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.sharepoint.com/sites/TriageProject-MappingTeam2/Shared Documents/Mapping Team 2/Templates/"/>
    </mc:Choice>
  </mc:AlternateContent>
  <xr:revisionPtr revIDLastSave="11802" documentId="8_{05C2BDC7-D7F2-4592-9110-A33E4E8F5BE9}" xr6:coauthVersionLast="47" xr6:coauthVersionMax="47" xr10:uidLastSave="{1659D7F0-BF16-4072-9869-E14B7CC8B3D4}"/>
  <bookViews>
    <workbookView xWindow="28680" yWindow="-120" windowWidth="29040" windowHeight="15720" xr2:uid="{72519088-F731-4FD6-ABF5-7268CCB9D195}"/>
  </bookViews>
  <sheets>
    <sheet name="Lithologies" sheetId="1" r:id="rId1"/>
    <sheet name="Review Terms" sheetId="4" r:id="rId2"/>
    <sheet name="Summary" sheetId="3" r:id="rId3"/>
  </sheets>
  <definedNames>
    <definedName name="_xlnm._FilterDatabase" localSheetId="0" hidden="1">Lithologies!$A$1:$M$5657</definedName>
    <definedName name="Mean">Summary!$G$2</definedName>
    <definedName name="Minimum">Summary!$F$2</definedName>
    <definedName name="Standard_Deviation">Summary!$H$2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657" i="1" l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11" i="4" a="1"/>
  <c r="B11" i="4" s="1"/>
  <c r="C11" i="4" a="1"/>
  <c r="C11" i="4" s="1"/>
  <c r="D11" i="4" a="1"/>
  <c r="D11" i="4" s="1"/>
  <c r="B12" i="4" a="1"/>
  <c r="B12" i="4" s="1"/>
  <c r="C12" i="4" a="1"/>
  <c r="C12" i="4" s="1"/>
  <c r="D12" i="4" a="1"/>
  <c r="D12" i="4" s="1"/>
  <c r="B13" i="4" a="1"/>
  <c r="B13" i="4" s="1"/>
  <c r="C13" i="4" a="1"/>
  <c r="C13" i="4" s="1"/>
  <c r="D13" i="4" a="1"/>
  <c r="D13" i="4" s="1"/>
  <c r="B14" i="4" a="1"/>
  <c r="B14" i="4" s="1"/>
  <c r="C14" i="4" a="1"/>
  <c r="C14" i="4" s="1"/>
  <c r="D14" i="4" a="1"/>
  <c r="D14" i="4" s="1"/>
  <c r="B15" i="4" a="1"/>
  <c r="B15" i="4" s="1"/>
  <c r="C15" i="4" a="1"/>
  <c r="C15" i="4" s="1"/>
  <c r="D15" i="4" a="1"/>
  <c r="D15" i="4" s="1"/>
  <c r="B16" i="4" a="1"/>
  <c r="B16" i="4" s="1"/>
  <c r="C16" i="4" a="1"/>
  <c r="C16" i="4" s="1"/>
  <c r="D16" i="4" a="1"/>
  <c r="D16" i="4" s="1"/>
  <c r="B17" i="4" a="1"/>
  <c r="B17" i="4" s="1"/>
  <c r="C17" i="4" a="1"/>
  <c r="C17" i="4" s="1"/>
  <c r="D17" i="4" a="1"/>
  <c r="D17" i="4" s="1"/>
  <c r="B18" i="4" a="1"/>
  <c r="B18" i="4" s="1"/>
  <c r="C18" i="4" a="1"/>
  <c r="C18" i="4" s="1"/>
  <c r="D18" i="4" a="1"/>
  <c r="D18" i="4" s="1"/>
  <c r="B19" i="4" a="1"/>
  <c r="B19" i="4" s="1"/>
  <c r="C19" i="4" a="1"/>
  <c r="C19" i="4" s="1"/>
  <c r="D19" i="4" a="1"/>
  <c r="D19" i="4" s="1"/>
  <c r="B20" i="4" a="1"/>
  <c r="B20" i="4" s="1"/>
  <c r="C20" i="4" a="1"/>
  <c r="C20" i="4" s="1"/>
  <c r="D20" i="4" a="1"/>
  <c r="D20" i="4" s="1"/>
  <c r="B21" i="4" a="1"/>
  <c r="B21" i="4" s="1"/>
  <c r="C21" i="4" a="1"/>
  <c r="C21" i="4" s="1"/>
  <c r="D21" i="4" a="1"/>
  <c r="D21" i="4" s="1"/>
  <c r="B22" i="4" a="1"/>
  <c r="B22" i="4" s="1"/>
  <c r="C22" i="4" a="1"/>
  <c r="C22" i="4" s="1"/>
  <c r="D22" i="4" a="1"/>
  <c r="D22" i="4" s="1"/>
  <c r="B23" i="4" a="1"/>
  <c r="B23" i="4" s="1"/>
  <c r="C23" i="4" a="1"/>
  <c r="C23" i="4" s="1"/>
  <c r="D23" i="4" a="1"/>
  <c r="D23" i="4" s="1"/>
  <c r="B24" i="4" a="1"/>
  <c r="B24" i="4" s="1"/>
  <c r="C24" i="4" a="1"/>
  <c r="C24" i="4" s="1"/>
  <c r="D24" i="4" a="1"/>
  <c r="D24" i="4" s="1"/>
  <c r="B25" i="4" a="1"/>
  <c r="B25" i="4" s="1"/>
  <c r="C25" i="4" a="1"/>
  <c r="C25" i="4" s="1"/>
  <c r="D25" i="4" a="1"/>
  <c r="D25" i="4" s="1"/>
  <c r="B26" i="4" a="1"/>
  <c r="B26" i="4" s="1"/>
  <c r="C26" i="4" a="1"/>
  <c r="C26" i="4" s="1"/>
  <c r="D26" i="4" a="1"/>
  <c r="D26" i="4" s="1"/>
  <c r="B27" i="4" a="1"/>
  <c r="B27" i="4" s="1"/>
  <c r="C27" i="4" a="1"/>
  <c r="C27" i="4" s="1"/>
  <c r="D27" i="4" a="1"/>
  <c r="D27" i="4" s="1"/>
  <c r="B28" i="4" a="1"/>
  <c r="B28" i="4" s="1"/>
  <c r="C28" i="4" a="1"/>
  <c r="C28" i="4" s="1"/>
  <c r="D28" i="4" a="1"/>
  <c r="D28" i="4" s="1"/>
  <c r="B29" i="4" a="1"/>
  <c r="B29" i="4" s="1"/>
  <c r="C29" i="4" a="1"/>
  <c r="C29" i="4" s="1"/>
  <c r="D29" i="4" a="1"/>
  <c r="D29" i="4" s="1"/>
  <c r="B30" i="4" a="1"/>
  <c r="B30" i="4" s="1"/>
  <c r="C30" i="4" a="1"/>
  <c r="C30" i="4" s="1"/>
  <c r="D30" i="4" a="1"/>
  <c r="D30" i="4" s="1"/>
  <c r="B31" i="4" a="1"/>
  <c r="B31" i="4" s="1"/>
  <c r="C31" i="4" a="1"/>
  <c r="C31" i="4" s="1"/>
  <c r="D31" i="4" a="1"/>
  <c r="D31" i="4" s="1"/>
  <c r="B32" i="4" a="1"/>
  <c r="B32" i="4" s="1"/>
  <c r="C32" i="4" a="1"/>
  <c r="C32" i="4" s="1"/>
  <c r="D32" i="4" a="1"/>
  <c r="D32" i="4" s="1"/>
  <c r="B33" i="4" a="1"/>
  <c r="B33" i="4" s="1"/>
  <c r="C33" i="4" a="1"/>
  <c r="C33" i="4" s="1"/>
  <c r="D33" i="4" a="1"/>
  <c r="D33" i="4" s="1"/>
  <c r="B34" i="4" a="1"/>
  <c r="B34" i="4" s="1"/>
  <c r="C34" i="4" a="1"/>
  <c r="C34" i="4" s="1"/>
  <c r="D34" i="4" a="1"/>
  <c r="D34" i="4" s="1"/>
  <c r="B35" i="4" a="1"/>
  <c r="B35" i="4" s="1"/>
  <c r="C35" i="4" a="1"/>
  <c r="C35" i="4" s="1"/>
  <c r="D35" i="4" a="1"/>
  <c r="D35" i="4" s="1"/>
  <c r="B36" i="4" a="1"/>
  <c r="B36" i="4" s="1"/>
  <c r="C36" i="4" a="1"/>
  <c r="C36" i="4" s="1"/>
  <c r="D36" i="4" a="1"/>
  <c r="D36" i="4" s="1"/>
  <c r="B37" i="4" a="1"/>
  <c r="B37" i="4" s="1"/>
  <c r="C37" i="4" a="1"/>
  <c r="C37" i="4" s="1"/>
  <c r="D37" i="4" a="1"/>
  <c r="D37" i="4" s="1"/>
  <c r="B38" i="4" a="1"/>
  <c r="B38" i="4" s="1"/>
  <c r="C38" i="4" a="1"/>
  <c r="C38" i="4" s="1"/>
  <c r="D38" i="4" a="1"/>
  <c r="D38" i="4" s="1"/>
  <c r="B39" i="4" a="1"/>
  <c r="B39" i="4" s="1"/>
  <c r="C39" i="4" a="1"/>
  <c r="C39" i="4" s="1"/>
  <c r="D39" i="4" a="1"/>
  <c r="D39" i="4" s="1"/>
  <c r="B40" i="4" a="1"/>
  <c r="B40" i="4" s="1"/>
  <c r="C40" i="4" a="1"/>
  <c r="C40" i="4" s="1"/>
  <c r="D40" i="4" a="1"/>
  <c r="D40" i="4" s="1"/>
  <c r="B41" i="4" a="1"/>
  <c r="B41" i="4" s="1"/>
  <c r="C41" i="4" a="1"/>
  <c r="C41" i="4" s="1"/>
  <c r="D41" i="4" a="1"/>
  <c r="D41" i="4" s="1"/>
  <c r="B42" i="4" a="1"/>
  <c r="B42" i="4" s="1"/>
  <c r="C42" i="4" a="1"/>
  <c r="C42" i="4" s="1"/>
  <c r="D42" i="4" a="1"/>
  <c r="D42" i="4" s="1"/>
  <c r="B43" i="4" a="1"/>
  <c r="B43" i="4" s="1"/>
  <c r="C43" i="4" a="1"/>
  <c r="C43" i="4" s="1"/>
  <c r="D43" i="4" a="1"/>
  <c r="D43" i="4" s="1"/>
  <c r="J114" i="1"/>
  <c r="K114" i="1" s="1"/>
  <c r="J122" i="1"/>
  <c r="K122" i="1" s="1"/>
  <c r="J128" i="1"/>
  <c r="K128" i="1" s="1"/>
  <c r="J129" i="1"/>
  <c r="K129" i="1" s="1"/>
  <c r="J130" i="1"/>
  <c r="K130" i="1" s="1"/>
  <c r="J134" i="1"/>
  <c r="K134" i="1" s="1"/>
  <c r="J138" i="1"/>
  <c r="K138" i="1" s="1"/>
  <c r="J139" i="1"/>
  <c r="K139" i="1" s="1"/>
  <c r="J140" i="1"/>
  <c r="K140" i="1" s="1"/>
  <c r="J142" i="1"/>
  <c r="K142" i="1" s="1"/>
  <c r="J144" i="1"/>
  <c r="K144" i="1" s="1"/>
  <c r="J155" i="1"/>
  <c r="K155" i="1" s="1"/>
  <c r="J157" i="1"/>
  <c r="K157" i="1" s="1"/>
  <c r="J161" i="1"/>
  <c r="K161" i="1" s="1"/>
  <c r="J165" i="1"/>
  <c r="K165" i="1" s="1"/>
  <c r="J168" i="1"/>
  <c r="K168" i="1" s="1"/>
  <c r="J226" i="1"/>
  <c r="K226" i="1" s="1"/>
  <c r="J282" i="1"/>
  <c r="K282" i="1" s="1"/>
  <c r="J284" i="1"/>
  <c r="K284" i="1" s="1"/>
  <c r="J286" i="1"/>
  <c r="K286" i="1" s="1"/>
  <c r="J287" i="1"/>
  <c r="K287" i="1" s="1"/>
  <c r="J289" i="1"/>
  <c r="K289" i="1" s="1"/>
  <c r="J291" i="1"/>
  <c r="K291" i="1" s="1"/>
  <c r="J298" i="1"/>
  <c r="K298" i="1" s="1"/>
  <c r="J301" i="1"/>
  <c r="K301" i="1" s="1"/>
  <c r="J302" i="1"/>
  <c r="K302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9" i="1"/>
  <c r="K319" i="1" s="1"/>
  <c r="J320" i="1"/>
  <c r="K320" i="1" s="1"/>
  <c r="J321" i="1"/>
  <c r="K321" i="1" s="1"/>
  <c r="J323" i="1"/>
  <c r="K323" i="1" s="1"/>
  <c r="J325" i="1"/>
  <c r="K325" i="1" s="1"/>
  <c r="J327" i="1"/>
  <c r="K327" i="1" s="1"/>
  <c r="J329" i="1"/>
  <c r="K329" i="1" s="1"/>
  <c r="J330" i="1"/>
  <c r="K330" i="1" s="1"/>
  <c r="J331" i="1"/>
  <c r="K331" i="1" s="1"/>
  <c r="J333" i="1"/>
  <c r="K333" i="1" s="1"/>
  <c r="J334" i="1"/>
  <c r="K334" i="1" s="1"/>
  <c r="J336" i="1"/>
  <c r="K336" i="1" s="1"/>
  <c r="J337" i="1"/>
  <c r="K337" i="1" s="1"/>
  <c r="J338" i="1"/>
  <c r="K338" i="1" s="1"/>
  <c r="J342" i="1"/>
  <c r="K342" i="1" s="1"/>
  <c r="J347" i="1"/>
  <c r="K347" i="1" s="1"/>
  <c r="J358" i="1"/>
  <c r="K358" i="1" s="1"/>
  <c r="J363" i="1"/>
  <c r="K363" i="1" s="1"/>
  <c r="J364" i="1"/>
  <c r="K364" i="1" s="1"/>
  <c r="J381" i="1"/>
  <c r="K381" i="1" s="1"/>
  <c r="J394" i="1"/>
  <c r="K394" i="1" s="1"/>
  <c r="J420" i="1"/>
  <c r="K420" i="1" s="1"/>
  <c r="J450" i="1"/>
  <c r="K450" i="1" s="1"/>
  <c r="J454" i="1"/>
  <c r="K454" i="1" s="1"/>
  <c r="J455" i="1"/>
  <c r="K455" i="1" s="1"/>
  <c r="J457" i="1"/>
  <c r="K457" i="1" s="1"/>
  <c r="J459" i="1"/>
  <c r="K459" i="1" s="1"/>
  <c r="J464" i="1"/>
  <c r="K464" i="1" s="1"/>
  <c r="J466" i="1"/>
  <c r="K466" i="1" s="1"/>
  <c r="J474" i="1"/>
  <c r="K474" i="1" s="1"/>
  <c r="J476" i="1"/>
  <c r="K476" i="1" s="1"/>
  <c r="J477" i="1"/>
  <c r="K477" i="1" s="1"/>
  <c r="J487" i="1"/>
  <c r="K487" i="1" s="1"/>
  <c r="J489" i="1"/>
  <c r="K489" i="1" s="1"/>
  <c r="J493" i="1"/>
  <c r="K493" i="1" s="1"/>
  <c r="J494" i="1"/>
  <c r="K494" i="1" s="1"/>
  <c r="J497" i="1"/>
  <c r="K497" i="1" s="1"/>
  <c r="J502" i="1"/>
  <c r="K502" i="1" s="1"/>
  <c r="J506" i="1"/>
  <c r="K506" i="1" s="1"/>
  <c r="J618" i="1"/>
  <c r="K618" i="1" s="1"/>
  <c r="J674" i="1"/>
  <c r="K674" i="1" s="1"/>
  <c r="J683" i="1"/>
  <c r="K683" i="1" s="1"/>
  <c r="J685" i="1"/>
  <c r="K685" i="1" s="1"/>
  <c r="J690" i="1"/>
  <c r="K690" i="1" s="1"/>
  <c r="J693" i="1"/>
  <c r="K693" i="1" s="1"/>
  <c r="J694" i="1"/>
  <c r="K694" i="1" s="1"/>
  <c r="J700" i="1"/>
  <c r="K700" i="1" s="1"/>
  <c r="J702" i="1"/>
  <c r="K702" i="1" s="1"/>
  <c r="J703" i="1"/>
  <c r="K703" i="1" s="1"/>
  <c r="J704" i="1"/>
  <c r="K704" i="1" s="1"/>
  <c r="J713" i="1"/>
  <c r="K713" i="1" s="1"/>
  <c r="J721" i="1"/>
  <c r="K721" i="1" s="1"/>
  <c r="J722" i="1"/>
  <c r="K722" i="1" s="1"/>
  <c r="J725" i="1"/>
  <c r="K725" i="1" s="1"/>
  <c r="J726" i="1"/>
  <c r="K726" i="1" s="1"/>
  <c r="J1413" i="1"/>
  <c r="K1413" i="1" s="1"/>
  <c r="J1423" i="1"/>
  <c r="K1423" i="1" s="1"/>
  <c r="J1458" i="1"/>
  <c r="K1458" i="1" s="1"/>
  <c r="J1460" i="1"/>
  <c r="K1460" i="1" s="1"/>
  <c r="J1461" i="1"/>
  <c r="K1461" i="1" s="1"/>
  <c r="J1462" i="1"/>
  <c r="K1462" i="1" s="1"/>
  <c r="J1463" i="1"/>
  <c r="K1463" i="1" s="1"/>
  <c r="J1465" i="1"/>
  <c r="K1465" i="1" s="1"/>
  <c r="J1467" i="1"/>
  <c r="K1467" i="1" s="1"/>
  <c r="J1468" i="1"/>
  <c r="K1468" i="1" s="1"/>
  <c r="J1469" i="1"/>
  <c r="K1469" i="1" s="1"/>
  <c r="J1474" i="1"/>
  <c r="K1474" i="1" s="1"/>
  <c r="J1475" i="1"/>
  <c r="K1475" i="1" s="1"/>
  <c r="J1478" i="1"/>
  <c r="K1478" i="1" s="1"/>
  <c r="J1479" i="1"/>
  <c r="K1479" i="1" s="1"/>
  <c r="J1482" i="1"/>
  <c r="K1482" i="1" s="1"/>
  <c r="J1483" i="1"/>
  <c r="K1483" i="1" s="1"/>
  <c r="J1486" i="1"/>
  <c r="K1486" i="1" s="1"/>
  <c r="J1490" i="1"/>
  <c r="K1490" i="1" s="1"/>
  <c r="J1497" i="1"/>
  <c r="K1497" i="1" s="1"/>
  <c r="J1505" i="1"/>
  <c r="K1505" i="1" s="1"/>
  <c r="J1509" i="1"/>
  <c r="K1509" i="1" s="1"/>
  <c r="J1510" i="1"/>
  <c r="K1510" i="1" s="1"/>
  <c r="J1512" i="1"/>
  <c r="K1512" i="1" s="1"/>
  <c r="J1514" i="1"/>
  <c r="K1514" i="1" s="1"/>
  <c r="J1570" i="1"/>
  <c r="K1570" i="1" s="1"/>
  <c r="J1572" i="1"/>
  <c r="K1572" i="1" s="1"/>
  <c r="J1574" i="1"/>
  <c r="K1574" i="1" s="1"/>
  <c r="J1579" i="1"/>
  <c r="K1579" i="1" s="1"/>
  <c r="J1581" i="1"/>
  <c r="K1581" i="1" s="1"/>
  <c r="J1584" i="1"/>
  <c r="K1584" i="1" s="1"/>
  <c r="J1586" i="1"/>
  <c r="K1586" i="1" s="1"/>
  <c r="J1589" i="1"/>
  <c r="K1589" i="1" s="1"/>
  <c r="J1590" i="1"/>
  <c r="K1590" i="1" s="1"/>
  <c r="J1594" i="1"/>
  <c r="K1594" i="1" s="1"/>
  <c r="J1595" i="1"/>
  <c r="K1595" i="1" s="1"/>
  <c r="J1596" i="1"/>
  <c r="K1596" i="1" s="1"/>
  <c r="J1598" i="1"/>
  <c r="K1598" i="1" s="1"/>
  <c r="J1599" i="1"/>
  <c r="K1599" i="1" s="1"/>
  <c r="J1602" i="1"/>
  <c r="K1602" i="1" s="1"/>
  <c r="J1608" i="1"/>
  <c r="K1608" i="1" s="1"/>
  <c r="J1614" i="1"/>
  <c r="K1614" i="1" s="1"/>
  <c r="J1617" i="1"/>
  <c r="K1617" i="1" s="1"/>
  <c r="J1618" i="1"/>
  <c r="K1618" i="1" s="1"/>
  <c r="J1621" i="1"/>
  <c r="K1621" i="1" s="1"/>
  <c r="J1622" i="1"/>
  <c r="K1622" i="1" s="1"/>
  <c r="J1624" i="1"/>
  <c r="K1624" i="1" s="1"/>
  <c r="J1626" i="1"/>
  <c r="K1626" i="1" s="1"/>
  <c r="J1630" i="1"/>
  <c r="K1630" i="1" s="1"/>
  <c r="J1682" i="1"/>
  <c r="K1682" i="1" s="1"/>
  <c r="J1684" i="1"/>
  <c r="K1684" i="1" s="1"/>
  <c r="J1686" i="1"/>
  <c r="K1686" i="1" s="1"/>
  <c r="J1687" i="1"/>
  <c r="K1687" i="1" s="1"/>
  <c r="J1689" i="1"/>
  <c r="K1689" i="1" s="1"/>
  <c r="J1690" i="1"/>
  <c r="K1690" i="1" s="1"/>
  <c r="J1691" i="1"/>
  <c r="K1691" i="1" s="1"/>
  <c r="J1692" i="1"/>
  <c r="K1692" i="1" s="1"/>
  <c r="J1693" i="1"/>
  <c r="K1693" i="1" s="1"/>
  <c r="J1698" i="1"/>
  <c r="K1698" i="1" s="1"/>
  <c r="J1699" i="1"/>
  <c r="K1699" i="1" s="1"/>
  <c r="J1701" i="1"/>
  <c r="K1701" i="1" s="1"/>
  <c r="J1702" i="1"/>
  <c r="K1702" i="1" s="1"/>
  <c r="J1703" i="1"/>
  <c r="K1703" i="1" s="1"/>
  <c r="J1706" i="1"/>
  <c r="K1706" i="1" s="1"/>
  <c r="J1707" i="1"/>
  <c r="K1707" i="1" s="1"/>
  <c r="J1710" i="1"/>
  <c r="K1710" i="1" s="1"/>
  <c r="J1715" i="1"/>
  <c r="K1715" i="1" s="1"/>
  <c r="J1720" i="1"/>
  <c r="K1720" i="1" s="1"/>
  <c r="J1721" i="1"/>
  <c r="K1721" i="1" s="1"/>
  <c r="J1723" i="1"/>
  <c r="K1723" i="1" s="1"/>
  <c r="J1730" i="1"/>
  <c r="K1730" i="1" s="1"/>
  <c r="J1733" i="1"/>
  <c r="K1733" i="1" s="1"/>
  <c r="J1734" i="1"/>
  <c r="K1734" i="1" s="1"/>
  <c r="J1736" i="1"/>
  <c r="K1736" i="1" s="1"/>
  <c r="J1737" i="1"/>
  <c r="K1737" i="1" s="1"/>
  <c r="J1794" i="1"/>
  <c r="K1794" i="1" s="1"/>
  <c r="J1798" i="1"/>
  <c r="K1798" i="1" s="1"/>
  <c r="J1801" i="1"/>
  <c r="K1801" i="1" s="1"/>
  <c r="J1833" i="1"/>
  <c r="K1833" i="1" s="1"/>
  <c r="J1841" i="1"/>
  <c r="K1841" i="1" s="1"/>
  <c r="J2298" i="1"/>
  <c r="K2298" i="1" s="1"/>
  <c r="J2301" i="1"/>
  <c r="K2301" i="1" s="1"/>
  <c r="J2312" i="1"/>
  <c r="K2312" i="1" s="1"/>
  <c r="J2318" i="1"/>
  <c r="K2318" i="1" s="1"/>
  <c r="J2336" i="1"/>
  <c r="K2336" i="1" s="1"/>
  <c r="J2337" i="1"/>
  <c r="K2337" i="1" s="1"/>
  <c r="J2341" i="1"/>
  <c r="K2341" i="1" s="1"/>
  <c r="J2343" i="1"/>
  <c r="K2343" i="1" s="1"/>
  <c r="J2345" i="1"/>
  <c r="K2345" i="1" s="1"/>
  <c r="J2349" i="1"/>
  <c r="K2349" i="1" s="1"/>
  <c r="J2694" i="1"/>
  <c r="K2694" i="1" s="1"/>
  <c r="J2698" i="1"/>
  <c r="K2698" i="1" s="1"/>
  <c r="J2701" i="1"/>
  <c r="K2701" i="1" s="1"/>
  <c r="J2714" i="1"/>
  <c r="K2714" i="1" s="1"/>
  <c r="J2716" i="1"/>
  <c r="K2716" i="1" s="1"/>
  <c r="J2729" i="1"/>
  <c r="K2729" i="1" s="1"/>
  <c r="J2733" i="1"/>
  <c r="K2733" i="1" s="1"/>
  <c r="J2742" i="1"/>
  <c r="K2742" i="1" s="1"/>
  <c r="J2744" i="1"/>
  <c r="K2744" i="1" s="1"/>
  <c r="J2746" i="1"/>
  <c r="K2746" i="1" s="1"/>
  <c r="J2785" i="1"/>
  <c r="K2785" i="1" s="1"/>
  <c r="J2793" i="1"/>
  <c r="K2793" i="1" s="1"/>
  <c r="J2802" i="1"/>
  <c r="K2802" i="1" s="1"/>
  <c r="J2841" i="1"/>
  <c r="K2841" i="1" s="1"/>
  <c r="J2858" i="1"/>
  <c r="K2858" i="1" s="1"/>
  <c r="J2872" i="1"/>
  <c r="K2872" i="1" s="1"/>
  <c r="J2882" i="1"/>
  <c r="K2882" i="1" s="1"/>
  <c r="J2884" i="1"/>
  <c r="K2884" i="1" s="1"/>
  <c r="J2897" i="1"/>
  <c r="K2897" i="1" s="1"/>
  <c r="J2901" i="1"/>
  <c r="K2901" i="1" s="1"/>
  <c r="J2905" i="1"/>
  <c r="K2905" i="1" s="1"/>
  <c r="J2970" i="1"/>
  <c r="K2970" i="1" s="1"/>
  <c r="J2978" i="1"/>
  <c r="K2978" i="1" s="1"/>
  <c r="J3026" i="1"/>
  <c r="K3026" i="1" s="1"/>
  <c r="J3082" i="1"/>
  <c r="K3082" i="1" s="1"/>
  <c r="J3250" i="1"/>
  <c r="K3250" i="1" s="1"/>
  <c r="J3253" i="1"/>
  <c r="K3253" i="1" s="1"/>
  <c r="J3254" i="1"/>
  <c r="K3254" i="1" s="1"/>
  <c r="J3257" i="1"/>
  <c r="K3257" i="1" s="1"/>
  <c r="J3258" i="1"/>
  <c r="K3258" i="1" s="1"/>
  <c r="J3259" i="1"/>
  <c r="K3259" i="1" s="1"/>
  <c r="J3260" i="1"/>
  <c r="K3260" i="1" s="1"/>
  <c r="J3261" i="1"/>
  <c r="K3261" i="1" s="1"/>
  <c r="J3264" i="1"/>
  <c r="K3264" i="1" s="1"/>
  <c r="J3266" i="1"/>
  <c r="K3266" i="1" s="1"/>
  <c r="J3270" i="1"/>
  <c r="K3270" i="1" s="1"/>
  <c r="J3271" i="1"/>
  <c r="K3271" i="1" s="1"/>
  <c r="J3275" i="1"/>
  <c r="K3275" i="1" s="1"/>
  <c r="J3282" i="1"/>
  <c r="K3282" i="1" s="1"/>
  <c r="J3283" i="1"/>
  <c r="K3283" i="1" s="1"/>
  <c r="J3285" i="1"/>
  <c r="K3285" i="1" s="1"/>
  <c r="J3289" i="1"/>
  <c r="K3289" i="1" s="1"/>
  <c r="J3293" i="1"/>
  <c r="K3293" i="1" s="1"/>
  <c r="J3301" i="1"/>
  <c r="K3301" i="1" s="1"/>
  <c r="J3302" i="1"/>
  <c r="K3302" i="1" s="1"/>
  <c r="J3304" i="1"/>
  <c r="K3304" i="1" s="1"/>
  <c r="J3306" i="1"/>
  <c r="K3306" i="1" s="1"/>
  <c r="J3362" i="1"/>
  <c r="K3362" i="1" s="1"/>
  <c r="J3366" i="1"/>
  <c r="K3366" i="1" s="1"/>
  <c r="J3373" i="1"/>
  <c r="K3373" i="1" s="1"/>
  <c r="J3378" i="1"/>
  <c r="K3378" i="1" s="1"/>
  <c r="J3382" i="1"/>
  <c r="K3382" i="1" s="1"/>
  <c r="J3387" i="1"/>
  <c r="K3387" i="1" s="1"/>
  <c r="J3405" i="1"/>
  <c r="K3405" i="1" s="1"/>
  <c r="J3413" i="1"/>
  <c r="K3413" i="1" s="1"/>
  <c r="J3418" i="1"/>
  <c r="K3418" i="1" s="1"/>
  <c r="J3474" i="1"/>
  <c r="K3474" i="1" s="1"/>
  <c r="J3477" i="1"/>
  <c r="K3477" i="1" s="1"/>
  <c r="J3478" i="1"/>
  <c r="K3478" i="1" s="1"/>
  <c r="J3479" i="1"/>
  <c r="K3479" i="1" s="1"/>
  <c r="J3481" i="1"/>
  <c r="K3481" i="1" s="1"/>
  <c r="J3482" i="1"/>
  <c r="K3482" i="1" s="1"/>
  <c r="J3483" i="1"/>
  <c r="K3483" i="1" s="1"/>
  <c r="J3484" i="1"/>
  <c r="K3484" i="1" s="1"/>
  <c r="J3485" i="1"/>
  <c r="K3485" i="1" s="1"/>
  <c r="J3490" i="1"/>
  <c r="K3490" i="1" s="1"/>
  <c r="J3491" i="1"/>
  <c r="K3491" i="1" s="1"/>
  <c r="J3493" i="1"/>
  <c r="K3493" i="1" s="1"/>
  <c r="J3494" i="1"/>
  <c r="K3494" i="1" s="1"/>
  <c r="J3495" i="1"/>
  <c r="K3495" i="1" s="1"/>
  <c r="J3496" i="1"/>
  <c r="K3496" i="1" s="1"/>
  <c r="J3499" i="1"/>
  <c r="K3499" i="1" s="1"/>
  <c r="J3500" i="1"/>
  <c r="K3500" i="1" s="1"/>
  <c r="J3502" i="1"/>
  <c r="K3502" i="1" s="1"/>
  <c r="J3506" i="1"/>
  <c r="K3506" i="1" s="1"/>
  <c r="J3507" i="1"/>
  <c r="K3507" i="1" s="1"/>
  <c r="J3511" i="1"/>
  <c r="K3511" i="1" s="1"/>
  <c r="J3512" i="1"/>
  <c r="K3512" i="1" s="1"/>
  <c r="J3513" i="1"/>
  <c r="K3513" i="1" s="1"/>
  <c r="J3514" i="1"/>
  <c r="K3514" i="1" s="1"/>
  <c r="J3515" i="1"/>
  <c r="K3515" i="1" s="1"/>
  <c r="J3518" i="1"/>
  <c r="K3518" i="1" s="1"/>
  <c r="J3521" i="1"/>
  <c r="K3521" i="1" s="1"/>
  <c r="J3522" i="1"/>
  <c r="K3522" i="1" s="1"/>
  <c r="J3523" i="1"/>
  <c r="K3523" i="1" s="1"/>
  <c r="J3524" i="1"/>
  <c r="K3524" i="1" s="1"/>
  <c r="J3525" i="1"/>
  <c r="K3525" i="1" s="1"/>
  <c r="J3526" i="1"/>
  <c r="K3526" i="1" s="1"/>
  <c r="J3528" i="1"/>
  <c r="K3528" i="1" s="1"/>
  <c r="J3529" i="1"/>
  <c r="K3529" i="1" s="1"/>
  <c r="J3530" i="1"/>
  <c r="K3530" i="1" s="1"/>
  <c r="J3534" i="1"/>
  <c r="K3534" i="1" s="1"/>
  <c r="J3539" i="1"/>
  <c r="K3539" i="1" s="1"/>
  <c r="J3586" i="1"/>
  <c r="K3586" i="1" s="1"/>
  <c r="J3587" i="1"/>
  <c r="K3587" i="1" s="1"/>
  <c r="J3589" i="1"/>
  <c r="K3589" i="1" s="1"/>
  <c r="J3590" i="1"/>
  <c r="K3590" i="1" s="1"/>
  <c r="J3593" i="1"/>
  <c r="K3593" i="1" s="1"/>
  <c r="J3595" i="1"/>
  <c r="K3595" i="1" s="1"/>
  <c r="J3596" i="1"/>
  <c r="K3596" i="1" s="1"/>
  <c r="J3597" i="1"/>
  <c r="K3597" i="1" s="1"/>
  <c r="J3600" i="1"/>
  <c r="K3600" i="1" s="1"/>
  <c r="J3606" i="1"/>
  <c r="K3606" i="1" s="1"/>
  <c r="J3607" i="1"/>
  <c r="K3607" i="1" s="1"/>
  <c r="J3611" i="1"/>
  <c r="K3611" i="1" s="1"/>
  <c r="J3614" i="1"/>
  <c r="K3614" i="1" s="1"/>
  <c r="J3625" i="1"/>
  <c r="K3625" i="1" s="1"/>
  <c r="J3629" i="1"/>
  <c r="K3629" i="1" s="1"/>
  <c r="J3635" i="1"/>
  <c r="K3635" i="1" s="1"/>
  <c r="J3636" i="1"/>
  <c r="K3636" i="1" s="1"/>
  <c r="J3637" i="1"/>
  <c r="K3637" i="1" s="1"/>
  <c r="J3638" i="1"/>
  <c r="K3638" i="1" s="1"/>
  <c r="J3640" i="1"/>
  <c r="K3640" i="1" s="1"/>
  <c r="J3642" i="1"/>
  <c r="K3642" i="1" s="1"/>
  <c r="J3646" i="1"/>
  <c r="K3646" i="1" s="1"/>
  <c r="J3698" i="1"/>
  <c r="K3698" i="1" s="1"/>
  <c r="J3754" i="1"/>
  <c r="K3754" i="1" s="1"/>
  <c r="J3758" i="1"/>
  <c r="K3758" i="1" s="1"/>
  <c r="J3761" i="1"/>
  <c r="K3761" i="1" s="1"/>
  <c r="J3762" i="1"/>
  <c r="K3762" i="1" s="1"/>
  <c r="J3763" i="1"/>
  <c r="K3763" i="1" s="1"/>
  <c r="J3765" i="1"/>
  <c r="K3765" i="1" s="1"/>
  <c r="J3770" i="1"/>
  <c r="K3770" i="1" s="1"/>
  <c r="J3773" i="1"/>
  <c r="K3773" i="1" s="1"/>
  <c r="J3774" i="1"/>
  <c r="K3774" i="1" s="1"/>
  <c r="J3779" i="1"/>
  <c r="K3779" i="1" s="1"/>
  <c r="J3783" i="1"/>
  <c r="K3783" i="1" s="1"/>
  <c r="J3802" i="1"/>
  <c r="K3802" i="1" s="1"/>
  <c r="J3804" i="1"/>
  <c r="K3804" i="1" s="1"/>
  <c r="J3805" i="1"/>
  <c r="K3805" i="1" s="1"/>
  <c r="J3806" i="1"/>
  <c r="K3806" i="1" s="1"/>
  <c r="J3808" i="1"/>
  <c r="K3808" i="1" s="1"/>
  <c r="J4202" i="1"/>
  <c r="K4202" i="1" s="1"/>
  <c r="J4218" i="1"/>
  <c r="K4218" i="1" s="1"/>
  <c r="J4228" i="1"/>
  <c r="K4228" i="1" s="1"/>
  <c r="J4241" i="1"/>
  <c r="K4241" i="1" s="1"/>
  <c r="J4245" i="1"/>
  <c r="K4245" i="1" s="1"/>
  <c r="J4257" i="1"/>
  <c r="K4257" i="1" s="1"/>
  <c r="J4258" i="1"/>
  <c r="K4258" i="1" s="1"/>
  <c r="J4261" i="1"/>
  <c r="K4261" i="1" s="1"/>
  <c r="J4265" i="1"/>
  <c r="K4265" i="1" s="1"/>
  <c r="J4274" i="1"/>
  <c r="K4274" i="1" s="1"/>
  <c r="J4277" i="1"/>
  <c r="K4277" i="1" s="1"/>
  <c r="J4282" i="1"/>
  <c r="K4282" i="1" s="1"/>
  <c r="J4284" i="1"/>
  <c r="K4284" i="1" s="1"/>
  <c r="J4297" i="1"/>
  <c r="K4297" i="1" s="1"/>
  <c r="J4301" i="1"/>
  <c r="K4301" i="1" s="1"/>
  <c r="J4302" i="1"/>
  <c r="K4302" i="1" s="1"/>
  <c r="J4303" i="1"/>
  <c r="K4303" i="1" s="1"/>
  <c r="J4304" i="1"/>
  <c r="K4304" i="1" s="1"/>
  <c r="J4305" i="1"/>
  <c r="K4305" i="1" s="1"/>
  <c r="J4306" i="1"/>
  <c r="K4306" i="1" s="1"/>
  <c r="J4310" i="1"/>
  <c r="K4310" i="1" s="1"/>
  <c r="J4312" i="1"/>
  <c r="K4312" i="1" s="1"/>
  <c r="J4538" i="1"/>
  <c r="K4538" i="1" s="1"/>
  <c r="J4546" i="1"/>
  <c r="K4546" i="1" s="1"/>
  <c r="J4762" i="1"/>
  <c r="K4762" i="1" s="1"/>
  <c r="J5378" i="1"/>
  <c r="K5378" i="1" s="1"/>
  <c r="J5382" i="1"/>
  <c r="K5382" i="1" s="1"/>
  <c r="J5421" i="1"/>
  <c r="K5421" i="1" s="1"/>
  <c r="J5434" i="1"/>
  <c r="K5434" i="1" s="1"/>
  <c r="J5437" i="1"/>
  <c r="K5437" i="1" s="1"/>
  <c r="J5439" i="1"/>
  <c r="K5439" i="1" s="1"/>
  <c r="J5441" i="1"/>
  <c r="K5441" i="1" s="1"/>
  <c r="J5442" i="1"/>
  <c r="K5442" i="1" s="1"/>
  <c r="J5458" i="1"/>
  <c r="K5458" i="1" s="1"/>
  <c r="J5459" i="1"/>
  <c r="K5459" i="1" s="1"/>
  <c r="J5460" i="1"/>
  <c r="K5460" i="1" s="1"/>
  <c r="J5473" i="1"/>
  <c r="K5473" i="1" s="1"/>
  <c r="J5477" i="1"/>
  <c r="K5477" i="1" s="1"/>
  <c r="J5481" i="1"/>
  <c r="K5481" i="1" s="1"/>
  <c r="J5484" i="1"/>
  <c r="K5484" i="1" s="1"/>
  <c r="J5485" i="1"/>
  <c r="K5485" i="1" s="1"/>
  <c r="J5486" i="1"/>
  <c r="K5486" i="1" s="1"/>
  <c r="J5489" i="1"/>
  <c r="K5489" i="1" s="1"/>
  <c r="J5490" i="1"/>
  <c r="K5490" i="1" s="1"/>
  <c r="J5498" i="1"/>
  <c r="K5498" i="1" s="1"/>
  <c r="J5537" i="1"/>
  <c r="K5537" i="1" s="1"/>
  <c r="J5546" i="1"/>
  <c r="K5546" i="1" s="1"/>
  <c r="J5602" i="1"/>
  <c r="K5602" i="1" s="1"/>
  <c r="E2466" i="1" l="1"/>
  <c r="F5" i="1"/>
  <c r="J5" i="1" s="1"/>
  <c r="K5" i="1" s="1"/>
  <c r="F7" i="1"/>
  <c r="J7" i="1" s="1"/>
  <c r="K7" i="1" s="1"/>
  <c r="F8" i="1"/>
  <c r="J8" i="1" s="1"/>
  <c r="K8" i="1" s="1"/>
  <c r="F9" i="1"/>
  <c r="J9" i="1" s="1"/>
  <c r="K9" i="1" s="1"/>
  <c r="F10" i="1"/>
  <c r="J10" i="1" s="1"/>
  <c r="K10" i="1" s="1"/>
  <c r="F11" i="1"/>
  <c r="J11" i="1" s="1"/>
  <c r="K11" i="1" s="1"/>
  <c r="F12" i="1"/>
  <c r="J12" i="1" s="1"/>
  <c r="K12" i="1" s="1"/>
  <c r="F13" i="1"/>
  <c r="J13" i="1" s="1"/>
  <c r="K13" i="1" s="1"/>
  <c r="F16" i="1"/>
  <c r="J16" i="1" s="1"/>
  <c r="K16" i="1" s="1"/>
  <c r="F17" i="1"/>
  <c r="J17" i="1" s="1"/>
  <c r="K17" i="1" s="1"/>
  <c r="F19" i="1"/>
  <c r="J19" i="1" s="1"/>
  <c r="K19" i="1" s="1"/>
  <c r="F20" i="1"/>
  <c r="J20" i="1" s="1"/>
  <c r="K20" i="1" s="1"/>
  <c r="F21" i="1"/>
  <c r="J21" i="1" s="1"/>
  <c r="K21" i="1" s="1"/>
  <c r="F22" i="1"/>
  <c r="J22" i="1" s="1"/>
  <c r="K22" i="1" s="1"/>
  <c r="F23" i="1"/>
  <c r="J23" i="1" s="1"/>
  <c r="K23" i="1" s="1"/>
  <c r="F24" i="1"/>
  <c r="J24" i="1" s="1"/>
  <c r="K24" i="1" s="1"/>
  <c r="F25" i="1"/>
  <c r="J25" i="1" s="1"/>
  <c r="K25" i="1" s="1"/>
  <c r="F27" i="1"/>
  <c r="J27" i="1" s="1"/>
  <c r="K27" i="1" s="1"/>
  <c r="F29" i="1"/>
  <c r="J29" i="1" s="1"/>
  <c r="K29" i="1" s="1"/>
  <c r="F30" i="1"/>
  <c r="J30" i="1" s="1"/>
  <c r="K30" i="1" s="1"/>
  <c r="F31" i="1"/>
  <c r="J31" i="1" s="1"/>
  <c r="K31" i="1" s="1"/>
  <c r="F32" i="1"/>
  <c r="J32" i="1" s="1"/>
  <c r="K32" i="1" s="1"/>
  <c r="F33" i="1"/>
  <c r="J33" i="1" s="1"/>
  <c r="K33" i="1" s="1"/>
  <c r="F34" i="1"/>
  <c r="J34" i="1" s="1"/>
  <c r="K34" i="1" s="1"/>
  <c r="F35" i="1"/>
  <c r="J35" i="1" s="1"/>
  <c r="K35" i="1" s="1"/>
  <c r="F36" i="1"/>
  <c r="J36" i="1" s="1"/>
  <c r="K36" i="1" s="1"/>
  <c r="F37" i="1"/>
  <c r="J37" i="1" s="1"/>
  <c r="K37" i="1" s="1"/>
  <c r="F38" i="1"/>
  <c r="J38" i="1" s="1"/>
  <c r="K38" i="1" s="1"/>
  <c r="F40" i="1"/>
  <c r="J40" i="1" s="1"/>
  <c r="K40" i="1" s="1"/>
  <c r="F41" i="1"/>
  <c r="J41" i="1" s="1"/>
  <c r="K41" i="1" s="1"/>
  <c r="F42" i="1"/>
  <c r="J42" i="1" s="1"/>
  <c r="K42" i="1" s="1"/>
  <c r="F43" i="1"/>
  <c r="J43" i="1" s="1"/>
  <c r="K43" i="1" s="1"/>
  <c r="F44" i="1"/>
  <c r="J44" i="1" s="1"/>
  <c r="K44" i="1" s="1"/>
  <c r="F45" i="1"/>
  <c r="J45" i="1" s="1"/>
  <c r="K45" i="1" s="1"/>
  <c r="F46" i="1"/>
  <c r="J46" i="1" s="1"/>
  <c r="K46" i="1" s="1"/>
  <c r="F47" i="1"/>
  <c r="J47" i="1" s="1"/>
  <c r="K47" i="1" s="1"/>
  <c r="F48" i="1"/>
  <c r="J48" i="1" s="1"/>
  <c r="K48" i="1" s="1"/>
  <c r="F50" i="1"/>
  <c r="J50" i="1" s="1"/>
  <c r="K50" i="1" s="1"/>
  <c r="F51" i="1"/>
  <c r="J51" i="1" s="1"/>
  <c r="K51" i="1" s="1"/>
  <c r="F52" i="1"/>
  <c r="J52" i="1" s="1"/>
  <c r="K52" i="1" s="1"/>
  <c r="F53" i="1"/>
  <c r="J53" i="1" s="1"/>
  <c r="K53" i="1" s="1"/>
  <c r="F55" i="1"/>
  <c r="J55" i="1" s="1"/>
  <c r="K55" i="1" s="1"/>
  <c r="F56" i="1"/>
  <c r="J56" i="1" s="1"/>
  <c r="K56" i="1" s="1"/>
  <c r="F57" i="1"/>
  <c r="J57" i="1" s="1"/>
  <c r="K57" i="1" s="1"/>
  <c r="F64" i="1"/>
  <c r="J64" i="1" s="1"/>
  <c r="K64" i="1" s="1"/>
  <c r="F69" i="1"/>
  <c r="J69" i="1" s="1"/>
  <c r="K69" i="1" s="1"/>
  <c r="F75" i="1"/>
  <c r="J75" i="1" s="1"/>
  <c r="K75" i="1" s="1"/>
  <c r="F76" i="1"/>
  <c r="J76" i="1" s="1"/>
  <c r="K76" i="1" s="1"/>
  <c r="F77" i="1"/>
  <c r="J77" i="1" s="1"/>
  <c r="K77" i="1" s="1"/>
  <c r="F79" i="1"/>
  <c r="J79" i="1" s="1"/>
  <c r="K79" i="1" s="1"/>
  <c r="F80" i="1"/>
  <c r="J80" i="1" s="1"/>
  <c r="K80" i="1" s="1"/>
  <c r="F85" i="1"/>
  <c r="J85" i="1" s="1"/>
  <c r="K85" i="1" s="1"/>
  <c r="F87" i="1"/>
  <c r="J87" i="1" s="1"/>
  <c r="K87" i="1" s="1"/>
  <c r="F88" i="1"/>
  <c r="J88" i="1" s="1"/>
  <c r="K88" i="1" s="1"/>
  <c r="F89" i="1"/>
  <c r="J89" i="1" s="1"/>
  <c r="K89" i="1" s="1"/>
  <c r="F91" i="1"/>
  <c r="J91" i="1" s="1"/>
  <c r="K91" i="1" s="1"/>
  <c r="F92" i="1"/>
  <c r="J92" i="1" s="1"/>
  <c r="K92" i="1" s="1"/>
  <c r="F93" i="1"/>
  <c r="J93" i="1" s="1"/>
  <c r="K93" i="1" s="1"/>
  <c r="F94" i="1"/>
  <c r="J94" i="1" s="1"/>
  <c r="K94" i="1" s="1"/>
  <c r="F96" i="1"/>
  <c r="J96" i="1" s="1"/>
  <c r="K96" i="1" s="1"/>
  <c r="F98" i="1"/>
  <c r="J98" i="1" s="1"/>
  <c r="K98" i="1" s="1"/>
  <c r="F100" i="1"/>
  <c r="J100" i="1" s="1"/>
  <c r="K100" i="1" s="1"/>
  <c r="F102" i="1"/>
  <c r="J102" i="1" s="1"/>
  <c r="K102" i="1" s="1"/>
  <c r="F104" i="1"/>
  <c r="J104" i="1" s="1"/>
  <c r="K104" i="1" s="1"/>
  <c r="F111" i="1"/>
  <c r="J111" i="1" s="1"/>
  <c r="K111" i="1" s="1"/>
  <c r="F132" i="1"/>
  <c r="J132" i="1" s="1"/>
  <c r="K132" i="1" s="1"/>
  <c r="F148" i="1"/>
  <c r="J148" i="1" s="1"/>
  <c r="K148" i="1" s="1"/>
  <c r="F150" i="1"/>
  <c r="J150" i="1" s="1"/>
  <c r="K150" i="1" s="1"/>
  <c r="F180" i="1"/>
  <c r="J180" i="1" s="1"/>
  <c r="K180" i="1" s="1"/>
  <c r="F183" i="1"/>
  <c r="J183" i="1" s="1"/>
  <c r="K183" i="1" s="1"/>
  <c r="F187" i="1"/>
  <c r="J187" i="1" s="1"/>
  <c r="K187" i="1" s="1"/>
  <c r="F188" i="1"/>
  <c r="J188" i="1" s="1"/>
  <c r="K188" i="1" s="1"/>
  <c r="F192" i="1"/>
  <c r="J192" i="1" s="1"/>
  <c r="K192" i="1" s="1"/>
  <c r="F193" i="1"/>
  <c r="J193" i="1" s="1"/>
  <c r="K193" i="1" s="1"/>
  <c r="F200" i="1"/>
  <c r="J200" i="1" s="1"/>
  <c r="K200" i="1" s="1"/>
  <c r="F201" i="1"/>
  <c r="J201" i="1" s="1"/>
  <c r="K201" i="1" s="1"/>
  <c r="F202" i="1"/>
  <c r="J202" i="1" s="1"/>
  <c r="K202" i="1" s="1"/>
  <c r="F203" i="1"/>
  <c r="J203" i="1" s="1"/>
  <c r="K203" i="1" s="1"/>
  <c r="F204" i="1"/>
  <c r="J204" i="1" s="1"/>
  <c r="K204" i="1" s="1"/>
  <c r="F205" i="1"/>
  <c r="J205" i="1" s="1"/>
  <c r="K205" i="1" s="1"/>
  <c r="F206" i="1"/>
  <c r="J206" i="1" s="1"/>
  <c r="K206" i="1" s="1"/>
  <c r="F210" i="1"/>
  <c r="J210" i="1" s="1"/>
  <c r="K210" i="1" s="1"/>
  <c r="F212" i="1"/>
  <c r="J212" i="1" s="1"/>
  <c r="K212" i="1" s="1"/>
  <c r="F216" i="1"/>
  <c r="J216" i="1" s="1"/>
  <c r="K216" i="1" s="1"/>
  <c r="F220" i="1"/>
  <c r="J220" i="1" s="1"/>
  <c r="K220" i="1" s="1"/>
  <c r="F222" i="1"/>
  <c r="J222" i="1" s="1"/>
  <c r="K222" i="1" s="1"/>
  <c r="F223" i="1"/>
  <c r="J223" i="1" s="1"/>
  <c r="K223" i="1" s="1"/>
  <c r="F232" i="1"/>
  <c r="J232" i="1" s="1"/>
  <c r="K232" i="1" s="1"/>
  <c r="F233" i="1"/>
  <c r="J233" i="1" s="1"/>
  <c r="K233" i="1" s="1"/>
  <c r="F236" i="1"/>
  <c r="J236" i="1" s="1"/>
  <c r="K236" i="1" s="1"/>
  <c r="F237" i="1"/>
  <c r="J237" i="1" s="1"/>
  <c r="K237" i="1" s="1"/>
  <c r="F239" i="1"/>
  <c r="J239" i="1" s="1"/>
  <c r="K239" i="1" s="1"/>
  <c r="F244" i="1"/>
  <c r="J244" i="1" s="1"/>
  <c r="K244" i="1" s="1"/>
  <c r="F247" i="1"/>
  <c r="J247" i="1" s="1"/>
  <c r="K247" i="1" s="1"/>
  <c r="F248" i="1"/>
  <c r="J248" i="1" s="1"/>
  <c r="K248" i="1" s="1"/>
  <c r="F249" i="1"/>
  <c r="J249" i="1" s="1"/>
  <c r="K249" i="1" s="1"/>
  <c r="F256" i="1"/>
  <c r="J256" i="1" s="1"/>
  <c r="K256" i="1" s="1"/>
  <c r="F257" i="1"/>
  <c r="J257" i="1" s="1"/>
  <c r="K257" i="1" s="1"/>
  <c r="F258" i="1"/>
  <c r="J258" i="1" s="1"/>
  <c r="K258" i="1" s="1"/>
  <c r="F259" i="1"/>
  <c r="J259" i="1" s="1"/>
  <c r="K259" i="1" s="1"/>
  <c r="F260" i="1"/>
  <c r="J260" i="1" s="1"/>
  <c r="K260" i="1" s="1"/>
  <c r="F261" i="1"/>
  <c r="J261" i="1" s="1"/>
  <c r="K261" i="1" s="1"/>
  <c r="F262" i="1"/>
  <c r="J262" i="1" s="1"/>
  <c r="K262" i="1" s="1"/>
  <c r="F266" i="1"/>
  <c r="J266" i="1" s="1"/>
  <c r="K266" i="1" s="1"/>
  <c r="F268" i="1"/>
  <c r="J268" i="1" s="1"/>
  <c r="K268" i="1" s="1"/>
  <c r="F270" i="1"/>
  <c r="J270" i="1" s="1"/>
  <c r="K270" i="1" s="1"/>
  <c r="F272" i="1"/>
  <c r="J272" i="1" s="1"/>
  <c r="K272" i="1" s="1"/>
  <c r="F279" i="1"/>
  <c r="J279" i="1" s="1"/>
  <c r="K279" i="1" s="1"/>
  <c r="F280" i="1"/>
  <c r="J280" i="1" s="1"/>
  <c r="K280" i="1" s="1"/>
  <c r="F281" i="1"/>
  <c r="J281" i="1" s="1"/>
  <c r="K281" i="1" s="1"/>
  <c r="F288" i="1"/>
  <c r="J288" i="1" s="1"/>
  <c r="K288" i="1" s="1"/>
  <c r="F300" i="1"/>
  <c r="J300" i="1" s="1"/>
  <c r="K300" i="1" s="1"/>
  <c r="F316" i="1"/>
  <c r="J316" i="1" s="1"/>
  <c r="K316" i="1" s="1"/>
  <c r="F317" i="1"/>
  <c r="J317" i="1" s="1"/>
  <c r="K317" i="1" s="1"/>
  <c r="F318" i="1"/>
  <c r="J318" i="1" s="1"/>
  <c r="K318" i="1" s="1"/>
  <c r="F324" i="1"/>
  <c r="J324" i="1" s="1"/>
  <c r="K324" i="1" s="1"/>
  <c r="F328" i="1"/>
  <c r="J328" i="1" s="1"/>
  <c r="K328" i="1" s="1"/>
  <c r="F344" i="1"/>
  <c r="J344" i="1" s="1"/>
  <c r="K344" i="1" s="1"/>
  <c r="F351" i="1"/>
  <c r="J351" i="1" s="1"/>
  <c r="K351" i="1" s="1"/>
  <c r="F356" i="1"/>
  <c r="J356" i="1" s="1"/>
  <c r="K356" i="1" s="1"/>
  <c r="F370" i="1"/>
  <c r="J370" i="1" s="1"/>
  <c r="K370" i="1" s="1"/>
  <c r="F380" i="1"/>
  <c r="J380" i="1" s="1"/>
  <c r="K380" i="1" s="1"/>
  <c r="F384" i="1"/>
  <c r="J384" i="1" s="1"/>
  <c r="K384" i="1" s="1"/>
  <c r="F395" i="1"/>
  <c r="J395" i="1" s="1"/>
  <c r="K395" i="1" s="1"/>
  <c r="F396" i="1"/>
  <c r="J396" i="1" s="1"/>
  <c r="K396" i="1" s="1"/>
  <c r="F399" i="1"/>
  <c r="J399" i="1" s="1"/>
  <c r="K399" i="1" s="1"/>
  <c r="F400" i="1"/>
  <c r="J400" i="1" s="1"/>
  <c r="K400" i="1" s="1"/>
  <c r="F401" i="1"/>
  <c r="J401" i="1" s="1"/>
  <c r="K401" i="1" s="1"/>
  <c r="F407" i="1"/>
  <c r="J407" i="1" s="1"/>
  <c r="K407" i="1" s="1"/>
  <c r="F411" i="1"/>
  <c r="J411" i="1" s="1"/>
  <c r="K411" i="1" s="1"/>
  <c r="F412" i="1"/>
  <c r="J412" i="1" s="1"/>
  <c r="K412" i="1" s="1"/>
  <c r="F415" i="1"/>
  <c r="J415" i="1" s="1"/>
  <c r="K415" i="1" s="1"/>
  <c r="F416" i="1"/>
  <c r="J416" i="1" s="1"/>
  <c r="K416" i="1" s="1"/>
  <c r="F417" i="1"/>
  <c r="J417" i="1" s="1"/>
  <c r="K417" i="1" s="1"/>
  <c r="F425" i="1"/>
  <c r="J425" i="1" s="1"/>
  <c r="K425" i="1" s="1"/>
  <c r="F426" i="1"/>
  <c r="J426" i="1" s="1"/>
  <c r="K426" i="1" s="1"/>
  <c r="F428" i="1"/>
  <c r="J428" i="1" s="1"/>
  <c r="K428" i="1" s="1"/>
  <c r="F429" i="1"/>
  <c r="J429" i="1" s="1"/>
  <c r="K429" i="1" s="1"/>
  <c r="F430" i="1"/>
  <c r="J430" i="1" s="1"/>
  <c r="K430" i="1" s="1"/>
  <c r="F431" i="1"/>
  <c r="J431" i="1" s="1"/>
  <c r="K431" i="1" s="1"/>
  <c r="F434" i="1"/>
  <c r="J434" i="1" s="1"/>
  <c r="K434" i="1" s="1"/>
  <c r="F436" i="1"/>
  <c r="J436" i="1" s="1"/>
  <c r="K436" i="1" s="1"/>
  <c r="F438" i="1"/>
  <c r="J438" i="1" s="1"/>
  <c r="K438" i="1" s="1"/>
  <c r="F440" i="1"/>
  <c r="J440" i="1" s="1"/>
  <c r="K440" i="1" s="1"/>
  <c r="F443" i="1"/>
  <c r="J443" i="1" s="1"/>
  <c r="K443" i="1" s="1"/>
  <c r="F447" i="1"/>
  <c r="J447" i="1" s="1"/>
  <c r="K447" i="1" s="1"/>
  <c r="F456" i="1"/>
  <c r="J456" i="1" s="1"/>
  <c r="K456" i="1" s="1"/>
  <c r="F468" i="1"/>
  <c r="J468" i="1" s="1"/>
  <c r="K468" i="1" s="1"/>
  <c r="F472" i="1"/>
  <c r="J472" i="1" s="1"/>
  <c r="K472" i="1" s="1"/>
  <c r="F481" i="1"/>
  <c r="J481" i="1" s="1"/>
  <c r="K481" i="1" s="1"/>
  <c r="F483" i="1"/>
  <c r="J483" i="1" s="1"/>
  <c r="K483" i="1" s="1"/>
  <c r="F484" i="1"/>
  <c r="J484" i="1" s="1"/>
  <c r="K484" i="1" s="1"/>
  <c r="F485" i="1"/>
  <c r="J485" i="1" s="1"/>
  <c r="K485" i="1" s="1"/>
  <c r="F486" i="1"/>
  <c r="J486" i="1" s="1"/>
  <c r="K486" i="1" s="1"/>
  <c r="F492" i="1"/>
  <c r="J492" i="1" s="1"/>
  <c r="K492" i="1" s="1"/>
  <c r="F496" i="1"/>
  <c r="J496" i="1" s="1"/>
  <c r="K496" i="1" s="1"/>
  <c r="F503" i="1"/>
  <c r="J503" i="1" s="1"/>
  <c r="K503" i="1" s="1"/>
  <c r="F512" i="1"/>
  <c r="J512" i="1" s="1"/>
  <c r="K512" i="1" s="1"/>
  <c r="F519" i="1"/>
  <c r="J519" i="1" s="1"/>
  <c r="K519" i="1" s="1"/>
  <c r="F524" i="1"/>
  <c r="J524" i="1" s="1"/>
  <c r="K524" i="1" s="1"/>
  <c r="F529" i="1"/>
  <c r="J529" i="1" s="1"/>
  <c r="K529" i="1" s="1"/>
  <c r="F537" i="1"/>
  <c r="J537" i="1" s="1"/>
  <c r="K537" i="1" s="1"/>
  <c r="F538" i="1"/>
  <c r="J538" i="1" s="1"/>
  <c r="K538" i="1" s="1"/>
  <c r="F542" i="1"/>
  <c r="J542" i="1" s="1"/>
  <c r="K542" i="1" s="1"/>
  <c r="F548" i="1"/>
  <c r="J548" i="1" s="1"/>
  <c r="K548" i="1" s="1"/>
  <c r="F552" i="1"/>
  <c r="J552" i="1" s="1"/>
  <c r="K552" i="1" s="1"/>
  <c r="F559" i="1"/>
  <c r="J559" i="1" s="1"/>
  <c r="K559" i="1" s="1"/>
  <c r="F563" i="1"/>
  <c r="J563" i="1" s="1"/>
  <c r="K563" i="1" s="1"/>
  <c r="F567" i="1"/>
  <c r="J567" i="1" s="1"/>
  <c r="K567" i="1" s="1"/>
  <c r="F568" i="1"/>
  <c r="J568" i="1" s="1"/>
  <c r="K568" i="1" s="1"/>
  <c r="F569" i="1"/>
  <c r="J569" i="1" s="1"/>
  <c r="K569" i="1" s="1"/>
  <c r="F573" i="1"/>
  <c r="J573" i="1" s="1"/>
  <c r="K573" i="1" s="1"/>
  <c r="F577" i="1"/>
  <c r="J577" i="1" s="1"/>
  <c r="K577" i="1" s="1"/>
  <c r="F579" i="1"/>
  <c r="J579" i="1" s="1"/>
  <c r="K579" i="1" s="1"/>
  <c r="F580" i="1"/>
  <c r="J580" i="1" s="1"/>
  <c r="K580" i="1" s="1"/>
  <c r="F581" i="1"/>
  <c r="J581" i="1" s="1"/>
  <c r="K581" i="1" s="1"/>
  <c r="F582" i="1"/>
  <c r="J582" i="1" s="1"/>
  <c r="K582" i="1" s="1"/>
  <c r="F585" i="1"/>
  <c r="J585" i="1" s="1"/>
  <c r="K585" i="1" s="1"/>
  <c r="F587" i="1"/>
  <c r="J587" i="1" s="1"/>
  <c r="K587" i="1" s="1"/>
  <c r="F589" i="1"/>
  <c r="J589" i="1" s="1"/>
  <c r="K589" i="1" s="1"/>
  <c r="F591" i="1"/>
  <c r="J591" i="1" s="1"/>
  <c r="K591" i="1" s="1"/>
  <c r="F592" i="1"/>
  <c r="J592" i="1" s="1"/>
  <c r="K592" i="1" s="1"/>
  <c r="F593" i="1"/>
  <c r="J593" i="1" s="1"/>
  <c r="K593" i="1" s="1"/>
  <c r="F594" i="1"/>
  <c r="J594" i="1" s="1"/>
  <c r="K594" i="1" s="1"/>
  <c r="F595" i="1"/>
  <c r="J595" i="1" s="1"/>
  <c r="K595" i="1" s="1"/>
  <c r="F596" i="1"/>
  <c r="J596" i="1" s="1"/>
  <c r="K596" i="1" s="1"/>
  <c r="F598" i="1"/>
  <c r="J598" i="1" s="1"/>
  <c r="K598" i="1" s="1"/>
  <c r="F601" i="1"/>
  <c r="J601" i="1" s="1"/>
  <c r="K601" i="1" s="1"/>
  <c r="F602" i="1"/>
  <c r="J602" i="1" s="1"/>
  <c r="K602" i="1" s="1"/>
  <c r="F604" i="1"/>
  <c r="J604" i="1" s="1"/>
  <c r="K604" i="1" s="1"/>
  <c r="F605" i="1"/>
  <c r="J605" i="1" s="1"/>
  <c r="K605" i="1" s="1"/>
  <c r="F606" i="1"/>
  <c r="J606" i="1" s="1"/>
  <c r="K606" i="1" s="1"/>
  <c r="F607" i="1"/>
  <c r="J607" i="1" s="1"/>
  <c r="K607" i="1" s="1"/>
  <c r="F608" i="1"/>
  <c r="J608" i="1" s="1"/>
  <c r="K608" i="1" s="1"/>
  <c r="F610" i="1"/>
  <c r="J610" i="1" s="1"/>
  <c r="K610" i="1" s="1"/>
  <c r="F611" i="1"/>
  <c r="J611" i="1" s="1"/>
  <c r="K611" i="1" s="1"/>
  <c r="F612" i="1"/>
  <c r="J612" i="1" s="1"/>
  <c r="K612" i="1" s="1"/>
  <c r="F614" i="1"/>
  <c r="J614" i="1" s="1"/>
  <c r="K614" i="1" s="1"/>
  <c r="F615" i="1"/>
  <c r="J615" i="1" s="1"/>
  <c r="K615" i="1" s="1"/>
  <c r="F616" i="1"/>
  <c r="J616" i="1" s="1"/>
  <c r="K616" i="1" s="1"/>
  <c r="F617" i="1"/>
  <c r="J617" i="1" s="1"/>
  <c r="K617" i="1" s="1"/>
  <c r="F624" i="1"/>
  <c r="J624" i="1" s="1"/>
  <c r="K624" i="1" s="1"/>
  <c r="F629" i="1"/>
  <c r="J629" i="1" s="1"/>
  <c r="K629" i="1" s="1"/>
  <c r="F631" i="1"/>
  <c r="J631" i="1" s="1"/>
  <c r="K631" i="1" s="1"/>
  <c r="F635" i="1"/>
  <c r="J635" i="1" s="1"/>
  <c r="K635" i="1" s="1"/>
  <c r="F636" i="1"/>
  <c r="J636" i="1" s="1"/>
  <c r="K636" i="1" s="1"/>
  <c r="F640" i="1"/>
  <c r="J640" i="1" s="1"/>
  <c r="K640" i="1" s="1"/>
  <c r="F641" i="1"/>
  <c r="J641" i="1" s="1"/>
  <c r="K641" i="1" s="1"/>
  <c r="F649" i="1"/>
  <c r="J649" i="1" s="1"/>
  <c r="K649" i="1" s="1"/>
  <c r="F651" i="1"/>
  <c r="J651" i="1" s="1"/>
  <c r="K651" i="1" s="1"/>
  <c r="F652" i="1"/>
  <c r="J652" i="1" s="1"/>
  <c r="K652" i="1" s="1"/>
  <c r="F653" i="1"/>
  <c r="J653" i="1" s="1"/>
  <c r="K653" i="1" s="1"/>
  <c r="F654" i="1"/>
  <c r="J654" i="1" s="1"/>
  <c r="K654" i="1" s="1"/>
  <c r="F657" i="1"/>
  <c r="J657" i="1" s="1"/>
  <c r="K657" i="1" s="1"/>
  <c r="F658" i="1"/>
  <c r="J658" i="1" s="1"/>
  <c r="K658" i="1" s="1"/>
  <c r="F660" i="1"/>
  <c r="J660" i="1" s="1"/>
  <c r="K660" i="1" s="1"/>
  <c r="F661" i="1"/>
  <c r="J661" i="1" s="1"/>
  <c r="K661" i="1" s="1"/>
  <c r="F662" i="1"/>
  <c r="J662" i="1" s="1"/>
  <c r="K662" i="1" s="1"/>
  <c r="F664" i="1"/>
  <c r="J664" i="1" s="1"/>
  <c r="K664" i="1" s="1"/>
  <c r="F668" i="1"/>
  <c r="J668" i="1" s="1"/>
  <c r="K668" i="1" s="1"/>
  <c r="F671" i="1"/>
  <c r="J671" i="1" s="1"/>
  <c r="K671" i="1" s="1"/>
  <c r="F673" i="1"/>
  <c r="J673" i="1" s="1"/>
  <c r="K673" i="1" s="1"/>
  <c r="F680" i="1"/>
  <c r="J680" i="1" s="1"/>
  <c r="K680" i="1" s="1"/>
  <c r="F687" i="1"/>
  <c r="J687" i="1" s="1"/>
  <c r="K687" i="1" s="1"/>
  <c r="F692" i="1"/>
  <c r="J692" i="1" s="1"/>
  <c r="K692" i="1" s="1"/>
  <c r="F705" i="1"/>
  <c r="J705" i="1" s="1"/>
  <c r="K705" i="1" s="1"/>
  <c r="F707" i="1"/>
  <c r="J707" i="1" s="1"/>
  <c r="K707" i="1" s="1"/>
  <c r="F708" i="1"/>
  <c r="J708" i="1" s="1"/>
  <c r="K708" i="1" s="1"/>
  <c r="F709" i="1"/>
  <c r="J709" i="1" s="1"/>
  <c r="K709" i="1" s="1"/>
  <c r="F710" i="1"/>
  <c r="J710" i="1" s="1"/>
  <c r="K710" i="1" s="1"/>
  <c r="F716" i="1"/>
  <c r="J716" i="1" s="1"/>
  <c r="K716" i="1" s="1"/>
  <c r="F720" i="1"/>
  <c r="J720" i="1" s="1"/>
  <c r="K720" i="1" s="1"/>
  <c r="F727" i="1"/>
  <c r="J727" i="1" s="1"/>
  <c r="K727" i="1" s="1"/>
  <c r="F729" i="1"/>
  <c r="J729" i="1" s="1"/>
  <c r="K729" i="1" s="1"/>
  <c r="F732" i="1"/>
  <c r="J732" i="1" s="1"/>
  <c r="K732" i="1" s="1"/>
  <c r="F736" i="1"/>
  <c r="J736" i="1" s="1"/>
  <c r="K736" i="1" s="1"/>
  <c r="F737" i="1"/>
  <c r="J737" i="1" s="1"/>
  <c r="K737" i="1" s="1"/>
  <c r="F748" i="1"/>
  <c r="J748" i="1" s="1"/>
  <c r="K748" i="1" s="1"/>
  <c r="F753" i="1"/>
  <c r="J753" i="1" s="1"/>
  <c r="K753" i="1" s="1"/>
  <c r="F761" i="1"/>
  <c r="J761" i="1" s="1"/>
  <c r="K761" i="1" s="1"/>
  <c r="F762" i="1"/>
  <c r="J762" i="1" s="1"/>
  <c r="K762" i="1" s="1"/>
  <c r="F764" i="1"/>
  <c r="J764" i="1" s="1"/>
  <c r="K764" i="1" s="1"/>
  <c r="F766" i="1"/>
  <c r="J766" i="1" s="1"/>
  <c r="K766" i="1" s="1"/>
  <c r="F767" i="1"/>
  <c r="J767" i="1" s="1"/>
  <c r="K767" i="1" s="1"/>
  <c r="F772" i="1"/>
  <c r="J772" i="1" s="1"/>
  <c r="K772" i="1" s="1"/>
  <c r="F774" i="1"/>
  <c r="J774" i="1" s="1"/>
  <c r="K774" i="1" s="1"/>
  <c r="F776" i="1"/>
  <c r="J776" i="1" s="1"/>
  <c r="K776" i="1" s="1"/>
  <c r="F777" i="1"/>
  <c r="J777" i="1" s="1"/>
  <c r="K777" i="1" s="1"/>
  <c r="F783" i="1"/>
  <c r="J783" i="1" s="1"/>
  <c r="K783" i="1" s="1"/>
  <c r="F785" i="1"/>
  <c r="J785" i="1" s="1"/>
  <c r="K785" i="1" s="1"/>
  <c r="F787" i="1"/>
  <c r="J787" i="1" s="1"/>
  <c r="K787" i="1" s="1"/>
  <c r="F788" i="1"/>
  <c r="J788" i="1" s="1"/>
  <c r="K788" i="1" s="1"/>
  <c r="F792" i="1"/>
  <c r="J792" i="1" s="1"/>
  <c r="K792" i="1" s="1"/>
  <c r="F793" i="1"/>
  <c r="J793" i="1" s="1"/>
  <c r="K793" i="1" s="1"/>
  <c r="F794" i="1"/>
  <c r="J794" i="1" s="1"/>
  <c r="K794" i="1" s="1"/>
  <c r="F796" i="1"/>
  <c r="J796" i="1" s="1"/>
  <c r="K796" i="1" s="1"/>
  <c r="F798" i="1"/>
  <c r="J798" i="1" s="1"/>
  <c r="K798" i="1" s="1"/>
  <c r="F799" i="1"/>
  <c r="J799" i="1" s="1"/>
  <c r="K799" i="1" s="1"/>
  <c r="F803" i="1"/>
  <c r="J803" i="1" s="1"/>
  <c r="K803" i="1" s="1"/>
  <c r="F804" i="1"/>
  <c r="J804" i="1" s="1"/>
  <c r="K804" i="1" s="1"/>
  <c r="F807" i="1"/>
  <c r="J807" i="1" s="1"/>
  <c r="K807" i="1" s="1"/>
  <c r="F808" i="1"/>
  <c r="J808" i="1" s="1"/>
  <c r="K808" i="1" s="1"/>
  <c r="F809" i="1"/>
  <c r="J809" i="1" s="1"/>
  <c r="K809" i="1" s="1"/>
  <c r="F812" i="1"/>
  <c r="J812" i="1" s="1"/>
  <c r="K812" i="1" s="1"/>
  <c r="F815" i="1"/>
  <c r="J815" i="1" s="1"/>
  <c r="K815" i="1" s="1"/>
  <c r="F816" i="1"/>
  <c r="J816" i="1" s="1"/>
  <c r="K816" i="1" s="1"/>
  <c r="F817" i="1"/>
  <c r="J817" i="1" s="1"/>
  <c r="K817" i="1" s="1"/>
  <c r="F818" i="1"/>
  <c r="J818" i="1" s="1"/>
  <c r="K818" i="1" s="1"/>
  <c r="F819" i="1"/>
  <c r="J819" i="1" s="1"/>
  <c r="K819" i="1" s="1"/>
  <c r="F820" i="1"/>
  <c r="J820" i="1" s="1"/>
  <c r="K820" i="1" s="1"/>
  <c r="F822" i="1"/>
  <c r="J822" i="1" s="1"/>
  <c r="K822" i="1" s="1"/>
  <c r="F823" i="1"/>
  <c r="J823" i="1" s="1"/>
  <c r="K823" i="1" s="1"/>
  <c r="F824" i="1"/>
  <c r="J824" i="1" s="1"/>
  <c r="K824" i="1" s="1"/>
  <c r="F825" i="1"/>
  <c r="J825" i="1" s="1"/>
  <c r="K825" i="1" s="1"/>
  <c r="F826" i="1"/>
  <c r="J826" i="1" s="1"/>
  <c r="K826" i="1" s="1"/>
  <c r="F828" i="1"/>
  <c r="J828" i="1" s="1"/>
  <c r="K828" i="1" s="1"/>
  <c r="F829" i="1"/>
  <c r="J829" i="1" s="1"/>
  <c r="K829" i="1" s="1"/>
  <c r="F830" i="1"/>
  <c r="J830" i="1" s="1"/>
  <c r="K830" i="1" s="1"/>
  <c r="F831" i="1"/>
  <c r="J831" i="1" s="1"/>
  <c r="K831" i="1" s="1"/>
  <c r="F832" i="1"/>
  <c r="J832" i="1" s="1"/>
  <c r="K832" i="1" s="1"/>
  <c r="F834" i="1"/>
  <c r="J834" i="1" s="1"/>
  <c r="K834" i="1" s="1"/>
  <c r="F835" i="1"/>
  <c r="J835" i="1" s="1"/>
  <c r="K835" i="1" s="1"/>
  <c r="F836" i="1"/>
  <c r="J836" i="1" s="1"/>
  <c r="K836" i="1" s="1"/>
  <c r="F838" i="1"/>
  <c r="J838" i="1" s="1"/>
  <c r="K838" i="1" s="1"/>
  <c r="F839" i="1"/>
  <c r="J839" i="1" s="1"/>
  <c r="K839" i="1" s="1"/>
  <c r="F840" i="1"/>
  <c r="J840" i="1" s="1"/>
  <c r="K840" i="1" s="1"/>
  <c r="F841" i="1"/>
  <c r="J841" i="1" s="1"/>
  <c r="K841" i="1" s="1"/>
  <c r="F844" i="1"/>
  <c r="J844" i="1" s="1"/>
  <c r="K844" i="1" s="1"/>
  <c r="F848" i="1"/>
  <c r="J848" i="1" s="1"/>
  <c r="K848" i="1" s="1"/>
  <c r="F850" i="1"/>
  <c r="J850" i="1" s="1"/>
  <c r="K850" i="1" s="1"/>
  <c r="F855" i="1"/>
  <c r="J855" i="1" s="1"/>
  <c r="K855" i="1" s="1"/>
  <c r="F859" i="1"/>
  <c r="J859" i="1" s="1"/>
  <c r="K859" i="1" s="1"/>
  <c r="F860" i="1"/>
  <c r="J860" i="1" s="1"/>
  <c r="K860" i="1" s="1"/>
  <c r="F862" i="1"/>
  <c r="J862" i="1" s="1"/>
  <c r="K862" i="1" s="1"/>
  <c r="F863" i="1"/>
  <c r="J863" i="1" s="1"/>
  <c r="K863" i="1" s="1"/>
  <c r="F864" i="1"/>
  <c r="J864" i="1" s="1"/>
  <c r="K864" i="1" s="1"/>
  <c r="F865" i="1"/>
  <c r="J865" i="1" s="1"/>
  <c r="K865" i="1" s="1"/>
  <c r="F873" i="1"/>
  <c r="J873" i="1" s="1"/>
  <c r="K873" i="1" s="1"/>
  <c r="F874" i="1"/>
  <c r="J874" i="1" s="1"/>
  <c r="K874" i="1" s="1"/>
  <c r="F876" i="1"/>
  <c r="J876" i="1" s="1"/>
  <c r="K876" i="1" s="1"/>
  <c r="F877" i="1"/>
  <c r="J877" i="1" s="1"/>
  <c r="K877" i="1" s="1"/>
  <c r="F879" i="1"/>
  <c r="J879" i="1" s="1"/>
  <c r="K879" i="1" s="1"/>
  <c r="F880" i="1"/>
  <c r="J880" i="1" s="1"/>
  <c r="K880" i="1" s="1"/>
  <c r="F881" i="1"/>
  <c r="J881" i="1" s="1"/>
  <c r="K881" i="1" s="1"/>
  <c r="F882" i="1"/>
  <c r="J882" i="1" s="1"/>
  <c r="K882" i="1" s="1"/>
  <c r="F884" i="1"/>
  <c r="J884" i="1" s="1"/>
  <c r="K884" i="1" s="1"/>
  <c r="F886" i="1"/>
  <c r="J886" i="1" s="1"/>
  <c r="K886" i="1" s="1"/>
  <c r="F887" i="1"/>
  <c r="J887" i="1" s="1"/>
  <c r="K887" i="1" s="1"/>
  <c r="F888" i="1"/>
  <c r="J888" i="1" s="1"/>
  <c r="K888" i="1" s="1"/>
  <c r="F890" i="1"/>
  <c r="J890" i="1" s="1"/>
  <c r="K890" i="1" s="1"/>
  <c r="F895" i="1"/>
  <c r="J895" i="1" s="1"/>
  <c r="K895" i="1" s="1"/>
  <c r="F897" i="1"/>
  <c r="J897" i="1" s="1"/>
  <c r="K897" i="1" s="1"/>
  <c r="F900" i="1"/>
  <c r="J900" i="1" s="1"/>
  <c r="K900" i="1" s="1"/>
  <c r="F903" i="1"/>
  <c r="J903" i="1" s="1"/>
  <c r="K903" i="1" s="1"/>
  <c r="F909" i="1"/>
  <c r="J909" i="1" s="1"/>
  <c r="K909" i="1" s="1"/>
  <c r="F910" i="1"/>
  <c r="J910" i="1" s="1"/>
  <c r="K910" i="1" s="1"/>
  <c r="F915" i="1"/>
  <c r="J915" i="1" s="1"/>
  <c r="K915" i="1" s="1"/>
  <c r="F916" i="1"/>
  <c r="J916" i="1" s="1"/>
  <c r="K916" i="1" s="1"/>
  <c r="F917" i="1"/>
  <c r="J917" i="1" s="1"/>
  <c r="K917" i="1" s="1"/>
  <c r="F919" i="1"/>
  <c r="J919" i="1" s="1"/>
  <c r="K919" i="1" s="1"/>
  <c r="F921" i="1"/>
  <c r="J921" i="1" s="1"/>
  <c r="K921" i="1" s="1"/>
  <c r="F925" i="1"/>
  <c r="J925" i="1" s="1"/>
  <c r="K925" i="1" s="1"/>
  <c r="F926" i="1"/>
  <c r="J926" i="1" s="1"/>
  <c r="K926" i="1" s="1"/>
  <c r="F929" i="1"/>
  <c r="J929" i="1" s="1"/>
  <c r="K929" i="1" s="1"/>
  <c r="F930" i="1"/>
  <c r="J930" i="1" s="1"/>
  <c r="K930" i="1" s="1"/>
  <c r="F931" i="1"/>
  <c r="J931" i="1" s="1"/>
  <c r="K931" i="1" s="1"/>
  <c r="F932" i="1"/>
  <c r="J932" i="1" s="1"/>
  <c r="K932" i="1" s="1"/>
  <c r="F933" i="1"/>
  <c r="J933" i="1" s="1"/>
  <c r="K933" i="1" s="1"/>
  <c r="F934" i="1"/>
  <c r="J934" i="1" s="1"/>
  <c r="K934" i="1" s="1"/>
  <c r="F935" i="1"/>
  <c r="J935" i="1" s="1"/>
  <c r="K935" i="1" s="1"/>
  <c r="F938" i="1"/>
  <c r="J938" i="1" s="1"/>
  <c r="K938" i="1" s="1"/>
  <c r="F939" i="1"/>
  <c r="J939" i="1" s="1"/>
  <c r="K939" i="1" s="1"/>
  <c r="F940" i="1"/>
  <c r="J940" i="1" s="1"/>
  <c r="K940" i="1" s="1"/>
  <c r="F942" i="1"/>
  <c r="J942" i="1" s="1"/>
  <c r="K942" i="1" s="1"/>
  <c r="F944" i="1"/>
  <c r="J944" i="1" s="1"/>
  <c r="K944" i="1" s="1"/>
  <c r="F948" i="1"/>
  <c r="J948" i="1" s="1"/>
  <c r="K948" i="1" s="1"/>
  <c r="F951" i="1"/>
  <c r="J951" i="1" s="1"/>
  <c r="K951" i="1" s="1"/>
  <c r="F959" i="1"/>
  <c r="J959" i="1" s="1"/>
  <c r="K959" i="1" s="1"/>
  <c r="F960" i="1"/>
  <c r="J960" i="1" s="1"/>
  <c r="K960" i="1" s="1"/>
  <c r="F965" i="1"/>
  <c r="J965" i="1" s="1"/>
  <c r="K965" i="1" s="1"/>
  <c r="F966" i="1"/>
  <c r="J966" i="1" s="1"/>
  <c r="K966" i="1" s="1"/>
  <c r="F972" i="1"/>
  <c r="J972" i="1" s="1"/>
  <c r="K972" i="1" s="1"/>
  <c r="F973" i="1"/>
  <c r="J973" i="1" s="1"/>
  <c r="K973" i="1" s="1"/>
  <c r="F976" i="1"/>
  <c r="J976" i="1" s="1"/>
  <c r="K976" i="1" s="1"/>
  <c r="F977" i="1"/>
  <c r="J977" i="1" s="1"/>
  <c r="K977" i="1" s="1"/>
  <c r="F981" i="1"/>
  <c r="J981" i="1" s="1"/>
  <c r="K981" i="1" s="1"/>
  <c r="F983" i="1"/>
  <c r="J983" i="1" s="1"/>
  <c r="K983" i="1" s="1"/>
  <c r="F984" i="1"/>
  <c r="J984" i="1" s="1"/>
  <c r="K984" i="1" s="1"/>
  <c r="F985" i="1"/>
  <c r="J985" i="1" s="1"/>
  <c r="K985" i="1" s="1"/>
  <c r="F987" i="1"/>
  <c r="J987" i="1" s="1"/>
  <c r="K987" i="1" s="1"/>
  <c r="F988" i="1"/>
  <c r="J988" i="1" s="1"/>
  <c r="K988" i="1" s="1"/>
  <c r="F989" i="1"/>
  <c r="J989" i="1" s="1"/>
  <c r="K989" i="1" s="1"/>
  <c r="F990" i="1"/>
  <c r="J990" i="1" s="1"/>
  <c r="K990" i="1" s="1"/>
  <c r="F991" i="1"/>
  <c r="J991" i="1" s="1"/>
  <c r="K991" i="1" s="1"/>
  <c r="F994" i="1"/>
  <c r="J994" i="1" s="1"/>
  <c r="K994" i="1" s="1"/>
  <c r="F995" i="1"/>
  <c r="J995" i="1" s="1"/>
  <c r="K995" i="1" s="1"/>
  <c r="F996" i="1"/>
  <c r="J996" i="1" s="1"/>
  <c r="K996" i="1" s="1"/>
  <c r="F998" i="1"/>
  <c r="J998" i="1" s="1"/>
  <c r="K998" i="1" s="1"/>
  <c r="F999" i="1"/>
  <c r="J999" i="1" s="1"/>
  <c r="K999" i="1" s="1"/>
  <c r="F1000" i="1"/>
  <c r="J1000" i="1" s="1"/>
  <c r="K1000" i="1" s="1"/>
  <c r="F1008" i="1"/>
  <c r="J1008" i="1" s="1"/>
  <c r="K1008" i="1" s="1"/>
  <c r="F1009" i="1"/>
  <c r="J1009" i="1" s="1"/>
  <c r="K1009" i="1" s="1"/>
  <c r="F1012" i="1"/>
  <c r="J1012" i="1" s="1"/>
  <c r="K1012" i="1" s="1"/>
  <c r="F1015" i="1"/>
  <c r="J1015" i="1" s="1"/>
  <c r="K1015" i="1" s="1"/>
  <c r="F1016" i="1"/>
  <c r="J1016" i="1" s="1"/>
  <c r="K1016" i="1" s="1"/>
  <c r="F1017" i="1"/>
  <c r="J1017" i="1" s="1"/>
  <c r="K1017" i="1" s="1"/>
  <c r="F1018" i="1"/>
  <c r="J1018" i="1" s="1"/>
  <c r="K1018" i="1" s="1"/>
  <c r="F1019" i="1"/>
  <c r="J1019" i="1" s="1"/>
  <c r="K1019" i="1" s="1"/>
  <c r="F1020" i="1"/>
  <c r="J1020" i="1" s="1"/>
  <c r="K1020" i="1" s="1"/>
  <c r="F1021" i="1"/>
  <c r="J1021" i="1" s="1"/>
  <c r="K1021" i="1" s="1"/>
  <c r="F1023" i="1"/>
  <c r="J1023" i="1" s="1"/>
  <c r="K1023" i="1" s="1"/>
  <c r="F1024" i="1"/>
  <c r="J1024" i="1" s="1"/>
  <c r="K1024" i="1" s="1"/>
  <c r="F1025" i="1"/>
  <c r="J1025" i="1" s="1"/>
  <c r="K1025" i="1" s="1"/>
  <c r="F1027" i="1"/>
  <c r="J1027" i="1" s="1"/>
  <c r="K1027" i="1" s="1"/>
  <c r="F1028" i="1"/>
  <c r="J1028" i="1" s="1"/>
  <c r="K1028" i="1" s="1"/>
  <c r="F1029" i="1"/>
  <c r="J1029" i="1" s="1"/>
  <c r="K1029" i="1" s="1"/>
  <c r="F1030" i="1"/>
  <c r="J1030" i="1" s="1"/>
  <c r="K1030" i="1" s="1"/>
  <c r="F1031" i="1"/>
  <c r="J1031" i="1" s="1"/>
  <c r="K1031" i="1" s="1"/>
  <c r="F1033" i="1"/>
  <c r="J1033" i="1" s="1"/>
  <c r="K1033" i="1" s="1"/>
  <c r="F1035" i="1"/>
  <c r="J1035" i="1" s="1"/>
  <c r="K1035" i="1" s="1"/>
  <c r="F1037" i="1"/>
  <c r="J1037" i="1" s="1"/>
  <c r="K1037" i="1" s="1"/>
  <c r="F1038" i="1"/>
  <c r="J1038" i="1" s="1"/>
  <c r="K1038" i="1" s="1"/>
  <c r="F1039" i="1"/>
  <c r="J1039" i="1" s="1"/>
  <c r="K1039" i="1" s="1"/>
  <c r="F1040" i="1"/>
  <c r="J1040" i="1" s="1"/>
  <c r="K1040" i="1" s="1"/>
  <c r="F1041" i="1"/>
  <c r="J1041" i="1" s="1"/>
  <c r="K1041" i="1" s="1"/>
  <c r="F1042" i="1"/>
  <c r="J1042" i="1" s="1"/>
  <c r="K1042" i="1" s="1"/>
  <c r="F1043" i="1"/>
  <c r="J1043" i="1" s="1"/>
  <c r="K1043" i="1" s="1"/>
  <c r="F1044" i="1"/>
  <c r="J1044" i="1" s="1"/>
  <c r="K1044" i="1" s="1"/>
  <c r="F1045" i="1"/>
  <c r="J1045" i="1" s="1"/>
  <c r="K1045" i="1" s="1"/>
  <c r="F1046" i="1"/>
  <c r="J1046" i="1" s="1"/>
  <c r="K1046" i="1" s="1"/>
  <c r="F1047" i="1"/>
  <c r="J1047" i="1" s="1"/>
  <c r="K1047" i="1" s="1"/>
  <c r="F1048" i="1"/>
  <c r="J1048" i="1" s="1"/>
  <c r="K1048" i="1" s="1"/>
  <c r="F1050" i="1"/>
  <c r="J1050" i="1" s="1"/>
  <c r="K1050" i="1" s="1"/>
  <c r="F1051" i="1"/>
  <c r="J1051" i="1" s="1"/>
  <c r="K1051" i="1" s="1"/>
  <c r="F1052" i="1"/>
  <c r="J1052" i="1" s="1"/>
  <c r="K1052" i="1" s="1"/>
  <c r="F1054" i="1"/>
  <c r="J1054" i="1" s="1"/>
  <c r="K1054" i="1" s="1"/>
  <c r="F1056" i="1"/>
  <c r="J1056" i="1" s="1"/>
  <c r="K1056" i="1" s="1"/>
  <c r="F1060" i="1"/>
  <c r="J1060" i="1" s="1"/>
  <c r="K1060" i="1" s="1"/>
  <c r="F1062" i="1"/>
  <c r="J1062" i="1" s="1"/>
  <c r="K1062" i="1" s="1"/>
  <c r="F1063" i="1"/>
  <c r="J1063" i="1" s="1"/>
  <c r="K1063" i="1" s="1"/>
  <c r="F1064" i="1"/>
  <c r="J1064" i="1" s="1"/>
  <c r="K1064" i="1" s="1"/>
  <c r="F1065" i="1"/>
  <c r="J1065" i="1" s="1"/>
  <c r="K1065" i="1" s="1"/>
  <c r="F1067" i="1"/>
  <c r="J1067" i="1" s="1"/>
  <c r="K1067" i="1" s="1"/>
  <c r="F1071" i="1"/>
  <c r="J1071" i="1" s="1"/>
  <c r="K1071" i="1" s="1"/>
  <c r="F1072" i="1"/>
  <c r="J1072" i="1" s="1"/>
  <c r="K1072" i="1" s="1"/>
  <c r="F1076" i="1"/>
  <c r="J1076" i="1" s="1"/>
  <c r="K1076" i="1" s="1"/>
  <c r="F1078" i="1"/>
  <c r="J1078" i="1" s="1"/>
  <c r="K1078" i="1" s="1"/>
  <c r="F1079" i="1"/>
  <c r="J1079" i="1" s="1"/>
  <c r="K1079" i="1" s="1"/>
  <c r="F1080" i="1"/>
  <c r="J1080" i="1" s="1"/>
  <c r="K1080" i="1" s="1"/>
  <c r="F1081" i="1"/>
  <c r="J1081" i="1" s="1"/>
  <c r="K1081" i="1" s="1"/>
  <c r="F1083" i="1"/>
  <c r="J1083" i="1" s="1"/>
  <c r="K1083" i="1" s="1"/>
  <c r="F1084" i="1"/>
  <c r="J1084" i="1" s="1"/>
  <c r="K1084" i="1" s="1"/>
  <c r="F1085" i="1"/>
  <c r="J1085" i="1" s="1"/>
  <c r="K1085" i="1" s="1"/>
  <c r="F1089" i="1"/>
  <c r="J1089" i="1" s="1"/>
  <c r="K1089" i="1" s="1"/>
  <c r="F1091" i="1"/>
  <c r="J1091" i="1" s="1"/>
  <c r="K1091" i="1" s="1"/>
  <c r="F1095" i="1"/>
  <c r="J1095" i="1" s="1"/>
  <c r="K1095" i="1" s="1"/>
  <c r="F1096" i="1"/>
  <c r="J1096" i="1" s="1"/>
  <c r="K1096" i="1" s="1"/>
  <c r="F1097" i="1"/>
  <c r="J1097" i="1" s="1"/>
  <c r="K1097" i="1" s="1"/>
  <c r="F1098" i="1"/>
  <c r="J1098" i="1" s="1"/>
  <c r="K1098" i="1" s="1"/>
  <c r="F1099" i="1"/>
  <c r="J1099" i="1" s="1"/>
  <c r="K1099" i="1" s="1"/>
  <c r="F1100" i="1"/>
  <c r="J1100" i="1" s="1"/>
  <c r="K1100" i="1" s="1"/>
  <c r="F1101" i="1"/>
  <c r="J1101" i="1" s="1"/>
  <c r="K1101" i="1" s="1"/>
  <c r="F1102" i="1"/>
  <c r="J1102" i="1" s="1"/>
  <c r="K1102" i="1" s="1"/>
  <c r="F1103" i="1"/>
  <c r="J1103" i="1" s="1"/>
  <c r="K1103" i="1" s="1"/>
  <c r="F1106" i="1"/>
  <c r="J1106" i="1" s="1"/>
  <c r="K1106" i="1" s="1"/>
  <c r="F1107" i="1"/>
  <c r="J1107" i="1" s="1"/>
  <c r="K1107" i="1" s="1"/>
  <c r="F1108" i="1"/>
  <c r="J1108" i="1" s="1"/>
  <c r="K1108" i="1" s="1"/>
  <c r="F1110" i="1"/>
  <c r="J1110" i="1" s="1"/>
  <c r="K1110" i="1" s="1"/>
  <c r="F1112" i="1"/>
  <c r="J1112" i="1" s="1"/>
  <c r="K1112" i="1" s="1"/>
  <c r="F1114" i="1"/>
  <c r="J1114" i="1" s="1"/>
  <c r="K1114" i="1" s="1"/>
  <c r="F1115" i="1"/>
  <c r="J1115" i="1" s="1"/>
  <c r="K1115" i="1" s="1"/>
  <c r="F1116" i="1"/>
  <c r="J1116" i="1" s="1"/>
  <c r="K1116" i="1" s="1"/>
  <c r="F1117" i="1"/>
  <c r="J1117" i="1" s="1"/>
  <c r="K1117" i="1" s="1"/>
  <c r="F1119" i="1"/>
  <c r="J1119" i="1" s="1"/>
  <c r="K1119" i="1" s="1"/>
  <c r="F1120" i="1"/>
  <c r="J1120" i="1" s="1"/>
  <c r="K1120" i="1" s="1"/>
  <c r="F1124" i="1"/>
  <c r="J1124" i="1" s="1"/>
  <c r="K1124" i="1" s="1"/>
  <c r="F1125" i="1"/>
  <c r="J1125" i="1" s="1"/>
  <c r="K1125" i="1" s="1"/>
  <c r="F1128" i="1"/>
  <c r="J1128" i="1" s="1"/>
  <c r="K1128" i="1" s="1"/>
  <c r="F1129" i="1"/>
  <c r="J1129" i="1" s="1"/>
  <c r="K1129" i="1" s="1"/>
  <c r="F1130" i="1"/>
  <c r="J1130" i="1" s="1"/>
  <c r="K1130" i="1" s="1"/>
  <c r="F1134" i="1"/>
  <c r="J1134" i="1" s="1"/>
  <c r="K1134" i="1" s="1"/>
  <c r="F1137" i="1"/>
  <c r="J1137" i="1" s="1"/>
  <c r="K1137" i="1" s="1"/>
  <c r="F1139" i="1"/>
  <c r="J1139" i="1" s="1"/>
  <c r="K1139" i="1" s="1"/>
  <c r="F1140" i="1"/>
  <c r="J1140" i="1" s="1"/>
  <c r="K1140" i="1" s="1"/>
  <c r="F1144" i="1"/>
  <c r="J1144" i="1" s="1"/>
  <c r="K1144" i="1" s="1"/>
  <c r="F1149" i="1"/>
  <c r="J1149" i="1" s="1"/>
  <c r="K1149" i="1" s="1"/>
  <c r="F1150" i="1"/>
  <c r="J1150" i="1" s="1"/>
  <c r="K1150" i="1" s="1"/>
  <c r="F1152" i="1"/>
  <c r="J1152" i="1" s="1"/>
  <c r="K1152" i="1" s="1"/>
  <c r="F1153" i="1"/>
  <c r="J1153" i="1" s="1"/>
  <c r="K1153" i="1" s="1"/>
  <c r="F1154" i="1"/>
  <c r="J1154" i="1" s="1"/>
  <c r="K1154" i="1" s="1"/>
  <c r="F1155" i="1"/>
  <c r="J1155" i="1" s="1"/>
  <c r="K1155" i="1" s="1"/>
  <c r="F1156" i="1"/>
  <c r="J1156" i="1" s="1"/>
  <c r="K1156" i="1" s="1"/>
  <c r="F1157" i="1"/>
  <c r="J1157" i="1" s="1"/>
  <c r="K1157" i="1" s="1"/>
  <c r="F1158" i="1"/>
  <c r="J1158" i="1" s="1"/>
  <c r="K1158" i="1" s="1"/>
  <c r="F1162" i="1"/>
  <c r="J1162" i="1" s="1"/>
  <c r="K1162" i="1" s="1"/>
  <c r="F1163" i="1"/>
  <c r="J1163" i="1" s="1"/>
  <c r="K1163" i="1" s="1"/>
  <c r="F1168" i="1"/>
  <c r="J1168" i="1" s="1"/>
  <c r="K1168" i="1" s="1"/>
  <c r="F1172" i="1"/>
  <c r="J1172" i="1" s="1"/>
  <c r="K1172" i="1" s="1"/>
  <c r="F1175" i="1"/>
  <c r="J1175" i="1" s="1"/>
  <c r="K1175" i="1" s="1"/>
  <c r="F1177" i="1"/>
  <c r="J1177" i="1" s="1"/>
  <c r="K1177" i="1" s="1"/>
  <c r="F1180" i="1"/>
  <c r="J1180" i="1" s="1"/>
  <c r="K1180" i="1" s="1"/>
  <c r="F1181" i="1"/>
  <c r="J1181" i="1" s="1"/>
  <c r="K1181" i="1" s="1"/>
  <c r="F1182" i="1"/>
  <c r="J1182" i="1" s="1"/>
  <c r="K1182" i="1" s="1"/>
  <c r="F1183" i="1"/>
  <c r="J1183" i="1" s="1"/>
  <c r="K1183" i="1" s="1"/>
  <c r="F1185" i="1"/>
  <c r="J1185" i="1" s="1"/>
  <c r="K1185" i="1" s="1"/>
  <c r="F1186" i="1"/>
  <c r="J1186" i="1" s="1"/>
  <c r="K1186" i="1" s="1"/>
  <c r="F1187" i="1"/>
  <c r="J1187" i="1" s="1"/>
  <c r="K1187" i="1" s="1"/>
  <c r="F1188" i="1"/>
  <c r="J1188" i="1" s="1"/>
  <c r="K1188" i="1" s="1"/>
  <c r="F1189" i="1"/>
  <c r="J1189" i="1" s="1"/>
  <c r="K1189" i="1" s="1"/>
  <c r="F1193" i="1"/>
  <c r="J1193" i="1" s="1"/>
  <c r="K1193" i="1" s="1"/>
  <c r="F1195" i="1"/>
  <c r="J1195" i="1" s="1"/>
  <c r="K1195" i="1" s="1"/>
  <c r="F1196" i="1"/>
  <c r="J1196" i="1" s="1"/>
  <c r="K1196" i="1" s="1"/>
  <c r="F1198" i="1"/>
  <c r="J1198" i="1" s="1"/>
  <c r="K1198" i="1" s="1"/>
  <c r="F1199" i="1"/>
  <c r="J1199" i="1" s="1"/>
  <c r="K1199" i="1" s="1"/>
  <c r="F1200" i="1"/>
  <c r="J1200" i="1" s="1"/>
  <c r="K1200" i="1" s="1"/>
  <c r="F1201" i="1"/>
  <c r="J1201" i="1" s="1"/>
  <c r="K1201" i="1" s="1"/>
  <c r="F1203" i="1"/>
  <c r="J1203" i="1" s="1"/>
  <c r="K1203" i="1" s="1"/>
  <c r="F1204" i="1"/>
  <c r="J1204" i="1" s="1"/>
  <c r="K1204" i="1" s="1"/>
  <c r="F1205" i="1"/>
  <c r="J1205" i="1" s="1"/>
  <c r="K1205" i="1" s="1"/>
  <c r="F1206" i="1"/>
  <c r="J1206" i="1" s="1"/>
  <c r="K1206" i="1" s="1"/>
  <c r="F1207" i="1"/>
  <c r="J1207" i="1" s="1"/>
  <c r="K1207" i="1" s="1"/>
  <c r="F1208" i="1"/>
  <c r="J1208" i="1" s="1"/>
  <c r="K1208" i="1" s="1"/>
  <c r="F1209" i="1"/>
  <c r="J1209" i="1" s="1"/>
  <c r="K1209" i="1" s="1"/>
  <c r="F1210" i="1"/>
  <c r="J1210" i="1" s="1"/>
  <c r="K1210" i="1" s="1"/>
  <c r="F1211" i="1"/>
  <c r="J1211" i="1" s="1"/>
  <c r="K1211" i="1" s="1"/>
  <c r="F1212" i="1"/>
  <c r="J1212" i="1" s="1"/>
  <c r="K1212" i="1" s="1"/>
  <c r="F1213" i="1"/>
  <c r="J1213" i="1" s="1"/>
  <c r="K1213" i="1" s="1"/>
  <c r="F1214" i="1"/>
  <c r="J1214" i="1" s="1"/>
  <c r="K1214" i="1" s="1"/>
  <c r="F1215" i="1"/>
  <c r="J1215" i="1" s="1"/>
  <c r="K1215" i="1" s="1"/>
  <c r="F1216" i="1"/>
  <c r="J1216" i="1" s="1"/>
  <c r="K1216" i="1" s="1"/>
  <c r="F1217" i="1"/>
  <c r="J1217" i="1" s="1"/>
  <c r="K1217" i="1" s="1"/>
  <c r="F1218" i="1"/>
  <c r="J1218" i="1" s="1"/>
  <c r="K1218" i="1" s="1"/>
  <c r="F1219" i="1"/>
  <c r="J1219" i="1" s="1"/>
  <c r="K1219" i="1" s="1"/>
  <c r="F1220" i="1"/>
  <c r="J1220" i="1" s="1"/>
  <c r="K1220" i="1" s="1"/>
  <c r="F1221" i="1"/>
  <c r="J1221" i="1" s="1"/>
  <c r="K1221" i="1" s="1"/>
  <c r="F1222" i="1"/>
  <c r="J1222" i="1" s="1"/>
  <c r="K1222" i="1" s="1"/>
  <c r="F1223" i="1"/>
  <c r="J1223" i="1" s="1"/>
  <c r="K1223" i="1" s="1"/>
  <c r="F1224" i="1"/>
  <c r="J1224" i="1" s="1"/>
  <c r="K1224" i="1" s="1"/>
  <c r="F1225" i="1"/>
  <c r="J1225" i="1" s="1"/>
  <c r="K1225" i="1" s="1"/>
  <c r="F1228" i="1"/>
  <c r="J1228" i="1" s="1"/>
  <c r="K1228" i="1" s="1"/>
  <c r="F1229" i="1"/>
  <c r="J1229" i="1" s="1"/>
  <c r="K1229" i="1" s="1"/>
  <c r="F1230" i="1"/>
  <c r="J1230" i="1" s="1"/>
  <c r="K1230" i="1" s="1"/>
  <c r="F1231" i="1"/>
  <c r="J1231" i="1" s="1"/>
  <c r="K1231" i="1" s="1"/>
  <c r="F1232" i="1"/>
  <c r="J1232" i="1" s="1"/>
  <c r="K1232" i="1" s="1"/>
  <c r="F1233" i="1"/>
  <c r="J1233" i="1" s="1"/>
  <c r="K1233" i="1" s="1"/>
  <c r="F1235" i="1"/>
  <c r="J1235" i="1" s="1"/>
  <c r="K1235" i="1" s="1"/>
  <c r="F1236" i="1"/>
  <c r="J1236" i="1" s="1"/>
  <c r="K1236" i="1" s="1"/>
  <c r="F1237" i="1"/>
  <c r="J1237" i="1" s="1"/>
  <c r="K1237" i="1" s="1"/>
  <c r="F1238" i="1"/>
  <c r="J1238" i="1" s="1"/>
  <c r="K1238" i="1" s="1"/>
  <c r="F1239" i="1"/>
  <c r="J1239" i="1" s="1"/>
  <c r="K1239" i="1" s="1"/>
  <c r="F1240" i="1"/>
  <c r="J1240" i="1" s="1"/>
  <c r="K1240" i="1" s="1"/>
  <c r="F1241" i="1"/>
  <c r="J1241" i="1" s="1"/>
  <c r="K1241" i="1" s="1"/>
  <c r="F1242" i="1"/>
  <c r="J1242" i="1" s="1"/>
  <c r="K1242" i="1" s="1"/>
  <c r="F1243" i="1"/>
  <c r="J1243" i="1" s="1"/>
  <c r="K1243" i="1" s="1"/>
  <c r="F1244" i="1"/>
  <c r="J1244" i="1" s="1"/>
  <c r="K1244" i="1" s="1"/>
  <c r="F1245" i="1"/>
  <c r="J1245" i="1" s="1"/>
  <c r="K1245" i="1" s="1"/>
  <c r="F1246" i="1"/>
  <c r="J1246" i="1" s="1"/>
  <c r="K1246" i="1" s="1"/>
  <c r="F1247" i="1"/>
  <c r="J1247" i="1" s="1"/>
  <c r="K1247" i="1" s="1"/>
  <c r="F1248" i="1"/>
  <c r="J1248" i="1" s="1"/>
  <c r="K1248" i="1" s="1"/>
  <c r="F1249" i="1"/>
  <c r="J1249" i="1" s="1"/>
  <c r="K1249" i="1" s="1"/>
  <c r="F1251" i="1"/>
  <c r="J1251" i="1" s="1"/>
  <c r="K1251" i="1" s="1"/>
  <c r="F1252" i="1"/>
  <c r="J1252" i="1" s="1"/>
  <c r="K1252" i="1" s="1"/>
  <c r="F1253" i="1"/>
  <c r="J1253" i="1" s="1"/>
  <c r="K1253" i="1" s="1"/>
  <c r="F1254" i="1"/>
  <c r="J1254" i="1" s="1"/>
  <c r="K1254" i="1" s="1"/>
  <c r="F1255" i="1"/>
  <c r="J1255" i="1" s="1"/>
  <c r="K1255" i="1" s="1"/>
  <c r="F1256" i="1"/>
  <c r="J1256" i="1" s="1"/>
  <c r="K1256" i="1" s="1"/>
  <c r="F1257" i="1"/>
  <c r="J1257" i="1" s="1"/>
  <c r="K1257" i="1" s="1"/>
  <c r="F1258" i="1"/>
  <c r="J1258" i="1" s="1"/>
  <c r="K1258" i="1" s="1"/>
  <c r="F1259" i="1"/>
  <c r="J1259" i="1" s="1"/>
  <c r="K1259" i="1" s="1"/>
  <c r="F1261" i="1"/>
  <c r="J1261" i="1" s="1"/>
  <c r="K1261" i="1" s="1"/>
  <c r="F1262" i="1"/>
  <c r="J1262" i="1" s="1"/>
  <c r="K1262" i="1" s="1"/>
  <c r="F1263" i="1"/>
  <c r="J1263" i="1" s="1"/>
  <c r="K1263" i="1" s="1"/>
  <c r="F1264" i="1"/>
  <c r="J1264" i="1" s="1"/>
  <c r="K1264" i="1" s="1"/>
  <c r="F1265" i="1"/>
  <c r="J1265" i="1" s="1"/>
  <c r="K1265" i="1" s="1"/>
  <c r="F1266" i="1"/>
  <c r="J1266" i="1" s="1"/>
  <c r="K1266" i="1" s="1"/>
  <c r="F1267" i="1"/>
  <c r="J1267" i="1" s="1"/>
  <c r="K1267" i="1" s="1"/>
  <c r="F1268" i="1"/>
  <c r="J1268" i="1" s="1"/>
  <c r="K1268" i="1" s="1"/>
  <c r="F1269" i="1"/>
  <c r="J1269" i="1" s="1"/>
  <c r="K1269" i="1" s="1"/>
  <c r="F1270" i="1"/>
  <c r="J1270" i="1" s="1"/>
  <c r="K1270" i="1" s="1"/>
  <c r="F1271" i="1"/>
  <c r="J1271" i="1" s="1"/>
  <c r="K1271" i="1" s="1"/>
  <c r="F1272" i="1"/>
  <c r="J1272" i="1" s="1"/>
  <c r="K1272" i="1" s="1"/>
  <c r="F1273" i="1"/>
  <c r="J1273" i="1" s="1"/>
  <c r="K1273" i="1" s="1"/>
  <c r="F1274" i="1"/>
  <c r="J1274" i="1" s="1"/>
  <c r="K1274" i="1" s="1"/>
  <c r="F1275" i="1"/>
  <c r="J1275" i="1" s="1"/>
  <c r="K1275" i="1" s="1"/>
  <c r="F1276" i="1"/>
  <c r="J1276" i="1" s="1"/>
  <c r="K1276" i="1" s="1"/>
  <c r="F1277" i="1"/>
  <c r="J1277" i="1" s="1"/>
  <c r="K1277" i="1" s="1"/>
  <c r="F1278" i="1"/>
  <c r="J1278" i="1" s="1"/>
  <c r="K1278" i="1" s="1"/>
  <c r="F1280" i="1"/>
  <c r="J1280" i="1" s="1"/>
  <c r="K1280" i="1" s="1"/>
  <c r="F1281" i="1"/>
  <c r="J1281" i="1" s="1"/>
  <c r="K1281" i="1" s="1"/>
  <c r="F1284" i="1"/>
  <c r="J1284" i="1" s="1"/>
  <c r="K1284" i="1" s="1"/>
  <c r="F1285" i="1"/>
  <c r="J1285" i="1" s="1"/>
  <c r="K1285" i="1" s="1"/>
  <c r="F1286" i="1"/>
  <c r="J1286" i="1" s="1"/>
  <c r="K1286" i="1" s="1"/>
  <c r="F1287" i="1"/>
  <c r="J1287" i="1" s="1"/>
  <c r="K1287" i="1" s="1"/>
  <c r="F1288" i="1"/>
  <c r="J1288" i="1" s="1"/>
  <c r="K1288" i="1" s="1"/>
  <c r="F1289" i="1"/>
  <c r="J1289" i="1" s="1"/>
  <c r="K1289" i="1" s="1"/>
  <c r="F1291" i="1"/>
  <c r="J1291" i="1" s="1"/>
  <c r="K1291" i="1" s="1"/>
  <c r="F1292" i="1"/>
  <c r="J1292" i="1" s="1"/>
  <c r="K1292" i="1" s="1"/>
  <c r="F1294" i="1"/>
  <c r="J1294" i="1" s="1"/>
  <c r="K1294" i="1" s="1"/>
  <c r="F1295" i="1"/>
  <c r="J1295" i="1" s="1"/>
  <c r="K1295" i="1" s="1"/>
  <c r="F1296" i="1"/>
  <c r="J1296" i="1" s="1"/>
  <c r="K1296" i="1" s="1"/>
  <c r="F1297" i="1"/>
  <c r="J1297" i="1" s="1"/>
  <c r="K1297" i="1" s="1"/>
  <c r="F1298" i="1"/>
  <c r="J1298" i="1" s="1"/>
  <c r="K1298" i="1" s="1"/>
  <c r="F1299" i="1"/>
  <c r="J1299" i="1" s="1"/>
  <c r="K1299" i="1" s="1"/>
  <c r="F1300" i="1"/>
  <c r="J1300" i="1" s="1"/>
  <c r="K1300" i="1" s="1"/>
  <c r="F1301" i="1"/>
  <c r="J1301" i="1" s="1"/>
  <c r="K1301" i="1" s="1"/>
  <c r="F1302" i="1"/>
  <c r="J1302" i="1" s="1"/>
  <c r="K1302" i="1" s="1"/>
  <c r="F1303" i="1"/>
  <c r="J1303" i="1" s="1"/>
  <c r="K1303" i="1" s="1"/>
  <c r="F1304" i="1"/>
  <c r="J1304" i="1" s="1"/>
  <c r="K1304" i="1" s="1"/>
  <c r="F1305" i="1"/>
  <c r="J1305" i="1" s="1"/>
  <c r="K1305" i="1" s="1"/>
  <c r="F1306" i="1"/>
  <c r="J1306" i="1" s="1"/>
  <c r="K1306" i="1" s="1"/>
  <c r="F1307" i="1"/>
  <c r="J1307" i="1" s="1"/>
  <c r="K1307" i="1" s="1"/>
  <c r="F1308" i="1"/>
  <c r="J1308" i="1" s="1"/>
  <c r="K1308" i="1" s="1"/>
  <c r="F1309" i="1"/>
  <c r="J1309" i="1" s="1"/>
  <c r="K1309" i="1" s="1"/>
  <c r="F1310" i="1"/>
  <c r="J1310" i="1" s="1"/>
  <c r="K1310" i="1" s="1"/>
  <c r="F1311" i="1"/>
  <c r="J1311" i="1" s="1"/>
  <c r="K1311" i="1" s="1"/>
  <c r="F1312" i="1"/>
  <c r="J1312" i="1" s="1"/>
  <c r="K1312" i="1" s="1"/>
  <c r="F1313" i="1"/>
  <c r="J1313" i="1" s="1"/>
  <c r="K1313" i="1" s="1"/>
  <c r="F1314" i="1"/>
  <c r="J1314" i="1" s="1"/>
  <c r="K1314" i="1" s="1"/>
  <c r="F1315" i="1"/>
  <c r="J1315" i="1" s="1"/>
  <c r="K1315" i="1" s="1"/>
  <c r="F1316" i="1"/>
  <c r="J1316" i="1" s="1"/>
  <c r="K1316" i="1" s="1"/>
  <c r="F1317" i="1"/>
  <c r="J1317" i="1" s="1"/>
  <c r="K1317" i="1" s="1"/>
  <c r="F1318" i="1"/>
  <c r="J1318" i="1" s="1"/>
  <c r="K1318" i="1" s="1"/>
  <c r="F1319" i="1"/>
  <c r="J1319" i="1" s="1"/>
  <c r="K1319" i="1" s="1"/>
  <c r="F1320" i="1"/>
  <c r="J1320" i="1" s="1"/>
  <c r="K1320" i="1" s="1"/>
  <c r="F1321" i="1"/>
  <c r="J1321" i="1" s="1"/>
  <c r="K1321" i="1" s="1"/>
  <c r="F1322" i="1"/>
  <c r="J1322" i="1" s="1"/>
  <c r="K1322" i="1" s="1"/>
  <c r="F1323" i="1"/>
  <c r="J1323" i="1" s="1"/>
  <c r="K1323" i="1" s="1"/>
  <c r="F1324" i="1"/>
  <c r="J1324" i="1" s="1"/>
  <c r="K1324" i="1" s="1"/>
  <c r="F1325" i="1"/>
  <c r="J1325" i="1" s="1"/>
  <c r="K1325" i="1" s="1"/>
  <c r="F1326" i="1"/>
  <c r="J1326" i="1" s="1"/>
  <c r="K1326" i="1" s="1"/>
  <c r="F1327" i="1"/>
  <c r="J1327" i="1" s="1"/>
  <c r="K1327" i="1" s="1"/>
  <c r="F1328" i="1"/>
  <c r="J1328" i="1" s="1"/>
  <c r="K1328" i="1" s="1"/>
  <c r="F1329" i="1"/>
  <c r="J1329" i="1" s="1"/>
  <c r="K1329" i="1" s="1"/>
  <c r="F1330" i="1"/>
  <c r="J1330" i="1" s="1"/>
  <c r="K1330" i="1" s="1"/>
  <c r="F1331" i="1"/>
  <c r="J1331" i="1" s="1"/>
  <c r="K1331" i="1" s="1"/>
  <c r="F1332" i="1"/>
  <c r="J1332" i="1" s="1"/>
  <c r="K1332" i="1" s="1"/>
  <c r="F1333" i="1"/>
  <c r="J1333" i="1" s="1"/>
  <c r="K1333" i="1" s="1"/>
  <c r="F1334" i="1"/>
  <c r="J1334" i="1" s="1"/>
  <c r="K1334" i="1" s="1"/>
  <c r="F1335" i="1"/>
  <c r="J1335" i="1" s="1"/>
  <c r="K1335" i="1" s="1"/>
  <c r="F1336" i="1"/>
  <c r="J1336" i="1" s="1"/>
  <c r="K1336" i="1" s="1"/>
  <c r="F1337" i="1"/>
  <c r="J1337" i="1" s="1"/>
  <c r="K1337" i="1" s="1"/>
  <c r="F1338" i="1"/>
  <c r="J1338" i="1" s="1"/>
  <c r="K1338" i="1" s="1"/>
  <c r="F1339" i="1"/>
  <c r="J1339" i="1" s="1"/>
  <c r="K1339" i="1" s="1"/>
  <c r="F1340" i="1"/>
  <c r="J1340" i="1" s="1"/>
  <c r="K1340" i="1" s="1"/>
  <c r="F1341" i="1"/>
  <c r="J1341" i="1" s="1"/>
  <c r="K1341" i="1" s="1"/>
  <c r="F1342" i="1"/>
  <c r="J1342" i="1" s="1"/>
  <c r="K1342" i="1" s="1"/>
  <c r="F1343" i="1"/>
  <c r="J1343" i="1" s="1"/>
  <c r="K1343" i="1" s="1"/>
  <c r="F1344" i="1"/>
  <c r="J1344" i="1" s="1"/>
  <c r="K1344" i="1" s="1"/>
  <c r="F1345" i="1"/>
  <c r="J1345" i="1" s="1"/>
  <c r="K1345" i="1" s="1"/>
  <c r="F1347" i="1"/>
  <c r="J1347" i="1" s="1"/>
  <c r="K1347" i="1" s="1"/>
  <c r="F1348" i="1"/>
  <c r="J1348" i="1" s="1"/>
  <c r="K1348" i="1" s="1"/>
  <c r="F1350" i="1"/>
  <c r="J1350" i="1" s="1"/>
  <c r="K1350" i="1" s="1"/>
  <c r="F1351" i="1"/>
  <c r="J1351" i="1" s="1"/>
  <c r="K1351" i="1" s="1"/>
  <c r="F1352" i="1"/>
  <c r="J1352" i="1" s="1"/>
  <c r="K1352" i="1" s="1"/>
  <c r="F1354" i="1"/>
  <c r="J1354" i="1" s="1"/>
  <c r="K1354" i="1" s="1"/>
  <c r="F1356" i="1"/>
  <c r="J1356" i="1" s="1"/>
  <c r="K1356" i="1" s="1"/>
  <c r="F1357" i="1"/>
  <c r="J1357" i="1" s="1"/>
  <c r="K1357" i="1" s="1"/>
  <c r="F1358" i="1"/>
  <c r="J1358" i="1" s="1"/>
  <c r="K1358" i="1" s="1"/>
  <c r="F1359" i="1"/>
  <c r="J1359" i="1" s="1"/>
  <c r="K1359" i="1" s="1"/>
  <c r="F1360" i="1"/>
  <c r="J1360" i="1" s="1"/>
  <c r="K1360" i="1" s="1"/>
  <c r="F1361" i="1"/>
  <c r="J1361" i="1" s="1"/>
  <c r="K1361" i="1" s="1"/>
  <c r="F1362" i="1"/>
  <c r="J1362" i="1" s="1"/>
  <c r="K1362" i="1" s="1"/>
  <c r="F1363" i="1"/>
  <c r="J1363" i="1" s="1"/>
  <c r="K1363" i="1" s="1"/>
  <c r="F1364" i="1"/>
  <c r="J1364" i="1" s="1"/>
  <c r="K1364" i="1" s="1"/>
  <c r="F1365" i="1"/>
  <c r="J1365" i="1" s="1"/>
  <c r="K1365" i="1" s="1"/>
  <c r="F1366" i="1"/>
  <c r="J1366" i="1" s="1"/>
  <c r="K1366" i="1" s="1"/>
  <c r="F1367" i="1"/>
  <c r="J1367" i="1" s="1"/>
  <c r="K1367" i="1" s="1"/>
  <c r="F1368" i="1"/>
  <c r="J1368" i="1" s="1"/>
  <c r="K1368" i="1" s="1"/>
  <c r="F1369" i="1"/>
  <c r="J1369" i="1" s="1"/>
  <c r="K1369" i="1" s="1"/>
  <c r="F1370" i="1"/>
  <c r="J1370" i="1" s="1"/>
  <c r="K1370" i="1" s="1"/>
  <c r="F1371" i="1"/>
  <c r="J1371" i="1" s="1"/>
  <c r="K1371" i="1" s="1"/>
  <c r="F1372" i="1"/>
  <c r="J1372" i="1" s="1"/>
  <c r="K1372" i="1" s="1"/>
  <c r="F1373" i="1"/>
  <c r="J1373" i="1" s="1"/>
  <c r="K1373" i="1" s="1"/>
  <c r="F1374" i="1"/>
  <c r="J1374" i="1" s="1"/>
  <c r="K1374" i="1" s="1"/>
  <c r="F1375" i="1"/>
  <c r="J1375" i="1" s="1"/>
  <c r="K1375" i="1" s="1"/>
  <c r="F1376" i="1"/>
  <c r="J1376" i="1" s="1"/>
  <c r="K1376" i="1" s="1"/>
  <c r="F1377" i="1"/>
  <c r="J1377" i="1" s="1"/>
  <c r="K1377" i="1" s="1"/>
  <c r="F1378" i="1"/>
  <c r="J1378" i="1" s="1"/>
  <c r="K1378" i="1" s="1"/>
  <c r="F1379" i="1"/>
  <c r="J1379" i="1" s="1"/>
  <c r="K1379" i="1" s="1"/>
  <c r="F1380" i="1"/>
  <c r="J1380" i="1" s="1"/>
  <c r="K1380" i="1" s="1"/>
  <c r="F1381" i="1"/>
  <c r="J1381" i="1" s="1"/>
  <c r="K1381" i="1" s="1"/>
  <c r="F1382" i="1"/>
  <c r="J1382" i="1" s="1"/>
  <c r="K1382" i="1" s="1"/>
  <c r="F1383" i="1"/>
  <c r="J1383" i="1" s="1"/>
  <c r="K1383" i="1" s="1"/>
  <c r="F1384" i="1"/>
  <c r="J1384" i="1" s="1"/>
  <c r="K1384" i="1" s="1"/>
  <c r="F1386" i="1"/>
  <c r="J1386" i="1" s="1"/>
  <c r="K1386" i="1" s="1"/>
  <c r="F1387" i="1"/>
  <c r="J1387" i="1" s="1"/>
  <c r="K1387" i="1" s="1"/>
  <c r="F1388" i="1"/>
  <c r="J1388" i="1" s="1"/>
  <c r="K1388" i="1" s="1"/>
  <c r="F1389" i="1"/>
  <c r="J1389" i="1" s="1"/>
  <c r="K1389" i="1" s="1"/>
  <c r="F1390" i="1"/>
  <c r="J1390" i="1" s="1"/>
  <c r="K1390" i="1" s="1"/>
  <c r="F1391" i="1"/>
  <c r="J1391" i="1" s="1"/>
  <c r="K1391" i="1" s="1"/>
  <c r="F1392" i="1"/>
  <c r="J1392" i="1" s="1"/>
  <c r="K1392" i="1" s="1"/>
  <c r="F1393" i="1"/>
  <c r="J1393" i="1" s="1"/>
  <c r="K1393" i="1" s="1"/>
  <c r="F1394" i="1"/>
  <c r="J1394" i="1" s="1"/>
  <c r="K1394" i="1" s="1"/>
  <c r="F1395" i="1"/>
  <c r="J1395" i="1" s="1"/>
  <c r="K1395" i="1" s="1"/>
  <c r="F1396" i="1"/>
  <c r="J1396" i="1" s="1"/>
  <c r="K1396" i="1" s="1"/>
  <c r="F1398" i="1"/>
  <c r="J1398" i="1" s="1"/>
  <c r="K1398" i="1" s="1"/>
  <c r="F1399" i="1"/>
  <c r="J1399" i="1" s="1"/>
  <c r="K1399" i="1" s="1"/>
  <c r="F1400" i="1"/>
  <c r="J1400" i="1" s="1"/>
  <c r="K1400" i="1" s="1"/>
  <c r="F1401" i="1"/>
  <c r="J1401" i="1" s="1"/>
  <c r="K1401" i="1" s="1"/>
  <c r="F1408" i="1"/>
  <c r="J1408" i="1" s="1"/>
  <c r="K1408" i="1" s="1"/>
  <c r="F1419" i="1"/>
  <c r="J1419" i="1" s="1"/>
  <c r="K1419" i="1" s="1"/>
  <c r="F1420" i="1"/>
  <c r="J1420" i="1" s="1"/>
  <c r="K1420" i="1" s="1"/>
  <c r="F1425" i="1"/>
  <c r="J1425" i="1" s="1"/>
  <c r="K1425" i="1" s="1"/>
  <c r="F1433" i="1"/>
  <c r="J1433" i="1" s="1"/>
  <c r="K1433" i="1" s="1"/>
  <c r="F1436" i="1"/>
  <c r="J1436" i="1" s="1"/>
  <c r="K1436" i="1" s="1"/>
  <c r="F1437" i="1"/>
  <c r="J1437" i="1" s="1"/>
  <c r="K1437" i="1" s="1"/>
  <c r="F1438" i="1"/>
  <c r="J1438" i="1" s="1"/>
  <c r="K1438" i="1" s="1"/>
  <c r="F1442" i="1"/>
  <c r="J1442" i="1" s="1"/>
  <c r="K1442" i="1" s="1"/>
  <c r="F1448" i="1"/>
  <c r="J1448" i="1" s="1"/>
  <c r="K1448" i="1" s="1"/>
  <c r="F1457" i="1"/>
  <c r="J1457" i="1" s="1"/>
  <c r="K1457" i="1" s="1"/>
  <c r="F1500" i="1"/>
  <c r="J1500" i="1" s="1"/>
  <c r="K1500" i="1" s="1"/>
  <c r="F1520" i="1"/>
  <c r="J1520" i="1" s="1"/>
  <c r="K1520" i="1" s="1"/>
  <c r="F1525" i="1"/>
  <c r="J1525" i="1" s="1"/>
  <c r="K1525" i="1" s="1"/>
  <c r="F1526" i="1"/>
  <c r="J1526" i="1" s="1"/>
  <c r="K1526" i="1" s="1"/>
  <c r="F1529" i="1"/>
  <c r="J1529" i="1" s="1"/>
  <c r="K1529" i="1" s="1"/>
  <c r="F1532" i="1"/>
  <c r="J1532" i="1" s="1"/>
  <c r="K1532" i="1" s="1"/>
  <c r="F1533" i="1"/>
  <c r="J1533" i="1" s="1"/>
  <c r="K1533" i="1" s="1"/>
  <c r="F1536" i="1"/>
  <c r="J1536" i="1" s="1"/>
  <c r="K1536" i="1" s="1"/>
  <c r="F1541" i="1"/>
  <c r="J1541" i="1" s="1"/>
  <c r="K1541" i="1" s="1"/>
  <c r="F1543" i="1"/>
  <c r="J1543" i="1" s="1"/>
  <c r="K1543" i="1" s="1"/>
  <c r="F1544" i="1"/>
  <c r="J1544" i="1" s="1"/>
  <c r="K1544" i="1" s="1"/>
  <c r="F1547" i="1"/>
  <c r="J1547" i="1" s="1"/>
  <c r="K1547" i="1" s="1"/>
  <c r="F1548" i="1"/>
  <c r="J1548" i="1" s="1"/>
  <c r="K1548" i="1" s="1"/>
  <c r="F1549" i="1"/>
  <c r="J1549" i="1" s="1"/>
  <c r="K1549" i="1" s="1"/>
  <c r="F1550" i="1"/>
  <c r="J1550" i="1" s="1"/>
  <c r="K1550" i="1" s="1"/>
  <c r="F1554" i="1"/>
  <c r="J1554" i="1" s="1"/>
  <c r="K1554" i="1" s="1"/>
  <c r="F1556" i="1"/>
  <c r="J1556" i="1" s="1"/>
  <c r="K1556" i="1" s="1"/>
  <c r="F1558" i="1"/>
  <c r="J1558" i="1" s="1"/>
  <c r="K1558" i="1" s="1"/>
  <c r="F1560" i="1"/>
  <c r="J1560" i="1" s="1"/>
  <c r="K1560" i="1" s="1"/>
  <c r="F1567" i="1"/>
  <c r="J1567" i="1" s="1"/>
  <c r="K1567" i="1" s="1"/>
  <c r="F1569" i="1"/>
  <c r="J1569" i="1" s="1"/>
  <c r="K1569" i="1" s="1"/>
  <c r="F1576" i="1"/>
  <c r="J1576" i="1" s="1"/>
  <c r="K1576" i="1" s="1"/>
  <c r="F1588" i="1"/>
  <c r="J1588" i="1" s="1"/>
  <c r="K1588" i="1" s="1"/>
  <c r="F1592" i="1"/>
  <c r="J1592" i="1" s="1"/>
  <c r="K1592" i="1" s="1"/>
  <c r="F1593" i="1"/>
  <c r="J1593" i="1" s="1"/>
  <c r="K1593" i="1" s="1"/>
  <c r="F1601" i="1"/>
  <c r="J1601" i="1" s="1"/>
  <c r="K1601" i="1" s="1"/>
  <c r="F1604" i="1"/>
  <c r="J1604" i="1" s="1"/>
  <c r="K1604" i="1" s="1"/>
  <c r="F1605" i="1"/>
  <c r="J1605" i="1" s="1"/>
  <c r="K1605" i="1" s="1"/>
  <c r="F1606" i="1"/>
  <c r="J1606" i="1" s="1"/>
  <c r="K1606" i="1" s="1"/>
  <c r="F1612" i="1"/>
  <c r="J1612" i="1" s="1"/>
  <c r="K1612" i="1" s="1"/>
  <c r="F1616" i="1"/>
  <c r="J1616" i="1" s="1"/>
  <c r="K1616" i="1" s="1"/>
  <c r="F1623" i="1"/>
  <c r="J1623" i="1" s="1"/>
  <c r="K1623" i="1" s="1"/>
  <c r="F1632" i="1"/>
  <c r="J1632" i="1" s="1"/>
  <c r="K1632" i="1" s="1"/>
  <c r="F1638" i="1"/>
  <c r="J1638" i="1" s="1"/>
  <c r="K1638" i="1" s="1"/>
  <c r="F1639" i="1"/>
  <c r="J1639" i="1" s="1"/>
  <c r="K1639" i="1" s="1"/>
  <c r="F1641" i="1"/>
  <c r="J1641" i="1" s="1"/>
  <c r="K1641" i="1" s="1"/>
  <c r="F1643" i="1"/>
  <c r="J1643" i="1" s="1"/>
  <c r="K1643" i="1" s="1"/>
  <c r="F1644" i="1"/>
  <c r="J1644" i="1" s="1"/>
  <c r="K1644" i="1" s="1"/>
  <c r="F1649" i="1"/>
  <c r="J1649" i="1" s="1"/>
  <c r="K1649" i="1" s="1"/>
  <c r="F1653" i="1"/>
  <c r="J1653" i="1" s="1"/>
  <c r="K1653" i="1" s="1"/>
  <c r="F1655" i="1"/>
  <c r="J1655" i="1" s="1"/>
  <c r="K1655" i="1" s="1"/>
  <c r="F1657" i="1"/>
  <c r="J1657" i="1" s="1"/>
  <c r="K1657" i="1" s="1"/>
  <c r="F1659" i="1"/>
  <c r="J1659" i="1" s="1"/>
  <c r="K1659" i="1" s="1"/>
  <c r="F1660" i="1"/>
  <c r="J1660" i="1" s="1"/>
  <c r="K1660" i="1" s="1"/>
  <c r="F1661" i="1"/>
  <c r="J1661" i="1" s="1"/>
  <c r="K1661" i="1" s="1"/>
  <c r="F1662" i="1"/>
  <c r="J1662" i="1" s="1"/>
  <c r="K1662" i="1" s="1"/>
  <c r="F1663" i="1"/>
  <c r="J1663" i="1" s="1"/>
  <c r="K1663" i="1" s="1"/>
  <c r="F1668" i="1"/>
  <c r="J1668" i="1" s="1"/>
  <c r="K1668" i="1" s="1"/>
  <c r="F1669" i="1"/>
  <c r="J1669" i="1" s="1"/>
  <c r="K1669" i="1" s="1"/>
  <c r="F1670" i="1"/>
  <c r="J1670" i="1" s="1"/>
  <c r="K1670" i="1" s="1"/>
  <c r="F1672" i="1"/>
  <c r="J1672" i="1" s="1"/>
  <c r="K1672" i="1" s="1"/>
  <c r="F1679" i="1"/>
  <c r="J1679" i="1" s="1"/>
  <c r="K1679" i="1" s="1"/>
  <c r="F1681" i="1"/>
  <c r="J1681" i="1" s="1"/>
  <c r="K1681" i="1" s="1"/>
  <c r="F1700" i="1"/>
  <c r="J1700" i="1" s="1"/>
  <c r="K1700" i="1" s="1"/>
  <c r="F1705" i="1"/>
  <c r="J1705" i="1" s="1"/>
  <c r="K1705" i="1" s="1"/>
  <c r="F1713" i="1"/>
  <c r="J1713" i="1" s="1"/>
  <c r="K1713" i="1" s="1"/>
  <c r="F1724" i="1"/>
  <c r="J1724" i="1" s="1"/>
  <c r="K1724" i="1" s="1"/>
  <c r="F1726" i="1"/>
  <c r="J1726" i="1" s="1"/>
  <c r="K1726" i="1" s="1"/>
  <c r="F1728" i="1"/>
  <c r="J1728" i="1" s="1"/>
  <c r="K1728" i="1" s="1"/>
  <c r="F1735" i="1"/>
  <c r="J1735" i="1" s="1"/>
  <c r="K1735" i="1" s="1"/>
  <c r="F1743" i="1"/>
  <c r="J1743" i="1" s="1"/>
  <c r="K1743" i="1" s="1"/>
  <c r="F1744" i="1"/>
  <c r="J1744" i="1" s="1"/>
  <c r="K1744" i="1" s="1"/>
  <c r="F1745" i="1"/>
  <c r="J1745" i="1" s="1"/>
  <c r="K1745" i="1" s="1"/>
  <c r="F1746" i="1"/>
  <c r="J1746" i="1" s="1"/>
  <c r="K1746" i="1" s="1"/>
  <c r="F1748" i="1"/>
  <c r="J1748" i="1" s="1"/>
  <c r="K1748" i="1" s="1"/>
  <c r="F1750" i="1"/>
  <c r="J1750" i="1" s="1"/>
  <c r="K1750" i="1" s="1"/>
  <c r="F1751" i="1"/>
  <c r="J1751" i="1" s="1"/>
  <c r="K1751" i="1" s="1"/>
  <c r="F1752" i="1"/>
  <c r="J1752" i="1" s="1"/>
  <c r="K1752" i="1" s="1"/>
  <c r="F1753" i="1"/>
  <c r="J1753" i="1" s="1"/>
  <c r="K1753" i="1" s="1"/>
  <c r="F1755" i="1"/>
  <c r="J1755" i="1" s="1"/>
  <c r="K1755" i="1" s="1"/>
  <c r="F1756" i="1"/>
  <c r="J1756" i="1" s="1"/>
  <c r="K1756" i="1" s="1"/>
  <c r="F1757" i="1"/>
  <c r="J1757" i="1" s="1"/>
  <c r="K1757" i="1" s="1"/>
  <c r="F1760" i="1"/>
  <c r="J1760" i="1" s="1"/>
  <c r="K1760" i="1" s="1"/>
  <c r="F1761" i="1"/>
  <c r="J1761" i="1" s="1"/>
  <c r="K1761" i="1" s="1"/>
  <c r="F1764" i="1"/>
  <c r="J1764" i="1" s="1"/>
  <c r="K1764" i="1" s="1"/>
  <c r="F1765" i="1"/>
  <c r="J1765" i="1" s="1"/>
  <c r="K1765" i="1" s="1"/>
  <c r="F1768" i="1"/>
  <c r="J1768" i="1" s="1"/>
  <c r="K1768" i="1" s="1"/>
  <c r="F1769" i="1"/>
  <c r="J1769" i="1" s="1"/>
  <c r="K1769" i="1" s="1"/>
  <c r="F1771" i="1"/>
  <c r="J1771" i="1" s="1"/>
  <c r="K1771" i="1" s="1"/>
  <c r="F1772" i="1"/>
  <c r="J1772" i="1" s="1"/>
  <c r="K1772" i="1" s="1"/>
  <c r="F1773" i="1"/>
  <c r="J1773" i="1" s="1"/>
  <c r="K1773" i="1" s="1"/>
  <c r="F1774" i="1"/>
  <c r="J1774" i="1" s="1"/>
  <c r="K1774" i="1" s="1"/>
  <c r="F1778" i="1"/>
  <c r="J1778" i="1" s="1"/>
  <c r="K1778" i="1" s="1"/>
  <c r="F1779" i="1"/>
  <c r="J1779" i="1" s="1"/>
  <c r="K1779" i="1" s="1"/>
  <c r="F1780" i="1"/>
  <c r="J1780" i="1" s="1"/>
  <c r="K1780" i="1" s="1"/>
  <c r="F1781" i="1"/>
  <c r="J1781" i="1" s="1"/>
  <c r="K1781" i="1" s="1"/>
  <c r="F1782" i="1"/>
  <c r="J1782" i="1" s="1"/>
  <c r="K1782" i="1" s="1"/>
  <c r="F1783" i="1"/>
  <c r="J1783" i="1" s="1"/>
  <c r="K1783" i="1" s="1"/>
  <c r="F1784" i="1"/>
  <c r="J1784" i="1" s="1"/>
  <c r="K1784" i="1" s="1"/>
  <c r="F1786" i="1"/>
  <c r="J1786" i="1" s="1"/>
  <c r="K1786" i="1" s="1"/>
  <c r="F1788" i="1"/>
  <c r="J1788" i="1" s="1"/>
  <c r="K1788" i="1" s="1"/>
  <c r="F1791" i="1"/>
  <c r="J1791" i="1" s="1"/>
  <c r="K1791" i="1" s="1"/>
  <c r="F1793" i="1"/>
  <c r="J1793" i="1" s="1"/>
  <c r="K1793" i="1" s="1"/>
  <c r="F1800" i="1"/>
  <c r="J1800" i="1" s="1"/>
  <c r="K1800" i="1" s="1"/>
  <c r="F1806" i="1"/>
  <c r="J1806" i="1" s="1"/>
  <c r="K1806" i="1" s="1"/>
  <c r="F1809" i="1"/>
  <c r="J1809" i="1" s="1"/>
  <c r="K1809" i="1" s="1"/>
  <c r="F1812" i="1"/>
  <c r="J1812" i="1" s="1"/>
  <c r="K1812" i="1" s="1"/>
  <c r="F1817" i="1"/>
  <c r="J1817" i="1" s="1"/>
  <c r="K1817" i="1" s="1"/>
  <c r="F1821" i="1"/>
  <c r="J1821" i="1" s="1"/>
  <c r="K1821" i="1" s="1"/>
  <c r="F1824" i="1"/>
  <c r="J1824" i="1" s="1"/>
  <c r="K1824" i="1" s="1"/>
  <c r="F1825" i="1"/>
  <c r="J1825" i="1" s="1"/>
  <c r="K1825" i="1" s="1"/>
  <c r="F1827" i="1"/>
  <c r="J1827" i="1" s="1"/>
  <c r="K1827" i="1" s="1"/>
  <c r="F1828" i="1"/>
  <c r="J1828" i="1" s="1"/>
  <c r="K1828" i="1" s="1"/>
  <c r="F1829" i="1"/>
  <c r="J1829" i="1" s="1"/>
  <c r="K1829" i="1" s="1"/>
  <c r="F1836" i="1"/>
  <c r="J1836" i="1" s="1"/>
  <c r="K1836" i="1" s="1"/>
  <c r="F1838" i="1"/>
  <c r="J1838" i="1" s="1"/>
  <c r="K1838" i="1" s="1"/>
  <c r="F1840" i="1"/>
  <c r="J1840" i="1" s="1"/>
  <c r="K1840" i="1" s="1"/>
  <c r="F1847" i="1"/>
  <c r="J1847" i="1" s="1"/>
  <c r="K1847" i="1" s="1"/>
  <c r="F1849" i="1"/>
  <c r="J1849" i="1" s="1"/>
  <c r="K1849" i="1" s="1"/>
  <c r="F1851" i="1"/>
  <c r="J1851" i="1" s="1"/>
  <c r="K1851" i="1" s="1"/>
  <c r="F1856" i="1"/>
  <c r="J1856" i="1" s="1"/>
  <c r="K1856" i="1" s="1"/>
  <c r="F1862" i="1"/>
  <c r="J1862" i="1" s="1"/>
  <c r="K1862" i="1" s="1"/>
  <c r="F1863" i="1"/>
  <c r="J1863" i="1" s="1"/>
  <c r="K1863" i="1" s="1"/>
  <c r="F1868" i="1"/>
  <c r="J1868" i="1" s="1"/>
  <c r="K1868" i="1" s="1"/>
  <c r="F1872" i="1"/>
  <c r="J1872" i="1" s="1"/>
  <c r="K1872" i="1" s="1"/>
  <c r="F1873" i="1"/>
  <c r="J1873" i="1" s="1"/>
  <c r="K1873" i="1" s="1"/>
  <c r="F1877" i="1"/>
  <c r="J1877" i="1" s="1"/>
  <c r="K1877" i="1" s="1"/>
  <c r="F1882" i="1"/>
  <c r="J1882" i="1" s="1"/>
  <c r="K1882" i="1" s="1"/>
  <c r="F1884" i="1"/>
  <c r="J1884" i="1" s="1"/>
  <c r="K1884" i="1" s="1"/>
  <c r="F1885" i="1"/>
  <c r="J1885" i="1" s="1"/>
  <c r="K1885" i="1" s="1"/>
  <c r="F1886" i="1"/>
  <c r="J1886" i="1" s="1"/>
  <c r="K1886" i="1" s="1"/>
  <c r="F1892" i="1"/>
  <c r="J1892" i="1" s="1"/>
  <c r="K1892" i="1" s="1"/>
  <c r="F1893" i="1"/>
  <c r="J1893" i="1" s="1"/>
  <c r="K1893" i="1" s="1"/>
  <c r="F1894" i="1"/>
  <c r="J1894" i="1" s="1"/>
  <c r="K1894" i="1" s="1"/>
  <c r="F1896" i="1"/>
  <c r="J1896" i="1" s="1"/>
  <c r="K1896" i="1" s="1"/>
  <c r="F1897" i="1"/>
  <c r="J1897" i="1" s="1"/>
  <c r="K1897" i="1" s="1"/>
  <c r="F1899" i="1"/>
  <c r="J1899" i="1" s="1"/>
  <c r="K1899" i="1" s="1"/>
  <c r="F1905" i="1"/>
  <c r="J1905" i="1" s="1"/>
  <c r="K1905" i="1" s="1"/>
  <c r="F1907" i="1"/>
  <c r="J1907" i="1" s="1"/>
  <c r="K1907" i="1" s="1"/>
  <c r="F1908" i="1"/>
  <c r="J1908" i="1" s="1"/>
  <c r="K1908" i="1" s="1"/>
  <c r="F1911" i="1"/>
  <c r="J1911" i="1" s="1"/>
  <c r="K1911" i="1" s="1"/>
  <c r="F1912" i="1"/>
  <c r="J1912" i="1" s="1"/>
  <c r="K1912" i="1" s="1"/>
  <c r="F1913" i="1"/>
  <c r="J1913" i="1" s="1"/>
  <c r="K1913" i="1" s="1"/>
  <c r="F1914" i="1"/>
  <c r="J1914" i="1" s="1"/>
  <c r="K1914" i="1" s="1"/>
  <c r="F1915" i="1"/>
  <c r="J1915" i="1" s="1"/>
  <c r="K1915" i="1" s="1"/>
  <c r="F1916" i="1"/>
  <c r="J1916" i="1" s="1"/>
  <c r="K1916" i="1" s="1"/>
  <c r="F1918" i="1"/>
  <c r="J1918" i="1" s="1"/>
  <c r="K1918" i="1" s="1"/>
  <c r="F1919" i="1"/>
  <c r="J1919" i="1" s="1"/>
  <c r="K1919" i="1" s="1"/>
  <c r="F1920" i="1"/>
  <c r="J1920" i="1" s="1"/>
  <c r="K1920" i="1" s="1"/>
  <c r="F1921" i="1"/>
  <c r="J1921" i="1" s="1"/>
  <c r="K1921" i="1" s="1"/>
  <c r="F1923" i="1"/>
  <c r="J1923" i="1" s="1"/>
  <c r="K1923" i="1" s="1"/>
  <c r="F1924" i="1"/>
  <c r="J1924" i="1" s="1"/>
  <c r="K1924" i="1" s="1"/>
  <c r="F1926" i="1"/>
  <c r="J1926" i="1" s="1"/>
  <c r="K1926" i="1" s="1"/>
  <c r="F1928" i="1"/>
  <c r="J1928" i="1" s="1"/>
  <c r="K1928" i="1" s="1"/>
  <c r="F1929" i="1"/>
  <c r="J1929" i="1" s="1"/>
  <c r="K1929" i="1" s="1"/>
  <c r="F1933" i="1"/>
  <c r="J1933" i="1" s="1"/>
  <c r="K1933" i="1" s="1"/>
  <c r="F1934" i="1"/>
  <c r="J1934" i="1" s="1"/>
  <c r="K1934" i="1" s="1"/>
  <c r="F1937" i="1"/>
  <c r="J1937" i="1" s="1"/>
  <c r="K1937" i="1" s="1"/>
  <c r="F1938" i="1"/>
  <c r="J1938" i="1" s="1"/>
  <c r="K1938" i="1" s="1"/>
  <c r="F1940" i="1"/>
  <c r="J1940" i="1" s="1"/>
  <c r="K1940" i="1" s="1"/>
  <c r="F1941" i="1"/>
  <c r="J1941" i="1" s="1"/>
  <c r="K1941" i="1" s="1"/>
  <c r="F1942" i="1"/>
  <c r="J1942" i="1" s="1"/>
  <c r="K1942" i="1" s="1"/>
  <c r="F1943" i="1"/>
  <c r="J1943" i="1" s="1"/>
  <c r="K1943" i="1" s="1"/>
  <c r="F1944" i="1"/>
  <c r="J1944" i="1" s="1"/>
  <c r="K1944" i="1" s="1"/>
  <c r="F1945" i="1"/>
  <c r="J1945" i="1" s="1"/>
  <c r="K1945" i="1" s="1"/>
  <c r="F1946" i="1"/>
  <c r="J1946" i="1" s="1"/>
  <c r="K1946" i="1" s="1"/>
  <c r="F1948" i="1"/>
  <c r="J1948" i="1" s="1"/>
  <c r="K1948" i="1" s="1"/>
  <c r="F1949" i="1"/>
  <c r="J1949" i="1" s="1"/>
  <c r="K1949" i="1" s="1"/>
  <c r="F1951" i="1"/>
  <c r="J1951" i="1" s="1"/>
  <c r="K1951" i="1" s="1"/>
  <c r="F1952" i="1"/>
  <c r="J1952" i="1" s="1"/>
  <c r="K1952" i="1" s="1"/>
  <c r="F1956" i="1"/>
  <c r="J1956" i="1" s="1"/>
  <c r="K1956" i="1" s="1"/>
  <c r="F1959" i="1"/>
  <c r="J1959" i="1" s="1"/>
  <c r="K1959" i="1" s="1"/>
  <c r="F1960" i="1"/>
  <c r="J1960" i="1" s="1"/>
  <c r="K1960" i="1" s="1"/>
  <c r="F1961" i="1"/>
  <c r="J1961" i="1" s="1"/>
  <c r="K1961" i="1" s="1"/>
  <c r="F1963" i="1"/>
  <c r="J1963" i="1" s="1"/>
  <c r="K1963" i="1" s="1"/>
  <c r="F1968" i="1"/>
  <c r="J1968" i="1" s="1"/>
  <c r="K1968" i="1" s="1"/>
  <c r="F1974" i="1"/>
  <c r="J1974" i="1" s="1"/>
  <c r="K1974" i="1" s="1"/>
  <c r="F1977" i="1"/>
  <c r="J1977" i="1" s="1"/>
  <c r="K1977" i="1" s="1"/>
  <c r="F1979" i="1"/>
  <c r="J1979" i="1" s="1"/>
  <c r="K1979" i="1" s="1"/>
  <c r="F1980" i="1"/>
  <c r="J1980" i="1" s="1"/>
  <c r="K1980" i="1" s="1"/>
  <c r="F1984" i="1"/>
  <c r="J1984" i="1" s="1"/>
  <c r="K1984" i="1" s="1"/>
  <c r="F1985" i="1"/>
  <c r="J1985" i="1" s="1"/>
  <c r="K1985" i="1" s="1"/>
  <c r="F1989" i="1"/>
  <c r="J1989" i="1" s="1"/>
  <c r="K1989" i="1" s="1"/>
  <c r="F1990" i="1"/>
  <c r="J1990" i="1" s="1"/>
  <c r="K1990" i="1" s="1"/>
  <c r="F1993" i="1"/>
  <c r="J1993" i="1" s="1"/>
  <c r="K1993" i="1" s="1"/>
  <c r="F1996" i="1"/>
  <c r="J1996" i="1" s="1"/>
  <c r="K1996" i="1" s="1"/>
  <c r="F1998" i="1"/>
  <c r="J1998" i="1" s="1"/>
  <c r="K1998" i="1" s="1"/>
  <c r="F2004" i="1"/>
  <c r="J2004" i="1" s="1"/>
  <c r="K2004" i="1" s="1"/>
  <c r="F2006" i="1"/>
  <c r="J2006" i="1" s="1"/>
  <c r="K2006" i="1" s="1"/>
  <c r="F2008" i="1"/>
  <c r="J2008" i="1" s="1"/>
  <c r="K2008" i="1" s="1"/>
  <c r="F2009" i="1"/>
  <c r="J2009" i="1" s="1"/>
  <c r="K2009" i="1" s="1"/>
  <c r="F2015" i="1"/>
  <c r="J2015" i="1" s="1"/>
  <c r="K2015" i="1" s="1"/>
  <c r="F2017" i="1"/>
  <c r="J2017" i="1" s="1"/>
  <c r="K2017" i="1" s="1"/>
  <c r="F2019" i="1"/>
  <c r="J2019" i="1" s="1"/>
  <c r="K2019" i="1" s="1"/>
  <c r="F2023" i="1"/>
  <c r="J2023" i="1" s="1"/>
  <c r="K2023" i="1" s="1"/>
  <c r="F2024" i="1"/>
  <c r="J2024" i="1" s="1"/>
  <c r="K2024" i="1" s="1"/>
  <c r="F2025" i="1"/>
  <c r="J2025" i="1" s="1"/>
  <c r="K2025" i="1" s="1"/>
  <c r="F2030" i="1"/>
  <c r="J2030" i="1" s="1"/>
  <c r="K2030" i="1" s="1"/>
  <c r="F2031" i="1"/>
  <c r="J2031" i="1" s="1"/>
  <c r="K2031" i="1" s="1"/>
  <c r="F2034" i="1"/>
  <c r="J2034" i="1" s="1"/>
  <c r="K2034" i="1" s="1"/>
  <c r="F2035" i="1"/>
  <c r="J2035" i="1" s="1"/>
  <c r="K2035" i="1" s="1"/>
  <c r="F2036" i="1"/>
  <c r="J2036" i="1" s="1"/>
  <c r="K2036" i="1" s="1"/>
  <c r="F2037" i="1"/>
  <c r="J2037" i="1" s="1"/>
  <c r="K2037" i="1" s="1"/>
  <c r="F2040" i="1"/>
  <c r="J2040" i="1" s="1"/>
  <c r="K2040" i="1" s="1"/>
  <c r="F2041" i="1"/>
  <c r="J2041" i="1" s="1"/>
  <c r="K2041" i="1" s="1"/>
  <c r="F2043" i="1"/>
  <c r="J2043" i="1" s="1"/>
  <c r="K2043" i="1" s="1"/>
  <c r="F2044" i="1"/>
  <c r="J2044" i="1" s="1"/>
  <c r="K2044" i="1" s="1"/>
  <c r="F2045" i="1"/>
  <c r="J2045" i="1" s="1"/>
  <c r="K2045" i="1" s="1"/>
  <c r="F2046" i="1"/>
  <c r="J2046" i="1" s="1"/>
  <c r="K2046" i="1" s="1"/>
  <c r="F2047" i="1"/>
  <c r="J2047" i="1" s="1"/>
  <c r="K2047" i="1" s="1"/>
  <c r="F2048" i="1"/>
  <c r="J2048" i="1" s="1"/>
  <c r="K2048" i="1" s="1"/>
  <c r="F2049" i="1"/>
  <c r="J2049" i="1" s="1"/>
  <c r="K2049" i="1" s="1"/>
  <c r="F2050" i="1"/>
  <c r="J2050" i="1" s="1"/>
  <c r="K2050" i="1" s="1"/>
  <c r="F2051" i="1"/>
  <c r="J2051" i="1" s="1"/>
  <c r="K2051" i="1" s="1"/>
  <c r="F2053" i="1"/>
  <c r="J2053" i="1" s="1"/>
  <c r="K2053" i="1" s="1"/>
  <c r="F2054" i="1"/>
  <c r="J2054" i="1" s="1"/>
  <c r="K2054" i="1" s="1"/>
  <c r="F2055" i="1"/>
  <c r="J2055" i="1" s="1"/>
  <c r="K2055" i="1" s="1"/>
  <c r="F2058" i="1"/>
  <c r="J2058" i="1" s="1"/>
  <c r="K2058" i="1" s="1"/>
  <c r="F2060" i="1"/>
  <c r="J2060" i="1" s="1"/>
  <c r="K2060" i="1" s="1"/>
  <c r="F2061" i="1"/>
  <c r="J2061" i="1" s="1"/>
  <c r="K2061" i="1" s="1"/>
  <c r="F2062" i="1"/>
  <c r="J2062" i="1" s="1"/>
  <c r="K2062" i="1" s="1"/>
  <c r="F2063" i="1"/>
  <c r="J2063" i="1" s="1"/>
  <c r="K2063" i="1" s="1"/>
  <c r="F2064" i="1"/>
  <c r="J2064" i="1" s="1"/>
  <c r="K2064" i="1" s="1"/>
  <c r="F2065" i="1"/>
  <c r="J2065" i="1" s="1"/>
  <c r="K2065" i="1" s="1"/>
  <c r="F2066" i="1"/>
  <c r="J2066" i="1" s="1"/>
  <c r="K2066" i="1" s="1"/>
  <c r="F2068" i="1"/>
  <c r="J2068" i="1" s="1"/>
  <c r="K2068" i="1" s="1"/>
  <c r="F2071" i="1"/>
  <c r="J2071" i="1" s="1"/>
  <c r="K2071" i="1" s="1"/>
  <c r="F2075" i="1"/>
  <c r="J2075" i="1" s="1"/>
  <c r="K2075" i="1" s="1"/>
  <c r="F2076" i="1"/>
  <c r="J2076" i="1" s="1"/>
  <c r="K2076" i="1" s="1"/>
  <c r="F2077" i="1"/>
  <c r="J2077" i="1" s="1"/>
  <c r="K2077" i="1" s="1"/>
  <c r="F2079" i="1"/>
  <c r="J2079" i="1" s="1"/>
  <c r="K2079" i="1" s="1"/>
  <c r="F2080" i="1"/>
  <c r="J2080" i="1" s="1"/>
  <c r="K2080" i="1" s="1"/>
  <c r="F2081" i="1"/>
  <c r="J2081" i="1" s="1"/>
  <c r="K2081" i="1" s="1"/>
  <c r="F2082" i="1"/>
  <c r="J2082" i="1" s="1"/>
  <c r="K2082" i="1" s="1"/>
  <c r="F2083" i="1"/>
  <c r="J2083" i="1" s="1"/>
  <c r="K2083" i="1" s="1"/>
  <c r="F2084" i="1"/>
  <c r="J2084" i="1" s="1"/>
  <c r="K2084" i="1" s="1"/>
  <c r="F2085" i="1"/>
  <c r="J2085" i="1" s="1"/>
  <c r="K2085" i="1" s="1"/>
  <c r="F2086" i="1"/>
  <c r="J2086" i="1" s="1"/>
  <c r="K2086" i="1" s="1"/>
  <c r="F2087" i="1"/>
  <c r="J2087" i="1" s="1"/>
  <c r="K2087" i="1" s="1"/>
  <c r="F2088" i="1"/>
  <c r="J2088" i="1" s="1"/>
  <c r="K2088" i="1" s="1"/>
  <c r="F2089" i="1"/>
  <c r="J2089" i="1" s="1"/>
  <c r="K2089" i="1" s="1"/>
  <c r="F2091" i="1"/>
  <c r="J2091" i="1" s="1"/>
  <c r="K2091" i="1" s="1"/>
  <c r="F2092" i="1"/>
  <c r="J2092" i="1" s="1"/>
  <c r="K2092" i="1" s="1"/>
  <c r="F2094" i="1"/>
  <c r="J2094" i="1" s="1"/>
  <c r="K2094" i="1" s="1"/>
  <c r="F2095" i="1"/>
  <c r="J2095" i="1" s="1"/>
  <c r="K2095" i="1" s="1"/>
  <c r="F2096" i="1"/>
  <c r="J2096" i="1" s="1"/>
  <c r="K2096" i="1" s="1"/>
  <c r="F2097" i="1"/>
  <c r="J2097" i="1" s="1"/>
  <c r="K2097" i="1" s="1"/>
  <c r="F2098" i="1"/>
  <c r="J2098" i="1" s="1"/>
  <c r="K2098" i="1" s="1"/>
  <c r="F2099" i="1"/>
  <c r="J2099" i="1" s="1"/>
  <c r="K2099" i="1" s="1"/>
  <c r="F2100" i="1"/>
  <c r="J2100" i="1" s="1"/>
  <c r="K2100" i="1" s="1"/>
  <c r="F2101" i="1"/>
  <c r="J2101" i="1" s="1"/>
  <c r="K2101" i="1" s="1"/>
  <c r="F2102" i="1"/>
  <c r="J2102" i="1" s="1"/>
  <c r="K2102" i="1" s="1"/>
  <c r="F2103" i="1"/>
  <c r="J2103" i="1" s="1"/>
  <c r="K2103" i="1" s="1"/>
  <c r="F2104" i="1"/>
  <c r="J2104" i="1" s="1"/>
  <c r="K2104" i="1" s="1"/>
  <c r="F2105" i="1"/>
  <c r="J2105" i="1" s="1"/>
  <c r="K2105" i="1" s="1"/>
  <c r="F2106" i="1"/>
  <c r="J2106" i="1" s="1"/>
  <c r="K2106" i="1" s="1"/>
  <c r="F2107" i="1"/>
  <c r="J2107" i="1" s="1"/>
  <c r="K2107" i="1" s="1"/>
  <c r="F2108" i="1"/>
  <c r="J2108" i="1" s="1"/>
  <c r="K2108" i="1" s="1"/>
  <c r="F2109" i="1"/>
  <c r="J2109" i="1" s="1"/>
  <c r="K2109" i="1" s="1"/>
  <c r="F2110" i="1"/>
  <c r="J2110" i="1" s="1"/>
  <c r="K2110" i="1" s="1"/>
  <c r="F2111" i="1"/>
  <c r="J2111" i="1" s="1"/>
  <c r="K2111" i="1" s="1"/>
  <c r="F2113" i="1"/>
  <c r="J2113" i="1" s="1"/>
  <c r="K2113" i="1" s="1"/>
  <c r="F2114" i="1"/>
  <c r="J2114" i="1" s="1"/>
  <c r="K2114" i="1" s="1"/>
  <c r="F2116" i="1"/>
  <c r="J2116" i="1" s="1"/>
  <c r="K2116" i="1" s="1"/>
  <c r="F2117" i="1"/>
  <c r="J2117" i="1" s="1"/>
  <c r="K2117" i="1" s="1"/>
  <c r="F2118" i="1"/>
  <c r="J2118" i="1" s="1"/>
  <c r="K2118" i="1" s="1"/>
  <c r="F2119" i="1"/>
  <c r="J2119" i="1" s="1"/>
  <c r="K2119" i="1" s="1"/>
  <c r="F2120" i="1"/>
  <c r="J2120" i="1" s="1"/>
  <c r="K2120" i="1" s="1"/>
  <c r="F2122" i="1"/>
  <c r="J2122" i="1" s="1"/>
  <c r="K2122" i="1" s="1"/>
  <c r="F2123" i="1"/>
  <c r="J2123" i="1" s="1"/>
  <c r="K2123" i="1" s="1"/>
  <c r="F2124" i="1"/>
  <c r="J2124" i="1" s="1"/>
  <c r="K2124" i="1" s="1"/>
  <c r="F2126" i="1"/>
  <c r="J2126" i="1" s="1"/>
  <c r="K2126" i="1" s="1"/>
  <c r="F2127" i="1"/>
  <c r="J2127" i="1" s="1"/>
  <c r="K2127" i="1" s="1"/>
  <c r="F2128" i="1"/>
  <c r="J2128" i="1" s="1"/>
  <c r="K2128" i="1" s="1"/>
  <c r="F2129" i="1"/>
  <c r="J2129" i="1" s="1"/>
  <c r="K2129" i="1" s="1"/>
  <c r="F2131" i="1"/>
  <c r="J2131" i="1" s="1"/>
  <c r="K2131" i="1" s="1"/>
  <c r="F2135" i="1"/>
  <c r="J2135" i="1" s="1"/>
  <c r="K2135" i="1" s="1"/>
  <c r="F2136" i="1"/>
  <c r="J2136" i="1" s="1"/>
  <c r="K2136" i="1" s="1"/>
  <c r="F2138" i="1"/>
  <c r="J2138" i="1" s="1"/>
  <c r="K2138" i="1" s="1"/>
  <c r="F2142" i="1"/>
  <c r="J2142" i="1" s="1"/>
  <c r="K2142" i="1" s="1"/>
  <c r="F2143" i="1"/>
  <c r="J2143" i="1" s="1"/>
  <c r="K2143" i="1" s="1"/>
  <c r="F2144" i="1"/>
  <c r="J2144" i="1" s="1"/>
  <c r="K2144" i="1" s="1"/>
  <c r="F2145" i="1"/>
  <c r="J2145" i="1" s="1"/>
  <c r="K2145" i="1" s="1"/>
  <c r="F2146" i="1"/>
  <c r="J2146" i="1" s="1"/>
  <c r="K2146" i="1" s="1"/>
  <c r="F2147" i="1"/>
  <c r="J2147" i="1" s="1"/>
  <c r="K2147" i="1" s="1"/>
  <c r="F2148" i="1"/>
  <c r="J2148" i="1" s="1"/>
  <c r="K2148" i="1" s="1"/>
  <c r="F2151" i="1"/>
  <c r="J2151" i="1" s="1"/>
  <c r="K2151" i="1" s="1"/>
  <c r="F2152" i="1"/>
  <c r="J2152" i="1" s="1"/>
  <c r="K2152" i="1" s="1"/>
  <c r="F2153" i="1"/>
  <c r="J2153" i="1" s="1"/>
  <c r="K2153" i="1" s="1"/>
  <c r="F2154" i="1"/>
  <c r="J2154" i="1" s="1"/>
  <c r="K2154" i="1" s="1"/>
  <c r="F2157" i="1"/>
  <c r="J2157" i="1" s="1"/>
  <c r="K2157" i="1" s="1"/>
  <c r="F2159" i="1"/>
  <c r="J2159" i="1" s="1"/>
  <c r="K2159" i="1" s="1"/>
  <c r="F2160" i="1"/>
  <c r="J2160" i="1" s="1"/>
  <c r="K2160" i="1" s="1"/>
  <c r="F2161" i="1"/>
  <c r="J2161" i="1" s="1"/>
  <c r="K2161" i="1" s="1"/>
  <c r="F2162" i="1"/>
  <c r="J2162" i="1" s="1"/>
  <c r="K2162" i="1" s="1"/>
  <c r="F2163" i="1"/>
  <c r="J2163" i="1" s="1"/>
  <c r="K2163" i="1" s="1"/>
  <c r="F2165" i="1"/>
  <c r="J2165" i="1" s="1"/>
  <c r="K2165" i="1" s="1"/>
  <c r="F2166" i="1"/>
  <c r="J2166" i="1" s="1"/>
  <c r="K2166" i="1" s="1"/>
  <c r="F2167" i="1"/>
  <c r="J2167" i="1" s="1"/>
  <c r="K2167" i="1" s="1"/>
  <c r="F2168" i="1"/>
  <c r="J2168" i="1" s="1"/>
  <c r="K2168" i="1" s="1"/>
  <c r="F2170" i="1"/>
  <c r="J2170" i="1" s="1"/>
  <c r="K2170" i="1" s="1"/>
  <c r="F2171" i="1"/>
  <c r="J2171" i="1" s="1"/>
  <c r="K2171" i="1" s="1"/>
  <c r="F2172" i="1"/>
  <c r="J2172" i="1" s="1"/>
  <c r="K2172" i="1" s="1"/>
  <c r="F2173" i="1"/>
  <c r="J2173" i="1" s="1"/>
  <c r="K2173" i="1" s="1"/>
  <c r="F2174" i="1"/>
  <c r="J2174" i="1" s="1"/>
  <c r="K2174" i="1" s="1"/>
  <c r="F2175" i="1"/>
  <c r="J2175" i="1" s="1"/>
  <c r="K2175" i="1" s="1"/>
  <c r="F2176" i="1"/>
  <c r="J2176" i="1" s="1"/>
  <c r="K2176" i="1" s="1"/>
  <c r="F2177" i="1"/>
  <c r="J2177" i="1" s="1"/>
  <c r="K2177" i="1" s="1"/>
  <c r="F2178" i="1"/>
  <c r="J2178" i="1" s="1"/>
  <c r="K2178" i="1" s="1"/>
  <c r="F2179" i="1"/>
  <c r="J2179" i="1" s="1"/>
  <c r="K2179" i="1" s="1"/>
  <c r="F2180" i="1"/>
  <c r="J2180" i="1" s="1"/>
  <c r="K2180" i="1" s="1"/>
  <c r="F2183" i="1"/>
  <c r="J2183" i="1" s="1"/>
  <c r="K2183" i="1" s="1"/>
  <c r="F2185" i="1"/>
  <c r="J2185" i="1" s="1"/>
  <c r="K2185" i="1" s="1"/>
  <c r="F2188" i="1"/>
  <c r="J2188" i="1" s="1"/>
  <c r="K2188" i="1" s="1"/>
  <c r="F2189" i="1"/>
  <c r="J2189" i="1" s="1"/>
  <c r="K2189" i="1" s="1"/>
  <c r="F2191" i="1"/>
  <c r="J2191" i="1" s="1"/>
  <c r="K2191" i="1" s="1"/>
  <c r="F2192" i="1"/>
  <c r="J2192" i="1" s="1"/>
  <c r="K2192" i="1" s="1"/>
  <c r="F2194" i="1"/>
  <c r="J2194" i="1" s="1"/>
  <c r="K2194" i="1" s="1"/>
  <c r="F2195" i="1"/>
  <c r="J2195" i="1" s="1"/>
  <c r="K2195" i="1" s="1"/>
  <c r="F2196" i="1"/>
  <c r="J2196" i="1" s="1"/>
  <c r="K2196" i="1" s="1"/>
  <c r="F2197" i="1"/>
  <c r="J2197" i="1" s="1"/>
  <c r="K2197" i="1" s="1"/>
  <c r="F2198" i="1"/>
  <c r="J2198" i="1" s="1"/>
  <c r="K2198" i="1" s="1"/>
  <c r="F2200" i="1"/>
  <c r="J2200" i="1" s="1"/>
  <c r="K2200" i="1" s="1"/>
  <c r="F2201" i="1"/>
  <c r="J2201" i="1" s="1"/>
  <c r="K2201" i="1" s="1"/>
  <c r="F2203" i="1"/>
  <c r="J2203" i="1" s="1"/>
  <c r="K2203" i="1" s="1"/>
  <c r="F2204" i="1"/>
  <c r="J2204" i="1" s="1"/>
  <c r="K2204" i="1" s="1"/>
  <c r="F2206" i="1"/>
  <c r="J2206" i="1" s="1"/>
  <c r="K2206" i="1" s="1"/>
  <c r="F2207" i="1"/>
  <c r="J2207" i="1" s="1"/>
  <c r="K2207" i="1" s="1"/>
  <c r="F2208" i="1"/>
  <c r="J2208" i="1" s="1"/>
  <c r="K2208" i="1" s="1"/>
  <c r="F2209" i="1"/>
  <c r="J2209" i="1" s="1"/>
  <c r="K2209" i="1" s="1"/>
  <c r="F2210" i="1"/>
  <c r="J2210" i="1" s="1"/>
  <c r="K2210" i="1" s="1"/>
  <c r="F2211" i="1"/>
  <c r="J2211" i="1" s="1"/>
  <c r="K2211" i="1" s="1"/>
  <c r="F2213" i="1"/>
  <c r="J2213" i="1" s="1"/>
  <c r="K2213" i="1" s="1"/>
  <c r="F2214" i="1"/>
  <c r="J2214" i="1" s="1"/>
  <c r="K2214" i="1" s="1"/>
  <c r="F2215" i="1"/>
  <c r="J2215" i="1" s="1"/>
  <c r="K2215" i="1" s="1"/>
  <c r="F2216" i="1"/>
  <c r="J2216" i="1" s="1"/>
  <c r="K2216" i="1" s="1"/>
  <c r="F2217" i="1"/>
  <c r="J2217" i="1" s="1"/>
  <c r="K2217" i="1" s="1"/>
  <c r="F2218" i="1"/>
  <c r="J2218" i="1" s="1"/>
  <c r="K2218" i="1" s="1"/>
  <c r="F2219" i="1"/>
  <c r="J2219" i="1" s="1"/>
  <c r="K2219" i="1" s="1"/>
  <c r="F2220" i="1"/>
  <c r="J2220" i="1" s="1"/>
  <c r="K2220" i="1" s="1"/>
  <c r="F2221" i="1"/>
  <c r="J2221" i="1" s="1"/>
  <c r="K2221" i="1" s="1"/>
  <c r="F2222" i="1"/>
  <c r="J2222" i="1" s="1"/>
  <c r="K2222" i="1" s="1"/>
  <c r="F2223" i="1"/>
  <c r="J2223" i="1" s="1"/>
  <c r="K2223" i="1" s="1"/>
  <c r="F2224" i="1"/>
  <c r="J2224" i="1" s="1"/>
  <c r="K2224" i="1" s="1"/>
  <c r="F2226" i="1"/>
  <c r="J2226" i="1" s="1"/>
  <c r="K2226" i="1" s="1"/>
  <c r="F2227" i="1"/>
  <c r="J2227" i="1" s="1"/>
  <c r="K2227" i="1" s="1"/>
  <c r="F2228" i="1"/>
  <c r="J2228" i="1" s="1"/>
  <c r="K2228" i="1" s="1"/>
  <c r="F2230" i="1"/>
  <c r="J2230" i="1" s="1"/>
  <c r="K2230" i="1" s="1"/>
  <c r="F2231" i="1"/>
  <c r="J2231" i="1" s="1"/>
  <c r="K2231" i="1" s="1"/>
  <c r="F2232" i="1"/>
  <c r="J2232" i="1" s="1"/>
  <c r="K2232" i="1" s="1"/>
  <c r="F2233" i="1"/>
  <c r="J2233" i="1" s="1"/>
  <c r="K2233" i="1" s="1"/>
  <c r="F2235" i="1"/>
  <c r="J2235" i="1" s="1"/>
  <c r="K2235" i="1" s="1"/>
  <c r="F2236" i="1"/>
  <c r="J2236" i="1" s="1"/>
  <c r="K2236" i="1" s="1"/>
  <c r="F2240" i="1"/>
  <c r="J2240" i="1" s="1"/>
  <c r="K2240" i="1" s="1"/>
  <c r="F2241" i="1"/>
  <c r="J2241" i="1" s="1"/>
  <c r="K2241" i="1" s="1"/>
  <c r="F2244" i="1"/>
  <c r="J2244" i="1" s="1"/>
  <c r="K2244" i="1" s="1"/>
  <c r="F2247" i="1"/>
  <c r="J2247" i="1" s="1"/>
  <c r="K2247" i="1" s="1"/>
  <c r="F2249" i="1"/>
  <c r="J2249" i="1" s="1"/>
  <c r="K2249" i="1" s="1"/>
  <c r="F2253" i="1"/>
  <c r="J2253" i="1" s="1"/>
  <c r="K2253" i="1" s="1"/>
  <c r="F2254" i="1"/>
  <c r="J2254" i="1" s="1"/>
  <c r="K2254" i="1" s="1"/>
  <c r="F2259" i="1"/>
  <c r="J2259" i="1" s="1"/>
  <c r="K2259" i="1" s="1"/>
  <c r="F2260" i="1"/>
  <c r="J2260" i="1" s="1"/>
  <c r="K2260" i="1" s="1"/>
  <c r="F2262" i="1"/>
  <c r="J2262" i="1" s="1"/>
  <c r="K2262" i="1" s="1"/>
  <c r="F2263" i="1"/>
  <c r="J2263" i="1" s="1"/>
  <c r="K2263" i="1" s="1"/>
  <c r="F2264" i="1"/>
  <c r="J2264" i="1" s="1"/>
  <c r="K2264" i="1" s="1"/>
  <c r="F2265" i="1"/>
  <c r="J2265" i="1" s="1"/>
  <c r="K2265" i="1" s="1"/>
  <c r="F2267" i="1"/>
  <c r="J2267" i="1" s="1"/>
  <c r="K2267" i="1" s="1"/>
  <c r="F2270" i="1"/>
  <c r="J2270" i="1" s="1"/>
  <c r="K2270" i="1" s="1"/>
  <c r="F2273" i="1"/>
  <c r="J2273" i="1" s="1"/>
  <c r="K2273" i="1" s="1"/>
  <c r="F2274" i="1"/>
  <c r="J2274" i="1" s="1"/>
  <c r="K2274" i="1" s="1"/>
  <c r="F2275" i="1"/>
  <c r="J2275" i="1" s="1"/>
  <c r="K2275" i="1" s="1"/>
  <c r="F2276" i="1"/>
  <c r="J2276" i="1" s="1"/>
  <c r="K2276" i="1" s="1"/>
  <c r="F2277" i="1"/>
  <c r="J2277" i="1" s="1"/>
  <c r="K2277" i="1" s="1"/>
  <c r="F2278" i="1"/>
  <c r="J2278" i="1" s="1"/>
  <c r="K2278" i="1" s="1"/>
  <c r="F2282" i="1"/>
  <c r="J2282" i="1" s="1"/>
  <c r="K2282" i="1" s="1"/>
  <c r="F2283" i="1"/>
  <c r="J2283" i="1" s="1"/>
  <c r="K2283" i="1" s="1"/>
  <c r="F2288" i="1"/>
  <c r="J2288" i="1" s="1"/>
  <c r="K2288" i="1" s="1"/>
  <c r="F2292" i="1"/>
  <c r="J2292" i="1" s="1"/>
  <c r="K2292" i="1" s="1"/>
  <c r="F2295" i="1"/>
  <c r="J2295" i="1" s="1"/>
  <c r="K2295" i="1" s="1"/>
  <c r="F2297" i="1"/>
  <c r="J2297" i="1" s="1"/>
  <c r="K2297" i="1" s="1"/>
  <c r="F2304" i="1"/>
  <c r="J2304" i="1" s="1"/>
  <c r="K2304" i="1" s="1"/>
  <c r="F2316" i="1"/>
  <c r="J2316" i="1" s="1"/>
  <c r="K2316" i="1" s="1"/>
  <c r="F2320" i="1"/>
  <c r="J2320" i="1" s="1"/>
  <c r="K2320" i="1" s="1"/>
  <c r="F2321" i="1"/>
  <c r="J2321" i="1" s="1"/>
  <c r="K2321" i="1" s="1"/>
  <c r="F2329" i="1"/>
  <c r="J2329" i="1" s="1"/>
  <c r="K2329" i="1" s="1"/>
  <c r="F2332" i="1"/>
  <c r="J2332" i="1" s="1"/>
  <c r="K2332" i="1" s="1"/>
  <c r="F2333" i="1"/>
  <c r="J2333" i="1" s="1"/>
  <c r="K2333" i="1" s="1"/>
  <c r="F2334" i="1"/>
  <c r="J2334" i="1" s="1"/>
  <c r="K2334" i="1" s="1"/>
  <c r="F2344" i="1"/>
  <c r="J2344" i="1" s="1"/>
  <c r="K2344" i="1" s="1"/>
  <c r="F2353" i="1"/>
  <c r="J2353" i="1" s="1"/>
  <c r="K2353" i="1" s="1"/>
  <c r="F2355" i="1"/>
  <c r="J2355" i="1" s="1"/>
  <c r="K2355" i="1" s="1"/>
  <c r="F2356" i="1"/>
  <c r="J2356" i="1" s="1"/>
  <c r="K2356" i="1" s="1"/>
  <c r="F2358" i="1"/>
  <c r="J2358" i="1" s="1"/>
  <c r="K2358" i="1" s="1"/>
  <c r="F2359" i="1"/>
  <c r="J2359" i="1" s="1"/>
  <c r="K2359" i="1" s="1"/>
  <c r="F2360" i="1"/>
  <c r="J2360" i="1" s="1"/>
  <c r="K2360" i="1" s="1"/>
  <c r="F2363" i="1"/>
  <c r="J2363" i="1" s="1"/>
  <c r="K2363" i="1" s="1"/>
  <c r="F2364" i="1"/>
  <c r="J2364" i="1" s="1"/>
  <c r="K2364" i="1" s="1"/>
  <c r="F2365" i="1"/>
  <c r="J2365" i="1" s="1"/>
  <c r="K2365" i="1" s="1"/>
  <c r="F2366" i="1"/>
  <c r="J2366" i="1" s="1"/>
  <c r="K2366" i="1" s="1"/>
  <c r="F2367" i="1"/>
  <c r="J2367" i="1" s="1"/>
  <c r="K2367" i="1" s="1"/>
  <c r="F2368" i="1"/>
  <c r="J2368" i="1" s="1"/>
  <c r="K2368" i="1" s="1"/>
  <c r="F2369" i="1"/>
  <c r="J2369" i="1" s="1"/>
  <c r="K2369" i="1" s="1"/>
  <c r="F2370" i="1"/>
  <c r="J2370" i="1" s="1"/>
  <c r="K2370" i="1" s="1"/>
  <c r="F2371" i="1"/>
  <c r="J2371" i="1" s="1"/>
  <c r="K2371" i="1" s="1"/>
  <c r="F2372" i="1"/>
  <c r="J2372" i="1" s="1"/>
  <c r="K2372" i="1" s="1"/>
  <c r="F2373" i="1"/>
  <c r="J2373" i="1" s="1"/>
  <c r="K2373" i="1" s="1"/>
  <c r="F2374" i="1"/>
  <c r="J2374" i="1" s="1"/>
  <c r="K2374" i="1" s="1"/>
  <c r="F2375" i="1"/>
  <c r="J2375" i="1" s="1"/>
  <c r="K2375" i="1" s="1"/>
  <c r="F2376" i="1"/>
  <c r="J2376" i="1" s="1"/>
  <c r="K2376" i="1" s="1"/>
  <c r="F2377" i="1"/>
  <c r="J2377" i="1" s="1"/>
  <c r="K2377" i="1" s="1"/>
  <c r="F2379" i="1"/>
  <c r="J2379" i="1" s="1"/>
  <c r="K2379" i="1" s="1"/>
  <c r="F2380" i="1"/>
  <c r="J2380" i="1" s="1"/>
  <c r="K2380" i="1" s="1"/>
  <c r="F2381" i="1"/>
  <c r="J2381" i="1" s="1"/>
  <c r="K2381" i="1" s="1"/>
  <c r="F2382" i="1"/>
  <c r="J2382" i="1" s="1"/>
  <c r="K2382" i="1" s="1"/>
  <c r="F2383" i="1"/>
  <c r="J2383" i="1" s="1"/>
  <c r="K2383" i="1" s="1"/>
  <c r="F2384" i="1"/>
  <c r="J2384" i="1" s="1"/>
  <c r="K2384" i="1" s="1"/>
  <c r="F2385" i="1"/>
  <c r="J2385" i="1" s="1"/>
  <c r="K2385" i="1" s="1"/>
  <c r="F2386" i="1"/>
  <c r="J2386" i="1" s="1"/>
  <c r="K2386" i="1" s="1"/>
  <c r="F2387" i="1"/>
  <c r="J2387" i="1" s="1"/>
  <c r="K2387" i="1" s="1"/>
  <c r="F2388" i="1"/>
  <c r="J2388" i="1" s="1"/>
  <c r="K2388" i="1" s="1"/>
  <c r="F2389" i="1"/>
  <c r="J2389" i="1" s="1"/>
  <c r="K2389" i="1" s="1"/>
  <c r="F2390" i="1"/>
  <c r="J2390" i="1" s="1"/>
  <c r="K2390" i="1" s="1"/>
  <c r="F2391" i="1"/>
  <c r="J2391" i="1" s="1"/>
  <c r="K2391" i="1" s="1"/>
  <c r="F2392" i="1"/>
  <c r="J2392" i="1" s="1"/>
  <c r="K2392" i="1" s="1"/>
  <c r="F2393" i="1"/>
  <c r="J2393" i="1" s="1"/>
  <c r="K2393" i="1" s="1"/>
  <c r="F2394" i="1"/>
  <c r="J2394" i="1" s="1"/>
  <c r="K2394" i="1" s="1"/>
  <c r="F2395" i="1"/>
  <c r="J2395" i="1" s="1"/>
  <c r="K2395" i="1" s="1"/>
  <c r="F2396" i="1"/>
  <c r="J2396" i="1" s="1"/>
  <c r="K2396" i="1" s="1"/>
  <c r="F2398" i="1"/>
  <c r="J2398" i="1" s="1"/>
  <c r="K2398" i="1" s="1"/>
  <c r="F2399" i="1"/>
  <c r="J2399" i="1" s="1"/>
  <c r="K2399" i="1" s="1"/>
  <c r="F2400" i="1"/>
  <c r="J2400" i="1" s="1"/>
  <c r="K2400" i="1" s="1"/>
  <c r="F2402" i="1"/>
  <c r="J2402" i="1" s="1"/>
  <c r="K2402" i="1" s="1"/>
  <c r="F2403" i="1"/>
  <c r="J2403" i="1" s="1"/>
  <c r="K2403" i="1" s="1"/>
  <c r="F2404" i="1"/>
  <c r="J2404" i="1" s="1"/>
  <c r="K2404" i="1" s="1"/>
  <c r="F2405" i="1"/>
  <c r="J2405" i="1" s="1"/>
  <c r="K2405" i="1" s="1"/>
  <c r="F2407" i="1"/>
  <c r="J2407" i="1" s="1"/>
  <c r="K2407" i="1" s="1"/>
  <c r="F2408" i="1"/>
  <c r="J2408" i="1" s="1"/>
  <c r="K2408" i="1" s="1"/>
  <c r="F2409" i="1"/>
  <c r="J2409" i="1" s="1"/>
  <c r="K2409" i="1" s="1"/>
  <c r="F2412" i="1"/>
  <c r="J2412" i="1" s="1"/>
  <c r="K2412" i="1" s="1"/>
  <c r="F2413" i="1"/>
  <c r="J2413" i="1" s="1"/>
  <c r="K2413" i="1" s="1"/>
  <c r="F2416" i="1"/>
  <c r="J2416" i="1" s="1"/>
  <c r="K2416" i="1" s="1"/>
  <c r="F2417" i="1"/>
  <c r="J2417" i="1" s="1"/>
  <c r="K2417" i="1" s="1"/>
  <c r="F2419" i="1"/>
  <c r="J2419" i="1" s="1"/>
  <c r="K2419" i="1" s="1"/>
  <c r="F2420" i="1"/>
  <c r="J2420" i="1" s="1"/>
  <c r="K2420" i="1" s="1"/>
  <c r="F2421" i="1"/>
  <c r="J2421" i="1" s="1"/>
  <c r="K2421" i="1" s="1"/>
  <c r="F2423" i="1"/>
  <c r="J2423" i="1" s="1"/>
  <c r="K2423" i="1" s="1"/>
  <c r="F2424" i="1"/>
  <c r="J2424" i="1" s="1"/>
  <c r="K2424" i="1" s="1"/>
  <c r="F2425" i="1"/>
  <c r="J2425" i="1" s="1"/>
  <c r="K2425" i="1" s="1"/>
  <c r="F2427" i="1"/>
  <c r="J2427" i="1" s="1"/>
  <c r="K2427" i="1" s="1"/>
  <c r="F2428" i="1"/>
  <c r="J2428" i="1" s="1"/>
  <c r="K2428" i="1" s="1"/>
  <c r="F2429" i="1"/>
  <c r="J2429" i="1" s="1"/>
  <c r="K2429" i="1" s="1"/>
  <c r="F2430" i="1"/>
  <c r="J2430" i="1" s="1"/>
  <c r="K2430" i="1" s="1"/>
  <c r="F2431" i="1"/>
  <c r="J2431" i="1" s="1"/>
  <c r="K2431" i="1" s="1"/>
  <c r="F2432" i="1"/>
  <c r="J2432" i="1" s="1"/>
  <c r="K2432" i="1" s="1"/>
  <c r="F2433" i="1"/>
  <c r="J2433" i="1" s="1"/>
  <c r="K2433" i="1" s="1"/>
  <c r="F2435" i="1"/>
  <c r="J2435" i="1" s="1"/>
  <c r="K2435" i="1" s="1"/>
  <c r="F2437" i="1"/>
  <c r="J2437" i="1" s="1"/>
  <c r="K2437" i="1" s="1"/>
  <c r="F2438" i="1"/>
  <c r="J2438" i="1" s="1"/>
  <c r="K2438" i="1" s="1"/>
  <c r="F2439" i="1"/>
  <c r="J2439" i="1" s="1"/>
  <c r="K2439" i="1" s="1"/>
  <c r="F2440" i="1"/>
  <c r="J2440" i="1" s="1"/>
  <c r="K2440" i="1" s="1"/>
  <c r="F2441" i="1"/>
  <c r="J2441" i="1" s="1"/>
  <c r="K2441" i="1" s="1"/>
  <c r="F2442" i="1"/>
  <c r="J2442" i="1" s="1"/>
  <c r="K2442" i="1" s="1"/>
  <c r="F2443" i="1"/>
  <c r="J2443" i="1" s="1"/>
  <c r="K2443" i="1" s="1"/>
  <c r="F2444" i="1"/>
  <c r="J2444" i="1" s="1"/>
  <c r="K2444" i="1" s="1"/>
  <c r="F2445" i="1"/>
  <c r="J2445" i="1" s="1"/>
  <c r="K2445" i="1" s="1"/>
  <c r="F2446" i="1"/>
  <c r="J2446" i="1" s="1"/>
  <c r="K2446" i="1" s="1"/>
  <c r="F2447" i="1"/>
  <c r="J2447" i="1" s="1"/>
  <c r="K2447" i="1" s="1"/>
  <c r="F2448" i="1"/>
  <c r="J2448" i="1" s="1"/>
  <c r="K2448" i="1" s="1"/>
  <c r="F2450" i="1"/>
  <c r="J2450" i="1" s="1"/>
  <c r="K2450" i="1" s="1"/>
  <c r="F2460" i="1"/>
  <c r="J2460" i="1" s="1"/>
  <c r="K2460" i="1" s="1"/>
  <c r="F2463" i="1"/>
  <c r="J2463" i="1" s="1"/>
  <c r="K2463" i="1" s="1"/>
  <c r="F2464" i="1"/>
  <c r="J2464" i="1" s="1"/>
  <c r="K2464" i="1" s="1"/>
  <c r="F2465" i="1"/>
  <c r="J2465" i="1" s="1"/>
  <c r="K2465" i="1" s="1"/>
  <c r="F2476" i="1"/>
  <c r="J2476" i="1" s="1"/>
  <c r="K2476" i="1" s="1"/>
  <c r="F2493" i="1"/>
  <c r="J2493" i="1" s="1"/>
  <c r="K2493" i="1" s="1"/>
  <c r="F2497" i="1"/>
  <c r="J2497" i="1" s="1"/>
  <c r="K2497" i="1" s="1"/>
  <c r="F2498" i="1"/>
  <c r="J2498" i="1" s="1"/>
  <c r="K2498" i="1" s="1"/>
  <c r="F2500" i="1"/>
  <c r="J2500" i="1" s="1"/>
  <c r="K2500" i="1" s="1"/>
  <c r="F2501" i="1"/>
  <c r="J2501" i="1" s="1"/>
  <c r="K2501" i="1" s="1"/>
  <c r="F2502" i="1"/>
  <c r="J2502" i="1" s="1"/>
  <c r="K2502" i="1" s="1"/>
  <c r="F2521" i="1"/>
  <c r="J2521" i="1" s="1"/>
  <c r="K2521" i="1" s="1"/>
  <c r="F2524" i="1"/>
  <c r="J2524" i="1" s="1"/>
  <c r="K2524" i="1" s="1"/>
  <c r="F2526" i="1"/>
  <c r="J2526" i="1" s="1"/>
  <c r="K2526" i="1" s="1"/>
  <c r="F2527" i="1"/>
  <c r="J2527" i="1" s="1"/>
  <c r="K2527" i="1" s="1"/>
  <c r="F2528" i="1"/>
  <c r="J2528" i="1" s="1"/>
  <c r="K2528" i="1" s="1"/>
  <c r="F2529" i="1"/>
  <c r="J2529" i="1" s="1"/>
  <c r="K2529" i="1" s="1"/>
  <c r="F2530" i="1"/>
  <c r="J2530" i="1" s="1"/>
  <c r="K2530" i="1" s="1"/>
  <c r="F2531" i="1"/>
  <c r="J2531" i="1" s="1"/>
  <c r="K2531" i="1" s="1"/>
  <c r="F2532" i="1"/>
  <c r="J2532" i="1" s="1"/>
  <c r="K2532" i="1" s="1"/>
  <c r="F2533" i="1"/>
  <c r="J2533" i="1" s="1"/>
  <c r="K2533" i="1" s="1"/>
  <c r="F2536" i="1"/>
  <c r="J2536" i="1" s="1"/>
  <c r="K2536" i="1" s="1"/>
  <c r="F2537" i="1"/>
  <c r="J2537" i="1" s="1"/>
  <c r="K2537" i="1" s="1"/>
  <c r="F2539" i="1"/>
  <c r="J2539" i="1" s="1"/>
  <c r="K2539" i="1" s="1"/>
  <c r="F2540" i="1"/>
  <c r="J2540" i="1" s="1"/>
  <c r="K2540" i="1" s="1"/>
  <c r="F2541" i="1"/>
  <c r="J2541" i="1" s="1"/>
  <c r="K2541" i="1" s="1"/>
  <c r="F2543" i="1"/>
  <c r="J2543" i="1" s="1"/>
  <c r="K2543" i="1" s="1"/>
  <c r="F2544" i="1"/>
  <c r="J2544" i="1" s="1"/>
  <c r="K2544" i="1" s="1"/>
  <c r="F2545" i="1"/>
  <c r="J2545" i="1" s="1"/>
  <c r="K2545" i="1" s="1"/>
  <c r="F2546" i="1"/>
  <c r="J2546" i="1" s="1"/>
  <c r="K2546" i="1" s="1"/>
  <c r="F2547" i="1"/>
  <c r="J2547" i="1" s="1"/>
  <c r="K2547" i="1" s="1"/>
  <c r="F2548" i="1"/>
  <c r="J2548" i="1" s="1"/>
  <c r="K2548" i="1" s="1"/>
  <c r="F2549" i="1"/>
  <c r="J2549" i="1" s="1"/>
  <c r="K2549" i="1" s="1"/>
  <c r="F2550" i="1"/>
  <c r="J2550" i="1" s="1"/>
  <c r="K2550" i="1" s="1"/>
  <c r="F2551" i="1"/>
  <c r="J2551" i="1" s="1"/>
  <c r="K2551" i="1" s="1"/>
  <c r="F2552" i="1"/>
  <c r="J2552" i="1" s="1"/>
  <c r="K2552" i="1" s="1"/>
  <c r="F2553" i="1"/>
  <c r="J2553" i="1" s="1"/>
  <c r="K2553" i="1" s="1"/>
  <c r="F2554" i="1"/>
  <c r="J2554" i="1" s="1"/>
  <c r="K2554" i="1" s="1"/>
  <c r="F2555" i="1"/>
  <c r="J2555" i="1" s="1"/>
  <c r="K2555" i="1" s="1"/>
  <c r="F2556" i="1"/>
  <c r="J2556" i="1" s="1"/>
  <c r="K2556" i="1" s="1"/>
  <c r="F2557" i="1"/>
  <c r="J2557" i="1" s="1"/>
  <c r="K2557" i="1" s="1"/>
  <c r="F2558" i="1"/>
  <c r="J2558" i="1" s="1"/>
  <c r="K2558" i="1" s="1"/>
  <c r="F2559" i="1"/>
  <c r="J2559" i="1" s="1"/>
  <c r="K2559" i="1" s="1"/>
  <c r="F2560" i="1"/>
  <c r="J2560" i="1" s="1"/>
  <c r="K2560" i="1" s="1"/>
  <c r="F2561" i="1"/>
  <c r="J2561" i="1" s="1"/>
  <c r="K2561" i="1" s="1"/>
  <c r="F2562" i="1"/>
  <c r="J2562" i="1" s="1"/>
  <c r="K2562" i="1" s="1"/>
  <c r="F2563" i="1"/>
  <c r="J2563" i="1" s="1"/>
  <c r="K2563" i="1" s="1"/>
  <c r="F2564" i="1"/>
  <c r="J2564" i="1" s="1"/>
  <c r="K2564" i="1" s="1"/>
  <c r="F2566" i="1"/>
  <c r="J2566" i="1" s="1"/>
  <c r="K2566" i="1" s="1"/>
  <c r="F2567" i="1"/>
  <c r="J2567" i="1" s="1"/>
  <c r="K2567" i="1" s="1"/>
  <c r="F2568" i="1"/>
  <c r="J2568" i="1" s="1"/>
  <c r="K2568" i="1" s="1"/>
  <c r="F2570" i="1"/>
  <c r="J2570" i="1" s="1"/>
  <c r="K2570" i="1" s="1"/>
  <c r="F2572" i="1"/>
  <c r="J2572" i="1" s="1"/>
  <c r="K2572" i="1" s="1"/>
  <c r="F2573" i="1"/>
  <c r="J2573" i="1" s="1"/>
  <c r="K2573" i="1" s="1"/>
  <c r="F2575" i="1"/>
  <c r="J2575" i="1" s="1"/>
  <c r="K2575" i="1" s="1"/>
  <c r="F2576" i="1"/>
  <c r="J2576" i="1" s="1"/>
  <c r="K2576" i="1" s="1"/>
  <c r="F2577" i="1"/>
  <c r="J2577" i="1" s="1"/>
  <c r="K2577" i="1" s="1"/>
  <c r="F2586" i="1"/>
  <c r="J2586" i="1" s="1"/>
  <c r="K2586" i="1" s="1"/>
  <c r="F2588" i="1"/>
  <c r="J2588" i="1" s="1"/>
  <c r="K2588" i="1" s="1"/>
  <c r="F2589" i="1"/>
  <c r="J2589" i="1" s="1"/>
  <c r="K2589" i="1" s="1"/>
  <c r="F2595" i="1"/>
  <c r="J2595" i="1" s="1"/>
  <c r="K2595" i="1" s="1"/>
  <c r="F2596" i="1"/>
  <c r="J2596" i="1" s="1"/>
  <c r="K2596" i="1" s="1"/>
  <c r="F2599" i="1"/>
  <c r="J2599" i="1" s="1"/>
  <c r="K2599" i="1" s="1"/>
  <c r="F2600" i="1"/>
  <c r="J2600" i="1" s="1"/>
  <c r="K2600" i="1" s="1"/>
  <c r="F2609" i="1"/>
  <c r="J2609" i="1" s="1"/>
  <c r="K2609" i="1" s="1"/>
  <c r="F2610" i="1"/>
  <c r="J2610" i="1" s="1"/>
  <c r="K2610" i="1" s="1"/>
  <c r="F2611" i="1"/>
  <c r="J2611" i="1" s="1"/>
  <c r="K2611" i="1" s="1"/>
  <c r="F2612" i="1"/>
  <c r="J2612" i="1" s="1"/>
  <c r="K2612" i="1" s="1"/>
  <c r="F2613" i="1"/>
  <c r="J2613" i="1" s="1"/>
  <c r="K2613" i="1" s="1"/>
  <c r="F2614" i="1"/>
  <c r="J2614" i="1" s="1"/>
  <c r="K2614" i="1" s="1"/>
  <c r="F2615" i="1"/>
  <c r="J2615" i="1" s="1"/>
  <c r="K2615" i="1" s="1"/>
  <c r="F2619" i="1"/>
  <c r="J2619" i="1" s="1"/>
  <c r="K2619" i="1" s="1"/>
  <c r="F2624" i="1"/>
  <c r="J2624" i="1" s="1"/>
  <c r="K2624" i="1" s="1"/>
  <c r="F2628" i="1"/>
  <c r="J2628" i="1" s="1"/>
  <c r="K2628" i="1" s="1"/>
  <c r="F2631" i="1"/>
  <c r="J2631" i="1" s="1"/>
  <c r="K2631" i="1" s="1"/>
  <c r="F2633" i="1"/>
  <c r="J2633" i="1" s="1"/>
  <c r="K2633" i="1" s="1"/>
  <c r="F2636" i="1"/>
  <c r="J2636" i="1" s="1"/>
  <c r="K2636" i="1" s="1"/>
  <c r="F2638" i="1"/>
  <c r="J2638" i="1" s="1"/>
  <c r="K2638" i="1" s="1"/>
  <c r="F2640" i="1"/>
  <c r="J2640" i="1" s="1"/>
  <c r="K2640" i="1" s="1"/>
  <c r="F2641" i="1"/>
  <c r="J2641" i="1" s="1"/>
  <c r="K2641" i="1" s="1"/>
  <c r="F2642" i="1"/>
  <c r="J2642" i="1" s="1"/>
  <c r="K2642" i="1" s="1"/>
  <c r="F2644" i="1"/>
  <c r="J2644" i="1" s="1"/>
  <c r="K2644" i="1" s="1"/>
  <c r="F2645" i="1"/>
  <c r="J2645" i="1" s="1"/>
  <c r="K2645" i="1" s="1"/>
  <c r="F2649" i="1"/>
  <c r="J2649" i="1" s="1"/>
  <c r="K2649" i="1" s="1"/>
  <c r="F2651" i="1"/>
  <c r="J2651" i="1" s="1"/>
  <c r="K2651" i="1" s="1"/>
  <c r="F2652" i="1"/>
  <c r="J2652" i="1" s="1"/>
  <c r="K2652" i="1" s="1"/>
  <c r="F2655" i="1"/>
  <c r="J2655" i="1" s="1"/>
  <c r="K2655" i="1" s="1"/>
  <c r="F2656" i="1"/>
  <c r="J2656" i="1" s="1"/>
  <c r="K2656" i="1" s="1"/>
  <c r="F2659" i="1"/>
  <c r="J2659" i="1" s="1"/>
  <c r="K2659" i="1" s="1"/>
  <c r="F2666" i="1"/>
  <c r="J2666" i="1" s="1"/>
  <c r="K2666" i="1" s="1"/>
  <c r="F2667" i="1"/>
  <c r="J2667" i="1" s="1"/>
  <c r="K2667" i="1" s="1"/>
  <c r="F2668" i="1"/>
  <c r="J2668" i="1" s="1"/>
  <c r="K2668" i="1" s="1"/>
  <c r="F2669" i="1"/>
  <c r="J2669" i="1" s="1"/>
  <c r="K2669" i="1" s="1"/>
  <c r="F2670" i="1"/>
  <c r="J2670" i="1" s="1"/>
  <c r="K2670" i="1" s="1"/>
  <c r="F2675" i="1"/>
  <c r="J2675" i="1" s="1"/>
  <c r="K2675" i="1" s="1"/>
  <c r="F2684" i="1"/>
  <c r="J2684" i="1" s="1"/>
  <c r="K2684" i="1" s="1"/>
  <c r="F2687" i="1"/>
  <c r="J2687" i="1" s="1"/>
  <c r="K2687" i="1" s="1"/>
  <c r="F2688" i="1"/>
  <c r="J2688" i="1" s="1"/>
  <c r="K2688" i="1" s="1"/>
  <c r="F2696" i="1"/>
  <c r="J2696" i="1" s="1"/>
  <c r="K2696" i="1" s="1"/>
  <c r="F2707" i="1"/>
  <c r="J2707" i="1" s="1"/>
  <c r="K2707" i="1" s="1"/>
  <c r="F2708" i="1"/>
  <c r="J2708" i="1" s="1"/>
  <c r="K2708" i="1" s="1"/>
  <c r="F2717" i="1"/>
  <c r="J2717" i="1" s="1"/>
  <c r="K2717" i="1" s="1"/>
  <c r="F2721" i="1"/>
  <c r="J2721" i="1" s="1"/>
  <c r="K2721" i="1" s="1"/>
  <c r="F2722" i="1"/>
  <c r="J2722" i="1" s="1"/>
  <c r="K2722" i="1" s="1"/>
  <c r="F2724" i="1"/>
  <c r="J2724" i="1" s="1"/>
  <c r="K2724" i="1" s="1"/>
  <c r="F2725" i="1"/>
  <c r="J2725" i="1" s="1"/>
  <c r="K2725" i="1" s="1"/>
  <c r="F2726" i="1"/>
  <c r="J2726" i="1" s="1"/>
  <c r="K2726" i="1" s="1"/>
  <c r="F2728" i="1"/>
  <c r="J2728" i="1" s="1"/>
  <c r="K2728" i="1" s="1"/>
  <c r="F2730" i="1"/>
  <c r="J2730" i="1" s="1"/>
  <c r="K2730" i="1" s="1"/>
  <c r="F2731" i="1"/>
  <c r="J2731" i="1" s="1"/>
  <c r="K2731" i="1" s="1"/>
  <c r="F2732" i="1"/>
  <c r="J2732" i="1" s="1"/>
  <c r="K2732" i="1" s="1"/>
  <c r="F2735" i="1"/>
  <c r="J2735" i="1" s="1"/>
  <c r="K2735" i="1" s="1"/>
  <c r="F2736" i="1"/>
  <c r="J2736" i="1" s="1"/>
  <c r="K2736" i="1" s="1"/>
  <c r="F2740" i="1"/>
  <c r="J2740" i="1" s="1"/>
  <c r="K2740" i="1" s="1"/>
  <c r="F2743" i="1"/>
  <c r="J2743" i="1" s="1"/>
  <c r="K2743" i="1" s="1"/>
  <c r="F2747" i="1"/>
  <c r="J2747" i="1" s="1"/>
  <c r="K2747" i="1" s="1"/>
  <c r="F2752" i="1"/>
  <c r="J2752" i="1" s="1"/>
  <c r="K2752" i="1" s="1"/>
  <c r="F2759" i="1"/>
  <c r="J2759" i="1" s="1"/>
  <c r="K2759" i="1" s="1"/>
  <c r="F2761" i="1"/>
  <c r="J2761" i="1" s="1"/>
  <c r="K2761" i="1" s="1"/>
  <c r="F2764" i="1"/>
  <c r="J2764" i="1" s="1"/>
  <c r="K2764" i="1" s="1"/>
  <c r="F2765" i="1"/>
  <c r="J2765" i="1" s="1"/>
  <c r="K2765" i="1" s="1"/>
  <c r="F2775" i="1"/>
  <c r="J2775" i="1" s="1"/>
  <c r="K2775" i="1" s="1"/>
  <c r="F2776" i="1"/>
  <c r="J2776" i="1" s="1"/>
  <c r="K2776" i="1" s="1"/>
  <c r="F2777" i="1"/>
  <c r="J2777" i="1" s="1"/>
  <c r="K2777" i="1" s="1"/>
  <c r="F2778" i="1"/>
  <c r="J2778" i="1" s="1"/>
  <c r="K2778" i="1" s="1"/>
  <c r="F2780" i="1"/>
  <c r="J2780" i="1" s="1"/>
  <c r="K2780" i="1" s="1"/>
  <c r="F2781" i="1"/>
  <c r="J2781" i="1" s="1"/>
  <c r="K2781" i="1" s="1"/>
  <c r="F2782" i="1"/>
  <c r="J2782" i="1" s="1"/>
  <c r="K2782" i="1" s="1"/>
  <c r="F2783" i="1"/>
  <c r="J2783" i="1" s="1"/>
  <c r="K2783" i="1" s="1"/>
  <c r="F2786" i="1"/>
  <c r="J2786" i="1" s="1"/>
  <c r="K2786" i="1" s="1"/>
  <c r="F2788" i="1"/>
  <c r="J2788" i="1" s="1"/>
  <c r="K2788" i="1" s="1"/>
  <c r="F2790" i="1"/>
  <c r="J2790" i="1" s="1"/>
  <c r="K2790" i="1" s="1"/>
  <c r="F2792" i="1"/>
  <c r="J2792" i="1" s="1"/>
  <c r="K2792" i="1" s="1"/>
  <c r="F2795" i="1"/>
  <c r="J2795" i="1" s="1"/>
  <c r="K2795" i="1" s="1"/>
  <c r="F2799" i="1"/>
  <c r="J2799" i="1" s="1"/>
  <c r="K2799" i="1" s="1"/>
  <c r="F2803" i="1"/>
  <c r="J2803" i="1" s="1"/>
  <c r="K2803" i="1" s="1"/>
  <c r="F2806" i="1"/>
  <c r="J2806" i="1" s="1"/>
  <c r="K2806" i="1" s="1"/>
  <c r="F2807" i="1"/>
  <c r="J2807" i="1" s="1"/>
  <c r="K2807" i="1" s="1"/>
  <c r="F2808" i="1"/>
  <c r="J2808" i="1" s="1"/>
  <c r="K2808" i="1" s="1"/>
  <c r="F2809" i="1"/>
  <c r="J2809" i="1" s="1"/>
  <c r="K2809" i="1" s="1"/>
  <c r="F2812" i="1"/>
  <c r="J2812" i="1" s="1"/>
  <c r="K2812" i="1" s="1"/>
  <c r="F2814" i="1"/>
  <c r="J2814" i="1" s="1"/>
  <c r="K2814" i="1" s="1"/>
  <c r="F2815" i="1"/>
  <c r="J2815" i="1" s="1"/>
  <c r="K2815" i="1" s="1"/>
  <c r="F2819" i="1"/>
  <c r="J2819" i="1" s="1"/>
  <c r="K2819" i="1" s="1"/>
  <c r="F2820" i="1"/>
  <c r="J2820" i="1" s="1"/>
  <c r="K2820" i="1" s="1"/>
  <c r="F2823" i="1"/>
  <c r="J2823" i="1" s="1"/>
  <c r="K2823" i="1" s="1"/>
  <c r="F2825" i="1"/>
  <c r="J2825" i="1" s="1"/>
  <c r="K2825" i="1" s="1"/>
  <c r="F2831" i="1"/>
  <c r="J2831" i="1" s="1"/>
  <c r="K2831" i="1" s="1"/>
  <c r="F2833" i="1"/>
  <c r="J2833" i="1" s="1"/>
  <c r="K2833" i="1" s="1"/>
  <c r="F2834" i="1"/>
  <c r="J2834" i="1" s="1"/>
  <c r="K2834" i="1" s="1"/>
  <c r="F2835" i="1"/>
  <c r="J2835" i="1" s="1"/>
  <c r="K2835" i="1" s="1"/>
  <c r="F2836" i="1"/>
  <c r="J2836" i="1" s="1"/>
  <c r="K2836" i="1" s="1"/>
  <c r="F2837" i="1"/>
  <c r="J2837" i="1" s="1"/>
  <c r="K2837" i="1" s="1"/>
  <c r="F2838" i="1"/>
  <c r="J2838" i="1" s="1"/>
  <c r="K2838" i="1" s="1"/>
  <c r="F2839" i="1"/>
  <c r="J2839" i="1" s="1"/>
  <c r="K2839" i="1" s="1"/>
  <c r="F2844" i="1"/>
  <c r="J2844" i="1" s="1"/>
  <c r="K2844" i="1" s="1"/>
  <c r="F2846" i="1"/>
  <c r="J2846" i="1" s="1"/>
  <c r="K2846" i="1" s="1"/>
  <c r="F2848" i="1"/>
  <c r="J2848" i="1" s="1"/>
  <c r="K2848" i="1" s="1"/>
  <c r="F2855" i="1"/>
  <c r="J2855" i="1" s="1"/>
  <c r="K2855" i="1" s="1"/>
  <c r="F2859" i="1"/>
  <c r="J2859" i="1" s="1"/>
  <c r="K2859" i="1" s="1"/>
  <c r="F2864" i="1"/>
  <c r="J2864" i="1" s="1"/>
  <c r="K2864" i="1" s="1"/>
  <c r="F2868" i="1"/>
  <c r="J2868" i="1" s="1"/>
  <c r="K2868" i="1" s="1"/>
  <c r="F2871" i="1"/>
  <c r="J2871" i="1" s="1"/>
  <c r="K2871" i="1" s="1"/>
  <c r="F2875" i="1"/>
  <c r="J2875" i="1" s="1"/>
  <c r="K2875" i="1" s="1"/>
  <c r="F2876" i="1"/>
  <c r="J2876" i="1" s="1"/>
  <c r="K2876" i="1" s="1"/>
  <c r="F2877" i="1"/>
  <c r="J2877" i="1" s="1"/>
  <c r="K2877" i="1" s="1"/>
  <c r="F2888" i="1"/>
  <c r="J2888" i="1" s="1"/>
  <c r="K2888" i="1" s="1"/>
  <c r="F2889" i="1"/>
  <c r="J2889" i="1" s="1"/>
  <c r="K2889" i="1" s="1"/>
  <c r="F2890" i="1"/>
  <c r="J2890" i="1" s="1"/>
  <c r="K2890" i="1" s="1"/>
  <c r="F2891" i="1"/>
  <c r="J2891" i="1" s="1"/>
  <c r="K2891" i="1" s="1"/>
  <c r="F2892" i="1"/>
  <c r="J2892" i="1" s="1"/>
  <c r="K2892" i="1" s="1"/>
  <c r="F2893" i="1"/>
  <c r="J2893" i="1" s="1"/>
  <c r="K2893" i="1" s="1"/>
  <c r="F2894" i="1"/>
  <c r="J2894" i="1" s="1"/>
  <c r="K2894" i="1" s="1"/>
  <c r="F2895" i="1"/>
  <c r="J2895" i="1" s="1"/>
  <c r="K2895" i="1" s="1"/>
  <c r="F2900" i="1"/>
  <c r="J2900" i="1" s="1"/>
  <c r="K2900" i="1" s="1"/>
  <c r="F2903" i="1"/>
  <c r="J2903" i="1" s="1"/>
  <c r="K2903" i="1" s="1"/>
  <c r="F2911" i="1"/>
  <c r="J2911" i="1" s="1"/>
  <c r="K2911" i="1" s="1"/>
  <c r="F2915" i="1"/>
  <c r="J2915" i="1" s="1"/>
  <c r="K2915" i="1" s="1"/>
  <c r="F2920" i="1"/>
  <c r="J2920" i="1" s="1"/>
  <c r="K2920" i="1" s="1"/>
  <c r="F2924" i="1"/>
  <c r="J2924" i="1" s="1"/>
  <c r="K2924" i="1" s="1"/>
  <c r="F2926" i="1"/>
  <c r="J2926" i="1" s="1"/>
  <c r="K2926" i="1" s="1"/>
  <c r="F2927" i="1"/>
  <c r="J2927" i="1" s="1"/>
  <c r="K2927" i="1" s="1"/>
  <c r="F2932" i="1"/>
  <c r="J2932" i="1" s="1"/>
  <c r="K2932" i="1" s="1"/>
  <c r="F2935" i="1"/>
  <c r="J2935" i="1" s="1"/>
  <c r="K2935" i="1" s="1"/>
  <c r="F2937" i="1"/>
  <c r="J2937" i="1" s="1"/>
  <c r="K2937" i="1" s="1"/>
  <c r="F2941" i="1"/>
  <c r="J2941" i="1" s="1"/>
  <c r="K2941" i="1" s="1"/>
  <c r="F2942" i="1"/>
  <c r="J2942" i="1" s="1"/>
  <c r="K2942" i="1" s="1"/>
  <c r="F2945" i="1"/>
  <c r="J2945" i="1" s="1"/>
  <c r="K2945" i="1" s="1"/>
  <c r="F2946" i="1"/>
  <c r="J2946" i="1" s="1"/>
  <c r="K2946" i="1" s="1"/>
  <c r="F2948" i="1"/>
  <c r="J2948" i="1" s="1"/>
  <c r="K2948" i="1" s="1"/>
  <c r="F2949" i="1"/>
  <c r="J2949" i="1" s="1"/>
  <c r="K2949" i="1" s="1"/>
  <c r="F2950" i="1"/>
  <c r="J2950" i="1" s="1"/>
  <c r="K2950" i="1" s="1"/>
  <c r="F2951" i="1"/>
  <c r="J2951" i="1" s="1"/>
  <c r="K2951" i="1" s="1"/>
  <c r="F2956" i="1"/>
  <c r="J2956" i="1" s="1"/>
  <c r="K2956" i="1" s="1"/>
  <c r="F2958" i="1"/>
  <c r="J2958" i="1" s="1"/>
  <c r="K2958" i="1" s="1"/>
  <c r="F2960" i="1"/>
  <c r="J2960" i="1" s="1"/>
  <c r="K2960" i="1" s="1"/>
  <c r="F2962" i="1"/>
  <c r="J2962" i="1" s="1"/>
  <c r="K2962" i="1" s="1"/>
  <c r="F2963" i="1"/>
  <c r="J2963" i="1" s="1"/>
  <c r="K2963" i="1" s="1"/>
  <c r="F2967" i="1"/>
  <c r="J2967" i="1" s="1"/>
  <c r="K2967" i="1" s="1"/>
  <c r="F2976" i="1"/>
  <c r="J2976" i="1" s="1"/>
  <c r="K2976" i="1" s="1"/>
  <c r="F2982" i="1"/>
  <c r="J2982" i="1" s="1"/>
  <c r="K2982" i="1" s="1"/>
  <c r="F2985" i="1"/>
  <c r="J2985" i="1" s="1"/>
  <c r="K2985" i="1" s="1"/>
  <c r="F2987" i="1"/>
  <c r="J2987" i="1" s="1"/>
  <c r="K2987" i="1" s="1"/>
  <c r="F2988" i="1"/>
  <c r="J2988" i="1" s="1"/>
  <c r="K2988" i="1" s="1"/>
  <c r="F2995" i="1"/>
  <c r="J2995" i="1" s="1"/>
  <c r="K2995" i="1" s="1"/>
  <c r="F2998" i="1"/>
  <c r="J2998" i="1" s="1"/>
  <c r="K2998" i="1" s="1"/>
  <c r="F2999" i="1"/>
  <c r="J2999" i="1" s="1"/>
  <c r="K2999" i="1" s="1"/>
  <c r="F3001" i="1"/>
  <c r="J3001" i="1" s="1"/>
  <c r="K3001" i="1" s="1"/>
  <c r="F3002" i="1"/>
  <c r="J3002" i="1" s="1"/>
  <c r="K3002" i="1" s="1"/>
  <c r="F3004" i="1"/>
  <c r="J3004" i="1" s="1"/>
  <c r="K3004" i="1" s="1"/>
  <c r="F3006" i="1"/>
  <c r="J3006" i="1" s="1"/>
  <c r="K3006" i="1" s="1"/>
  <c r="F3008" i="1"/>
  <c r="J3008" i="1" s="1"/>
  <c r="K3008" i="1" s="1"/>
  <c r="F3011" i="1"/>
  <c r="J3011" i="1" s="1"/>
  <c r="K3011" i="1" s="1"/>
  <c r="F3012" i="1"/>
  <c r="J3012" i="1" s="1"/>
  <c r="K3012" i="1" s="1"/>
  <c r="F3013" i="1"/>
  <c r="J3013" i="1" s="1"/>
  <c r="K3013" i="1" s="1"/>
  <c r="F3014" i="1"/>
  <c r="J3014" i="1" s="1"/>
  <c r="K3014" i="1" s="1"/>
  <c r="F3015" i="1"/>
  <c r="J3015" i="1" s="1"/>
  <c r="K3015" i="1" s="1"/>
  <c r="F3018" i="1"/>
  <c r="J3018" i="1" s="1"/>
  <c r="K3018" i="1" s="1"/>
  <c r="F3020" i="1"/>
  <c r="J3020" i="1" s="1"/>
  <c r="K3020" i="1" s="1"/>
  <c r="F3021" i="1"/>
  <c r="J3021" i="1" s="1"/>
  <c r="K3021" i="1" s="1"/>
  <c r="F3023" i="1"/>
  <c r="J3023" i="1" s="1"/>
  <c r="K3023" i="1" s="1"/>
  <c r="F3027" i="1"/>
  <c r="J3027" i="1" s="1"/>
  <c r="K3027" i="1" s="1"/>
  <c r="F3028" i="1"/>
  <c r="J3028" i="1" s="1"/>
  <c r="K3028" i="1" s="1"/>
  <c r="F3029" i="1"/>
  <c r="J3029" i="1" s="1"/>
  <c r="K3029" i="1" s="1"/>
  <c r="F3031" i="1"/>
  <c r="J3031" i="1" s="1"/>
  <c r="K3031" i="1" s="1"/>
  <c r="F3032" i="1"/>
  <c r="J3032" i="1" s="1"/>
  <c r="K3032" i="1" s="1"/>
  <c r="F3033" i="1"/>
  <c r="J3033" i="1" s="1"/>
  <c r="K3033" i="1" s="1"/>
  <c r="F3034" i="1"/>
  <c r="J3034" i="1" s="1"/>
  <c r="K3034" i="1" s="1"/>
  <c r="F3035" i="1"/>
  <c r="J3035" i="1" s="1"/>
  <c r="K3035" i="1" s="1"/>
  <c r="F3036" i="1"/>
  <c r="J3036" i="1" s="1"/>
  <c r="K3036" i="1" s="1"/>
  <c r="F3038" i="1"/>
  <c r="J3038" i="1" s="1"/>
  <c r="K3038" i="1" s="1"/>
  <c r="F3039" i="1"/>
  <c r="J3039" i="1" s="1"/>
  <c r="K3039" i="1" s="1"/>
  <c r="F3041" i="1"/>
  <c r="J3041" i="1" s="1"/>
  <c r="K3041" i="1" s="1"/>
  <c r="F3043" i="1"/>
  <c r="J3043" i="1" s="1"/>
  <c r="K3043" i="1" s="1"/>
  <c r="F3044" i="1"/>
  <c r="J3044" i="1" s="1"/>
  <c r="K3044" i="1" s="1"/>
  <c r="F3045" i="1"/>
  <c r="J3045" i="1" s="1"/>
  <c r="K3045" i="1" s="1"/>
  <c r="F3047" i="1"/>
  <c r="J3047" i="1" s="1"/>
  <c r="K3047" i="1" s="1"/>
  <c r="F3048" i="1"/>
  <c r="J3048" i="1" s="1"/>
  <c r="K3048" i="1" s="1"/>
  <c r="F3049" i="1"/>
  <c r="J3049" i="1" s="1"/>
  <c r="K3049" i="1" s="1"/>
  <c r="F3050" i="1"/>
  <c r="J3050" i="1" s="1"/>
  <c r="K3050" i="1" s="1"/>
  <c r="F3052" i="1"/>
  <c r="J3052" i="1" s="1"/>
  <c r="K3052" i="1" s="1"/>
  <c r="F3053" i="1"/>
  <c r="J3053" i="1" s="1"/>
  <c r="K3053" i="1" s="1"/>
  <c r="F3054" i="1"/>
  <c r="J3054" i="1" s="1"/>
  <c r="K3054" i="1" s="1"/>
  <c r="F3055" i="1"/>
  <c r="J3055" i="1" s="1"/>
  <c r="K3055" i="1" s="1"/>
  <c r="F3056" i="1"/>
  <c r="J3056" i="1" s="1"/>
  <c r="K3056" i="1" s="1"/>
  <c r="F3057" i="1"/>
  <c r="J3057" i="1" s="1"/>
  <c r="K3057" i="1" s="1"/>
  <c r="F3058" i="1"/>
  <c r="J3058" i="1" s="1"/>
  <c r="K3058" i="1" s="1"/>
  <c r="F3059" i="1"/>
  <c r="J3059" i="1" s="1"/>
  <c r="K3059" i="1" s="1"/>
  <c r="F3060" i="1"/>
  <c r="J3060" i="1" s="1"/>
  <c r="K3060" i="1" s="1"/>
  <c r="F3061" i="1"/>
  <c r="J3061" i="1" s="1"/>
  <c r="K3061" i="1" s="1"/>
  <c r="F3062" i="1"/>
  <c r="J3062" i="1" s="1"/>
  <c r="K3062" i="1" s="1"/>
  <c r="F3063" i="1"/>
  <c r="J3063" i="1" s="1"/>
  <c r="K3063" i="1" s="1"/>
  <c r="F3064" i="1"/>
  <c r="J3064" i="1" s="1"/>
  <c r="K3064" i="1" s="1"/>
  <c r="F3065" i="1"/>
  <c r="J3065" i="1" s="1"/>
  <c r="K3065" i="1" s="1"/>
  <c r="F3066" i="1"/>
  <c r="J3066" i="1" s="1"/>
  <c r="K3066" i="1" s="1"/>
  <c r="F3067" i="1"/>
  <c r="J3067" i="1" s="1"/>
  <c r="K3067" i="1" s="1"/>
  <c r="F3068" i="1"/>
  <c r="J3068" i="1" s="1"/>
  <c r="K3068" i="1" s="1"/>
  <c r="F3069" i="1"/>
  <c r="J3069" i="1" s="1"/>
  <c r="K3069" i="1" s="1"/>
  <c r="F3070" i="1"/>
  <c r="J3070" i="1" s="1"/>
  <c r="K3070" i="1" s="1"/>
  <c r="F3071" i="1"/>
  <c r="J3071" i="1" s="1"/>
  <c r="K3071" i="1" s="1"/>
  <c r="F3072" i="1"/>
  <c r="J3072" i="1" s="1"/>
  <c r="K3072" i="1" s="1"/>
  <c r="F3074" i="1"/>
  <c r="J3074" i="1" s="1"/>
  <c r="K3074" i="1" s="1"/>
  <c r="F3075" i="1"/>
  <c r="J3075" i="1" s="1"/>
  <c r="K3075" i="1" s="1"/>
  <c r="F3076" i="1"/>
  <c r="J3076" i="1" s="1"/>
  <c r="K3076" i="1" s="1"/>
  <c r="F3077" i="1"/>
  <c r="J3077" i="1" s="1"/>
  <c r="K3077" i="1" s="1"/>
  <c r="F3079" i="1"/>
  <c r="J3079" i="1" s="1"/>
  <c r="K3079" i="1" s="1"/>
  <c r="F3080" i="1"/>
  <c r="J3080" i="1" s="1"/>
  <c r="K3080" i="1" s="1"/>
  <c r="F3083" i="1"/>
  <c r="J3083" i="1" s="1"/>
  <c r="K3083" i="1" s="1"/>
  <c r="F3084" i="1"/>
  <c r="J3084" i="1" s="1"/>
  <c r="K3084" i="1" s="1"/>
  <c r="F3086" i="1"/>
  <c r="J3086" i="1" s="1"/>
  <c r="K3086" i="1" s="1"/>
  <c r="F3087" i="1"/>
  <c r="J3087" i="1" s="1"/>
  <c r="K3087" i="1" s="1"/>
  <c r="F3088" i="1"/>
  <c r="J3088" i="1" s="1"/>
  <c r="K3088" i="1" s="1"/>
  <c r="F3092" i="1"/>
  <c r="J3092" i="1" s="1"/>
  <c r="K3092" i="1" s="1"/>
  <c r="F3095" i="1"/>
  <c r="J3095" i="1" s="1"/>
  <c r="K3095" i="1" s="1"/>
  <c r="F3099" i="1"/>
  <c r="J3099" i="1" s="1"/>
  <c r="K3099" i="1" s="1"/>
  <c r="F3100" i="1"/>
  <c r="J3100" i="1" s="1"/>
  <c r="K3100" i="1" s="1"/>
  <c r="F3101" i="1"/>
  <c r="J3101" i="1" s="1"/>
  <c r="K3101" i="1" s="1"/>
  <c r="F3103" i="1"/>
  <c r="J3103" i="1" s="1"/>
  <c r="K3103" i="1" s="1"/>
  <c r="F3111" i="1"/>
  <c r="J3111" i="1" s="1"/>
  <c r="K3111" i="1" s="1"/>
  <c r="F3114" i="1"/>
  <c r="J3114" i="1" s="1"/>
  <c r="K3114" i="1" s="1"/>
  <c r="F3115" i="1"/>
  <c r="J3115" i="1" s="1"/>
  <c r="K3115" i="1" s="1"/>
  <c r="F3116" i="1"/>
  <c r="J3116" i="1" s="1"/>
  <c r="K3116" i="1" s="1"/>
  <c r="F3117" i="1"/>
  <c r="J3117" i="1" s="1"/>
  <c r="K3117" i="1" s="1"/>
  <c r="F3118" i="1"/>
  <c r="J3118" i="1" s="1"/>
  <c r="K3118" i="1" s="1"/>
  <c r="F3119" i="1"/>
  <c r="J3119" i="1" s="1"/>
  <c r="K3119" i="1" s="1"/>
  <c r="F3123" i="1"/>
  <c r="J3123" i="1" s="1"/>
  <c r="K3123" i="1" s="1"/>
  <c r="F3124" i="1"/>
  <c r="J3124" i="1" s="1"/>
  <c r="K3124" i="1" s="1"/>
  <c r="F3126" i="1"/>
  <c r="J3126" i="1" s="1"/>
  <c r="K3126" i="1" s="1"/>
  <c r="F3130" i="1"/>
  <c r="J3130" i="1" s="1"/>
  <c r="K3130" i="1" s="1"/>
  <c r="F3131" i="1"/>
  <c r="J3131" i="1" s="1"/>
  <c r="K3131" i="1" s="1"/>
  <c r="F3135" i="1"/>
  <c r="J3135" i="1" s="1"/>
  <c r="K3135" i="1" s="1"/>
  <c r="F3140" i="1"/>
  <c r="J3140" i="1" s="1"/>
  <c r="K3140" i="1" s="1"/>
  <c r="F3141" i="1"/>
  <c r="J3141" i="1" s="1"/>
  <c r="K3141" i="1" s="1"/>
  <c r="F3143" i="1"/>
  <c r="J3143" i="1" s="1"/>
  <c r="K3143" i="1" s="1"/>
  <c r="F3144" i="1"/>
  <c r="J3144" i="1" s="1"/>
  <c r="K3144" i="1" s="1"/>
  <c r="F3146" i="1"/>
  <c r="J3146" i="1" s="1"/>
  <c r="K3146" i="1" s="1"/>
  <c r="F3148" i="1"/>
  <c r="J3148" i="1" s="1"/>
  <c r="K3148" i="1" s="1"/>
  <c r="F3149" i="1"/>
  <c r="J3149" i="1" s="1"/>
  <c r="K3149" i="1" s="1"/>
  <c r="F3150" i="1"/>
  <c r="J3150" i="1" s="1"/>
  <c r="K3150" i="1" s="1"/>
  <c r="F3151" i="1"/>
  <c r="J3151" i="1" s="1"/>
  <c r="K3151" i="1" s="1"/>
  <c r="F3153" i="1"/>
  <c r="J3153" i="1" s="1"/>
  <c r="K3153" i="1" s="1"/>
  <c r="F3155" i="1"/>
  <c r="J3155" i="1" s="1"/>
  <c r="K3155" i="1" s="1"/>
  <c r="F3156" i="1"/>
  <c r="J3156" i="1" s="1"/>
  <c r="K3156" i="1" s="1"/>
  <c r="F3160" i="1"/>
  <c r="J3160" i="1" s="1"/>
  <c r="K3160" i="1" s="1"/>
  <c r="F3161" i="1"/>
  <c r="J3161" i="1" s="1"/>
  <c r="K3161" i="1" s="1"/>
  <c r="F3163" i="1"/>
  <c r="J3163" i="1" s="1"/>
  <c r="K3163" i="1" s="1"/>
  <c r="F3165" i="1"/>
  <c r="J3165" i="1" s="1"/>
  <c r="K3165" i="1" s="1"/>
  <c r="F3166" i="1"/>
  <c r="J3166" i="1" s="1"/>
  <c r="K3166" i="1" s="1"/>
  <c r="F3167" i="1"/>
  <c r="J3167" i="1" s="1"/>
  <c r="K3167" i="1" s="1"/>
  <c r="F3168" i="1"/>
  <c r="J3168" i="1" s="1"/>
  <c r="K3168" i="1" s="1"/>
  <c r="F3169" i="1"/>
  <c r="J3169" i="1" s="1"/>
  <c r="K3169" i="1" s="1"/>
  <c r="F3170" i="1"/>
  <c r="J3170" i="1" s="1"/>
  <c r="K3170" i="1" s="1"/>
  <c r="F3171" i="1"/>
  <c r="J3171" i="1" s="1"/>
  <c r="K3171" i="1" s="1"/>
  <c r="F3172" i="1"/>
  <c r="J3172" i="1" s="1"/>
  <c r="K3172" i="1" s="1"/>
  <c r="F3173" i="1"/>
  <c r="J3173" i="1" s="1"/>
  <c r="K3173" i="1" s="1"/>
  <c r="F3174" i="1"/>
  <c r="J3174" i="1" s="1"/>
  <c r="K3174" i="1" s="1"/>
  <c r="F3175" i="1"/>
  <c r="J3175" i="1" s="1"/>
  <c r="K3175" i="1" s="1"/>
  <c r="F3176" i="1"/>
  <c r="J3176" i="1" s="1"/>
  <c r="K3176" i="1" s="1"/>
  <c r="F3178" i="1"/>
  <c r="J3178" i="1" s="1"/>
  <c r="K3178" i="1" s="1"/>
  <c r="F3179" i="1"/>
  <c r="J3179" i="1" s="1"/>
  <c r="K3179" i="1" s="1"/>
  <c r="F3184" i="1"/>
  <c r="J3184" i="1" s="1"/>
  <c r="K3184" i="1" s="1"/>
  <c r="F3188" i="1"/>
  <c r="J3188" i="1" s="1"/>
  <c r="K3188" i="1" s="1"/>
  <c r="F3191" i="1"/>
  <c r="J3191" i="1" s="1"/>
  <c r="K3191" i="1" s="1"/>
  <c r="F3192" i="1"/>
  <c r="J3192" i="1" s="1"/>
  <c r="K3192" i="1" s="1"/>
  <c r="F3193" i="1"/>
  <c r="J3193" i="1" s="1"/>
  <c r="K3193" i="1" s="1"/>
  <c r="F3196" i="1"/>
  <c r="J3196" i="1" s="1"/>
  <c r="K3196" i="1" s="1"/>
  <c r="F3197" i="1"/>
  <c r="J3197" i="1" s="1"/>
  <c r="K3197" i="1" s="1"/>
  <c r="F3199" i="1"/>
  <c r="J3199" i="1" s="1"/>
  <c r="K3199" i="1" s="1"/>
  <c r="F3202" i="1"/>
  <c r="J3202" i="1" s="1"/>
  <c r="K3202" i="1" s="1"/>
  <c r="F3206" i="1"/>
  <c r="J3206" i="1" s="1"/>
  <c r="K3206" i="1" s="1"/>
  <c r="F3207" i="1"/>
  <c r="J3207" i="1" s="1"/>
  <c r="K3207" i="1" s="1"/>
  <c r="F3208" i="1"/>
  <c r="J3208" i="1" s="1"/>
  <c r="K3208" i="1" s="1"/>
  <c r="F3209" i="1"/>
  <c r="J3209" i="1" s="1"/>
  <c r="K3209" i="1" s="1"/>
  <c r="F3211" i="1"/>
  <c r="J3211" i="1" s="1"/>
  <c r="K3211" i="1" s="1"/>
  <c r="F3212" i="1"/>
  <c r="J3212" i="1" s="1"/>
  <c r="K3212" i="1" s="1"/>
  <c r="F3216" i="1"/>
  <c r="J3216" i="1" s="1"/>
  <c r="K3216" i="1" s="1"/>
  <c r="F3217" i="1"/>
  <c r="J3217" i="1" s="1"/>
  <c r="K3217" i="1" s="1"/>
  <c r="F3218" i="1"/>
  <c r="J3218" i="1" s="1"/>
  <c r="K3218" i="1" s="1"/>
  <c r="F3219" i="1"/>
  <c r="J3219" i="1" s="1"/>
  <c r="K3219" i="1" s="1"/>
  <c r="F3221" i="1"/>
  <c r="J3221" i="1" s="1"/>
  <c r="K3221" i="1" s="1"/>
  <c r="F3222" i="1"/>
  <c r="J3222" i="1" s="1"/>
  <c r="K3222" i="1" s="1"/>
  <c r="F3224" i="1"/>
  <c r="J3224" i="1" s="1"/>
  <c r="K3224" i="1" s="1"/>
  <c r="F3225" i="1"/>
  <c r="J3225" i="1" s="1"/>
  <c r="K3225" i="1" s="1"/>
  <c r="F3226" i="1"/>
  <c r="J3226" i="1" s="1"/>
  <c r="K3226" i="1" s="1"/>
  <c r="F3228" i="1"/>
  <c r="J3228" i="1" s="1"/>
  <c r="K3228" i="1" s="1"/>
  <c r="F3229" i="1"/>
  <c r="J3229" i="1" s="1"/>
  <c r="K3229" i="1" s="1"/>
  <c r="F3230" i="1"/>
  <c r="J3230" i="1" s="1"/>
  <c r="K3230" i="1" s="1"/>
  <c r="F3231" i="1"/>
  <c r="J3231" i="1" s="1"/>
  <c r="K3231" i="1" s="1"/>
  <c r="F3232" i="1"/>
  <c r="J3232" i="1" s="1"/>
  <c r="K3232" i="1" s="1"/>
  <c r="F3234" i="1"/>
  <c r="J3234" i="1" s="1"/>
  <c r="K3234" i="1" s="1"/>
  <c r="F3235" i="1"/>
  <c r="J3235" i="1" s="1"/>
  <c r="K3235" i="1" s="1"/>
  <c r="F3236" i="1"/>
  <c r="J3236" i="1" s="1"/>
  <c r="K3236" i="1" s="1"/>
  <c r="F3238" i="1"/>
  <c r="J3238" i="1" s="1"/>
  <c r="K3238" i="1" s="1"/>
  <c r="F3239" i="1"/>
  <c r="J3239" i="1" s="1"/>
  <c r="K3239" i="1" s="1"/>
  <c r="F3240" i="1"/>
  <c r="J3240" i="1" s="1"/>
  <c r="K3240" i="1" s="1"/>
  <c r="F3241" i="1"/>
  <c r="J3241" i="1" s="1"/>
  <c r="K3241" i="1" s="1"/>
  <c r="F3244" i="1"/>
  <c r="J3244" i="1" s="1"/>
  <c r="K3244" i="1" s="1"/>
  <c r="F3249" i="1"/>
  <c r="J3249" i="1" s="1"/>
  <c r="K3249" i="1" s="1"/>
  <c r="F3311" i="1"/>
  <c r="J3311" i="1" s="1"/>
  <c r="K3311" i="1" s="1"/>
  <c r="F3312" i="1"/>
  <c r="J3312" i="1" s="1"/>
  <c r="K3312" i="1" s="1"/>
  <c r="F3321" i="1"/>
  <c r="J3321" i="1" s="1"/>
  <c r="K3321" i="1" s="1"/>
  <c r="F3323" i="1"/>
  <c r="J3323" i="1" s="1"/>
  <c r="K3323" i="1" s="1"/>
  <c r="F3324" i="1"/>
  <c r="J3324" i="1" s="1"/>
  <c r="K3324" i="1" s="1"/>
  <c r="F3325" i="1"/>
  <c r="J3325" i="1" s="1"/>
  <c r="K3325" i="1" s="1"/>
  <c r="F3328" i="1"/>
  <c r="J3328" i="1" s="1"/>
  <c r="K3328" i="1" s="1"/>
  <c r="F3329" i="1"/>
  <c r="J3329" i="1" s="1"/>
  <c r="K3329" i="1" s="1"/>
  <c r="F3333" i="1"/>
  <c r="J3333" i="1" s="1"/>
  <c r="K3333" i="1" s="1"/>
  <c r="F3337" i="1"/>
  <c r="J3337" i="1" s="1"/>
  <c r="K3337" i="1" s="1"/>
  <c r="F3340" i="1"/>
  <c r="J3340" i="1" s="1"/>
  <c r="K3340" i="1" s="1"/>
  <c r="F3341" i="1"/>
  <c r="J3341" i="1" s="1"/>
  <c r="K3341" i="1" s="1"/>
  <c r="F3342" i="1"/>
  <c r="J3342" i="1" s="1"/>
  <c r="K3342" i="1" s="1"/>
  <c r="F3343" i="1"/>
  <c r="J3343" i="1" s="1"/>
  <c r="K3343" i="1" s="1"/>
  <c r="F3348" i="1"/>
  <c r="J3348" i="1" s="1"/>
  <c r="K3348" i="1" s="1"/>
  <c r="F3350" i="1"/>
  <c r="J3350" i="1" s="1"/>
  <c r="K3350" i="1" s="1"/>
  <c r="F3352" i="1"/>
  <c r="J3352" i="1" s="1"/>
  <c r="K3352" i="1" s="1"/>
  <c r="F3361" i="1"/>
  <c r="J3361" i="1" s="1"/>
  <c r="K3361" i="1" s="1"/>
  <c r="F3368" i="1"/>
  <c r="J3368" i="1" s="1"/>
  <c r="K3368" i="1" s="1"/>
  <c r="F3380" i="1"/>
  <c r="J3380" i="1" s="1"/>
  <c r="K3380" i="1" s="1"/>
  <c r="F3404" i="1"/>
  <c r="J3404" i="1" s="1"/>
  <c r="K3404" i="1" s="1"/>
  <c r="F3406" i="1"/>
  <c r="J3406" i="1" s="1"/>
  <c r="K3406" i="1" s="1"/>
  <c r="F3408" i="1"/>
  <c r="J3408" i="1" s="1"/>
  <c r="K3408" i="1" s="1"/>
  <c r="F3415" i="1"/>
  <c r="J3415" i="1" s="1"/>
  <c r="K3415" i="1" s="1"/>
  <c r="F3423" i="1"/>
  <c r="J3423" i="1" s="1"/>
  <c r="K3423" i="1" s="1"/>
  <c r="F3424" i="1"/>
  <c r="J3424" i="1" s="1"/>
  <c r="K3424" i="1" s="1"/>
  <c r="F3430" i="1"/>
  <c r="J3430" i="1" s="1"/>
  <c r="K3430" i="1" s="1"/>
  <c r="F3431" i="1"/>
  <c r="J3431" i="1" s="1"/>
  <c r="K3431" i="1" s="1"/>
  <c r="F3433" i="1"/>
  <c r="J3433" i="1" s="1"/>
  <c r="K3433" i="1" s="1"/>
  <c r="F3440" i="1"/>
  <c r="J3440" i="1" s="1"/>
  <c r="K3440" i="1" s="1"/>
  <c r="F3441" i="1"/>
  <c r="J3441" i="1" s="1"/>
  <c r="K3441" i="1" s="1"/>
  <c r="F3448" i="1"/>
  <c r="J3448" i="1" s="1"/>
  <c r="K3448" i="1" s="1"/>
  <c r="F3449" i="1"/>
  <c r="J3449" i="1" s="1"/>
  <c r="K3449" i="1" s="1"/>
  <c r="F3450" i="1"/>
  <c r="J3450" i="1" s="1"/>
  <c r="K3450" i="1" s="1"/>
  <c r="F3452" i="1"/>
  <c r="J3452" i="1" s="1"/>
  <c r="K3452" i="1" s="1"/>
  <c r="F3453" i="1"/>
  <c r="J3453" i="1" s="1"/>
  <c r="K3453" i="1" s="1"/>
  <c r="F3454" i="1"/>
  <c r="J3454" i="1" s="1"/>
  <c r="K3454" i="1" s="1"/>
  <c r="F3458" i="1"/>
  <c r="J3458" i="1" s="1"/>
  <c r="K3458" i="1" s="1"/>
  <c r="F3460" i="1"/>
  <c r="J3460" i="1" s="1"/>
  <c r="K3460" i="1" s="1"/>
  <c r="F3462" i="1"/>
  <c r="J3462" i="1" s="1"/>
  <c r="K3462" i="1" s="1"/>
  <c r="F3463" i="1"/>
  <c r="J3463" i="1" s="1"/>
  <c r="K3463" i="1" s="1"/>
  <c r="F3464" i="1"/>
  <c r="J3464" i="1" s="1"/>
  <c r="K3464" i="1" s="1"/>
  <c r="F3465" i="1"/>
  <c r="J3465" i="1" s="1"/>
  <c r="K3465" i="1" s="1"/>
  <c r="F3471" i="1"/>
  <c r="J3471" i="1" s="1"/>
  <c r="K3471" i="1" s="1"/>
  <c r="F3473" i="1"/>
  <c r="J3473" i="1" s="1"/>
  <c r="K3473" i="1" s="1"/>
  <c r="F3516" i="1"/>
  <c r="J3516" i="1" s="1"/>
  <c r="K3516" i="1" s="1"/>
  <c r="F3520" i="1"/>
  <c r="J3520" i="1" s="1"/>
  <c r="K3520" i="1" s="1"/>
  <c r="F3531" i="1"/>
  <c r="J3531" i="1" s="1"/>
  <c r="K3531" i="1" s="1"/>
  <c r="F3536" i="1"/>
  <c r="J3536" i="1" s="1"/>
  <c r="K3536" i="1" s="1"/>
  <c r="F3542" i="1"/>
  <c r="J3542" i="1" s="1"/>
  <c r="K3542" i="1" s="1"/>
  <c r="F3543" i="1"/>
  <c r="J3543" i="1" s="1"/>
  <c r="K3543" i="1" s="1"/>
  <c r="F3548" i="1"/>
  <c r="J3548" i="1" s="1"/>
  <c r="K3548" i="1" s="1"/>
  <c r="F3553" i="1"/>
  <c r="J3553" i="1" s="1"/>
  <c r="K3553" i="1" s="1"/>
  <c r="F3561" i="1"/>
  <c r="J3561" i="1" s="1"/>
  <c r="K3561" i="1" s="1"/>
  <c r="F3562" i="1"/>
  <c r="J3562" i="1" s="1"/>
  <c r="K3562" i="1" s="1"/>
  <c r="F3567" i="1"/>
  <c r="J3567" i="1" s="1"/>
  <c r="K3567" i="1" s="1"/>
  <c r="F3572" i="1"/>
  <c r="J3572" i="1" s="1"/>
  <c r="K3572" i="1" s="1"/>
  <c r="F3574" i="1"/>
  <c r="J3574" i="1" s="1"/>
  <c r="K3574" i="1" s="1"/>
  <c r="F3575" i="1"/>
  <c r="J3575" i="1" s="1"/>
  <c r="K3575" i="1" s="1"/>
  <c r="F3576" i="1"/>
  <c r="J3576" i="1" s="1"/>
  <c r="K3576" i="1" s="1"/>
  <c r="F3583" i="1"/>
  <c r="J3583" i="1" s="1"/>
  <c r="K3583" i="1" s="1"/>
  <c r="F3592" i="1"/>
  <c r="J3592" i="1" s="1"/>
  <c r="K3592" i="1" s="1"/>
  <c r="F3601" i="1"/>
  <c r="J3601" i="1" s="1"/>
  <c r="K3601" i="1" s="1"/>
  <c r="F3604" i="1"/>
  <c r="J3604" i="1" s="1"/>
  <c r="K3604" i="1" s="1"/>
  <c r="F3609" i="1"/>
  <c r="J3609" i="1" s="1"/>
  <c r="K3609" i="1" s="1"/>
  <c r="F3617" i="1"/>
  <c r="J3617" i="1" s="1"/>
  <c r="K3617" i="1" s="1"/>
  <c r="F3620" i="1"/>
  <c r="J3620" i="1" s="1"/>
  <c r="K3620" i="1" s="1"/>
  <c r="F3621" i="1"/>
  <c r="J3621" i="1" s="1"/>
  <c r="K3621" i="1" s="1"/>
  <c r="F3628" i="1"/>
  <c r="J3628" i="1" s="1"/>
  <c r="K3628" i="1" s="1"/>
  <c r="F3630" i="1"/>
  <c r="J3630" i="1" s="1"/>
  <c r="K3630" i="1" s="1"/>
  <c r="F3632" i="1"/>
  <c r="J3632" i="1" s="1"/>
  <c r="K3632" i="1" s="1"/>
  <c r="F3639" i="1"/>
  <c r="J3639" i="1" s="1"/>
  <c r="K3639" i="1" s="1"/>
  <c r="F3655" i="1"/>
  <c r="J3655" i="1" s="1"/>
  <c r="K3655" i="1" s="1"/>
  <c r="F3660" i="1"/>
  <c r="J3660" i="1" s="1"/>
  <c r="K3660" i="1" s="1"/>
  <c r="F3665" i="1"/>
  <c r="J3665" i="1" s="1"/>
  <c r="K3665" i="1" s="1"/>
  <c r="F3673" i="1"/>
  <c r="J3673" i="1" s="1"/>
  <c r="K3673" i="1" s="1"/>
  <c r="F3674" i="1"/>
  <c r="J3674" i="1" s="1"/>
  <c r="K3674" i="1" s="1"/>
  <c r="F3676" i="1"/>
  <c r="J3676" i="1" s="1"/>
  <c r="K3676" i="1" s="1"/>
  <c r="F3682" i="1"/>
  <c r="J3682" i="1" s="1"/>
  <c r="K3682" i="1" s="1"/>
  <c r="F3684" i="1"/>
  <c r="J3684" i="1" s="1"/>
  <c r="K3684" i="1" s="1"/>
  <c r="F3686" i="1"/>
  <c r="J3686" i="1" s="1"/>
  <c r="K3686" i="1" s="1"/>
  <c r="F3688" i="1"/>
  <c r="J3688" i="1" s="1"/>
  <c r="K3688" i="1" s="1"/>
  <c r="F3695" i="1"/>
  <c r="J3695" i="1" s="1"/>
  <c r="K3695" i="1" s="1"/>
  <c r="F3699" i="1"/>
  <c r="J3699" i="1" s="1"/>
  <c r="K3699" i="1" s="1"/>
  <c r="F3704" i="1"/>
  <c r="J3704" i="1" s="1"/>
  <c r="K3704" i="1" s="1"/>
  <c r="F3711" i="1"/>
  <c r="J3711" i="1" s="1"/>
  <c r="K3711" i="1" s="1"/>
  <c r="F3715" i="1"/>
  <c r="J3715" i="1" s="1"/>
  <c r="K3715" i="1" s="1"/>
  <c r="F3716" i="1"/>
  <c r="J3716" i="1" s="1"/>
  <c r="K3716" i="1" s="1"/>
  <c r="F3721" i="1"/>
  <c r="J3721" i="1" s="1"/>
  <c r="K3721" i="1" s="1"/>
  <c r="F3727" i="1"/>
  <c r="J3727" i="1" s="1"/>
  <c r="K3727" i="1" s="1"/>
  <c r="F3728" i="1"/>
  <c r="J3728" i="1" s="1"/>
  <c r="K3728" i="1" s="1"/>
  <c r="F3729" i="1"/>
  <c r="J3729" i="1" s="1"/>
  <c r="K3729" i="1" s="1"/>
  <c r="F3730" i="1"/>
  <c r="J3730" i="1" s="1"/>
  <c r="K3730" i="1" s="1"/>
  <c r="F3734" i="1"/>
  <c r="J3734" i="1" s="1"/>
  <c r="K3734" i="1" s="1"/>
  <c r="F3735" i="1"/>
  <c r="J3735" i="1" s="1"/>
  <c r="K3735" i="1" s="1"/>
  <c r="F3738" i="1"/>
  <c r="J3738" i="1" s="1"/>
  <c r="K3738" i="1" s="1"/>
  <c r="F3739" i="1"/>
  <c r="J3739" i="1" s="1"/>
  <c r="K3739" i="1" s="1"/>
  <c r="F3740" i="1"/>
  <c r="J3740" i="1" s="1"/>
  <c r="K3740" i="1" s="1"/>
  <c r="F3742" i="1"/>
  <c r="J3742" i="1" s="1"/>
  <c r="K3742" i="1" s="1"/>
  <c r="F3743" i="1"/>
  <c r="J3743" i="1" s="1"/>
  <c r="K3743" i="1" s="1"/>
  <c r="F3744" i="1"/>
  <c r="J3744" i="1" s="1"/>
  <c r="K3744" i="1" s="1"/>
  <c r="F3747" i="1"/>
  <c r="J3747" i="1" s="1"/>
  <c r="K3747" i="1" s="1"/>
  <c r="F3751" i="1"/>
  <c r="J3751" i="1" s="1"/>
  <c r="K3751" i="1" s="1"/>
  <c r="F3760" i="1"/>
  <c r="J3760" i="1" s="1"/>
  <c r="K3760" i="1" s="1"/>
  <c r="F3767" i="1"/>
  <c r="J3767" i="1" s="1"/>
  <c r="K3767" i="1" s="1"/>
  <c r="F3772" i="1"/>
  <c r="J3772" i="1" s="1"/>
  <c r="K3772" i="1" s="1"/>
  <c r="F3776" i="1"/>
  <c r="J3776" i="1" s="1"/>
  <c r="K3776" i="1" s="1"/>
  <c r="F3785" i="1"/>
  <c r="J3785" i="1" s="1"/>
  <c r="K3785" i="1" s="1"/>
  <c r="F3786" i="1"/>
  <c r="J3786" i="1" s="1"/>
  <c r="K3786" i="1" s="1"/>
  <c r="F3788" i="1"/>
  <c r="J3788" i="1" s="1"/>
  <c r="K3788" i="1" s="1"/>
  <c r="F3790" i="1"/>
  <c r="J3790" i="1" s="1"/>
  <c r="K3790" i="1" s="1"/>
  <c r="F3796" i="1"/>
  <c r="J3796" i="1" s="1"/>
  <c r="K3796" i="1" s="1"/>
  <c r="F3798" i="1"/>
  <c r="J3798" i="1" s="1"/>
  <c r="K3798" i="1" s="1"/>
  <c r="F3800" i="1"/>
  <c r="J3800" i="1" s="1"/>
  <c r="K3800" i="1" s="1"/>
  <c r="F3807" i="1"/>
  <c r="J3807" i="1" s="1"/>
  <c r="K3807" i="1" s="1"/>
  <c r="F3812" i="1"/>
  <c r="J3812" i="1" s="1"/>
  <c r="K3812" i="1" s="1"/>
  <c r="F3815" i="1"/>
  <c r="J3815" i="1" s="1"/>
  <c r="K3815" i="1" s="1"/>
  <c r="F3816" i="1"/>
  <c r="J3816" i="1" s="1"/>
  <c r="K3816" i="1" s="1"/>
  <c r="F3822" i="1"/>
  <c r="J3822" i="1" s="1"/>
  <c r="K3822" i="1" s="1"/>
  <c r="F3823" i="1"/>
  <c r="J3823" i="1" s="1"/>
  <c r="K3823" i="1" s="1"/>
  <c r="F3825" i="1"/>
  <c r="J3825" i="1" s="1"/>
  <c r="K3825" i="1" s="1"/>
  <c r="F3827" i="1"/>
  <c r="J3827" i="1" s="1"/>
  <c r="K3827" i="1" s="1"/>
  <c r="F3828" i="1"/>
  <c r="J3828" i="1" s="1"/>
  <c r="K3828" i="1" s="1"/>
  <c r="F3832" i="1"/>
  <c r="J3832" i="1" s="1"/>
  <c r="K3832" i="1" s="1"/>
  <c r="F3833" i="1"/>
  <c r="J3833" i="1" s="1"/>
  <c r="K3833" i="1" s="1"/>
  <c r="F3834" i="1"/>
  <c r="J3834" i="1" s="1"/>
  <c r="K3834" i="1" s="1"/>
  <c r="F3837" i="1"/>
  <c r="J3837" i="1" s="1"/>
  <c r="K3837" i="1" s="1"/>
  <c r="F3840" i="1"/>
  <c r="J3840" i="1" s="1"/>
  <c r="K3840" i="1" s="1"/>
  <c r="F3841" i="1"/>
  <c r="J3841" i="1" s="1"/>
  <c r="K3841" i="1" s="1"/>
  <c r="F3842" i="1"/>
  <c r="J3842" i="1" s="1"/>
  <c r="K3842" i="1" s="1"/>
  <c r="F3843" i="1"/>
  <c r="J3843" i="1" s="1"/>
  <c r="K3843" i="1" s="1"/>
  <c r="F3844" i="1"/>
  <c r="J3844" i="1" s="1"/>
  <c r="K3844" i="1" s="1"/>
  <c r="F3846" i="1"/>
  <c r="J3846" i="1" s="1"/>
  <c r="K3846" i="1" s="1"/>
  <c r="F3847" i="1"/>
  <c r="J3847" i="1" s="1"/>
  <c r="K3847" i="1" s="1"/>
  <c r="F3852" i="1"/>
  <c r="J3852" i="1" s="1"/>
  <c r="K3852" i="1" s="1"/>
  <c r="F3853" i="1"/>
  <c r="J3853" i="1" s="1"/>
  <c r="K3853" i="1" s="1"/>
  <c r="F3854" i="1"/>
  <c r="J3854" i="1" s="1"/>
  <c r="K3854" i="1" s="1"/>
  <c r="F3855" i="1"/>
  <c r="J3855" i="1" s="1"/>
  <c r="K3855" i="1" s="1"/>
  <c r="F3856" i="1"/>
  <c r="J3856" i="1" s="1"/>
  <c r="K3856" i="1" s="1"/>
  <c r="F3858" i="1"/>
  <c r="J3858" i="1" s="1"/>
  <c r="K3858" i="1" s="1"/>
  <c r="F3860" i="1"/>
  <c r="J3860" i="1" s="1"/>
  <c r="K3860" i="1" s="1"/>
  <c r="F3863" i="1"/>
  <c r="J3863" i="1" s="1"/>
  <c r="K3863" i="1" s="1"/>
  <c r="F3865" i="1"/>
  <c r="J3865" i="1" s="1"/>
  <c r="K3865" i="1" s="1"/>
  <c r="F3867" i="1"/>
  <c r="J3867" i="1" s="1"/>
  <c r="K3867" i="1" s="1"/>
  <c r="F3868" i="1"/>
  <c r="J3868" i="1" s="1"/>
  <c r="K3868" i="1" s="1"/>
  <c r="F3871" i="1"/>
  <c r="J3871" i="1" s="1"/>
  <c r="K3871" i="1" s="1"/>
  <c r="F3872" i="1"/>
  <c r="J3872" i="1" s="1"/>
  <c r="K3872" i="1" s="1"/>
  <c r="F3878" i="1"/>
  <c r="J3878" i="1" s="1"/>
  <c r="K3878" i="1" s="1"/>
  <c r="F3879" i="1"/>
  <c r="J3879" i="1" s="1"/>
  <c r="K3879" i="1" s="1"/>
  <c r="F3881" i="1"/>
  <c r="J3881" i="1" s="1"/>
  <c r="K3881" i="1" s="1"/>
  <c r="F3883" i="1"/>
  <c r="J3883" i="1" s="1"/>
  <c r="K3883" i="1" s="1"/>
  <c r="F3884" i="1"/>
  <c r="J3884" i="1" s="1"/>
  <c r="K3884" i="1" s="1"/>
  <c r="F3888" i="1"/>
  <c r="J3888" i="1" s="1"/>
  <c r="K3888" i="1" s="1"/>
  <c r="F3889" i="1"/>
  <c r="J3889" i="1" s="1"/>
  <c r="K3889" i="1" s="1"/>
  <c r="F3897" i="1"/>
  <c r="J3897" i="1" s="1"/>
  <c r="K3897" i="1" s="1"/>
  <c r="F3898" i="1"/>
  <c r="J3898" i="1" s="1"/>
  <c r="K3898" i="1" s="1"/>
  <c r="F3900" i="1"/>
  <c r="J3900" i="1" s="1"/>
  <c r="K3900" i="1" s="1"/>
  <c r="F3903" i="1"/>
  <c r="J3903" i="1" s="1"/>
  <c r="K3903" i="1" s="1"/>
  <c r="F3908" i="1"/>
  <c r="J3908" i="1" s="1"/>
  <c r="K3908" i="1" s="1"/>
  <c r="F3910" i="1"/>
  <c r="J3910" i="1" s="1"/>
  <c r="K3910" i="1" s="1"/>
  <c r="F3911" i="1"/>
  <c r="J3911" i="1" s="1"/>
  <c r="K3911" i="1" s="1"/>
  <c r="F3912" i="1"/>
  <c r="J3912" i="1" s="1"/>
  <c r="K3912" i="1" s="1"/>
  <c r="F3914" i="1"/>
  <c r="J3914" i="1" s="1"/>
  <c r="K3914" i="1" s="1"/>
  <c r="F3915" i="1"/>
  <c r="J3915" i="1" s="1"/>
  <c r="K3915" i="1" s="1"/>
  <c r="F3916" i="1"/>
  <c r="J3916" i="1" s="1"/>
  <c r="K3916" i="1" s="1"/>
  <c r="F3919" i="1"/>
  <c r="J3919" i="1" s="1"/>
  <c r="K3919" i="1" s="1"/>
  <c r="F3924" i="1"/>
  <c r="J3924" i="1" s="1"/>
  <c r="K3924" i="1" s="1"/>
  <c r="F3927" i="1"/>
  <c r="J3927" i="1" s="1"/>
  <c r="K3927" i="1" s="1"/>
  <c r="F3928" i="1"/>
  <c r="J3928" i="1" s="1"/>
  <c r="K3928" i="1" s="1"/>
  <c r="F3930" i="1"/>
  <c r="J3930" i="1" s="1"/>
  <c r="K3930" i="1" s="1"/>
  <c r="F3934" i="1"/>
  <c r="J3934" i="1" s="1"/>
  <c r="K3934" i="1" s="1"/>
  <c r="F3939" i="1"/>
  <c r="J3939" i="1" s="1"/>
  <c r="K3939" i="1" s="1"/>
  <c r="F3940" i="1"/>
  <c r="J3940" i="1" s="1"/>
  <c r="K3940" i="1" s="1"/>
  <c r="F3943" i="1"/>
  <c r="J3943" i="1" s="1"/>
  <c r="K3943" i="1" s="1"/>
  <c r="F3944" i="1"/>
  <c r="J3944" i="1" s="1"/>
  <c r="K3944" i="1" s="1"/>
  <c r="F3946" i="1"/>
  <c r="J3946" i="1" s="1"/>
  <c r="K3946" i="1" s="1"/>
  <c r="F3949" i="1"/>
  <c r="J3949" i="1" s="1"/>
  <c r="K3949" i="1" s="1"/>
  <c r="F3953" i="1"/>
  <c r="J3953" i="1" s="1"/>
  <c r="K3953" i="1" s="1"/>
  <c r="F3954" i="1"/>
  <c r="J3954" i="1" s="1"/>
  <c r="K3954" i="1" s="1"/>
  <c r="F3956" i="1"/>
  <c r="J3956" i="1" s="1"/>
  <c r="K3956" i="1" s="1"/>
  <c r="F3957" i="1"/>
  <c r="J3957" i="1" s="1"/>
  <c r="K3957" i="1" s="1"/>
  <c r="F3958" i="1"/>
  <c r="J3958" i="1" s="1"/>
  <c r="K3958" i="1" s="1"/>
  <c r="F3959" i="1"/>
  <c r="J3959" i="1" s="1"/>
  <c r="K3959" i="1" s="1"/>
  <c r="F3962" i="1"/>
  <c r="J3962" i="1" s="1"/>
  <c r="K3962" i="1" s="1"/>
  <c r="F3964" i="1"/>
  <c r="J3964" i="1" s="1"/>
  <c r="K3964" i="1" s="1"/>
  <c r="F3965" i="1"/>
  <c r="J3965" i="1" s="1"/>
  <c r="K3965" i="1" s="1"/>
  <c r="F3966" i="1"/>
  <c r="J3966" i="1" s="1"/>
  <c r="K3966" i="1" s="1"/>
  <c r="F3967" i="1"/>
  <c r="J3967" i="1" s="1"/>
  <c r="K3967" i="1" s="1"/>
  <c r="F3968" i="1"/>
  <c r="J3968" i="1" s="1"/>
  <c r="K3968" i="1" s="1"/>
  <c r="F3969" i="1"/>
  <c r="J3969" i="1" s="1"/>
  <c r="K3969" i="1" s="1"/>
  <c r="F3970" i="1"/>
  <c r="J3970" i="1" s="1"/>
  <c r="K3970" i="1" s="1"/>
  <c r="F3971" i="1"/>
  <c r="J3971" i="1" s="1"/>
  <c r="K3971" i="1" s="1"/>
  <c r="F3972" i="1"/>
  <c r="J3972" i="1" s="1"/>
  <c r="K3972" i="1" s="1"/>
  <c r="F3975" i="1"/>
  <c r="J3975" i="1" s="1"/>
  <c r="K3975" i="1" s="1"/>
  <c r="F3977" i="1"/>
  <c r="J3977" i="1" s="1"/>
  <c r="K3977" i="1" s="1"/>
  <c r="F4009" i="1"/>
  <c r="J4009" i="1" s="1"/>
  <c r="K4009" i="1" s="1"/>
  <c r="F4012" i="1"/>
  <c r="J4012" i="1" s="1"/>
  <c r="K4012" i="1" s="1"/>
  <c r="F4013" i="1"/>
  <c r="J4013" i="1" s="1"/>
  <c r="K4013" i="1" s="1"/>
  <c r="F4014" i="1"/>
  <c r="J4014" i="1" s="1"/>
  <c r="K4014" i="1" s="1"/>
  <c r="F4040" i="1"/>
  <c r="J4040" i="1" s="1"/>
  <c r="K4040" i="1" s="1"/>
  <c r="F4042" i="1"/>
  <c r="J4042" i="1" s="1"/>
  <c r="K4042" i="1" s="1"/>
  <c r="F4045" i="1"/>
  <c r="J4045" i="1" s="1"/>
  <c r="K4045" i="1" s="1"/>
  <c r="F4051" i="1"/>
  <c r="J4051" i="1" s="1"/>
  <c r="K4051" i="1" s="1"/>
  <c r="F4052" i="1"/>
  <c r="J4052" i="1" s="1"/>
  <c r="K4052" i="1" s="1"/>
  <c r="F4056" i="1"/>
  <c r="J4056" i="1" s="1"/>
  <c r="K4056" i="1" s="1"/>
  <c r="F4059" i="1"/>
  <c r="J4059" i="1" s="1"/>
  <c r="K4059" i="1" s="1"/>
  <c r="F4062" i="1"/>
  <c r="J4062" i="1" s="1"/>
  <c r="K4062" i="1" s="1"/>
  <c r="F4065" i="1"/>
  <c r="J4065" i="1" s="1"/>
  <c r="K4065" i="1" s="1"/>
  <c r="F4066" i="1"/>
  <c r="J4066" i="1" s="1"/>
  <c r="K4066" i="1" s="1"/>
  <c r="F4067" i="1"/>
  <c r="J4067" i="1" s="1"/>
  <c r="K4067" i="1" s="1"/>
  <c r="F4068" i="1"/>
  <c r="J4068" i="1" s="1"/>
  <c r="K4068" i="1" s="1"/>
  <c r="F4069" i="1"/>
  <c r="J4069" i="1" s="1"/>
  <c r="K4069" i="1" s="1"/>
  <c r="F4070" i="1"/>
  <c r="J4070" i="1" s="1"/>
  <c r="K4070" i="1" s="1"/>
  <c r="F4071" i="1"/>
  <c r="J4071" i="1" s="1"/>
  <c r="K4071" i="1" s="1"/>
  <c r="F4075" i="1"/>
  <c r="J4075" i="1" s="1"/>
  <c r="K4075" i="1" s="1"/>
  <c r="F4076" i="1"/>
  <c r="J4076" i="1" s="1"/>
  <c r="K4076" i="1" s="1"/>
  <c r="F4084" i="1"/>
  <c r="J4084" i="1" s="1"/>
  <c r="K4084" i="1" s="1"/>
  <c r="F4087" i="1"/>
  <c r="J4087" i="1" s="1"/>
  <c r="K4087" i="1" s="1"/>
  <c r="F4089" i="1"/>
  <c r="J4089" i="1" s="1"/>
  <c r="K4089" i="1" s="1"/>
  <c r="F4098" i="1"/>
  <c r="J4098" i="1" s="1"/>
  <c r="K4098" i="1" s="1"/>
  <c r="F4107" i="1"/>
  <c r="J4107" i="1" s="1"/>
  <c r="K4107" i="1" s="1"/>
  <c r="F4108" i="1"/>
  <c r="J4108" i="1" s="1"/>
  <c r="K4108" i="1" s="1"/>
  <c r="F4112" i="1"/>
  <c r="J4112" i="1" s="1"/>
  <c r="K4112" i="1" s="1"/>
  <c r="F4121" i="1"/>
  <c r="J4121" i="1" s="1"/>
  <c r="K4121" i="1" s="1"/>
  <c r="F4122" i="1"/>
  <c r="J4122" i="1" s="1"/>
  <c r="K4122" i="1" s="1"/>
  <c r="F4124" i="1"/>
  <c r="J4124" i="1" s="1"/>
  <c r="K4124" i="1" s="1"/>
  <c r="F4125" i="1"/>
  <c r="J4125" i="1" s="1"/>
  <c r="K4125" i="1" s="1"/>
  <c r="F4126" i="1"/>
  <c r="J4126" i="1" s="1"/>
  <c r="K4126" i="1" s="1"/>
  <c r="F4128" i="1"/>
  <c r="J4128" i="1" s="1"/>
  <c r="K4128" i="1" s="1"/>
  <c r="F4131" i="1"/>
  <c r="J4131" i="1" s="1"/>
  <c r="K4131" i="1" s="1"/>
  <c r="F4132" i="1"/>
  <c r="J4132" i="1" s="1"/>
  <c r="K4132" i="1" s="1"/>
  <c r="F4143" i="1"/>
  <c r="J4143" i="1" s="1"/>
  <c r="K4143" i="1" s="1"/>
  <c r="F4145" i="1"/>
  <c r="J4145" i="1" s="1"/>
  <c r="K4145" i="1" s="1"/>
  <c r="F4148" i="1"/>
  <c r="J4148" i="1" s="1"/>
  <c r="K4148" i="1" s="1"/>
  <c r="F4149" i="1"/>
  <c r="J4149" i="1" s="1"/>
  <c r="K4149" i="1" s="1"/>
  <c r="F4151" i="1"/>
  <c r="J4151" i="1" s="1"/>
  <c r="K4151" i="1" s="1"/>
  <c r="F4152" i="1"/>
  <c r="J4152" i="1" s="1"/>
  <c r="K4152" i="1" s="1"/>
  <c r="F4153" i="1"/>
  <c r="J4153" i="1" s="1"/>
  <c r="K4153" i="1" s="1"/>
  <c r="F4154" i="1"/>
  <c r="J4154" i="1" s="1"/>
  <c r="K4154" i="1" s="1"/>
  <c r="F4155" i="1"/>
  <c r="J4155" i="1" s="1"/>
  <c r="K4155" i="1" s="1"/>
  <c r="F4156" i="1"/>
  <c r="J4156" i="1" s="1"/>
  <c r="K4156" i="1" s="1"/>
  <c r="F4157" i="1"/>
  <c r="J4157" i="1" s="1"/>
  <c r="K4157" i="1" s="1"/>
  <c r="F4159" i="1"/>
  <c r="J4159" i="1" s="1"/>
  <c r="K4159" i="1" s="1"/>
  <c r="F4160" i="1"/>
  <c r="J4160" i="1" s="1"/>
  <c r="K4160" i="1" s="1"/>
  <c r="F4161" i="1"/>
  <c r="J4161" i="1" s="1"/>
  <c r="K4161" i="1" s="1"/>
  <c r="F4163" i="1"/>
  <c r="J4163" i="1" s="1"/>
  <c r="K4163" i="1" s="1"/>
  <c r="F4164" i="1"/>
  <c r="J4164" i="1" s="1"/>
  <c r="K4164" i="1" s="1"/>
  <c r="F4167" i="1"/>
  <c r="J4167" i="1" s="1"/>
  <c r="K4167" i="1" s="1"/>
  <c r="F4168" i="1"/>
  <c r="J4168" i="1" s="1"/>
  <c r="K4168" i="1" s="1"/>
  <c r="F4169" i="1"/>
  <c r="J4169" i="1" s="1"/>
  <c r="K4169" i="1" s="1"/>
  <c r="F4170" i="1"/>
  <c r="J4170" i="1" s="1"/>
  <c r="K4170" i="1" s="1"/>
  <c r="F4171" i="1"/>
  <c r="J4171" i="1" s="1"/>
  <c r="K4171" i="1" s="1"/>
  <c r="F4173" i="1"/>
  <c r="J4173" i="1" s="1"/>
  <c r="K4173" i="1" s="1"/>
  <c r="F4174" i="1"/>
  <c r="J4174" i="1" s="1"/>
  <c r="K4174" i="1" s="1"/>
  <c r="F4175" i="1"/>
  <c r="J4175" i="1" s="1"/>
  <c r="K4175" i="1" s="1"/>
  <c r="F4176" i="1"/>
  <c r="J4176" i="1" s="1"/>
  <c r="K4176" i="1" s="1"/>
  <c r="F4177" i="1"/>
  <c r="J4177" i="1" s="1"/>
  <c r="K4177" i="1" s="1"/>
  <c r="F4178" i="1"/>
  <c r="J4178" i="1" s="1"/>
  <c r="K4178" i="1" s="1"/>
  <c r="F4179" i="1"/>
  <c r="J4179" i="1" s="1"/>
  <c r="K4179" i="1" s="1"/>
  <c r="F4180" i="1"/>
  <c r="J4180" i="1" s="1"/>
  <c r="K4180" i="1" s="1"/>
  <c r="F4181" i="1"/>
  <c r="J4181" i="1" s="1"/>
  <c r="K4181" i="1" s="1"/>
  <c r="F4182" i="1"/>
  <c r="J4182" i="1" s="1"/>
  <c r="K4182" i="1" s="1"/>
  <c r="F4183" i="1"/>
  <c r="J4183" i="1" s="1"/>
  <c r="K4183" i="1" s="1"/>
  <c r="F4184" i="1"/>
  <c r="J4184" i="1" s="1"/>
  <c r="K4184" i="1" s="1"/>
  <c r="F4186" i="1"/>
  <c r="J4186" i="1" s="1"/>
  <c r="K4186" i="1" s="1"/>
  <c r="F4187" i="1"/>
  <c r="J4187" i="1" s="1"/>
  <c r="K4187" i="1" s="1"/>
  <c r="F4188" i="1"/>
  <c r="J4188" i="1" s="1"/>
  <c r="K4188" i="1" s="1"/>
  <c r="F4189" i="1"/>
  <c r="J4189" i="1" s="1"/>
  <c r="K4189" i="1" s="1"/>
  <c r="F4190" i="1"/>
  <c r="J4190" i="1" s="1"/>
  <c r="K4190" i="1" s="1"/>
  <c r="F4191" i="1"/>
  <c r="J4191" i="1" s="1"/>
  <c r="K4191" i="1" s="1"/>
  <c r="F4192" i="1"/>
  <c r="J4192" i="1" s="1"/>
  <c r="K4192" i="1" s="1"/>
  <c r="F4194" i="1"/>
  <c r="J4194" i="1" s="1"/>
  <c r="K4194" i="1" s="1"/>
  <c r="F4196" i="1"/>
  <c r="J4196" i="1" s="1"/>
  <c r="K4196" i="1" s="1"/>
  <c r="F4198" i="1"/>
  <c r="J4198" i="1" s="1"/>
  <c r="K4198" i="1" s="1"/>
  <c r="F4200" i="1"/>
  <c r="J4200" i="1" s="1"/>
  <c r="K4200" i="1" s="1"/>
  <c r="F4201" i="1"/>
  <c r="J4201" i="1" s="1"/>
  <c r="K4201" i="1" s="1"/>
  <c r="F4208" i="1"/>
  <c r="J4208" i="1" s="1"/>
  <c r="K4208" i="1" s="1"/>
  <c r="F4217" i="1"/>
  <c r="J4217" i="1" s="1"/>
  <c r="K4217" i="1" s="1"/>
  <c r="F4219" i="1"/>
  <c r="J4219" i="1" s="1"/>
  <c r="K4219" i="1" s="1"/>
  <c r="F4220" i="1"/>
  <c r="J4220" i="1" s="1"/>
  <c r="K4220" i="1" s="1"/>
  <c r="F4223" i="1"/>
  <c r="J4223" i="1" s="1"/>
  <c r="K4223" i="1" s="1"/>
  <c r="F4225" i="1"/>
  <c r="J4225" i="1" s="1"/>
  <c r="K4225" i="1" s="1"/>
  <c r="F4229" i="1"/>
  <c r="J4229" i="1" s="1"/>
  <c r="K4229" i="1" s="1"/>
  <c r="F4230" i="1"/>
  <c r="J4230" i="1" s="1"/>
  <c r="K4230" i="1" s="1"/>
  <c r="F4233" i="1"/>
  <c r="J4233" i="1" s="1"/>
  <c r="K4233" i="1" s="1"/>
  <c r="F4236" i="1"/>
  <c r="J4236" i="1" s="1"/>
  <c r="K4236" i="1" s="1"/>
  <c r="F4237" i="1"/>
  <c r="J4237" i="1" s="1"/>
  <c r="K4237" i="1" s="1"/>
  <c r="F4238" i="1"/>
  <c r="J4238" i="1" s="1"/>
  <c r="K4238" i="1" s="1"/>
  <c r="F4239" i="1"/>
  <c r="J4239" i="1" s="1"/>
  <c r="K4239" i="1" s="1"/>
  <c r="F4244" i="1"/>
  <c r="J4244" i="1" s="1"/>
  <c r="K4244" i="1" s="1"/>
  <c r="F4248" i="1"/>
  <c r="J4248" i="1" s="1"/>
  <c r="K4248" i="1" s="1"/>
  <c r="F4252" i="1"/>
  <c r="J4252" i="1" s="1"/>
  <c r="K4252" i="1" s="1"/>
  <c r="F4255" i="1"/>
  <c r="J4255" i="1" s="1"/>
  <c r="K4255" i="1" s="1"/>
  <c r="F4268" i="1"/>
  <c r="J4268" i="1" s="1"/>
  <c r="K4268" i="1" s="1"/>
  <c r="F4290" i="1"/>
  <c r="J4290" i="1" s="1"/>
  <c r="K4290" i="1" s="1"/>
  <c r="F4292" i="1"/>
  <c r="J4292" i="1" s="1"/>
  <c r="K4292" i="1" s="1"/>
  <c r="F4293" i="1"/>
  <c r="J4293" i="1" s="1"/>
  <c r="K4293" i="1" s="1"/>
  <c r="F4294" i="1"/>
  <c r="J4294" i="1" s="1"/>
  <c r="K4294" i="1" s="1"/>
  <c r="F4313" i="1"/>
  <c r="J4313" i="1" s="1"/>
  <c r="K4313" i="1" s="1"/>
  <c r="F4315" i="1"/>
  <c r="J4315" i="1" s="1"/>
  <c r="K4315" i="1" s="1"/>
  <c r="F4316" i="1"/>
  <c r="J4316" i="1" s="1"/>
  <c r="K4316" i="1" s="1"/>
  <c r="F4317" i="1"/>
  <c r="J4317" i="1" s="1"/>
  <c r="K4317" i="1" s="1"/>
  <c r="F4318" i="1"/>
  <c r="J4318" i="1" s="1"/>
  <c r="K4318" i="1" s="1"/>
  <c r="F4320" i="1"/>
  <c r="J4320" i="1" s="1"/>
  <c r="K4320" i="1" s="1"/>
  <c r="F4321" i="1"/>
  <c r="J4321" i="1" s="1"/>
  <c r="K4321" i="1" s="1"/>
  <c r="F4322" i="1"/>
  <c r="J4322" i="1" s="1"/>
  <c r="K4322" i="1" s="1"/>
  <c r="F4323" i="1"/>
  <c r="J4323" i="1" s="1"/>
  <c r="K4323" i="1" s="1"/>
  <c r="F4324" i="1"/>
  <c r="J4324" i="1" s="1"/>
  <c r="K4324" i="1" s="1"/>
  <c r="F4325" i="1"/>
  <c r="J4325" i="1" s="1"/>
  <c r="K4325" i="1" s="1"/>
  <c r="F4326" i="1"/>
  <c r="J4326" i="1" s="1"/>
  <c r="K4326" i="1" s="1"/>
  <c r="F4329" i="1"/>
  <c r="J4329" i="1" s="1"/>
  <c r="K4329" i="1" s="1"/>
  <c r="F4331" i="1"/>
  <c r="J4331" i="1" s="1"/>
  <c r="K4331" i="1" s="1"/>
  <c r="F4332" i="1"/>
  <c r="J4332" i="1" s="1"/>
  <c r="K4332" i="1" s="1"/>
  <c r="F4334" i="1"/>
  <c r="J4334" i="1" s="1"/>
  <c r="K4334" i="1" s="1"/>
  <c r="F4335" i="1"/>
  <c r="J4335" i="1" s="1"/>
  <c r="K4335" i="1" s="1"/>
  <c r="F4336" i="1"/>
  <c r="J4336" i="1" s="1"/>
  <c r="K4336" i="1" s="1"/>
  <c r="F4339" i="1"/>
  <c r="J4339" i="1" s="1"/>
  <c r="K4339" i="1" s="1"/>
  <c r="F4342" i="1"/>
  <c r="J4342" i="1" s="1"/>
  <c r="K4342" i="1" s="1"/>
  <c r="F4343" i="1"/>
  <c r="J4343" i="1" s="1"/>
  <c r="K4343" i="1" s="1"/>
  <c r="F4345" i="1"/>
  <c r="J4345" i="1" s="1"/>
  <c r="K4345" i="1" s="1"/>
  <c r="F4346" i="1"/>
  <c r="J4346" i="1" s="1"/>
  <c r="K4346" i="1" s="1"/>
  <c r="F4347" i="1"/>
  <c r="J4347" i="1" s="1"/>
  <c r="K4347" i="1" s="1"/>
  <c r="F4348" i="1"/>
  <c r="J4348" i="1" s="1"/>
  <c r="K4348" i="1" s="1"/>
  <c r="F4349" i="1"/>
  <c r="J4349" i="1" s="1"/>
  <c r="K4349" i="1" s="1"/>
  <c r="F4350" i="1"/>
  <c r="J4350" i="1" s="1"/>
  <c r="K4350" i="1" s="1"/>
  <c r="F4351" i="1"/>
  <c r="J4351" i="1" s="1"/>
  <c r="K4351" i="1" s="1"/>
  <c r="F4352" i="1"/>
  <c r="J4352" i="1" s="1"/>
  <c r="K4352" i="1" s="1"/>
  <c r="F4355" i="1"/>
  <c r="J4355" i="1" s="1"/>
  <c r="K4355" i="1" s="1"/>
  <c r="F4356" i="1"/>
  <c r="J4356" i="1" s="1"/>
  <c r="K4356" i="1" s="1"/>
  <c r="F4360" i="1"/>
  <c r="J4360" i="1" s="1"/>
  <c r="K4360" i="1" s="1"/>
  <c r="F4364" i="1"/>
  <c r="J4364" i="1" s="1"/>
  <c r="K4364" i="1" s="1"/>
  <c r="F4367" i="1"/>
  <c r="J4367" i="1" s="1"/>
  <c r="K4367" i="1" s="1"/>
  <c r="F4368" i="1"/>
  <c r="J4368" i="1" s="1"/>
  <c r="K4368" i="1" s="1"/>
  <c r="F4369" i="1"/>
  <c r="J4369" i="1" s="1"/>
  <c r="K4369" i="1" s="1"/>
  <c r="F4375" i="1"/>
  <c r="J4375" i="1" s="1"/>
  <c r="K4375" i="1" s="1"/>
  <c r="F4376" i="1"/>
  <c r="J4376" i="1" s="1"/>
  <c r="K4376" i="1" s="1"/>
  <c r="F4378" i="1"/>
  <c r="J4378" i="1" s="1"/>
  <c r="K4378" i="1" s="1"/>
  <c r="F4380" i="1"/>
  <c r="J4380" i="1" s="1"/>
  <c r="K4380" i="1" s="1"/>
  <c r="F4387" i="1"/>
  <c r="J4387" i="1" s="1"/>
  <c r="K4387" i="1" s="1"/>
  <c r="F4388" i="1"/>
  <c r="J4388" i="1" s="1"/>
  <c r="K4388" i="1" s="1"/>
  <c r="F4397" i="1"/>
  <c r="J4397" i="1" s="1"/>
  <c r="K4397" i="1" s="1"/>
  <c r="F4398" i="1"/>
  <c r="J4398" i="1" s="1"/>
  <c r="K4398" i="1" s="1"/>
  <c r="F4401" i="1"/>
  <c r="J4401" i="1" s="1"/>
  <c r="K4401" i="1" s="1"/>
  <c r="F4402" i="1"/>
  <c r="J4402" i="1" s="1"/>
  <c r="K4402" i="1" s="1"/>
  <c r="F4403" i="1"/>
  <c r="J4403" i="1" s="1"/>
  <c r="K4403" i="1" s="1"/>
  <c r="F4404" i="1"/>
  <c r="J4404" i="1" s="1"/>
  <c r="K4404" i="1" s="1"/>
  <c r="F4405" i="1"/>
  <c r="J4405" i="1" s="1"/>
  <c r="K4405" i="1" s="1"/>
  <c r="F4406" i="1"/>
  <c r="J4406" i="1" s="1"/>
  <c r="K4406" i="1" s="1"/>
  <c r="F4411" i="1"/>
  <c r="J4411" i="1" s="1"/>
  <c r="K4411" i="1" s="1"/>
  <c r="F4415" i="1"/>
  <c r="J4415" i="1" s="1"/>
  <c r="K4415" i="1" s="1"/>
  <c r="F4420" i="1"/>
  <c r="J4420" i="1" s="1"/>
  <c r="K4420" i="1" s="1"/>
  <c r="F4424" i="1"/>
  <c r="J4424" i="1" s="1"/>
  <c r="K4424" i="1" s="1"/>
  <c r="F4425" i="1"/>
  <c r="J4425" i="1" s="1"/>
  <c r="K4425" i="1" s="1"/>
  <c r="F4432" i="1"/>
  <c r="J4432" i="1" s="1"/>
  <c r="K4432" i="1" s="1"/>
  <c r="F4434" i="1"/>
  <c r="J4434" i="1" s="1"/>
  <c r="K4434" i="1" s="1"/>
  <c r="F4437" i="1"/>
  <c r="J4437" i="1" s="1"/>
  <c r="K4437" i="1" s="1"/>
  <c r="F4447" i="1"/>
  <c r="J4447" i="1" s="1"/>
  <c r="K4447" i="1" s="1"/>
  <c r="F4457" i="1"/>
  <c r="J4457" i="1" s="1"/>
  <c r="K4457" i="1" s="1"/>
  <c r="F4458" i="1"/>
  <c r="J4458" i="1" s="1"/>
  <c r="K4458" i="1" s="1"/>
  <c r="F4459" i="1"/>
  <c r="J4459" i="1" s="1"/>
  <c r="K4459" i="1" s="1"/>
  <c r="F4462" i="1"/>
  <c r="J4462" i="1" s="1"/>
  <c r="K4462" i="1" s="1"/>
  <c r="F4467" i="1"/>
  <c r="J4467" i="1" s="1"/>
  <c r="K4467" i="1" s="1"/>
  <c r="F4481" i="1"/>
  <c r="J4481" i="1" s="1"/>
  <c r="K4481" i="1" s="1"/>
  <c r="F4485" i="1"/>
  <c r="J4485" i="1" s="1"/>
  <c r="K4485" i="1" s="1"/>
  <c r="F4486" i="1"/>
  <c r="J4486" i="1" s="1"/>
  <c r="K4486" i="1" s="1"/>
  <c r="F4487" i="1"/>
  <c r="J4487" i="1" s="1"/>
  <c r="K4487" i="1" s="1"/>
  <c r="F4488" i="1"/>
  <c r="J4488" i="1" s="1"/>
  <c r="K4488" i="1" s="1"/>
  <c r="F4492" i="1"/>
  <c r="J4492" i="1" s="1"/>
  <c r="K4492" i="1" s="1"/>
  <c r="F4493" i="1"/>
  <c r="J4493" i="1" s="1"/>
  <c r="K4493" i="1" s="1"/>
  <c r="F4494" i="1"/>
  <c r="J4494" i="1" s="1"/>
  <c r="K4494" i="1" s="1"/>
  <c r="F4496" i="1"/>
  <c r="J4496" i="1" s="1"/>
  <c r="K4496" i="1" s="1"/>
  <c r="F4497" i="1"/>
  <c r="J4497" i="1" s="1"/>
  <c r="K4497" i="1" s="1"/>
  <c r="F4499" i="1"/>
  <c r="J4499" i="1" s="1"/>
  <c r="K4499" i="1" s="1"/>
  <c r="F4500" i="1"/>
  <c r="J4500" i="1" s="1"/>
  <c r="K4500" i="1" s="1"/>
  <c r="F4503" i="1"/>
  <c r="J4503" i="1" s="1"/>
  <c r="K4503" i="1" s="1"/>
  <c r="F4504" i="1"/>
  <c r="J4504" i="1" s="1"/>
  <c r="K4504" i="1" s="1"/>
  <c r="F4509" i="1"/>
  <c r="J4509" i="1" s="1"/>
  <c r="K4509" i="1" s="1"/>
  <c r="F4510" i="1"/>
  <c r="J4510" i="1" s="1"/>
  <c r="K4510" i="1" s="1"/>
  <c r="F4513" i="1"/>
  <c r="J4513" i="1" s="1"/>
  <c r="K4513" i="1" s="1"/>
  <c r="F4514" i="1"/>
  <c r="J4514" i="1" s="1"/>
  <c r="K4514" i="1" s="1"/>
  <c r="F4515" i="1"/>
  <c r="J4515" i="1" s="1"/>
  <c r="K4515" i="1" s="1"/>
  <c r="F4516" i="1"/>
  <c r="J4516" i="1" s="1"/>
  <c r="K4516" i="1" s="1"/>
  <c r="F4517" i="1"/>
  <c r="J4517" i="1" s="1"/>
  <c r="K4517" i="1" s="1"/>
  <c r="F4518" i="1"/>
  <c r="J4518" i="1" s="1"/>
  <c r="K4518" i="1" s="1"/>
  <c r="F4519" i="1"/>
  <c r="J4519" i="1" s="1"/>
  <c r="K4519" i="1" s="1"/>
  <c r="F4520" i="1"/>
  <c r="J4520" i="1" s="1"/>
  <c r="K4520" i="1" s="1"/>
  <c r="F4522" i="1"/>
  <c r="J4522" i="1" s="1"/>
  <c r="K4522" i="1" s="1"/>
  <c r="F4523" i="1"/>
  <c r="J4523" i="1" s="1"/>
  <c r="K4523" i="1" s="1"/>
  <c r="F4524" i="1"/>
  <c r="J4524" i="1" s="1"/>
  <c r="K4524" i="1" s="1"/>
  <c r="F4531" i="1"/>
  <c r="J4531" i="1" s="1"/>
  <c r="K4531" i="1" s="1"/>
  <c r="F4532" i="1"/>
  <c r="J4532" i="1" s="1"/>
  <c r="K4532" i="1" s="1"/>
  <c r="F4535" i="1"/>
  <c r="J4535" i="1" s="1"/>
  <c r="K4535" i="1" s="1"/>
  <c r="F4536" i="1"/>
  <c r="J4536" i="1" s="1"/>
  <c r="K4536" i="1" s="1"/>
  <c r="F4537" i="1"/>
  <c r="J4537" i="1" s="1"/>
  <c r="K4537" i="1" s="1"/>
  <c r="F4539" i="1"/>
  <c r="J4539" i="1" s="1"/>
  <c r="K4539" i="1" s="1"/>
  <c r="F4540" i="1"/>
  <c r="J4540" i="1" s="1"/>
  <c r="K4540" i="1" s="1"/>
  <c r="F4544" i="1"/>
  <c r="J4544" i="1" s="1"/>
  <c r="K4544" i="1" s="1"/>
  <c r="F4550" i="1"/>
  <c r="J4550" i="1" s="1"/>
  <c r="K4550" i="1" s="1"/>
  <c r="F4551" i="1"/>
  <c r="J4551" i="1" s="1"/>
  <c r="K4551" i="1" s="1"/>
  <c r="F4553" i="1"/>
  <c r="J4553" i="1" s="1"/>
  <c r="K4553" i="1" s="1"/>
  <c r="F4556" i="1"/>
  <c r="J4556" i="1" s="1"/>
  <c r="K4556" i="1" s="1"/>
  <c r="F4559" i="1"/>
  <c r="J4559" i="1" s="1"/>
  <c r="K4559" i="1" s="1"/>
  <c r="F4561" i="1"/>
  <c r="J4561" i="1" s="1"/>
  <c r="K4561" i="1" s="1"/>
  <c r="F4565" i="1"/>
  <c r="J4565" i="1" s="1"/>
  <c r="K4565" i="1" s="1"/>
  <c r="F4568" i="1"/>
  <c r="J4568" i="1" s="1"/>
  <c r="K4568" i="1" s="1"/>
  <c r="F4569" i="1"/>
  <c r="J4569" i="1" s="1"/>
  <c r="K4569" i="1" s="1"/>
  <c r="F4570" i="1"/>
  <c r="J4570" i="1" s="1"/>
  <c r="K4570" i="1" s="1"/>
  <c r="F4572" i="1"/>
  <c r="J4572" i="1" s="1"/>
  <c r="K4572" i="1" s="1"/>
  <c r="F4573" i="1"/>
  <c r="J4573" i="1" s="1"/>
  <c r="K4573" i="1" s="1"/>
  <c r="F4574" i="1"/>
  <c r="J4574" i="1" s="1"/>
  <c r="K4574" i="1" s="1"/>
  <c r="F4575" i="1"/>
  <c r="J4575" i="1" s="1"/>
  <c r="K4575" i="1" s="1"/>
  <c r="F4580" i="1"/>
  <c r="J4580" i="1" s="1"/>
  <c r="K4580" i="1" s="1"/>
  <c r="F4582" i="1"/>
  <c r="J4582" i="1" s="1"/>
  <c r="K4582" i="1" s="1"/>
  <c r="F4583" i="1"/>
  <c r="J4583" i="1" s="1"/>
  <c r="K4583" i="1" s="1"/>
  <c r="F4584" i="1"/>
  <c r="J4584" i="1" s="1"/>
  <c r="K4584" i="1" s="1"/>
  <c r="F4588" i="1"/>
  <c r="J4588" i="1" s="1"/>
  <c r="K4588" i="1" s="1"/>
  <c r="F4591" i="1"/>
  <c r="J4591" i="1" s="1"/>
  <c r="K4591" i="1" s="1"/>
  <c r="F4595" i="1"/>
  <c r="J4595" i="1" s="1"/>
  <c r="K4595" i="1" s="1"/>
  <c r="F4596" i="1"/>
  <c r="J4596" i="1" s="1"/>
  <c r="K4596" i="1" s="1"/>
  <c r="F4597" i="1"/>
  <c r="J4597" i="1" s="1"/>
  <c r="K4597" i="1" s="1"/>
  <c r="F4598" i="1"/>
  <c r="J4598" i="1" s="1"/>
  <c r="K4598" i="1" s="1"/>
  <c r="F4599" i="1"/>
  <c r="J4599" i="1" s="1"/>
  <c r="K4599" i="1" s="1"/>
  <c r="F4600" i="1"/>
  <c r="J4600" i="1" s="1"/>
  <c r="K4600" i="1" s="1"/>
  <c r="F4601" i="1"/>
  <c r="J4601" i="1" s="1"/>
  <c r="K4601" i="1" s="1"/>
  <c r="F4602" i="1"/>
  <c r="J4602" i="1" s="1"/>
  <c r="K4602" i="1" s="1"/>
  <c r="F4604" i="1"/>
  <c r="J4604" i="1" s="1"/>
  <c r="K4604" i="1" s="1"/>
  <c r="F4605" i="1"/>
  <c r="J4605" i="1" s="1"/>
  <c r="K4605" i="1" s="1"/>
  <c r="F4606" i="1"/>
  <c r="J4606" i="1" s="1"/>
  <c r="K4606" i="1" s="1"/>
  <c r="F4607" i="1"/>
  <c r="J4607" i="1" s="1"/>
  <c r="K4607" i="1" s="1"/>
  <c r="F4608" i="1"/>
  <c r="J4608" i="1" s="1"/>
  <c r="K4608" i="1" s="1"/>
  <c r="F4609" i="1"/>
  <c r="J4609" i="1" s="1"/>
  <c r="K4609" i="1" s="1"/>
  <c r="F4611" i="1"/>
  <c r="J4611" i="1" s="1"/>
  <c r="K4611" i="1" s="1"/>
  <c r="F4612" i="1"/>
  <c r="J4612" i="1" s="1"/>
  <c r="K4612" i="1" s="1"/>
  <c r="F4613" i="1"/>
  <c r="J4613" i="1" s="1"/>
  <c r="K4613" i="1" s="1"/>
  <c r="F4614" i="1"/>
  <c r="J4614" i="1" s="1"/>
  <c r="K4614" i="1" s="1"/>
  <c r="F4615" i="1"/>
  <c r="J4615" i="1" s="1"/>
  <c r="K4615" i="1" s="1"/>
  <c r="F4616" i="1"/>
  <c r="J4616" i="1" s="1"/>
  <c r="K4616" i="1" s="1"/>
  <c r="F4617" i="1"/>
  <c r="J4617" i="1" s="1"/>
  <c r="K4617" i="1" s="1"/>
  <c r="F4618" i="1"/>
  <c r="J4618" i="1" s="1"/>
  <c r="K4618" i="1" s="1"/>
  <c r="F4620" i="1"/>
  <c r="J4620" i="1" s="1"/>
  <c r="K4620" i="1" s="1"/>
  <c r="F4621" i="1"/>
  <c r="J4621" i="1" s="1"/>
  <c r="K4621" i="1" s="1"/>
  <c r="F4623" i="1"/>
  <c r="J4623" i="1" s="1"/>
  <c r="K4623" i="1" s="1"/>
  <c r="F4624" i="1"/>
  <c r="J4624" i="1" s="1"/>
  <c r="K4624" i="1" s="1"/>
  <c r="F4625" i="1"/>
  <c r="J4625" i="1" s="1"/>
  <c r="K4625" i="1" s="1"/>
  <c r="F4626" i="1"/>
  <c r="J4626" i="1" s="1"/>
  <c r="K4626" i="1" s="1"/>
  <c r="F4627" i="1"/>
  <c r="J4627" i="1" s="1"/>
  <c r="K4627" i="1" s="1"/>
  <c r="F4628" i="1"/>
  <c r="J4628" i="1" s="1"/>
  <c r="K4628" i="1" s="1"/>
  <c r="F4629" i="1"/>
  <c r="J4629" i="1" s="1"/>
  <c r="K4629" i="1" s="1"/>
  <c r="F4630" i="1"/>
  <c r="J4630" i="1" s="1"/>
  <c r="K4630" i="1" s="1"/>
  <c r="F4631" i="1"/>
  <c r="J4631" i="1" s="1"/>
  <c r="K4631" i="1" s="1"/>
  <c r="F4632" i="1"/>
  <c r="J4632" i="1" s="1"/>
  <c r="K4632" i="1" s="1"/>
  <c r="F4633" i="1"/>
  <c r="J4633" i="1" s="1"/>
  <c r="K4633" i="1" s="1"/>
  <c r="F4634" i="1"/>
  <c r="J4634" i="1" s="1"/>
  <c r="K4634" i="1" s="1"/>
  <c r="F4635" i="1"/>
  <c r="J4635" i="1" s="1"/>
  <c r="K4635" i="1" s="1"/>
  <c r="F4636" i="1"/>
  <c r="J4636" i="1" s="1"/>
  <c r="K4636" i="1" s="1"/>
  <c r="F4637" i="1"/>
  <c r="J4637" i="1" s="1"/>
  <c r="K4637" i="1" s="1"/>
  <c r="F4638" i="1"/>
  <c r="J4638" i="1" s="1"/>
  <c r="K4638" i="1" s="1"/>
  <c r="F4639" i="1"/>
  <c r="J4639" i="1" s="1"/>
  <c r="K4639" i="1" s="1"/>
  <c r="F4640" i="1"/>
  <c r="J4640" i="1" s="1"/>
  <c r="K4640" i="1" s="1"/>
  <c r="F4642" i="1"/>
  <c r="J4642" i="1" s="1"/>
  <c r="K4642" i="1" s="1"/>
  <c r="F4643" i="1"/>
  <c r="J4643" i="1" s="1"/>
  <c r="K4643" i="1" s="1"/>
  <c r="F4644" i="1"/>
  <c r="J4644" i="1" s="1"/>
  <c r="K4644" i="1" s="1"/>
  <c r="F4645" i="1"/>
  <c r="J4645" i="1" s="1"/>
  <c r="K4645" i="1" s="1"/>
  <c r="F4646" i="1"/>
  <c r="J4646" i="1" s="1"/>
  <c r="K4646" i="1" s="1"/>
  <c r="F4647" i="1"/>
  <c r="J4647" i="1" s="1"/>
  <c r="K4647" i="1" s="1"/>
  <c r="F4648" i="1"/>
  <c r="J4648" i="1" s="1"/>
  <c r="K4648" i="1" s="1"/>
  <c r="F4649" i="1"/>
  <c r="J4649" i="1" s="1"/>
  <c r="K4649" i="1" s="1"/>
  <c r="F4652" i="1"/>
  <c r="J4652" i="1" s="1"/>
  <c r="K4652" i="1" s="1"/>
  <c r="F4655" i="1"/>
  <c r="J4655" i="1" s="1"/>
  <c r="K4655" i="1" s="1"/>
  <c r="F4656" i="1"/>
  <c r="J4656" i="1" s="1"/>
  <c r="K4656" i="1" s="1"/>
  <c r="F4660" i="1"/>
  <c r="J4660" i="1" s="1"/>
  <c r="K4660" i="1" s="1"/>
  <c r="F4661" i="1"/>
  <c r="J4661" i="1" s="1"/>
  <c r="K4661" i="1" s="1"/>
  <c r="F4663" i="1"/>
  <c r="J4663" i="1" s="1"/>
  <c r="K4663" i="1" s="1"/>
  <c r="F4665" i="1"/>
  <c r="J4665" i="1" s="1"/>
  <c r="K4665" i="1" s="1"/>
  <c r="F4667" i="1"/>
  <c r="J4667" i="1" s="1"/>
  <c r="K4667" i="1" s="1"/>
  <c r="F4668" i="1"/>
  <c r="J4668" i="1" s="1"/>
  <c r="K4668" i="1" s="1"/>
  <c r="F4671" i="1"/>
  <c r="J4671" i="1" s="1"/>
  <c r="K4671" i="1" s="1"/>
  <c r="F4672" i="1"/>
  <c r="J4672" i="1" s="1"/>
  <c r="K4672" i="1" s="1"/>
  <c r="F4673" i="1"/>
  <c r="J4673" i="1" s="1"/>
  <c r="K4673" i="1" s="1"/>
  <c r="F4677" i="1"/>
  <c r="J4677" i="1" s="1"/>
  <c r="K4677" i="1" s="1"/>
  <c r="F4681" i="1"/>
  <c r="J4681" i="1" s="1"/>
  <c r="K4681" i="1" s="1"/>
  <c r="F4682" i="1"/>
  <c r="J4682" i="1" s="1"/>
  <c r="K4682" i="1" s="1"/>
  <c r="F4684" i="1"/>
  <c r="J4684" i="1" s="1"/>
  <c r="K4684" i="1" s="1"/>
  <c r="F4685" i="1"/>
  <c r="J4685" i="1" s="1"/>
  <c r="K4685" i="1" s="1"/>
  <c r="F4686" i="1"/>
  <c r="J4686" i="1" s="1"/>
  <c r="K4686" i="1" s="1"/>
  <c r="F4687" i="1"/>
  <c r="J4687" i="1" s="1"/>
  <c r="K4687" i="1" s="1"/>
  <c r="F4692" i="1"/>
  <c r="J4692" i="1" s="1"/>
  <c r="K4692" i="1" s="1"/>
  <c r="F4694" i="1"/>
  <c r="J4694" i="1" s="1"/>
  <c r="K4694" i="1" s="1"/>
  <c r="F4695" i="1"/>
  <c r="J4695" i="1" s="1"/>
  <c r="K4695" i="1" s="1"/>
  <c r="F4696" i="1"/>
  <c r="J4696" i="1" s="1"/>
  <c r="K4696" i="1" s="1"/>
  <c r="F4698" i="1"/>
  <c r="J4698" i="1" s="1"/>
  <c r="K4698" i="1" s="1"/>
  <c r="F4699" i="1"/>
  <c r="J4699" i="1" s="1"/>
  <c r="K4699" i="1" s="1"/>
  <c r="F4700" i="1"/>
  <c r="J4700" i="1" s="1"/>
  <c r="K4700" i="1" s="1"/>
  <c r="F4703" i="1"/>
  <c r="J4703" i="1" s="1"/>
  <c r="K4703" i="1" s="1"/>
  <c r="F4707" i="1"/>
  <c r="J4707" i="1" s="1"/>
  <c r="K4707" i="1" s="1"/>
  <c r="F4708" i="1"/>
  <c r="J4708" i="1" s="1"/>
  <c r="K4708" i="1" s="1"/>
  <c r="F4709" i="1"/>
  <c r="J4709" i="1" s="1"/>
  <c r="K4709" i="1" s="1"/>
  <c r="F4710" i="1"/>
  <c r="J4710" i="1" s="1"/>
  <c r="K4710" i="1" s="1"/>
  <c r="F4711" i="1"/>
  <c r="J4711" i="1" s="1"/>
  <c r="K4711" i="1" s="1"/>
  <c r="F4712" i="1"/>
  <c r="J4712" i="1" s="1"/>
  <c r="K4712" i="1" s="1"/>
  <c r="F4713" i="1"/>
  <c r="J4713" i="1" s="1"/>
  <c r="K4713" i="1" s="1"/>
  <c r="F4714" i="1"/>
  <c r="J4714" i="1" s="1"/>
  <c r="K4714" i="1" s="1"/>
  <c r="F4715" i="1"/>
  <c r="J4715" i="1" s="1"/>
  <c r="K4715" i="1" s="1"/>
  <c r="F4716" i="1"/>
  <c r="J4716" i="1" s="1"/>
  <c r="K4716" i="1" s="1"/>
  <c r="F4717" i="1"/>
  <c r="J4717" i="1" s="1"/>
  <c r="K4717" i="1" s="1"/>
  <c r="F4718" i="1"/>
  <c r="J4718" i="1" s="1"/>
  <c r="K4718" i="1" s="1"/>
  <c r="F4719" i="1"/>
  <c r="J4719" i="1" s="1"/>
  <c r="K4719" i="1" s="1"/>
  <c r="F4720" i="1"/>
  <c r="J4720" i="1" s="1"/>
  <c r="K4720" i="1" s="1"/>
  <c r="F4721" i="1"/>
  <c r="J4721" i="1" s="1"/>
  <c r="K4721" i="1" s="1"/>
  <c r="F4722" i="1"/>
  <c r="J4722" i="1" s="1"/>
  <c r="K4722" i="1" s="1"/>
  <c r="F4723" i="1"/>
  <c r="J4723" i="1" s="1"/>
  <c r="K4723" i="1" s="1"/>
  <c r="F4724" i="1"/>
  <c r="J4724" i="1" s="1"/>
  <c r="K4724" i="1" s="1"/>
  <c r="F4725" i="1"/>
  <c r="J4725" i="1" s="1"/>
  <c r="K4725" i="1" s="1"/>
  <c r="F4726" i="1"/>
  <c r="J4726" i="1" s="1"/>
  <c r="K4726" i="1" s="1"/>
  <c r="F4727" i="1"/>
  <c r="J4727" i="1" s="1"/>
  <c r="K4727" i="1" s="1"/>
  <c r="F4728" i="1"/>
  <c r="J4728" i="1" s="1"/>
  <c r="K4728" i="1" s="1"/>
  <c r="F4729" i="1"/>
  <c r="J4729" i="1" s="1"/>
  <c r="K4729" i="1" s="1"/>
  <c r="F4730" i="1"/>
  <c r="J4730" i="1" s="1"/>
  <c r="K4730" i="1" s="1"/>
  <c r="F4731" i="1"/>
  <c r="J4731" i="1" s="1"/>
  <c r="K4731" i="1" s="1"/>
  <c r="F4732" i="1"/>
  <c r="J4732" i="1" s="1"/>
  <c r="K4732" i="1" s="1"/>
  <c r="F4733" i="1"/>
  <c r="J4733" i="1" s="1"/>
  <c r="K4733" i="1" s="1"/>
  <c r="F4734" i="1"/>
  <c r="J4734" i="1" s="1"/>
  <c r="K4734" i="1" s="1"/>
  <c r="F4735" i="1"/>
  <c r="J4735" i="1" s="1"/>
  <c r="K4735" i="1" s="1"/>
  <c r="F4736" i="1"/>
  <c r="J4736" i="1" s="1"/>
  <c r="K4736" i="1" s="1"/>
  <c r="F4737" i="1"/>
  <c r="J4737" i="1" s="1"/>
  <c r="K4737" i="1" s="1"/>
  <c r="F4738" i="1"/>
  <c r="J4738" i="1" s="1"/>
  <c r="K4738" i="1" s="1"/>
  <c r="F4739" i="1"/>
  <c r="J4739" i="1" s="1"/>
  <c r="K4739" i="1" s="1"/>
  <c r="F4740" i="1"/>
  <c r="J4740" i="1" s="1"/>
  <c r="K4740" i="1" s="1"/>
  <c r="F4741" i="1"/>
  <c r="J4741" i="1" s="1"/>
  <c r="K4741" i="1" s="1"/>
  <c r="F4742" i="1"/>
  <c r="J4742" i="1" s="1"/>
  <c r="K4742" i="1" s="1"/>
  <c r="F4743" i="1"/>
  <c r="J4743" i="1" s="1"/>
  <c r="K4743" i="1" s="1"/>
  <c r="F4744" i="1"/>
  <c r="J4744" i="1" s="1"/>
  <c r="K4744" i="1" s="1"/>
  <c r="F4745" i="1"/>
  <c r="J4745" i="1" s="1"/>
  <c r="K4745" i="1" s="1"/>
  <c r="F4746" i="1"/>
  <c r="J4746" i="1" s="1"/>
  <c r="K4746" i="1" s="1"/>
  <c r="F4747" i="1"/>
  <c r="J4747" i="1" s="1"/>
  <c r="K4747" i="1" s="1"/>
  <c r="F4748" i="1"/>
  <c r="J4748" i="1" s="1"/>
  <c r="K4748" i="1" s="1"/>
  <c r="F4749" i="1"/>
  <c r="J4749" i="1" s="1"/>
  <c r="K4749" i="1" s="1"/>
  <c r="F4750" i="1"/>
  <c r="J4750" i="1" s="1"/>
  <c r="K4750" i="1" s="1"/>
  <c r="F4751" i="1"/>
  <c r="J4751" i="1" s="1"/>
  <c r="K4751" i="1" s="1"/>
  <c r="F4752" i="1"/>
  <c r="J4752" i="1" s="1"/>
  <c r="K4752" i="1" s="1"/>
  <c r="F4753" i="1"/>
  <c r="J4753" i="1" s="1"/>
  <c r="K4753" i="1" s="1"/>
  <c r="F4754" i="1"/>
  <c r="J4754" i="1" s="1"/>
  <c r="K4754" i="1" s="1"/>
  <c r="F4755" i="1"/>
  <c r="J4755" i="1" s="1"/>
  <c r="K4755" i="1" s="1"/>
  <c r="F4756" i="1"/>
  <c r="J4756" i="1" s="1"/>
  <c r="K4756" i="1" s="1"/>
  <c r="F4757" i="1"/>
  <c r="J4757" i="1" s="1"/>
  <c r="K4757" i="1" s="1"/>
  <c r="F4758" i="1"/>
  <c r="J4758" i="1" s="1"/>
  <c r="K4758" i="1" s="1"/>
  <c r="F4759" i="1"/>
  <c r="J4759" i="1" s="1"/>
  <c r="K4759" i="1" s="1"/>
  <c r="F4760" i="1"/>
  <c r="J4760" i="1" s="1"/>
  <c r="K4760" i="1" s="1"/>
  <c r="F4761" i="1"/>
  <c r="J4761" i="1" s="1"/>
  <c r="K4761" i="1" s="1"/>
  <c r="F4763" i="1"/>
  <c r="J4763" i="1" s="1"/>
  <c r="K4763" i="1" s="1"/>
  <c r="F4764" i="1"/>
  <c r="J4764" i="1" s="1"/>
  <c r="K4764" i="1" s="1"/>
  <c r="F4767" i="1"/>
  <c r="J4767" i="1" s="1"/>
  <c r="K4767" i="1" s="1"/>
  <c r="F4768" i="1"/>
  <c r="J4768" i="1" s="1"/>
  <c r="K4768" i="1" s="1"/>
  <c r="F4770" i="1"/>
  <c r="J4770" i="1" s="1"/>
  <c r="K4770" i="1" s="1"/>
  <c r="F4774" i="1"/>
  <c r="J4774" i="1" s="1"/>
  <c r="K4774" i="1" s="1"/>
  <c r="F4775" i="1"/>
  <c r="J4775" i="1" s="1"/>
  <c r="K4775" i="1" s="1"/>
  <c r="F4776" i="1"/>
  <c r="J4776" i="1" s="1"/>
  <c r="K4776" i="1" s="1"/>
  <c r="F4777" i="1"/>
  <c r="J4777" i="1" s="1"/>
  <c r="K4777" i="1" s="1"/>
  <c r="F4778" i="1"/>
  <c r="J4778" i="1" s="1"/>
  <c r="K4778" i="1" s="1"/>
  <c r="F4779" i="1"/>
  <c r="J4779" i="1" s="1"/>
  <c r="K4779" i="1" s="1"/>
  <c r="F4780" i="1"/>
  <c r="J4780" i="1" s="1"/>
  <c r="K4780" i="1" s="1"/>
  <c r="F4785" i="1"/>
  <c r="J4785" i="1" s="1"/>
  <c r="K4785" i="1" s="1"/>
  <c r="F4789" i="1"/>
  <c r="J4789" i="1" s="1"/>
  <c r="K4789" i="1" s="1"/>
  <c r="F4792" i="1"/>
  <c r="J4792" i="1" s="1"/>
  <c r="K4792" i="1" s="1"/>
  <c r="F4793" i="1"/>
  <c r="J4793" i="1" s="1"/>
  <c r="K4793" i="1" s="1"/>
  <c r="F4795" i="1"/>
  <c r="J4795" i="1" s="1"/>
  <c r="K4795" i="1" s="1"/>
  <c r="F4796" i="1"/>
  <c r="J4796" i="1" s="1"/>
  <c r="K4796" i="1" s="1"/>
  <c r="F4797" i="1"/>
  <c r="J4797" i="1" s="1"/>
  <c r="K4797" i="1" s="1"/>
  <c r="F4798" i="1"/>
  <c r="J4798" i="1" s="1"/>
  <c r="K4798" i="1" s="1"/>
  <c r="F4799" i="1"/>
  <c r="J4799" i="1" s="1"/>
  <c r="K4799" i="1" s="1"/>
  <c r="F4804" i="1"/>
  <c r="J4804" i="1" s="1"/>
  <c r="K4804" i="1" s="1"/>
  <c r="F4805" i="1"/>
  <c r="J4805" i="1" s="1"/>
  <c r="K4805" i="1" s="1"/>
  <c r="F4806" i="1"/>
  <c r="J4806" i="1" s="1"/>
  <c r="K4806" i="1" s="1"/>
  <c r="F4808" i="1"/>
  <c r="J4808" i="1" s="1"/>
  <c r="K4808" i="1" s="1"/>
  <c r="F4812" i="1"/>
  <c r="J4812" i="1" s="1"/>
  <c r="K4812" i="1" s="1"/>
  <c r="F4815" i="1"/>
  <c r="J4815" i="1" s="1"/>
  <c r="K4815" i="1" s="1"/>
  <c r="F4817" i="1"/>
  <c r="J4817" i="1" s="1"/>
  <c r="K4817" i="1" s="1"/>
  <c r="F4819" i="1"/>
  <c r="J4819" i="1" s="1"/>
  <c r="K4819" i="1" s="1"/>
  <c r="F4820" i="1"/>
  <c r="J4820" i="1" s="1"/>
  <c r="K4820" i="1" s="1"/>
  <c r="F4824" i="1"/>
  <c r="J4824" i="1" s="1"/>
  <c r="K4824" i="1" s="1"/>
  <c r="F4831" i="1"/>
  <c r="J4831" i="1" s="1"/>
  <c r="K4831" i="1" s="1"/>
  <c r="F4836" i="1"/>
  <c r="J4836" i="1" s="1"/>
  <c r="K4836" i="1" s="1"/>
  <c r="F4840" i="1"/>
  <c r="J4840" i="1" s="1"/>
  <c r="K4840" i="1" s="1"/>
  <c r="F4841" i="1"/>
  <c r="J4841" i="1" s="1"/>
  <c r="K4841" i="1" s="1"/>
  <c r="F4848" i="1"/>
  <c r="J4848" i="1" s="1"/>
  <c r="K4848" i="1" s="1"/>
  <c r="F4849" i="1"/>
  <c r="J4849" i="1" s="1"/>
  <c r="K4849" i="1" s="1"/>
  <c r="F4850" i="1"/>
  <c r="J4850" i="1" s="1"/>
  <c r="K4850" i="1" s="1"/>
  <c r="F4852" i="1"/>
  <c r="J4852" i="1" s="1"/>
  <c r="K4852" i="1" s="1"/>
  <c r="F4855" i="1"/>
  <c r="J4855" i="1" s="1"/>
  <c r="K4855" i="1" s="1"/>
  <c r="F4860" i="1"/>
  <c r="J4860" i="1" s="1"/>
  <c r="K4860" i="1" s="1"/>
  <c r="F4862" i="1"/>
  <c r="J4862" i="1" s="1"/>
  <c r="K4862" i="1" s="1"/>
  <c r="F4863" i="1"/>
  <c r="J4863" i="1" s="1"/>
  <c r="K4863" i="1" s="1"/>
  <c r="F4864" i="1"/>
  <c r="J4864" i="1" s="1"/>
  <c r="K4864" i="1" s="1"/>
  <c r="F4866" i="1"/>
  <c r="J4866" i="1" s="1"/>
  <c r="K4866" i="1" s="1"/>
  <c r="F4867" i="1"/>
  <c r="J4867" i="1" s="1"/>
  <c r="K4867" i="1" s="1"/>
  <c r="F4868" i="1"/>
  <c r="J4868" i="1" s="1"/>
  <c r="K4868" i="1" s="1"/>
  <c r="F4871" i="1"/>
  <c r="J4871" i="1" s="1"/>
  <c r="K4871" i="1" s="1"/>
  <c r="F4875" i="1"/>
  <c r="J4875" i="1" s="1"/>
  <c r="K4875" i="1" s="1"/>
  <c r="F4876" i="1"/>
  <c r="J4876" i="1" s="1"/>
  <c r="K4876" i="1" s="1"/>
  <c r="F4879" i="1"/>
  <c r="J4879" i="1" s="1"/>
  <c r="K4879" i="1" s="1"/>
  <c r="F4880" i="1"/>
  <c r="J4880" i="1" s="1"/>
  <c r="K4880" i="1" s="1"/>
  <c r="F4881" i="1"/>
  <c r="J4881" i="1" s="1"/>
  <c r="K4881" i="1" s="1"/>
  <c r="F4882" i="1"/>
  <c r="J4882" i="1" s="1"/>
  <c r="K4882" i="1" s="1"/>
  <c r="F4884" i="1"/>
  <c r="J4884" i="1" s="1"/>
  <c r="K4884" i="1" s="1"/>
  <c r="F4886" i="1"/>
  <c r="J4886" i="1" s="1"/>
  <c r="K4886" i="1" s="1"/>
  <c r="F4889" i="1"/>
  <c r="J4889" i="1" s="1"/>
  <c r="K4889" i="1" s="1"/>
  <c r="F4891" i="1"/>
  <c r="J4891" i="1" s="1"/>
  <c r="K4891" i="1" s="1"/>
  <c r="F4892" i="1"/>
  <c r="J4892" i="1" s="1"/>
  <c r="K4892" i="1" s="1"/>
  <c r="F4893" i="1"/>
  <c r="J4893" i="1" s="1"/>
  <c r="K4893" i="1" s="1"/>
  <c r="F4896" i="1"/>
  <c r="J4896" i="1" s="1"/>
  <c r="K4896" i="1" s="1"/>
  <c r="F4897" i="1"/>
  <c r="J4897" i="1" s="1"/>
  <c r="K4897" i="1" s="1"/>
  <c r="F4900" i="1"/>
  <c r="J4900" i="1" s="1"/>
  <c r="K4900" i="1" s="1"/>
  <c r="F4901" i="1"/>
  <c r="J4901" i="1" s="1"/>
  <c r="K4901" i="1" s="1"/>
  <c r="F4902" i="1"/>
  <c r="J4902" i="1" s="1"/>
  <c r="K4902" i="1" s="1"/>
  <c r="F4903" i="1"/>
  <c r="J4903" i="1" s="1"/>
  <c r="K4903" i="1" s="1"/>
  <c r="F4904" i="1"/>
  <c r="J4904" i="1" s="1"/>
  <c r="K4904" i="1" s="1"/>
  <c r="F4905" i="1"/>
  <c r="J4905" i="1" s="1"/>
  <c r="K4905" i="1" s="1"/>
  <c r="F4906" i="1"/>
  <c r="J4906" i="1" s="1"/>
  <c r="K4906" i="1" s="1"/>
  <c r="F4907" i="1"/>
  <c r="J4907" i="1" s="1"/>
  <c r="K4907" i="1" s="1"/>
  <c r="F4908" i="1"/>
  <c r="J4908" i="1" s="1"/>
  <c r="K4908" i="1" s="1"/>
  <c r="F4909" i="1"/>
  <c r="J4909" i="1" s="1"/>
  <c r="K4909" i="1" s="1"/>
  <c r="F4910" i="1"/>
  <c r="J4910" i="1" s="1"/>
  <c r="K4910" i="1" s="1"/>
  <c r="F4911" i="1"/>
  <c r="J4911" i="1" s="1"/>
  <c r="K4911" i="1" s="1"/>
  <c r="F4912" i="1"/>
  <c r="J4912" i="1" s="1"/>
  <c r="K4912" i="1" s="1"/>
  <c r="F4914" i="1"/>
  <c r="J4914" i="1" s="1"/>
  <c r="K4914" i="1" s="1"/>
  <c r="F4915" i="1"/>
  <c r="J4915" i="1" s="1"/>
  <c r="K4915" i="1" s="1"/>
  <c r="F4916" i="1"/>
  <c r="J4916" i="1" s="1"/>
  <c r="K4916" i="1" s="1"/>
  <c r="F4918" i="1"/>
  <c r="J4918" i="1" s="1"/>
  <c r="K4918" i="1" s="1"/>
  <c r="F4919" i="1"/>
  <c r="J4919" i="1" s="1"/>
  <c r="K4919" i="1" s="1"/>
  <c r="F4920" i="1"/>
  <c r="J4920" i="1" s="1"/>
  <c r="K4920" i="1" s="1"/>
  <c r="F4922" i="1"/>
  <c r="J4922" i="1" s="1"/>
  <c r="K4922" i="1" s="1"/>
  <c r="F4923" i="1"/>
  <c r="J4923" i="1" s="1"/>
  <c r="K4923" i="1" s="1"/>
  <c r="F4925" i="1"/>
  <c r="J4925" i="1" s="1"/>
  <c r="K4925" i="1" s="1"/>
  <c r="F4927" i="1"/>
  <c r="J4927" i="1" s="1"/>
  <c r="K4927" i="1" s="1"/>
  <c r="F4928" i="1"/>
  <c r="J4928" i="1" s="1"/>
  <c r="K4928" i="1" s="1"/>
  <c r="F4929" i="1"/>
  <c r="J4929" i="1" s="1"/>
  <c r="K4929" i="1" s="1"/>
  <c r="F4931" i="1"/>
  <c r="J4931" i="1" s="1"/>
  <c r="K4931" i="1" s="1"/>
  <c r="F4932" i="1"/>
  <c r="J4932" i="1" s="1"/>
  <c r="K4932" i="1" s="1"/>
  <c r="F4933" i="1"/>
  <c r="J4933" i="1" s="1"/>
  <c r="K4933" i="1" s="1"/>
  <c r="F4935" i="1"/>
  <c r="J4935" i="1" s="1"/>
  <c r="K4935" i="1" s="1"/>
  <c r="F4936" i="1"/>
  <c r="J4936" i="1" s="1"/>
  <c r="K4936" i="1" s="1"/>
  <c r="F4937" i="1"/>
  <c r="J4937" i="1" s="1"/>
  <c r="K4937" i="1" s="1"/>
  <c r="F4938" i="1"/>
  <c r="J4938" i="1" s="1"/>
  <c r="K4938" i="1" s="1"/>
  <c r="F4941" i="1"/>
  <c r="J4941" i="1" s="1"/>
  <c r="K4941" i="1" s="1"/>
  <c r="F4942" i="1"/>
  <c r="J4942" i="1" s="1"/>
  <c r="K4942" i="1" s="1"/>
  <c r="F4943" i="1"/>
  <c r="J4943" i="1" s="1"/>
  <c r="K4943" i="1" s="1"/>
  <c r="F4944" i="1"/>
  <c r="J4944" i="1" s="1"/>
  <c r="K4944" i="1" s="1"/>
  <c r="F4945" i="1"/>
  <c r="J4945" i="1" s="1"/>
  <c r="K4945" i="1" s="1"/>
  <c r="F4946" i="1"/>
  <c r="J4946" i="1" s="1"/>
  <c r="K4946" i="1" s="1"/>
  <c r="F4947" i="1"/>
  <c r="J4947" i="1" s="1"/>
  <c r="K4947" i="1" s="1"/>
  <c r="F4948" i="1"/>
  <c r="J4948" i="1" s="1"/>
  <c r="K4948" i="1" s="1"/>
  <c r="F4949" i="1"/>
  <c r="J4949" i="1" s="1"/>
  <c r="K4949" i="1" s="1"/>
  <c r="F4950" i="1"/>
  <c r="J4950" i="1" s="1"/>
  <c r="K4950" i="1" s="1"/>
  <c r="F4951" i="1"/>
  <c r="J4951" i="1" s="1"/>
  <c r="K4951" i="1" s="1"/>
  <c r="F4952" i="1"/>
  <c r="J4952" i="1" s="1"/>
  <c r="K4952" i="1" s="1"/>
  <c r="F4953" i="1"/>
  <c r="J4953" i="1" s="1"/>
  <c r="K4953" i="1" s="1"/>
  <c r="F4955" i="1"/>
  <c r="J4955" i="1" s="1"/>
  <c r="K4955" i="1" s="1"/>
  <c r="F4956" i="1"/>
  <c r="J4956" i="1" s="1"/>
  <c r="K4956" i="1" s="1"/>
  <c r="F4957" i="1"/>
  <c r="J4957" i="1" s="1"/>
  <c r="K4957" i="1" s="1"/>
  <c r="F4960" i="1"/>
  <c r="J4960" i="1" s="1"/>
  <c r="K4960" i="1" s="1"/>
  <c r="F4961" i="1"/>
  <c r="J4961" i="1" s="1"/>
  <c r="K4961" i="1" s="1"/>
  <c r="F4962" i="1"/>
  <c r="J4962" i="1" s="1"/>
  <c r="K4962" i="1" s="1"/>
  <c r="F4964" i="1"/>
  <c r="J4964" i="1" s="1"/>
  <c r="K4964" i="1" s="1"/>
  <c r="F4965" i="1"/>
  <c r="J4965" i="1" s="1"/>
  <c r="K4965" i="1" s="1"/>
  <c r="F4966" i="1"/>
  <c r="J4966" i="1" s="1"/>
  <c r="K4966" i="1" s="1"/>
  <c r="F4967" i="1"/>
  <c r="J4967" i="1" s="1"/>
  <c r="K4967" i="1" s="1"/>
  <c r="F4969" i="1"/>
  <c r="J4969" i="1" s="1"/>
  <c r="K4969" i="1" s="1"/>
  <c r="F4970" i="1"/>
  <c r="J4970" i="1" s="1"/>
  <c r="K4970" i="1" s="1"/>
  <c r="F4972" i="1"/>
  <c r="J4972" i="1" s="1"/>
  <c r="K4972" i="1" s="1"/>
  <c r="F4973" i="1"/>
  <c r="J4973" i="1" s="1"/>
  <c r="K4973" i="1" s="1"/>
  <c r="F4974" i="1"/>
  <c r="J4974" i="1" s="1"/>
  <c r="K4974" i="1" s="1"/>
  <c r="F4975" i="1"/>
  <c r="J4975" i="1" s="1"/>
  <c r="K4975" i="1" s="1"/>
  <c r="F4976" i="1"/>
  <c r="J4976" i="1" s="1"/>
  <c r="K4976" i="1" s="1"/>
  <c r="F4978" i="1"/>
  <c r="J4978" i="1" s="1"/>
  <c r="K4978" i="1" s="1"/>
  <c r="F4979" i="1"/>
  <c r="J4979" i="1" s="1"/>
  <c r="K4979" i="1" s="1"/>
  <c r="F4980" i="1"/>
  <c r="J4980" i="1" s="1"/>
  <c r="K4980" i="1" s="1"/>
  <c r="F4981" i="1"/>
  <c r="J4981" i="1" s="1"/>
  <c r="K4981" i="1" s="1"/>
  <c r="F4982" i="1"/>
  <c r="J4982" i="1" s="1"/>
  <c r="K4982" i="1" s="1"/>
  <c r="F4983" i="1"/>
  <c r="J4983" i="1" s="1"/>
  <c r="K4983" i="1" s="1"/>
  <c r="F4984" i="1"/>
  <c r="J4984" i="1" s="1"/>
  <c r="K4984" i="1" s="1"/>
  <c r="F4985" i="1"/>
  <c r="J4985" i="1" s="1"/>
  <c r="K4985" i="1" s="1"/>
  <c r="F4987" i="1"/>
  <c r="J4987" i="1" s="1"/>
  <c r="K4987" i="1" s="1"/>
  <c r="F4989" i="1"/>
  <c r="J4989" i="1" s="1"/>
  <c r="K4989" i="1" s="1"/>
  <c r="F4991" i="1"/>
  <c r="J4991" i="1" s="1"/>
  <c r="K4991" i="1" s="1"/>
  <c r="F4992" i="1"/>
  <c r="J4992" i="1" s="1"/>
  <c r="K4992" i="1" s="1"/>
  <c r="F4993" i="1"/>
  <c r="J4993" i="1" s="1"/>
  <c r="K4993" i="1" s="1"/>
  <c r="F4999" i="1"/>
  <c r="J4999" i="1" s="1"/>
  <c r="K4999" i="1" s="1"/>
  <c r="F5001" i="1"/>
  <c r="J5001" i="1" s="1"/>
  <c r="K5001" i="1" s="1"/>
  <c r="F5002" i="1"/>
  <c r="J5002" i="1" s="1"/>
  <c r="K5002" i="1" s="1"/>
  <c r="F5003" i="1"/>
  <c r="J5003" i="1" s="1"/>
  <c r="K5003" i="1" s="1"/>
  <c r="F5004" i="1"/>
  <c r="J5004" i="1" s="1"/>
  <c r="K5004" i="1" s="1"/>
  <c r="F5005" i="1"/>
  <c r="J5005" i="1" s="1"/>
  <c r="K5005" i="1" s="1"/>
  <c r="F5007" i="1"/>
  <c r="J5007" i="1" s="1"/>
  <c r="K5007" i="1" s="1"/>
  <c r="F5008" i="1"/>
  <c r="J5008" i="1" s="1"/>
  <c r="K5008" i="1" s="1"/>
  <c r="F5009" i="1"/>
  <c r="J5009" i="1" s="1"/>
  <c r="K5009" i="1" s="1"/>
  <c r="F5011" i="1"/>
  <c r="J5011" i="1" s="1"/>
  <c r="K5011" i="1" s="1"/>
  <c r="F5013" i="1"/>
  <c r="J5013" i="1" s="1"/>
  <c r="K5013" i="1" s="1"/>
  <c r="F5017" i="1"/>
  <c r="J5017" i="1" s="1"/>
  <c r="K5017" i="1" s="1"/>
  <c r="F5018" i="1"/>
  <c r="J5018" i="1" s="1"/>
  <c r="K5018" i="1" s="1"/>
  <c r="F5020" i="1"/>
  <c r="J5020" i="1" s="1"/>
  <c r="K5020" i="1" s="1"/>
  <c r="F5021" i="1"/>
  <c r="J5021" i="1" s="1"/>
  <c r="K5021" i="1" s="1"/>
  <c r="F5022" i="1"/>
  <c r="J5022" i="1" s="1"/>
  <c r="K5022" i="1" s="1"/>
  <c r="F5023" i="1"/>
  <c r="J5023" i="1" s="1"/>
  <c r="K5023" i="1" s="1"/>
  <c r="F5024" i="1"/>
  <c r="J5024" i="1" s="1"/>
  <c r="K5024" i="1" s="1"/>
  <c r="F5025" i="1"/>
  <c r="J5025" i="1" s="1"/>
  <c r="K5025" i="1" s="1"/>
  <c r="F5026" i="1"/>
  <c r="J5026" i="1" s="1"/>
  <c r="K5026" i="1" s="1"/>
  <c r="F5027" i="1"/>
  <c r="J5027" i="1" s="1"/>
  <c r="K5027" i="1" s="1"/>
  <c r="F5028" i="1"/>
  <c r="J5028" i="1" s="1"/>
  <c r="K5028" i="1" s="1"/>
  <c r="F5030" i="1"/>
  <c r="J5030" i="1" s="1"/>
  <c r="K5030" i="1" s="1"/>
  <c r="F5031" i="1"/>
  <c r="J5031" i="1" s="1"/>
  <c r="K5031" i="1" s="1"/>
  <c r="F5032" i="1"/>
  <c r="J5032" i="1" s="1"/>
  <c r="K5032" i="1" s="1"/>
  <c r="F5035" i="1"/>
  <c r="J5035" i="1" s="1"/>
  <c r="K5035" i="1" s="1"/>
  <c r="F5036" i="1"/>
  <c r="J5036" i="1" s="1"/>
  <c r="K5036" i="1" s="1"/>
  <c r="F5038" i="1"/>
  <c r="J5038" i="1" s="1"/>
  <c r="K5038" i="1" s="1"/>
  <c r="F5039" i="1"/>
  <c r="J5039" i="1" s="1"/>
  <c r="K5039" i="1" s="1"/>
  <c r="F5043" i="1"/>
  <c r="J5043" i="1" s="1"/>
  <c r="K5043" i="1" s="1"/>
  <c r="F5044" i="1"/>
  <c r="J5044" i="1" s="1"/>
  <c r="K5044" i="1" s="1"/>
  <c r="F5045" i="1"/>
  <c r="J5045" i="1" s="1"/>
  <c r="K5045" i="1" s="1"/>
  <c r="F5046" i="1"/>
  <c r="J5046" i="1" s="1"/>
  <c r="K5046" i="1" s="1"/>
  <c r="F5047" i="1"/>
  <c r="J5047" i="1" s="1"/>
  <c r="K5047" i="1" s="1"/>
  <c r="F5048" i="1"/>
  <c r="J5048" i="1" s="1"/>
  <c r="K5048" i="1" s="1"/>
  <c r="F5049" i="1"/>
  <c r="J5049" i="1" s="1"/>
  <c r="K5049" i="1" s="1"/>
  <c r="F5050" i="1"/>
  <c r="J5050" i="1" s="1"/>
  <c r="K5050" i="1" s="1"/>
  <c r="F5052" i="1"/>
  <c r="J5052" i="1" s="1"/>
  <c r="K5052" i="1" s="1"/>
  <c r="F5053" i="1"/>
  <c r="J5053" i="1" s="1"/>
  <c r="K5053" i="1" s="1"/>
  <c r="F5054" i="1"/>
  <c r="J5054" i="1" s="1"/>
  <c r="K5054" i="1" s="1"/>
  <c r="F5055" i="1"/>
  <c r="J5055" i="1" s="1"/>
  <c r="K5055" i="1" s="1"/>
  <c r="F5056" i="1"/>
  <c r="J5056" i="1" s="1"/>
  <c r="K5056" i="1" s="1"/>
  <c r="F5057" i="1"/>
  <c r="J5057" i="1" s="1"/>
  <c r="K5057" i="1" s="1"/>
  <c r="F5058" i="1"/>
  <c r="J5058" i="1" s="1"/>
  <c r="K5058" i="1" s="1"/>
  <c r="F5059" i="1"/>
  <c r="J5059" i="1" s="1"/>
  <c r="K5059" i="1" s="1"/>
  <c r="F5060" i="1"/>
  <c r="J5060" i="1" s="1"/>
  <c r="K5060" i="1" s="1"/>
  <c r="F5063" i="1"/>
  <c r="J5063" i="1" s="1"/>
  <c r="K5063" i="1" s="1"/>
  <c r="F5064" i="1"/>
  <c r="J5064" i="1" s="1"/>
  <c r="K5064" i="1" s="1"/>
  <c r="F5065" i="1"/>
  <c r="J5065" i="1" s="1"/>
  <c r="K5065" i="1" s="1"/>
  <c r="F5067" i="1"/>
  <c r="J5067" i="1" s="1"/>
  <c r="K5067" i="1" s="1"/>
  <c r="F5068" i="1"/>
  <c r="J5068" i="1" s="1"/>
  <c r="K5068" i="1" s="1"/>
  <c r="F5069" i="1"/>
  <c r="J5069" i="1" s="1"/>
  <c r="K5069" i="1" s="1"/>
  <c r="F5070" i="1"/>
  <c r="J5070" i="1" s="1"/>
  <c r="K5070" i="1" s="1"/>
  <c r="F5072" i="1"/>
  <c r="J5072" i="1" s="1"/>
  <c r="K5072" i="1" s="1"/>
  <c r="F5073" i="1"/>
  <c r="J5073" i="1" s="1"/>
  <c r="K5073" i="1" s="1"/>
  <c r="F5074" i="1"/>
  <c r="J5074" i="1" s="1"/>
  <c r="K5074" i="1" s="1"/>
  <c r="F5075" i="1"/>
  <c r="J5075" i="1" s="1"/>
  <c r="K5075" i="1" s="1"/>
  <c r="F5076" i="1"/>
  <c r="J5076" i="1" s="1"/>
  <c r="K5076" i="1" s="1"/>
  <c r="F5077" i="1"/>
  <c r="J5077" i="1" s="1"/>
  <c r="K5077" i="1" s="1"/>
  <c r="F5078" i="1"/>
  <c r="J5078" i="1" s="1"/>
  <c r="K5078" i="1" s="1"/>
  <c r="F5079" i="1"/>
  <c r="J5079" i="1" s="1"/>
  <c r="K5079" i="1" s="1"/>
  <c r="F5080" i="1"/>
  <c r="J5080" i="1" s="1"/>
  <c r="K5080" i="1" s="1"/>
  <c r="F5082" i="1"/>
  <c r="J5082" i="1" s="1"/>
  <c r="K5082" i="1" s="1"/>
  <c r="F5083" i="1"/>
  <c r="J5083" i="1" s="1"/>
  <c r="K5083" i="1" s="1"/>
  <c r="F5084" i="1"/>
  <c r="J5084" i="1" s="1"/>
  <c r="K5084" i="1" s="1"/>
  <c r="F5085" i="1"/>
  <c r="J5085" i="1" s="1"/>
  <c r="K5085" i="1" s="1"/>
  <c r="F5086" i="1"/>
  <c r="J5086" i="1" s="1"/>
  <c r="K5086" i="1" s="1"/>
  <c r="F5087" i="1"/>
  <c r="J5087" i="1" s="1"/>
  <c r="K5087" i="1" s="1"/>
  <c r="F5088" i="1"/>
  <c r="J5088" i="1" s="1"/>
  <c r="K5088" i="1" s="1"/>
  <c r="F5089" i="1"/>
  <c r="J5089" i="1" s="1"/>
  <c r="K5089" i="1" s="1"/>
  <c r="F5090" i="1"/>
  <c r="J5090" i="1" s="1"/>
  <c r="K5090" i="1" s="1"/>
  <c r="F5091" i="1"/>
  <c r="J5091" i="1" s="1"/>
  <c r="K5091" i="1" s="1"/>
  <c r="F5094" i="1"/>
  <c r="J5094" i="1" s="1"/>
  <c r="K5094" i="1" s="1"/>
  <c r="F5095" i="1"/>
  <c r="J5095" i="1" s="1"/>
  <c r="K5095" i="1" s="1"/>
  <c r="F5097" i="1"/>
  <c r="J5097" i="1" s="1"/>
  <c r="K5097" i="1" s="1"/>
  <c r="F5099" i="1"/>
  <c r="J5099" i="1" s="1"/>
  <c r="K5099" i="1" s="1"/>
  <c r="F5100" i="1"/>
  <c r="J5100" i="1" s="1"/>
  <c r="K5100" i="1" s="1"/>
  <c r="F5103" i="1"/>
  <c r="J5103" i="1" s="1"/>
  <c r="K5103" i="1" s="1"/>
  <c r="F5104" i="1"/>
  <c r="J5104" i="1" s="1"/>
  <c r="K5104" i="1" s="1"/>
  <c r="F5105" i="1"/>
  <c r="J5105" i="1" s="1"/>
  <c r="K5105" i="1" s="1"/>
  <c r="F5106" i="1"/>
  <c r="J5106" i="1" s="1"/>
  <c r="K5106" i="1" s="1"/>
  <c r="F5110" i="1"/>
  <c r="J5110" i="1" s="1"/>
  <c r="K5110" i="1" s="1"/>
  <c r="F5111" i="1"/>
  <c r="J5111" i="1" s="1"/>
  <c r="K5111" i="1" s="1"/>
  <c r="F5112" i="1"/>
  <c r="J5112" i="1" s="1"/>
  <c r="K5112" i="1" s="1"/>
  <c r="F5113" i="1"/>
  <c r="J5113" i="1" s="1"/>
  <c r="K5113" i="1" s="1"/>
  <c r="F5114" i="1"/>
  <c r="J5114" i="1" s="1"/>
  <c r="K5114" i="1" s="1"/>
  <c r="F5115" i="1"/>
  <c r="J5115" i="1" s="1"/>
  <c r="K5115" i="1" s="1"/>
  <c r="F5116" i="1"/>
  <c r="J5116" i="1" s="1"/>
  <c r="K5116" i="1" s="1"/>
  <c r="F5117" i="1"/>
  <c r="J5117" i="1" s="1"/>
  <c r="K5117" i="1" s="1"/>
  <c r="F5118" i="1"/>
  <c r="J5118" i="1" s="1"/>
  <c r="K5118" i="1" s="1"/>
  <c r="F5119" i="1"/>
  <c r="J5119" i="1" s="1"/>
  <c r="K5119" i="1" s="1"/>
  <c r="F5120" i="1"/>
  <c r="J5120" i="1" s="1"/>
  <c r="K5120" i="1" s="1"/>
  <c r="F5121" i="1"/>
  <c r="J5121" i="1" s="1"/>
  <c r="K5121" i="1" s="1"/>
  <c r="F5122" i="1"/>
  <c r="J5122" i="1" s="1"/>
  <c r="K5122" i="1" s="1"/>
  <c r="F5123" i="1"/>
  <c r="J5123" i="1" s="1"/>
  <c r="K5123" i="1" s="1"/>
  <c r="F5124" i="1"/>
  <c r="J5124" i="1" s="1"/>
  <c r="K5124" i="1" s="1"/>
  <c r="F5125" i="1"/>
  <c r="J5125" i="1" s="1"/>
  <c r="K5125" i="1" s="1"/>
  <c r="F5127" i="1"/>
  <c r="J5127" i="1" s="1"/>
  <c r="K5127" i="1" s="1"/>
  <c r="F5128" i="1"/>
  <c r="J5128" i="1" s="1"/>
  <c r="K5128" i="1" s="1"/>
  <c r="F5129" i="1"/>
  <c r="J5129" i="1" s="1"/>
  <c r="K5129" i="1" s="1"/>
  <c r="F5130" i="1"/>
  <c r="J5130" i="1" s="1"/>
  <c r="K5130" i="1" s="1"/>
  <c r="F5131" i="1"/>
  <c r="J5131" i="1" s="1"/>
  <c r="K5131" i="1" s="1"/>
  <c r="F5133" i="1"/>
  <c r="J5133" i="1" s="1"/>
  <c r="K5133" i="1" s="1"/>
  <c r="F5134" i="1"/>
  <c r="J5134" i="1" s="1"/>
  <c r="K5134" i="1" s="1"/>
  <c r="F5135" i="1"/>
  <c r="J5135" i="1" s="1"/>
  <c r="K5135" i="1" s="1"/>
  <c r="F5138" i="1"/>
  <c r="J5138" i="1" s="1"/>
  <c r="K5138" i="1" s="1"/>
  <c r="F5140" i="1"/>
  <c r="J5140" i="1" s="1"/>
  <c r="K5140" i="1" s="1"/>
  <c r="F5141" i="1"/>
  <c r="J5141" i="1" s="1"/>
  <c r="K5141" i="1" s="1"/>
  <c r="F5142" i="1"/>
  <c r="J5142" i="1" s="1"/>
  <c r="K5142" i="1" s="1"/>
  <c r="F5143" i="1"/>
  <c r="J5143" i="1" s="1"/>
  <c r="K5143" i="1" s="1"/>
  <c r="F5144" i="1"/>
  <c r="J5144" i="1" s="1"/>
  <c r="K5144" i="1" s="1"/>
  <c r="F5145" i="1"/>
  <c r="J5145" i="1" s="1"/>
  <c r="K5145" i="1" s="1"/>
  <c r="F5146" i="1"/>
  <c r="J5146" i="1" s="1"/>
  <c r="K5146" i="1" s="1"/>
  <c r="F5147" i="1"/>
  <c r="J5147" i="1" s="1"/>
  <c r="K5147" i="1" s="1"/>
  <c r="F5148" i="1"/>
  <c r="J5148" i="1" s="1"/>
  <c r="K5148" i="1" s="1"/>
  <c r="F5149" i="1"/>
  <c r="J5149" i="1" s="1"/>
  <c r="K5149" i="1" s="1"/>
  <c r="F5151" i="1"/>
  <c r="J5151" i="1" s="1"/>
  <c r="K5151" i="1" s="1"/>
  <c r="F5152" i="1"/>
  <c r="J5152" i="1" s="1"/>
  <c r="K5152" i="1" s="1"/>
  <c r="F5153" i="1"/>
  <c r="J5153" i="1" s="1"/>
  <c r="K5153" i="1" s="1"/>
  <c r="F5155" i="1"/>
  <c r="J5155" i="1" s="1"/>
  <c r="K5155" i="1" s="1"/>
  <c r="F5158" i="1"/>
  <c r="J5158" i="1" s="1"/>
  <c r="K5158" i="1" s="1"/>
  <c r="F5159" i="1"/>
  <c r="J5159" i="1" s="1"/>
  <c r="K5159" i="1" s="1"/>
  <c r="F5160" i="1"/>
  <c r="J5160" i="1" s="1"/>
  <c r="K5160" i="1" s="1"/>
  <c r="F5161" i="1"/>
  <c r="J5161" i="1" s="1"/>
  <c r="K5161" i="1" s="1"/>
  <c r="F5162" i="1"/>
  <c r="J5162" i="1" s="1"/>
  <c r="K5162" i="1" s="1"/>
  <c r="F5164" i="1"/>
  <c r="J5164" i="1" s="1"/>
  <c r="K5164" i="1" s="1"/>
  <c r="F5166" i="1"/>
  <c r="J5166" i="1" s="1"/>
  <c r="K5166" i="1" s="1"/>
  <c r="F5167" i="1"/>
  <c r="J5167" i="1" s="1"/>
  <c r="K5167" i="1" s="1"/>
  <c r="F5169" i="1"/>
  <c r="J5169" i="1" s="1"/>
  <c r="K5169" i="1" s="1"/>
  <c r="F5171" i="1"/>
  <c r="J5171" i="1" s="1"/>
  <c r="K5171" i="1" s="1"/>
  <c r="F5172" i="1"/>
  <c r="J5172" i="1" s="1"/>
  <c r="K5172" i="1" s="1"/>
  <c r="F5175" i="1"/>
  <c r="J5175" i="1" s="1"/>
  <c r="K5175" i="1" s="1"/>
  <c r="F5176" i="1"/>
  <c r="J5176" i="1" s="1"/>
  <c r="K5176" i="1" s="1"/>
  <c r="F5177" i="1"/>
  <c r="J5177" i="1" s="1"/>
  <c r="K5177" i="1" s="1"/>
  <c r="F5183" i="1"/>
  <c r="J5183" i="1" s="1"/>
  <c r="K5183" i="1" s="1"/>
  <c r="F5184" i="1"/>
  <c r="J5184" i="1" s="1"/>
  <c r="K5184" i="1" s="1"/>
  <c r="F5185" i="1"/>
  <c r="J5185" i="1" s="1"/>
  <c r="K5185" i="1" s="1"/>
  <c r="F5186" i="1"/>
  <c r="J5186" i="1" s="1"/>
  <c r="K5186" i="1" s="1"/>
  <c r="F5188" i="1"/>
  <c r="J5188" i="1" s="1"/>
  <c r="K5188" i="1" s="1"/>
  <c r="F5189" i="1"/>
  <c r="J5189" i="1" s="1"/>
  <c r="K5189" i="1" s="1"/>
  <c r="F5190" i="1"/>
  <c r="J5190" i="1" s="1"/>
  <c r="K5190" i="1" s="1"/>
  <c r="F5191" i="1"/>
  <c r="J5191" i="1" s="1"/>
  <c r="K5191" i="1" s="1"/>
  <c r="F5192" i="1"/>
  <c r="J5192" i="1" s="1"/>
  <c r="K5192" i="1" s="1"/>
  <c r="F5193" i="1"/>
  <c r="J5193" i="1" s="1"/>
  <c r="K5193" i="1" s="1"/>
  <c r="F5194" i="1"/>
  <c r="J5194" i="1" s="1"/>
  <c r="K5194" i="1" s="1"/>
  <c r="F5196" i="1"/>
  <c r="J5196" i="1" s="1"/>
  <c r="K5196" i="1" s="1"/>
  <c r="F5198" i="1"/>
  <c r="J5198" i="1" s="1"/>
  <c r="K5198" i="1" s="1"/>
  <c r="F5199" i="1"/>
  <c r="J5199" i="1" s="1"/>
  <c r="K5199" i="1" s="1"/>
  <c r="F5200" i="1"/>
  <c r="J5200" i="1" s="1"/>
  <c r="K5200" i="1" s="1"/>
  <c r="F5201" i="1"/>
  <c r="J5201" i="1" s="1"/>
  <c r="K5201" i="1" s="1"/>
  <c r="F5202" i="1"/>
  <c r="J5202" i="1" s="1"/>
  <c r="K5202" i="1" s="1"/>
  <c r="F5203" i="1"/>
  <c r="J5203" i="1" s="1"/>
  <c r="K5203" i="1" s="1"/>
  <c r="F5204" i="1"/>
  <c r="J5204" i="1" s="1"/>
  <c r="K5204" i="1" s="1"/>
  <c r="F5207" i="1"/>
  <c r="J5207" i="1" s="1"/>
  <c r="K5207" i="1" s="1"/>
  <c r="F5211" i="1"/>
  <c r="J5211" i="1" s="1"/>
  <c r="K5211" i="1" s="1"/>
  <c r="F5212" i="1"/>
  <c r="J5212" i="1" s="1"/>
  <c r="K5212" i="1" s="1"/>
  <c r="F5215" i="1"/>
  <c r="J5215" i="1" s="1"/>
  <c r="K5215" i="1" s="1"/>
  <c r="F5216" i="1"/>
  <c r="J5216" i="1" s="1"/>
  <c r="K5216" i="1" s="1"/>
  <c r="F5217" i="1"/>
  <c r="J5217" i="1" s="1"/>
  <c r="K5217" i="1" s="1"/>
  <c r="F5221" i="1"/>
  <c r="J5221" i="1" s="1"/>
  <c r="K5221" i="1" s="1"/>
  <c r="F5222" i="1"/>
  <c r="J5222" i="1" s="1"/>
  <c r="K5222" i="1" s="1"/>
  <c r="F5223" i="1"/>
  <c r="J5223" i="1" s="1"/>
  <c r="K5223" i="1" s="1"/>
  <c r="F5224" i="1"/>
  <c r="J5224" i="1" s="1"/>
  <c r="K5224" i="1" s="1"/>
  <c r="F5227" i="1"/>
  <c r="J5227" i="1" s="1"/>
  <c r="K5227" i="1" s="1"/>
  <c r="F5228" i="1"/>
  <c r="J5228" i="1" s="1"/>
  <c r="K5228" i="1" s="1"/>
  <c r="F5231" i="1"/>
  <c r="J5231" i="1" s="1"/>
  <c r="K5231" i="1" s="1"/>
  <c r="F5232" i="1"/>
  <c r="J5232" i="1" s="1"/>
  <c r="K5232" i="1" s="1"/>
  <c r="F5233" i="1"/>
  <c r="J5233" i="1" s="1"/>
  <c r="K5233" i="1" s="1"/>
  <c r="F5234" i="1"/>
  <c r="J5234" i="1" s="1"/>
  <c r="K5234" i="1" s="1"/>
  <c r="F5235" i="1"/>
  <c r="J5235" i="1" s="1"/>
  <c r="K5235" i="1" s="1"/>
  <c r="F5236" i="1"/>
  <c r="J5236" i="1" s="1"/>
  <c r="K5236" i="1" s="1"/>
  <c r="F5237" i="1"/>
  <c r="J5237" i="1" s="1"/>
  <c r="K5237" i="1" s="1"/>
  <c r="F5239" i="1"/>
  <c r="J5239" i="1" s="1"/>
  <c r="K5239" i="1" s="1"/>
  <c r="F5240" i="1"/>
  <c r="J5240" i="1" s="1"/>
  <c r="K5240" i="1" s="1"/>
  <c r="F5241" i="1"/>
  <c r="J5241" i="1" s="1"/>
  <c r="K5241" i="1" s="1"/>
  <c r="F5242" i="1"/>
  <c r="J5242" i="1" s="1"/>
  <c r="K5242" i="1" s="1"/>
  <c r="F5243" i="1"/>
  <c r="J5243" i="1" s="1"/>
  <c r="K5243" i="1" s="1"/>
  <c r="F5244" i="1"/>
  <c r="J5244" i="1" s="1"/>
  <c r="K5244" i="1" s="1"/>
  <c r="F5245" i="1"/>
  <c r="J5245" i="1" s="1"/>
  <c r="K5245" i="1" s="1"/>
  <c r="F5246" i="1"/>
  <c r="J5246" i="1" s="1"/>
  <c r="K5246" i="1" s="1"/>
  <c r="F5247" i="1"/>
  <c r="J5247" i="1" s="1"/>
  <c r="K5247" i="1" s="1"/>
  <c r="F5250" i="1"/>
  <c r="J5250" i="1" s="1"/>
  <c r="K5250" i="1" s="1"/>
  <c r="F5252" i="1"/>
  <c r="J5252" i="1" s="1"/>
  <c r="K5252" i="1" s="1"/>
  <c r="F5254" i="1"/>
  <c r="J5254" i="1" s="1"/>
  <c r="K5254" i="1" s="1"/>
  <c r="F5255" i="1"/>
  <c r="J5255" i="1" s="1"/>
  <c r="K5255" i="1" s="1"/>
  <c r="F5256" i="1"/>
  <c r="J5256" i="1" s="1"/>
  <c r="K5256" i="1" s="1"/>
  <c r="F5257" i="1"/>
  <c r="J5257" i="1" s="1"/>
  <c r="K5257" i="1" s="1"/>
  <c r="F5258" i="1"/>
  <c r="J5258" i="1" s="1"/>
  <c r="K5258" i="1" s="1"/>
  <c r="F5259" i="1"/>
  <c r="J5259" i="1" s="1"/>
  <c r="K5259" i="1" s="1"/>
  <c r="F5260" i="1"/>
  <c r="J5260" i="1" s="1"/>
  <c r="K5260" i="1" s="1"/>
  <c r="F5263" i="1"/>
  <c r="J5263" i="1" s="1"/>
  <c r="K5263" i="1" s="1"/>
  <c r="F5264" i="1"/>
  <c r="J5264" i="1" s="1"/>
  <c r="K5264" i="1" s="1"/>
  <c r="F5265" i="1"/>
  <c r="J5265" i="1" s="1"/>
  <c r="K5265" i="1" s="1"/>
  <c r="F5268" i="1"/>
  <c r="J5268" i="1" s="1"/>
  <c r="K5268" i="1" s="1"/>
  <c r="F5270" i="1"/>
  <c r="J5270" i="1" s="1"/>
  <c r="K5270" i="1" s="1"/>
  <c r="F5274" i="1"/>
  <c r="J5274" i="1" s="1"/>
  <c r="K5274" i="1" s="1"/>
  <c r="F5275" i="1"/>
  <c r="J5275" i="1" s="1"/>
  <c r="K5275" i="1" s="1"/>
  <c r="F5276" i="1"/>
  <c r="J5276" i="1" s="1"/>
  <c r="K5276" i="1" s="1"/>
  <c r="F5277" i="1"/>
  <c r="J5277" i="1" s="1"/>
  <c r="K5277" i="1" s="1"/>
  <c r="F5281" i="1"/>
  <c r="J5281" i="1" s="1"/>
  <c r="K5281" i="1" s="1"/>
  <c r="F5284" i="1"/>
  <c r="J5284" i="1" s="1"/>
  <c r="K5284" i="1" s="1"/>
  <c r="F5287" i="1"/>
  <c r="J5287" i="1" s="1"/>
  <c r="K5287" i="1" s="1"/>
  <c r="F5288" i="1"/>
  <c r="J5288" i="1" s="1"/>
  <c r="K5288" i="1" s="1"/>
  <c r="F5289" i="1"/>
  <c r="J5289" i="1" s="1"/>
  <c r="K5289" i="1" s="1"/>
  <c r="F5293" i="1"/>
  <c r="J5293" i="1" s="1"/>
  <c r="K5293" i="1" s="1"/>
  <c r="F5296" i="1"/>
  <c r="J5296" i="1" s="1"/>
  <c r="K5296" i="1" s="1"/>
  <c r="F5297" i="1"/>
  <c r="J5297" i="1" s="1"/>
  <c r="K5297" i="1" s="1"/>
  <c r="F5298" i="1"/>
  <c r="J5298" i="1" s="1"/>
  <c r="K5298" i="1" s="1"/>
  <c r="F5299" i="1"/>
  <c r="J5299" i="1" s="1"/>
  <c r="K5299" i="1" s="1"/>
  <c r="F5300" i="1"/>
  <c r="J5300" i="1" s="1"/>
  <c r="K5300" i="1" s="1"/>
  <c r="F5301" i="1"/>
  <c r="J5301" i="1" s="1"/>
  <c r="K5301" i="1" s="1"/>
  <c r="F5302" i="1"/>
  <c r="J5302" i="1" s="1"/>
  <c r="K5302" i="1" s="1"/>
  <c r="F5307" i="1"/>
  <c r="J5307" i="1" s="1"/>
  <c r="K5307" i="1" s="1"/>
  <c r="F5321" i="1"/>
  <c r="J5321" i="1" s="1"/>
  <c r="K5321" i="1" s="1"/>
  <c r="F5323" i="1"/>
  <c r="J5323" i="1" s="1"/>
  <c r="K5323" i="1" s="1"/>
  <c r="F5325" i="1"/>
  <c r="J5325" i="1" s="1"/>
  <c r="K5325" i="1" s="1"/>
  <c r="F5326" i="1"/>
  <c r="J5326" i="1" s="1"/>
  <c r="K5326" i="1" s="1"/>
  <c r="F5328" i="1"/>
  <c r="J5328" i="1" s="1"/>
  <c r="K5328" i="1" s="1"/>
  <c r="F5329" i="1"/>
  <c r="J5329" i="1" s="1"/>
  <c r="K5329" i="1" s="1"/>
  <c r="F5330" i="1"/>
  <c r="J5330" i="1" s="1"/>
  <c r="K5330" i="1" s="1"/>
  <c r="F5331" i="1"/>
  <c r="J5331" i="1" s="1"/>
  <c r="K5331" i="1" s="1"/>
  <c r="F5332" i="1"/>
  <c r="J5332" i="1" s="1"/>
  <c r="K5332" i="1" s="1"/>
  <c r="F5333" i="1"/>
  <c r="J5333" i="1" s="1"/>
  <c r="K5333" i="1" s="1"/>
  <c r="F5334" i="1"/>
  <c r="J5334" i="1" s="1"/>
  <c r="K5334" i="1" s="1"/>
  <c r="F5336" i="1"/>
  <c r="J5336" i="1" s="1"/>
  <c r="K5336" i="1" s="1"/>
  <c r="F5337" i="1"/>
  <c r="J5337" i="1" s="1"/>
  <c r="K5337" i="1" s="1"/>
  <c r="F5338" i="1"/>
  <c r="J5338" i="1" s="1"/>
  <c r="K5338" i="1" s="1"/>
  <c r="F5339" i="1"/>
  <c r="J5339" i="1" s="1"/>
  <c r="K5339" i="1" s="1"/>
  <c r="F5340" i="1"/>
  <c r="J5340" i="1" s="1"/>
  <c r="K5340" i="1" s="1"/>
  <c r="F5342" i="1"/>
  <c r="J5342" i="1" s="1"/>
  <c r="K5342" i="1" s="1"/>
  <c r="F5343" i="1"/>
  <c r="J5343" i="1" s="1"/>
  <c r="K5343" i="1" s="1"/>
  <c r="F5344" i="1"/>
  <c r="J5344" i="1" s="1"/>
  <c r="K5344" i="1" s="1"/>
  <c r="F5345" i="1"/>
  <c r="J5345" i="1" s="1"/>
  <c r="K5345" i="1" s="1"/>
  <c r="F5349" i="1"/>
  <c r="J5349" i="1" s="1"/>
  <c r="K5349" i="1" s="1"/>
  <c r="F5350" i="1"/>
  <c r="J5350" i="1" s="1"/>
  <c r="K5350" i="1" s="1"/>
  <c r="F5351" i="1"/>
  <c r="J5351" i="1" s="1"/>
  <c r="K5351" i="1" s="1"/>
  <c r="F5352" i="1"/>
  <c r="J5352" i="1" s="1"/>
  <c r="K5352" i="1" s="1"/>
  <c r="F5353" i="1"/>
  <c r="J5353" i="1" s="1"/>
  <c r="K5353" i="1" s="1"/>
  <c r="F5354" i="1"/>
  <c r="J5354" i="1" s="1"/>
  <c r="K5354" i="1" s="1"/>
  <c r="F5355" i="1"/>
  <c r="J5355" i="1" s="1"/>
  <c r="K5355" i="1" s="1"/>
  <c r="F5356" i="1"/>
  <c r="J5356" i="1" s="1"/>
  <c r="K5356" i="1" s="1"/>
  <c r="F5357" i="1"/>
  <c r="J5357" i="1" s="1"/>
  <c r="K5357" i="1" s="1"/>
  <c r="F5358" i="1"/>
  <c r="J5358" i="1" s="1"/>
  <c r="K5358" i="1" s="1"/>
  <c r="F5359" i="1"/>
  <c r="J5359" i="1" s="1"/>
  <c r="K5359" i="1" s="1"/>
  <c r="F5360" i="1"/>
  <c r="J5360" i="1" s="1"/>
  <c r="K5360" i="1" s="1"/>
  <c r="F5361" i="1"/>
  <c r="J5361" i="1" s="1"/>
  <c r="K5361" i="1" s="1"/>
  <c r="F5362" i="1"/>
  <c r="J5362" i="1" s="1"/>
  <c r="K5362" i="1" s="1"/>
  <c r="F5363" i="1"/>
  <c r="J5363" i="1" s="1"/>
  <c r="K5363" i="1" s="1"/>
  <c r="F5364" i="1"/>
  <c r="J5364" i="1" s="1"/>
  <c r="K5364" i="1" s="1"/>
  <c r="F5365" i="1"/>
  <c r="J5365" i="1" s="1"/>
  <c r="K5365" i="1" s="1"/>
  <c r="F5366" i="1"/>
  <c r="J5366" i="1" s="1"/>
  <c r="K5366" i="1" s="1"/>
  <c r="F5368" i="1"/>
  <c r="J5368" i="1" s="1"/>
  <c r="K5368" i="1" s="1"/>
  <c r="F5372" i="1"/>
  <c r="J5372" i="1" s="1"/>
  <c r="K5372" i="1" s="1"/>
  <c r="F5373" i="1"/>
  <c r="J5373" i="1" s="1"/>
  <c r="K5373" i="1" s="1"/>
  <c r="F5375" i="1"/>
  <c r="J5375" i="1" s="1"/>
  <c r="K5375" i="1" s="1"/>
  <c r="F5376" i="1"/>
  <c r="J5376" i="1" s="1"/>
  <c r="K5376" i="1" s="1"/>
  <c r="F5377" i="1"/>
  <c r="J5377" i="1" s="1"/>
  <c r="K5377" i="1" s="1"/>
  <c r="F5384" i="1"/>
  <c r="J5384" i="1" s="1"/>
  <c r="K5384" i="1" s="1"/>
  <c r="F5393" i="1"/>
  <c r="J5393" i="1" s="1"/>
  <c r="K5393" i="1" s="1"/>
  <c r="F5396" i="1"/>
  <c r="J5396" i="1" s="1"/>
  <c r="K5396" i="1" s="1"/>
  <c r="F5397" i="1"/>
  <c r="J5397" i="1" s="1"/>
  <c r="K5397" i="1" s="1"/>
  <c r="F5400" i="1"/>
  <c r="J5400" i="1" s="1"/>
  <c r="K5400" i="1" s="1"/>
  <c r="F5405" i="1"/>
  <c r="J5405" i="1" s="1"/>
  <c r="K5405" i="1" s="1"/>
  <c r="F5408" i="1"/>
  <c r="J5408" i="1" s="1"/>
  <c r="K5408" i="1" s="1"/>
  <c r="F5409" i="1"/>
  <c r="J5409" i="1" s="1"/>
  <c r="K5409" i="1" s="1"/>
  <c r="F5411" i="1"/>
  <c r="J5411" i="1" s="1"/>
  <c r="K5411" i="1" s="1"/>
  <c r="F5412" i="1"/>
  <c r="J5412" i="1" s="1"/>
  <c r="K5412" i="1" s="1"/>
  <c r="F5413" i="1"/>
  <c r="J5413" i="1" s="1"/>
  <c r="K5413" i="1" s="1"/>
  <c r="F5420" i="1"/>
  <c r="J5420" i="1" s="1"/>
  <c r="K5420" i="1" s="1"/>
  <c r="F5424" i="1"/>
  <c r="J5424" i="1" s="1"/>
  <c r="K5424" i="1" s="1"/>
  <c r="F5431" i="1"/>
  <c r="J5431" i="1" s="1"/>
  <c r="K5431" i="1" s="1"/>
  <c r="F5435" i="1"/>
  <c r="J5435" i="1" s="1"/>
  <c r="K5435" i="1" s="1"/>
  <c r="F5440" i="1"/>
  <c r="J5440" i="1" s="1"/>
  <c r="K5440" i="1" s="1"/>
  <c r="F5452" i="1"/>
  <c r="J5452" i="1" s="1"/>
  <c r="K5452" i="1" s="1"/>
  <c r="F5464" i="1"/>
  <c r="J5464" i="1" s="1"/>
  <c r="K5464" i="1" s="1"/>
  <c r="F5465" i="1"/>
  <c r="J5465" i="1" s="1"/>
  <c r="K5465" i="1" s="1"/>
  <c r="F5466" i="1"/>
  <c r="J5466" i="1" s="1"/>
  <c r="K5466" i="1" s="1"/>
  <c r="F5467" i="1"/>
  <c r="J5467" i="1" s="1"/>
  <c r="K5467" i="1" s="1"/>
  <c r="F5468" i="1"/>
  <c r="J5468" i="1" s="1"/>
  <c r="K5468" i="1" s="1"/>
  <c r="F5469" i="1"/>
  <c r="J5469" i="1" s="1"/>
  <c r="K5469" i="1" s="1"/>
  <c r="F5470" i="1"/>
  <c r="J5470" i="1" s="1"/>
  <c r="K5470" i="1" s="1"/>
  <c r="F5476" i="1"/>
  <c r="J5476" i="1" s="1"/>
  <c r="K5476" i="1" s="1"/>
  <c r="F5478" i="1"/>
  <c r="J5478" i="1" s="1"/>
  <c r="K5478" i="1" s="1"/>
  <c r="F5480" i="1"/>
  <c r="J5480" i="1" s="1"/>
  <c r="K5480" i="1" s="1"/>
  <c r="F5482" i="1"/>
  <c r="J5482" i="1" s="1"/>
  <c r="K5482" i="1" s="1"/>
  <c r="F5487" i="1"/>
  <c r="J5487" i="1" s="1"/>
  <c r="K5487" i="1" s="1"/>
  <c r="F5508" i="1"/>
  <c r="J5508" i="1" s="1"/>
  <c r="K5508" i="1" s="1"/>
  <c r="F5519" i="1"/>
  <c r="J5519" i="1" s="1"/>
  <c r="K5519" i="1" s="1"/>
  <c r="F5521" i="1"/>
  <c r="J5521" i="1" s="1"/>
  <c r="K5521" i="1" s="1"/>
  <c r="F5522" i="1"/>
  <c r="J5522" i="1" s="1"/>
  <c r="K5522" i="1" s="1"/>
  <c r="F5523" i="1"/>
  <c r="J5523" i="1" s="1"/>
  <c r="K5523" i="1" s="1"/>
  <c r="F5524" i="1"/>
  <c r="J5524" i="1" s="1"/>
  <c r="K5524" i="1" s="1"/>
  <c r="F5525" i="1"/>
  <c r="J5525" i="1" s="1"/>
  <c r="K5525" i="1" s="1"/>
  <c r="F5526" i="1"/>
  <c r="J5526" i="1" s="1"/>
  <c r="K5526" i="1" s="1"/>
  <c r="F5548" i="1"/>
  <c r="J5548" i="1" s="1"/>
  <c r="K5548" i="1" s="1"/>
  <c r="F5549" i="1"/>
  <c r="J5549" i="1" s="1"/>
  <c r="K5549" i="1" s="1"/>
  <c r="F5550" i="1"/>
  <c r="J5550" i="1" s="1"/>
  <c r="K5550" i="1" s="1"/>
  <c r="F5551" i="1"/>
  <c r="J5551" i="1" s="1"/>
  <c r="K5551" i="1" s="1"/>
  <c r="F5552" i="1"/>
  <c r="J5552" i="1" s="1"/>
  <c r="K5552" i="1" s="1"/>
  <c r="F5553" i="1"/>
  <c r="J5553" i="1" s="1"/>
  <c r="K5553" i="1" s="1"/>
  <c r="F5556" i="1"/>
  <c r="J5556" i="1" s="1"/>
  <c r="K5556" i="1" s="1"/>
  <c r="F5557" i="1"/>
  <c r="J5557" i="1" s="1"/>
  <c r="K5557" i="1" s="1"/>
  <c r="F5558" i="1"/>
  <c r="J5558" i="1" s="1"/>
  <c r="K5558" i="1" s="1"/>
  <c r="F5559" i="1"/>
  <c r="J5559" i="1" s="1"/>
  <c r="K5559" i="1" s="1"/>
  <c r="F5560" i="1"/>
  <c r="J5560" i="1" s="1"/>
  <c r="K5560" i="1" s="1"/>
  <c r="F5561" i="1"/>
  <c r="J5561" i="1" s="1"/>
  <c r="K5561" i="1" s="1"/>
  <c r="F5563" i="1"/>
  <c r="J5563" i="1" s="1"/>
  <c r="K5563" i="1" s="1"/>
  <c r="F5564" i="1"/>
  <c r="J5564" i="1" s="1"/>
  <c r="K5564" i="1" s="1"/>
  <c r="F5565" i="1"/>
  <c r="J5565" i="1" s="1"/>
  <c r="K5565" i="1" s="1"/>
  <c r="F5566" i="1"/>
  <c r="J5566" i="1" s="1"/>
  <c r="K5566" i="1" s="1"/>
  <c r="F5567" i="1"/>
  <c r="J5567" i="1" s="1"/>
  <c r="K5567" i="1" s="1"/>
  <c r="F5568" i="1"/>
  <c r="J5568" i="1" s="1"/>
  <c r="K5568" i="1" s="1"/>
  <c r="F5569" i="1"/>
  <c r="J5569" i="1" s="1"/>
  <c r="K5569" i="1" s="1"/>
  <c r="F5570" i="1"/>
  <c r="J5570" i="1" s="1"/>
  <c r="K5570" i="1" s="1"/>
  <c r="F5572" i="1"/>
  <c r="J5572" i="1" s="1"/>
  <c r="K5572" i="1" s="1"/>
  <c r="F5573" i="1"/>
  <c r="J5573" i="1" s="1"/>
  <c r="K5573" i="1" s="1"/>
  <c r="F5574" i="1"/>
  <c r="J5574" i="1" s="1"/>
  <c r="K5574" i="1" s="1"/>
  <c r="F5575" i="1"/>
  <c r="J5575" i="1" s="1"/>
  <c r="K5575" i="1" s="1"/>
  <c r="F5576" i="1"/>
  <c r="J5576" i="1" s="1"/>
  <c r="K5576" i="1" s="1"/>
  <c r="F5577" i="1"/>
  <c r="J5577" i="1" s="1"/>
  <c r="K5577" i="1" s="1"/>
  <c r="F5578" i="1"/>
  <c r="J5578" i="1" s="1"/>
  <c r="K5578" i="1" s="1"/>
  <c r="F5579" i="1"/>
  <c r="J5579" i="1" s="1"/>
  <c r="K5579" i="1" s="1"/>
  <c r="F5580" i="1"/>
  <c r="J5580" i="1" s="1"/>
  <c r="K5580" i="1" s="1"/>
  <c r="F5581" i="1"/>
  <c r="J5581" i="1" s="1"/>
  <c r="K5581" i="1" s="1"/>
  <c r="F5582" i="1"/>
  <c r="J5582" i="1" s="1"/>
  <c r="K5582" i="1" s="1"/>
  <c r="F5583" i="1"/>
  <c r="J5583" i="1" s="1"/>
  <c r="K5583" i="1" s="1"/>
  <c r="F5584" i="1"/>
  <c r="J5584" i="1" s="1"/>
  <c r="K5584" i="1" s="1"/>
  <c r="F5586" i="1"/>
  <c r="J5586" i="1" s="1"/>
  <c r="K5586" i="1" s="1"/>
  <c r="F5587" i="1"/>
  <c r="J5587" i="1" s="1"/>
  <c r="K5587" i="1" s="1"/>
  <c r="F5588" i="1"/>
  <c r="J5588" i="1" s="1"/>
  <c r="K5588" i="1" s="1"/>
  <c r="F5589" i="1"/>
  <c r="J5589" i="1" s="1"/>
  <c r="K5589" i="1" s="1"/>
  <c r="F5590" i="1"/>
  <c r="J5590" i="1" s="1"/>
  <c r="K5590" i="1" s="1"/>
  <c r="F5591" i="1"/>
  <c r="J5591" i="1" s="1"/>
  <c r="K5591" i="1" s="1"/>
  <c r="F5592" i="1"/>
  <c r="J5592" i="1" s="1"/>
  <c r="K5592" i="1" s="1"/>
  <c r="F5594" i="1"/>
  <c r="J5594" i="1" s="1"/>
  <c r="K5594" i="1" s="1"/>
  <c r="F5596" i="1"/>
  <c r="J5596" i="1" s="1"/>
  <c r="K5596" i="1" s="1"/>
  <c r="F5597" i="1"/>
  <c r="J5597" i="1" s="1"/>
  <c r="K5597" i="1" s="1"/>
  <c r="F5599" i="1"/>
  <c r="J5599" i="1" s="1"/>
  <c r="K5599" i="1" s="1"/>
  <c r="F5600" i="1"/>
  <c r="J5600" i="1" s="1"/>
  <c r="K5600" i="1" s="1"/>
  <c r="F5603" i="1"/>
  <c r="J5603" i="1" s="1"/>
  <c r="K5603" i="1" s="1"/>
  <c r="F5607" i="1"/>
  <c r="J5607" i="1" s="1"/>
  <c r="K5607" i="1" s="1"/>
  <c r="F5608" i="1"/>
  <c r="J5608" i="1" s="1"/>
  <c r="K5608" i="1" s="1"/>
  <c r="F5612" i="1"/>
  <c r="J5612" i="1" s="1"/>
  <c r="K5612" i="1" s="1"/>
  <c r="F5613" i="1"/>
  <c r="J5613" i="1" s="1"/>
  <c r="K5613" i="1" s="1"/>
  <c r="F5614" i="1"/>
  <c r="J5614" i="1" s="1"/>
  <c r="K5614" i="1" s="1"/>
  <c r="F5616" i="1"/>
  <c r="J5616" i="1" s="1"/>
  <c r="K5616" i="1" s="1"/>
  <c r="F5617" i="1"/>
  <c r="J5617" i="1" s="1"/>
  <c r="K5617" i="1" s="1"/>
  <c r="F5619" i="1"/>
  <c r="J5619" i="1" s="1"/>
  <c r="K5619" i="1" s="1"/>
  <c r="F5620" i="1"/>
  <c r="J5620" i="1" s="1"/>
  <c r="K5620" i="1" s="1"/>
  <c r="F5623" i="1"/>
  <c r="J5623" i="1" s="1"/>
  <c r="K5623" i="1" s="1"/>
  <c r="F5624" i="1"/>
  <c r="J5624" i="1" s="1"/>
  <c r="K5624" i="1" s="1"/>
  <c r="F5625" i="1"/>
  <c r="J5625" i="1" s="1"/>
  <c r="K5625" i="1" s="1"/>
  <c r="F5627" i="1"/>
  <c r="J5627" i="1" s="1"/>
  <c r="K5627" i="1" s="1"/>
  <c r="F5629" i="1"/>
  <c r="J5629" i="1" s="1"/>
  <c r="K5629" i="1" s="1"/>
  <c r="F5630" i="1"/>
  <c r="J5630" i="1" s="1"/>
  <c r="K5630" i="1" s="1"/>
  <c r="F5631" i="1"/>
  <c r="J5631" i="1" s="1"/>
  <c r="K5631" i="1" s="1"/>
  <c r="F5632" i="1"/>
  <c r="J5632" i="1" s="1"/>
  <c r="K5632" i="1" s="1"/>
  <c r="F5633" i="1"/>
  <c r="J5633" i="1" s="1"/>
  <c r="K5633" i="1" s="1"/>
  <c r="F5634" i="1"/>
  <c r="J5634" i="1" s="1"/>
  <c r="K5634" i="1" s="1"/>
  <c r="F5635" i="1"/>
  <c r="J5635" i="1" s="1"/>
  <c r="K5635" i="1" s="1"/>
  <c r="F5636" i="1"/>
  <c r="J5636" i="1" s="1"/>
  <c r="K5636" i="1" s="1"/>
  <c r="F5637" i="1"/>
  <c r="J5637" i="1" s="1"/>
  <c r="K5637" i="1" s="1"/>
  <c r="F5638" i="1"/>
  <c r="J5638" i="1" s="1"/>
  <c r="K5638" i="1" s="1"/>
  <c r="F5639" i="1"/>
  <c r="J5639" i="1" s="1"/>
  <c r="K5639" i="1" s="1"/>
  <c r="F5640" i="1"/>
  <c r="J5640" i="1" s="1"/>
  <c r="K5640" i="1" s="1"/>
  <c r="F5642" i="1"/>
  <c r="J5642" i="1" s="1"/>
  <c r="K5642" i="1" s="1"/>
  <c r="F5643" i="1"/>
  <c r="J5643" i="1" s="1"/>
  <c r="K5643" i="1" s="1"/>
  <c r="F5644" i="1"/>
  <c r="J5644" i="1" s="1"/>
  <c r="K5644" i="1" s="1"/>
  <c r="F5647" i="1"/>
  <c r="J5647" i="1" s="1"/>
  <c r="K5647" i="1" s="1"/>
  <c r="F5648" i="1"/>
  <c r="J5648" i="1" s="1"/>
  <c r="K5648" i="1" s="1"/>
  <c r="F5651" i="1"/>
  <c r="J5651" i="1" s="1"/>
  <c r="K5651" i="1" s="1"/>
  <c r="F5652" i="1"/>
  <c r="J5652" i="1" s="1"/>
  <c r="K5652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3" i="1"/>
  <c r="E2" i="1"/>
  <c r="G2" i="3" l="1"/>
  <c r="F763" i="1" s="1"/>
  <c r="J763" i="1" s="1"/>
  <c r="K763" i="1" s="1"/>
  <c r="F2" i="3"/>
  <c r="H2" i="3"/>
  <c r="I2" i="3"/>
  <c r="L12" i="1"/>
  <c r="L24" i="1"/>
  <c r="L36" i="1"/>
  <c r="L48" i="1"/>
  <c r="L96" i="1"/>
  <c r="L132" i="1"/>
  <c r="L144" i="1"/>
  <c r="L168" i="1"/>
  <c r="L180" i="1"/>
  <c r="L192" i="1"/>
  <c r="L204" i="1"/>
  <c r="L216" i="1"/>
  <c r="L288" i="1"/>
  <c r="L300" i="1"/>
  <c r="L312" i="1"/>
  <c r="L324" i="1"/>
  <c r="L336" i="1"/>
  <c r="L8" i="1"/>
  <c r="L20" i="1"/>
  <c r="L32" i="1"/>
  <c r="L44" i="1"/>
  <c r="L56" i="1"/>
  <c r="L80" i="1"/>
  <c r="L92" i="1"/>
  <c r="L104" i="1"/>
  <c r="L128" i="1"/>
  <c r="L140" i="1"/>
  <c r="L188" i="1"/>
  <c r="L200" i="1"/>
  <c r="L212" i="1"/>
  <c r="L236" i="1"/>
  <c r="L248" i="1"/>
  <c r="L260" i="1"/>
  <c r="L272" i="1"/>
  <c r="L284" i="1"/>
  <c r="L308" i="1"/>
  <c r="L320" i="1"/>
  <c r="L344" i="1"/>
  <c r="L356" i="1"/>
  <c r="L380" i="1"/>
  <c r="L416" i="1"/>
  <c r="L428" i="1"/>
  <c r="L440" i="1"/>
  <c r="L464" i="1"/>
  <c r="L476" i="1"/>
  <c r="L512" i="1"/>
  <c r="L524" i="1"/>
  <c r="L548" i="1"/>
  <c r="L596" i="1"/>
  <c r="L608" i="1"/>
  <c r="L668" i="1"/>
  <c r="L680" i="1"/>
  <c r="L692" i="1"/>
  <c r="L704" i="1"/>
  <c r="L716" i="1"/>
  <c r="L764" i="1"/>
  <c r="L776" i="1"/>
  <c r="L788" i="1"/>
  <c r="L812" i="1"/>
  <c r="L824" i="1"/>
  <c r="L836" i="1"/>
  <c r="L848" i="1"/>
  <c r="L860" i="1"/>
  <c r="L884" i="1"/>
  <c r="L932" i="1"/>
  <c r="L944" i="1"/>
  <c r="L1016" i="1"/>
  <c r="L1028" i="1"/>
  <c r="L1040" i="1"/>
  <c r="L1052" i="1"/>
  <c r="L1064" i="1"/>
  <c r="L1076" i="1"/>
  <c r="L1100" i="1"/>
  <c r="L1112" i="1"/>
  <c r="L1124" i="1"/>
  <c r="L1172" i="1"/>
  <c r="L1196" i="1"/>
  <c r="L1208" i="1"/>
  <c r="L1220" i="1"/>
  <c r="L1232" i="1"/>
  <c r="L1244" i="1"/>
  <c r="L1256" i="1"/>
  <c r="L1268" i="1"/>
  <c r="L1280" i="1"/>
  <c r="L1292" i="1"/>
  <c r="L1304" i="1"/>
  <c r="L1316" i="1"/>
  <c r="L1328" i="1"/>
  <c r="L1340" i="1"/>
  <c r="L1352" i="1"/>
  <c r="L1364" i="1"/>
  <c r="L1376" i="1"/>
  <c r="L1388" i="1"/>
  <c r="L1400" i="1"/>
  <c r="L1436" i="1"/>
  <c r="L1448" i="1"/>
  <c r="L1460" i="1"/>
  <c r="L1520" i="1"/>
  <c r="L1532" i="1"/>
  <c r="L1544" i="1"/>
  <c r="L1556" i="1"/>
  <c r="L1592" i="1"/>
  <c r="L1604" i="1"/>
  <c r="L1616" i="1"/>
  <c r="L1700" i="1"/>
  <c r="L1724" i="1"/>
  <c r="L1736" i="1"/>
  <c r="L9" i="1"/>
  <c r="L21" i="1"/>
  <c r="L33" i="1"/>
  <c r="L45" i="1"/>
  <c r="L57" i="1"/>
  <c r="L69" i="1"/>
  <c r="L93" i="1"/>
  <c r="L129" i="1"/>
  <c r="L165" i="1"/>
  <c r="L201" i="1"/>
  <c r="L237" i="1"/>
  <c r="L249" i="1"/>
  <c r="L261" i="1"/>
  <c r="L309" i="1"/>
  <c r="L321" i="1"/>
  <c r="L333" i="1"/>
  <c r="L381" i="1"/>
  <c r="L417" i="1"/>
  <c r="L429" i="1"/>
  <c r="L477" i="1"/>
  <c r="L489" i="1"/>
  <c r="L537" i="1"/>
  <c r="L573" i="1"/>
  <c r="L585" i="1"/>
  <c r="L657" i="1"/>
  <c r="L693" i="1"/>
  <c r="L705" i="1"/>
  <c r="L729" i="1"/>
  <c r="L753" i="1"/>
  <c r="L777" i="1"/>
  <c r="L825" i="1"/>
  <c r="L873" i="1"/>
  <c r="L897" i="1"/>
  <c r="L909" i="1"/>
  <c r="L921" i="1"/>
  <c r="L933" i="1"/>
  <c r="L981" i="1"/>
  <c r="L1017" i="1"/>
  <c r="L1029" i="1"/>
  <c r="L1041" i="1"/>
  <c r="L1065" i="1"/>
  <c r="L1089" i="1"/>
  <c r="L1101" i="1"/>
  <c r="L1125" i="1"/>
  <c r="L1137" i="1"/>
  <c r="L1149" i="1"/>
  <c r="L1185" i="1"/>
  <c r="L1209" i="1"/>
  <c r="L1221" i="1"/>
  <c r="L1233" i="1"/>
  <c r="L1245" i="1"/>
  <c r="L1257" i="1"/>
  <c r="L1269" i="1"/>
  <c r="L1281" i="1"/>
  <c r="L1305" i="1"/>
  <c r="L1317" i="1"/>
  <c r="L1329" i="1"/>
  <c r="L1341" i="1"/>
  <c r="L1365" i="1"/>
  <c r="L1377" i="1"/>
  <c r="L1389" i="1"/>
  <c r="L1401" i="1"/>
  <c r="L1413" i="1"/>
  <c r="L1425" i="1"/>
  <c r="L1437" i="1"/>
  <c r="L1461" i="1"/>
  <c r="L1497" i="1"/>
  <c r="L1509" i="1"/>
  <c r="L1533" i="1"/>
  <c r="L1569" i="1"/>
  <c r="L1581" i="1"/>
  <c r="L1593" i="1"/>
  <c r="L1605" i="1"/>
  <c r="L1617" i="1"/>
  <c r="L1641" i="1"/>
  <c r="L1653" i="1"/>
  <c r="L1689" i="1"/>
  <c r="L1701" i="1"/>
  <c r="L1713" i="1"/>
  <c r="L1737" i="1"/>
  <c r="L1761" i="1"/>
  <c r="L1773" i="1"/>
  <c r="L1809" i="1"/>
  <c r="L1821" i="1"/>
  <c r="L1833" i="1"/>
  <c r="L1748" i="1"/>
  <c r="L1760" i="1"/>
  <c r="L1772" i="1"/>
  <c r="L1784" i="1"/>
  <c r="L1856" i="1"/>
  <c r="L1868" i="1"/>
  <c r="L1892" i="1"/>
  <c r="L1916" i="1"/>
  <c r="L1928" i="1"/>
  <c r="L1940" i="1"/>
  <c r="L1952" i="1"/>
  <c r="L2024" i="1"/>
  <c r="L2036" i="1"/>
  <c r="L2048" i="1"/>
  <c r="L2060" i="1"/>
  <c r="L2084" i="1"/>
  <c r="L2096" i="1"/>
  <c r="L2108" i="1"/>
  <c r="L2120" i="1"/>
  <c r="L2144" i="1"/>
  <c r="L2168" i="1"/>
  <c r="L2180" i="1"/>
  <c r="L2192" i="1"/>
  <c r="L2204" i="1"/>
  <c r="L2216" i="1"/>
  <c r="L2228" i="1"/>
  <c r="L2240" i="1"/>
  <c r="L2264" i="1"/>
  <c r="L2276" i="1"/>
  <c r="L2288" i="1"/>
  <c r="L2312" i="1"/>
  <c r="L2336" i="1"/>
  <c r="L2360" i="1"/>
  <c r="L2372" i="1"/>
  <c r="L2384" i="1"/>
  <c r="L2396" i="1"/>
  <c r="L2408" i="1"/>
  <c r="L2420" i="1"/>
  <c r="L2432" i="1"/>
  <c r="L2444" i="1"/>
  <c r="L2528" i="1"/>
  <c r="L2540" i="1"/>
  <c r="L2552" i="1"/>
  <c r="L2564" i="1"/>
  <c r="L2576" i="1"/>
  <c r="L2588" i="1"/>
  <c r="L2600" i="1"/>
  <c r="L2612" i="1"/>
  <c r="L2624" i="1"/>
  <c r="L2636" i="1"/>
  <c r="L2684" i="1"/>
  <c r="L2696" i="1"/>
  <c r="L2708" i="1"/>
  <c r="L2732" i="1"/>
  <c r="L2744" i="1"/>
  <c r="L2780" i="1"/>
  <c r="L2792" i="1"/>
  <c r="L2864" i="1"/>
  <c r="L2876" i="1"/>
  <c r="L2888" i="1"/>
  <c r="L2900" i="1"/>
  <c r="L2924" i="1"/>
  <c r="L2948" i="1"/>
  <c r="L2960" i="1"/>
  <c r="L3008" i="1"/>
  <c r="L3020" i="1"/>
  <c r="L3032" i="1"/>
  <c r="L3044" i="1"/>
  <c r="L3056" i="1"/>
  <c r="L3068" i="1"/>
  <c r="L3080" i="1"/>
  <c r="L3092" i="1"/>
  <c r="L3116" i="1"/>
  <c r="L3140" i="1"/>
  <c r="L3176" i="1"/>
  <c r="L3188" i="1"/>
  <c r="L3212" i="1"/>
  <c r="L3224" i="1"/>
  <c r="L3236" i="1"/>
  <c r="L3260" i="1"/>
  <c r="L3368" i="1"/>
  <c r="L3380" i="1"/>
  <c r="L3404" i="1"/>
  <c r="L3440" i="1"/>
  <c r="L3452" i="1"/>
  <c r="L3464" i="1"/>
  <c r="L3500" i="1"/>
  <c r="L3512" i="1"/>
  <c r="L3524" i="1"/>
  <c r="L3536" i="1"/>
  <c r="L3548" i="1"/>
  <c r="L3572" i="1"/>
  <c r="L3596" i="1"/>
  <c r="L3620" i="1"/>
  <c r="L3632" i="1"/>
  <c r="L3704" i="1"/>
  <c r="L3716" i="1"/>
  <c r="L3728" i="1"/>
  <c r="L3740" i="1"/>
  <c r="L3776" i="1"/>
  <c r="L3788" i="1"/>
  <c r="L3800" i="1"/>
  <c r="L3812" i="1"/>
  <c r="L3860" i="1"/>
  <c r="L3872" i="1"/>
  <c r="L3884" i="1"/>
  <c r="L3908" i="1"/>
  <c r="L3944" i="1"/>
  <c r="L3956" i="1"/>
  <c r="L3968" i="1"/>
  <c r="L4040" i="1"/>
  <c r="L4052" i="1"/>
  <c r="L4076" i="1"/>
  <c r="L4112" i="1"/>
  <c r="L4124" i="1"/>
  <c r="L4148" i="1"/>
  <c r="L4160" i="1"/>
  <c r="L4184" i="1"/>
  <c r="L4196" i="1"/>
  <c r="L4208" i="1"/>
  <c r="L4220" i="1"/>
  <c r="L4244" i="1"/>
  <c r="L4268" i="1"/>
  <c r="L4292" i="1"/>
  <c r="L4304" i="1"/>
  <c r="L4316" i="1"/>
  <c r="L4352" i="1"/>
  <c r="L4364" i="1"/>
  <c r="L4376" i="1"/>
  <c r="L4388" i="1"/>
  <c r="L4424" i="1"/>
  <c r="L4496" i="1"/>
  <c r="L4520" i="1"/>
  <c r="L4532" i="1"/>
  <c r="L4544" i="1"/>
  <c r="L4556" i="1"/>
  <c r="L4568" i="1"/>
  <c r="L4580" i="1"/>
  <c r="L4604" i="1"/>
  <c r="L4616" i="1"/>
  <c r="L4628" i="1"/>
  <c r="L4640" i="1"/>
  <c r="L4652" i="1"/>
  <c r="L4700" i="1"/>
  <c r="L4712" i="1"/>
  <c r="L4724" i="1"/>
  <c r="L4736" i="1"/>
  <c r="L4748" i="1"/>
  <c r="L4760" i="1"/>
  <c r="L4796" i="1"/>
  <c r="L4808" i="1"/>
  <c r="L4820" i="1"/>
  <c r="L4868" i="1"/>
  <c r="L4880" i="1"/>
  <c r="L4892" i="1"/>
  <c r="L4904" i="1"/>
  <c r="L4916" i="1"/>
  <c r="L4928" i="1"/>
  <c r="L4952" i="1"/>
  <c r="L4964" i="1"/>
  <c r="L4976" i="1"/>
  <c r="L5024" i="1"/>
  <c r="L5036" i="1"/>
  <c r="L5048" i="1"/>
  <c r="L5060" i="1"/>
  <c r="L5072" i="1"/>
  <c r="L5084" i="1"/>
  <c r="L5120" i="1"/>
  <c r="L5144" i="1"/>
  <c r="L5192" i="1"/>
  <c r="L5204" i="1"/>
  <c r="L5216" i="1"/>
  <c r="L5228" i="1"/>
  <c r="L5240" i="1"/>
  <c r="L5252" i="1"/>
  <c r="L5264" i="1"/>
  <c r="L5276" i="1"/>
  <c r="L5288" i="1"/>
  <c r="L5300" i="1"/>
  <c r="L5336" i="1"/>
  <c r="L5360" i="1"/>
  <c r="L5372" i="1"/>
  <c r="L5384" i="1"/>
  <c r="L5396" i="1"/>
  <c r="L5408" i="1"/>
  <c r="L5420" i="1"/>
  <c r="L5468" i="1"/>
  <c r="L5480" i="1"/>
  <c r="L5552" i="1"/>
  <c r="L5564" i="1"/>
  <c r="L5576" i="1"/>
  <c r="L5588" i="1"/>
  <c r="L5600" i="1"/>
  <c r="L5612" i="1"/>
  <c r="L5624" i="1"/>
  <c r="L5636" i="1"/>
  <c r="L5648" i="1"/>
  <c r="L27" i="1"/>
  <c r="L87" i="1"/>
  <c r="L122" i="1"/>
  <c r="L142" i="1"/>
  <c r="L256" i="1"/>
  <c r="L400" i="1"/>
  <c r="L496" i="1"/>
  <c r="L592" i="1"/>
  <c r="L1893" i="1"/>
  <c r="L1905" i="1"/>
  <c r="L1929" i="1"/>
  <c r="L1941" i="1"/>
  <c r="L1977" i="1"/>
  <c r="L1989" i="1"/>
  <c r="L2025" i="1"/>
  <c r="L2037" i="1"/>
  <c r="L2049" i="1"/>
  <c r="L2061" i="1"/>
  <c r="L2085" i="1"/>
  <c r="L2097" i="1"/>
  <c r="L2109" i="1"/>
  <c r="L2145" i="1"/>
  <c r="L2157" i="1"/>
  <c r="L2217" i="1"/>
  <c r="L2241" i="1"/>
  <c r="L2253" i="1"/>
  <c r="L2265" i="1"/>
  <c r="L2277" i="1"/>
  <c r="L2301" i="1"/>
  <c r="L2337" i="1"/>
  <c r="L2349" i="1"/>
  <c r="L2373" i="1"/>
  <c r="L2385" i="1"/>
  <c r="L2409" i="1"/>
  <c r="L2421" i="1"/>
  <c r="L2433" i="1"/>
  <c r="L2445" i="1"/>
  <c r="L2493" i="1"/>
  <c r="L2529" i="1"/>
  <c r="L2541" i="1"/>
  <c r="L2553" i="1"/>
  <c r="L2577" i="1"/>
  <c r="L2589" i="1"/>
  <c r="L2613" i="1"/>
  <c r="L2649" i="1"/>
  <c r="L2721" i="1"/>
  <c r="L2733" i="1"/>
  <c r="L2781" i="1"/>
  <c r="L2793" i="1"/>
  <c r="L2841" i="1"/>
  <c r="L2877" i="1"/>
  <c r="L2889" i="1"/>
  <c r="L2901" i="1"/>
  <c r="L2937" i="1"/>
  <c r="L2949" i="1"/>
  <c r="L2985" i="1"/>
  <c r="L3021" i="1"/>
  <c r="L3033" i="1"/>
  <c r="L3045" i="1"/>
  <c r="L3057" i="1"/>
  <c r="L3069" i="1"/>
  <c r="L3117" i="1"/>
  <c r="L3141" i="1"/>
  <c r="L3153" i="1"/>
  <c r="L3165" i="1"/>
  <c r="L3225" i="1"/>
  <c r="L3249" i="1"/>
  <c r="L3261" i="1"/>
  <c r="L3285" i="1"/>
  <c r="L3321" i="1"/>
  <c r="L3333" i="1"/>
  <c r="L3405" i="1"/>
  <c r="L3441" i="1"/>
  <c r="L3453" i="1"/>
  <c r="L3465" i="1"/>
  <c r="L3477" i="1"/>
  <c r="L3513" i="1"/>
  <c r="L3525" i="1"/>
  <c r="L3561" i="1"/>
  <c r="L3597" i="1"/>
  <c r="L3609" i="1"/>
  <c r="L3621" i="1"/>
  <c r="L3729" i="1"/>
  <c r="L3765" i="1"/>
  <c r="L3825" i="1"/>
  <c r="L3837" i="1"/>
  <c r="L3897" i="1"/>
  <c r="L3957" i="1"/>
  <c r="L3969" i="1"/>
  <c r="L4065" i="1"/>
  <c r="L4089" i="1"/>
  <c r="L4125" i="1"/>
  <c r="L4149" i="1"/>
  <c r="L4161" i="1"/>
  <c r="L4173" i="1"/>
  <c r="L4233" i="1"/>
  <c r="L4245" i="1"/>
  <c r="L4257" i="1"/>
  <c r="L4293" i="1"/>
  <c r="L4305" i="1"/>
  <c r="L4317" i="1"/>
  <c r="L4329" i="1"/>
  <c r="L4401" i="1"/>
  <c r="L4425" i="1"/>
  <c r="L4437" i="1"/>
  <c r="L4485" i="1"/>
  <c r="L4497" i="1"/>
  <c r="L4509" i="1"/>
  <c r="L4569" i="1"/>
  <c r="L4605" i="1"/>
  <c r="L4617" i="1"/>
  <c r="L4629" i="1"/>
  <c r="L4665" i="1"/>
  <c r="L4677" i="1"/>
  <c r="L4713" i="1"/>
  <c r="L4725" i="1"/>
  <c r="L4737" i="1"/>
  <c r="L4749" i="1"/>
  <c r="L4761" i="1"/>
  <c r="L4785" i="1"/>
  <c r="L4797" i="1"/>
  <c r="L4881" i="1"/>
  <c r="L4893" i="1"/>
  <c r="L4905" i="1"/>
  <c r="L4929" i="1"/>
  <c r="L4941" i="1"/>
  <c r="L4953" i="1"/>
  <c r="L4965" i="1"/>
  <c r="L4989" i="1"/>
  <c r="L5001" i="1"/>
  <c r="L5013" i="1"/>
  <c r="L5025" i="1"/>
  <c r="L5049" i="1"/>
  <c r="L5073" i="1"/>
  <c r="L5085" i="1"/>
  <c r="L5097" i="1"/>
  <c r="L5121" i="1"/>
  <c r="L5133" i="1"/>
  <c r="L5145" i="1"/>
  <c r="L5169" i="1"/>
  <c r="L5193" i="1"/>
  <c r="L5217" i="1"/>
  <c r="L5241" i="1"/>
  <c r="L5265" i="1"/>
  <c r="L5277" i="1"/>
  <c r="L5289" i="1"/>
  <c r="L5301" i="1"/>
  <c r="L5325" i="1"/>
  <c r="L5337" i="1"/>
  <c r="L5349" i="1"/>
  <c r="L5361" i="1"/>
  <c r="L5373" i="1"/>
  <c r="L5397" i="1"/>
  <c r="L5409" i="1"/>
  <c r="L5421" i="1"/>
  <c r="L5469" i="1"/>
  <c r="L5481" i="1"/>
  <c r="L5553" i="1"/>
  <c r="L5565" i="1"/>
  <c r="L5577" i="1"/>
  <c r="L5589" i="1"/>
  <c r="L5613" i="1"/>
  <c r="L5625" i="1"/>
  <c r="L5637" i="1"/>
  <c r="L16" i="1"/>
  <c r="L40" i="1"/>
  <c r="L88" i="1"/>
  <c r="L202" i="1"/>
  <c r="L226" i="1"/>
  <c r="L262" i="1"/>
  <c r="L286" i="1"/>
  <c r="L298" i="1"/>
  <c r="L310" i="1"/>
  <c r="L334" i="1"/>
  <c r="L358" i="1"/>
  <c r="L370" i="1"/>
  <c r="L394" i="1"/>
  <c r="L430" i="1"/>
  <c r="L454" i="1"/>
  <c r="L466" i="1"/>
  <c r="L502" i="1"/>
  <c r="L538" i="1"/>
  <c r="L598" i="1"/>
  <c r="L610" i="1"/>
  <c r="L658" i="1"/>
  <c r="L694" i="1"/>
  <c r="L766" i="1"/>
  <c r="L826" i="1"/>
  <c r="L838" i="1"/>
  <c r="L850" i="1"/>
  <c r="L862" i="1"/>
  <c r="L874" i="1"/>
  <c r="L886" i="1"/>
  <c r="L910" i="1"/>
  <c r="L934" i="1"/>
  <c r="L994" i="1"/>
  <c r="L1018" i="1"/>
  <c r="L1030" i="1"/>
  <c r="L1042" i="1"/>
  <c r="L1054" i="1"/>
  <c r="L1078" i="1"/>
  <c r="L1102" i="1"/>
  <c r="L1114" i="1"/>
  <c r="L1150" i="1"/>
  <c r="L1162" i="1"/>
  <c r="L1186" i="1"/>
  <c r="L1198" i="1"/>
  <c r="L1210" i="1"/>
  <c r="L1222" i="1"/>
  <c r="L1246" i="1"/>
  <c r="L1258" i="1"/>
  <c r="L1270" i="1"/>
  <c r="L1294" i="1"/>
  <c r="L1306" i="1"/>
  <c r="L1318" i="1"/>
  <c r="L1330" i="1"/>
  <c r="L1342" i="1"/>
  <c r="L1354" i="1"/>
  <c r="L1366" i="1"/>
  <c r="L1378" i="1"/>
  <c r="L1390" i="1"/>
  <c r="L1438" i="1"/>
  <c r="L1462" i="1"/>
  <c r="L1474" i="1"/>
  <c r="L1486" i="1"/>
  <c r="L1510" i="1"/>
  <c r="L1558" i="1"/>
  <c r="L1570" i="1"/>
  <c r="L1594" i="1"/>
  <c r="L1606" i="1"/>
  <c r="L1618" i="1"/>
  <c r="L1630" i="1"/>
  <c r="L1690" i="1"/>
  <c r="L1702" i="1"/>
  <c r="L1726" i="1"/>
  <c r="L1750" i="1"/>
  <c r="L1774" i="1"/>
  <c r="L1786" i="1"/>
  <c r="L1798" i="1"/>
  <c r="L1882" i="1"/>
  <c r="L1894" i="1"/>
  <c r="L1918" i="1"/>
  <c r="L1942" i="1"/>
  <c r="L1990" i="1"/>
  <c r="L2050" i="1"/>
  <c r="L2062" i="1"/>
  <c r="L2086" i="1"/>
  <c r="L2098" i="1"/>
  <c r="L2110" i="1"/>
  <c r="L2122" i="1"/>
  <c r="L2146" i="1"/>
  <c r="L2170" i="1"/>
  <c r="L2194" i="1"/>
  <c r="L2206" i="1"/>
  <c r="L2218" i="1"/>
  <c r="L2230" i="1"/>
  <c r="L2254" i="1"/>
  <c r="L2278" i="1"/>
  <c r="L2374" i="1"/>
  <c r="L2386" i="1"/>
  <c r="L2398" i="1"/>
  <c r="L2446" i="1"/>
  <c r="L2530" i="1"/>
  <c r="L2554" i="1"/>
  <c r="L2566" i="1"/>
  <c r="L2614" i="1"/>
  <c r="L2638" i="1"/>
  <c r="L2698" i="1"/>
  <c r="L2722" i="1"/>
  <c r="L2746" i="1"/>
  <c r="L2782" i="1"/>
  <c r="L2806" i="1"/>
  <c r="L2890" i="1"/>
  <c r="L2926" i="1"/>
  <c r="L2950" i="1"/>
  <c r="L2962" i="1"/>
  <c r="L2998" i="1"/>
  <c r="L3034" i="1"/>
  <c r="L3058" i="1"/>
  <c r="L3070" i="1"/>
  <c r="L3082" i="1"/>
  <c r="L3118" i="1"/>
  <c r="L3130" i="1"/>
  <c r="L3166" i="1"/>
  <c r="L3178" i="1"/>
  <c r="L3202" i="1"/>
  <c r="L3226" i="1"/>
  <c r="L3238" i="1"/>
  <c r="L3250" i="1"/>
  <c r="L3382" i="1"/>
  <c r="L3406" i="1"/>
  <c r="L3418" i="1"/>
  <c r="L3430" i="1"/>
  <c r="L3454" i="1"/>
  <c r="L3478" i="1"/>
  <c r="L3490" i="1"/>
  <c r="L3502" i="1"/>
  <c r="L3514" i="1"/>
  <c r="L3526" i="1"/>
  <c r="L3562" i="1"/>
  <c r="L3574" i="1"/>
  <c r="L3586" i="1"/>
  <c r="L3646" i="1"/>
  <c r="L3682" i="1"/>
  <c r="L3730" i="1"/>
  <c r="L3742" i="1"/>
  <c r="L3754" i="1"/>
  <c r="L3790" i="1"/>
  <c r="L3802" i="1"/>
  <c r="L3898" i="1"/>
  <c r="L3910" i="1"/>
  <c r="L3934" i="1"/>
  <c r="L3946" i="1"/>
  <c r="L3958" i="1"/>
  <c r="L3970" i="1"/>
  <c r="L4042" i="1"/>
  <c r="L4066" i="1"/>
  <c r="L4126" i="1"/>
  <c r="L4174" i="1"/>
  <c r="L4186" i="1"/>
  <c r="L4198" i="1"/>
  <c r="L4258" i="1"/>
  <c r="L4282" i="1"/>
  <c r="L4294" i="1"/>
  <c r="L4306" i="1"/>
  <c r="L4318" i="1"/>
  <c r="L4342" i="1"/>
  <c r="L4378" i="1"/>
  <c r="L4402" i="1"/>
  <c r="L4462" i="1"/>
  <c r="L4486" i="1"/>
  <c r="L4510" i="1"/>
  <c r="L4522" i="1"/>
  <c r="L4546" i="1"/>
  <c r="L4570" i="1"/>
  <c r="L4582" i="1"/>
  <c r="L4606" i="1"/>
  <c r="L4618" i="1"/>
  <c r="L4630" i="1"/>
  <c r="L4642" i="1"/>
  <c r="L4714" i="1"/>
  <c r="L4726" i="1"/>
  <c r="L4738" i="1"/>
  <c r="L4750" i="1"/>
  <c r="L4762" i="1"/>
  <c r="L4774" i="1"/>
  <c r="L4798" i="1"/>
  <c r="L4882" i="1"/>
  <c r="L4906" i="1"/>
  <c r="L4918" i="1"/>
  <c r="L4942" i="1"/>
  <c r="L4966" i="1"/>
  <c r="L4978" i="1"/>
  <c r="L5002" i="1"/>
  <c r="L5026" i="1"/>
  <c r="L5038" i="1"/>
  <c r="L5050" i="1"/>
  <c r="L5074" i="1"/>
  <c r="L5086" i="1"/>
  <c r="L5110" i="1"/>
  <c r="L5122" i="1"/>
  <c r="L5134" i="1"/>
  <c r="L5146" i="1"/>
  <c r="L5158" i="1"/>
  <c r="L5194" i="1"/>
  <c r="L5242" i="1"/>
  <c r="L5254" i="1"/>
  <c r="L5302" i="1"/>
  <c r="L5326" i="1"/>
  <c r="L5338" i="1"/>
  <c r="L5350" i="1"/>
  <c r="L5362" i="1"/>
  <c r="L5434" i="1"/>
  <c r="L5458" i="1"/>
  <c r="L5470" i="1"/>
  <c r="L5482" i="1"/>
  <c r="L5566" i="1"/>
  <c r="L5578" i="1"/>
  <c r="L5590" i="1"/>
  <c r="L5602" i="1"/>
  <c r="L5614" i="1"/>
  <c r="L5638" i="1"/>
  <c r="L5" i="1"/>
  <c r="L17" i="1"/>
  <c r="L29" i="1"/>
  <c r="L43" i="1"/>
  <c r="L91" i="1"/>
  <c r="L266" i="1"/>
  <c r="L506" i="1"/>
  <c r="L602" i="1"/>
  <c r="L1933" i="1"/>
  <c r="L155" i="1"/>
  <c r="L203" i="1"/>
  <c r="L239" i="1"/>
  <c r="L287" i="1"/>
  <c r="L311" i="1"/>
  <c r="L323" i="1"/>
  <c r="L347" i="1"/>
  <c r="L395" i="1"/>
  <c r="L407" i="1"/>
  <c r="L431" i="1"/>
  <c r="L443" i="1"/>
  <c r="L455" i="1"/>
  <c r="L503" i="1"/>
  <c r="L563" i="1"/>
  <c r="L587" i="1"/>
  <c r="L611" i="1"/>
  <c r="L635" i="1"/>
  <c r="L671" i="1"/>
  <c r="L683" i="1"/>
  <c r="L707" i="1"/>
  <c r="L767" i="1"/>
  <c r="L803" i="1"/>
  <c r="L815" i="1"/>
  <c r="L839" i="1"/>
  <c r="L863" i="1"/>
  <c r="L887" i="1"/>
  <c r="L935" i="1"/>
  <c r="L959" i="1"/>
  <c r="L983" i="1"/>
  <c r="L995" i="1"/>
  <c r="L1019" i="1"/>
  <c r="L1031" i="1"/>
  <c r="L1043" i="1"/>
  <c r="L1067" i="1"/>
  <c r="L1079" i="1"/>
  <c r="L1091" i="1"/>
  <c r="L1103" i="1"/>
  <c r="L1115" i="1"/>
  <c r="L1139" i="1"/>
  <c r="L1163" i="1"/>
  <c r="L1175" i="1"/>
  <c r="L1187" i="1"/>
  <c r="L1199" i="1"/>
  <c r="L1211" i="1"/>
  <c r="L1223" i="1"/>
  <c r="L1235" i="1"/>
  <c r="L1247" i="1"/>
  <c r="L1259" i="1"/>
  <c r="L1271" i="1"/>
  <c r="L1295" i="1"/>
  <c r="L1307" i="1"/>
  <c r="L1319" i="1"/>
  <c r="L1331" i="1"/>
  <c r="L1343" i="1"/>
  <c r="L1367" i="1"/>
  <c r="L1379" i="1"/>
  <c r="L1391" i="1"/>
  <c r="L1463" i="1"/>
  <c r="L1475" i="1"/>
  <c r="L1547" i="1"/>
  <c r="L1595" i="1"/>
  <c r="L1643" i="1"/>
  <c r="L1655" i="1"/>
  <c r="L1679" i="1"/>
  <c r="L1691" i="1"/>
  <c r="L1703" i="1"/>
  <c r="L1715" i="1"/>
  <c r="L1751" i="1"/>
  <c r="L1847" i="1"/>
  <c r="L1907" i="1"/>
  <c r="L1919" i="1"/>
  <c r="L1943" i="1"/>
  <c r="L1979" i="1"/>
  <c r="L2015" i="1"/>
  <c r="L2051" i="1"/>
  <c r="L2063" i="1"/>
  <c r="L2075" i="1"/>
  <c r="L2087" i="1"/>
  <c r="L2099" i="1"/>
  <c r="L2111" i="1"/>
  <c r="L2123" i="1"/>
  <c r="L2135" i="1"/>
  <c r="L2147" i="1"/>
  <c r="L2159" i="1"/>
  <c r="L2171" i="1"/>
  <c r="L2183" i="1"/>
  <c r="L2195" i="1"/>
  <c r="L2207" i="1"/>
  <c r="L2219" i="1"/>
  <c r="L2231" i="1"/>
  <c r="L2267" i="1"/>
  <c r="L2363" i="1"/>
  <c r="L2375" i="1"/>
  <c r="L2387" i="1"/>
  <c r="L2399" i="1"/>
  <c r="L2423" i="1"/>
  <c r="L2435" i="1"/>
  <c r="L2447" i="1"/>
  <c r="L2531" i="1"/>
  <c r="L2543" i="1"/>
  <c r="L2555" i="1"/>
  <c r="L2567" i="1"/>
  <c r="L2615" i="1"/>
  <c r="L2651" i="1"/>
  <c r="L2675" i="1"/>
  <c r="L2687" i="1"/>
  <c r="L2735" i="1"/>
  <c r="L2747" i="1"/>
  <c r="L2759" i="1"/>
  <c r="L2783" i="1"/>
  <c r="L2795" i="1"/>
  <c r="L2807" i="1"/>
  <c r="L2819" i="1"/>
  <c r="L2831" i="1"/>
  <c r="L2855" i="1"/>
  <c r="L2891" i="1"/>
  <c r="L2903" i="1"/>
  <c r="L2915" i="1"/>
  <c r="L2927" i="1"/>
  <c r="L2951" i="1"/>
  <c r="L2963" i="1"/>
  <c r="L2987" i="1"/>
  <c r="L2999" i="1"/>
  <c r="L3011" i="1"/>
  <c r="L3023" i="1"/>
  <c r="L3035" i="1"/>
  <c r="L3047" i="1"/>
  <c r="L3059" i="1"/>
  <c r="L3071" i="1"/>
  <c r="L3083" i="1"/>
  <c r="L3095" i="1"/>
  <c r="L3119" i="1"/>
  <c r="L3131" i="1"/>
  <c r="L3143" i="1"/>
  <c r="L3155" i="1"/>
  <c r="L3167" i="1"/>
  <c r="L3179" i="1"/>
  <c r="L3191" i="1"/>
  <c r="L3239" i="1"/>
  <c r="L3275" i="1"/>
  <c r="L3311" i="1"/>
  <c r="L3323" i="1"/>
  <c r="L3431" i="1"/>
  <c r="L3479" i="1"/>
  <c r="L3491" i="1"/>
  <c r="L3515" i="1"/>
  <c r="L3539" i="1"/>
  <c r="L3575" i="1"/>
  <c r="L3587" i="1"/>
  <c r="L3611" i="1"/>
  <c r="L3635" i="1"/>
  <c r="L3695" i="1"/>
  <c r="L3743" i="1"/>
  <c r="L3767" i="1"/>
  <c r="L3779" i="1"/>
  <c r="L3815" i="1"/>
  <c r="L3827" i="1"/>
  <c r="L3863" i="1"/>
  <c r="L3911" i="1"/>
  <c r="L3959" i="1"/>
  <c r="L3971" i="1"/>
  <c r="L4067" i="1"/>
  <c r="L4151" i="1"/>
  <c r="L4163" i="1"/>
  <c r="L4175" i="1"/>
  <c r="L4187" i="1"/>
  <c r="L4223" i="1"/>
  <c r="L4331" i="1"/>
  <c r="L4343" i="1"/>
  <c r="L4355" i="1"/>
  <c r="L4367" i="1"/>
  <c r="L4403" i="1"/>
  <c r="L4415" i="1"/>
  <c r="L4487" i="1"/>
  <c r="L4499" i="1"/>
  <c r="L4523" i="1"/>
  <c r="L4535" i="1"/>
  <c r="L4559" i="1"/>
  <c r="L4583" i="1"/>
  <c r="L4595" i="1"/>
  <c r="L4607" i="1"/>
  <c r="L4631" i="1"/>
  <c r="L4643" i="1"/>
  <c r="L4655" i="1"/>
  <c r="L4667" i="1"/>
  <c r="L4703" i="1"/>
  <c r="L4715" i="1"/>
  <c r="L4727" i="1"/>
  <c r="L4739" i="1"/>
  <c r="L4751" i="1"/>
  <c r="L4763" i="1"/>
  <c r="L4775" i="1"/>
  <c r="L4799" i="1"/>
  <c r="L4871" i="1"/>
  <c r="L4907" i="1"/>
  <c r="L4919" i="1"/>
  <c r="L4931" i="1"/>
  <c r="L4943" i="1"/>
  <c r="L4955" i="1"/>
  <c r="L4967" i="1"/>
  <c r="L4979" i="1"/>
  <c r="L4991" i="1"/>
  <c r="L5003" i="1"/>
  <c r="L5027" i="1"/>
  <c r="L5039" i="1"/>
  <c r="L5063" i="1"/>
  <c r="L5075" i="1"/>
  <c r="L5087" i="1"/>
  <c r="L5099" i="1"/>
  <c r="L5111" i="1"/>
  <c r="L5123" i="1"/>
  <c r="L5135" i="1"/>
  <c r="L5147" i="1"/>
  <c r="L5159" i="1"/>
  <c r="L5171" i="1"/>
  <c r="L5183" i="1"/>
  <c r="L5207" i="1"/>
  <c r="L5231" i="1"/>
  <c r="L5243" i="1"/>
  <c r="L5255" i="1"/>
  <c r="L5339" i="1"/>
  <c r="L5351" i="1"/>
  <c r="L5363" i="1"/>
  <c r="L5375" i="1"/>
  <c r="L5411" i="1"/>
  <c r="L5435" i="1"/>
  <c r="L5459" i="1"/>
  <c r="L5519" i="1"/>
  <c r="L5567" i="1"/>
  <c r="L5579" i="1"/>
  <c r="L5591" i="1"/>
  <c r="L5603" i="1"/>
  <c r="L5627" i="1"/>
  <c r="L5639" i="1"/>
  <c r="L5651" i="1"/>
  <c r="L30" i="1"/>
  <c r="L75" i="1"/>
  <c r="L220" i="1"/>
  <c r="L268" i="1"/>
  <c r="L316" i="1"/>
  <c r="L364" i="1"/>
  <c r="L412" i="1"/>
  <c r="L604" i="1"/>
  <c r="L2077" i="1"/>
  <c r="L384" i="1"/>
  <c r="L396" i="1"/>
  <c r="L420" i="1"/>
  <c r="L456" i="1"/>
  <c r="L468" i="1"/>
  <c r="L492" i="1"/>
  <c r="L552" i="1"/>
  <c r="L612" i="1"/>
  <c r="L624" i="1"/>
  <c r="L636" i="1"/>
  <c r="L660" i="1"/>
  <c r="L708" i="1"/>
  <c r="L720" i="1"/>
  <c r="L732" i="1"/>
  <c r="L792" i="1"/>
  <c r="L804" i="1"/>
  <c r="L816" i="1"/>
  <c r="L828" i="1"/>
  <c r="L840" i="1"/>
  <c r="L864" i="1"/>
  <c r="L876" i="1"/>
  <c r="L888" i="1"/>
  <c r="L900" i="1"/>
  <c r="L948" i="1"/>
  <c r="L960" i="1"/>
  <c r="L972" i="1"/>
  <c r="L984" i="1"/>
  <c r="L996" i="1"/>
  <c r="L1008" i="1"/>
  <c r="L1020" i="1"/>
  <c r="L1044" i="1"/>
  <c r="L1056" i="1"/>
  <c r="L1080" i="1"/>
  <c r="L1116" i="1"/>
  <c r="L1128" i="1"/>
  <c r="L1140" i="1"/>
  <c r="L1152" i="1"/>
  <c r="L1188" i="1"/>
  <c r="L1200" i="1"/>
  <c r="L1212" i="1"/>
  <c r="L1224" i="1"/>
  <c r="L1236" i="1"/>
  <c r="L1248" i="1"/>
  <c r="L1272" i="1"/>
  <c r="L1284" i="1"/>
  <c r="L1296" i="1"/>
  <c r="L1308" i="1"/>
  <c r="L1320" i="1"/>
  <c r="L1332" i="1"/>
  <c r="L1344" i="1"/>
  <c r="L1356" i="1"/>
  <c r="L1368" i="1"/>
  <c r="L1380" i="1"/>
  <c r="L1392" i="1"/>
  <c r="L1500" i="1"/>
  <c r="L1512" i="1"/>
  <c r="L1536" i="1"/>
  <c r="L1548" i="1"/>
  <c r="L1560" i="1"/>
  <c r="L1572" i="1"/>
  <c r="L1584" i="1"/>
  <c r="L1596" i="1"/>
  <c r="L1608" i="1"/>
  <c r="L1632" i="1"/>
  <c r="L1644" i="1"/>
  <c r="L1668" i="1"/>
  <c r="L1692" i="1"/>
  <c r="L1728" i="1"/>
  <c r="L1752" i="1"/>
  <c r="L1764" i="1"/>
  <c r="L1788" i="1"/>
  <c r="L1800" i="1"/>
  <c r="L1812" i="1"/>
  <c r="L1824" i="1"/>
  <c r="L1836" i="1"/>
  <c r="L1872" i="1"/>
  <c r="L1884" i="1"/>
  <c r="L1896" i="1"/>
  <c r="L1908" i="1"/>
  <c r="L1920" i="1"/>
  <c r="L1944" i="1"/>
  <c r="L1956" i="1"/>
  <c r="L1968" i="1"/>
  <c r="L1980" i="1"/>
  <c r="L2004" i="1"/>
  <c r="L2040" i="1"/>
  <c r="L2064" i="1"/>
  <c r="L2076" i="1"/>
  <c r="L2088" i="1"/>
  <c r="L2100" i="1"/>
  <c r="L2124" i="1"/>
  <c r="L2136" i="1"/>
  <c r="L2148" i="1"/>
  <c r="L2160" i="1"/>
  <c r="L2172" i="1"/>
  <c r="L2196" i="1"/>
  <c r="L2208" i="1"/>
  <c r="L2220" i="1"/>
  <c r="L2232" i="1"/>
  <c r="L2244" i="1"/>
  <c r="L2292" i="1"/>
  <c r="L2304" i="1"/>
  <c r="L2316" i="1"/>
  <c r="L2364" i="1"/>
  <c r="L2376" i="1"/>
  <c r="L2388" i="1"/>
  <c r="L2400" i="1"/>
  <c r="L2412" i="1"/>
  <c r="L2424" i="1"/>
  <c r="L2448" i="1"/>
  <c r="L2460" i="1"/>
  <c r="L2532" i="1"/>
  <c r="L2544" i="1"/>
  <c r="L2556" i="1"/>
  <c r="L2568" i="1"/>
  <c r="L2628" i="1"/>
  <c r="L2640" i="1"/>
  <c r="L2652" i="1"/>
  <c r="L2688" i="1"/>
  <c r="L2724" i="1"/>
  <c r="L2736" i="1"/>
  <c r="L2808" i="1"/>
  <c r="L2820" i="1"/>
  <c r="L2844" i="1"/>
  <c r="L2868" i="1"/>
  <c r="L2892" i="1"/>
  <c r="L2976" i="1"/>
  <c r="L2988" i="1"/>
  <c r="L3012" i="1"/>
  <c r="L3036" i="1"/>
  <c r="L3048" i="1"/>
  <c r="L3060" i="1"/>
  <c r="L3072" i="1"/>
  <c r="L3084" i="1"/>
  <c r="L3144" i="1"/>
  <c r="L3156" i="1"/>
  <c r="L3168" i="1"/>
  <c r="L3192" i="1"/>
  <c r="L3216" i="1"/>
  <c r="L3228" i="1"/>
  <c r="L3240" i="1"/>
  <c r="L3264" i="1"/>
  <c r="L3312" i="1"/>
  <c r="L3324" i="1"/>
  <c r="L3348" i="1"/>
  <c r="L3408" i="1"/>
  <c r="L3516" i="1"/>
  <c r="L3528" i="1"/>
  <c r="L3576" i="1"/>
  <c r="L3600" i="1"/>
  <c r="L3636" i="1"/>
  <c r="L3660" i="1"/>
  <c r="L3684" i="1"/>
  <c r="L3744" i="1"/>
  <c r="L3804" i="1"/>
  <c r="L3816" i="1"/>
  <c r="L3828" i="1"/>
  <c r="L3840" i="1"/>
  <c r="L3852" i="1"/>
  <c r="L3888" i="1"/>
  <c r="L3900" i="1"/>
  <c r="L3912" i="1"/>
  <c r="L3924" i="1"/>
  <c r="L3972" i="1"/>
  <c r="L4056" i="1"/>
  <c r="L4068" i="1"/>
  <c r="L4128" i="1"/>
  <c r="L4152" i="1"/>
  <c r="L4164" i="1"/>
  <c r="L4176" i="1"/>
  <c r="L4188" i="1"/>
  <c r="L4200" i="1"/>
  <c r="L4236" i="1"/>
  <c r="L4248" i="1"/>
  <c r="L4284" i="1"/>
  <c r="L4320" i="1"/>
  <c r="L4332" i="1"/>
  <c r="L4356" i="1"/>
  <c r="L4368" i="1"/>
  <c r="L4380" i="1"/>
  <c r="L4404" i="1"/>
  <c r="L4488" i="1"/>
  <c r="L4500" i="1"/>
  <c r="L4524" i="1"/>
  <c r="L4536" i="1"/>
  <c r="L4572" i="1"/>
  <c r="L4584" i="1"/>
  <c r="L4596" i="1"/>
  <c r="L4608" i="1"/>
  <c r="L4620" i="1"/>
  <c r="L4632" i="1"/>
  <c r="L4644" i="1"/>
  <c r="L4656" i="1"/>
  <c r="L4668" i="1"/>
  <c r="L4692" i="1"/>
  <c r="L4716" i="1"/>
  <c r="L4728" i="1"/>
  <c r="L4740" i="1"/>
  <c r="L4752" i="1"/>
  <c r="L4764" i="1"/>
  <c r="L4776" i="1"/>
  <c r="L4812" i="1"/>
  <c r="L4824" i="1"/>
  <c r="L4836" i="1"/>
  <c r="L4848" i="1"/>
  <c r="L4860" i="1"/>
  <c r="L4884" i="1"/>
  <c r="L4896" i="1"/>
  <c r="L4908" i="1"/>
  <c r="L4920" i="1"/>
  <c r="L4932" i="1"/>
  <c r="L4944" i="1"/>
  <c r="L4956" i="1"/>
  <c r="L4980" i="1"/>
  <c r="L4992" i="1"/>
  <c r="L5004" i="1"/>
  <c r="L5028" i="1"/>
  <c r="L5052" i="1"/>
  <c r="L5064" i="1"/>
  <c r="L5076" i="1"/>
  <c r="L5088" i="1"/>
  <c r="L5100" i="1"/>
  <c r="L5112" i="1"/>
  <c r="L5124" i="1"/>
  <c r="L5148" i="1"/>
  <c r="L5160" i="1"/>
  <c r="L5172" i="1"/>
  <c r="L5184" i="1"/>
  <c r="L5196" i="1"/>
  <c r="L5232" i="1"/>
  <c r="L5244" i="1"/>
  <c r="L5256" i="1"/>
  <c r="L5268" i="1"/>
  <c r="L5328" i="1"/>
  <c r="L5340" i="1"/>
  <c r="L5352" i="1"/>
  <c r="L5364" i="1"/>
  <c r="L5376" i="1"/>
  <c r="L5400" i="1"/>
  <c r="L5412" i="1"/>
  <c r="L5424" i="1"/>
  <c r="L5460" i="1"/>
  <c r="L5484" i="1"/>
  <c r="L5508" i="1"/>
  <c r="L5556" i="1"/>
  <c r="L5568" i="1"/>
  <c r="L5580" i="1"/>
  <c r="L5592" i="1"/>
  <c r="L5616" i="1"/>
  <c r="L5640" i="1"/>
  <c r="L5652" i="1"/>
  <c r="L7" i="1"/>
  <c r="L19" i="1"/>
  <c r="L31" i="1"/>
  <c r="L46" i="1"/>
  <c r="L76" i="1"/>
  <c r="L94" i="1"/>
  <c r="L130" i="1"/>
  <c r="L2221" i="1"/>
  <c r="L193" i="1"/>
  <c r="L205" i="1"/>
  <c r="L289" i="1"/>
  <c r="L301" i="1"/>
  <c r="L325" i="1"/>
  <c r="L337" i="1"/>
  <c r="L457" i="1"/>
  <c r="L481" i="1"/>
  <c r="L493" i="1"/>
  <c r="L529" i="1"/>
  <c r="L577" i="1"/>
  <c r="L589" i="1"/>
  <c r="L601" i="1"/>
  <c r="L649" i="1"/>
  <c r="L661" i="1"/>
  <c r="L673" i="1"/>
  <c r="L685" i="1"/>
  <c r="L709" i="1"/>
  <c r="L721" i="1"/>
  <c r="L793" i="1"/>
  <c r="L817" i="1"/>
  <c r="L829" i="1"/>
  <c r="L841" i="1"/>
  <c r="L865" i="1"/>
  <c r="L877" i="1"/>
  <c r="L925" i="1"/>
  <c r="L973" i="1"/>
  <c r="L985" i="1"/>
  <c r="L1009" i="1"/>
  <c r="L1021" i="1"/>
  <c r="L1033" i="1"/>
  <c r="L1045" i="1"/>
  <c r="L1081" i="1"/>
  <c r="L1117" i="1"/>
  <c r="L1129" i="1"/>
  <c r="L1153" i="1"/>
  <c r="L1177" i="1"/>
  <c r="L1189" i="1"/>
  <c r="L1201" i="1"/>
  <c r="L1225" i="1"/>
  <c r="L1237" i="1"/>
  <c r="L1249" i="1"/>
  <c r="L1261" i="1"/>
  <c r="L1273" i="1"/>
  <c r="L1285" i="1"/>
  <c r="L1297" i="1"/>
  <c r="L1309" i="1"/>
  <c r="L1321" i="1"/>
  <c r="L1333" i="1"/>
  <c r="L1345" i="1"/>
  <c r="L1369" i="1"/>
  <c r="L1381" i="1"/>
  <c r="L1393" i="1"/>
  <c r="L1465" i="1"/>
  <c r="L1525" i="1"/>
  <c r="L1549" i="1"/>
  <c r="L1621" i="1"/>
  <c r="L1657" i="1"/>
  <c r="L1669" i="1"/>
  <c r="L1681" i="1"/>
  <c r="L1693" i="1"/>
  <c r="L1705" i="1"/>
  <c r="L1753" i="1"/>
  <c r="L1765" i="1"/>
  <c r="L1801" i="1"/>
  <c r="L1825" i="1"/>
  <c r="L1849" i="1"/>
  <c r="L1873" i="1"/>
  <c r="L1885" i="1"/>
  <c r="L1897" i="1"/>
  <c r="L1921" i="1"/>
  <c r="L1945" i="1"/>
  <c r="L1993" i="1"/>
  <c r="L2017" i="1"/>
  <c r="L2041" i="1"/>
  <c r="L2053" i="1"/>
  <c r="L2065" i="1"/>
  <c r="L2089" i="1"/>
  <c r="L2101" i="1"/>
  <c r="L2113" i="1"/>
  <c r="L2161" i="1"/>
  <c r="L2173" i="1"/>
  <c r="L2185" i="1"/>
  <c r="L2197" i="1"/>
  <c r="L2209" i="1"/>
  <c r="L2233" i="1"/>
  <c r="L2329" i="1"/>
  <c r="L2341" i="1"/>
  <c r="L2353" i="1"/>
  <c r="L2377" i="1"/>
  <c r="L2389" i="1"/>
  <c r="L2413" i="1"/>
  <c r="L2425" i="1"/>
  <c r="L2437" i="1"/>
  <c r="L2497" i="1"/>
  <c r="L2521" i="1"/>
  <c r="L2533" i="1"/>
  <c r="L2545" i="1"/>
  <c r="L2557" i="1"/>
  <c r="L2641" i="1"/>
  <c r="L2701" i="1"/>
  <c r="L2725" i="1"/>
  <c r="L2761" i="1"/>
  <c r="L2785" i="1"/>
  <c r="L2809" i="1"/>
  <c r="L2833" i="1"/>
  <c r="L2893" i="1"/>
  <c r="L2905" i="1"/>
  <c r="L2941" i="1"/>
  <c r="L3001" i="1"/>
  <c r="L3013" i="1"/>
  <c r="L3049" i="1"/>
  <c r="L3061" i="1"/>
  <c r="L3169" i="1"/>
  <c r="L3193" i="1"/>
  <c r="L3217" i="1"/>
  <c r="L3229" i="1"/>
  <c r="L3241" i="1"/>
  <c r="L3253" i="1"/>
  <c r="L3289" i="1"/>
  <c r="L3301" i="1"/>
  <c r="L3325" i="1"/>
  <c r="L3337" i="1"/>
  <c r="L3361" i="1"/>
  <c r="L3373" i="1"/>
  <c r="L3433" i="1"/>
  <c r="L3481" i="1"/>
  <c r="L3493" i="1"/>
  <c r="L3529" i="1"/>
  <c r="L3553" i="1"/>
  <c r="L3589" i="1"/>
  <c r="L3601" i="1"/>
  <c r="L3625" i="1"/>
  <c r="L3637" i="1"/>
  <c r="L3673" i="1"/>
  <c r="L3721" i="1"/>
  <c r="L3805" i="1"/>
  <c r="L3841" i="1"/>
  <c r="L3853" i="1"/>
  <c r="L3865" i="1"/>
  <c r="L3889" i="1"/>
  <c r="L3949" i="1"/>
  <c r="L4009" i="1"/>
  <c r="L4045" i="1"/>
  <c r="L4069" i="1"/>
  <c r="L4153" i="1"/>
  <c r="L4177" i="1"/>
  <c r="L4189" i="1"/>
  <c r="L4201" i="1"/>
  <c r="L4225" i="1"/>
  <c r="L4237" i="1"/>
  <c r="L4261" i="1"/>
  <c r="L4297" i="1"/>
  <c r="L4321" i="1"/>
  <c r="L4345" i="1"/>
  <c r="L4369" i="1"/>
  <c r="L4405" i="1"/>
  <c r="L4513" i="1"/>
  <c r="L4537" i="1"/>
  <c r="L4561" i="1"/>
  <c r="L4573" i="1"/>
  <c r="L4597" i="1"/>
  <c r="L4609" i="1"/>
  <c r="L4621" i="1"/>
  <c r="L4633" i="1"/>
  <c r="L4645" i="1"/>
  <c r="L4681" i="1"/>
  <c r="L4717" i="1"/>
  <c r="L4729" i="1"/>
  <c r="L4741" i="1"/>
  <c r="L4753" i="1"/>
  <c r="L4777" i="1"/>
  <c r="L4789" i="1"/>
  <c r="L4849" i="1"/>
  <c r="L4897" i="1"/>
  <c r="L4909" i="1"/>
  <c r="L4933" i="1"/>
  <c r="L4945" i="1"/>
  <c r="L4957" i="1"/>
  <c r="L4969" i="1"/>
  <c r="L4981" i="1"/>
  <c r="L4993" i="1"/>
  <c r="L5005" i="1"/>
  <c r="L5017" i="1"/>
  <c r="L5053" i="1"/>
  <c r="L5065" i="1"/>
  <c r="L5077" i="1"/>
  <c r="L5089" i="1"/>
  <c r="L5113" i="1"/>
  <c r="L5125" i="1"/>
  <c r="L5149" i="1"/>
  <c r="L5161" i="1"/>
  <c r="L5185" i="1"/>
  <c r="L5221" i="1"/>
  <c r="L5233" i="1"/>
  <c r="L5245" i="1"/>
  <c r="L5257" i="1"/>
  <c r="L5281" i="1"/>
  <c r="L5293" i="1"/>
  <c r="L5329" i="1"/>
  <c r="L5353" i="1"/>
  <c r="L5365" i="1"/>
  <c r="L5377" i="1"/>
  <c r="L5413" i="1"/>
  <c r="L5437" i="1"/>
  <c r="L5473" i="1"/>
  <c r="L5485" i="1"/>
  <c r="L5521" i="1"/>
  <c r="L5557" i="1"/>
  <c r="L5569" i="1"/>
  <c r="L5581" i="1"/>
  <c r="L5617" i="1"/>
  <c r="L5629" i="1"/>
  <c r="L47" i="1"/>
  <c r="L79" i="1"/>
  <c r="L111" i="1"/>
  <c r="L614" i="1"/>
  <c r="L2365" i="1"/>
  <c r="L662" i="1"/>
  <c r="L674" i="1"/>
  <c r="L710" i="1"/>
  <c r="L722" i="1"/>
  <c r="L794" i="1"/>
  <c r="L818" i="1"/>
  <c r="L830" i="1"/>
  <c r="L890" i="1"/>
  <c r="L926" i="1"/>
  <c r="L938" i="1"/>
  <c r="L998" i="1"/>
  <c r="L1046" i="1"/>
  <c r="L1106" i="1"/>
  <c r="L1130" i="1"/>
  <c r="L1154" i="1"/>
  <c r="L1214" i="1"/>
  <c r="L1238" i="1"/>
  <c r="L1262" i="1"/>
  <c r="L1274" i="1"/>
  <c r="L1286" i="1"/>
  <c r="L1298" i="1"/>
  <c r="L1310" i="1"/>
  <c r="L1322" i="1"/>
  <c r="L1334" i="1"/>
  <c r="L1358" i="1"/>
  <c r="L1370" i="1"/>
  <c r="L1382" i="1"/>
  <c r="L1394" i="1"/>
  <c r="L1442" i="1"/>
  <c r="L1478" i="1"/>
  <c r="L1490" i="1"/>
  <c r="L1514" i="1"/>
  <c r="L1526" i="1"/>
  <c r="L1550" i="1"/>
  <c r="L1574" i="1"/>
  <c r="L1586" i="1"/>
  <c r="L1598" i="1"/>
  <c r="L1622" i="1"/>
  <c r="L1670" i="1"/>
  <c r="L1682" i="1"/>
  <c r="L1706" i="1"/>
  <c r="L1730" i="1"/>
  <c r="L1778" i="1"/>
  <c r="L1838" i="1"/>
  <c r="L1862" i="1"/>
  <c r="L1886" i="1"/>
  <c r="L1934" i="1"/>
  <c r="L1946" i="1"/>
  <c r="L2006" i="1"/>
  <c r="L2030" i="1"/>
  <c r="L2054" i="1"/>
  <c r="L2066" i="1"/>
  <c r="L2102" i="1"/>
  <c r="L2114" i="1"/>
  <c r="L2126" i="1"/>
  <c r="L2138" i="1"/>
  <c r="L2162" i="1"/>
  <c r="L2174" i="1"/>
  <c r="L2198" i="1"/>
  <c r="L2210" i="1"/>
  <c r="L2222" i="1"/>
  <c r="L2270" i="1"/>
  <c r="L2282" i="1"/>
  <c r="L2318" i="1"/>
  <c r="L2366" i="1"/>
  <c r="L2390" i="1"/>
  <c r="L2402" i="1"/>
  <c r="L2438" i="1"/>
  <c r="L2450" i="1"/>
  <c r="L2498" i="1"/>
  <c r="L2546" i="1"/>
  <c r="L2558" i="1"/>
  <c r="L2570" i="1"/>
  <c r="L2642" i="1"/>
  <c r="L2666" i="1"/>
  <c r="L2714" i="1"/>
  <c r="L2726" i="1"/>
  <c r="L2786" i="1"/>
  <c r="L2834" i="1"/>
  <c r="L2846" i="1"/>
  <c r="L2858" i="1"/>
  <c r="L2882" i="1"/>
  <c r="L2894" i="1"/>
  <c r="L2942" i="1"/>
  <c r="L2978" i="1"/>
  <c r="L3002" i="1"/>
  <c r="L3014" i="1"/>
  <c r="L3026" i="1"/>
  <c r="L3038" i="1"/>
  <c r="L3050" i="1"/>
  <c r="L3062" i="1"/>
  <c r="L3074" i="1"/>
  <c r="L3086" i="1"/>
  <c r="L3146" i="1"/>
  <c r="L3170" i="1"/>
  <c r="L3206" i="1"/>
  <c r="L3218" i="1"/>
  <c r="L3230" i="1"/>
  <c r="L3254" i="1"/>
  <c r="L3266" i="1"/>
  <c r="L3302" i="1"/>
  <c r="L3350" i="1"/>
  <c r="L3362" i="1"/>
  <c r="L3458" i="1"/>
  <c r="L3482" i="1"/>
  <c r="L3494" i="1"/>
  <c r="L3506" i="1"/>
  <c r="L3518" i="1"/>
  <c r="L3530" i="1"/>
  <c r="L3542" i="1"/>
  <c r="L3590" i="1"/>
  <c r="L3614" i="1"/>
  <c r="L3638" i="1"/>
  <c r="L3674" i="1"/>
  <c r="L3686" i="1"/>
  <c r="L3698" i="1"/>
  <c r="L3734" i="1"/>
  <c r="L3758" i="1"/>
  <c r="L3770" i="1"/>
  <c r="L3806" i="1"/>
  <c r="L3842" i="1"/>
  <c r="L3854" i="1"/>
  <c r="L3878" i="1"/>
  <c r="L3914" i="1"/>
  <c r="L3962" i="1"/>
  <c r="L4070" i="1"/>
  <c r="L4154" i="1"/>
  <c r="L4178" i="1"/>
  <c r="L4190" i="1"/>
  <c r="L4202" i="1"/>
  <c r="L4238" i="1"/>
  <c r="L4274" i="1"/>
  <c r="L4310" i="1"/>
  <c r="L4322" i="1"/>
  <c r="L4334" i="1"/>
  <c r="L4346" i="1"/>
  <c r="L4406" i="1"/>
  <c r="L4514" i="1"/>
  <c r="L4538" i="1"/>
  <c r="L4550" i="1"/>
  <c r="L4574" i="1"/>
  <c r="L4598" i="1"/>
  <c r="L4634" i="1"/>
  <c r="L4646" i="1"/>
  <c r="L4682" i="1"/>
  <c r="L4694" i="1"/>
  <c r="L4718" i="1"/>
  <c r="L4730" i="1"/>
  <c r="L4742" i="1"/>
  <c r="L4754" i="1"/>
  <c r="L4778" i="1"/>
  <c r="L4850" i="1"/>
  <c r="L4862" i="1"/>
  <c r="L4886" i="1"/>
  <c r="L4910" i="1"/>
  <c r="L4922" i="1"/>
  <c r="L4946" i="1"/>
  <c r="L4970" i="1"/>
  <c r="L4982" i="1"/>
  <c r="L5018" i="1"/>
  <c r="L5030" i="1"/>
  <c r="L5054" i="1"/>
  <c r="L5078" i="1"/>
  <c r="L5090" i="1"/>
  <c r="L5114" i="1"/>
  <c r="L5138" i="1"/>
  <c r="L5162" i="1"/>
  <c r="L5186" i="1"/>
  <c r="L5198" i="1"/>
  <c r="L5222" i="1"/>
  <c r="L5234" i="1"/>
  <c r="L5246" i="1"/>
  <c r="L5258" i="1"/>
  <c r="L5270" i="1"/>
  <c r="L5330" i="1"/>
  <c r="L5342" i="1"/>
  <c r="L5354" i="1"/>
  <c r="L5366" i="1"/>
  <c r="L5378" i="1"/>
  <c r="L5486" i="1"/>
  <c r="L5498" i="1"/>
  <c r="L5522" i="1"/>
  <c r="L5546" i="1"/>
  <c r="L5558" i="1"/>
  <c r="L5570" i="1"/>
  <c r="L5582" i="1"/>
  <c r="L5594" i="1"/>
  <c r="L5630" i="1"/>
  <c r="L5642" i="1"/>
  <c r="L148" i="1"/>
  <c r="L232" i="1"/>
  <c r="L280" i="1"/>
  <c r="L328" i="1"/>
  <c r="L472" i="1"/>
  <c r="L568" i="1"/>
  <c r="L616" i="1"/>
  <c r="L183" i="1"/>
  <c r="L279" i="1"/>
  <c r="L291" i="1"/>
  <c r="L327" i="1"/>
  <c r="L351" i="1"/>
  <c r="L363" i="1"/>
  <c r="L399" i="1"/>
  <c r="L411" i="1"/>
  <c r="L447" i="1"/>
  <c r="L459" i="1"/>
  <c r="L483" i="1"/>
  <c r="L519" i="1"/>
  <c r="L567" i="1"/>
  <c r="L579" i="1"/>
  <c r="L591" i="1"/>
  <c r="L615" i="1"/>
  <c r="L651" i="1"/>
  <c r="L687" i="1"/>
  <c r="L783" i="1"/>
  <c r="L807" i="1"/>
  <c r="L819" i="1"/>
  <c r="L831" i="1"/>
  <c r="L855" i="1"/>
  <c r="L879" i="1"/>
  <c r="L903" i="1"/>
  <c r="L915" i="1"/>
  <c r="L939" i="1"/>
  <c r="L951" i="1"/>
  <c r="L987" i="1"/>
  <c r="L999" i="1"/>
  <c r="L1023" i="1"/>
  <c r="L1035" i="1"/>
  <c r="L1047" i="1"/>
  <c r="L1071" i="1"/>
  <c r="L1083" i="1"/>
  <c r="L1095" i="1"/>
  <c r="L1107" i="1"/>
  <c r="L1119" i="1"/>
  <c r="L1155" i="1"/>
  <c r="L1203" i="1"/>
  <c r="L1215" i="1"/>
  <c r="L1239" i="1"/>
  <c r="L1251" i="1"/>
  <c r="L1263" i="1"/>
  <c r="L1275" i="1"/>
  <c r="L1287" i="1"/>
  <c r="L1299" i="1"/>
  <c r="L1311" i="1"/>
  <c r="L1323" i="1"/>
  <c r="L1335" i="1"/>
  <c r="L1347" i="1"/>
  <c r="L1359" i="1"/>
  <c r="L1371" i="1"/>
  <c r="L1383" i="1"/>
  <c r="L1395" i="1"/>
  <c r="L1419" i="1"/>
  <c r="L1467" i="1"/>
  <c r="L1479" i="1"/>
  <c r="L1599" i="1"/>
  <c r="L1623" i="1"/>
  <c r="L1659" i="1"/>
  <c r="L1707" i="1"/>
  <c r="L1743" i="1"/>
  <c r="L1755" i="1"/>
  <c r="L1779" i="1"/>
  <c r="L1791" i="1"/>
  <c r="L1827" i="1"/>
  <c r="L1851" i="1"/>
  <c r="L1863" i="1"/>
  <c r="L1899" i="1"/>
  <c r="L1911" i="1"/>
  <c r="L1923" i="1"/>
  <c r="L1959" i="1"/>
  <c r="L2019" i="1"/>
  <c r="L2031" i="1"/>
  <c r="L2043" i="1"/>
  <c r="L2055" i="1"/>
  <c r="L2079" i="1"/>
  <c r="L2091" i="1"/>
  <c r="L2103" i="1"/>
  <c r="L2127" i="1"/>
  <c r="L2151" i="1"/>
  <c r="L2163" i="1"/>
  <c r="L2175" i="1"/>
  <c r="L2211" i="1"/>
  <c r="L2223" i="1"/>
  <c r="L2235" i="1"/>
  <c r="L2247" i="1"/>
  <c r="L2259" i="1"/>
  <c r="L2283" i="1"/>
  <c r="L2295" i="1"/>
  <c r="L2343" i="1"/>
  <c r="L2355" i="1"/>
  <c r="L2367" i="1"/>
  <c r="L2379" i="1"/>
  <c r="L2391" i="1"/>
  <c r="L2403" i="1"/>
  <c r="L2427" i="1"/>
  <c r="L2439" i="1"/>
  <c r="L2463" i="1"/>
  <c r="L2547" i="1"/>
  <c r="L2559" i="1"/>
  <c r="L2595" i="1"/>
  <c r="L2619" i="1"/>
  <c r="L2631" i="1"/>
  <c r="L2655" i="1"/>
  <c r="L2775" i="1"/>
  <c r="L2799" i="1"/>
  <c r="L2823" i="1"/>
  <c r="L2835" i="1"/>
  <c r="L2859" i="1"/>
  <c r="L2871" i="1"/>
  <c r="L2895" i="1"/>
  <c r="L2967" i="1"/>
  <c r="L3015" i="1"/>
  <c r="L3027" i="1"/>
  <c r="L3039" i="1"/>
  <c r="L3063" i="1"/>
  <c r="L3075" i="1"/>
  <c r="L3087" i="1"/>
  <c r="L3099" i="1"/>
  <c r="L3111" i="1"/>
  <c r="L3123" i="1"/>
  <c r="L3135" i="1"/>
  <c r="L3171" i="1"/>
  <c r="L3207" i="1"/>
  <c r="L3219" i="1"/>
  <c r="L3231" i="1"/>
  <c r="L3387" i="1"/>
  <c r="L3423" i="1"/>
  <c r="L3471" i="1"/>
  <c r="L3483" i="1"/>
  <c r="L3495" i="1"/>
  <c r="L3507" i="1"/>
  <c r="L3531" i="1"/>
  <c r="L3543" i="1"/>
  <c r="L3567" i="1"/>
  <c r="L3639" i="1"/>
  <c r="L3699" i="1"/>
  <c r="L3711" i="1"/>
  <c r="L3735" i="1"/>
  <c r="L3747" i="1"/>
  <c r="L3783" i="1"/>
  <c r="L3807" i="1"/>
  <c r="L3843" i="1"/>
  <c r="L3855" i="1"/>
  <c r="L3867" i="1"/>
  <c r="L3879" i="1"/>
  <c r="L3903" i="1"/>
  <c r="L3915" i="1"/>
  <c r="L3927" i="1"/>
  <c r="L3939" i="1"/>
  <c r="L3975" i="1"/>
  <c r="L4059" i="1"/>
  <c r="L4071" i="1"/>
  <c r="L4107" i="1"/>
  <c r="L4131" i="1"/>
  <c r="L4143" i="1"/>
  <c r="L4155" i="1"/>
  <c r="L4167" i="1"/>
  <c r="L4179" i="1"/>
  <c r="L4191" i="1"/>
  <c r="L4239" i="1"/>
  <c r="L4323" i="1"/>
  <c r="L4335" i="1"/>
  <c r="L4347" i="1"/>
  <c r="L4467" i="1"/>
  <c r="L4503" i="1"/>
  <c r="L4515" i="1"/>
  <c r="L4539" i="1"/>
  <c r="L4551" i="1"/>
  <c r="L4575" i="1"/>
  <c r="L4599" i="1"/>
  <c r="L4611" i="1"/>
  <c r="L4623" i="1"/>
  <c r="L4635" i="1"/>
  <c r="L4647" i="1"/>
  <c r="L4671" i="1"/>
  <c r="L4695" i="1"/>
  <c r="L4707" i="1"/>
  <c r="L4719" i="1"/>
  <c r="L4731" i="1"/>
  <c r="L4743" i="1"/>
  <c r="L4755" i="1"/>
  <c r="L4767" i="1"/>
  <c r="L4779" i="1"/>
  <c r="L4815" i="1"/>
  <c r="L4863" i="1"/>
  <c r="L4875" i="1"/>
  <c r="L4911" i="1"/>
  <c r="L4923" i="1"/>
  <c r="L4935" i="1"/>
  <c r="L4947" i="1"/>
  <c r="L4983" i="1"/>
  <c r="L5007" i="1"/>
  <c r="L5031" i="1"/>
  <c r="L5043" i="1"/>
  <c r="L5055" i="1"/>
  <c r="L5067" i="1"/>
  <c r="L5079" i="1"/>
  <c r="L5091" i="1"/>
  <c r="L5103" i="1"/>
  <c r="L5115" i="1"/>
  <c r="L5127" i="1"/>
  <c r="L5151" i="1"/>
  <c r="L5175" i="1"/>
  <c r="L5199" i="1"/>
  <c r="L5211" i="1"/>
  <c r="L5223" i="1"/>
  <c r="L5235" i="1"/>
  <c r="L5247" i="1"/>
  <c r="L5259" i="1"/>
  <c r="L5307" i="1"/>
  <c r="L5331" i="1"/>
  <c r="L5343" i="1"/>
  <c r="L5355" i="1"/>
  <c r="L5439" i="1"/>
  <c r="L5487" i="1"/>
  <c r="L5523" i="1"/>
  <c r="L5559" i="1"/>
  <c r="L5583" i="1"/>
  <c r="L5607" i="1"/>
  <c r="L5619" i="1"/>
  <c r="L5631" i="1"/>
  <c r="L5643" i="1"/>
  <c r="L10" i="1"/>
  <c r="L22" i="1"/>
  <c r="L34" i="1"/>
  <c r="L64" i="1"/>
  <c r="L2667" i="1"/>
  <c r="L640" i="1"/>
  <c r="L652" i="1"/>
  <c r="L664" i="1"/>
  <c r="L700" i="1"/>
  <c r="L736" i="1"/>
  <c r="L748" i="1"/>
  <c r="L772" i="1"/>
  <c r="L796" i="1"/>
  <c r="L808" i="1"/>
  <c r="L820" i="1"/>
  <c r="L832" i="1"/>
  <c r="L844" i="1"/>
  <c r="L880" i="1"/>
  <c r="L916" i="1"/>
  <c r="L940" i="1"/>
  <c r="L976" i="1"/>
  <c r="L988" i="1"/>
  <c r="L1000" i="1"/>
  <c r="L1012" i="1"/>
  <c r="L1024" i="1"/>
  <c r="L1048" i="1"/>
  <c r="L1060" i="1"/>
  <c r="L1072" i="1"/>
  <c r="L1084" i="1"/>
  <c r="L1096" i="1"/>
  <c r="L1108" i="1"/>
  <c r="L1120" i="1"/>
  <c r="L1144" i="1"/>
  <c r="L1156" i="1"/>
  <c r="L1168" i="1"/>
  <c r="L1180" i="1"/>
  <c r="L1204" i="1"/>
  <c r="L1216" i="1"/>
  <c r="L1228" i="1"/>
  <c r="L1240" i="1"/>
  <c r="L1252" i="1"/>
  <c r="L1264" i="1"/>
  <c r="L1276" i="1"/>
  <c r="L1288" i="1"/>
  <c r="L1300" i="1"/>
  <c r="L1312" i="1"/>
  <c r="L1324" i="1"/>
  <c r="L1336" i="1"/>
  <c r="L1348" i="1"/>
  <c r="L1360" i="1"/>
  <c r="L1372" i="1"/>
  <c r="L1384" i="1"/>
  <c r="L1396" i="1"/>
  <c r="L1408" i="1"/>
  <c r="L1420" i="1"/>
  <c r="L1468" i="1"/>
  <c r="L1576" i="1"/>
  <c r="L1588" i="1"/>
  <c r="L1612" i="1"/>
  <c r="L1624" i="1"/>
  <c r="L1660" i="1"/>
  <c r="L1672" i="1"/>
  <c r="L1684" i="1"/>
  <c r="L1720" i="1"/>
  <c r="L1744" i="1"/>
  <c r="L1756" i="1"/>
  <c r="L1768" i="1"/>
  <c r="L1780" i="1"/>
  <c r="L1828" i="1"/>
  <c r="L1840" i="1"/>
  <c r="L1912" i="1"/>
  <c r="L1924" i="1"/>
  <c r="L1948" i="1"/>
  <c r="L1960" i="1"/>
  <c r="L1984" i="1"/>
  <c r="L1996" i="1"/>
  <c r="L2008" i="1"/>
  <c r="L2044" i="1"/>
  <c r="L2068" i="1"/>
  <c r="L2080" i="1"/>
  <c r="L2092" i="1"/>
  <c r="L2104" i="1"/>
  <c r="L2116" i="1"/>
  <c r="L2128" i="1"/>
  <c r="L2152" i="1"/>
  <c r="L2176" i="1"/>
  <c r="L2188" i="1"/>
  <c r="L2200" i="1"/>
  <c r="L2224" i="1"/>
  <c r="L2236" i="1"/>
  <c r="L2260" i="1"/>
  <c r="L2320" i="1"/>
  <c r="L2332" i="1"/>
  <c r="L2344" i="1"/>
  <c r="L2356" i="1"/>
  <c r="L2368" i="1"/>
  <c r="L2380" i="1"/>
  <c r="L2392" i="1"/>
  <c r="L2404" i="1"/>
  <c r="L2416" i="1"/>
  <c r="L2428" i="1"/>
  <c r="L2440" i="1"/>
  <c r="L2464" i="1"/>
  <c r="L2476" i="1"/>
  <c r="L2500" i="1"/>
  <c r="L2524" i="1"/>
  <c r="L2536" i="1"/>
  <c r="L2548" i="1"/>
  <c r="L2560" i="1"/>
  <c r="L2572" i="1"/>
  <c r="L2596" i="1"/>
  <c r="L2644" i="1"/>
  <c r="L2656" i="1"/>
  <c r="L2668" i="1"/>
  <c r="L2716" i="1"/>
  <c r="L2728" i="1"/>
  <c r="L2740" i="1"/>
  <c r="L2752" i="1"/>
  <c r="L2764" i="1"/>
  <c r="L2776" i="1"/>
  <c r="L2788" i="1"/>
  <c r="L2812" i="1"/>
  <c r="L2836" i="1"/>
  <c r="L2848" i="1"/>
  <c r="L2872" i="1"/>
  <c r="L2884" i="1"/>
  <c r="L2920" i="1"/>
  <c r="L2932" i="1"/>
  <c r="L2956" i="1"/>
  <c r="L3004" i="1"/>
  <c r="L3028" i="1"/>
  <c r="L3052" i="1"/>
  <c r="L3064" i="1"/>
  <c r="L3076" i="1"/>
  <c r="L3088" i="1"/>
  <c r="L3100" i="1"/>
  <c r="L3124" i="1"/>
  <c r="L3148" i="1"/>
  <c r="L3160" i="1"/>
  <c r="L3172" i="1"/>
  <c r="L3184" i="1"/>
  <c r="L3196" i="1"/>
  <c r="L3208" i="1"/>
  <c r="L3232" i="1"/>
  <c r="L3244" i="1"/>
  <c r="L3304" i="1"/>
  <c r="L3328" i="1"/>
  <c r="L3340" i="1"/>
  <c r="L3352" i="1"/>
  <c r="L3424" i="1"/>
  <c r="L3448" i="1"/>
  <c r="L3460" i="1"/>
  <c r="L3484" i="1"/>
  <c r="L3496" i="1"/>
  <c r="L3520" i="1"/>
  <c r="L3592" i="1"/>
  <c r="L3604" i="1"/>
  <c r="L3628" i="1"/>
  <c r="L3640" i="1"/>
  <c r="L3676" i="1"/>
  <c r="L3688" i="1"/>
  <c r="L3760" i="1"/>
  <c r="L3772" i="1"/>
  <c r="L3796" i="1"/>
  <c r="L3808" i="1"/>
  <c r="L3832" i="1"/>
  <c r="L3844" i="1"/>
  <c r="L3856" i="1"/>
  <c r="L3868" i="1"/>
  <c r="L3916" i="1"/>
  <c r="L3928" i="1"/>
  <c r="L3940" i="1"/>
  <c r="L3964" i="1"/>
  <c r="L4012" i="1"/>
  <c r="L4084" i="1"/>
  <c r="L4108" i="1"/>
  <c r="L4132" i="1"/>
  <c r="L4156" i="1"/>
  <c r="L4168" i="1"/>
  <c r="L4180" i="1"/>
  <c r="L4192" i="1"/>
  <c r="L4228" i="1"/>
  <c r="L4252" i="1"/>
  <c r="L4312" i="1"/>
  <c r="L4324" i="1"/>
  <c r="L4336" i="1"/>
  <c r="L4348" i="1"/>
  <c r="L4360" i="1"/>
  <c r="L4420" i="1"/>
  <c r="L4432" i="1"/>
  <c r="L4492" i="1"/>
  <c r="L4504" i="1"/>
  <c r="L4516" i="1"/>
  <c r="L4540" i="1"/>
  <c r="L4588" i="1"/>
  <c r="L4600" i="1"/>
  <c r="L4612" i="1"/>
  <c r="L4624" i="1"/>
  <c r="L4636" i="1"/>
  <c r="L4648" i="1"/>
  <c r="L4660" i="1"/>
  <c r="L4672" i="1"/>
  <c r="L4684" i="1"/>
  <c r="L4696" i="1"/>
  <c r="L4708" i="1"/>
  <c r="L4720" i="1"/>
  <c r="L4732" i="1"/>
  <c r="L4744" i="1"/>
  <c r="L4756" i="1"/>
  <c r="L4768" i="1"/>
  <c r="L4780" i="1"/>
  <c r="L4792" i="1"/>
  <c r="L4804" i="1"/>
  <c r="L4840" i="1"/>
  <c r="L4852" i="1"/>
  <c r="L4864" i="1"/>
  <c r="L4876" i="1"/>
  <c r="L4900" i="1"/>
  <c r="L4912" i="1"/>
  <c r="L4936" i="1"/>
  <c r="L4948" i="1"/>
  <c r="L4960" i="1"/>
  <c r="L4972" i="1"/>
  <c r="L4984" i="1"/>
  <c r="L5008" i="1"/>
  <c r="L5020" i="1"/>
  <c r="L5032" i="1"/>
  <c r="L5044" i="1"/>
  <c r="L5056" i="1"/>
  <c r="L5068" i="1"/>
  <c r="L5080" i="1"/>
  <c r="L5104" i="1"/>
  <c r="L5116" i="1"/>
  <c r="L5128" i="1"/>
  <c r="L5140" i="1"/>
  <c r="L5152" i="1"/>
  <c r="L5164" i="1"/>
  <c r="L5176" i="1"/>
  <c r="L5188" i="1"/>
  <c r="L5200" i="1"/>
  <c r="L5212" i="1"/>
  <c r="L5224" i="1"/>
  <c r="L5236" i="1"/>
  <c r="L5260" i="1"/>
  <c r="L5284" i="1"/>
  <c r="L5296" i="1"/>
  <c r="L5332" i="1"/>
  <c r="L5344" i="1"/>
  <c r="L5356" i="1"/>
  <c r="L5368" i="1"/>
  <c r="L5440" i="1"/>
  <c r="L5452" i="1"/>
  <c r="L5464" i="1"/>
  <c r="L5476" i="1"/>
  <c r="L5524" i="1"/>
  <c r="L5548" i="1"/>
  <c r="L5560" i="1"/>
  <c r="L5572" i="1"/>
  <c r="L5584" i="1"/>
  <c r="L5596" i="1"/>
  <c r="L5608" i="1"/>
  <c r="L5620" i="1"/>
  <c r="L5632" i="1"/>
  <c r="L5644" i="1"/>
  <c r="L11" i="1"/>
  <c r="L23" i="1"/>
  <c r="L35" i="1"/>
  <c r="L50" i="1"/>
  <c r="L98" i="1"/>
  <c r="L134" i="1"/>
  <c r="L338" i="1"/>
  <c r="L434" i="1"/>
  <c r="L41" i="1"/>
  <c r="L53" i="1"/>
  <c r="L77" i="1"/>
  <c r="L89" i="1"/>
  <c r="L161" i="1"/>
  <c r="L233" i="1"/>
  <c r="L257" i="1"/>
  <c r="L281" i="1"/>
  <c r="L317" i="1"/>
  <c r="L329" i="1"/>
  <c r="L401" i="1"/>
  <c r="L425" i="1"/>
  <c r="L485" i="1"/>
  <c r="L497" i="1"/>
  <c r="L569" i="1"/>
  <c r="L581" i="1"/>
  <c r="L593" i="1"/>
  <c r="L605" i="1"/>
  <c r="L617" i="1"/>
  <c r="L629" i="1"/>
  <c r="L641" i="1"/>
  <c r="L653" i="1"/>
  <c r="L713" i="1"/>
  <c r="L725" i="1"/>
  <c r="L737" i="1"/>
  <c r="L761" i="1"/>
  <c r="L785" i="1"/>
  <c r="L809" i="1"/>
  <c r="L881" i="1"/>
  <c r="L917" i="1"/>
  <c r="L929" i="1"/>
  <c r="L965" i="1"/>
  <c r="L977" i="1"/>
  <c r="L989" i="1"/>
  <c r="L1025" i="1"/>
  <c r="L1037" i="1"/>
  <c r="L1085" i="1"/>
  <c r="L1097" i="1"/>
  <c r="L1157" i="1"/>
  <c r="L1181" i="1"/>
  <c r="L1193" i="1"/>
  <c r="L1205" i="1"/>
  <c r="L1217" i="1"/>
  <c r="L1229" i="1"/>
  <c r="L1241" i="1"/>
  <c r="L1253" i="1"/>
  <c r="L1265" i="1"/>
  <c r="L1277" i="1"/>
  <c r="L1289" i="1"/>
  <c r="L1301" i="1"/>
  <c r="L1313" i="1"/>
  <c r="L1325" i="1"/>
  <c r="L1337" i="1"/>
  <c r="L1361" i="1"/>
  <c r="L1373" i="1"/>
  <c r="L1433" i="1"/>
  <c r="L1457" i="1"/>
  <c r="L1469" i="1"/>
  <c r="L1505" i="1"/>
  <c r="L1529" i="1"/>
  <c r="L1541" i="1"/>
  <c r="L1589" i="1"/>
  <c r="L1601" i="1"/>
  <c r="L1649" i="1"/>
  <c r="L1661" i="1"/>
  <c r="L1721" i="1"/>
  <c r="L1733" i="1"/>
  <c r="L1745" i="1"/>
  <c r="L1757" i="1"/>
  <c r="L1769" i="1"/>
  <c r="L1781" i="1"/>
  <c r="L1793" i="1"/>
  <c r="L1817" i="1"/>
  <c r="L1829" i="1"/>
  <c r="L1841" i="1"/>
  <c r="L1877" i="1"/>
  <c r="L1913" i="1"/>
  <c r="L1937" i="1"/>
  <c r="L1949" i="1"/>
  <c r="L1961" i="1"/>
  <c r="L1985" i="1"/>
  <c r="L2009" i="1"/>
  <c r="L2045" i="1"/>
  <c r="L2081" i="1"/>
  <c r="L2105" i="1"/>
  <c r="L2117" i="1"/>
  <c r="L2129" i="1"/>
  <c r="L2153" i="1"/>
  <c r="L2165" i="1"/>
  <c r="L2177" i="1"/>
  <c r="L2189" i="1"/>
  <c r="L2201" i="1"/>
  <c r="L2213" i="1"/>
  <c r="L2249" i="1"/>
  <c r="L2273" i="1"/>
  <c r="L2297" i="1"/>
  <c r="L2321" i="1"/>
  <c r="L2333" i="1"/>
  <c r="L2345" i="1"/>
  <c r="L2369" i="1"/>
  <c r="L2381" i="1"/>
  <c r="L2393" i="1"/>
  <c r="L2405" i="1"/>
  <c r="L2417" i="1"/>
  <c r="L2429" i="1"/>
  <c r="L2441" i="1"/>
  <c r="L2465" i="1"/>
  <c r="L2501" i="1"/>
  <c r="L2537" i="1"/>
  <c r="L2549" i="1"/>
  <c r="L2561" i="1"/>
  <c r="L2573" i="1"/>
  <c r="L2609" i="1"/>
  <c r="L2633" i="1"/>
  <c r="L2645" i="1"/>
  <c r="L2669" i="1"/>
  <c r="L2717" i="1"/>
  <c r="L2729" i="1"/>
  <c r="L2765" i="1"/>
  <c r="L2777" i="1"/>
  <c r="L2825" i="1"/>
  <c r="L2837" i="1"/>
  <c r="L2897" i="1"/>
  <c r="L2945" i="1"/>
  <c r="L3029" i="1"/>
  <c r="L3041" i="1"/>
  <c r="L3053" i="1"/>
  <c r="L3065" i="1"/>
  <c r="L3077" i="1"/>
  <c r="L3101" i="1"/>
  <c r="L3149" i="1"/>
  <c r="L3161" i="1"/>
  <c r="L3173" i="1"/>
  <c r="L3197" i="1"/>
  <c r="L3209" i="1"/>
  <c r="L3221" i="1"/>
  <c r="L3257" i="1"/>
  <c r="L3293" i="1"/>
  <c r="L3329" i="1"/>
  <c r="L3341" i="1"/>
  <c r="L3413" i="1"/>
  <c r="L3449" i="1"/>
  <c r="L3473" i="1"/>
  <c r="L3485" i="1"/>
  <c r="L3521" i="1"/>
  <c r="L3593" i="1"/>
  <c r="L3617" i="1"/>
  <c r="L3629" i="1"/>
  <c r="L3665" i="1"/>
  <c r="L3761" i="1"/>
  <c r="L3773" i="1"/>
  <c r="L3785" i="1"/>
  <c r="L3833" i="1"/>
  <c r="L3881" i="1"/>
  <c r="L3953" i="1"/>
  <c r="L3965" i="1"/>
  <c r="L3977" i="1"/>
  <c r="L4013" i="1"/>
  <c r="L4121" i="1"/>
  <c r="L4145" i="1"/>
  <c r="L4157" i="1"/>
  <c r="L4169" i="1"/>
  <c r="L4181" i="1"/>
  <c r="L4217" i="1"/>
  <c r="L4229" i="1"/>
  <c r="L4241" i="1"/>
  <c r="L4265" i="1"/>
  <c r="L4277" i="1"/>
  <c r="L4301" i="1"/>
  <c r="L4313" i="1"/>
  <c r="L4325" i="1"/>
  <c r="L4349" i="1"/>
  <c r="L4397" i="1"/>
  <c r="L4457" i="1"/>
  <c r="L4481" i="1"/>
  <c r="L4493" i="1"/>
  <c r="L4517" i="1"/>
  <c r="L4553" i="1"/>
  <c r="L4565" i="1"/>
  <c r="L4601" i="1"/>
  <c r="L4613" i="1"/>
  <c r="L4625" i="1"/>
  <c r="L4637" i="1"/>
  <c r="L4649" i="1"/>
  <c r="L4661" i="1"/>
  <c r="L4673" i="1"/>
  <c r="L4685" i="1"/>
  <c r="L4709" i="1"/>
  <c r="L4721" i="1"/>
  <c r="L4733" i="1"/>
  <c r="L4745" i="1"/>
  <c r="L4757" i="1"/>
  <c r="L4793" i="1"/>
  <c r="L4805" i="1"/>
  <c r="L4817" i="1"/>
  <c r="L4841" i="1"/>
  <c r="L4889" i="1"/>
  <c r="L4901" i="1"/>
  <c r="L4925" i="1"/>
  <c r="L4937" i="1"/>
  <c r="L4949" i="1"/>
  <c r="L4961" i="1"/>
  <c r="L4973" i="1"/>
  <c r="L4985" i="1"/>
  <c r="L5009" i="1"/>
  <c r="L5021" i="1"/>
  <c r="L5045" i="1"/>
  <c r="L5057" i="1"/>
  <c r="L5069" i="1"/>
  <c r="L5105" i="1"/>
  <c r="L5117" i="1"/>
  <c r="L5129" i="1"/>
  <c r="L5141" i="1"/>
  <c r="L5153" i="1"/>
  <c r="L5177" i="1"/>
  <c r="L5189" i="1"/>
  <c r="L5201" i="1"/>
  <c r="L5237" i="1"/>
  <c r="L5297" i="1"/>
  <c r="L5321" i="1"/>
  <c r="L5333" i="1"/>
  <c r="L5345" i="1"/>
  <c r="L5357" i="1"/>
  <c r="L5393" i="1"/>
  <c r="L5405" i="1"/>
  <c r="L5441" i="1"/>
  <c r="L5465" i="1"/>
  <c r="L5477" i="1"/>
  <c r="L5489" i="1"/>
  <c r="L5525" i="1"/>
  <c r="L5537" i="1"/>
  <c r="L5549" i="1"/>
  <c r="L5561" i="1"/>
  <c r="L5573" i="1"/>
  <c r="L5597" i="1"/>
  <c r="L5633" i="1"/>
  <c r="L51" i="1"/>
  <c r="L157" i="1"/>
  <c r="L244" i="1"/>
  <c r="L436" i="1"/>
  <c r="L484" i="1"/>
  <c r="L580" i="1"/>
  <c r="L1213" i="1"/>
  <c r="L42" i="1"/>
  <c r="L102" i="1"/>
  <c r="L114" i="1"/>
  <c r="L138" i="1"/>
  <c r="L150" i="1"/>
  <c r="L210" i="1"/>
  <c r="L222" i="1"/>
  <c r="L258" i="1"/>
  <c r="L270" i="1"/>
  <c r="L282" i="1"/>
  <c r="L306" i="1"/>
  <c r="L318" i="1"/>
  <c r="L330" i="1"/>
  <c r="L342" i="1"/>
  <c r="L426" i="1"/>
  <c r="L438" i="1"/>
  <c r="L450" i="1"/>
  <c r="L474" i="1"/>
  <c r="L486" i="1"/>
  <c r="L582" i="1"/>
  <c r="L594" i="1"/>
  <c r="L606" i="1"/>
  <c r="L618" i="1"/>
  <c r="L654" i="1"/>
  <c r="L690" i="1"/>
  <c r="L702" i="1"/>
  <c r="L726" i="1"/>
  <c r="L762" i="1"/>
  <c r="L774" i="1"/>
  <c r="L798" i="1"/>
  <c r="L822" i="1"/>
  <c r="L834" i="1"/>
  <c r="L882" i="1"/>
  <c r="L930" i="1"/>
  <c r="L942" i="1"/>
  <c r="L966" i="1"/>
  <c r="L990" i="1"/>
  <c r="L1038" i="1"/>
  <c r="L1050" i="1"/>
  <c r="L1062" i="1"/>
  <c r="L1098" i="1"/>
  <c r="L1110" i="1"/>
  <c r="L1134" i="1"/>
  <c r="L1158" i="1"/>
  <c r="L1182" i="1"/>
  <c r="L1206" i="1"/>
  <c r="L1218" i="1"/>
  <c r="L1230" i="1"/>
  <c r="L1242" i="1"/>
  <c r="L1254" i="1"/>
  <c r="L1266" i="1"/>
  <c r="L1278" i="1"/>
  <c r="L1302" i="1"/>
  <c r="L1314" i="1"/>
  <c r="L1326" i="1"/>
  <c r="L1338" i="1"/>
  <c r="L1350" i="1"/>
  <c r="L1362" i="1"/>
  <c r="L1374" i="1"/>
  <c r="L1386" i="1"/>
  <c r="L1398" i="1"/>
  <c r="L1458" i="1"/>
  <c r="L1482" i="1"/>
  <c r="L1554" i="1"/>
  <c r="L1590" i="1"/>
  <c r="L1602" i="1"/>
  <c r="L1614" i="1"/>
  <c r="L1626" i="1"/>
  <c r="L1638" i="1"/>
  <c r="L1662" i="1"/>
  <c r="L1686" i="1"/>
  <c r="L1698" i="1"/>
  <c r="L1710" i="1"/>
  <c r="L1734" i="1"/>
  <c r="L1746" i="1"/>
  <c r="L1782" i="1"/>
  <c r="L1794" i="1"/>
  <c r="L1806" i="1"/>
  <c r="L1914" i="1"/>
  <c r="L1926" i="1"/>
  <c r="L1938" i="1"/>
  <c r="L1974" i="1"/>
  <c r="L1998" i="1"/>
  <c r="L2034" i="1"/>
  <c r="L2046" i="1"/>
  <c r="L2058" i="1"/>
  <c r="L2082" i="1"/>
  <c r="L2094" i="1"/>
  <c r="L2106" i="1"/>
  <c r="L2118" i="1"/>
  <c r="L2142" i="1"/>
  <c r="L2154" i="1"/>
  <c r="L2166" i="1"/>
  <c r="L2178" i="1"/>
  <c r="L2214" i="1"/>
  <c r="L2226" i="1"/>
  <c r="L2262" i="1"/>
  <c r="L2274" i="1"/>
  <c r="L2298" i="1"/>
  <c r="L2334" i="1"/>
  <c r="L2358" i="1"/>
  <c r="L2370" i="1"/>
  <c r="L2382" i="1"/>
  <c r="L2394" i="1"/>
  <c r="L2430" i="1"/>
  <c r="L2442" i="1"/>
  <c r="L2502" i="1"/>
  <c r="L2526" i="1"/>
  <c r="L2550" i="1"/>
  <c r="L2562" i="1"/>
  <c r="L2586" i="1"/>
  <c r="L2610" i="1"/>
  <c r="L2670" i="1"/>
  <c r="L2694" i="1"/>
  <c r="L2730" i="1"/>
  <c r="L2742" i="1"/>
  <c r="L2778" i="1"/>
  <c r="L2790" i="1"/>
  <c r="L2802" i="1"/>
  <c r="L2814" i="1"/>
  <c r="L2838" i="1"/>
  <c r="L2946" i="1"/>
  <c r="L2958" i="1"/>
  <c r="L2970" i="1"/>
  <c r="L2982" i="1"/>
  <c r="L3006" i="1"/>
  <c r="L3018" i="1"/>
  <c r="L3054" i="1"/>
  <c r="L3066" i="1"/>
  <c r="L3114" i="1"/>
  <c r="L3126" i="1"/>
  <c r="L3150" i="1"/>
  <c r="L3174" i="1"/>
  <c r="L3222" i="1"/>
  <c r="L3234" i="1"/>
  <c r="L3258" i="1"/>
  <c r="L3270" i="1"/>
  <c r="L3282" i="1"/>
  <c r="L3306" i="1"/>
  <c r="L3342" i="1"/>
  <c r="L3366" i="1"/>
  <c r="L3378" i="1"/>
  <c r="L3450" i="1"/>
  <c r="L3462" i="1"/>
  <c r="L3474" i="1"/>
  <c r="L3522" i="1"/>
  <c r="L3534" i="1"/>
  <c r="L3606" i="1"/>
  <c r="L3630" i="1"/>
  <c r="L3642" i="1"/>
  <c r="L3738" i="1"/>
  <c r="L3762" i="1"/>
  <c r="L3774" i="1"/>
  <c r="L3786" i="1"/>
  <c r="L3798" i="1"/>
  <c r="L3822" i="1"/>
  <c r="L3834" i="1"/>
  <c r="L3846" i="1"/>
  <c r="L3858" i="1"/>
  <c r="L3930" i="1"/>
  <c r="L3954" i="1"/>
  <c r="L3966" i="1"/>
  <c r="L4014" i="1"/>
  <c r="L4062" i="1"/>
  <c r="L4098" i="1"/>
  <c r="L4122" i="1"/>
  <c r="L4170" i="1"/>
  <c r="L4182" i="1"/>
  <c r="L4194" i="1"/>
  <c r="L4218" i="1"/>
  <c r="L4230" i="1"/>
  <c r="L4290" i="1"/>
  <c r="L4302" i="1"/>
  <c r="L4326" i="1"/>
  <c r="L4350" i="1"/>
  <c r="L4398" i="1"/>
  <c r="L4434" i="1"/>
  <c r="L4458" i="1"/>
  <c r="L4494" i="1"/>
  <c r="L4518" i="1"/>
  <c r="L4602" i="1"/>
  <c r="L4614" i="1"/>
  <c r="L4626" i="1"/>
  <c r="L4638" i="1"/>
  <c r="L4686" i="1"/>
  <c r="L4698" i="1"/>
  <c r="L4710" i="1"/>
  <c r="L4722" i="1"/>
  <c r="L4734" i="1"/>
  <c r="L4746" i="1"/>
  <c r="L4758" i="1"/>
  <c r="L4770" i="1"/>
  <c r="L4806" i="1"/>
  <c r="L4866" i="1"/>
  <c r="L4902" i="1"/>
  <c r="L4914" i="1"/>
  <c r="L4938" i="1"/>
  <c r="L4950" i="1"/>
  <c r="L4962" i="1"/>
  <c r="L4974" i="1"/>
  <c r="L5022" i="1"/>
  <c r="L5046" i="1"/>
  <c r="L5058" i="1"/>
  <c r="L5070" i="1"/>
  <c r="L5082" i="1"/>
  <c r="L5094" i="1"/>
  <c r="L5106" i="1"/>
  <c r="L5118" i="1"/>
  <c r="L5130" i="1"/>
  <c r="L5142" i="1"/>
  <c r="L5166" i="1"/>
  <c r="L5190" i="1"/>
  <c r="L5202" i="1"/>
  <c r="L5250" i="1"/>
  <c r="L5274" i="1"/>
  <c r="L5298" i="1"/>
  <c r="L5334" i="1"/>
  <c r="L5358" i="1"/>
  <c r="L5382" i="1"/>
  <c r="L5442" i="1"/>
  <c r="L5466" i="1"/>
  <c r="L5478" i="1"/>
  <c r="L5490" i="1"/>
  <c r="L5526" i="1"/>
  <c r="L5550" i="1"/>
  <c r="L5574" i="1"/>
  <c r="L5586" i="1"/>
  <c r="L5634" i="1"/>
  <c r="L13" i="1"/>
  <c r="L25" i="1"/>
  <c r="L37" i="1"/>
  <c r="L52" i="1"/>
  <c r="L85" i="1"/>
  <c r="L100" i="1"/>
  <c r="L1357" i="1"/>
  <c r="L139" i="1"/>
  <c r="L187" i="1"/>
  <c r="L223" i="1"/>
  <c r="L247" i="1"/>
  <c r="L259" i="1"/>
  <c r="L307" i="1"/>
  <c r="L319" i="1"/>
  <c r="L331" i="1"/>
  <c r="L415" i="1"/>
  <c r="L487" i="1"/>
  <c r="L559" i="1"/>
  <c r="L595" i="1"/>
  <c r="L607" i="1"/>
  <c r="L631" i="1"/>
  <c r="L703" i="1"/>
  <c r="L727" i="1"/>
  <c r="L787" i="1"/>
  <c r="L799" i="1"/>
  <c r="L823" i="1"/>
  <c r="L835" i="1"/>
  <c r="L859" i="1"/>
  <c r="L895" i="1"/>
  <c r="L919" i="1"/>
  <c r="L931" i="1"/>
  <c r="L991" i="1"/>
  <c r="L1015" i="1"/>
  <c r="L1027" i="1"/>
  <c r="L1039" i="1"/>
  <c r="L1051" i="1"/>
  <c r="L1063" i="1"/>
  <c r="L1099" i="1"/>
  <c r="L1183" i="1"/>
  <c r="L1195" i="1"/>
  <c r="L1207" i="1"/>
  <c r="L1219" i="1"/>
  <c r="L1231" i="1"/>
  <c r="L1243" i="1"/>
  <c r="L1255" i="1"/>
  <c r="L1267" i="1"/>
  <c r="L1291" i="1"/>
  <c r="L1303" i="1"/>
  <c r="L1315" i="1"/>
  <c r="L1327" i="1"/>
  <c r="L1339" i="1"/>
  <c r="L1351" i="1"/>
  <c r="L1363" i="1"/>
  <c r="L1375" i="1"/>
  <c r="L1387" i="1"/>
  <c r="L1399" i="1"/>
  <c r="L1423" i="1"/>
  <c r="L1483" i="1"/>
  <c r="L1543" i="1"/>
  <c r="L1567" i="1"/>
  <c r="L1579" i="1"/>
  <c r="L1639" i="1"/>
  <c r="L1663" i="1"/>
  <c r="L1687" i="1"/>
  <c r="L1699" i="1"/>
  <c r="L1723" i="1"/>
  <c r="L1735" i="1"/>
  <c r="L1771" i="1"/>
  <c r="L1783" i="1"/>
  <c r="L1915" i="1"/>
  <c r="L1951" i="1"/>
  <c r="L1963" i="1"/>
  <c r="L2023" i="1"/>
  <c r="L2035" i="1"/>
  <c r="L2047" i="1"/>
  <c r="L2071" i="1"/>
  <c r="L2083" i="1"/>
  <c r="L2095" i="1"/>
  <c r="L2107" i="1"/>
  <c r="L2119" i="1"/>
  <c r="L2131" i="1"/>
  <c r="L2143" i="1"/>
  <c r="L2167" i="1"/>
  <c r="L2179" i="1"/>
  <c r="L2191" i="1"/>
  <c r="L2203" i="1"/>
  <c r="L2215" i="1"/>
  <c r="L2227" i="1"/>
  <c r="L2263" i="1"/>
  <c r="L2275" i="1"/>
  <c r="L2359" i="1"/>
  <c r="L2371" i="1"/>
  <c r="L2383" i="1"/>
  <c r="L2395" i="1"/>
  <c r="L2407" i="1"/>
  <c r="L2419" i="1"/>
  <c r="L2431" i="1"/>
  <c r="L2443" i="1"/>
  <c r="L2527" i="1"/>
  <c r="L2539" i="1"/>
  <c r="L2551" i="1"/>
  <c r="L2563" i="1"/>
  <c r="L2575" i="1"/>
  <c r="L2599" i="1"/>
  <c r="L2611" i="1"/>
  <c r="L2659" i="1"/>
  <c r="L2707" i="1"/>
  <c r="L2731" i="1"/>
  <c r="L2743" i="1"/>
  <c r="L2803" i="1"/>
  <c r="L2815" i="1"/>
  <c r="L2839" i="1"/>
  <c r="L2875" i="1"/>
  <c r="L2911" i="1"/>
  <c r="L2935" i="1"/>
  <c r="L2995" i="1"/>
  <c r="L3031" i="1"/>
  <c r="L3043" i="1"/>
  <c r="L3055" i="1"/>
  <c r="L3067" i="1"/>
  <c r="L3079" i="1"/>
  <c r="L3103" i="1"/>
  <c r="L3115" i="1"/>
  <c r="L3151" i="1"/>
  <c r="L3163" i="1"/>
  <c r="L3175" i="1"/>
  <c r="L3199" i="1"/>
  <c r="L3211" i="1"/>
  <c r="L3235" i="1"/>
  <c r="L3259" i="1"/>
  <c r="L3271" i="1"/>
  <c r="L3283" i="1"/>
  <c r="L3343" i="1"/>
  <c r="L3415" i="1"/>
  <c r="L3463" i="1"/>
  <c r="L3499" i="1"/>
  <c r="L3511" i="1"/>
  <c r="L3523" i="1"/>
  <c r="L3583" i="1"/>
  <c r="L3595" i="1"/>
  <c r="L3607" i="1"/>
  <c r="L3655" i="1"/>
  <c r="L3715" i="1"/>
  <c r="L3727" i="1"/>
  <c r="L3739" i="1"/>
  <c r="L3751" i="1"/>
  <c r="L3763" i="1"/>
  <c r="L3823" i="1"/>
  <c r="L3847" i="1"/>
  <c r="L3871" i="1"/>
  <c r="L3883" i="1"/>
  <c r="L3919" i="1"/>
  <c r="L3943" i="1"/>
  <c r="L3967" i="1"/>
  <c r="L4051" i="1"/>
  <c r="L4075" i="1"/>
  <c r="L4087" i="1"/>
  <c r="L4159" i="1"/>
  <c r="L4171" i="1"/>
  <c r="L4183" i="1"/>
  <c r="L4219" i="1"/>
  <c r="L4255" i="1"/>
  <c r="L4303" i="1"/>
  <c r="L4315" i="1"/>
  <c r="L4339" i="1"/>
  <c r="L4351" i="1"/>
  <c r="L4375" i="1"/>
  <c r="L4387" i="1"/>
  <c r="L4411" i="1"/>
  <c r="L4447" i="1"/>
  <c r="L4459" i="1"/>
  <c r="L4519" i="1"/>
  <c r="L4531" i="1"/>
  <c r="L4591" i="1"/>
  <c r="L4615" i="1"/>
  <c r="L4627" i="1"/>
  <c r="L4639" i="1"/>
  <c r="L4663" i="1"/>
  <c r="L4687" i="1"/>
  <c r="L4699" i="1"/>
  <c r="L4711" i="1"/>
  <c r="L4723" i="1"/>
  <c r="L4735" i="1"/>
  <c r="L4747" i="1"/>
  <c r="L4759" i="1"/>
  <c r="L4795" i="1"/>
  <c r="L4819" i="1"/>
  <c r="L4831" i="1"/>
  <c r="L4855" i="1"/>
  <c r="L4867" i="1"/>
  <c r="L4879" i="1"/>
  <c r="L4891" i="1"/>
  <c r="L4903" i="1"/>
  <c r="L4915" i="1"/>
  <c r="L4927" i="1"/>
  <c r="L4951" i="1"/>
  <c r="L4975" i="1"/>
  <c r="L4987" i="1"/>
  <c r="L4999" i="1"/>
  <c r="L5011" i="1"/>
  <c r="L5023" i="1"/>
  <c r="L5035" i="1"/>
  <c r="L5047" i="1"/>
  <c r="L5059" i="1"/>
  <c r="L5083" i="1"/>
  <c r="L5095" i="1"/>
  <c r="L5119" i="1"/>
  <c r="L5131" i="1"/>
  <c r="L5143" i="1"/>
  <c r="L5155" i="1"/>
  <c r="L5167" i="1"/>
  <c r="L5191" i="1"/>
  <c r="L5203" i="1"/>
  <c r="L5215" i="1"/>
  <c r="L5227" i="1"/>
  <c r="L5239" i="1"/>
  <c r="L5263" i="1"/>
  <c r="L5275" i="1"/>
  <c r="L5287" i="1"/>
  <c r="L5299" i="1"/>
  <c r="L5323" i="1"/>
  <c r="L5359" i="1"/>
  <c r="L5431" i="1"/>
  <c r="L5467" i="1"/>
  <c r="L5551" i="1"/>
  <c r="L5563" i="1"/>
  <c r="L5575" i="1"/>
  <c r="L5587" i="1"/>
  <c r="L5599" i="1"/>
  <c r="L5623" i="1"/>
  <c r="L5635" i="1"/>
  <c r="L5647" i="1"/>
  <c r="L38" i="1"/>
  <c r="L55" i="1"/>
  <c r="L206" i="1"/>
  <c r="L302" i="1"/>
  <c r="L494" i="1"/>
  <c r="L542" i="1"/>
  <c r="L763" i="1" l="1"/>
  <c r="F3025" i="1"/>
  <c r="J3025" i="1" s="1"/>
  <c r="K3025" i="1" s="1"/>
  <c r="F5657" i="1"/>
  <c r="J5657" i="1" s="1"/>
  <c r="K5657" i="1" s="1"/>
  <c r="F5656" i="1"/>
  <c r="J5656" i="1" s="1"/>
  <c r="K5656" i="1" s="1"/>
  <c r="F5655" i="1"/>
  <c r="J5655" i="1" s="1"/>
  <c r="K5655" i="1" s="1"/>
  <c r="F5654" i="1"/>
  <c r="J5654" i="1" s="1"/>
  <c r="K5654" i="1" s="1"/>
  <c r="F5653" i="1"/>
  <c r="J5653" i="1" s="1"/>
  <c r="K5653" i="1" s="1"/>
  <c r="F5650" i="1"/>
  <c r="J5650" i="1" s="1"/>
  <c r="K5650" i="1" s="1"/>
  <c r="F5649" i="1"/>
  <c r="J5649" i="1" s="1"/>
  <c r="K5649" i="1" s="1"/>
  <c r="F5646" i="1"/>
  <c r="J5646" i="1" s="1"/>
  <c r="K5646" i="1" s="1"/>
  <c r="F5645" i="1"/>
  <c r="J5645" i="1" s="1"/>
  <c r="K5645" i="1" s="1"/>
  <c r="F5641" i="1"/>
  <c r="J5641" i="1" s="1"/>
  <c r="K5641" i="1" s="1"/>
  <c r="F5628" i="1"/>
  <c r="J5628" i="1" s="1"/>
  <c r="K5628" i="1" s="1"/>
  <c r="F5626" i="1"/>
  <c r="J5626" i="1" s="1"/>
  <c r="K5626" i="1" s="1"/>
  <c r="F5622" i="1"/>
  <c r="J5622" i="1" s="1"/>
  <c r="K5622" i="1" s="1"/>
  <c r="F5621" i="1"/>
  <c r="J5621" i="1" s="1"/>
  <c r="K5621" i="1" s="1"/>
  <c r="F5618" i="1"/>
  <c r="J5618" i="1" s="1"/>
  <c r="K5618" i="1" s="1"/>
  <c r="F5615" i="1"/>
  <c r="J5615" i="1" s="1"/>
  <c r="K5615" i="1" s="1"/>
  <c r="F5611" i="1"/>
  <c r="J5611" i="1" s="1"/>
  <c r="K5611" i="1" s="1"/>
  <c r="F5610" i="1"/>
  <c r="J5610" i="1" s="1"/>
  <c r="K5610" i="1" s="1"/>
  <c r="F5609" i="1"/>
  <c r="J5609" i="1" s="1"/>
  <c r="K5609" i="1" s="1"/>
  <c r="F5606" i="1"/>
  <c r="J5606" i="1" s="1"/>
  <c r="K5606" i="1" s="1"/>
  <c r="F5605" i="1"/>
  <c r="J5605" i="1" s="1"/>
  <c r="K5605" i="1" s="1"/>
  <c r="F5604" i="1"/>
  <c r="J5604" i="1" s="1"/>
  <c r="K5604" i="1" s="1"/>
  <c r="F5602" i="1"/>
  <c r="F5601" i="1"/>
  <c r="J5601" i="1" s="1"/>
  <c r="K5601" i="1" s="1"/>
  <c r="F5598" i="1"/>
  <c r="J5598" i="1" s="1"/>
  <c r="K5598" i="1" s="1"/>
  <c r="F5595" i="1"/>
  <c r="J5595" i="1" s="1"/>
  <c r="K5595" i="1" s="1"/>
  <c r="F5593" i="1"/>
  <c r="J5593" i="1" s="1"/>
  <c r="K5593" i="1" s="1"/>
  <c r="F5585" i="1"/>
  <c r="J5585" i="1" s="1"/>
  <c r="K5585" i="1" s="1"/>
  <c r="F5571" i="1"/>
  <c r="J5571" i="1" s="1"/>
  <c r="K5571" i="1" s="1"/>
  <c r="F5562" i="1"/>
  <c r="J5562" i="1" s="1"/>
  <c r="K5562" i="1" s="1"/>
  <c r="F5555" i="1"/>
  <c r="J5555" i="1" s="1"/>
  <c r="K5555" i="1" s="1"/>
  <c r="F5554" i="1"/>
  <c r="J5554" i="1" s="1"/>
  <c r="K5554" i="1" s="1"/>
  <c r="F5547" i="1"/>
  <c r="J5547" i="1" s="1"/>
  <c r="K5547" i="1" s="1"/>
  <c r="F5546" i="1"/>
  <c r="F5545" i="1"/>
  <c r="J5545" i="1" s="1"/>
  <c r="K5545" i="1" s="1"/>
  <c r="F5544" i="1"/>
  <c r="J5544" i="1" s="1"/>
  <c r="K5544" i="1" s="1"/>
  <c r="F5543" i="1"/>
  <c r="J5543" i="1" s="1"/>
  <c r="K5543" i="1" s="1"/>
  <c r="F5542" i="1"/>
  <c r="J5542" i="1" s="1"/>
  <c r="K5542" i="1" s="1"/>
  <c r="F5541" i="1"/>
  <c r="J5541" i="1" s="1"/>
  <c r="K5541" i="1" s="1"/>
  <c r="F5540" i="1"/>
  <c r="J5540" i="1" s="1"/>
  <c r="K5540" i="1" s="1"/>
  <c r="F5539" i="1"/>
  <c r="J5539" i="1" s="1"/>
  <c r="K5539" i="1" s="1"/>
  <c r="F5538" i="1"/>
  <c r="J5538" i="1" s="1"/>
  <c r="K5538" i="1" s="1"/>
  <c r="F5537" i="1"/>
  <c r="F5536" i="1"/>
  <c r="J5536" i="1" s="1"/>
  <c r="K5536" i="1" s="1"/>
  <c r="F5535" i="1"/>
  <c r="J5535" i="1" s="1"/>
  <c r="K5535" i="1" s="1"/>
  <c r="F5534" i="1"/>
  <c r="J5534" i="1" s="1"/>
  <c r="K5534" i="1" s="1"/>
  <c r="F5533" i="1"/>
  <c r="J5533" i="1" s="1"/>
  <c r="K5533" i="1" s="1"/>
  <c r="F5532" i="1"/>
  <c r="J5532" i="1" s="1"/>
  <c r="K5532" i="1" s="1"/>
  <c r="F5531" i="1"/>
  <c r="J5531" i="1" s="1"/>
  <c r="K5531" i="1" s="1"/>
  <c r="F5530" i="1"/>
  <c r="J5530" i="1" s="1"/>
  <c r="K5530" i="1" s="1"/>
  <c r="F5529" i="1"/>
  <c r="J5529" i="1" s="1"/>
  <c r="K5529" i="1" s="1"/>
  <c r="F5528" i="1"/>
  <c r="J5528" i="1" s="1"/>
  <c r="K5528" i="1" s="1"/>
  <c r="F5527" i="1"/>
  <c r="J5527" i="1" s="1"/>
  <c r="K5527" i="1" s="1"/>
  <c r="F5520" i="1"/>
  <c r="J5520" i="1" s="1"/>
  <c r="K5520" i="1" s="1"/>
  <c r="F5518" i="1"/>
  <c r="J5518" i="1" s="1"/>
  <c r="K5518" i="1" s="1"/>
  <c r="F5517" i="1"/>
  <c r="J5517" i="1" s="1"/>
  <c r="K5517" i="1" s="1"/>
  <c r="F5516" i="1"/>
  <c r="J5516" i="1" s="1"/>
  <c r="K5516" i="1" s="1"/>
  <c r="F5515" i="1"/>
  <c r="J5515" i="1" s="1"/>
  <c r="K5515" i="1" s="1"/>
  <c r="F5514" i="1"/>
  <c r="J5514" i="1" s="1"/>
  <c r="K5514" i="1" s="1"/>
  <c r="F5513" i="1"/>
  <c r="J5513" i="1" s="1"/>
  <c r="K5513" i="1" s="1"/>
  <c r="F5512" i="1"/>
  <c r="J5512" i="1" s="1"/>
  <c r="K5512" i="1" s="1"/>
  <c r="F5511" i="1"/>
  <c r="J5511" i="1" s="1"/>
  <c r="K5511" i="1" s="1"/>
  <c r="F5510" i="1"/>
  <c r="J5510" i="1" s="1"/>
  <c r="K5510" i="1" s="1"/>
  <c r="F5509" i="1"/>
  <c r="J5509" i="1" s="1"/>
  <c r="K5509" i="1" s="1"/>
  <c r="F5507" i="1"/>
  <c r="J5507" i="1" s="1"/>
  <c r="K5507" i="1" s="1"/>
  <c r="F5506" i="1"/>
  <c r="J5506" i="1" s="1"/>
  <c r="K5506" i="1" s="1"/>
  <c r="F5505" i="1"/>
  <c r="J5505" i="1" s="1"/>
  <c r="K5505" i="1" s="1"/>
  <c r="F5504" i="1"/>
  <c r="J5504" i="1" s="1"/>
  <c r="K5504" i="1" s="1"/>
  <c r="F5503" i="1"/>
  <c r="J5503" i="1" s="1"/>
  <c r="K5503" i="1" s="1"/>
  <c r="F5502" i="1"/>
  <c r="J5502" i="1" s="1"/>
  <c r="K5502" i="1" s="1"/>
  <c r="F5501" i="1"/>
  <c r="J5501" i="1" s="1"/>
  <c r="K5501" i="1" s="1"/>
  <c r="F5500" i="1"/>
  <c r="J5500" i="1" s="1"/>
  <c r="K5500" i="1" s="1"/>
  <c r="F5499" i="1"/>
  <c r="J5499" i="1" s="1"/>
  <c r="K5499" i="1" s="1"/>
  <c r="F5498" i="1"/>
  <c r="F5497" i="1"/>
  <c r="J5497" i="1" s="1"/>
  <c r="K5497" i="1" s="1"/>
  <c r="F5496" i="1"/>
  <c r="J5496" i="1" s="1"/>
  <c r="K5496" i="1" s="1"/>
  <c r="F5495" i="1"/>
  <c r="J5495" i="1" s="1"/>
  <c r="K5495" i="1" s="1"/>
  <c r="F5494" i="1"/>
  <c r="J5494" i="1" s="1"/>
  <c r="K5494" i="1" s="1"/>
  <c r="F5493" i="1"/>
  <c r="J5493" i="1" s="1"/>
  <c r="K5493" i="1" s="1"/>
  <c r="F5492" i="1"/>
  <c r="J5492" i="1" s="1"/>
  <c r="K5492" i="1" s="1"/>
  <c r="F5491" i="1"/>
  <c r="J5491" i="1" s="1"/>
  <c r="K5491" i="1" s="1"/>
  <c r="F5490" i="1"/>
  <c r="F5489" i="1"/>
  <c r="F5488" i="1"/>
  <c r="J5488" i="1" s="1"/>
  <c r="K5488" i="1" s="1"/>
  <c r="F5486" i="1"/>
  <c r="F5485" i="1"/>
  <c r="F5484" i="1"/>
  <c r="F5483" i="1"/>
  <c r="J5483" i="1" s="1"/>
  <c r="K5483" i="1" s="1"/>
  <c r="F5481" i="1"/>
  <c r="F5479" i="1"/>
  <c r="J5479" i="1" s="1"/>
  <c r="K5479" i="1" s="1"/>
  <c r="F5477" i="1"/>
  <c r="F5475" i="1"/>
  <c r="J5475" i="1" s="1"/>
  <c r="K5475" i="1" s="1"/>
  <c r="F5474" i="1"/>
  <c r="J5474" i="1" s="1"/>
  <c r="K5474" i="1" s="1"/>
  <c r="F5473" i="1"/>
  <c r="F5472" i="1"/>
  <c r="J5472" i="1" s="1"/>
  <c r="K5472" i="1" s="1"/>
  <c r="F5471" i="1"/>
  <c r="J5471" i="1" s="1"/>
  <c r="K5471" i="1" s="1"/>
  <c r="F5463" i="1"/>
  <c r="J5463" i="1" s="1"/>
  <c r="K5463" i="1" s="1"/>
  <c r="F5462" i="1"/>
  <c r="J5462" i="1" s="1"/>
  <c r="K5462" i="1" s="1"/>
  <c r="F5461" i="1"/>
  <c r="J5461" i="1" s="1"/>
  <c r="K5461" i="1" s="1"/>
  <c r="F5460" i="1"/>
  <c r="F5459" i="1"/>
  <c r="F5458" i="1"/>
  <c r="F5457" i="1"/>
  <c r="J5457" i="1" s="1"/>
  <c r="K5457" i="1" s="1"/>
  <c r="F5456" i="1"/>
  <c r="J5456" i="1" s="1"/>
  <c r="K5456" i="1" s="1"/>
  <c r="F5455" i="1"/>
  <c r="J5455" i="1" s="1"/>
  <c r="K5455" i="1" s="1"/>
  <c r="F5454" i="1"/>
  <c r="J5454" i="1" s="1"/>
  <c r="K5454" i="1" s="1"/>
  <c r="F5453" i="1"/>
  <c r="J5453" i="1" s="1"/>
  <c r="K5453" i="1" s="1"/>
  <c r="F5451" i="1"/>
  <c r="J5451" i="1" s="1"/>
  <c r="K5451" i="1" s="1"/>
  <c r="F5450" i="1"/>
  <c r="J5450" i="1" s="1"/>
  <c r="K5450" i="1" s="1"/>
  <c r="F5449" i="1"/>
  <c r="J5449" i="1" s="1"/>
  <c r="K5449" i="1" s="1"/>
  <c r="F5448" i="1"/>
  <c r="J5448" i="1" s="1"/>
  <c r="K5448" i="1" s="1"/>
  <c r="F5447" i="1"/>
  <c r="J5447" i="1" s="1"/>
  <c r="K5447" i="1" s="1"/>
  <c r="F5446" i="1"/>
  <c r="J5446" i="1" s="1"/>
  <c r="K5446" i="1" s="1"/>
  <c r="F5445" i="1"/>
  <c r="J5445" i="1" s="1"/>
  <c r="K5445" i="1" s="1"/>
  <c r="F5444" i="1"/>
  <c r="J5444" i="1" s="1"/>
  <c r="K5444" i="1" s="1"/>
  <c r="F5443" i="1"/>
  <c r="J5443" i="1" s="1"/>
  <c r="K5443" i="1" s="1"/>
  <c r="F5442" i="1"/>
  <c r="F5441" i="1"/>
  <c r="F5439" i="1"/>
  <c r="F5438" i="1"/>
  <c r="J5438" i="1" s="1"/>
  <c r="K5438" i="1" s="1"/>
  <c r="F5437" i="1"/>
  <c r="F5436" i="1"/>
  <c r="J5436" i="1" s="1"/>
  <c r="K5436" i="1" s="1"/>
  <c r="F5434" i="1"/>
  <c r="F5433" i="1"/>
  <c r="J5433" i="1" s="1"/>
  <c r="K5433" i="1" s="1"/>
  <c r="F5432" i="1"/>
  <c r="J5432" i="1" s="1"/>
  <c r="K5432" i="1" s="1"/>
  <c r="F5430" i="1"/>
  <c r="J5430" i="1" s="1"/>
  <c r="K5430" i="1" s="1"/>
  <c r="F5429" i="1"/>
  <c r="J5429" i="1" s="1"/>
  <c r="K5429" i="1" s="1"/>
  <c r="F5428" i="1"/>
  <c r="J5428" i="1" s="1"/>
  <c r="K5428" i="1" s="1"/>
  <c r="F5427" i="1"/>
  <c r="J5427" i="1" s="1"/>
  <c r="K5427" i="1" s="1"/>
  <c r="F5426" i="1"/>
  <c r="J5426" i="1" s="1"/>
  <c r="K5426" i="1" s="1"/>
  <c r="F5425" i="1"/>
  <c r="J5425" i="1" s="1"/>
  <c r="K5425" i="1" s="1"/>
  <c r="F5423" i="1"/>
  <c r="J5423" i="1" s="1"/>
  <c r="K5423" i="1" s="1"/>
  <c r="F5422" i="1"/>
  <c r="J5422" i="1" s="1"/>
  <c r="K5422" i="1" s="1"/>
  <c r="F5421" i="1"/>
  <c r="F5419" i="1"/>
  <c r="J5419" i="1" s="1"/>
  <c r="K5419" i="1" s="1"/>
  <c r="F5418" i="1"/>
  <c r="J5418" i="1" s="1"/>
  <c r="K5418" i="1" s="1"/>
  <c r="F5417" i="1"/>
  <c r="J5417" i="1" s="1"/>
  <c r="K5417" i="1" s="1"/>
  <c r="F5416" i="1"/>
  <c r="J5416" i="1" s="1"/>
  <c r="K5416" i="1" s="1"/>
  <c r="F5415" i="1"/>
  <c r="J5415" i="1" s="1"/>
  <c r="K5415" i="1" s="1"/>
  <c r="F5414" i="1"/>
  <c r="J5414" i="1" s="1"/>
  <c r="K5414" i="1" s="1"/>
  <c r="F5410" i="1"/>
  <c r="J5410" i="1" s="1"/>
  <c r="K5410" i="1" s="1"/>
  <c r="F5407" i="1"/>
  <c r="J5407" i="1" s="1"/>
  <c r="K5407" i="1" s="1"/>
  <c r="F5406" i="1"/>
  <c r="J5406" i="1" s="1"/>
  <c r="K5406" i="1" s="1"/>
  <c r="F5404" i="1"/>
  <c r="J5404" i="1" s="1"/>
  <c r="K5404" i="1" s="1"/>
  <c r="F5403" i="1"/>
  <c r="J5403" i="1" s="1"/>
  <c r="K5403" i="1" s="1"/>
  <c r="F5402" i="1"/>
  <c r="J5402" i="1" s="1"/>
  <c r="K5402" i="1" s="1"/>
  <c r="F5401" i="1"/>
  <c r="J5401" i="1" s="1"/>
  <c r="K5401" i="1" s="1"/>
  <c r="F5399" i="1"/>
  <c r="J5399" i="1" s="1"/>
  <c r="K5399" i="1" s="1"/>
  <c r="F5398" i="1"/>
  <c r="J5398" i="1" s="1"/>
  <c r="K5398" i="1" s="1"/>
  <c r="F5395" i="1"/>
  <c r="J5395" i="1" s="1"/>
  <c r="K5395" i="1" s="1"/>
  <c r="F5394" i="1"/>
  <c r="J5394" i="1" s="1"/>
  <c r="K5394" i="1" s="1"/>
  <c r="F5392" i="1"/>
  <c r="J5392" i="1" s="1"/>
  <c r="K5392" i="1" s="1"/>
  <c r="F5391" i="1"/>
  <c r="J5391" i="1" s="1"/>
  <c r="K5391" i="1" s="1"/>
  <c r="F5390" i="1"/>
  <c r="J5390" i="1" s="1"/>
  <c r="K5390" i="1" s="1"/>
  <c r="F5389" i="1"/>
  <c r="J5389" i="1" s="1"/>
  <c r="K5389" i="1" s="1"/>
  <c r="F5388" i="1"/>
  <c r="J5388" i="1" s="1"/>
  <c r="K5388" i="1" s="1"/>
  <c r="F5387" i="1"/>
  <c r="J5387" i="1" s="1"/>
  <c r="K5387" i="1" s="1"/>
  <c r="F5386" i="1"/>
  <c r="J5386" i="1" s="1"/>
  <c r="K5386" i="1" s="1"/>
  <c r="F5385" i="1"/>
  <c r="J5385" i="1" s="1"/>
  <c r="K5385" i="1" s="1"/>
  <c r="F5383" i="1"/>
  <c r="J5383" i="1" s="1"/>
  <c r="K5383" i="1" s="1"/>
  <c r="F5382" i="1"/>
  <c r="F5381" i="1"/>
  <c r="J5381" i="1" s="1"/>
  <c r="K5381" i="1" s="1"/>
  <c r="F5380" i="1"/>
  <c r="J5380" i="1" s="1"/>
  <c r="K5380" i="1" s="1"/>
  <c r="F5379" i="1"/>
  <c r="J5379" i="1" s="1"/>
  <c r="K5379" i="1" s="1"/>
  <c r="F5378" i="1"/>
  <c r="F5374" i="1"/>
  <c r="J5374" i="1" s="1"/>
  <c r="K5374" i="1" s="1"/>
  <c r="F5371" i="1"/>
  <c r="J5371" i="1" s="1"/>
  <c r="K5371" i="1" s="1"/>
  <c r="F5370" i="1"/>
  <c r="J5370" i="1" s="1"/>
  <c r="K5370" i="1" s="1"/>
  <c r="F5369" i="1"/>
  <c r="J5369" i="1" s="1"/>
  <c r="K5369" i="1" s="1"/>
  <c r="F5367" i="1"/>
  <c r="J5367" i="1" s="1"/>
  <c r="K5367" i="1" s="1"/>
  <c r="F5348" i="1"/>
  <c r="J5348" i="1" s="1"/>
  <c r="K5348" i="1" s="1"/>
  <c r="F5347" i="1"/>
  <c r="J5347" i="1" s="1"/>
  <c r="K5347" i="1" s="1"/>
  <c r="F5346" i="1"/>
  <c r="J5346" i="1" s="1"/>
  <c r="K5346" i="1" s="1"/>
  <c r="F5341" i="1"/>
  <c r="J5341" i="1" s="1"/>
  <c r="K5341" i="1" s="1"/>
  <c r="F5335" i="1"/>
  <c r="J5335" i="1" s="1"/>
  <c r="K5335" i="1" s="1"/>
  <c r="F5327" i="1"/>
  <c r="J5327" i="1" s="1"/>
  <c r="K5327" i="1" s="1"/>
  <c r="F5324" i="1"/>
  <c r="J5324" i="1" s="1"/>
  <c r="K5324" i="1" s="1"/>
  <c r="F5322" i="1"/>
  <c r="J5322" i="1" s="1"/>
  <c r="K5322" i="1" s="1"/>
  <c r="F5320" i="1"/>
  <c r="J5320" i="1" s="1"/>
  <c r="K5320" i="1" s="1"/>
  <c r="F5319" i="1"/>
  <c r="J5319" i="1" s="1"/>
  <c r="K5319" i="1" s="1"/>
  <c r="F5318" i="1"/>
  <c r="J5318" i="1" s="1"/>
  <c r="K5318" i="1" s="1"/>
  <c r="F5317" i="1"/>
  <c r="J5317" i="1" s="1"/>
  <c r="K5317" i="1" s="1"/>
  <c r="F5316" i="1"/>
  <c r="J5316" i="1" s="1"/>
  <c r="K5316" i="1" s="1"/>
  <c r="F5315" i="1"/>
  <c r="J5315" i="1" s="1"/>
  <c r="K5315" i="1" s="1"/>
  <c r="F5314" i="1"/>
  <c r="J5314" i="1" s="1"/>
  <c r="K5314" i="1" s="1"/>
  <c r="F5313" i="1"/>
  <c r="J5313" i="1" s="1"/>
  <c r="K5313" i="1" s="1"/>
  <c r="F5312" i="1"/>
  <c r="J5312" i="1" s="1"/>
  <c r="K5312" i="1" s="1"/>
  <c r="F5311" i="1"/>
  <c r="J5311" i="1" s="1"/>
  <c r="K5311" i="1" s="1"/>
  <c r="F5310" i="1"/>
  <c r="J5310" i="1" s="1"/>
  <c r="K5310" i="1" s="1"/>
  <c r="F5309" i="1"/>
  <c r="J5309" i="1" s="1"/>
  <c r="K5309" i="1" s="1"/>
  <c r="F5308" i="1"/>
  <c r="J5308" i="1" s="1"/>
  <c r="K5308" i="1" s="1"/>
  <c r="F5306" i="1"/>
  <c r="J5306" i="1" s="1"/>
  <c r="K5306" i="1" s="1"/>
  <c r="F5305" i="1"/>
  <c r="J5305" i="1" s="1"/>
  <c r="K5305" i="1" s="1"/>
  <c r="F5304" i="1"/>
  <c r="J5304" i="1" s="1"/>
  <c r="K5304" i="1" s="1"/>
  <c r="F5303" i="1"/>
  <c r="J5303" i="1" s="1"/>
  <c r="K5303" i="1" s="1"/>
  <c r="F5295" i="1"/>
  <c r="J5295" i="1" s="1"/>
  <c r="K5295" i="1" s="1"/>
  <c r="F5294" i="1"/>
  <c r="J5294" i="1" s="1"/>
  <c r="K5294" i="1" s="1"/>
  <c r="F5292" i="1"/>
  <c r="J5292" i="1" s="1"/>
  <c r="K5292" i="1" s="1"/>
  <c r="F5291" i="1"/>
  <c r="J5291" i="1" s="1"/>
  <c r="K5291" i="1" s="1"/>
  <c r="F5290" i="1"/>
  <c r="J5290" i="1" s="1"/>
  <c r="K5290" i="1" s="1"/>
  <c r="F5286" i="1"/>
  <c r="J5286" i="1" s="1"/>
  <c r="K5286" i="1" s="1"/>
  <c r="F5285" i="1"/>
  <c r="J5285" i="1" s="1"/>
  <c r="K5285" i="1" s="1"/>
  <c r="F5283" i="1"/>
  <c r="J5283" i="1" s="1"/>
  <c r="K5283" i="1" s="1"/>
  <c r="F5282" i="1"/>
  <c r="J5282" i="1" s="1"/>
  <c r="K5282" i="1" s="1"/>
  <c r="F5280" i="1"/>
  <c r="J5280" i="1" s="1"/>
  <c r="K5280" i="1" s="1"/>
  <c r="F5279" i="1"/>
  <c r="J5279" i="1" s="1"/>
  <c r="K5279" i="1" s="1"/>
  <c r="F5278" i="1"/>
  <c r="J5278" i="1" s="1"/>
  <c r="K5278" i="1" s="1"/>
  <c r="F5273" i="1"/>
  <c r="J5273" i="1" s="1"/>
  <c r="K5273" i="1" s="1"/>
  <c r="F5272" i="1"/>
  <c r="J5272" i="1" s="1"/>
  <c r="K5272" i="1" s="1"/>
  <c r="F5271" i="1"/>
  <c r="J5271" i="1" s="1"/>
  <c r="K5271" i="1" s="1"/>
  <c r="F5269" i="1"/>
  <c r="J5269" i="1" s="1"/>
  <c r="K5269" i="1" s="1"/>
  <c r="F5267" i="1"/>
  <c r="J5267" i="1" s="1"/>
  <c r="K5267" i="1" s="1"/>
  <c r="F5266" i="1"/>
  <c r="J5266" i="1" s="1"/>
  <c r="K5266" i="1" s="1"/>
  <c r="F4593" i="1"/>
  <c r="J4593" i="1" s="1"/>
  <c r="K4593" i="1" s="1"/>
  <c r="F4592" i="1"/>
  <c r="J4592" i="1" s="1"/>
  <c r="K4592" i="1" s="1"/>
  <c r="F4590" i="1"/>
  <c r="J4590" i="1" s="1"/>
  <c r="K4590" i="1" s="1"/>
  <c r="F4589" i="1"/>
  <c r="J4589" i="1" s="1"/>
  <c r="K4589" i="1" s="1"/>
  <c r="F4587" i="1"/>
  <c r="J4587" i="1" s="1"/>
  <c r="K4587" i="1" s="1"/>
  <c r="F4586" i="1"/>
  <c r="J4586" i="1" s="1"/>
  <c r="K4586" i="1" s="1"/>
  <c r="F4585" i="1"/>
  <c r="J4585" i="1" s="1"/>
  <c r="K4585" i="1" s="1"/>
  <c r="F4581" i="1"/>
  <c r="J4581" i="1" s="1"/>
  <c r="K4581" i="1" s="1"/>
  <c r="F4579" i="1"/>
  <c r="J4579" i="1" s="1"/>
  <c r="K4579" i="1" s="1"/>
  <c r="F4578" i="1"/>
  <c r="J4578" i="1" s="1"/>
  <c r="K4578" i="1" s="1"/>
  <c r="F4577" i="1"/>
  <c r="J4577" i="1" s="1"/>
  <c r="K4577" i="1" s="1"/>
  <c r="F4576" i="1"/>
  <c r="J4576" i="1" s="1"/>
  <c r="K4576" i="1" s="1"/>
  <c r="F4571" i="1"/>
  <c r="J4571" i="1" s="1"/>
  <c r="K4571" i="1" s="1"/>
  <c r="F4567" i="1"/>
  <c r="J4567" i="1" s="1"/>
  <c r="K4567" i="1" s="1"/>
  <c r="F4566" i="1"/>
  <c r="J4566" i="1" s="1"/>
  <c r="K4566" i="1" s="1"/>
  <c r="F4564" i="1"/>
  <c r="J4564" i="1" s="1"/>
  <c r="K4564" i="1" s="1"/>
  <c r="F4563" i="1"/>
  <c r="J4563" i="1" s="1"/>
  <c r="K4563" i="1" s="1"/>
  <c r="F4562" i="1"/>
  <c r="J4562" i="1" s="1"/>
  <c r="K4562" i="1" s="1"/>
  <c r="F5262" i="1"/>
  <c r="J5262" i="1" s="1"/>
  <c r="K5262" i="1" s="1"/>
  <c r="F5261" i="1"/>
  <c r="J5261" i="1" s="1"/>
  <c r="K5261" i="1" s="1"/>
  <c r="F5253" i="1"/>
  <c r="J5253" i="1" s="1"/>
  <c r="K5253" i="1" s="1"/>
  <c r="F5251" i="1"/>
  <c r="J5251" i="1" s="1"/>
  <c r="K5251" i="1" s="1"/>
  <c r="F5249" i="1"/>
  <c r="J5249" i="1" s="1"/>
  <c r="K5249" i="1" s="1"/>
  <c r="F5248" i="1"/>
  <c r="J5248" i="1" s="1"/>
  <c r="K5248" i="1" s="1"/>
  <c r="F5238" i="1"/>
  <c r="J5238" i="1" s="1"/>
  <c r="K5238" i="1" s="1"/>
  <c r="F5230" i="1"/>
  <c r="J5230" i="1" s="1"/>
  <c r="K5230" i="1" s="1"/>
  <c r="F5229" i="1"/>
  <c r="J5229" i="1" s="1"/>
  <c r="K5229" i="1" s="1"/>
  <c r="F5226" i="1"/>
  <c r="J5226" i="1" s="1"/>
  <c r="K5226" i="1" s="1"/>
  <c r="F5225" i="1"/>
  <c r="J5225" i="1" s="1"/>
  <c r="K5225" i="1" s="1"/>
  <c r="F5220" i="1"/>
  <c r="J5220" i="1" s="1"/>
  <c r="K5220" i="1" s="1"/>
  <c r="F5219" i="1"/>
  <c r="J5219" i="1" s="1"/>
  <c r="K5219" i="1" s="1"/>
  <c r="F5218" i="1"/>
  <c r="J5218" i="1" s="1"/>
  <c r="K5218" i="1" s="1"/>
  <c r="F5214" i="1"/>
  <c r="J5214" i="1" s="1"/>
  <c r="K5214" i="1" s="1"/>
  <c r="F5213" i="1"/>
  <c r="J5213" i="1" s="1"/>
  <c r="K5213" i="1" s="1"/>
  <c r="F5210" i="1"/>
  <c r="J5210" i="1" s="1"/>
  <c r="K5210" i="1" s="1"/>
  <c r="F5209" i="1"/>
  <c r="J5209" i="1" s="1"/>
  <c r="K5209" i="1" s="1"/>
  <c r="F5208" i="1"/>
  <c r="J5208" i="1" s="1"/>
  <c r="K5208" i="1" s="1"/>
  <c r="F5206" i="1"/>
  <c r="J5206" i="1" s="1"/>
  <c r="K5206" i="1" s="1"/>
  <c r="F5205" i="1"/>
  <c r="J5205" i="1" s="1"/>
  <c r="K5205" i="1" s="1"/>
  <c r="F5197" i="1"/>
  <c r="J5197" i="1" s="1"/>
  <c r="K5197" i="1" s="1"/>
  <c r="F5195" i="1"/>
  <c r="J5195" i="1" s="1"/>
  <c r="K5195" i="1" s="1"/>
  <c r="F5187" i="1"/>
  <c r="J5187" i="1" s="1"/>
  <c r="K5187" i="1" s="1"/>
  <c r="F5182" i="1"/>
  <c r="J5182" i="1" s="1"/>
  <c r="K5182" i="1" s="1"/>
  <c r="F5181" i="1"/>
  <c r="J5181" i="1" s="1"/>
  <c r="K5181" i="1" s="1"/>
  <c r="F5180" i="1"/>
  <c r="J5180" i="1" s="1"/>
  <c r="K5180" i="1" s="1"/>
  <c r="F5179" i="1"/>
  <c r="J5179" i="1" s="1"/>
  <c r="K5179" i="1" s="1"/>
  <c r="F5178" i="1"/>
  <c r="J5178" i="1" s="1"/>
  <c r="K5178" i="1" s="1"/>
  <c r="F5174" i="1"/>
  <c r="J5174" i="1" s="1"/>
  <c r="K5174" i="1" s="1"/>
  <c r="F5173" i="1"/>
  <c r="J5173" i="1" s="1"/>
  <c r="K5173" i="1" s="1"/>
  <c r="F5170" i="1"/>
  <c r="J5170" i="1" s="1"/>
  <c r="K5170" i="1" s="1"/>
  <c r="F5168" i="1"/>
  <c r="J5168" i="1" s="1"/>
  <c r="K5168" i="1" s="1"/>
  <c r="F5165" i="1"/>
  <c r="J5165" i="1" s="1"/>
  <c r="K5165" i="1" s="1"/>
  <c r="F5163" i="1"/>
  <c r="J5163" i="1" s="1"/>
  <c r="K5163" i="1" s="1"/>
  <c r="F5157" i="1"/>
  <c r="J5157" i="1" s="1"/>
  <c r="K5157" i="1" s="1"/>
  <c r="F5156" i="1"/>
  <c r="J5156" i="1" s="1"/>
  <c r="K5156" i="1" s="1"/>
  <c r="F5154" i="1"/>
  <c r="J5154" i="1" s="1"/>
  <c r="K5154" i="1" s="1"/>
  <c r="F4560" i="1"/>
  <c r="J4560" i="1" s="1"/>
  <c r="K4560" i="1" s="1"/>
  <c r="F4558" i="1"/>
  <c r="J4558" i="1" s="1"/>
  <c r="K4558" i="1" s="1"/>
  <c r="F4557" i="1"/>
  <c r="J4557" i="1" s="1"/>
  <c r="K4557" i="1" s="1"/>
  <c r="F4555" i="1"/>
  <c r="J4555" i="1" s="1"/>
  <c r="K4555" i="1" s="1"/>
  <c r="F4554" i="1"/>
  <c r="J4554" i="1" s="1"/>
  <c r="K4554" i="1" s="1"/>
  <c r="F4552" i="1"/>
  <c r="J4552" i="1" s="1"/>
  <c r="K4552" i="1" s="1"/>
  <c r="F5150" i="1"/>
  <c r="J5150" i="1" s="1"/>
  <c r="K5150" i="1" s="1"/>
  <c r="F5139" i="1"/>
  <c r="J5139" i="1" s="1"/>
  <c r="K5139" i="1" s="1"/>
  <c r="F5137" i="1"/>
  <c r="J5137" i="1" s="1"/>
  <c r="K5137" i="1" s="1"/>
  <c r="F5136" i="1"/>
  <c r="J5136" i="1" s="1"/>
  <c r="K5136" i="1" s="1"/>
  <c r="F5132" i="1"/>
  <c r="J5132" i="1" s="1"/>
  <c r="K5132" i="1" s="1"/>
  <c r="F5126" i="1"/>
  <c r="J5126" i="1" s="1"/>
  <c r="K5126" i="1" s="1"/>
  <c r="F5109" i="1"/>
  <c r="J5109" i="1" s="1"/>
  <c r="K5109" i="1" s="1"/>
  <c r="F5108" i="1"/>
  <c r="J5108" i="1" s="1"/>
  <c r="K5108" i="1" s="1"/>
  <c r="F5107" i="1"/>
  <c r="J5107" i="1" s="1"/>
  <c r="K5107" i="1" s="1"/>
  <c r="F5102" i="1"/>
  <c r="J5102" i="1" s="1"/>
  <c r="K5102" i="1" s="1"/>
  <c r="F5101" i="1"/>
  <c r="J5101" i="1" s="1"/>
  <c r="K5101" i="1" s="1"/>
  <c r="F5098" i="1"/>
  <c r="J5098" i="1" s="1"/>
  <c r="K5098" i="1" s="1"/>
  <c r="F5096" i="1"/>
  <c r="J5096" i="1" s="1"/>
  <c r="K5096" i="1" s="1"/>
  <c r="F5093" i="1"/>
  <c r="J5093" i="1" s="1"/>
  <c r="K5093" i="1" s="1"/>
  <c r="F5092" i="1"/>
  <c r="J5092" i="1" s="1"/>
  <c r="K5092" i="1" s="1"/>
  <c r="F5081" i="1"/>
  <c r="J5081" i="1" s="1"/>
  <c r="K5081" i="1" s="1"/>
  <c r="F5071" i="1"/>
  <c r="J5071" i="1" s="1"/>
  <c r="K5071" i="1" s="1"/>
  <c r="F5066" i="1"/>
  <c r="J5066" i="1" s="1"/>
  <c r="K5066" i="1" s="1"/>
  <c r="F5062" i="1"/>
  <c r="J5062" i="1" s="1"/>
  <c r="K5062" i="1" s="1"/>
  <c r="F5061" i="1"/>
  <c r="J5061" i="1" s="1"/>
  <c r="K5061" i="1" s="1"/>
  <c r="F5051" i="1"/>
  <c r="J5051" i="1" s="1"/>
  <c r="K5051" i="1" s="1"/>
  <c r="F5042" i="1"/>
  <c r="J5042" i="1" s="1"/>
  <c r="K5042" i="1" s="1"/>
  <c r="F4549" i="1"/>
  <c r="J4549" i="1" s="1"/>
  <c r="K4549" i="1" s="1"/>
  <c r="F4548" i="1"/>
  <c r="J4548" i="1" s="1"/>
  <c r="K4548" i="1" s="1"/>
  <c r="F4547" i="1"/>
  <c r="J4547" i="1" s="1"/>
  <c r="K4547" i="1" s="1"/>
  <c r="F4546" i="1"/>
  <c r="F4545" i="1"/>
  <c r="J4545" i="1" s="1"/>
  <c r="K4545" i="1" s="1"/>
  <c r="F4543" i="1"/>
  <c r="J4543" i="1" s="1"/>
  <c r="K4543" i="1" s="1"/>
  <c r="F4542" i="1"/>
  <c r="J4542" i="1" s="1"/>
  <c r="K4542" i="1" s="1"/>
  <c r="F4541" i="1"/>
  <c r="J4541" i="1" s="1"/>
  <c r="K4541" i="1" s="1"/>
  <c r="F5041" i="1"/>
  <c r="J5041" i="1" s="1"/>
  <c r="K5041" i="1" s="1"/>
  <c r="F5040" i="1"/>
  <c r="J5040" i="1" s="1"/>
  <c r="K5040" i="1" s="1"/>
  <c r="F5037" i="1"/>
  <c r="J5037" i="1" s="1"/>
  <c r="K5037" i="1" s="1"/>
  <c r="F5034" i="1"/>
  <c r="J5034" i="1" s="1"/>
  <c r="K5034" i="1" s="1"/>
  <c r="F5033" i="1"/>
  <c r="J5033" i="1" s="1"/>
  <c r="K5033" i="1" s="1"/>
  <c r="F5029" i="1"/>
  <c r="J5029" i="1" s="1"/>
  <c r="K5029" i="1" s="1"/>
  <c r="F5019" i="1"/>
  <c r="J5019" i="1" s="1"/>
  <c r="K5019" i="1" s="1"/>
  <c r="F5016" i="1"/>
  <c r="J5016" i="1" s="1"/>
  <c r="K5016" i="1" s="1"/>
  <c r="F5015" i="1"/>
  <c r="J5015" i="1" s="1"/>
  <c r="K5015" i="1" s="1"/>
  <c r="F5014" i="1"/>
  <c r="J5014" i="1" s="1"/>
  <c r="K5014" i="1" s="1"/>
  <c r="F5012" i="1"/>
  <c r="J5012" i="1" s="1"/>
  <c r="K5012" i="1" s="1"/>
  <c r="F5010" i="1"/>
  <c r="J5010" i="1" s="1"/>
  <c r="K5010" i="1" s="1"/>
  <c r="F5006" i="1"/>
  <c r="J5006" i="1" s="1"/>
  <c r="K5006" i="1" s="1"/>
  <c r="F5000" i="1"/>
  <c r="J5000" i="1" s="1"/>
  <c r="K5000" i="1" s="1"/>
  <c r="F4998" i="1"/>
  <c r="J4998" i="1" s="1"/>
  <c r="K4998" i="1" s="1"/>
  <c r="F4997" i="1"/>
  <c r="J4997" i="1" s="1"/>
  <c r="K4997" i="1" s="1"/>
  <c r="F4996" i="1"/>
  <c r="J4996" i="1" s="1"/>
  <c r="K4996" i="1" s="1"/>
  <c r="F4995" i="1"/>
  <c r="J4995" i="1" s="1"/>
  <c r="K4995" i="1" s="1"/>
  <c r="F4994" i="1"/>
  <c r="J4994" i="1" s="1"/>
  <c r="K4994" i="1" s="1"/>
  <c r="F4990" i="1"/>
  <c r="J4990" i="1" s="1"/>
  <c r="K4990" i="1" s="1"/>
  <c r="F4988" i="1"/>
  <c r="J4988" i="1" s="1"/>
  <c r="K4988" i="1" s="1"/>
  <c r="F4986" i="1"/>
  <c r="J4986" i="1" s="1"/>
  <c r="K4986" i="1" s="1"/>
  <c r="F4977" i="1"/>
  <c r="J4977" i="1" s="1"/>
  <c r="K4977" i="1" s="1"/>
  <c r="F4971" i="1"/>
  <c r="J4971" i="1" s="1"/>
  <c r="K4971" i="1" s="1"/>
  <c r="F4968" i="1"/>
  <c r="J4968" i="1" s="1"/>
  <c r="K4968" i="1" s="1"/>
  <c r="F4963" i="1"/>
  <c r="J4963" i="1" s="1"/>
  <c r="K4963" i="1" s="1"/>
  <c r="F4959" i="1"/>
  <c r="J4959" i="1" s="1"/>
  <c r="K4959" i="1" s="1"/>
  <c r="F4958" i="1"/>
  <c r="J4958" i="1" s="1"/>
  <c r="K4958" i="1" s="1"/>
  <c r="F4954" i="1"/>
  <c r="J4954" i="1" s="1"/>
  <c r="K4954" i="1" s="1"/>
  <c r="F4940" i="1"/>
  <c r="J4940" i="1" s="1"/>
  <c r="K4940" i="1" s="1"/>
  <c r="F4939" i="1"/>
  <c r="J4939" i="1" s="1"/>
  <c r="K4939" i="1" s="1"/>
  <c r="F4934" i="1"/>
  <c r="J4934" i="1" s="1"/>
  <c r="K4934" i="1" s="1"/>
  <c r="F4930" i="1"/>
  <c r="J4930" i="1" s="1"/>
  <c r="K4930" i="1" s="1"/>
  <c r="F4926" i="1"/>
  <c r="J4926" i="1" s="1"/>
  <c r="K4926" i="1" s="1"/>
  <c r="F4924" i="1"/>
  <c r="J4924" i="1" s="1"/>
  <c r="K4924" i="1" s="1"/>
  <c r="F4921" i="1"/>
  <c r="J4921" i="1" s="1"/>
  <c r="K4921" i="1" s="1"/>
  <c r="F4917" i="1"/>
  <c r="J4917" i="1" s="1"/>
  <c r="K4917" i="1" s="1"/>
  <c r="F4913" i="1"/>
  <c r="J4913" i="1" s="1"/>
  <c r="K4913" i="1" s="1"/>
  <c r="F4899" i="1"/>
  <c r="J4899" i="1" s="1"/>
  <c r="K4899" i="1" s="1"/>
  <c r="F4898" i="1"/>
  <c r="J4898" i="1" s="1"/>
  <c r="K4898" i="1" s="1"/>
  <c r="F4895" i="1"/>
  <c r="J4895" i="1" s="1"/>
  <c r="K4895" i="1" s="1"/>
  <c r="F4894" i="1"/>
  <c r="J4894" i="1" s="1"/>
  <c r="K4894" i="1" s="1"/>
  <c r="F4890" i="1"/>
  <c r="J4890" i="1" s="1"/>
  <c r="K4890" i="1" s="1"/>
  <c r="F4888" i="1"/>
  <c r="J4888" i="1" s="1"/>
  <c r="K4888" i="1" s="1"/>
  <c r="F4887" i="1"/>
  <c r="J4887" i="1" s="1"/>
  <c r="K4887" i="1" s="1"/>
  <c r="F4885" i="1"/>
  <c r="J4885" i="1" s="1"/>
  <c r="K4885" i="1" s="1"/>
  <c r="F4883" i="1"/>
  <c r="J4883" i="1" s="1"/>
  <c r="K4883" i="1" s="1"/>
  <c r="F4878" i="1"/>
  <c r="J4878" i="1" s="1"/>
  <c r="K4878" i="1" s="1"/>
  <c r="F4877" i="1"/>
  <c r="J4877" i="1" s="1"/>
  <c r="K4877" i="1" s="1"/>
  <c r="F4874" i="1"/>
  <c r="J4874" i="1" s="1"/>
  <c r="K4874" i="1" s="1"/>
  <c r="F4873" i="1"/>
  <c r="J4873" i="1" s="1"/>
  <c r="K4873" i="1" s="1"/>
  <c r="F4872" i="1"/>
  <c r="J4872" i="1" s="1"/>
  <c r="K4872" i="1" s="1"/>
  <c r="F4870" i="1"/>
  <c r="J4870" i="1" s="1"/>
  <c r="K4870" i="1" s="1"/>
  <c r="F4869" i="1"/>
  <c r="J4869" i="1" s="1"/>
  <c r="K4869" i="1" s="1"/>
  <c r="F4865" i="1"/>
  <c r="J4865" i="1" s="1"/>
  <c r="K4865" i="1" s="1"/>
  <c r="F4861" i="1"/>
  <c r="J4861" i="1" s="1"/>
  <c r="K4861" i="1" s="1"/>
  <c r="F4859" i="1"/>
  <c r="J4859" i="1" s="1"/>
  <c r="K4859" i="1" s="1"/>
  <c r="F4858" i="1"/>
  <c r="J4858" i="1" s="1"/>
  <c r="K4858" i="1" s="1"/>
  <c r="F4857" i="1"/>
  <c r="J4857" i="1" s="1"/>
  <c r="K4857" i="1" s="1"/>
  <c r="F4856" i="1"/>
  <c r="J4856" i="1" s="1"/>
  <c r="K4856" i="1" s="1"/>
  <c r="F4854" i="1"/>
  <c r="J4854" i="1" s="1"/>
  <c r="K4854" i="1" s="1"/>
  <c r="F4853" i="1"/>
  <c r="J4853" i="1" s="1"/>
  <c r="K4853" i="1" s="1"/>
  <c r="F4851" i="1"/>
  <c r="J4851" i="1" s="1"/>
  <c r="K4851" i="1" s="1"/>
  <c r="F4847" i="1"/>
  <c r="J4847" i="1" s="1"/>
  <c r="K4847" i="1" s="1"/>
  <c r="F4846" i="1"/>
  <c r="J4846" i="1" s="1"/>
  <c r="K4846" i="1" s="1"/>
  <c r="F4845" i="1"/>
  <c r="J4845" i="1" s="1"/>
  <c r="K4845" i="1" s="1"/>
  <c r="F4844" i="1"/>
  <c r="J4844" i="1" s="1"/>
  <c r="K4844" i="1" s="1"/>
  <c r="F4843" i="1"/>
  <c r="J4843" i="1" s="1"/>
  <c r="K4843" i="1" s="1"/>
  <c r="F4842" i="1"/>
  <c r="J4842" i="1" s="1"/>
  <c r="K4842" i="1" s="1"/>
  <c r="F4839" i="1"/>
  <c r="J4839" i="1" s="1"/>
  <c r="K4839" i="1" s="1"/>
  <c r="F4838" i="1"/>
  <c r="J4838" i="1" s="1"/>
  <c r="K4838" i="1" s="1"/>
  <c r="F4837" i="1"/>
  <c r="J4837" i="1" s="1"/>
  <c r="K4837" i="1" s="1"/>
  <c r="F4835" i="1"/>
  <c r="J4835" i="1" s="1"/>
  <c r="K4835" i="1" s="1"/>
  <c r="F4834" i="1"/>
  <c r="J4834" i="1" s="1"/>
  <c r="K4834" i="1" s="1"/>
  <c r="F4833" i="1"/>
  <c r="J4833" i="1" s="1"/>
  <c r="K4833" i="1" s="1"/>
  <c r="F4832" i="1"/>
  <c r="J4832" i="1" s="1"/>
  <c r="K4832" i="1" s="1"/>
  <c r="F4830" i="1"/>
  <c r="J4830" i="1" s="1"/>
  <c r="K4830" i="1" s="1"/>
  <c r="F4829" i="1"/>
  <c r="J4829" i="1" s="1"/>
  <c r="K4829" i="1" s="1"/>
  <c r="F4828" i="1"/>
  <c r="J4828" i="1" s="1"/>
  <c r="K4828" i="1" s="1"/>
  <c r="F4827" i="1"/>
  <c r="J4827" i="1" s="1"/>
  <c r="K4827" i="1" s="1"/>
  <c r="F4826" i="1"/>
  <c r="J4826" i="1" s="1"/>
  <c r="K4826" i="1" s="1"/>
  <c r="F4825" i="1"/>
  <c r="J4825" i="1" s="1"/>
  <c r="K4825" i="1" s="1"/>
  <c r="F4823" i="1"/>
  <c r="J4823" i="1" s="1"/>
  <c r="K4823" i="1" s="1"/>
  <c r="F4822" i="1"/>
  <c r="J4822" i="1" s="1"/>
  <c r="K4822" i="1" s="1"/>
  <c r="F4821" i="1"/>
  <c r="J4821" i="1" s="1"/>
  <c r="K4821" i="1" s="1"/>
  <c r="F4818" i="1"/>
  <c r="J4818" i="1" s="1"/>
  <c r="K4818" i="1" s="1"/>
  <c r="F4816" i="1"/>
  <c r="J4816" i="1" s="1"/>
  <c r="K4816" i="1" s="1"/>
  <c r="F4814" i="1"/>
  <c r="J4814" i="1" s="1"/>
  <c r="K4814" i="1" s="1"/>
  <c r="F4813" i="1"/>
  <c r="J4813" i="1" s="1"/>
  <c r="K4813" i="1" s="1"/>
  <c r="F4811" i="1"/>
  <c r="J4811" i="1" s="1"/>
  <c r="K4811" i="1" s="1"/>
  <c r="F4810" i="1"/>
  <c r="J4810" i="1" s="1"/>
  <c r="K4810" i="1" s="1"/>
  <c r="F4809" i="1"/>
  <c r="J4809" i="1" s="1"/>
  <c r="K4809" i="1" s="1"/>
  <c r="F4807" i="1"/>
  <c r="J4807" i="1" s="1"/>
  <c r="K4807" i="1" s="1"/>
  <c r="F4803" i="1"/>
  <c r="J4803" i="1" s="1"/>
  <c r="K4803" i="1" s="1"/>
  <c r="F4802" i="1"/>
  <c r="J4802" i="1" s="1"/>
  <c r="K4802" i="1" s="1"/>
  <c r="F4801" i="1"/>
  <c r="J4801" i="1" s="1"/>
  <c r="K4801" i="1" s="1"/>
  <c r="F4800" i="1"/>
  <c r="J4800" i="1" s="1"/>
  <c r="K4800" i="1" s="1"/>
  <c r="F4794" i="1"/>
  <c r="J4794" i="1" s="1"/>
  <c r="K4794" i="1" s="1"/>
  <c r="F4791" i="1"/>
  <c r="J4791" i="1" s="1"/>
  <c r="K4791" i="1" s="1"/>
  <c r="F4790" i="1"/>
  <c r="J4790" i="1" s="1"/>
  <c r="K4790" i="1" s="1"/>
  <c r="F4788" i="1"/>
  <c r="J4788" i="1" s="1"/>
  <c r="K4788" i="1" s="1"/>
  <c r="F4787" i="1"/>
  <c r="J4787" i="1" s="1"/>
  <c r="K4787" i="1" s="1"/>
  <c r="F4786" i="1"/>
  <c r="J4786" i="1" s="1"/>
  <c r="K4786" i="1" s="1"/>
  <c r="F4784" i="1"/>
  <c r="J4784" i="1" s="1"/>
  <c r="K4784" i="1" s="1"/>
  <c r="F4783" i="1"/>
  <c r="J4783" i="1" s="1"/>
  <c r="K4783" i="1" s="1"/>
  <c r="F4782" i="1"/>
  <c r="J4782" i="1" s="1"/>
  <c r="K4782" i="1" s="1"/>
  <c r="F4781" i="1"/>
  <c r="J4781" i="1" s="1"/>
  <c r="K4781" i="1" s="1"/>
  <c r="F4773" i="1"/>
  <c r="J4773" i="1" s="1"/>
  <c r="K4773" i="1" s="1"/>
  <c r="F4772" i="1"/>
  <c r="J4772" i="1" s="1"/>
  <c r="K4772" i="1" s="1"/>
  <c r="F4771" i="1"/>
  <c r="J4771" i="1" s="1"/>
  <c r="K4771" i="1" s="1"/>
  <c r="F4769" i="1"/>
  <c r="J4769" i="1" s="1"/>
  <c r="K4769" i="1" s="1"/>
  <c r="F4766" i="1"/>
  <c r="J4766" i="1" s="1"/>
  <c r="K4766" i="1" s="1"/>
  <c r="F4765" i="1"/>
  <c r="J4765" i="1" s="1"/>
  <c r="K4765" i="1" s="1"/>
  <c r="F4762" i="1"/>
  <c r="F4706" i="1"/>
  <c r="J4706" i="1" s="1"/>
  <c r="K4706" i="1" s="1"/>
  <c r="F4705" i="1"/>
  <c r="J4705" i="1" s="1"/>
  <c r="K4705" i="1" s="1"/>
  <c r="F4704" i="1"/>
  <c r="J4704" i="1" s="1"/>
  <c r="K4704" i="1" s="1"/>
  <c r="F4702" i="1"/>
  <c r="J4702" i="1" s="1"/>
  <c r="K4702" i="1" s="1"/>
  <c r="F4701" i="1"/>
  <c r="J4701" i="1" s="1"/>
  <c r="K4701" i="1" s="1"/>
  <c r="F4697" i="1"/>
  <c r="J4697" i="1" s="1"/>
  <c r="K4697" i="1" s="1"/>
  <c r="F4693" i="1"/>
  <c r="J4693" i="1" s="1"/>
  <c r="K4693" i="1" s="1"/>
  <c r="F4691" i="1"/>
  <c r="J4691" i="1" s="1"/>
  <c r="K4691" i="1" s="1"/>
  <c r="F4690" i="1"/>
  <c r="J4690" i="1" s="1"/>
  <c r="K4690" i="1" s="1"/>
  <c r="F4689" i="1"/>
  <c r="J4689" i="1" s="1"/>
  <c r="K4689" i="1" s="1"/>
  <c r="F4688" i="1"/>
  <c r="J4688" i="1" s="1"/>
  <c r="K4688" i="1" s="1"/>
  <c r="F4683" i="1"/>
  <c r="J4683" i="1" s="1"/>
  <c r="K4683" i="1" s="1"/>
  <c r="F4680" i="1"/>
  <c r="J4680" i="1" s="1"/>
  <c r="K4680" i="1" s="1"/>
  <c r="F4679" i="1"/>
  <c r="J4679" i="1" s="1"/>
  <c r="K4679" i="1" s="1"/>
  <c r="F4678" i="1"/>
  <c r="J4678" i="1" s="1"/>
  <c r="K4678" i="1" s="1"/>
  <c r="F4676" i="1"/>
  <c r="J4676" i="1" s="1"/>
  <c r="K4676" i="1" s="1"/>
  <c r="F4675" i="1"/>
  <c r="J4675" i="1" s="1"/>
  <c r="K4675" i="1" s="1"/>
  <c r="F4674" i="1"/>
  <c r="J4674" i="1" s="1"/>
  <c r="K4674" i="1" s="1"/>
  <c r="F4670" i="1"/>
  <c r="J4670" i="1" s="1"/>
  <c r="K4670" i="1" s="1"/>
  <c r="F4669" i="1"/>
  <c r="J4669" i="1" s="1"/>
  <c r="K4669" i="1" s="1"/>
  <c r="F4666" i="1"/>
  <c r="J4666" i="1" s="1"/>
  <c r="K4666" i="1" s="1"/>
  <c r="F4664" i="1"/>
  <c r="J4664" i="1" s="1"/>
  <c r="K4664" i="1" s="1"/>
  <c r="F4662" i="1"/>
  <c r="J4662" i="1" s="1"/>
  <c r="K4662" i="1" s="1"/>
  <c r="F4659" i="1"/>
  <c r="J4659" i="1" s="1"/>
  <c r="K4659" i="1" s="1"/>
  <c r="F4658" i="1"/>
  <c r="J4658" i="1" s="1"/>
  <c r="K4658" i="1" s="1"/>
  <c r="F4657" i="1"/>
  <c r="J4657" i="1" s="1"/>
  <c r="K4657" i="1" s="1"/>
  <c r="F4654" i="1"/>
  <c r="J4654" i="1" s="1"/>
  <c r="K4654" i="1" s="1"/>
  <c r="F4653" i="1"/>
  <c r="J4653" i="1" s="1"/>
  <c r="K4653" i="1" s="1"/>
  <c r="F4651" i="1"/>
  <c r="J4651" i="1" s="1"/>
  <c r="K4651" i="1" s="1"/>
  <c r="F4650" i="1"/>
  <c r="J4650" i="1" s="1"/>
  <c r="K4650" i="1" s="1"/>
  <c r="F4641" i="1"/>
  <c r="J4641" i="1" s="1"/>
  <c r="K4641" i="1" s="1"/>
  <c r="F4622" i="1"/>
  <c r="J4622" i="1" s="1"/>
  <c r="K4622" i="1" s="1"/>
  <c r="F4619" i="1"/>
  <c r="J4619" i="1" s="1"/>
  <c r="K4619" i="1" s="1"/>
  <c r="F4610" i="1"/>
  <c r="J4610" i="1" s="1"/>
  <c r="K4610" i="1" s="1"/>
  <c r="F4603" i="1"/>
  <c r="J4603" i="1" s="1"/>
  <c r="K4603" i="1" s="1"/>
  <c r="F4594" i="1"/>
  <c r="J4594" i="1" s="1"/>
  <c r="K4594" i="1" s="1"/>
  <c r="F4538" i="1"/>
  <c r="F4312" i="1"/>
  <c r="F4311" i="1"/>
  <c r="J4311" i="1" s="1"/>
  <c r="K4311" i="1" s="1"/>
  <c r="F4309" i="1"/>
  <c r="J4309" i="1" s="1"/>
  <c r="K4309" i="1" s="1"/>
  <c r="F4310" i="1"/>
  <c r="F4308" i="1"/>
  <c r="J4308" i="1" s="1"/>
  <c r="K4308" i="1" s="1"/>
  <c r="F4307" i="1"/>
  <c r="J4307" i="1" s="1"/>
  <c r="K4307" i="1" s="1"/>
  <c r="F4306" i="1"/>
  <c r="F4305" i="1"/>
  <c r="F4304" i="1"/>
  <c r="F4303" i="1"/>
  <c r="F4302" i="1"/>
  <c r="F4301" i="1"/>
  <c r="F4300" i="1"/>
  <c r="J4300" i="1" s="1"/>
  <c r="K4300" i="1" s="1"/>
  <c r="F4299" i="1"/>
  <c r="J4299" i="1" s="1"/>
  <c r="K4299" i="1" s="1"/>
  <c r="F4298" i="1"/>
  <c r="J4298" i="1" s="1"/>
  <c r="K4298" i="1" s="1"/>
  <c r="F4297" i="1"/>
  <c r="F4296" i="1"/>
  <c r="J4296" i="1" s="1"/>
  <c r="K4296" i="1" s="1"/>
  <c r="F4295" i="1"/>
  <c r="J4295" i="1" s="1"/>
  <c r="K4295" i="1" s="1"/>
  <c r="F4291" i="1"/>
  <c r="J4291" i="1" s="1"/>
  <c r="K4291" i="1" s="1"/>
  <c r="F4289" i="1"/>
  <c r="J4289" i="1" s="1"/>
  <c r="K4289" i="1" s="1"/>
  <c r="F4288" i="1"/>
  <c r="J4288" i="1" s="1"/>
  <c r="K4288" i="1" s="1"/>
  <c r="F4287" i="1"/>
  <c r="J4287" i="1" s="1"/>
  <c r="K4287" i="1" s="1"/>
  <c r="F4286" i="1"/>
  <c r="J4286" i="1" s="1"/>
  <c r="K4286" i="1" s="1"/>
  <c r="F4285" i="1"/>
  <c r="J4285" i="1" s="1"/>
  <c r="K4285" i="1" s="1"/>
  <c r="F4284" i="1"/>
  <c r="F4283" i="1"/>
  <c r="J4283" i="1" s="1"/>
  <c r="K4283" i="1" s="1"/>
  <c r="F4282" i="1"/>
  <c r="F4534" i="1"/>
  <c r="J4534" i="1" s="1"/>
  <c r="K4534" i="1" s="1"/>
  <c r="F4533" i="1"/>
  <c r="J4533" i="1" s="1"/>
  <c r="K4533" i="1" s="1"/>
  <c r="F4530" i="1"/>
  <c r="J4530" i="1" s="1"/>
  <c r="K4530" i="1" s="1"/>
  <c r="F4529" i="1"/>
  <c r="J4529" i="1" s="1"/>
  <c r="K4529" i="1" s="1"/>
  <c r="F4528" i="1"/>
  <c r="J4528" i="1" s="1"/>
  <c r="K4528" i="1" s="1"/>
  <c r="F4527" i="1"/>
  <c r="J4527" i="1" s="1"/>
  <c r="K4527" i="1" s="1"/>
  <c r="F4526" i="1"/>
  <c r="J4526" i="1" s="1"/>
  <c r="K4526" i="1" s="1"/>
  <c r="F4525" i="1"/>
  <c r="J4525" i="1" s="1"/>
  <c r="K4525" i="1" s="1"/>
  <c r="F4521" i="1"/>
  <c r="J4521" i="1" s="1"/>
  <c r="K4521" i="1" s="1"/>
  <c r="F4512" i="1"/>
  <c r="J4512" i="1" s="1"/>
  <c r="K4512" i="1" s="1"/>
  <c r="F4511" i="1"/>
  <c r="J4511" i="1" s="1"/>
  <c r="K4511" i="1" s="1"/>
  <c r="F4508" i="1"/>
  <c r="J4508" i="1" s="1"/>
  <c r="K4508" i="1" s="1"/>
  <c r="F4507" i="1"/>
  <c r="J4507" i="1" s="1"/>
  <c r="K4507" i="1" s="1"/>
  <c r="F4506" i="1"/>
  <c r="J4506" i="1" s="1"/>
  <c r="K4506" i="1" s="1"/>
  <c r="F4505" i="1"/>
  <c r="J4505" i="1" s="1"/>
  <c r="K4505" i="1" s="1"/>
  <c r="F4502" i="1"/>
  <c r="J4502" i="1" s="1"/>
  <c r="K4502" i="1" s="1"/>
  <c r="F4501" i="1"/>
  <c r="J4501" i="1" s="1"/>
  <c r="K4501" i="1" s="1"/>
  <c r="F4498" i="1"/>
  <c r="J4498" i="1" s="1"/>
  <c r="K4498" i="1" s="1"/>
  <c r="F4495" i="1"/>
  <c r="J4495" i="1" s="1"/>
  <c r="K4495" i="1" s="1"/>
  <c r="F4491" i="1"/>
  <c r="J4491" i="1" s="1"/>
  <c r="K4491" i="1" s="1"/>
  <c r="F4490" i="1"/>
  <c r="J4490" i="1" s="1"/>
  <c r="K4490" i="1" s="1"/>
  <c r="F4489" i="1"/>
  <c r="J4489" i="1" s="1"/>
  <c r="K4489" i="1" s="1"/>
  <c r="F4484" i="1"/>
  <c r="J4484" i="1" s="1"/>
  <c r="K4484" i="1" s="1"/>
  <c r="F4483" i="1"/>
  <c r="J4483" i="1" s="1"/>
  <c r="K4483" i="1" s="1"/>
  <c r="F4482" i="1"/>
  <c r="J4482" i="1" s="1"/>
  <c r="K4482" i="1" s="1"/>
  <c r="F4281" i="1"/>
  <c r="J4281" i="1" s="1"/>
  <c r="K4281" i="1" s="1"/>
  <c r="F4280" i="1"/>
  <c r="J4280" i="1" s="1"/>
  <c r="K4280" i="1" s="1"/>
  <c r="F4279" i="1"/>
  <c r="J4279" i="1" s="1"/>
  <c r="K4279" i="1" s="1"/>
  <c r="F4278" i="1"/>
  <c r="J4278" i="1" s="1"/>
  <c r="K4278" i="1" s="1"/>
  <c r="F4277" i="1"/>
  <c r="F4276" i="1"/>
  <c r="J4276" i="1" s="1"/>
  <c r="K4276" i="1" s="1"/>
  <c r="F4275" i="1"/>
  <c r="J4275" i="1" s="1"/>
  <c r="K4275" i="1" s="1"/>
  <c r="F4274" i="1"/>
  <c r="F4273" i="1"/>
  <c r="J4273" i="1" s="1"/>
  <c r="K4273" i="1" s="1"/>
  <c r="F4272" i="1"/>
  <c r="J4272" i="1" s="1"/>
  <c r="K4272" i="1" s="1"/>
  <c r="F4271" i="1"/>
  <c r="J4271" i="1" s="1"/>
  <c r="K4271" i="1" s="1"/>
  <c r="F4270" i="1"/>
  <c r="J4270" i="1" s="1"/>
  <c r="K4270" i="1" s="1"/>
  <c r="F4269" i="1"/>
  <c r="J4269" i="1" s="1"/>
  <c r="K4269" i="1" s="1"/>
  <c r="F4267" i="1"/>
  <c r="J4267" i="1" s="1"/>
  <c r="K4267" i="1" s="1"/>
  <c r="F4266" i="1"/>
  <c r="J4266" i="1" s="1"/>
  <c r="K4266" i="1" s="1"/>
  <c r="F4265" i="1"/>
  <c r="F4264" i="1"/>
  <c r="J4264" i="1" s="1"/>
  <c r="K4264" i="1" s="1"/>
  <c r="F4263" i="1"/>
  <c r="J4263" i="1" s="1"/>
  <c r="K4263" i="1" s="1"/>
  <c r="F4262" i="1"/>
  <c r="J4262" i="1" s="1"/>
  <c r="K4262" i="1" s="1"/>
  <c r="F4261" i="1"/>
  <c r="F4260" i="1"/>
  <c r="J4260" i="1" s="1"/>
  <c r="K4260" i="1" s="1"/>
  <c r="F4259" i="1"/>
  <c r="J4259" i="1" s="1"/>
  <c r="K4259" i="1" s="1"/>
  <c r="F4480" i="1"/>
  <c r="J4480" i="1" s="1"/>
  <c r="K4480" i="1" s="1"/>
  <c r="F4479" i="1"/>
  <c r="J4479" i="1" s="1"/>
  <c r="K4479" i="1" s="1"/>
  <c r="F4478" i="1"/>
  <c r="J4478" i="1" s="1"/>
  <c r="K4478" i="1" s="1"/>
  <c r="F4477" i="1"/>
  <c r="J4477" i="1" s="1"/>
  <c r="K4477" i="1" s="1"/>
  <c r="F4476" i="1"/>
  <c r="J4476" i="1" s="1"/>
  <c r="K4476" i="1" s="1"/>
  <c r="F4475" i="1"/>
  <c r="J4475" i="1" s="1"/>
  <c r="K4475" i="1" s="1"/>
  <c r="F4474" i="1"/>
  <c r="J4474" i="1" s="1"/>
  <c r="K4474" i="1" s="1"/>
  <c r="F4473" i="1"/>
  <c r="J4473" i="1" s="1"/>
  <c r="K4473" i="1" s="1"/>
  <c r="F4472" i="1"/>
  <c r="J4472" i="1" s="1"/>
  <c r="K4472" i="1" s="1"/>
  <c r="F4471" i="1"/>
  <c r="J4471" i="1" s="1"/>
  <c r="K4471" i="1" s="1"/>
  <c r="F4470" i="1"/>
  <c r="J4470" i="1" s="1"/>
  <c r="K4470" i="1" s="1"/>
  <c r="F4469" i="1"/>
  <c r="J4469" i="1" s="1"/>
  <c r="K4469" i="1" s="1"/>
  <c r="F4468" i="1"/>
  <c r="J4468" i="1" s="1"/>
  <c r="K4468" i="1" s="1"/>
  <c r="F4466" i="1"/>
  <c r="J4466" i="1" s="1"/>
  <c r="K4466" i="1" s="1"/>
  <c r="F4465" i="1"/>
  <c r="J4465" i="1" s="1"/>
  <c r="K4465" i="1" s="1"/>
  <c r="F4464" i="1"/>
  <c r="J4464" i="1" s="1"/>
  <c r="K4464" i="1" s="1"/>
  <c r="F4463" i="1"/>
  <c r="J4463" i="1" s="1"/>
  <c r="K4463" i="1" s="1"/>
  <c r="F4461" i="1"/>
  <c r="J4461" i="1" s="1"/>
  <c r="K4461" i="1" s="1"/>
  <c r="F4460" i="1"/>
  <c r="J4460" i="1" s="1"/>
  <c r="K4460" i="1" s="1"/>
  <c r="F4456" i="1"/>
  <c r="J4456" i="1" s="1"/>
  <c r="K4456" i="1" s="1"/>
  <c r="F4455" i="1"/>
  <c r="J4455" i="1" s="1"/>
  <c r="K4455" i="1" s="1"/>
  <c r="F4454" i="1"/>
  <c r="J4454" i="1" s="1"/>
  <c r="K4454" i="1" s="1"/>
  <c r="F4453" i="1"/>
  <c r="J4453" i="1" s="1"/>
  <c r="K4453" i="1" s="1"/>
  <c r="F4452" i="1"/>
  <c r="J4452" i="1" s="1"/>
  <c r="K4452" i="1" s="1"/>
  <c r="F4451" i="1"/>
  <c r="J4451" i="1" s="1"/>
  <c r="K4451" i="1" s="1"/>
  <c r="F4450" i="1"/>
  <c r="J4450" i="1" s="1"/>
  <c r="K4450" i="1" s="1"/>
  <c r="F4449" i="1"/>
  <c r="J4449" i="1" s="1"/>
  <c r="K4449" i="1" s="1"/>
  <c r="F4448" i="1"/>
  <c r="J4448" i="1" s="1"/>
  <c r="K4448" i="1" s="1"/>
  <c r="F4446" i="1"/>
  <c r="J4446" i="1" s="1"/>
  <c r="K4446" i="1" s="1"/>
  <c r="F4445" i="1"/>
  <c r="J4445" i="1" s="1"/>
  <c r="K4445" i="1" s="1"/>
  <c r="F4444" i="1"/>
  <c r="J4444" i="1" s="1"/>
  <c r="K4444" i="1" s="1"/>
  <c r="F4443" i="1"/>
  <c r="J4443" i="1" s="1"/>
  <c r="K4443" i="1" s="1"/>
  <c r="F4442" i="1"/>
  <c r="J4442" i="1" s="1"/>
  <c r="K4442" i="1" s="1"/>
  <c r="F4441" i="1"/>
  <c r="J4441" i="1" s="1"/>
  <c r="K4441" i="1" s="1"/>
  <c r="F4440" i="1"/>
  <c r="J4440" i="1" s="1"/>
  <c r="K4440" i="1" s="1"/>
  <c r="F4439" i="1"/>
  <c r="J4439" i="1" s="1"/>
  <c r="K4439" i="1" s="1"/>
  <c r="F4438" i="1"/>
  <c r="J4438" i="1" s="1"/>
  <c r="K4438" i="1" s="1"/>
  <c r="F4436" i="1"/>
  <c r="J4436" i="1" s="1"/>
  <c r="K4436" i="1" s="1"/>
  <c r="F4435" i="1"/>
  <c r="J4435" i="1" s="1"/>
  <c r="K4435" i="1" s="1"/>
  <c r="F4433" i="1"/>
  <c r="J4433" i="1" s="1"/>
  <c r="K4433" i="1" s="1"/>
  <c r="F4431" i="1"/>
  <c r="J4431" i="1" s="1"/>
  <c r="K4431" i="1" s="1"/>
  <c r="F4430" i="1"/>
  <c r="J4430" i="1" s="1"/>
  <c r="K4430" i="1" s="1"/>
  <c r="F4429" i="1"/>
  <c r="J4429" i="1" s="1"/>
  <c r="K4429" i="1" s="1"/>
  <c r="F4428" i="1"/>
  <c r="J4428" i="1" s="1"/>
  <c r="K4428" i="1" s="1"/>
  <c r="F4427" i="1"/>
  <c r="J4427" i="1" s="1"/>
  <c r="K4427" i="1" s="1"/>
  <c r="F4426" i="1"/>
  <c r="J4426" i="1" s="1"/>
  <c r="K4426" i="1" s="1"/>
  <c r="F4423" i="1"/>
  <c r="J4423" i="1" s="1"/>
  <c r="K4423" i="1" s="1"/>
  <c r="F4422" i="1"/>
  <c r="J4422" i="1" s="1"/>
  <c r="K4422" i="1" s="1"/>
  <c r="F4421" i="1"/>
  <c r="J4421" i="1" s="1"/>
  <c r="K4421" i="1" s="1"/>
  <c r="F4419" i="1"/>
  <c r="J4419" i="1" s="1"/>
  <c r="K4419" i="1" s="1"/>
  <c r="F4418" i="1"/>
  <c r="J4418" i="1" s="1"/>
  <c r="K4418" i="1" s="1"/>
  <c r="F4417" i="1"/>
  <c r="J4417" i="1" s="1"/>
  <c r="K4417" i="1" s="1"/>
  <c r="F4416" i="1"/>
  <c r="J4416" i="1" s="1"/>
  <c r="K4416" i="1" s="1"/>
  <c r="F4414" i="1"/>
  <c r="J4414" i="1" s="1"/>
  <c r="K4414" i="1" s="1"/>
  <c r="F4413" i="1"/>
  <c r="J4413" i="1" s="1"/>
  <c r="K4413" i="1" s="1"/>
  <c r="F4412" i="1"/>
  <c r="J4412" i="1" s="1"/>
  <c r="K4412" i="1" s="1"/>
  <c r="F4410" i="1"/>
  <c r="J4410" i="1" s="1"/>
  <c r="K4410" i="1" s="1"/>
  <c r="F4409" i="1"/>
  <c r="J4409" i="1" s="1"/>
  <c r="K4409" i="1" s="1"/>
  <c r="F4408" i="1"/>
  <c r="J4408" i="1" s="1"/>
  <c r="K4408" i="1" s="1"/>
  <c r="F4407" i="1"/>
  <c r="J4407" i="1" s="1"/>
  <c r="K4407" i="1" s="1"/>
  <c r="F4400" i="1"/>
  <c r="J4400" i="1" s="1"/>
  <c r="K4400" i="1" s="1"/>
  <c r="F4399" i="1"/>
  <c r="J4399" i="1" s="1"/>
  <c r="K4399" i="1" s="1"/>
  <c r="F4396" i="1"/>
  <c r="J4396" i="1" s="1"/>
  <c r="K4396" i="1" s="1"/>
  <c r="F4395" i="1"/>
  <c r="J4395" i="1" s="1"/>
  <c r="K4395" i="1" s="1"/>
  <c r="F4394" i="1"/>
  <c r="J4394" i="1" s="1"/>
  <c r="K4394" i="1" s="1"/>
  <c r="F4393" i="1"/>
  <c r="J4393" i="1" s="1"/>
  <c r="K4393" i="1" s="1"/>
  <c r="F4392" i="1"/>
  <c r="J4392" i="1" s="1"/>
  <c r="K4392" i="1" s="1"/>
  <c r="F4391" i="1"/>
  <c r="J4391" i="1" s="1"/>
  <c r="K4391" i="1" s="1"/>
  <c r="F4390" i="1"/>
  <c r="J4390" i="1" s="1"/>
  <c r="K4390" i="1" s="1"/>
  <c r="F4389" i="1"/>
  <c r="J4389" i="1" s="1"/>
  <c r="K4389" i="1" s="1"/>
  <c r="F4386" i="1"/>
  <c r="J4386" i="1" s="1"/>
  <c r="K4386" i="1" s="1"/>
  <c r="F4385" i="1"/>
  <c r="J4385" i="1" s="1"/>
  <c r="K4385" i="1" s="1"/>
  <c r="F4384" i="1"/>
  <c r="J4384" i="1" s="1"/>
  <c r="K4384" i="1" s="1"/>
  <c r="F4383" i="1"/>
  <c r="J4383" i="1" s="1"/>
  <c r="K4383" i="1" s="1"/>
  <c r="F4382" i="1"/>
  <c r="J4382" i="1" s="1"/>
  <c r="K4382" i="1" s="1"/>
  <c r="F4381" i="1"/>
  <c r="J4381" i="1" s="1"/>
  <c r="K4381" i="1" s="1"/>
  <c r="F4379" i="1"/>
  <c r="J4379" i="1" s="1"/>
  <c r="K4379" i="1" s="1"/>
  <c r="F4377" i="1"/>
  <c r="J4377" i="1" s="1"/>
  <c r="K4377" i="1" s="1"/>
  <c r="F4374" i="1"/>
  <c r="J4374" i="1" s="1"/>
  <c r="K4374" i="1" s="1"/>
  <c r="F4373" i="1"/>
  <c r="J4373" i="1" s="1"/>
  <c r="K4373" i="1" s="1"/>
  <c r="F4372" i="1"/>
  <c r="J4372" i="1" s="1"/>
  <c r="K4372" i="1" s="1"/>
  <c r="F4371" i="1"/>
  <c r="J4371" i="1" s="1"/>
  <c r="K4371" i="1" s="1"/>
  <c r="F4370" i="1"/>
  <c r="J4370" i="1" s="1"/>
  <c r="K4370" i="1" s="1"/>
  <c r="F4366" i="1"/>
  <c r="J4366" i="1" s="1"/>
  <c r="K4366" i="1" s="1"/>
  <c r="F4365" i="1"/>
  <c r="J4365" i="1" s="1"/>
  <c r="K4365" i="1" s="1"/>
  <c r="F4363" i="1"/>
  <c r="J4363" i="1" s="1"/>
  <c r="K4363" i="1" s="1"/>
  <c r="F4362" i="1"/>
  <c r="J4362" i="1" s="1"/>
  <c r="K4362" i="1" s="1"/>
  <c r="F4361" i="1"/>
  <c r="J4361" i="1" s="1"/>
  <c r="K4361" i="1" s="1"/>
  <c r="F4359" i="1"/>
  <c r="J4359" i="1" s="1"/>
  <c r="K4359" i="1" s="1"/>
  <c r="F4358" i="1"/>
  <c r="J4358" i="1" s="1"/>
  <c r="K4358" i="1" s="1"/>
  <c r="F4357" i="1"/>
  <c r="J4357" i="1" s="1"/>
  <c r="K4357" i="1" s="1"/>
  <c r="F4354" i="1"/>
  <c r="J4354" i="1" s="1"/>
  <c r="K4354" i="1" s="1"/>
  <c r="F4353" i="1"/>
  <c r="J4353" i="1" s="1"/>
  <c r="K4353" i="1" s="1"/>
  <c r="F4344" i="1"/>
  <c r="J4344" i="1" s="1"/>
  <c r="K4344" i="1" s="1"/>
  <c r="F4341" i="1"/>
  <c r="J4341" i="1" s="1"/>
  <c r="K4341" i="1" s="1"/>
  <c r="F4340" i="1"/>
  <c r="J4340" i="1" s="1"/>
  <c r="K4340" i="1" s="1"/>
  <c r="F4338" i="1"/>
  <c r="J4338" i="1" s="1"/>
  <c r="K4338" i="1" s="1"/>
  <c r="F4337" i="1"/>
  <c r="J4337" i="1" s="1"/>
  <c r="K4337" i="1" s="1"/>
  <c r="F4333" i="1"/>
  <c r="J4333" i="1" s="1"/>
  <c r="K4333" i="1" s="1"/>
  <c r="F4330" i="1"/>
  <c r="J4330" i="1" s="1"/>
  <c r="K4330" i="1" s="1"/>
  <c r="F4328" i="1"/>
  <c r="J4328" i="1" s="1"/>
  <c r="K4328" i="1" s="1"/>
  <c r="F4327" i="1"/>
  <c r="J4327" i="1" s="1"/>
  <c r="K4327" i="1" s="1"/>
  <c r="F4319" i="1"/>
  <c r="J4319" i="1" s="1"/>
  <c r="K4319" i="1" s="1"/>
  <c r="F4314" i="1"/>
  <c r="J4314" i="1" s="1"/>
  <c r="K4314" i="1" s="1"/>
  <c r="F4258" i="1"/>
  <c r="F4257" i="1"/>
  <c r="F4256" i="1"/>
  <c r="J4256" i="1" s="1"/>
  <c r="K4256" i="1" s="1"/>
  <c r="F4254" i="1"/>
  <c r="J4254" i="1" s="1"/>
  <c r="K4254" i="1" s="1"/>
  <c r="F4253" i="1"/>
  <c r="J4253" i="1" s="1"/>
  <c r="K4253" i="1" s="1"/>
  <c r="F4251" i="1"/>
  <c r="J4251" i="1" s="1"/>
  <c r="K4251" i="1" s="1"/>
  <c r="F4250" i="1"/>
  <c r="J4250" i="1" s="1"/>
  <c r="K4250" i="1" s="1"/>
  <c r="F4249" i="1"/>
  <c r="J4249" i="1" s="1"/>
  <c r="K4249" i="1" s="1"/>
  <c r="F4247" i="1"/>
  <c r="J4247" i="1" s="1"/>
  <c r="K4247" i="1" s="1"/>
  <c r="F4246" i="1"/>
  <c r="J4246" i="1" s="1"/>
  <c r="K4246" i="1" s="1"/>
  <c r="F4245" i="1"/>
  <c r="F4243" i="1"/>
  <c r="J4243" i="1" s="1"/>
  <c r="K4243" i="1" s="1"/>
  <c r="F4242" i="1"/>
  <c r="J4242" i="1" s="1"/>
  <c r="K4242" i="1" s="1"/>
  <c r="F4241" i="1"/>
  <c r="F4240" i="1"/>
  <c r="J4240" i="1" s="1"/>
  <c r="K4240" i="1" s="1"/>
  <c r="F4235" i="1"/>
  <c r="J4235" i="1" s="1"/>
  <c r="K4235" i="1" s="1"/>
  <c r="F4234" i="1"/>
  <c r="J4234" i="1" s="1"/>
  <c r="K4234" i="1" s="1"/>
  <c r="F4232" i="1"/>
  <c r="J4232" i="1" s="1"/>
  <c r="K4232" i="1" s="1"/>
  <c r="F4231" i="1"/>
  <c r="J4231" i="1" s="1"/>
  <c r="K4231" i="1" s="1"/>
  <c r="F4228" i="1"/>
  <c r="F4227" i="1"/>
  <c r="J4227" i="1" s="1"/>
  <c r="K4227" i="1" s="1"/>
  <c r="F4226" i="1"/>
  <c r="J4226" i="1" s="1"/>
  <c r="K4226" i="1" s="1"/>
  <c r="F4224" i="1"/>
  <c r="J4224" i="1" s="1"/>
  <c r="K4224" i="1" s="1"/>
  <c r="F4222" i="1"/>
  <c r="J4222" i="1" s="1"/>
  <c r="K4222" i="1" s="1"/>
  <c r="F4221" i="1"/>
  <c r="J4221" i="1" s="1"/>
  <c r="K4221" i="1" s="1"/>
  <c r="F4218" i="1"/>
  <c r="F4216" i="1"/>
  <c r="J4216" i="1" s="1"/>
  <c r="K4216" i="1" s="1"/>
  <c r="F4215" i="1"/>
  <c r="J4215" i="1" s="1"/>
  <c r="K4215" i="1" s="1"/>
  <c r="F4214" i="1"/>
  <c r="J4214" i="1" s="1"/>
  <c r="K4214" i="1" s="1"/>
  <c r="F4213" i="1"/>
  <c r="J4213" i="1" s="1"/>
  <c r="K4213" i="1" s="1"/>
  <c r="F4212" i="1"/>
  <c r="J4212" i="1" s="1"/>
  <c r="K4212" i="1" s="1"/>
  <c r="F4211" i="1"/>
  <c r="J4211" i="1" s="1"/>
  <c r="K4211" i="1" s="1"/>
  <c r="F4210" i="1"/>
  <c r="J4210" i="1" s="1"/>
  <c r="K4210" i="1" s="1"/>
  <c r="F4209" i="1"/>
  <c r="J4209" i="1" s="1"/>
  <c r="K4209" i="1" s="1"/>
  <c r="F4207" i="1"/>
  <c r="J4207" i="1" s="1"/>
  <c r="K4207" i="1" s="1"/>
  <c r="F4206" i="1"/>
  <c r="J4206" i="1" s="1"/>
  <c r="K4206" i="1" s="1"/>
  <c r="F4205" i="1"/>
  <c r="J4205" i="1" s="1"/>
  <c r="K4205" i="1" s="1"/>
  <c r="F4204" i="1"/>
  <c r="J4204" i="1" s="1"/>
  <c r="K4204" i="1" s="1"/>
  <c r="F4203" i="1"/>
  <c r="J4203" i="1" s="1"/>
  <c r="K4203" i="1" s="1"/>
  <c r="F4202" i="1"/>
  <c r="F4199" i="1"/>
  <c r="J4199" i="1" s="1"/>
  <c r="K4199" i="1" s="1"/>
  <c r="F4197" i="1"/>
  <c r="J4197" i="1" s="1"/>
  <c r="K4197" i="1" s="1"/>
  <c r="F4195" i="1"/>
  <c r="J4195" i="1" s="1"/>
  <c r="K4195" i="1" s="1"/>
  <c r="F4193" i="1"/>
  <c r="J4193" i="1" s="1"/>
  <c r="K4193" i="1" s="1"/>
  <c r="F4185" i="1"/>
  <c r="J4185" i="1" s="1"/>
  <c r="K4185" i="1" s="1"/>
  <c r="F4172" i="1"/>
  <c r="J4172" i="1" s="1"/>
  <c r="K4172" i="1" s="1"/>
  <c r="F4166" i="1"/>
  <c r="J4166" i="1" s="1"/>
  <c r="K4166" i="1" s="1"/>
  <c r="F4165" i="1"/>
  <c r="J4165" i="1" s="1"/>
  <c r="K4165" i="1" s="1"/>
  <c r="F4162" i="1"/>
  <c r="J4162" i="1" s="1"/>
  <c r="K4162" i="1" s="1"/>
  <c r="F4158" i="1"/>
  <c r="J4158" i="1" s="1"/>
  <c r="K4158" i="1" s="1"/>
  <c r="F4150" i="1"/>
  <c r="J4150" i="1" s="1"/>
  <c r="K4150" i="1" s="1"/>
  <c r="F4147" i="1"/>
  <c r="J4147" i="1" s="1"/>
  <c r="K4147" i="1" s="1"/>
  <c r="F4146" i="1"/>
  <c r="J4146" i="1" s="1"/>
  <c r="K4146" i="1" s="1"/>
  <c r="F4033" i="1"/>
  <c r="J4033" i="1" s="1"/>
  <c r="K4033" i="1" s="1"/>
  <c r="F4032" i="1"/>
  <c r="J4032" i="1" s="1"/>
  <c r="K4032" i="1" s="1"/>
  <c r="F4031" i="1"/>
  <c r="J4031" i="1" s="1"/>
  <c r="K4031" i="1" s="1"/>
  <c r="F4030" i="1"/>
  <c r="J4030" i="1" s="1"/>
  <c r="K4030" i="1" s="1"/>
  <c r="F4029" i="1"/>
  <c r="J4029" i="1" s="1"/>
  <c r="K4029" i="1" s="1"/>
  <c r="F4028" i="1"/>
  <c r="J4028" i="1" s="1"/>
  <c r="K4028" i="1" s="1"/>
  <c r="F4027" i="1"/>
  <c r="J4027" i="1" s="1"/>
  <c r="K4027" i="1" s="1"/>
  <c r="F4026" i="1"/>
  <c r="J4026" i="1" s="1"/>
  <c r="K4026" i="1" s="1"/>
  <c r="F4025" i="1"/>
  <c r="J4025" i="1" s="1"/>
  <c r="K4025" i="1" s="1"/>
  <c r="F4024" i="1"/>
  <c r="J4024" i="1" s="1"/>
  <c r="K4024" i="1" s="1"/>
  <c r="F4023" i="1"/>
  <c r="J4023" i="1" s="1"/>
  <c r="K4023" i="1" s="1"/>
  <c r="F4022" i="1"/>
  <c r="J4022" i="1" s="1"/>
  <c r="K4022" i="1" s="1"/>
  <c r="F4021" i="1"/>
  <c r="J4021" i="1" s="1"/>
  <c r="K4021" i="1" s="1"/>
  <c r="F4020" i="1"/>
  <c r="J4020" i="1" s="1"/>
  <c r="K4020" i="1" s="1"/>
  <c r="F4019" i="1"/>
  <c r="J4019" i="1" s="1"/>
  <c r="K4019" i="1" s="1"/>
  <c r="F4018" i="1"/>
  <c r="J4018" i="1" s="1"/>
  <c r="K4018" i="1" s="1"/>
  <c r="F4017" i="1"/>
  <c r="J4017" i="1" s="1"/>
  <c r="K4017" i="1" s="1"/>
  <c r="F4016" i="1"/>
  <c r="J4016" i="1" s="1"/>
  <c r="K4016" i="1" s="1"/>
  <c r="F4015" i="1"/>
  <c r="J4015" i="1" s="1"/>
  <c r="K4015" i="1" s="1"/>
  <c r="F4011" i="1"/>
  <c r="J4011" i="1" s="1"/>
  <c r="K4011" i="1" s="1"/>
  <c r="F4010" i="1"/>
  <c r="J4010" i="1" s="1"/>
  <c r="K4010" i="1" s="1"/>
  <c r="F4008" i="1"/>
  <c r="J4008" i="1" s="1"/>
  <c r="K4008" i="1" s="1"/>
  <c r="F4007" i="1"/>
  <c r="J4007" i="1" s="1"/>
  <c r="K4007" i="1" s="1"/>
  <c r="F4006" i="1"/>
  <c r="J4006" i="1" s="1"/>
  <c r="K4006" i="1" s="1"/>
  <c r="F4005" i="1"/>
  <c r="J4005" i="1" s="1"/>
  <c r="K4005" i="1" s="1"/>
  <c r="F4004" i="1"/>
  <c r="J4004" i="1" s="1"/>
  <c r="K4004" i="1" s="1"/>
  <c r="F4003" i="1"/>
  <c r="J4003" i="1" s="1"/>
  <c r="K4003" i="1" s="1"/>
  <c r="F4002" i="1"/>
  <c r="J4002" i="1" s="1"/>
  <c r="K4002" i="1" s="1"/>
  <c r="F4001" i="1"/>
  <c r="J4001" i="1" s="1"/>
  <c r="K4001" i="1" s="1"/>
  <c r="F4000" i="1"/>
  <c r="J4000" i="1" s="1"/>
  <c r="K4000" i="1" s="1"/>
  <c r="F3999" i="1"/>
  <c r="J3999" i="1" s="1"/>
  <c r="K3999" i="1" s="1"/>
  <c r="F3998" i="1"/>
  <c r="J3998" i="1" s="1"/>
  <c r="K3998" i="1" s="1"/>
  <c r="F3997" i="1"/>
  <c r="J3997" i="1" s="1"/>
  <c r="K3997" i="1" s="1"/>
  <c r="F3996" i="1"/>
  <c r="J3996" i="1" s="1"/>
  <c r="K3996" i="1" s="1"/>
  <c r="F3995" i="1"/>
  <c r="J3995" i="1" s="1"/>
  <c r="K3995" i="1" s="1"/>
  <c r="F3994" i="1"/>
  <c r="J3994" i="1" s="1"/>
  <c r="K3994" i="1" s="1"/>
  <c r="F3993" i="1"/>
  <c r="J3993" i="1" s="1"/>
  <c r="K3993" i="1" s="1"/>
  <c r="F3992" i="1"/>
  <c r="J3992" i="1" s="1"/>
  <c r="K3992" i="1" s="1"/>
  <c r="F3991" i="1"/>
  <c r="J3991" i="1" s="1"/>
  <c r="K3991" i="1" s="1"/>
  <c r="F3990" i="1"/>
  <c r="J3990" i="1" s="1"/>
  <c r="K3990" i="1" s="1"/>
  <c r="F3989" i="1"/>
  <c r="J3989" i="1" s="1"/>
  <c r="K3989" i="1" s="1"/>
  <c r="F3988" i="1"/>
  <c r="J3988" i="1" s="1"/>
  <c r="K3988" i="1" s="1"/>
  <c r="F3987" i="1"/>
  <c r="J3987" i="1" s="1"/>
  <c r="K3987" i="1" s="1"/>
  <c r="F3986" i="1"/>
  <c r="J3986" i="1" s="1"/>
  <c r="K3986" i="1" s="1"/>
  <c r="F3985" i="1"/>
  <c r="J3985" i="1" s="1"/>
  <c r="K3985" i="1" s="1"/>
  <c r="F3984" i="1"/>
  <c r="J3984" i="1" s="1"/>
  <c r="K3984" i="1" s="1"/>
  <c r="F3983" i="1"/>
  <c r="J3983" i="1" s="1"/>
  <c r="K3983" i="1" s="1"/>
  <c r="F3982" i="1"/>
  <c r="J3982" i="1" s="1"/>
  <c r="K3982" i="1" s="1"/>
  <c r="F3981" i="1"/>
  <c r="J3981" i="1" s="1"/>
  <c r="K3981" i="1" s="1"/>
  <c r="F3980" i="1"/>
  <c r="J3980" i="1" s="1"/>
  <c r="K3980" i="1" s="1"/>
  <c r="F3979" i="1"/>
  <c r="J3979" i="1" s="1"/>
  <c r="K3979" i="1" s="1"/>
  <c r="F4144" i="1"/>
  <c r="J4144" i="1" s="1"/>
  <c r="K4144" i="1" s="1"/>
  <c r="F4142" i="1"/>
  <c r="J4142" i="1" s="1"/>
  <c r="K4142" i="1" s="1"/>
  <c r="F4141" i="1"/>
  <c r="J4141" i="1" s="1"/>
  <c r="K4141" i="1" s="1"/>
  <c r="F4140" i="1"/>
  <c r="J4140" i="1" s="1"/>
  <c r="K4140" i="1" s="1"/>
  <c r="F4139" i="1"/>
  <c r="J4139" i="1" s="1"/>
  <c r="K4139" i="1" s="1"/>
  <c r="F4138" i="1"/>
  <c r="J4138" i="1" s="1"/>
  <c r="K4138" i="1" s="1"/>
  <c r="F4137" i="1"/>
  <c r="J4137" i="1" s="1"/>
  <c r="K4137" i="1" s="1"/>
  <c r="F4136" i="1"/>
  <c r="J4136" i="1" s="1"/>
  <c r="K4136" i="1" s="1"/>
  <c r="F4135" i="1"/>
  <c r="J4135" i="1" s="1"/>
  <c r="K4135" i="1" s="1"/>
  <c r="F4134" i="1"/>
  <c r="J4134" i="1" s="1"/>
  <c r="K4134" i="1" s="1"/>
  <c r="F4133" i="1"/>
  <c r="J4133" i="1" s="1"/>
  <c r="K4133" i="1" s="1"/>
  <c r="F4130" i="1"/>
  <c r="J4130" i="1" s="1"/>
  <c r="K4130" i="1" s="1"/>
  <c r="F4129" i="1"/>
  <c r="J4129" i="1" s="1"/>
  <c r="K4129" i="1" s="1"/>
  <c r="F4127" i="1"/>
  <c r="J4127" i="1" s="1"/>
  <c r="K4127" i="1" s="1"/>
  <c r="F4123" i="1"/>
  <c r="J4123" i="1" s="1"/>
  <c r="K4123" i="1" s="1"/>
  <c r="F4120" i="1"/>
  <c r="J4120" i="1" s="1"/>
  <c r="K4120" i="1" s="1"/>
  <c r="F4119" i="1"/>
  <c r="J4119" i="1" s="1"/>
  <c r="K4119" i="1" s="1"/>
  <c r="F4118" i="1"/>
  <c r="J4118" i="1" s="1"/>
  <c r="K4118" i="1" s="1"/>
  <c r="F4117" i="1"/>
  <c r="J4117" i="1" s="1"/>
  <c r="K4117" i="1" s="1"/>
  <c r="F4116" i="1"/>
  <c r="J4116" i="1" s="1"/>
  <c r="K4116" i="1" s="1"/>
  <c r="F4115" i="1"/>
  <c r="J4115" i="1" s="1"/>
  <c r="K4115" i="1" s="1"/>
  <c r="F4114" i="1"/>
  <c r="J4114" i="1" s="1"/>
  <c r="K4114" i="1" s="1"/>
  <c r="F4113" i="1"/>
  <c r="J4113" i="1" s="1"/>
  <c r="K4113" i="1" s="1"/>
  <c r="F4111" i="1"/>
  <c r="J4111" i="1" s="1"/>
  <c r="K4111" i="1" s="1"/>
  <c r="F4110" i="1"/>
  <c r="J4110" i="1" s="1"/>
  <c r="K4110" i="1" s="1"/>
  <c r="F4109" i="1"/>
  <c r="J4109" i="1" s="1"/>
  <c r="K4109" i="1" s="1"/>
  <c r="F4106" i="1"/>
  <c r="J4106" i="1" s="1"/>
  <c r="K4106" i="1" s="1"/>
  <c r="F4105" i="1"/>
  <c r="J4105" i="1" s="1"/>
  <c r="K4105" i="1" s="1"/>
  <c r="F4104" i="1"/>
  <c r="J4104" i="1" s="1"/>
  <c r="K4104" i="1" s="1"/>
  <c r="F4103" i="1"/>
  <c r="J4103" i="1" s="1"/>
  <c r="K4103" i="1" s="1"/>
  <c r="F4102" i="1"/>
  <c r="J4102" i="1" s="1"/>
  <c r="K4102" i="1" s="1"/>
  <c r="F4101" i="1"/>
  <c r="J4101" i="1" s="1"/>
  <c r="K4101" i="1" s="1"/>
  <c r="F4100" i="1"/>
  <c r="J4100" i="1" s="1"/>
  <c r="K4100" i="1" s="1"/>
  <c r="F4099" i="1"/>
  <c r="J4099" i="1" s="1"/>
  <c r="K4099" i="1" s="1"/>
  <c r="F4097" i="1"/>
  <c r="J4097" i="1" s="1"/>
  <c r="K4097" i="1" s="1"/>
  <c r="F4096" i="1"/>
  <c r="J4096" i="1" s="1"/>
  <c r="K4096" i="1" s="1"/>
  <c r="F4095" i="1"/>
  <c r="J4095" i="1" s="1"/>
  <c r="K4095" i="1" s="1"/>
  <c r="F4094" i="1"/>
  <c r="J4094" i="1" s="1"/>
  <c r="K4094" i="1" s="1"/>
  <c r="F4093" i="1"/>
  <c r="J4093" i="1" s="1"/>
  <c r="K4093" i="1" s="1"/>
  <c r="F4092" i="1"/>
  <c r="J4092" i="1" s="1"/>
  <c r="K4092" i="1" s="1"/>
  <c r="F4091" i="1"/>
  <c r="J4091" i="1" s="1"/>
  <c r="K4091" i="1" s="1"/>
  <c r="F4090" i="1"/>
  <c r="J4090" i="1" s="1"/>
  <c r="K4090" i="1" s="1"/>
  <c r="F4088" i="1"/>
  <c r="J4088" i="1" s="1"/>
  <c r="K4088" i="1" s="1"/>
  <c r="F4086" i="1"/>
  <c r="J4086" i="1" s="1"/>
  <c r="K4086" i="1" s="1"/>
  <c r="F4085" i="1"/>
  <c r="J4085" i="1" s="1"/>
  <c r="K4085" i="1" s="1"/>
  <c r="F4083" i="1"/>
  <c r="J4083" i="1" s="1"/>
  <c r="K4083" i="1" s="1"/>
  <c r="F4082" i="1"/>
  <c r="J4082" i="1" s="1"/>
  <c r="K4082" i="1" s="1"/>
  <c r="F4081" i="1"/>
  <c r="J4081" i="1" s="1"/>
  <c r="K4081" i="1" s="1"/>
  <c r="F4080" i="1"/>
  <c r="J4080" i="1" s="1"/>
  <c r="K4080" i="1" s="1"/>
  <c r="F4079" i="1"/>
  <c r="J4079" i="1" s="1"/>
  <c r="K4079" i="1" s="1"/>
  <c r="F4078" i="1"/>
  <c r="J4078" i="1" s="1"/>
  <c r="K4078" i="1" s="1"/>
  <c r="F4077" i="1"/>
  <c r="J4077" i="1" s="1"/>
  <c r="K4077" i="1" s="1"/>
  <c r="F4074" i="1"/>
  <c r="J4074" i="1" s="1"/>
  <c r="K4074" i="1" s="1"/>
  <c r="F4073" i="1"/>
  <c r="J4073" i="1" s="1"/>
  <c r="K4073" i="1" s="1"/>
  <c r="F4072" i="1"/>
  <c r="J4072" i="1" s="1"/>
  <c r="K4072" i="1" s="1"/>
  <c r="F4064" i="1"/>
  <c r="J4064" i="1" s="1"/>
  <c r="K4064" i="1" s="1"/>
  <c r="F4063" i="1"/>
  <c r="J4063" i="1" s="1"/>
  <c r="K4063" i="1" s="1"/>
  <c r="F4061" i="1"/>
  <c r="J4061" i="1" s="1"/>
  <c r="K4061" i="1" s="1"/>
  <c r="F4060" i="1"/>
  <c r="J4060" i="1" s="1"/>
  <c r="K4060" i="1" s="1"/>
  <c r="F4058" i="1"/>
  <c r="J4058" i="1" s="1"/>
  <c r="K4058" i="1" s="1"/>
  <c r="F4057" i="1"/>
  <c r="J4057" i="1" s="1"/>
  <c r="K4057" i="1" s="1"/>
  <c r="F4055" i="1"/>
  <c r="J4055" i="1" s="1"/>
  <c r="K4055" i="1" s="1"/>
  <c r="F4054" i="1"/>
  <c r="J4054" i="1" s="1"/>
  <c r="K4054" i="1" s="1"/>
  <c r="F4053" i="1"/>
  <c r="J4053" i="1" s="1"/>
  <c r="K4053" i="1" s="1"/>
  <c r="F4050" i="1"/>
  <c r="J4050" i="1" s="1"/>
  <c r="K4050" i="1" s="1"/>
  <c r="F4049" i="1"/>
  <c r="J4049" i="1" s="1"/>
  <c r="K4049" i="1" s="1"/>
  <c r="F4048" i="1"/>
  <c r="J4048" i="1" s="1"/>
  <c r="K4048" i="1" s="1"/>
  <c r="F4047" i="1"/>
  <c r="J4047" i="1" s="1"/>
  <c r="K4047" i="1" s="1"/>
  <c r="F4046" i="1"/>
  <c r="J4046" i="1" s="1"/>
  <c r="K4046" i="1" s="1"/>
  <c r="F4044" i="1"/>
  <c r="J4044" i="1" s="1"/>
  <c r="K4044" i="1" s="1"/>
  <c r="F4043" i="1"/>
  <c r="J4043" i="1" s="1"/>
  <c r="K4043" i="1" s="1"/>
  <c r="F4041" i="1"/>
  <c r="J4041" i="1" s="1"/>
  <c r="K4041" i="1" s="1"/>
  <c r="F4039" i="1"/>
  <c r="J4039" i="1" s="1"/>
  <c r="K4039" i="1" s="1"/>
  <c r="F4038" i="1"/>
  <c r="J4038" i="1" s="1"/>
  <c r="K4038" i="1" s="1"/>
  <c r="F4037" i="1"/>
  <c r="J4037" i="1" s="1"/>
  <c r="K4037" i="1" s="1"/>
  <c r="F4036" i="1"/>
  <c r="J4036" i="1" s="1"/>
  <c r="K4036" i="1" s="1"/>
  <c r="F4035" i="1"/>
  <c r="J4035" i="1" s="1"/>
  <c r="K4035" i="1" s="1"/>
  <c r="F4034" i="1"/>
  <c r="J4034" i="1" s="1"/>
  <c r="K4034" i="1" s="1"/>
  <c r="F3978" i="1"/>
  <c r="J3978" i="1" s="1"/>
  <c r="K3978" i="1" s="1"/>
  <c r="F3305" i="1"/>
  <c r="J3305" i="1" s="1"/>
  <c r="K3305" i="1" s="1"/>
  <c r="F3304" i="1"/>
  <c r="F3303" i="1"/>
  <c r="J3303" i="1" s="1"/>
  <c r="K3303" i="1" s="1"/>
  <c r="F3302" i="1"/>
  <c r="F3301" i="1"/>
  <c r="F3300" i="1"/>
  <c r="J3300" i="1" s="1"/>
  <c r="K3300" i="1" s="1"/>
  <c r="F3299" i="1"/>
  <c r="J3299" i="1" s="1"/>
  <c r="K3299" i="1" s="1"/>
  <c r="F3298" i="1"/>
  <c r="J3298" i="1" s="1"/>
  <c r="K3298" i="1" s="1"/>
  <c r="F3297" i="1"/>
  <c r="J3297" i="1" s="1"/>
  <c r="K3297" i="1" s="1"/>
  <c r="F3296" i="1"/>
  <c r="J3296" i="1" s="1"/>
  <c r="K3296" i="1" s="1"/>
  <c r="F3295" i="1"/>
  <c r="J3295" i="1" s="1"/>
  <c r="K3295" i="1" s="1"/>
  <c r="F3294" i="1"/>
  <c r="J3294" i="1" s="1"/>
  <c r="K3294" i="1" s="1"/>
  <c r="F3293" i="1"/>
  <c r="F3292" i="1"/>
  <c r="J3292" i="1" s="1"/>
  <c r="K3292" i="1" s="1"/>
  <c r="F3291" i="1"/>
  <c r="J3291" i="1" s="1"/>
  <c r="K3291" i="1" s="1"/>
  <c r="F3290" i="1"/>
  <c r="J3290" i="1" s="1"/>
  <c r="K3290" i="1" s="1"/>
  <c r="F3289" i="1"/>
  <c r="F3288" i="1"/>
  <c r="J3288" i="1" s="1"/>
  <c r="K3288" i="1" s="1"/>
  <c r="F3287" i="1"/>
  <c r="J3287" i="1" s="1"/>
  <c r="K3287" i="1" s="1"/>
  <c r="F3286" i="1"/>
  <c r="J3286" i="1" s="1"/>
  <c r="K3286" i="1" s="1"/>
  <c r="F3285" i="1"/>
  <c r="F3284" i="1"/>
  <c r="J3284" i="1" s="1"/>
  <c r="K3284" i="1" s="1"/>
  <c r="F3283" i="1"/>
  <c r="F3282" i="1"/>
  <c r="F3281" i="1"/>
  <c r="J3281" i="1" s="1"/>
  <c r="K3281" i="1" s="1"/>
  <c r="F3280" i="1"/>
  <c r="J3280" i="1" s="1"/>
  <c r="K3280" i="1" s="1"/>
  <c r="F3279" i="1"/>
  <c r="J3279" i="1" s="1"/>
  <c r="K3279" i="1" s="1"/>
  <c r="F3278" i="1"/>
  <c r="J3278" i="1" s="1"/>
  <c r="K3278" i="1" s="1"/>
  <c r="F3277" i="1"/>
  <c r="J3277" i="1" s="1"/>
  <c r="K3277" i="1" s="1"/>
  <c r="F3276" i="1"/>
  <c r="J3276" i="1" s="1"/>
  <c r="K3276" i="1" s="1"/>
  <c r="F3275" i="1"/>
  <c r="F3976" i="1"/>
  <c r="J3976" i="1" s="1"/>
  <c r="K3976" i="1" s="1"/>
  <c r="F3974" i="1"/>
  <c r="J3974" i="1" s="1"/>
  <c r="K3974" i="1" s="1"/>
  <c r="F3973" i="1"/>
  <c r="J3973" i="1" s="1"/>
  <c r="K3973" i="1" s="1"/>
  <c r="F3963" i="1"/>
  <c r="J3963" i="1" s="1"/>
  <c r="K3963" i="1" s="1"/>
  <c r="F3961" i="1"/>
  <c r="J3961" i="1" s="1"/>
  <c r="K3961" i="1" s="1"/>
  <c r="F3960" i="1"/>
  <c r="J3960" i="1" s="1"/>
  <c r="K3960" i="1" s="1"/>
  <c r="F3955" i="1"/>
  <c r="J3955" i="1" s="1"/>
  <c r="K3955" i="1" s="1"/>
  <c r="F3952" i="1"/>
  <c r="J3952" i="1" s="1"/>
  <c r="K3952" i="1" s="1"/>
  <c r="F3951" i="1"/>
  <c r="J3951" i="1" s="1"/>
  <c r="K3951" i="1" s="1"/>
  <c r="F3950" i="1"/>
  <c r="J3950" i="1" s="1"/>
  <c r="K3950" i="1" s="1"/>
  <c r="F3948" i="1"/>
  <c r="J3948" i="1" s="1"/>
  <c r="K3948" i="1" s="1"/>
  <c r="F3947" i="1"/>
  <c r="J3947" i="1" s="1"/>
  <c r="K3947" i="1" s="1"/>
  <c r="F3945" i="1"/>
  <c r="J3945" i="1" s="1"/>
  <c r="K3945" i="1" s="1"/>
  <c r="F3942" i="1"/>
  <c r="J3942" i="1" s="1"/>
  <c r="K3942" i="1" s="1"/>
  <c r="F3941" i="1"/>
  <c r="J3941" i="1" s="1"/>
  <c r="K3941" i="1" s="1"/>
  <c r="F3938" i="1"/>
  <c r="J3938" i="1" s="1"/>
  <c r="K3938" i="1" s="1"/>
  <c r="F3937" i="1"/>
  <c r="J3937" i="1" s="1"/>
  <c r="K3937" i="1" s="1"/>
  <c r="F3936" i="1"/>
  <c r="J3936" i="1" s="1"/>
  <c r="K3936" i="1" s="1"/>
  <c r="F3935" i="1"/>
  <c r="J3935" i="1" s="1"/>
  <c r="K3935" i="1" s="1"/>
  <c r="F3933" i="1"/>
  <c r="J3933" i="1" s="1"/>
  <c r="K3933" i="1" s="1"/>
  <c r="F3932" i="1"/>
  <c r="J3932" i="1" s="1"/>
  <c r="K3932" i="1" s="1"/>
  <c r="F3931" i="1"/>
  <c r="J3931" i="1" s="1"/>
  <c r="K3931" i="1" s="1"/>
  <c r="F3929" i="1"/>
  <c r="J3929" i="1" s="1"/>
  <c r="K3929" i="1" s="1"/>
  <c r="F3926" i="1"/>
  <c r="J3926" i="1" s="1"/>
  <c r="K3926" i="1" s="1"/>
  <c r="F3925" i="1"/>
  <c r="J3925" i="1" s="1"/>
  <c r="K3925" i="1" s="1"/>
  <c r="F3923" i="1"/>
  <c r="J3923" i="1" s="1"/>
  <c r="K3923" i="1" s="1"/>
  <c r="F3922" i="1"/>
  <c r="J3922" i="1" s="1"/>
  <c r="K3922" i="1" s="1"/>
  <c r="F3921" i="1"/>
  <c r="J3921" i="1" s="1"/>
  <c r="K3921" i="1" s="1"/>
  <c r="F3920" i="1"/>
  <c r="J3920" i="1" s="1"/>
  <c r="K3920" i="1" s="1"/>
  <c r="F3918" i="1"/>
  <c r="J3918" i="1" s="1"/>
  <c r="K3918" i="1" s="1"/>
  <c r="F3917" i="1"/>
  <c r="J3917" i="1" s="1"/>
  <c r="K3917" i="1" s="1"/>
  <c r="F3913" i="1"/>
  <c r="J3913" i="1" s="1"/>
  <c r="K3913" i="1" s="1"/>
  <c r="F3909" i="1"/>
  <c r="J3909" i="1" s="1"/>
  <c r="K3909" i="1" s="1"/>
  <c r="F3907" i="1"/>
  <c r="J3907" i="1" s="1"/>
  <c r="K3907" i="1" s="1"/>
  <c r="F3906" i="1"/>
  <c r="J3906" i="1" s="1"/>
  <c r="K3906" i="1" s="1"/>
  <c r="F3905" i="1"/>
  <c r="J3905" i="1" s="1"/>
  <c r="K3905" i="1" s="1"/>
  <c r="F3904" i="1"/>
  <c r="J3904" i="1" s="1"/>
  <c r="K3904" i="1" s="1"/>
  <c r="F3902" i="1"/>
  <c r="J3902" i="1" s="1"/>
  <c r="K3902" i="1" s="1"/>
  <c r="F3901" i="1"/>
  <c r="J3901" i="1" s="1"/>
  <c r="K3901" i="1" s="1"/>
  <c r="F3899" i="1"/>
  <c r="J3899" i="1" s="1"/>
  <c r="K3899" i="1" s="1"/>
  <c r="F3896" i="1"/>
  <c r="J3896" i="1" s="1"/>
  <c r="K3896" i="1" s="1"/>
  <c r="F3895" i="1"/>
  <c r="J3895" i="1" s="1"/>
  <c r="K3895" i="1" s="1"/>
  <c r="F3894" i="1"/>
  <c r="J3894" i="1" s="1"/>
  <c r="K3894" i="1" s="1"/>
  <c r="F3893" i="1"/>
  <c r="J3893" i="1" s="1"/>
  <c r="K3893" i="1" s="1"/>
  <c r="F3892" i="1"/>
  <c r="J3892" i="1" s="1"/>
  <c r="K3892" i="1" s="1"/>
  <c r="F3891" i="1"/>
  <c r="J3891" i="1" s="1"/>
  <c r="K3891" i="1" s="1"/>
  <c r="F3890" i="1"/>
  <c r="J3890" i="1" s="1"/>
  <c r="K3890" i="1" s="1"/>
  <c r="F3887" i="1"/>
  <c r="J3887" i="1" s="1"/>
  <c r="K3887" i="1" s="1"/>
  <c r="F3886" i="1"/>
  <c r="J3886" i="1" s="1"/>
  <c r="K3886" i="1" s="1"/>
  <c r="F3885" i="1"/>
  <c r="J3885" i="1" s="1"/>
  <c r="K3885" i="1" s="1"/>
  <c r="F3882" i="1"/>
  <c r="J3882" i="1" s="1"/>
  <c r="K3882" i="1" s="1"/>
  <c r="F3880" i="1"/>
  <c r="J3880" i="1" s="1"/>
  <c r="K3880" i="1" s="1"/>
  <c r="F3877" i="1"/>
  <c r="J3877" i="1" s="1"/>
  <c r="K3877" i="1" s="1"/>
  <c r="F3876" i="1"/>
  <c r="J3876" i="1" s="1"/>
  <c r="K3876" i="1" s="1"/>
  <c r="F3875" i="1"/>
  <c r="J3875" i="1" s="1"/>
  <c r="K3875" i="1" s="1"/>
  <c r="F3874" i="1"/>
  <c r="J3874" i="1" s="1"/>
  <c r="K3874" i="1" s="1"/>
  <c r="F3873" i="1"/>
  <c r="J3873" i="1" s="1"/>
  <c r="K3873" i="1" s="1"/>
  <c r="F3870" i="1"/>
  <c r="J3870" i="1" s="1"/>
  <c r="K3870" i="1" s="1"/>
  <c r="F3869" i="1"/>
  <c r="J3869" i="1" s="1"/>
  <c r="K3869" i="1" s="1"/>
  <c r="F3866" i="1"/>
  <c r="J3866" i="1" s="1"/>
  <c r="K3866" i="1" s="1"/>
  <c r="F3274" i="1"/>
  <c r="J3274" i="1" s="1"/>
  <c r="K3274" i="1" s="1"/>
  <c r="F3273" i="1"/>
  <c r="J3273" i="1" s="1"/>
  <c r="K3273" i="1" s="1"/>
  <c r="F3272" i="1"/>
  <c r="J3272" i="1" s="1"/>
  <c r="K3272" i="1" s="1"/>
  <c r="F3271" i="1"/>
  <c r="F3270" i="1"/>
  <c r="F3269" i="1"/>
  <c r="J3269" i="1" s="1"/>
  <c r="K3269" i="1" s="1"/>
  <c r="F3268" i="1"/>
  <c r="J3268" i="1" s="1"/>
  <c r="K3268" i="1" s="1"/>
  <c r="F3267" i="1"/>
  <c r="J3267" i="1" s="1"/>
  <c r="K3267" i="1" s="1"/>
  <c r="F3266" i="1"/>
  <c r="F3265" i="1"/>
  <c r="J3265" i="1" s="1"/>
  <c r="K3265" i="1" s="1"/>
  <c r="F3264" i="1"/>
  <c r="F3864" i="1"/>
  <c r="J3864" i="1" s="1"/>
  <c r="K3864" i="1" s="1"/>
  <c r="F3862" i="1"/>
  <c r="J3862" i="1" s="1"/>
  <c r="K3862" i="1" s="1"/>
  <c r="F3861" i="1"/>
  <c r="J3861" i="1" s="1"/>
  <c r="K3861" i="1" s="1"/>
  <c r="F3859" i="1"/>
  <c r="J3859" i="1" s="1"/>
  <c r="K3859" i="1" s="1"/>
  <c r="F3857" i="1"/>
  <c r="J3857" i="1" s="1"/>
  <c r="K3857" i="1" s="1"/>
  <c r="F3851" i="1"/>
  <c r="J3851" i="1" s="1"/>
  <c r="K3851" i="1" s="1"/>
  <c r="F3850" i="1"/>
  <c r="J3850" i="1" s="1"/>
  <c r="K3850" i="1" s="1"/>
  <c r="F3849" i="1"/>
  <c r="J3849" i="1" s="1"/>
  <c r="K3849" i="1" s="1"/>
  <c r="F3848" i="1"/>
  <c r="J3848" i="1" s="1"/>
  <c r="K3848" i="1" s="1"/>
  <c r="F3845" i="1"/>
  <c r="J3845" i="1" s="1"/>
  <c r="K3845" i="1" s="1"/>
  <c r="F3839" i="1"/>
  <c r="J3839" i="1" s="1"/>
  <c r="K3839" i="1" s="1"/>
  <c r="F3838" i="1"/>
  <c r="J3838" i="1" s="1"/>
  <c r="K3838" i="1" s="1"/>
  <c r="F3836" i="1"/>
  <c r="J3836" i="1" s="1"/>
  <c r="K3836" i="1" s="1"/>
  <c r="F3835" i="1"/>
  <c r="J3835" i="1" s="1"/>
  <c r="K3835" i="1" s="1"/>
  <c r="F3831" i="1"/>
  <c r="J3831" i="1" s="1"/>
  <c r="K3831" i="1" s="1"/>
  <c r="F3830" i="1"/>
  <c r="J3830" i="1" s="1"/>
  <c r="K3830" i="1" s="1"/>
  <c r="F3829" i="1"/>
  <c r="J3829" i="1" s="1"/>
  <c r="K3829" i="1" s="1"/>
  <c r="F3826" i="1"/>
  <c r="J3826" i="1" s="1"/>
  <c r="K3826" i="1" s="1"/>
  <c r="F3824" i="1"/>
  <c r="J3824" i="1" s="1"/>
  <c r="K3824" i="1" s="1"/>
  <c r="F3821" i="1"/>
  <c r="J3821" i="1" s="1"/>
  <c r="K3821" i="1" s="1"/>
  <c r="F3820" i="1"/>
  <c r="J3820" i="1" s="1"/>
  <c r="K3820" i="1" s="1"/>
  <c r="F3819" i="1"/>
  <c r="J3819" i="1" s="1"/>
  <c r="K3819" i="1" s="1"/>
  <c r="F3818" i="1"/>
  <c r="J3818" i="1" s="1"/>
  <c r="K3818" i="1" s="1"/>
  <c r="F3817" i="1"/>
  <c r="J3817" i="1" s="1"/>
  <c r="K3817" i="1" s="1"/>
  <c r="F3814" i="1"/>
  <c r="J3814" i="1" s="1"/>
  <c r="K3814" i="1" s="1"/>
  <c r="F3813" i="1"/>
  <c r="J3813" i="1" s="1"/>
  <c r="K3813" i="1" s="1"/>
  <c r="F3811" i="1"/>
  <c r="J3811" i="1" s="1"/>
  <c r="K3811" i="1" s="1"/>
  <c r="F3810" i="1"/>
  <c r="J3810" i="1" s="1"/>
  <c r="K3810" i="1" s="1"/>
  <c r="F3809" i="1"/>
  <c r="J3809" i="1" s="1"/>
  <c r="K3809" i="1" s="1"/>
  <c r="F3808" i="1"/>
  <c r="F3806" i="1"/>
  <c r="F3805" i="1"/>
  <c r="F3804" i="1"/>
  <c r="F3803" i="1"/>
  <c r="J3803" i="1" s="1"/>
  <c r="K3803" i="1" s="1"/>
  <c r="F3802" i="1"/>
  <c r="F3801" i="1"/>
  <c r="J3801" i="1" s="1"/>
  <c r="K3801" i="1" s="1"/>
  <c r="F3799" i="1"/>
  <c r="J3799" i="1" s="1"/>
  <c r="K3799" i="1" s="1"/>
  <c r="F3797" i="1"/>
  <c r="J3797" i="1" s="1"/>
  <c r="K3797" i="1" s="1"/>
  <c r="F3795" i="1"/>
  <c r="J3795" i="1" s="1"/>
  <c r="K3795" i="1" s="1"/>
  <c r="F3794" i="1"/>
  <c r="J3794" i="1" s="1"/>
  <c r="K3794" i="1" s="1"/>
  <c r="F3793" i="1"/>
  <c r="J3793" i="1" s="1"/>
  <c r="K3793" i="1" s="1"/>
  <c r="F3792" i="1"/>
  <c r="J3792" i="1" s="1"/>
  <c r="K3792" i="1" s="1"/>
  <c r="F3791" i="1"/>
  <c r="J3791" i="1" s="1"/>
  <c r="K3791" i="1" s="1"/>
  <c r="F3789" i="1"/>
  <c r="J3789" i="1" s="1"/>
  <c r="K3789" i="1" s="1"/>
  <c r="F3787" i="1"/>
  <c r="J3787" i="1" s="1"/>
  <c r="K3787" i="1" s="1"/>
  <c r="F3784" i="1"/>
  <c r="J3784" i="1" s="1"/>
  <c r="K3784" i="1" s="1"/>
  <c r="F3783" i="1"/>
  <c r="F3782" i="1"/>
  <c r="J3782" i="1" s="1"/>
  <c r="K3782" i="1" s="1"/>
  <c r="F3781" i="1"/>
  <c r="J3781" i="1" s="1"/>
  <c r="K3781" i="1" s="1"/>
  <c r="F3780" i="1"/>
  <c r="J3780" i="1" s="1"/>
  <c r="K3780" i="1" s="1"/>
  <c r="F3779" i="1"/>
  <c r="F3778" i="1"/>
  <c r="J3778" i="1" s="1"/>
  <c r="K3778" i="1" s="1"/>
  <c r="F3777" i="1"/>
  <c r="J3777" i="1" s="1"/>
  <c r="K3777" i="1" s="1"/>
  <c r="F3775" i="1"/>
  <c r="J3775" i="1" s="1"/>
  <c r="K3775" i="1" s="1"/>
  <c r="F3774" i="1"/>
  <c r="F3773" i="1"/>
  <c r="F3771" i="1"/>
  <c r="J3771" i="1" s="1"/>
  <c r="K3771" i="1" s="1"/>
  <c r="F3770" i="1"/>
  <c r="F3769" i="1"/>
  <c r="J3769" i="1" s="1"/>
  <c r="K3769" i="1" s="1"/>
  <c r="F3768" i="1"/>
  <c r="J3768" i="1" s="1"/>
  <c r="K3768" i="1" s="1"/>
  <c r="F3766" i="1"/>
  <c r="J3766" i="1" s="1"/>
  <c r="K3766" i="1" s="1"/>
  <c r="F3765" i="1"/>
  <c r="F3764" i="1"/>
  <c r="J3764" i="1" s="1"/>
  <c r="K3764" i="1" s="1"/>
  <c r="F3763" i="1"/>
  <c r="F3762" i="1"/>
  <c r="F3761" i="1"/>
  <c r="F3759" i="1"/>
  <c r="J3759" i="1" s="1"/>
  <c r="K3759" i="1" s="1"/>
  <c r="F3758" i="1"/>
  <c r="F3757" i="1"/>
  <c r="J3757" i="1" s="1"/>
  <c r="K3757" i="1" s="1"/>
  <c r="F3756" i="1"/>
  <c r="J3756" i="1" s="1"/>
  <c r="K3756" i="1" s="1"/>
  <c r="F3755" i="1"/>
  <c r="J3755" i="1" s="1"/>
  <c r="K3755" i="1" s="1"/>
  <c r="F3754" i="1"/>
  <c r="F3263" i="1"/>
  <c r="J3263" i="1" s="1"/>
  <c r="K3263" i="1" s="1"/>
  <c r="F3262" i="1"/>
  <c r="J3262" i="1" s="1"/>
  <c r="K3262" i="1" s="1"/>
  <c r="F3261" i="1"/>
  <c r="F3260" i="1"/>
  <c r="F3259" i="1"/>
  <c r="F3258" i="1"/>
  <c r="F3257" i="1"/>
  <c r="F3256" i="1"/>
  <c r="J3256" i="1" s="1"/>
  <c r="K3256" i="1" s="1"/>
  <c r="F3255" i="1"/>
  <c r="J3255" i="1" s="1"/>
  <c r="K3255" i="1" s="1"/>
  <c r="F3254" i="1"/>
  <c r="F3253" i="1"/>
  <c r="F3753" i="1"/>
  <c r="J3753" i="1" s="1"/>
  <c r="K3753" i="1" s="1"/>
  <c r="F3752" i="1"/>
  <c r="J3752" i="1" s="1"/>
  <c r="K3752" i="1" s="1"/>
  <c r="F3750" i="1"/>
  <c r="J3750" i="1" s="1"/>
  <c r="K3750" i="1" s="1"/>
  <c r="F3749" i="1"/>
  <c r="J3749" i="1" s="1"/>
  <c r="K3749" i="1" s="1"/>
  <c r="F3748" i="1"/>
  <c r="J3748" i="1" s="1"/>
  <c r="K3748" i="1" s="1"/>
  <c r="F3746" i="1"/>
  <c r="J3746" i="1" s="1"/>
  <c r="K3746" i="1" s="1"/>
  <c r="F3745" i="1"/>
  <c r="J3745" i="1" s="1"/>
  <c r="K3745" i="1" s="1"/>
  <c r="F3741" i="1"/>
  <c r="J3741" i="1" s="1"/>
  <c r="K3741" i="1" s="1"/>
  <c r="F3737" i="1"/>
  <c r="J3737" i="1" s="1"/>
  <c r="K3737" i="1" s="1"/>
  <c r="F3736" i="1"/>
  <c r="J3736" i="1" s="1"/>
  <c r="K3736" i="1" s="1"/>
  <c r="F3733" i="1"/>
  <c r="J3733" i="1" s="1"/>
  <c r="K3733" i="1" s="1"/>
  <c r="F3732" i="1"/>
  <c r="J3732" i="1" s="1"/>
  <c r="K3732" i="1" s="1"/>
  <c r="F3731" i="1"/>
  <c r="J3731" i="1" s="1"/>
  <c r="K3731" i="1" s="1"/>
  <c r="F3726" i="1"/>
  <c r="J3726" i="1" s="1"/>
  <c r="K3726" i="1" s="1"/>
  <c r="F3725" i="1"/>
  <c r="J3725" i="1" s="1"/>
  <c r="K3725" i="1" s="1"/>
  <c r="F3724" i="1"/>
  <c r="J3724" i="1" s="1"/>
  <c r="K3724" i="1" s="1"/>
  <c r="F3723" i="1"/>
  <c r="J3723" i="1" s="1"/>
  <c r="K3723" i="1" s="1"/>
  <c r="F3722" i="1"/>
  <c r="J3722" i="1" s="1"/>
  <c r="K3722" i="1" s="1"/>
  <c r="F3720" i="1"/>
  <c r="J3720" i="1" s="1"/>
  <c r="K3720" i="1" s="1"/>
  <c r="F3719" i="1"/>
  <c r="J3719" i="1" s="1"/>
  <c r="K3719" i="1" s="1"/>
  <c r="F3718" i="1"/>
  <c r="J3718" i="1" s="1"/>
  <c r="K3718" i="1" s="1"/>
  <c r="F3717" i="1"/>
  <c r="J3717" i="1" s="1"/>
  <c r="K3717" i="1" s="1"/>
  <c r="F3714" i="1"/>
  <c r="J3714" i="1" s="1"/>
  <c r="K3714" i="1" s="1"/>
  <c r="F3713" i="1"/>
  <c r="J3713" i="1" s="1"/>
  <c r="K3713" i="1" s="1"/>
  <c r="F3712" i="1"/>
  <c r="J3712" i="1" s="1"/>
  <c r="K3712" i="1" s="1"/>
  <c r="F3710" i="1"/>
  <c r="J3710" i="1" s="1"/>
  <c r="K3710" i="1" s="1"/>
  <c r="F3709" i="1"/>
  <c r="J3709" i="1" s="1"/>
  <c r="K3709" i="1" s="1"/>
  <c r="F3708" i="1"/>
  <c r="J3708" i="1" s="1"/>
  <c r="K3708" i="1" s="1"/>
  <c r="F3707" i="1"/>
  <c r="J3707" i="1" s="1"/>
  <c r="K3707" i="1" s="1"/>
  <c r="F3706" i="1"/>
  <c r="J3706" i="1" s="1"/>
  <c r="K3706" i="1" s="1"/>
  <c r="F3705" i="1"/>
  <c r="J3705" i="1" s="1"/>
  <c r="K3705" i="1" s="1"/>
  <c r="F3703" i="1"/>
  <c r="J3703" i="1" s="1"/>
  <c r="K3703" i="1" s="1"/>
  <c r="F3702" i="1"/>
  <c r="J3702" i="1" s="1"/>
  <c r="K3702" i="1" s="1"/>
  <c r="F3701" i="1"/>
  <c r="J3701" i="1" s="1"/>
  <c r="K3701" i="1" s="1"/>
  <c r="F3700" i="1"/>
  <c r="J3700" i="1" s="1"/>
  <c r="K3700" i="1" s="1"/>
  <c r="F3698" i="1"/>
  <c r="F3697" i="1"/>
  <c r="J3697" i="1" s="1"/>
  <c r="K3697" i="1" s="1"/>
  <c r="F3696" i="1"/>
  <c r="J3696" i="1" s="1"/>
  <c r="K3696" i="1" s="1"/>
  <c r="F3694" i="1"/>
  <c r="J3694" i="1" s="1"/>
  <c r="K3694" i="1" s="1"/>
  <c r="F3693" i="1"/>
  <c r="J3693" i="1" s="1"/>
  <c r="K3693" i="1" s="1"/>
  <c r="F3692" i="1"/>
  <c r="J3692" i="1" s="1"/>
  <c r="K3692" i="1" s="1"/>
  <c r="F3691" i="1"/>
  <c r="J3691" i="1" s="1"/>
  <c r="K3691" i="1" s="1"/>
  <c r="F3690" i="1"/>
  <c r="J3690" i="1" s="1"/>
  <c r="K3690" i="1" s="1"/>
  <c r="F3689" i="1"/>
  <c r="J3689" i="1" s="1"/>
  <c r="K3689" i="1" s="1"/>
  <c r="F3687" i="1"/>
  <c r="J3687" i="1" s="1"/>
  <c r="K3687" i="1" s="1"/>
  <c r="F3685" i="1"/>
  <c r="J3685" i="1" s="1"/>
  <c r="K3685" i="1" s="1"/>
  <c r="F3683" i="1"/>
  <c r="J3683" i="1" s="1"/>
  <c r="K3683" i="1" s="1"/>
  <c r="F3681" i="1"/>
  <c r="J3681" i="1" s="1"/>
  <c r="K3681" i="1" s="1"/>
  <c r="F3680" i="1"/>
  <c r="J3680" i="1" s="1"/>
  <c r="K3680" i="1" s="1"/>
  <c r="F3679" i="1"/>
  <c r="J3679" i="1" s="1"/>
  <c r="K3679" i="1" s="1"/>
  <c r="F3678" i="1"/>
  <c r="J3678" i="1" s="1"/>
  <c r="K3678" i="1" s="1"/>
  <c r="F3677" i="1"/>
  <c r="J3677" i="1" s="1"/>
  <c r="K3677" i="1" s="1"/>
  <c r="F3675" i="1"/>
  <c r="J3675" i="1" s="1"/>
  <c r="K3675" i="1" s="1"/>
  <c r="F3672" i="1"/>
  <c r="J3672" i="1" s="1"/>
  <c r="K3672" i="1" s="1"/>
  <c r="F3671" i="1"/>
  <c r="J3671" i="1" s="1"/>
  <c r="K3671" i="1" s="1"/>
  <c r="F3670" i="1"/>
  <c r="J3670" i="1" s="1"/>
  <c r="K3670" i="1" s="1"/>
  <c r="F3669" i="1"/>
  <c r="J3669" i="1" s="1"/>
  <c r="K3669" i="1" s="1"/>
  <c r="F3668" i="1"/>
  <c r="J3668" i="1" s="1"/>
  <c r="K3668" i="1" s="1"/>
  <c r="F3667" i="1"/>
  <c r="J3667" i="1" s="1"/>
  <c r="K3667" i="1" s="1"/>
  <c r="F3666" i="1"/>
  <c r="J3666" i="1" s="1"/>
  <c r="K3666" i="1" s="1"/>
  <c r="F3664" i="1"/>
  <c r="J3664" i="1" s="1"/>
  <c r="K3664" i="1" s="1"/>
  <c r="F3663" i="1"/>
  <c r="J3663" i="1" s="1"/>
  <c r="K3663" i="1" s="1"/>
  <c r="F3662" i="1"/>
  <c r="J3662" i="1" s="1"/>
  <c r="K3662" i="1" s="1"/>
  <c r="F3661" i="1"/>
  <c r="J3661" i="1" s="1"/>
  <c r="K3661" i="1" s="1"/>
  <c r="F3659" i="1"/>
  <c r="J3659" i="1" s="1"/>
  <c r="K3659" i="1" s="1"/>
  <c r="F3658" i="1"/>
  <c r="J3658" i="1" s="1"/>
  <c r="K3658" i="1" s="1"/>
  <c r="F3657" i="1"/>
  <c r="J3657" i="1" s="1"/>
  <c r="K3657" i="1" s="1"/>
  <c r="F3656" i="1"/>
  <c r="J3656" i="1" s="1"/>
  <c r="K3656" i="1" s="1"/>
  <c r="F3654" i="1"/>
  <c r="J3654" i="1" s="1"/>
  <c r="K3654" i="1" s="1"/>
  <c r="F3653" i="1"/>
  <c r="J3653" i="1" s="1"/>
  <c r="K3653" i="1" s="1"/>
  <c r="F3652" i="1"/>
  <c r="J3652" i="1" s="1"/>
  <c r="K3652" i="1" s="1"/>
  <c r="F3651" i="1"/>
  <c r="J3651" i="1" s="1"/>
  <c r="K3651" i="1" s="1"/>
  <c r="F3650" i="1"/>
  <c r="J3650" i="1" s="1"/>
  <c r="K3650" i="1" s="1"/>
  <c r="F3649" i="1"/>
  <c r="J3649" i="1" s="1"/>
  <c r="K3649" i="1" s="1"/>
  <c r="F3648" i="1"/>
  <c r="J3648" i="1" s="1"/>
  <c r="K3648" i="1" s="1"/>
  <c r="F3647" i="1"/>
  <c r="J3647" i="1" s="1"/>
  <c r="K3647" i="1" s="1"/>
  <c r="F3646" i="1"/>
  <c r="F3645" i="1"/>
  <c r="J3645" i="1" s="1"/>
  <c r="K3645" i="1" s="1"/>
  <c r="F3644" i="1"/>
  <c r="J3644" i="1" s="1"/>
  <c r="K3644" i="1" s="1"/>
  <c r="F3643" i="1"/>
  <c r="J3643" i="1" s="1"/>
  <c r="K3643" i="1" s="1"/>
  <c r="F3642" i="1"/>
  <c r="F3252" i="1"/>
  <c r="J3252" i="1" s="1"/>
  <c r="K3252" i="1" s="1"/>
  <c r="F458" i="1"/>
  <c r="J458" i="1" s="1"/>
  <c r="K458" i="1" s="1"/>
  <c r="F219" i="1"/>
  <c r="J219" i="1" s="1"/>
  <c r="K219" i="1" s="1"/>
  <c r="F124" i="1"/>
  <c r="J124" i="1" s="1"/>
  <c r="K124" i="1" s="1"/>
  <c r="F330" i="1"/>
  <c r="F68" i="1"/>
  <c r="J68" i="1" s="1"/>
  <c r="K68" i="1" s="1"/>
  <c r="F263" i="1"/>
  <c r="J263" i="1" s="1"/>
  <c r="K263" i="1" s="1"/>
  <c r="F622" i="1"/>
  <c r="J622" i="1" s="1"/>
  <c r="K622" i="1" s="1"/>
  <c r="F780" i="1"/>
  <c r="J780" i="1" s="1"/>
  <c r="K780" i="1" s="1"/>
  <c r="F1226" i="1"/>
  <c r="J1226" i="1" s="1"/>
  <c r="K1226" i="1" s="1"/>
  <c r="F1636" i="1"/>
  <c r="J1636" i="1" s="1"/>
  <c r="K1636" i="1" s="1"/>
  <c r="F134" i="1"/>
  <c r="F1686" i="1"/>
  <c r="F302" i="1"/>
  <c r="F3251" i="1"/>
  <c r="J3251" i="1" s="1"/>
  <c r="K3251" i="1" s="1"/>
  <c r="F146" i="1"/>
  <c r="J146" i="1" s="1"/>
  <c r="K146" i="1" s="1"/>
  <c r="F314" i="1"/>
  <c r="J314" i="1" s="1"/>
  <c r="K314" i="1" s="1"/>
  <c r="F470" i="1"/>
  <c r="J470" i="1" s="1"/>
  <c r="K470" i="1" s="1"/>
  <c r="F231" i="1"/>
  <c r="J231" i="1" s="1"/>
  <c r="K231" i="1" s="1"/>
  <c r="F136" i="1"/>
  <c r="J136" i="1" s="1"/>
  <c r="K136" i="1" s="1"/>
  <c r="F342" i="1"/>
  <c r="F296" i="1"/>
  <c r="J296" i="1" s="1"/>
  <c r="K296" i="1" s="1"/>
  <c r="F455" i="1"/>
  <c r="F790" i="1"/>
  <c r="J790" i="1" s="1"/>
  <c r="K790" i="1" s="1"/>
  <c r="F1404" i="1"/>
  <c r="J1404" i="1" s="1"/>
  <c r="K1404" i="1" s="1"/>
  <c r="F1538" i="1"/>
  <c r="J1538" i="1" s="1"/>
  <c r="K1538" i="1" s="1"/>
  <c r="F1876" i="1"/>
  <c r="J1876" i="1" s="1"/>
  <c r="K1876" i="1" s="1"/>
  <c r="F1866" i="1"/>
  <c r="J1866" i="1" s="1"/>
  <c r="K1866" i="1" s="1"/>
  <c r="F158" i="1"/>
  <c r="J158" i="1" s="1"/>
  <c r="K158" i="1" s="1"/>
  <c r="F326" i="1"/>
  <c r="J326" i="1" s="1"/>
  <c r="K326" i="1" s="1"/>
  <c r="F482" i="1"/>
  <c r="J482" i="1" s="1"/>
  <c r="K482" i="1" s="1"/>
  <c r="F267" i="1"/>
  <c r="J267" i="1" s="1"/>
  <c r="K267" i="1" s="1"/>
  <c r="F160" i="1"/>
  <c r="J160" i="1" s="1"/>
  <c r="K160" i="1" s="1"/>
  <c r="F354" i="1"/>
  <c r="J354" i="1" s="1"/>
  <c r="K354" i="1" s="1"/>
  <c r="F308" i="1"/>
  <c r="F228" i="1"/>
  <c r="J228" i="1" s="1"/>
  <c r="K228" i="1" s="1"/>
  <c r="F1126" i="1"/>
  <c r="J1126" i="1" s="1"/>
  <c r="K1126" i="1" s="1"/>
  <c r="F1596" i="1"/>
  <c r="F1706" i="1"/>
  <c r="F185" i="1"/>
  <c r="J185" i="1" s="1"/>
  <c r="K185" i="1" s="1"/>
  <c r="F571" i="1"/>
  <c r="J571" i="1" s="1"/>
  <c r="K571" i="1" s="1"/>
  <c r="F170" i="1"/>
  <c r="J170" i="1" s="1"/>
  <c r="K170" i="1" s="1"/>
  <c r="F338" i="1"/>
  <c r="F494" i="1"/>
  <c r="F315" i="1"/>
  <c r="J315" i="1" s="1"/>
  <c r="K315" i="1" s="1"/>
  <c r="F172" i="1"/>
  <c r="J172" i="1" s="1"/>
  <c r="K172" i="1" s="1"/>
  <c r="F366" i="1"/>
  <c r="J366" i="1" s="1"/>
  <c r="K366" i="1" s="1"/>
  <c r="F332" i="1"/>
  <c r="J332" i="1" s="1"/>
  <c r="K332" i="1" s="1"/>
  <c r="F432" i="1"/>
  <c r="J432" i="1" s="1"/>
  <c r="K432" i="1" s="1"/>
  <c r="F1498" i="1"/>
  <c r="J1498" i="1" s="1"/>
  <c r="K1498" i="1" s="1"/>
  <c r="F1932" i="1"/>
  <c r="J1932" i="1" s="1"/>
  <c r="K1932" i="1" s="1"/>
  <c r="F1898" i="1"/>
  <c r="J1898" i="1" s="1"/>
  <c r="K1898" i="1" s="1"/>
  <c r="F377" i="1"/>
  <c r="J377" i="1" s="1"/>
  <c r="K377" i="1" s="1"/>
  <c r="F3608" i="1"/>
  <c r="J3608" i="1" s="1"/>
  <c r="K3608" i="1" s="1"/>
  <c r="F3356" i="1"/>
  <c r="J3356" i="1" s="1"/>
  <c r="K3356" i="1" s="1"/>
  <c r="F3559" i="1"/>
  <c r="J3559" i="1" s="1"/>
  <c r="K3559" i="1" s="1"/>
  <c r="F3391" i="1"/>
  <c r="J3391" i="1" s="1"/>
  <c r="K3391" i="1" s="1"/>
  <c r="F3629" i="1"/>
  <c r="F3461" i="1"/>
  <c r="J3461" i="1" s="1"/>
  <c r="K3461" i="1" s="1"/>
  <c r="F3185" i="1"/>
  <c r="J3185" i="1" s="1"/>
  <c r="K3185" i="1" s="1"/>
  <c r="F3622" i="1"/>
  <c r="J3622" i="1" s="1"/>
  <c r="K3622" i="1" s="1"/>
  <c r="F3128" i="1"/>
  <c r="J3128" i="1" s="1"/>
  <c r="K3128" i="1" s="1"/>
  <c r="F2768" i="1"/>
  <c r="J2768" i="1" s="1"/>
  <c r="K2768" i="1" s="1"/>
  <c r="F2456" i="1"/>
  <c r="J2456" i="1" s="1"/>
  <c r="K2456" i="1" s="1"/>
  <c r="F1988" i="1"/>
  <c r="J1988" i="1" s="1"/>
  <c r="K1988" i="1" s="1"/>
  <c r="F3127" i="1"/>
  <c r="J3127" i="1" s="1"/>
  <c r="K3127" i="1" s="1"/>
  <c r="F2851" i="1"/>
  <c r="J2851" i="1" s="1"/>
  <c r="K2851" i="1" s="1"/>
  <c r="F2623" i="1"/>
  <c r="J2623" i="1" s="1"/>
  <c r="K2623" i="1" s="1"/>
  <c r="F2299" i="1"/>
  <c r="J2299" i="1" s="1"/>
  <c r="K2299" i="1" s="1"/>
  <c r="F1903" i="1"/>
  <c r="J1903" i="1" s="1"/>
  <c r="K1903" i="1" s="1"/>
  <c r="F3582" i="1"/>
  <c r="J3582" i="1" s="1"/>
  <c r="K3582" i="1" s="1"/>
  <c r="F3414" i="1"/>
  <c r="J3414" i="1" s="1"/>
  <c r="K3414" i="1" s="1"/>
  <c r="F3186" i="1"/>
  <c r="J3186" i="1" s="1"/>
  <c r="K3186" i="1" s="1"/>
  <c r="F2910" i="1"/>
  <c r="J2910" i="1" s="1"/>
  <c r="K2910" i="1" s="1"/>
  <c r="F2706" i="1"/>
  <c r="J2706" i="1" s="1"/>
  <c r="K2706" i="1" s="1"/>
  <c r="F2478" i="1"/>
  <c r="J2478" i="1" s="1"/>
  <c r="K2478" i="1" s="1"/>
  <c r="F2202" i="1"/>
  <c r="J2202" i="1" s="1"/>
  <c r="K2202" i="1" s="1"/>
  <c r="F3017" i="1"/>
  <c r="J3017" i="1" s="1"/>
  <c r="K3017" i="1" s="1"/>
  <c r="F2861" i="1"/>
  <c r="J2861" i="1" s="1"/>
  <c r="K2861" i="1" s="1"/>
  <c r="F2621" i="1"/>
  <c r="J2621" i="1" s="1"/>
  <c r="K2621" i="1" s="1"/>
  <c r="F2261" i="1"/>
  <c r="J2261" i="1" s="1"/>
  <c r="K2261" i="1" s="1"/>
  <c r="F1901" i="1"/>
  <c r="J1901" i="1" s="1"/>
  <c r="K1901" i="1" s="1"/>
  <c r="F1637" i="1"/>
  <c r="J1637" i="1" s="1"/>
  <c r="K1637" i="1" s="1"/>
  <c r="F3556" i="1"/>
  <c r="J3556" i="1" s="1"/>
  <c r="K3556" i="1" s="1"/>
  <c r="F3364" i="1"/>
  <c r="J3364" i="1" s="1"/>
  <c r="K3364" i="1" s="1"/>
  <c r="F2896" i="1"/>
  <c r="J2896" i="1" s="1"/>
  <c r="K2896" i="1" s="1"/>
  <c r="F2608" i="1"/>
  <c r="J2608" i="1" s="1"/>
  <c r="K2608" i="1" s="1"/>
  <c r="F2140" i="1"/>
  <c r="J2140" i="1" s="1"/>
  <c r="K2140" i="1" s="1"/>
  <c r="F3447" i="1"/>
  <c r="J3447" i="1" s="1"/>
  <c r="K3447" i="1" s="1"/>
  <c r="F3195" i="1"/>
  <c r="J3195" i="1" s="1"/>
  <c r="K3195" i="1" s="1"/>
  <c r="F2907" i="1"/>
  <c r="J2907" i="1" s="1"/>
  <c r="K2907" i="1" s="1"/>
  <c r="F2679" i="1"/>
  <c r="J2679" i="1" s="1"/>
  <c r="K2679" i="1" s="1"/>
  <c r="F2415" i="1"/>
  <c r="J2415" i="1" s="1"/>
  <c r="K2415" i="1" s="1"/>
  <c r="F1995" i="1"/>
  <c r="J1995" i="1" s="1"/>
  <c r="K1995" i="1" s="1"/>
  <c r="F3506" i="1"/>
  <c r="F3338" i="1"/>
  <c r="J3338" i="1" s="1"/>
  <c r="K3338" i="1" s="1"/>
  <c r="F2990" i="1"/>
  <c r="J2990" i="1" s="1"/>
  <c r="K2990" i="1" s="1"/>
  <c r="F2798" i="1"/>
  <c r="J2798" i="1" s="1"/>
  <c r="K2798" i="1" s="1"/>
  <c r="F2606" i="1"/>
  <c r="J2606" i="1" s="1"/>
  <c r="K2606" i="1" s="1"/>
  <c r="F2354" i="1"/>
  <c r="J2354" i="1" s="1"/>
  <c r="K2354" i="1" s="1"/>
  <c r="F2078" i="1"/>
  <c r="J2078" i="1" s="1"/>
  <c r="K2078" i="1" s="1"/>
  <c r="F3457" i="1"/>
  <c r="J3457" i="1" s="1"/>
  <c r="K3457" i="1" s="1"/>
  <c r="F3145" i="1"/>
  <c r="J3145" i="1" s="1"/>
  <c r="K3145" i="1" s="1"/>
  <c r="F2929" i="1"/>
  <c r="J2929" i="1" s="1"/>
  <c r="K2929" i="1" s="1"/>
  <c r="F2737" i="1"/>
  <c r="J2737" i="1" s="1"/>
  <c r="K2737" i="1" s="1"/>
  <c r="F2569" i="1"/>
  <c r="J2569" i="1" s="1"/>
  <c r="K2569" i="1" s="1"/>
  <c r="F2269" i="1"/>
  <c r="J2269" i="1" s="1"/>
  <c r="K2269" i="1" s="1"/>
  <c r="F3624" i="1"/>
  <c r="J3624" i="1" s="1"/>
  <c r="K3624" i="1" s="1"/>
  <c r="F3456" i="1"/>
  <c r="J3456" i="1" s="1"/>
  <c r="K3456" i="1" s="1"/>
  <c r="F3120" i="1"/>
  <c r="J3120" i="1" s="1"/>
  <c r="K3120" i="1" s="1"/>
  <c r="F2856" i="1"/>
  <c r="J2856" i="1" s="1"/>
  <c r="K2856" i="1" s="1"/>
  <c r="F2604" i="1"/>
  <c r="J2604" i="1" s="1"/>
  <c r="K2604" i="1" s="1"/>
  <c r="F2280" i="1"/>
  <c r="J2280" i="1" s="1"/>
  <c r="K2280" i="1" s="1"/>
  <c r="F3587" i="1"/>
  <c r="F3419" i="1"/>
  <c r="J3419" i="1" s="1"/>
  <c r="K3419" i="1" s="1"/>
  <c r="F2975" i="1"/>
  <c r="J2975" i="1" s="1"/>
  <c r="K2975" i="1" s="1"/>
  <c r="F2603" i="1"/>
  <c r="J2603" i="1" s="1"/>
  <c r="K2603" i="1" s="1"/>
  <c r="F2327" i="1"/>
  <c r="J2327" i="1" s="1"/>
  <c r="K2327" i="1" s="1"/>
  <c r="F3490" i="1"/>
  <c r="F3310" i="1"/>
  <c r="J3310" i="1" s="1"/>
  <c r="K3310" i="1" s="1"/>
  <c r="F2986" i="1"/>
  <c r="J2986" i="1" s="1"/>
  <c r="K2986" i="1" s="1"/>
  <c r="F2770" i="1"/>
  <c r="J2770" i="1" s="1"/>
  <c r="K2770" i="1" s="1"/>
  <c r="F2590" i="1"/>
  <c r="J2590" i="1" s="1"/>
  <c r="K2590" i="1" s="1"/>
  <c r="F2362" i="1"/>
  <c r="J2362" i="1" s="1"/>
  <c r="K2362" i="1" s="1"/>
  <c r="F2074" i="1"/>
  <c r="J2074" i="1" s="1"/>
  <c r="K2074" i="1" s="1"/>
  <c r="F3597" i="1"/>
  <c r="F3405" i="1"/>
  <c r="F3129" i="1"/>
  <c r="J3129" i="1" s="1"/>
  <c r="K3129" i="1" s="1"/>
  <c r="F2853" i="1"/>
  <c r="J2853" i="1" s="1"/>
  <c r="K2853" i="1" s="1"/>
  <c r="F2685" i="1"/>
  <c r="J2685" i="1" s="1"/>
  <c r="K2685" i="1" s="1"/>
  <c r="F2397" i="1"/>
  <c r="J2397" i="1" s="1"/>
  <c r="K2397" i="1" s="1"/>
  <c r="F2169" i="1"/>
  <c r="J2169" i="1" s="1"/>
  <c r="K2169" i="1" s="1"/>
  <c r="F1664" i="1"/>
  <c r="J1664" i="1" s="1"/>
  <c r="K1664" i="1" s="1"/>
  <c r="F1412" i="1"/>
  <c r="J1412" i="1" s="1"/>
  <c r="K1412" i="1" s="1"/>
  <c r="F908" i="1"/>
  <c r="J908" i="1" s="1"/>
  <c r="K908" i="1" s="1"/>
  <c r="F584" i="1"/>
  <c r="J584" i="1" s="1"/>
  <c r="K584" i="1" s="1"/>
  <c r="F1627" i="1"/>
  <c r="J1627" i="1" s="1"/>
  <c r="K1627" i="1" s="1"/>
  <c r="F1459" i="1"/>
  <c r="J1459" i="1" s="1"/>
  <c r="K1459" i="1" s="1"/>
  <c r="F3596" i="1"/>
  <c r="F3344" i="1"/>
  <c r="J3344" i="1" s="1"/>
  <c r="K3344" i="1" s="1"/>
  <c r="F3547" i="1"/>
  <c r="J3547" i="1" s="1"/>
  <c r="K3547" i="1" s="1"/>
  <c r="F3379" i="1"/>
  <c r="J3379" i="1" s="1"/>
  <c r="K3379" i="1" s="1"/>
  <c r="F3605" i="1"/>
  <c r="J3605" i="1" s="1"/>
  <c r="K3605" i="1" s="1"/>
  <c r="F3437" i="1"/>
  <c r="J3437" i="1" s="1"/>
  <c r="K3437" i="1" s="1"/>
  <c r="F3627" i="1"/>
  <c r="J3627" i="1" s="1"/>
  <c r="K3627" i="1" s="1"/>
  <c r="F3610" i="1"/>
  <c r="J3610" i="1" s="1"/>
  <c r="K3610" i="1" s="1"/>
  <c r="F3104" i="1"/>
  <c r="J3104" i="1" s="1"/>
  <c r="K3104" i="1" s="1"/>
  <c r="F2756" i="1"/>
  <c r="J2756" i="1" s="1"/>
  <c r="K2756" i="1" s="1"/>
  <c r="F2348" i="1"/>
  <c r="J2348" i="1" s="1"/>
  <c r="K2348" i="1" s="1"/>
  <c r="F1976" i="1"/>
  <c r="J1976" i="1" s="1"/>
  <c r="K1976" i="1" s="1"/>
  <c r="F3091" i="1"/>
  <c r="J3091" i="1" s="1"/>
  <c r="K3091" i="1" s="1"/>
  <c r="F2827" i="1"/>
  <c r="J2827" i="1" s="1"/>
  <c r="K2827" i="1" s="1"/>
  <c r="F2587" i="1"/>
  <c r="J2587" i="1" s="1"/>
  <c r="K2587" i="1" s="1"/>
  <c r="F2287" i="1"/>
  <c r="J2287" i="1" s="1"/>
  <c r="K2287" i="1" s="1"/>
  <c r="F1891" i="1"/>
  <c r="J1891" i="1" s="1"/>
  <c r="K1891" i="1" s="1"/>
  <c r="F3570" i="1"/>
  <c r="J3570" i="1" s="1"/>
  <c r="K3570" i="1" s="1"/>
  <c r="F3402" i="1"/>
  <c r="J3402" i="1" s="1"/>
  <c r="K3402" i="1" s="1"/>
  <c r="F3162" i="1"/>
  <c r="J3162" i="1" s="1"/>
  <c r="K3162" i="1" s="1"/>
  <c r="F2898" i="1"/>
  <c r="J2898" i="1" s="1"/>
  <c r="K2898" i="1" s="1"/>
  <c r="F2694" i="1"/>
  <c r="F2466" i="1"/>
  <c r="J2466" i="1" s="1"/>
  <c r="K2466" i="1" s="1"/>
  <c r="F2190" i="1"/>
  <c r="J2190" i="1" s="1"/>
  <c r="K2190" i="1" s="1"/>
  <c r="F3005" i="1"/>
  <c r="J3005" i="1" s="1"/>
  <c r="K3005" i="1" s="1"/>
  <c r="F2849" i="1"/>
  <c r="J2849" i="1" s="1"/>
  <c r="K2849" i="1" s="1"/>
  <c r="F2597" i="1"/>
  <c r="J2597" i="1" s="1"/>
  <c r="K2597" i="1" s="1"/>
  <c r="F2237" i="1"/>
  <c r="J2237" i="1" s="1"/>
  <c r="K2237" i="1" s="1"/>
  <c r="F1889" i="1"/>
  <c r="J1889" i="1" s="1"/>
  <c r="K1889" i="1" s="1"/>
  <c r="F1625" i="1"/>
  <c r="J1625" i="1" s="1"/>
  <c r="K1625" i="1" s="1"/>
  <c r="F3544" i="1"/>
  <c r="J3544" i="1" s="1"/>
  <c r="K3544" i="1" s="1"/>
  <c r="F3316" i="1"/>
  <c r="J3316" i="1" s="1"/>
  <c r="K3316" i="1" s="1"/>
  <c r="F2884" i="1"/>
  <c r="F2584" i="1"/>
  <c r="J2584" i="1" s="1"/>
  <c r="K2584" i="1" s="1"/>
  <c r="F2056" i="1"/>
  <c r="J2056" i="1" s="1"/>
  <c r="K2056" i="1" s="1"/>
  <c r="F3435" i="1"/>
  <c r="J3435" i="1" s="1"/>
  <c r="K3435" i="1" s="1"/>
  <c r="F3183" i="1"/>
  <c r="J3183" i="1" s="1"/>
  <c r="K3183" i="1" s="1"/>
  <c r="F2883" i="1"/>
  <c r="J2883" i="1" s="1"/>
  <c r="K2883" i="1" s="1"/>
  <c r="F2643" i="1"/>
  <c r="J2643" i="1" s="1"/>
  <c r="K2643" i="1" s="1"/>
  <c r="F2343" i="1"/>
  <c r="F1983" i="1"/>
  <c r="J1983" i="1" s="1"/>
  <c r="K1983" i="1" s="1"/>
  <c r="F3494" i="1"/>
  <c r="F3326" i="1"/>
  <c r="J3326" i="1" s="1"/>
  <c r="K3326" i="1" s="1"/>
  <c r="F2978" i="1"/>
  <c r="F2774" i="1"/>
  <c r="J2774" i="1" s="1"/>
  <c r="K2774" i="1" s="1"/>
  <c r="F2594" i="1"/>
  <c r="J2594" i="1" s="1"/>
  <c r="K2594" i="1" s="1"/>
  <c r="F2342" i="1"/>
  <c r="J2342" i="1" s="1"/>
  <c r="K2342" i="1" s="1"/>
  <c r="F2042" i="1"/>
  <c r="J2042" i="1" s="1"/>
  <c r="K2042" i="1" s="1"/>
  <c r="F3445" i="1"/>
  <c r="J3445" i="1" s="1"/>
  <c r="K3445" i="1" s="1"/>
  <c r="F3133" i="1"/>
  <c r="J3133" i="1" s="1"/>
  <c r="K3133" i="1" s="1"/>
  <c r="F2917" i="1"/>
  <c r="J2917" i="1" s="1"/>
  <c r="K2917" i="1" s="1"/>
  <c r="F2713" i="1"/>
  <c r="J2713" i="1" s="1"/>
  <c r="K2713" i="1" s="1"/>
  <c r="F2509" i="1"/>
  <c r="J2509" i="1" s="1"/>
  <c r="K2509" i="1" s="1"/>
  <c r="F2257" i="1"/>
  <c r="J2257" i="1" s="1"/>
  <c r="K2257" i="1" s="1"/>
  <c r="F3612" i="1"/>
  <c r="J3612" i="1" s="1"/>
  <c r="K3612" i="1" s="1"/>
  <c r="F3444" i="1"/>
  <c r="J3444" i="1" s="1"/>
  <c r="K3444" i="1" s="1"/>
  <c r="F3108" i="1"/>
  <c r="J3108" i="1" s="1"/>
  <c r="K3108" i="1" s="1"/>
  <c r="F2832" i="1"/>
  <c r="J2832" i="1" s="1"/>
  <c r="K2832" i="1" s="1"/>
  <c r="F2592" i="1"/>
  <c r="J2592" i="1" s="1"/>
  <c r="K2592" i="1" s="1"/>
  <c r="F2268" i="1"/>
  <c r="J2268" i="1" s="1"/>
  <c r="K2268" i="1" s="1"/>
  <c r="F3563" i="1"/>
  <c r="J3563" i="1" s="1"/>
  <c r="K3563" i="1" s="1"/>
  <c r="F3407" i="1"/>
  <c r="J3407" i="1" s="1"/>
  <c r="K3407" i="1" s="1"/>
  <c r="F2939" i="1"/>
  <c r="J2939" i="1" s="1"/>
  <c r="K2939" i="1" s="1"/>
  <c r="F2591" i="1"/>
  <c r="J2591" i="1" s="1"/>
  <c r="K2591" i="1" s="1"/>
  <c r="F2315" i="1"/>
  <c r="J2315" i="1" s="1"/>
  <c r="K2315" i="1" s="1"/>
  <c r="F3478" i="1"/>
  <c r="F3250" i="1"/>
  <c r="F2974" i="1"/>
  <c r="J2974" i="1" s="1"/>
  <c r="K2974" i="1" s="1"/>
  <c r="F2758" i="1"/>
  <c r="J2758" i="1" s="1"/>
  <c r="K2758" i="1" s="1"/>
  <c r="F2578" i="1"/>
  <c r="J2578" i="1" s="1"/>
  <c r="K2578" i="1" s="1"/>
  <c r="F2350" i="1"/>
  <c r="J2350" i="1" s="1"/>
  <c r="K2350" i="1" s="1"/>
  <c r="F2038" i="1"/>
  <c r="J2038" i="1" s="1"/>
  <c r="K2038" i="1" s="1"/>
  <c r="F3585" i="1"/>
  <c r="J3585" i="1" s="1"/>
  <c r="K3585" i="1" s="1"/>
  <c r="F3393" i="1"/>
  <c r="J3393" i="1" s="1"/>
  <c r="K3393" i="1" s="1"/>
  <c r="F3105" i="1"/>
  <c r="J3105" i="1" s="1"/>
  <c r="K3105" i="1" s="1"/>
  <c r="F2841" i="1"/>
  <c r="F2673" i="1"/>
  <c r="J2673" i="1" s="1"/>
  <c r="K2673" i="1" s="1"/>
  <c r="F2361" i="1"/>
  <c r="J2361" i="1" s="1"/>
  <c r="K2361" i="1" s="1"/>
  <c r="F2133" i="1"/>
  <c r="J2133" i="1" s="1"/>
  <c r="K2133" i="1" s="1"/>
  <c r="F1652" i="1"/>
  <c r="J1652" i="1" s="1"/>
  <c r="K1652" i="1" s="1"/>
  <c r="F1184" i="1"/>
  <c r="J1184" i="1" s="1"/>
  <c r="K1184" i="1" s="1"/>
  <c r="F896" i="1"/>
  <c r="J896" i="1" s="1"/>
  <c r="K896" i="1" s="1"/>
  <c r="F572" i="1"/>
  <c r="J572" i="1" s="1"/>
  <c r="K572" i="1" s="1"/>
  <c r="F1615" i="1"/>
  <c r="J1615" i="1" s="1"/>
  <c r="K1615" i="1" s="1"/>
  <c r="F1447" i="1"/>
  <c r="J1447" i="1" s="1"/>
  <c r="K1447" i="1" s="1"/>
  <c r="F3584" i="1"/>
  <c r="J3584" i="1" s="1"/>
  <c r="K3584" i="1" s="1"/>
  <c r="F3332" i="1"/>
  <c r="J3332" i="1" s="1"/>
  <c r="K3332" i="1" s="1"/>
  <c r="F3535" i="1"/>
  <c r="J3535" i="1" s="1"/>
  <c r="K3535" i="1" s="1"/>
  <c r="F3367" i="1"/>
  <c r="J3367" i="1" s="1"/>
  <c r="K3367" i="1" s="1"/>
  <c r="F3593" i="1"/>
  <c r="F3425" i="1"/>
  <c r="J3425" i="1" s="1"/>
  <c r="K3425" i="1" s="1"/>
  <c r="F3615" i="1"/>
  <c r="J3615" i="1" s="1"/>
  <c r="K3615" i="1" s="1"/>
  <c r="F3598" i="1"/>
  <c r="J3598" i="1" s="1"/>
  <c r="K3598" i="1" s="1"/>
  <c r="F2996" i="1"/>
  <c r="J2996" i="1" s="1"/>
  <c r="K2996" i="1" s="1"/>
  <c r="F2744" i="1"/>
  <c r="F2336" i="1"/>
  <c r="F1964" i="1"/>
  <c r="J1964" i="1" s="1"/>
  <c r="K1964" i="1" s="1"/>
  <c r="F3019" i="1"/>
  <c r="J3019" i="1" s="1"/>
  <c r="K3019" i="1" s="1"/>
  <c r="F2791" i="1"/>
  <c r="J2791" i="1" s="1"/>
  <c r="K2791" i="1" s="1"/>
  <c r="F2515" i="1"/>
  <c r="J2515" i="1" s="1"/>
  <c r="K2515" i="1" s="1"/>
  <c r="F2251" i="1"/>
  <c r="J2251" i="1" s="1"/>
  <c r="K2251" i="1" s="1"/>
  <c r="F1879" i="1"/>
  <c r="J1879" i="1" s="1"/>
  <c r="K1879" i="1" s="1"/>
  <c r="F3558" i="1"/>
  <c r="J3558" i="1" s="1"/>
  <c r="K3558" i="1" s="1"/>
  <c r="F3390" i="1"/>
  <c r="J3390" i="1" s="1"/>
  <c r="K3390" i="1" s="1"/>
  <c r="F3138" i="1"/>
  <c r="J3138" i="1" s="1"/>
  <c r="K3138" i="1" s="1"/>
  <c r="F2886" i="1"/>
  <c r="J2886" i="1" s="1"/>
  <c r="K2886" i="1" s="1"/>
  <c r="F2682" i="1"/>
  <c r="J2682" i="1" s="1"/>
  <c r="K2682" i="1" s="1"/>
  <c r="F2454" i="1"/>
  <c r="J2454" i="1" s="1"/>
  <c r="K2454" i="1" s="1"/>
  <c r="F2130" i="1"/>
  <c r="J2130" i="1" s="1"/>
  <c r="K2130" i="1" s="1"/>
  <c r="F2993" i="1"/>
  <c r="J2993" i="1" s="1"/>
  <c r="K2993" i="1" s="1"/>
  <c r="F2813" i="1"/>
  <c r="J2813" i="1" s="1"/>
  <c r="K2813" i="1" s="1"/>
  <c r="F2585" i="1"/>
  <c r="J2585" i="1" s="1"/>
  <c r="K2585" i="1" s="1"/>
  <c r="F2225" i="1"/>
  <c r="J2225" i="1" s="1"/>
  <c r="K2225" i="1" s="1"/>
  <c r="F1865" i="1"/>
  <c r="J1865" i="1" s="1"/>
  <c r="K1865" i="1" s="1"/>
  <c r="F1613" i="1"/>
  <c r="J1613" i="1" s="1"/>
  <c r="K1613" i="1" s="1"/>
  <c r="F3532" i="1"/>
  <c r="J3532" i="1" s="1"/>
  <c r="K3532" i="1" s="1"/>
  <c r="F3220" i="1"/>
  <c r="J3220" i="1" s="1"/>
  <c r="K3220" i="1" s="1"/>
  <c r="F2872" i="1"/>
  <c r="F2512" i="1"/>
  <c r="J2512" i="1" s="1"/>
  <c r="K2512" i="1" s="1"/>
  <c r="F2032" i="1"/>
  <c r="J2032" i="1" s="1"/>
  <c r="K2032" i="1" s="1"/>
  <c r="F3411" i="1"/>
  <c r="J3411" i="1" s="1"/>
  <c r="K3411" i="1" s="1"/>
  <c r="F3159" i="1"/>
  <c r="J3159" i="1" s="1"/>
  <c r="K3159" i="1" s="1"/>
  <c r="F2847" i="1"/>
  <c r="J2847" i="1" s="1"/>
  <c r="K2847" i="1" s="1"/>
  <c r="F2607" i="1"/>
  <c r="J2607" i="1" s="1"/>
  <c r="K2607" i="1" s="1"/>
  <c r="F2331" i="1"/>
  <c r="J2331" i="1" s="1"/>
  <c r="K2331" i="1" s="1"/>
  <c r="F1971" i="1"/>
  <c r="J1971" i="1" s="1"/>
  <c r="K1971" i="1" s="1"/>
  <c r="F3482" i="1"/>
  <c r="F3314" i="1"/>
  <c r="J3314" i="1" s="1"/>
  <c r="K3314" i="1" s="1"/>
  <c r="F2966" i="1"/>
  <c r="J2966" i="1" s="1"/>
  <c r="K2966" i="1" s="1"/>
  <c r="F2762" i="1"/>
  <c r="J2762" i="1" s="1"/>
  <c r="K2762" i="1" s="1"/>
  <c r="F2582" i="1"/>
  <c r="J2582" i="1" s="1"/>
  <c r="K2582" i="1" s="1"/>
  <c r="F2330" i="1"/>
  <c r="J2330" i="1" s="1"/>
  <c r="K2330" i="1" s="1"/>
  <c r="F2018" i="1"/>
  <c r="J2018" i="1" s="1"/>
  <c r="K2018" i="1" s="1"/>
  <c r="F3421" i="1"/>
  <c r="J3421" i="1" s="1"/>
  <c r="K3421" i="1" s="1"/>
  <c r="F3121" i="1"/>
  <c r="J3121" i="1" s="1"/>
  <c r="K3121" i="1" s="1"/>
  <c r="F2905" i="1"/>
  <c r="F2701" i="1"/>
  <c r="F2485" i="1"/>
  <c r="J2485" i="1" s="1"/>
  <c r="K2485" i="1" s="1"/>
  <c r="F2245" i="1"/>
  <c r="J2245" i="1" s="1"/>
  <c r="K2245" i="1" s="1"/>
  <c r="F3600" i="1"/>
  <c r="F3432" i="1"/>
  <c r="J3432" i="1" s="1"/>
  <c r="K3432" i="1" s="1"/>
  <c r="F3096" i="1"/>
  <c r="J3096" i="1" s="1"/>
  <c r="K3096" i="1" s="1"/>
  <c r="F2796" i="1"/>
  <c r="J2796" i="1" s="1"/>
  <c r="K2796" i="1" s="1"/>
  <c r="F2580" i="1"/>
  <c r="J2580" i="1" s="1"/>
  <c r="K2580" i="1" s="1"/>
  <c r="F2256" i="1"/>
  <c r="J2256" i="1" s="1"/>
  <c r="K2256" i="1" s="1"/>
  <c r="F3551" i="1"/>
  <c r="J3551" i="1" s="1"/>
  <c r="K3551" i="1" s="1"/>
  <c r="F3395" i="1"/>
  <c r="J3395" i="1" s="1"/>
  <c r="K3395" i="1" s="1"/>
  <c r="F2879" i="1"/>
  <c r="J2879" i="1" s="1"/>
  <c r="K2879" i="1" s="1"/>
  <c r="F2579" i="1"/>
  <c r="J2579" i="1" s="1"/>
  <c r="K2579" i="1" s="1"/>
  <c r="F2303" i="1"/>
  <c r="J2303" i="1" s="1"/>
  <c r="K2303" i="1" s="1"/>
  <c r="F3466" i="1"/>
  <c r="J3466" i="1" s="1"/>
  <c r="K3466" i="1" s="1"/>
  <c r="F3214" i="1"/>
  <c r="J3214" i="1" s="1"/>
  <c r="K3214" i="1" s="1"/>
  <c r="F2938" i="1"/>
  <c r="J2938" i="1" s="1"/>
  <c r="K2938" i="1" s="1"/>
  <c r="F2746" i="1"/>
  <c r="F2542" i="1"/>
  <c r="J2542" i="1" s="1"/>
  <c r="K2542" i="1" s="1"/>
  <c r="F2338" i="1"/>
  <c r="J2338" i="1" s="1"/>
  <c r="K2338" i="1" s="1"/>
  <c r="F2026" i="1"/>
  <c r="J2026" i="1" s="1"/>
  <c r="K2026" i="1" s="1"/>
  <c r="F3573" i="1"/>
  <c r="J3573" i="1" s="1"/>
  <c r="K3573" i="1" s="1"/>
  <c r="F3381" i="1"/>
  <c r="J3381" i="1" s="1"/>
  <c r="K3381" i="1" s="1"/>
  <c r="F3093" i="1"/>
  <c r="J3093" i="1" s="1"/>
  <c r="K3093" i="1" s="1"/>
  <c r="F2829" i="1"/>
  <c r="J2829" i="1" s="1"/>
  <c r="K2829" i="1" s="1"/>
  <c r="F2661" i="1"/>
  <c r="J2661" i="1" s="1"/>
  <c r="K2661" i="1" s="1"/>
  <c r="F2349" i="1"/>
  <c r="F2121" i="1"/>
  <c r="J2121" i="1" s="1"/>
  <c r="K2121" i="1" s="1"/>
  <c r="F1640" i="1"/>
  <c r="J1640" i="1" s="1"/>
  <c r="K1640" i="1" s="1"/>
  <c r="F1160" i="1"/>
  <c r="J1160" i="1" s="1"/>
  <c r="K1160" i="1" s="1"/>
  <c r="F872" i="1"/>
  <c r="J872" i="1" s="1"/>
  <c r="K872" i="1" s="1"/>
  <c r="F560" i="1"/>
  <c r="J560" i="1" s="1"/>
  <c r="K560" i="1" s="1"/>
  <c r="F1603" i="1"/>
  <c r="J1603" i="1" s="1"/>
  <c r="K1603" i="1" s="1"/>
  <c r="F1435" i="1"/>
  <c r="J1435" i="1" s="1"/>
  <c r="K1435" i="1" s="1"/>
  <c r="F3560" i="1"/>
  <c r="J3560" i="1" s="1"/>
  <c r="K3560" i="1" s="1"/>
  <c r="F3320" i="1"/>
  <c r="J3320" i="1" s="1"/>
  <c r="K3320" i="1" s="1"/>
  <c r="F3523" i="1"/>
  <c r="F3355" i="1"/>
  <c r="J3355" i="1" s="1"/>
  <c r="K3355" i="1" s="1"/>
  <c r="F3581" i="1"/>
  <c r="J3581" i="1" s="1"/>
  <c r="K3581" i="1" s="1"/>
  <c r="F3413" i="1"/>
  <c r="F3603" i="1"/>
  <c r="J3603" i="1" s="1"/>
  <c r="K3603" i="1" s="1"/>
  <c r="F3586" i="1"/>
  <c r="F2984" i="1"/>
  <c r="J2984" i="1" s="1"/>
  <c r="K2984" i="1" s="1"/>
  <c r="F2720" i="1"/>
  <c r="J2720" i="1" s="1"/>
  <c r="K2720" i="1" s="1"/>
  <c r="F2324" i="1"/>
  <c r="J2324" i="1" s="1"/>
  <c r="K2324" i="1" s="1"/>
  <c r="F1904" i="1"/>
  <c r="J1904" i="1" s="1"/>
  <c r="K1904" i="1" s="1"/>
  <c r="F3007" i="1"/>
  <c r="J3007" i="1" s="1"/>
  <c r="K3007" i="1" s="1"/>
  <c r="F2779" i="1"/>
  <c r="J2779" i="1" s="1"/>
  <c r="K2779" i="1" s="1"/>
  <c r="F2503" i="1"/>
  <c r="J2503" i="1" s="1"/>
  <c r="K2503" i="1" s="1"/>
  <c r="F2239" i="1"/>
  <c r="J2239" i="1" s="1"/>
  <c r="K2239" i="1" s="1"/>
  <c r="F1867" i="1"/>
  <c r="J1867" i="1" s="1"/>
  <c r="K1867" i="1" s="1"/>
  <c r="F3546" i="1"/>
  <c r="J3546" i="1" s="1"/>
  <c r="K3546" i="1" s="1"/>
  <c r="F3378" i="1"/>
  <c r="F3102" i="1"/>
  <c r="J3102" i="1" s="1"/>
  <c r="K3102" i="1" s="1"/>
  <c r="F2874" i="1"/>
  <c r="J2874" i="1" s="1"/>
  <c r="K2874" i="1" s="1"/>
  <c r="F2658" i="1"/>
  <c r="J2658" i="1" s="1"/>
  <c r="K2658" i="1" s="1"/>
  <c r="F2418" i="1"/>
  <c r="J2418" i="1" s="1"/>
  <c r="K2418" i="1" s="1"/>
  <c r="F2070" i="1"/>
  <c r="J2070" i="1" s="1"/>
  <c r="K2070" i="1" s="1"/>
  <c r="F2981" i="1"/>
  <c r="J2981" i="1" s="1"/>
  <c r="K2981" i="1" s="1"/>
  <c r="F2801" i="1"/>
  <c r="J2801" i="1" s="1"/>
  <c r="K2801" i="1" s="1"/>
  <c r="F2525" i="1"/>
  <c r="J2525" i="1" s="1"/>
  <c r="K2525" i="1" s="1"/>
  <c r="F2141" i="1"/>
  <c r="J2141" i="1" s="1"/>
  <c r="K2141" i="1" s="1"/>
  <c r="F1853" i="1"/>
  <c r="J1853" i="1" s="1"/>
  <c r="K1853" i="1" s="1"/>
  <c r="F1589" i="1"/>
  <c r="F3508" i="1"/>
  <c r="J3508" i="1" s="1"/>
  <c r="K3508" i="1" s="1"/>
  <c r="F3136" i="1"/>
  <c r="J3136" i="1" s="1"/>
  <c r="K3136" i="1" s="1"/>
  <c r="F2860" i="1"/>
  <c r="J2860" i="1" s="1"/>
  <c r="K2860" i="1" s="1"/>
  <c r="F2488" i="1"/>
  <c r="J2488" i="1" s="1"/>
  <c r="K2488" i="1" s="1"/>
  <c r="F2020" i="1"/>
  <c r="J2020" i="1" s="1"/>
  <c r="K2020" i="1" s="1"/>
  <c r="F3399" i="1"/>
  <c r="J3399" i="1" s="1"/>
  <c r="K3399" i="1" s="1"/>
  <c r="F3147" i="1"/>
  <c r="J3147" i="1" s="1"/>
  <c r="K3147" i="1" s="1"/>
  <c r="F2811" i="1"/>
  <c r="J2811" i="1" s="1"/>
  <c r="K2811" i="1" s="1"/>
  <c r="F2583" i="1"/>
  <c r="J2583" i="1" s="1"/>
  <c r="K2583" i="1" s="1"/>
  <c r="F2319" i="1"/>
  <c r="J2319" i="1" s="1"/>
  <c r="K2319" i="1" s="1"/>
  <c r="F3626" i="1"/>
  <c r="J3626" i="1" s="1"/>
  <c r="K3626" i="1" s="1"/>
  <c r="F3470" i="1"/>
  <c r="J3470" i="1" s="1"/>
  <c r="K3470" i="1" s="1"/>
  <c r="F3242" i="1"/>
  <c r="J3242" i="1" s="1"/>
  <c r="K3242" i="1" s="1"/>
  <c r="F2954" i="1"/>
  <c r="J2954" i="1" s="1"/>
  <c r="K2954" i="1" s="1"/>
  <c r="F2750" i="1"/>
  <c r="J2750" i="1" s="1"/>
  <c r="K2750" i="1" s="1"/>
  <c r="F2534" i="1"/>
  <c r="J2534" i="1" s="1"/>
  <c r="K2534" i="1" s="1"/>
  <c r="F2318" i="1"/>
  <c r="F3577" i="1"/>
  <c r="J3577" i="1" s="1"/>
  <c r="K3577" i="1" s="1"/>
  <c r="F3409" i="1"/>
  <c r="J3409" i="1" s="1"/>
  <c r="K3409" i="1" s="1"/>
  <c r="F3109" i="1"/>
  <c r="J3109" i="1" s="1"/>
  <c r="K3109" i="1" s="1"/>
  <c r="F2881" i="1"/>
  <c r="J2881" i="1" s="1"/>
  <c r="K2881" i="1" s="1"/>
  <c r="F2689" i="1"/>
  <c r="J2689" i="1" s="1"/>
  <c r="K2689" i="1" s="1"/>
  <c r="F2473" i="1"/>
  <c r="J2473" i="1" s="1"/>
  <c r="K2473" i="1" s="1"/>
  <c r="F2149" i="1"/>
  <c r="J2149" i="1" s="1"/>
  <c r="K2149" i="1" s="1"/>
  <c r="F3588" i="1"/>
  <c r="J3588" i="1" s="1"/>
  <c r="K3588" i="1" s="1"/>
  <c r="F3420" i="1"/>
  <c r="J3420" i="1" s="1"/>
  <c r="K3420" i="1" s="1"/>
  <c r="F3024" i="1"/>
  <c r="J3024" i="1" s="1"/>
  <c r="K3024" i="1" s="1"/>
  <c r="F2784" i="1"/>
  <c r="J2784" i="1" s="1"/>
  <c r="K2784" i="1" s="1"/>
  <c r="F2520" i="1"/>
  <c r="J2520" i="1" s="1"/>
  <c r="K2520" i="1" s="1"/>
  <c r="F2184" i="1"/>
  <c r="J2184" i="1" s="1"/>
  <c r="K2184" i="1" s="1"/>
  <c r="F3539" i="1"/>
  <c r="F3383" i="1"/>
  <c r="J3383" i="1" s="1"/>
  <c r="K3383" i="1" s="1"/>
  <c r="F2867" i="1"/>
  <c r="J2867" i="1" s="1"/>
  <c r="K2867" i="1" s="1"/>
  <c r="F2519" i="1"/>
  <c r="J2519" i="1" s="1"/>
  <c r="K2519" i="1" s="1"/>
  <c r="F2291" i="1"/>
  <c r="J2291" i="1" s="1"/>
  <c r="K2291" i="1" s="1"/>
  <c r="F3442" i="1"/>
  <c r="J3442" i="1" s="1"/>
  <c r="K3442" i="1" s="1"/>
  <c r="F3190" i="1"/>
  <c r="J3190" i="1" s="1"/>
  <c r="K3190" i="1" s="1"/>
  <c r="F2914" i="1"/>
  <c r="J2914" i="1" s="1"/>
  <c r="K2914" i="1" s="1"/>
  <c r="F2734" i="1"/>
  <c r="J2734" i="1" s="1"/>
  <c r="K2734" i="1" s="1"/>
  <c r="F2518" i="1"/>
  <c r="J2518" i="1" s="1"/>
  <c r="K2518" i="1" s="1"/>
  <c r="F2326" i="1"/>
  <c r="J2326" i="1" s="1"/>
  <c r="K2326" i="1" s="1"/>
  <c r="F2014" i="1"/>
  <c r="J2014" i="1" s="1"/>
  <c r="K2014" i="1" s="1"/>
  <c r="F3549" i="1"/>
  <c r="J3549" i="1" s="1"/>
  <c r="K3549" i="1" s="1"/>
  <c r="F3369" i="1"/>
  <c r="J3369" i="1" s="1"/>
  <c r="K3369" i="1" s="1"/>
  <c r="F3081" i="1"/>
  <c r="J3081" i="1" s="1"/>
  <c r="K3081" i="1" s="1"/>
  <c r="F2817" i="1"/>
  <c r="J2817" i="1" s="1"/>
  <c r="K2817" i="1" s="1"/>
  <c r="F2637" i="1"/>
  <c r="J2637" i="1" s="1"/>
  <c r="K2637" i="1" s="1"/>
  <c r="F2337" i="1"/>
  <c r="F2073" i="1"/>
  <c r="J2073" i="1" s="1"/>
  <c r="K2073" i="1" s="1"/>
  <c r="F1628" i="1"/>
  <c r="J1628" i="1" s="1"/>
  <c r="K1628" i="1" s="1"/>
  <c r="F1148" i="1"/>
  <c r="J1148" i="1" s="1"/>
  <c r="K1148" i="1" s="1"/>
  <c r="F800" i="1"/>
  <c r="J800" i="1" s="1"/>
  <c r="K800" i="1" s="1"/>
  <c r="F536" i="1"/>
  <c r="J536" i="1" s="1"/>
  <c r="K536" i="1" s="1"/>
  <c r="F1591" i="1"/>
  <c r="J1591" i="1" s="1"/>
  <c r="K1591" i="1" s="1"/>
  <c r="F1423" i="1"/>
  <c r="F3524" i="1"/>
  <c r="F3308" i="1"/>
  <c r="J3308" i="1" s="1"/>
  <c r="K3308" i="1" s="1"/>
  <c r="F3511" i="1"/>
  <c r="F3331" i="1"/>
  <c r="J3331" i="1" s="1"/>
  <c r="K3331" i="1" s="1"/>
  <c r="F3569" i="1"/>
  <c r="J3569" i="1" s="1"/>
  <c r="K3569" i="1" s="1"/>
  <c r="F3401" i="1"/>
  <c r="J3401" i="1" s="1"/>
  <c r="K3401" i="1" s="1"/>
  <c r="F3591" i="1"/>
  <c r="J3591" i="1" s="1"/>
  <c r="K3591" i="1" s="1"/>
  <c r="F3550" i="1"/>
  <c r="J3550" i="1" s="1"/>
  <c r="K3550" i="1" s="1"/>
  <c r="F2972" i="1"/>
  <c r="J2972" i="1" s="1"/>
  <c r="K2972" i="1" s="1"/>
  <c r="F2672" i="1"/>
  <c r="J2672" i="1" s="1"/>
  <c r="K2672" i="1" s="1"/>
  <c r="F2312" i="1"/>
  <c r="F1880" i="1"/>
  <c r="J1880" i="1" s="1"/>
  <c r="K1880" i="1" s="1"/>
  <c r="F2983" i="1"/>
  <c r="J2983" i="1" s="1"/>
  <c r="K2983" i="1" s="1"/>
  <c r="F2767" i="1"/>
  <c r="J2767" i="1" s="1"/>
  <c r="K2767" i="1" s="1"/>
  <c r="F2491" i="1"/>
  <c r="J2491" i="1" s="1"/>
  <c r="K2491" i="1" s="1"/>
  <c r="F2155" i="1"/>
  <c r="J2155" i="1" s="1"/>
  <c r="K2155" i="1" s="1"/>
  <c r="F1855" i="1"/>
  <c r="J1855" i="1" s="1"/>
  <c r="K1855" i="1" s="1"/>
  <c r="F3534" i="1"/>
  <c r="F3366" i="1"/>
  <c r="F3090" i="1"/>
  <c r="J3090" i="1" s="1"/>
  <c r="K3090" i="1" s="1"/>
  <c r="F2862" i="1"/>
  <c r="J2862" i="1" s="1"/>
  <c r="K2862" i="1" s="1"/>
  <c r="F2646" i="1"/>
  <c r="J2646" i="1" s="1"/>
  <c r="K2646" i="1" s="1"/>
  <c r="F2406" i="1"/>
  <c r="J2406" i="1" s="1"/>
  <c r="K2406" i="1" s="1"/>
  <c r="F2022" i="1"/>
  <c r="J2022" i="1" s="1"/>
  <c r="K2022" i="1" s="1"/>
  <c r="F2969" i="1"/>
  <c r="J2969" i="1" s="1"/>
  <c r="K2969" i="1" s="1"/>
  <c r="F2789" i="1"/>
  <c r="J2789" i="1" s="1"/>
  <c r="K2789" i="1" s="1"/>
  <c r="F2513" i="1"/>
  <c r="J2513" i="1" s="1"/>
  <c r="K2513" i="1" s="1"/>
  <c r="F2093" i="1"/>
  <c r="J2093" i="1" s="1"/>
  <c r="K2093" i="1" s="1"/>
  <c r="F1841" i="1"/>
  <c r="F1577" i="1"/>
  <c r="J1577" i="1" s="1"/>
  <c r="K1577" i="1" s="1"/>
  <c r="F3496" i="1"/>
  <c r="F3112" i="1"/>
  <c r="J3112" i="1" s="1"/>
  <c r="K3112" i="1" s="1"/>
  <c r="F2824" i="1"/>
  <c r="J2824" i="1" s="1"/>
  <c r="K2824" i="1" s="1"/>
  <c r="F2452" i="1"/>
  <c r="J2452" i="1" s="1"/>
  <c r="K2452" i="1" s="1"/>
  <c r="F1972" i="1"/>
  <c r="J1972" i="1" s="1"/>
  <c r="K1972" i="1" s="1"/>
  <c r="F3387" i="1"/>
  <c r="F3051" i="1"/>
  <c r="J3051" i="1" s="1"/>
  <c r="K3051" i="1" s="1"/>
  <c r="F2787" i="1"/>
  <c r="J2787" i="1" s="1"/>
  <c r="K2787" i="1" s="1"/>
  <c r="F2571" i="1"/>
  <c r="J2571" i="1" s="1"/>
  <c r="K2571" i="1" s="1"/>
  <c r="F2307" i="1"/>
  <c r="J2307" i="1" s="1"/>
  <c r="K2307" i="1" s="1"/>
  <c r="F3614" i="1"/>
  <c r="F3446" i="1"/>
  <c r="J3446" i="1" s="1"/>
  <c r="K3446" i="1" s="1"/>
  <c r="F3194" i="1"/>
  <c r="J3194" i="1" s="1"/>
  <c r="K3194" i="1" s="1"/>
  <c r="F2930" i="1"/>
  <c r="J2930" i="1" s="1"/>
  <c r="K2930" i="1" s="1"/>
  <c r="F2738" i="1"/>
  <c r="J2738" i="1" s="1"/>
  <c r="K2738" i="1" s="1"/>
  <c r="F2522" i="1"/>
  <c r="J2522" i="1" s="1"/>
  <c r="K2522" i="1" s="1"/>
  <c r="F2306" i="1"/>
  <c r="J2306" i="1" s="1"/>
  <c r="K2306" i="1" s="1"/>
  <c r="F3565" i="1"/>
  <c r="J3565" i="1" s="1"/>
  <c r="K3565" i="1" s="1"/>
  <c r="F3397" i="1"/>
  <c r="J3397" i="1" s="1"/>
  <c r="K3397" i="1" s="1"/>
  <c r="F3097" i="1"/>
  <c r="J3097" i="1" s="1"/>
  <c r="K3097" i="1" s="1"/>
  <c r="F2869" i="1"/>
  <c r="J2869" i="1" s="1"/>
  <c r="K2869" i="1" s="1"/>
  <c r="F2677" i="1"/>
  <c r="J2677" i="1" s="1"/>
  <c r="K2677" i="1" s="1"/>
  <c r="F2461" i="1"/>
  <c r="J2461" i="1" s="1"/>
  <c r="K2461" i="1" s="1"/>
  <c r="F2137" i="1"/>
  <c r="J2137" i="1" s="1"/>
  <c r="K2137" i="1" s="1"/>
  <c r="F3564" i="1"/>
  <c r="J3564" i="1" s="1"/>
  <c r="K3564" i="1" s="1"/>
  <c r="F3396" i="1"/>
  <c r="J3396" i="1" s="1"/>
  <c r="K3396" i="1" s="1"/>
  <c r="F3000" i="1"/>
  <c r="J3000" i="1" s="1"/>
  <c r="K3000" i="1" s="1"/>
  <c r="F2772" i="1"/>
  <c r="J2772" i="1" s="1"/>
  <c r="K2772" i="1" s="1"/>
  <c r="F2508" i="1"/>
  <c r="J2508" i="1" s="1"/>
  <c r="K2508" i="1" s="1"/>
  <c r="F2112" i="1"/>
  <c r="J2112" i="1" s="1"/>
  <c r="K2112" i="1" s="1"/>
  <c r="F3527" i="1"/>
  <c r="J3527" i="1" s="1"/>
  <c r="K3527" i="1" s="1"/>
  <c r="F3371" i="1"/>
  <c r="J3371" i="1" s="1"/>
  <c r="K3371" i="1" s="1"/>
  <c r="F2843" i="1"/>
  <c r="J2843" i="1" s="1"/>
  <c r="K2843" i="1" s="1"/>
  <c r="F2507" i="1"/>
  <c r="J2507" i="1" s="1"/>
  <c r="K2507" i="1" s="1"/>
  <c r="F2279" i="1"/>
  <c r="J2279" i="1" s="1"/>
  <c r="K2279" i="1" s="1"/>
  <c r="F3418" i="1"/>
  <c r="F3154" i="1"/>
  <c r="J3154" i="1" s="1"/>
  <c r="K3154" i="1" s="1"/>
  <c r="F2902" i="1"/>
  <c r="J2902" i="1" s="1"/>
  <c r="K2902" i="1" s="1"/>
  <c r="F2710" i="1"/>
  <c r="J2710" i="1" s="1"/>
  <c r="K2710" i="1" s="1"/>
  <c r="F2506" i="1"/>
  <c r="J2506" i="1" s="1"/>
  <c r="K2506" i="1" s="1"/>
  <c r="F2314" i="1"/>
  <c r="J2314" i="1" s="1"/>
  <c r="K2314" i="1" s="1"/>
  <c r="F2002" i="1"/>
  <c r="J2002" i="1" s="1"/>
  <c r="K2002" i="1" s="1"/>
  <c r="F3537" i="1"/>
  <c r="J3537" i="1" s="1"/>
  <c r="K3537" i="1" s="1"/>
  <c r="F3357" i="1"/>
  <c r="J3357" i="1" s="1"/>
  <c r="K3357" i="1" s="1"/>
  <c r="F3009" i="1"/>
  <c r="J3009" i="1" s="1"/>
  <c r="K3009" i="1" s="1"/>
  <c r="F2805" i="1"/>
  <c r="J2805" i="1" s="1"/>
  <c r="K2805" i="1" s="1"/>
  <c r="F2625" i="1"/>
  <c r="J2625" i="1" s="1"/>
  <c r="K2625" i="1" s="1"/>
  <c r="F2325" i="1"/>
  <c r="J2325" i="1" s="1"/>
  <c r="K2325" i="1" s="1"/>
  <c r="F2013" i="1"/>
  <c r="J2013" i="1" s="1"/>
  <c r="K2013" i="1" s="1"/>
  <c r="F1580" i="1"/>
  <c r="J1580" i="1" s="1"/>
  <c r="K1580" i="1" s="1"/>
  <c r="F1136" i="1"/>
  <c r="J1136" i="1" s="1"/>
  <c r="K1136" i="1" s="1"/>
  <c r="F752" i="1"/>
  <c r="J752" i="1" s="1"/>
  <c r="K752" i="1" s="1"/>
  <c r="F1759" i="1"/>
  <c r="J1759" i="1" s="1"/>
  <c r="K1759" i="1" s="1"/>
  <c r="F1579" i="1"/>
  <c r="F1411" i="1"/>
  <c r="J1411" i="1" s="1"/>
  <c r="K1411" i="1" s="1"/>
  <c r="F3512" i="1"/>
  <c r="F3248" i="1"/>
  <c r="J3248" i="1" s="1"/>
  <c r="K3248" i="1" s="1"/>
  <c r="F3499" i="1"/>
  <c r="F3319" i="1"/>
  <c r="J3319" i="1" s="1"/>
  <c r="K3319" i="1" s="1"/>
  <c r="F3557" i="1"/>
  <c r="J3557" i="1" s="1"/>
  <c r="K3557" i="1" s="1"/>
  <c r="F3389" i="1"/>
  <c r="J3389" i="1" s="1"/>
  <c r="K3389" i="1" s="1"/>
  <c r="F3638" i="1"/>
  <c r="F3538" i="1"/>
  <c r="J3538" i="1" s="1"/>
  <c r="K3538" i="1" s="1"/>
  <c r="F2936" i="1"/>
  <c r="J2936" i="1" s="1"/>
  <c r="K2936" i="1" s="1"/>
  <c r="F2660" i="1"/>
  <c r="J2660" i="1" s="1"/>
  <c r="K2660" i="1" s="1"/>
  <c r="F2300" i="1"/>
  <c r="J2300" i="1" s="1"/>
  <c r="K2300" i="1" s="1"/>
  <c r="F1844" i="1"/>
  <c r="J1844" i="1" s="1"/>
  <c r="K1844" i="1" s="1"/>
  <c r="F2971" i="1"/>
  <c r="J2971" i="1" s="1"/>
  <c r="K2971" i="1" s="1"/>
  <c r="F2755" i="1"/>
  <c r="J2755" i="1" s="1"/>
  <c r="K2755" i="1" s="1"/>
  <c r="F2479" i="1"/>
  <c r="J2479" i="1" s="1"/>
  <c r="K2479" i="1" s="1"/>
  <c r="F2059" i="1"/>
  <c r="J2059" i="1" s="1"/>
  <c r="K2059" i="1" s="1"/>
  <c r="F1843" i="1"/>
  <c r="J1843" i="1" s="1"/>
  <c r="K1843" i="1" s="1"/>
  <c r="F3522" i="1"/>
  <c r="F3354" i="1"/>
  <c r="J3354" i="1" s="1"/>
  <c r="K3354" i="1" s="1"/>
  <c r="F3078" i="1"/>
  <c r="J3078" i="1" s="1"/>
  <c r="K3078" i="1" s="1"/>
  <c r="F2850" i="1"/>
  <c r="J2850" i="1" s="1"/>
  <c r="K2850" i="1" s="1"/>
  <c r="F2634" i="1"/>
  <c r="J2634" i="1" s="1"/>
  <c r="K2634" i="1" s="1"/>
  <c r="F2346" i="1"/>
  <c r="J2346" i="1" s="1"/>
  <c r="K2346" i="1" s="1"/>
  <c r="F2010" i="1"/>
  <c r="J2010" i="1" s="1"/>
  <c r="K2010" i="1" s="1"/>
  <c r="F2957" i="1"/>
  <c r="J2957" i="1" s="1"/>
  <c r="K2957" i="1" s="1"/>
  <c r="F2753" i="1"/>
  <c r="J2753" i="1" s="1"/>
  <c r="K2753" i="1" s="1"/>
  <c r="F2489" i="1"/>
  <c r="J2489" i="1" s="1"/>
  <c r="K2489" i="1" s="1"/>
  <c r="F2069" i="1"/>
  <c r="J2069" i="1" s="1"/>
  <c r="K2069" i="1" s="1"/>
  <c r="F1805" i="1"/>
  <c r="J1805" i="1" s="1"/>
  <c r="K1805" i="1" s="1"/>
  <c r="F1565" i="1"/>
  <c r="J1565" i="1" s="1"/>
  <c r="K1565" i="1" s="1"/>
  <c r="F3484" i="1"/>
  <c r="F3040" i="1"/>
  <c r="J3040" i="1" s="1"/>
  <c r="K3040" i="1" s="1"/>
  <c r="F2800" i="1"/>
  <c r="J2800" i="1" s="1"/>
  <c r="K2800" i="1" s="1"/>
  <c r="F2308" i="1"/>
  <c r="J2308" i="1" s="1"/>
  <c r="K2308" i="1" s="1"/>
  <c r="F3579" i="1"/>
  <c r="J3579" i="1" s="1"/>
  <c r="K3579" i="1" s="1"/>
  <c r="F3375" i="1"/>
  <c r="J3375" i="1" s="1"/>
  <c r="K3375" i="1" s="1"/>
  <c r="F3003" i="1"/>
  <c r="J3003" i="1" s="1"/>
  <c r="K3003" i="1" s="1"/>
  <c r="F2763" i="1"/>
  <c r="J2763" i="1" s="1"/>
  <c r="K2763" i="1" s="1"/>
  <c r="F2535" i="1"/>
  <c r="J2535" i="1" s="1"/>
  <c r="K2535" i="1" s="1"/>
  <c r="F2271" i="1"/>
  <c r="J2271" i="1" s="1"/>
  <c r="K2271" i="1" s="1"/>
  <c r="F3602" i="1"/>
  <c r="J3602" i="1" s="1"/>
  <c r="K3602" i="1" s="1"/>
  <c r="F3434" i="1"/>
  <c r="J3434" i="1" s="1"/>
  <c r="K3434" i="1" s="1"/>
  <c r="F3182" i="1"/>
  <c r="J3182" i="1" s="1"/>
  <c r="K3182" i="1" s="1"/>
  <c r="F2918" i="1"/>
  <c r="J2918" i="1" s="1"/>
  <c r="K2918" i="1" s="1"/>
  <c r="F2714" i="1"/>
  <c r="F2510" i="1"/>
  <c r="J2510" i="1" s="1"/>
  <c r="K2510" i="1" s="1"/>
  <c r="F2294" i="1"/>
  <c r="J2294" i="1" s="1"/>
  <c r="K2294" i="1" s="1"/>
  <c r="F3541" i="1"/>
  <c r="J3541" i="1" s="1"/>
  <c r="K3541" i="1" s="1"/>
  <c r="F3385" i="1"/>
  <c r="J3385" i="1" s="1"/>
  <c r="K3385" i="1" s="1"/>
  <c r="F3085" i="1"/>
  <c r="J3085" i="1" s="1"/>
  <c r="K3085" i="1" s="1"/>
  <c r="F2857" i="1"/>
  <c r="J2857" i="1" s="1"/>
  <c r="K2857" i="1" s="1"/>
  <c r="F2665" i="1"/>
  <c r="J2665" i="1" s="1"/>
  <c r="K2665" i="1" s="1"/>
  <c r="F2449" i="1"/>
  <c r="J2449" i="1" s="1"/>
  <c r="K2449" i="1" s="1"/>
  <c r="F2125" i="1"/>
  <c r="J2125" i="1" s="1"/>
  <c r="K2125" i="1" s="1"/>
  <c r="F3552" i="1"/>
  <c r="J3552" i="1" s="1"/>
  <c r="K3552" i="1" s="1"/>
  <c r="F3384" i="1"/>
  <c r="J3384" i="1" s="1"/>
  <c r="K3384" i="1" s="1"/>
  <c r="F2964" i="1"/>
  <c r="J2964" i="1" s="1"/>
  <c r="K2964" i="1" s="1"/>
  <c r="F2760" i="1"/>
  <c r="J2760" i="1" s="1"/>
  <c r="K2760" i="1" s="1"/>
  <c r="F2496" i="1"/>
  <c r="J2496" i="1" s="1"/>
  <c r="K2496" i="1" s="1"/>
  <c r="F2052" i="1"/>
  <c r="J2052" i="1" s="1"/>
  <c r="K2052" i="1" s="1"/>
  <c r="F3515" i="1"/>
  <c r="F3359" i="1"/>
  <c r="J3359" i="1" s="1"/>
  <c r="K3359" i="1" s="1"/>
  <c r="F2771" i="1"/>
  <c r="J2771" i="1" s="1"/>
  <c r="K2771" i="1" s="1"/>
  <c r="F2495" i="1"/>
  <c r="J2495" i="1" s="1"/>
  <c r="K2495" i="1" s="1"/>
  <c r="F2255" i="1"/>
  <c r="J2255" i="1" s="1"/>
  <c r="K2255" i="1" s="1"/>
  <c r="F3394" i="1"/>
  <c r="J3394" i="1" s="1"/>
  <c r="K3394" i="1" s="1"/>
  <c r="F3142" i="1"/>
  <c r="J3142" i="1" s="1"/>
  <c r="K3142" i="1" s="1"/>
  <c r="F2878" i="1"/>
  <c r="J2878" i="1" s="1"/>
  <c r="K2878" i="1" s="1"/>
  <c r="F2698" i="1"/>
  <c r="F2494" i="1"/>
  <c r="J2494" i="1" s="1"/>
  <c r="K2494" i="1" s="1"/>
  <c r="F2302" i="1"/>
  <c r="J2302" i="1" s="1"/>
  <c r="K2302" i="1" s="1"/>
  <c r="F1978" i="1"/>
  <c r="J1978" i="1" s="1"/>
  <c r="K1978" i="1" s="1"/>
  <c r="F3525" i="1"/>
  <c r="F3345" i="1"/>
  <c r="J3345" i="1" s="1"/>
  <c r="K3345" i="1" s="1"/>
  <c r="F2997" i="1"/>
  <c r="J2997" i="1" s="1"/>
  <c r="K2997" i="1" s="1"/>
  <c r="F2793" i="1"/>
  <c r="F2601" i="1"/>
  <c r="J2601" i="1" s="1"/>
  <c r="K2601" i="1" s="1"/>
  <c r="F2313" i="1"/>
  <c r="J2313" i="1" s="1"/>
  <c r="K2313" i="1" s="1"/>
  <c r="F2001" i="1"/>
  <c r="J2001" i="1" s="1"/>
  <c r="K2001" i="1" s="1"/>
  <c r="F1568" i="1"/>
  <c r="J1568" i="1" s="1"/>
  <c r="K1568" i="1" s="1"/>
  <c r="F1088" i="1"/>
  <c r="J1088" i="1" s="1"/>
  <c r="K1088" i="1" s="1"/>
  <c r="F740" i="1"/>
  <c r="J740" i="1" s="1"/>
  <c r="K740" i="1" s="1"/>
  <c r="F1747" i="1"/>
  <c r="J1747" i="1" s="1"/>
  <c r="K1747" i="1" s="1"/>
  <c r="F1555" i="1"/>
  <c r="J1555" i="1" s="1"/>
  <c r="K1555" i="1" s="1"/>
  <c r="F1279" i="1"/>
  <c r="J1279" i="1" s="1"/>
  <c r="K1279" i="1" s="1"/>
  <c r="F3500" i="1"/>
  <c r="F2" i="1"/>
  <c r="J2" i="1" s="1"/>
  <c r="F3487" i="1"/>
  <c r="J3487" i="1" s="1"/>
  <c r="K3487" i="1" s="1"/>
  <c r="F3307" i="1"/>
  <c r="J3307" i="1" s="1"/>
  <c r="K3307" i="1" s="1"/>
  <c r="F3545" i="1"/>
  <c r="J3545" i="1" s="1"/>
  <c r="K3545" i="1" s="1"/>
  <c r="F3377" i="1"/>
  <c r="J3377" i="1" s="1"/>
  <c r="K3377" i="1" s="1"/>
  <c r="F3637" i="1"/>
  <c r="F3526" i="1"/>
  <c r="F2912" i="1"/>
  <c r="J2912" i="1" s="1"/>
  <c r="K2912" i="1" s="1"/>
  <c r="F2648" i="1"/>
  <c r="J2648" i="1" s="1"/>
  <c r="K2648" i="1" s="1"/>
  <c r="F2252" i="1"/>
  <c r="J2252" i="1" s="1"/>
  <c r="K2252" i="1" s="1"/>
  <c r="F1832" i="1"/>
  <c r="J1832" i="1" s="1"/>
  <c r="K1832" i="1" s="1"/>
  <c r="F2959" i="1"/>
  <c r="J2959" i="1" s="1"/>
  <c r="K2959" i="1" s="1"/>
  <c r="F2719" i="1"/>
  <c r="J2719" i="1" s="1"/>
  <c r="K2719" i="1" s="1"/>
  <c r="F2467" i="1"/>
  <c r="J2467" i="1" s="1"/>
  <c r="K2467" i="1" s="1"/>
  <c r="F2011" i="1"/>
  <c r="J2011" i="1" s="1"/>
  <c r="K2011" i="1" s="1"/>
  <c r="F1831" i="1"/>
  <c r="J1831" i="1" s="1"/>
  <c r="K1831" i="1" s="1"/>
  <c r="F3510" i="1"/>
  <c r="J3510" i="1" s="1"/>
  <c r="K3510" i="1" s="1"/>
  <c r="F3330" i="1"/>
  <c r="J3330" i="1" s="1"/>
  <c r="K3330" i="1" s="1"/>
  <c r="F3042" i="1"/>
  <c r="J3042" i="1" s="1"/>
  <c r="K3042" i="1" s="1"/>
  <c r="F2826" i="1"/>
  <c r="J2826" i="1" s="1"/>
  <c r="K2826" i="1" s="1"/>
  <c r="F2622" i="1"/>
  <c r="J2622" i="1" s="1"/>
  <c r="K2622" i="1" s="1"/>
  <c r="F2322" i="1"/>
  <c r="J2322" i="1" s="1"/>
  <c r="K2322" i="1" s="1"/>
  <c r="F1986" i="1"/>
  <c r="J1986" i="1" s="1"/>
  <c r="K1986" i="1" s="1"/>
  <c r="F2933" i="1"/>
  <c r="J2933" i="1" s="1"/>
  <c r="K2933" i="1" s="1"/>
  <c r="F2741" i="1"/>
  <c r="J2741" i="1" s="1"/>
  <c r="K2741" i="1" s="1"/>
  <c r="F2477" i="1"/>
  <c r="J2477" i="1" s="1"/>
  <c r="K2477" i="1" s="1"/>
  <c r="F2057" i="1"/>
  <c r="J2057" i="1" s="1"/>
  <c r="K2057" i="1" s="1"/>
  <c r="F1733" i="1"/>
  <c r="F1553" i="1"/>
  <c r="J1553" i="1" s="1"/>
  <c r="K1553" i="1" s="1"/>
  <c r="F3472" i="1"/>
  <c r="J3472" i="1" s="1"/>
  <c r="K3472" i="1" s="1"/>
  <c r="F3016" i="1"/>
  <c r="J3016" i="1" s="1"/>
  <c r="K3016" i="1" s="1"/>
  <c r="F2716" i="1"/>
  <c r="F2296" i="1"/>
  <c r="J2296" i="1" s="1"/>
  <c r="K2296" i="1" s="1"/>
  <c r="F3555" i="1"/>
  <c r="J3555" i="1" s="1"/>
  <c r="K3555" i="1" s="1"/>
  <c r="F3363" i="1"/>
  <c r="J3363" i="1" s="1"/>
  <c r="K3363" i="1" s="1"/>
  <c r="F2991" i="1"/>
  <c r="J2991" i="1" s="1"/>
  <c r="K2991" i="1" s="1"/>
  <c r="F2751" i="1"/>
  <c r="J2751" i="1" s="1"/>
  <c r="K2751" i="1" s="1"/>
  <c r="F2523" i="1"/>
  <c r="J2523" i="1" s="1"/>
  <c r="K2523" i="1" s="1"/>
  <c r="F2199" i="1"/>
  <c r="J2199" i="1" s="1"/>
  <c r="K2199" i="1" s="1"/>
  <c r="F3590" i="1"/>
  <c r="F3422" i="1"/>
  <c r="J3422" i="1" s="1"/>
  <c r="K3422" i="1" s="1"/>
  <c r="F3158" i="1"/>
  <c r="J3158" i="1" s="1"/>
  <c r="K3158" i="1" s="1"/>
  <c r="F2906" i="1"/>
  <c r="J2906" i="1" s="1"/>
  <c r="K2906" i="1" s="1"/>
  <c r="F2702" i="1"/>
  <c r="J2702" i="1" s="1"/>
  <c r="K2702" i="1" s="1"/>
  <c r="F2486" i="1"/>
  <c r="J2486" i="1" s="1"/>
  <c r="K2486" i="1" s="1"/>
  <c r="F2258" i="1"/>
  <c r="J2258" i="1" s="1"/>
  <c r="K2258" i="1" s="1"/>
  <c r="F3529" i="1"/>
  <c r="F3373" i="1"/>
  <c r="F3073" i="1"/>
  <c r="J3073" i="1" s="1"/>
  <c r="K3073" i="1" s="1"/>
  <c r="F2845" i="1"/>
  <c r="J2845" i="1" s="1"/>
  <c r="K2845" i="1" s="1"/>
  <c r="F2653" i="1"/>
  <c r="J2653" i="1" s="1"/>
  <c r="K2653" i="1" s="1"/>
  <c r="F2401" i="1"/>
  <c r="J2401" i="1" s="1"/>
  <c r="K2401" i="1" s="1"/>
  <c r="F2029" i="1"/>
  <c r="J2029" i="1" s="1"/>
  <c r="K2029" i="1" s="1"/>
  <c r="F3540" i="1"/>
  <c r="J3540" i="1" s="1"/>
  <c r="K3540" i="1" s="1"/>
  <c r="F3372" i="1"/>
  <c r="J3372" i="1" s="1"/>
  <c r="K3372" i="1" s="1"/>
  <c r="F2952" i="1"/>
  <c r="J2952" i="1" s="1"/>
  <c r="K2952" i="1" s="1"/>
  <c r="F2748" i="1"/>
  <c r="J2748" i="1" s="1"/>
  <c r="K2748" i="1" s="1"/>
  <c r="F2484" i="1"/>
  <c r="J2484" i="1" s="1"/>
  <c r="K2484" i="1" s="1"/>
  <c r="F2028" i="1"/>
  <c r="J2028" i="1" s="1"/>
  <c r="K2028" i="1" s="1"/>
  <c r="F3503" i="1"/>
  <c r="J3503" i="1" s="1"/>
  <c r="K3503" i="1" s="1"/>
  <c r="F3347" i="1"/>
  <c r="J3347" i="1" s="1"/>
  <c r="K3347" i="1" s="1"/>
  <c r="F2723" i="1"/>
  <c r="J2723" i="1" s="1"/>
  <c r="K2723" i="1" s="1"/>
  <c r="F2483" i="1"/>
  <c r="J2483" i="1" s="1"/>
  <c r="K2483" i="1" s="1"/>
  <c r="F2243" i="1"/>
  <c r="J2243" i="1" s="1"/>
  <c r="K2243" i="1" s="1"/>
  <c r="F3382" i="1"/>
  <c r="F3106" i="1"/>
  <c r="J3106" i="1" s="1"/>
  <c r="K3106" i="1" s="1"/>
  <c r="F2866" i="1"/>
  <c r="J2866" i="1" s="1"/>
  <c r="K2866" i="1" s="1"/>
  <c r="F2686" i="1"/>
  <c r="J2686" i="1" s="1"/>
  <c r="K2686" i="1" s="1"/>
  <c r="F2482" i="1"/>
  <c r="J2482" i="1" s="1"/>
  <c r="K2482" i="1" s="1"/>
  <c r="F2290" i="1"/>
  <c r="J2290" i="1" s="1"/>
  <c r="K2290" i="1" s="1"/>
  <c r="F1966" i="1"/>
  <c r="J1966" i="1" s="1"/>
  <c r="K1966" i="1" s="1"/>
  <c r="F3513" i="1"/>
  <c r="F3309" i="1"/>
  <c r="J3309" i="1" s="1"/>
  <c r="K3309" i="1" s="1"/>
  <c r="F2973" i="1"/>
  <c r="J2973" i="1" s="1"/>
  <c r="K2973" i="1" s="1"/>
  <c r="F2769" i="1"/>
  <c r="J2769" i="1" s="1"/>
  <c r="K2769" i="1" s="1"/>
  <c r="F2565" i="1"/>
  <c r="J2565" i="1" s="1"/>
  <c r="K2565" i="1" s="1"/>
  <c r="F3488" i="1"/>
  <c r="J3488" i="1" s="1"/>
  <c r="K3488" i="1" s="1"/>
  <c r="F3631" i="1"/>
  <c r="J3631" i="1" s="1"/>
  <c r="K3631" i="1" s="1"/>
  <c r="F3475" i="1"/>
  <c r="J3475" i="1" s="1"/>
  <c r="K3475" i="1" s="1"/>
  <c r="F3247" i="1"/>
  <c r="J3247" i="1" s="1"/>
  <c r="K3247" i="1" s="1"/>
  <c r="F3533" i="1"/>
  <c r="J3533" i="1" s="1"/>
  <c r="K3533" i="1" s="1"/>
  <c r="F3365" i="1"/>
  <c r="J3365" i="1" s="1"/>
  <c r="K3365" i="1" s="1"/>
  <c r="F3625" i="1"/>
  <c r="F3514" i="1"/>
  <c r="F2852" i="1"/>
  <c r="J2852" i="1" s="1"/>
  <c r="K2852" i="1" s="1"/>
  <c r="F2516" i="1"/>
  <c r="J2516" i="1" s="1"/>
  <c r="K2516" i="1" s="1"/>
  <c r="F2156" i="1"/>
  <c r="J2156" i="1" s="1"/>
  <c r="K2156" i="1" s="1"/>
  <c r="F1820" i="1"/>
  <c r="J1820" i="1" s="1"/>
  <c r="K1820" i="1" s="1"/>
  <c r="F2947" i="1"/>
  <c r="J2947" i="1" s="1"/>
  <c r="K2947" i="1" s="1"/>
  <c r="F2695" i="1"/>
  <c r="J2695" i="1" s="1"/>
  <c r="K2695" i="1" s="1"/>
  <c r="F2455" i="1"/>
  <c r="J2455" i="1" s="1"/>
  <c r="K2455" i="1" s="1"/>
  <c r="F1999" i="1"/>
  <c r="J1999" i="1" s="1"/>
  <c r="K1999" i="1" s="1"/>
  <c r="F1819" i="1"/>
  <c r="J1819" i="1" s="1"/>
  <c r="K1819" i="1" s="1"/>
  <c r="F3498" i="1"/>
  <c r="J3498" i="1" s="1"/>
  <c r="K3498" i="1" s="1"/>
  <c r="F3318" i="1"/>
  <c r="J3318" i="1" s="1"/>
  <c r="K3318" i="1" s="1"/>
  <c r="F3030" i="1"/>
  <c r="J3030" i="1" s="1"/>
  <c r="K3030" i="1" s="1"/>
  <c r="F2802" i="1"/>
  <c r="F2598" i="1"/>
  <c r="J2598" i="1" s="1"/>
  <c r="K2598" i="1" s="1"/>
  <c r="F2310" i="1"/>
  <c r="J2310" i="1" s="1"/>
  <c r="K2310" i="1" s="1"/>
  <c r="F1962" i="1"/>
  <c r="J1962" i="1" s="1"/>
  <c r="K1962" i="1" s="1"/>
  <c r="F2921" i="1"/>
  <c r="J2921" i="1" s="1"/>
  <c r="K2921" i="1" s="1"/>
  <c r="F2729" i="1"/>
  <c r="F2453" i="1"/>
  <c r="J2453" i="1" s="1"/>
  <c r="K2453" i="1" s="1"/>
  <c r="F2033" i="1"/>
  <c r="J2033" i="1" s="1"/>
  <c r="K2033" i="1" s="1"/>
  <c r="F1721" i="1"/>
  <c r="F1517" i="1"/>
  <c r="J1517" i="1" s="1"/>
  <c r="K1517" i="1" s="1"/>
  <c r="F3436" i="1"/>
  <c r="J3436" i="1" s="1"/>
  <c r="K3436" i="1" s="1"/>
  <c r="F2992" i="1"/>
  <c r="J2992" i="1" s="1"/>
  <c r="K2992" i="1" s="1"/>
  <c r="F2704" i="1"/>
  <c r="J2704" i="1" s="1"/>
  <c r="K2704" i="1" s="1"/>
  <c r="F2284" i="1"/>
  <c r="J2284" i="1" s="1"/>
  <c r="K2284" i="1" s="1"/>
  <c r="F3519" i="1"/>
  <c r="J3519" i="1" s="1"/>
  <c r="K3519" i="1" s="1"/>
  <c r="F3351" i="1"/>
  <c r="J3351" i="1" s="1"/>
  <c r="K3351" i="1" s="1"/>
  <c r="F2979" i="1"/>
  <c r="J2979" i="1" s="1"/>
  <c r="K2979" i="1" s="1"/>
  <c r="F2739" i="1"/>
  <c r="J2739" i="1" s="1"/>
  <c r="K2739" i="1" s="1"/>
  <c r="F2511" i="1"/>
  <c r="J2511" i="1" s="1"/>
  <c r="K2511" i="1" s="1"/>
  <c r="F2187" i="1"/>
  <c r="J2187" i="1" s="1"/>
  <c r="K2187" i="1" s="1"/>
  <c r="F3578" i="1"/>
  <c r="J3578" i="1" s="1"/>
  <c r="K3578" i="1" s="1"/>
  <c r="F3410" i="1"/>
  <c r="J3410" i="1" s="1"/>
  <c r="K3410" i="1" s="1"/>
  <c r="F3134" i="1"/>
  <c r="J3134" i="1" s="1"/>
  <c r="K3134" i="1" s="1"/>
  <c r="F2882" i="1"/>
  <c r="F2690" i="1"/>
  <c r="J2690" i="1" s="1"/>
  <c r="K2690" i="1" s="1"/>
  <c r="F2474" i="1"/>
  <c r="J2474" i="1" s="1"/>
  <c r="K2474" i="1" s="1"/>
  <c r="F2246" i="1"/>
  <c r="J2246" i="1" s="1"/>
  <c r="K2246" i="1" s="1"/>
  <c r="F3517" i="1"/>
  <c r="J3517" i="1" s="1"/>
  <c r="K3517" i="1" s="1"/>
  <c r="F3349" i="1"/>
  <c r="J3349" i="1" s="1"/>
  <c r="K3349" i="1" s="1"/>
  <c r="F3037" i="1"/>
  <c r="J3037" i="1" s="1"/>
  <c r="K3037" i="1" s="1"/>
  <c r="F2821" i="1"/>
  <c r="J2821" i="1" s="1"/>
  <c r="K2821" i="1" s="1"/>
  <c r="F2629" i="1"/>
  <c r="J2629" i="1" s="1"/>
  <c r="K2629" i="1" s="1"/>
  <c r="F2341" i="1"/>
  <c r="F2005" i="1"/>
  <c r="J2005" i="1" s="1"/>
  <c r="K2005" i="1" s="1"/>
  <c r="F3528" i="1"/>
  <c r="F3360" i="1"/>
  <c r="J3360" i="1" s="1"/>
  <c r="K3360" i="1" s="1"/>
  <c r="F2940" i="1"/>
  <c r="J2940" i="1" s="1"/>
  <c r="K2940" i="1" s="1"/>
  <c r="F2712" i="1"/>
  <c r="J2712" i="1" s="1"/>
  <c r="K2712" i="1" s="1"/>
  <c r="F2472" i="1"/>
  <c r="J2472" i="1" s="1"/>
  <c r="K2472" i="1" s="1"/>
  <c r="F2016" i="1"/>
  <c r="J2016" i="1" s="1"/>
  <c r="K2016" i="1" s="1"/>
  <c r="F3491" i="1"/>
  <c r="F3335" i="1"/>
  <c r="J3335" i="1" s="1"/>
  <c r="K3335" i="1" s="1"/>
  <c r="F2711" i="1"/>
  <c r="J2711" i="1" s="1"/>
  <c r="K2711" i="1" s="1"/>
  <c r="F2471" i="1"/>
  <c r="J2471" i="1" s="1"/>
  <c r="K2471" i="1" s="1"/>
  <c r="F2039" i="1"/>
  <c r="J2039" i="1" s="1"/>
  <c r="K2039" i="1" s="1"/>
  <c r="F3370" i="1"/>
  <c r="J3370" i="1" s="1"/>
  <c r="K3370" i="1" s="1"/>
  <c r="F3094" i="1"/>
  <c r="J3094" i="1" s="1"/>
  <c r="K3094" i="1" s="1"/>
  <c r="F2854" i="1"/>
  <c r="J2854" i="1" s="1"/>
  <c r="K2854" i="1" s="1"/>
  <c r="F2674" i="1"/>
  <c r="J2674" i="1" s="1"/>
  <c r="K2674" i="1" s="1"/>
  <c r="F2470" i="1"/>
  <c r="J2470" i="1" s="1"/>
  <c r="K2470" i="1" s="1"/>
  <c r="F2266" i="1"/>
  <c r="J2266" i="1" s="1"/>
  <c r="K2266" i="1" s="1"/>
  <c r="F1954" i="1"/>
  <c r="J1954" i="1" s="1"/>
  <c r="K1954" i="1" s="1"/>
  <c r="F3501" i="1"/>
  <c r="J3501" i="1" s="1"/>
  <c r="K3501" i="1" s="1"/>
  <c r="F3237" i="1"/>
  <c r="J3237" i="1" s="1"/>
  <c r="K3237" i="1" s="1"/>
  <c r="F2961" i="1"/>
  <c r="J2961" i="1" s="1"/>
  <c r="K2961" i="1" s="1"/>
  <c r="F2757" i="1"/>
  <c r="J2757" i="1" s="1"/>
  <c r="K2757" i="1" s="1"/>
  <c r="F2517" i="1"/>
  <c r="J2517" i="1" s="1"/>
  <c r="K2517" i="1" s="1"/>
  <c r="F2289" i="1"/>
  <c r="J2289" i="1" s="1"/>
  <c r="K2289" i="1" s="1"/>
  <c r="F1953" i="1"/>
  <c r="J1953" i="1" s="1"/>
  <c r="K1953" i="1" s="1"/>
  <c r="F1496" i="1"/>
  <c r="J1496" i="1" s="1"/>
  <c r="K1496" i="1" s="1"/>
  <c r="F992" i="1"/>
  <c r="J992" i="1" s="1"/>
  <c r="K992" i="1" s="1"/>
  <c r="F704" i="1"/>
  <c r="F1711" i="1"/>
  <c r="J1711" i="1" s="1"/>
  <c r="K1711" i="1" s="1"/>
  <c r="F1519" i="1"/>
  <c r="J1519" i="1" s="1"/>
  <c r="K1519" i="1" s="1"/>
  <c r="F1159" i="1"/>
  <c r="J1159" i="1" s="1"/>
  <c r="K1159" i="1" s="1"/>
  <c r="F3476" i="1"/>
  <c r="J3476" i="1" s="1"/>
  <c r="K3476" i="1" s="1"/>
  <c r="F3619" i="1"/>
  <c r="J3619" i="1" s="1"/>
  <c r="K3619" i="1" s="1"/>
  <c r="F3451" i="1"/>
  <c r="J3451" i="1" s="1"/>
  <c r="K3451" i="1" s="1"/>
  <c r="F3223" i="1"/>
  <c r="J3223" i="1" s="1"/>
  <c r="K3223" i="1" s="1"/>
  <c r="F3521" i="1"/>
  <c r="F3353" i="1"/>
  <c r="J3353" i="1" s="1"/>
  <c r="K3353" i="1" s="1"/>
  <c r="F3613" i="1"/>
  <c r="J3613" i="1" s="1"/>
  <c r="K3613" i="1" s="1"/>
  <c r="F3633" i="1"/>
  <c r="J3633" i="1" s="1"/>
  <c r="K3633" i="1" s="1"/>
  <c r="F2840" i="1"/>
  <c r="J2840" i="1" s="1"/>
  <c r="K2840" i="1" s="1"/>
  <c r="F2504" i="1"/>
  <c r="J2504" i="1" s="1"/>
  <c r="K2504" i="1" s="1"/>
  <c r="F2132" i="1"/>
  <c r="J2132" i="1" s="1"/>
  <c r="K2132" i="1" s="1"/>
  <c r="F1808" i="1"/>
  <c r="J1808" i="1" s="1"/>
  <c r="K1808" i="1" s="1"/>
  <c r="F2923" i="1"/>
  <c r="J2923" i="1" s="1"/>
  <c r="K2923" i="1" s="1"/>
  <c r="F2683" i="1"/>
  <c r="J2683" i="1" s="1"/>
  <c r="K2683" i="1" s="1"/>
  <c r="F2347" i="1"/>
  <c r="J2347" i="1" s="1"/>
  <c r="K2347" i="1" s="1"/>
  <c r="F1987" i="1"/>
  <c r="J1987" i="1" s="1"/>
  <c r="K1987" i="1" s="1"/>
  <c r="F1807" i="1"/>
  <c r="J1807" i="1" s="1"/>
  <c r="K1807" i="1" s="1"/>
  <c r="F3486" i="1"/>
  <c r="J3486" i="1" s="1"/>
  <c r="K3486" i="1" s="1"/>
  <c r="F3306" i="1"/>
  <c r="F2994" i="1"/>
  <c r="J2994" i="1" s="1"/>
  <c r="K2994" i="1" s="1"/>
  <c r="F2766" i="1"/>
  <c r="J2766" i="1" s="1"/>
  <c r="K2766" i="1" s="1"/>
  <c r="F2574" i="1"/>
  <c r="J2574" i="1" s="1"/>
  <c r="K2574" i="1" s="1"/>
  <c r="F2298" i="1"/>
  <c r="F3137" i="1"/>
  <c r="J3137" i="1" s="1"/>
  <c r="K3137" i="1" s="1"/>
  <c r="F2909" i="1"/>
  <c r="J2909" i="1" s="1"/>
  <c r="K2909" i="1" s="1"/>
  <c r="F2705" i="1"/>
  <c r="J2705" i="1" s="1"/>
  <c r="K2705" i="1" s="1"/>
  <c r="F2357" i="1"/>
  <c r="J2357" i="1" s="1"/>
  <c r="K2357" i="1" s="1"/>
  <c r="F2021" i="1"/>
  <c r="J2021" i="1" s="1"/>
  <c r="K2021" i="1" s="1"/>
  <c r="F1709" i="1"/>
  <c r="J1709" i="1" s="1"/>
  <c r="K1709" i="1" s="1"/>
  <c r="F3640" i="1"/>
  <c r="F3412" i="1"/>
  <c r="J3412" i="1" s="1"/>
  <c r="K3412" i="1" s="1"/>
  <c r="F2980" i="1"/>
  <c r="J2980" i="1" s="1"/>
  <c r="K2980" i="1" s="1"/>
  <c r="F2692" i="1"/>
  <c r="J2692" i="1" s="1"/>
  <c r="K2692" i="1" s="1"/>
  <c r="F2272" i="1"/>
  <c r="J2272" i="1" s="1"/>
  <c r="K2272" i="1" s="1"/>
  <c r="F3507" i="1"/>
  <c r="F3339" i="1"/>
  <c r="J3339" i="1" s="1"/>
  <c r="K3339" i="1" s="1"/>
  <c r="F2955" i="1"/>
  <c r="J2955" i="1" s="1"/>
  <c r="K2955" i="1" s="1"/>
  <c r="F2727" i="1"/>
  <c r="J2727" i="1" s="1"/>
  <c r="K2727" i="1" s="1"/>
  <c r="F2499" i="1"/>
  <c r="J2499" i="1" s="1"/>
  <c r="K2499" i="1" s="1"/>
  <c r="F2139" i="1"/>
  <c r="J2139" i="1" s="1"/>
  <c r="K2139" i="1" s="1"/>
  <c r="F3566" i="1"/>
  <c r="J3566" i="1" s="1"/>
  <c r="K3566" i="1" s="1"/>
  <c r="F3398" i="1"/>
  <c r="J3398" i="1" s="1"/>
  <c r="K3398" i="1" s="1"/>
  <c r="F3122" i="1"/>
  <c r="J3122" i="1" s="1"/>
  <c r="K3122" i="1" s="1"/>
  <c r="F2870" i="1"/>
  <c r="J2870" i="1" s="1"/>
  <c r="K2870" i="1" s="1"/>
  <c r="F2678" i="1"/>
  <c r="J2678" i="1" s="1"/>
  <c r="K2678" i="1" s="1"/>
  <c r="F2462" i="1"/>
  <c r="J2462" i="1" s="1"/>
  <c r="K2462" i="1" s="1"/>
  <c r="F2234" i="1"/>
  <c r="J2234" i="1" s="1"/>
  <c r="K2234" i="1" s="1"/>
  <c r="F3505" i="1"/>
  <c r="J3505" i="1" s="1"/>
  <c r="K3505" i="1" s="1"/>
  <c r="F3313" i="1"/>
  <c r="J3313" i="1" s="1"/>
  <c r="K3313" i="1" s="1"/>
  <c r="F2989" i="1"/>
  <c r="J2989" i="1" s="1"/>
  <c r="K2989" i="1" s="1"/>
  <c r="F2797" i="1"/>
  <c r="J2797" i="1" s="1"/>
  <c r="K2797" i="1" s="1"/>
  <c r="F2617" i="1"/>
  <c r="J2617" i="1" s="1"/>
  <c r="K2617" i="1" s="1"/>
  <c r="F2317" i="1"/>
  <c r="J2317" i="1" s="1"/>
  <c r="K2317" i="1" s="1"/>
  <c r="F1981" i="1"/>
  <c r="J1981" i="1" s="1"/>
  <c r="K1981" i="1" s="1"/>
  <c r="F3504" i="1"/>
  <c r="J3504" i="1" s="1"/>
  <c r="K3504" i="1" s="1"/>
  <c r="F3336" i="1"/>
  <c r="J3336" i="1" s="1"/>
  <c r="K3336" i="1" s="1"/>
  <c r="F2928" i="1"/>
  <c r="J2928" i="1" s="1"/>
  <c r="K2928" i="1" s="1"/>
  <c r="F2700" i="1"/>
  <c r="J2700" i="1" s="1"/>
  <c r="K2700" i="1" s="1"/>
  <c r="F2436" i="1"/>
  <c r="J2436" i="1" s="1"/>
  <c r="K2436" i="1" s="1"/>
  <c r="F1992" i="1"/>
  <c r="J1992" i="1" s="1"/>
  <c r="K1992" i="1" s="1"/>
  <c r="F3479" i="1"/>
  <c r="F3227" i="1"/>
  <c r="J3227" i="1" s="1"/>
  <c r="K3227" i="1" s="1"/>
  <c r="F2699" i="1"/>
  <c r="J2699" i="1" s="1"/>
  <c r="K2699" i="1" s="1"/>
  <c r="F2459" i="1"/>
  <c r="J2459" i="1" s="1"/>
  <c r="K2459" i="1" s="1"/>
  <c r="F2027" i="1"/>
  <c r="J2027" i="1" s="1"/>
  <c r="K2027" i="1" s="1"/>
  <c r="F3358" i="1"/>
  <c r="J3358" i="1" s="1"/>
  <c r="K3358" i="1" s="1"/>
  <c r="F3082" i="1"/>
  <c r="F2842" i="1"/>
  <c r="J2842" i="1" s="1"/>
  <c r="K2842" i="1" s="1"/>
  <c r="F2662" i="1"/>
  <c r="J2662" i="1" s="1"/>
  <c r="K2662" i="1" s="1"/>
  <c r="F2458" i="1"/>
  <c r="J2458" i="1" s="1"/>
  <c r="K2458" i="1" s="1"/>
  <c r="F2242" i="1"/>
  <c r="J2242" i="1" s="1"/>
  <c r="K2242" i="1" s="1"/>
  <c r="F1930" i="1"/>
  <c r="J1930" i="1" s="1"/>
  <c r="K1930" i="1" s="1"/>
  <c r="F3489" i="1"/>
  <c r="J3489" i="1" s="1"/>
  <c r="K3489" i="1" s="1"/>
  <c r="F3213" i="1"/>
  <c r="J3213" i="1" s="1"/>
  <c r="K3213" i="1" s="1"/>
  <c r="F2925" i="1"/>
  <c r="J2925" i="1" s="1"/>
  <c r="K2925" i="1" s="1"/>
  <c r="F2745" i="1"/>
  <c r="J2745" i="1" s="1"/>
  <c r="K2745" i="1" s="1"/>
  <c r="F2505" i="1"/>
  <c r="J2505" i="1" s="1"/>
  <c r="K2505" i="1" s="1"/>
  <c r="F2229" i="1"/>
  <c r="J2229" i="1" s="1"/>
  <c r="K2229" i="1" s="1"/>
  <c r="F1736" i="1"/>
  <c r="F1484" i="1"/>
  <c r="J1484" i="1" s="1"/>
  <c r="K1484" i="1" s="1"/>
  <c r="F980" i="1"/>
  <c r="J980" i="1" s="1"/>
  <c r="K980" i="1" s="1"/>
  <c r="F656" i="1"/>
  <c r="J656" i="1" s="1"/>
  <c r="K656" i="1" s="1"/>
  <c r="F1699" i="1"/>
  <c r="F1507" i="1"/>
  <c r="J1507" i="1" s="1"/>
  <c r="K1507" i="1" s="1"/>
  <c r="F1147" i="1"/>
  <c r="J1147" i="1" s="1"/>
  <c r="K1147" i="1" s="1"/>
  <c r="F3428" i="1"/>
  <c r="J3428" i="1" s="1"/>
  <c r="K3428" i="1" s="1"/>
  <c r="F3607" i="1"/>
  <c r="F3439" i="1"/>
  <c r="J3439" i="1" s="1"/>
  <c r="K3439" i="1" s="1"/>
  <c r="F3" i="1"/>
  <c r="J3" i="1" s="1"/>
  <c r="K3" i="1" s="1"/>
  <c r="F3509" i="1"/>
  <c r="J3509" i="1" s="1"/>
  <c r="K3509" i="1" s="1"/>
  <c r="F3317" i="1"/>
  <c r="J3317" i="1" s="1"/>
  <c r="K3317" i="1" s="1"/>
  <c r="F3589" i="1"/>
  <c r="F3200" i="1"/>
  <c r="J3200" i="1" s="1"/>
  <c r="K3200" i="1" s="1"/>
  <c r="F2828" i="1"/>
  <c r="J2828" i="1" s="1"/>
  <c r="K2828" i="1" s="1"/>
  <c r="F2492" i="1"/>
  <c r="J2492" i="1" s="1"/>
  <c r="K2492" i="1" s="1"/>
  <c r="F2072" i="1"/>
  <c r="J2072" i="1" s="1"/>
  <c r="K2072" i="1" s="1"/>
  <c r="F1796" i="1"/>
  <c r="J1796" i="1" s="1"/>
  <c r="K1796" i="1" s="1"/>
  <c r="F2899" i="1"/>
  <c r="J2899" i="1" s="1"/>
  <c r="K2899" i="1" s="1"/>
  <c r="F2671" i="1"/>
  <c r="J2671" i="1" s="1"/>
  <c r="K2671" i="1" s="1"/>
  <c r="F2335" i="1"/>
  <c r="J2335" i="1" s="1"/>
  <c r="K2335" i="1" s="1"/>
  <c r="F1975" i="1"/>
  <c r="J1975" i="1" s="1"/>
  <c r="K1975" i="1" s="1"/>
  <c r="F1795" i="1"/>
  <c r="J1795" i="1" s="1"/>
  <c r="K1795" i="1" s="1"/>
  <c r="F3474" i="1"/>
  <c r="F3246" i="1"/>
  <c r="J3246" i="1" s="1"/>
  <c r="K3246" i="1" s="1"/>
  <c r="F2970" i="1"/>
  <c r="F2754" i="1"/>
  <c r="J2754" i="1" s="1"/>
  <c r="K2754" i="1" s="1"/>
  <c r="F2538" i="1"/>
  <c r="J2538" i="1" s="1"/>
  <c r="K2538" i="1" s="1"/>
  <c r="F2286" i="1"/>
  <c r="J2286" i="1" s="1"/>
  <c r="K2286" i="1" s="1"/>
  <c r="F3125" i="1"/>
  <c r="J3125" i="1" s="1"/>
  <c r="K3125" i="1" s="1"/>
  <c r="F2897" i="1"/>
  <c r="F2693" i="1"/>
  <c r="J2693" i="1" s="1"/>
  <c r="K2693" i="1" s="1"/>
  <c r="F2345" i="1"/>
  <c r="F1997" i="1"/>
  <c r="J1997" i="1" s="1"/>
  <c r="K1997" i="1" s="1"/>
  <c r="F1697" i="1"/>
  <c r="J1697" i="1" s="1"/>
  <c r="K1697" i="1" s="1"/>
  <c r="F3616" i="1"/>
  <c r="J3616" i="1" s="1"/>
  <c r="K3616" i="1" s="1"/>
  <c r="F3400" i="1"/>
  <c r="J3400" i="1" s="1"/>
  <c r="K3400" i="1" s="1"/>
  <c r="F2968" i="1"/>
  <c r="J2968" i="1" s="1"/>
  <c r="K2968" i="1" s="1"/>
  <c r="F2680" i="1"/>
  <c r="J2680" i="1" s="1"/>
  <c r="K2680" i="1" s="1"/>
  <c r="F2248" i="1"/>
  <c r="J2248" i="1" s="1"/>
  <c r="K2248" i="1" s="1"/>
  <c r="F3495" i="1"/>
  <c r="F3327" i="1"/>
  <c r="J3327" i="1" s="1"/>
  <c r="K3327" i="1" s="1"/>
  <c r="F2943" i="1"/>
  <c r="J2943" i="1" s="1"/>
  <c r="K2943" i="1" s="1"/>
  <c r="F2715" i="1"/>
  <c r="J2715" i="1" s="1"/>
  <c r="K2715" i="1" s="1"/>
  <c r="F2487" i="1"/>
  <c r="J2487" i="1" s="1"/>
  <c r="K2487" i="1" s="1"/>
  <c r="F2115" i="1"/>
  <c r="J2115" i="1" s="1"/>
  <c r="K2115" i="1" s="1"/>
  <c r="F3554" i="1"/>
  <c r="J3554" i="1" s="1"/>
  <c r="K3554" i="1" s="1"/>
  <c r="F3386" i="1"/>
  <c r="J3386" i="1" s="1"/>
  <c r="K3386" i="1" s="1"/>
  <c r="F3110" i="1"/>
  <c r="J3110" i="1" s="1"/>
  <c r="K3110" i="1" s="1"/>
  <c r="F2858" i="1"/>
  <c r="F2654" i="1"/>
  <c r="J2654" i="1" s="1"/>
  <c r="K2654" i="1" s="1"/>
  <c r="F2426" i="1"/>
  <c r="J2426" i="1" s="1"/>
  <c r="K2426" i="1" s="1"/>
  <c r="F2186" i="1"/>
  <c r="J2186" i="1" s="1"/>
  <c r="K2186" i="1" s="1"/>
  <c r="F3493" i="1"/>
  <c r="F3205" i="1"/>
  <c r="J3205" i="1" s="1"/>
  <c r="K3205" i="1" s="1"/>
  <c r="F2977" i="1"/>
  <c r="J2977" i="1" s="1"/>
  <c r="K2977" i="1" s="1"/>
  <c r="F2785" i="1"/>
  <c r="F2605" i="1"/>
  <c r="J2605" i="1" s="1"/>
  <c r="K2605" i="1" s="1"/>
  <c r="F2305" i="1"/>
  <c r="J2305" i="1" s="1"/>
  <c r="K2305" i="1" s="1"/>
  <c r="F1969" i="1"/>
  <c r="J1969" i="1" s="1"/>
  <c r="K1969" i="1" s="1"/>
  <c r="F3492" i="1"/>
  <c r="J3492" i="1" s="1"/>
  <c r="K3492" i="1" s="1"/>
  <c r="F3204" i="1"/>
  <c r="J3204" i="1" s="1"/>
  <c r="K3204" i="1" s="1"/>
  <c r="F2916" i="1"/>
  <c r="J2916" i="1" s="1"/>
  <c r="K2916" i="1" s="1"/>
  <c r="F2676" i="1"/>
  <c r="J2676" i="1" s="1"/>
  <c r="K2676" i="1" s="1"/>
  <c r="F2352" i="1"/>
  <c r="J2352" i="1" s="1"/>
  <c r="K2352" i="1" s="1"/>
  <c r="F3623" i="1"/>
  <c r="J3623" i="1" s="1"/>
  <c r="K3623" i="1" s="1"/>
  <c r="F3467" i="1"/>
  <c r="J3467" i="1" s="1"/>
  <c r="K3467" i="1" s="1"/>
  <c r="F3215" i="1"/>
  <c r="J3215" i="1" s="1"/>
  <c r="K3215" i="1" s="1"/>
  <c r="F2663" i="1"/>
  <c r="J2663" i="1" s="1"/>
  <c r="K2663" i="1" s="1"/>
  <c r="F2411" i="1"/>
  <c r="J2411" i="1" s="1"/>
  <c r="K2411" i="1" s="1"/>
  <c r="F2003" i="1"/>
  <c r="J2003" i="1" s="1"/>
  <c r="K2003" i="1" s="1"/>
  <c r="F3346" i="1"/>
  <c r="J3346" i="1" s="1"/>
  <c r="K3346" i="1" s="1"/>
  <c r="F3046" i="1"/>
  <c r="J3046" i="1" s="1"/>
  <c r="K3046" i="1" s="1"/>
  <c r="F2830" i="1"/>
  <c r="J2830" i="1" s="1"/>
  <c r="K2830" i="1" s="1"/>
  <c r="F2650" i="1"/>
  <c r="J2650" i="1" s="1"/>
  <c r="K2650" i="1" s="1"/>
  <c r="F2434" i="1"/>
  <c r="J2434" i="1" s="1"/>
  <c r="K2434" i="1" s="1"/>
  <c r="F2182" i="1"/>
  <c r="J2182" i="1" s="1"/>
  <c r="K2182" i="1" s="1"/>
  <c r="F1906" i="1"/>
  <c r="J1906" i="1" s="1"/>
  <c r="K1906" i="1" s="1"/>
  <c r="F3477" i="1"/>
  <c r="F3201" i="1"/>
  <c r="J3201" i="1" s="1"/>
  <c r="K3201" i="1" s="1"/>
  <c r="F2913" i="1"/>
  <c r="J2913" i="1" s="1"/>
  <c r="K2913" i="1" s="1"/>
  <c r="F2733" i="1"/>
  <c r="F2481" i="1"/>
  <c r="J2481" i="1" s="1"/>
  <c r="K2481" i="1" s="1"/>
  <c r="F2205" i="1"/>
  <c r="J2205" i="1" s="1"/>
  <c r="K2205" i="1" s="1"/>
  <c r="F1712" i="1"/>
  <c r="J1712" i="1" s="1"/>
  <c r="K1712" i="1" s="1"/>
  <c r="F1472" i="1"/>
  <c r="J1472" i="1" s="1"/>
  <c r="K1472" i="1" s="1"/>
  <c r="F968" i="1"/>
  <c r="J968" i="1" s="1"/>
  <c r="K968" i="1" s="1"/>
  <c r="F644" i="1"/>
  <c r="J644" i="1" s="1"/>
  <c r="K644" i="1" s="1"/>
  <c r="F1687" i="1"/>
  <c r="F1495" i="1"/>
  <c r="J1495" i="1" s="1"/>
  <c r="K1495" i="1" s="1"/>
  <c r="F1135" i="1"/>
  <c r="J1135" i="1" s="1"/>
  <c r="K1135" i="1" s="1"/>
  <c r="F3392" i="1"/>
  <c r="J3392" i="1" s="1"/>
  <c r="K3392" i="1" s="1"/>
  <c r="F3571" i="1"/>
  <c r="J3571" i="1" s="1"/>
  <c r="K3571" i="1" s="1"/>
  <c r="F3403" i="1"/>
  <c r="J3403" i="1" s="1"/>
  <c r="K3403" i="1" s="1"/>
  <c r="F3641" i="1"/>
  <c r="J3641" i="1" s="1"/>
  <c r="K3641" i="1" s="1"/>
  <c r="F3485" i="1"/>
  <c r="F3233" i="1"/>
  <c r="J3233" i="1" s="1"/>
  <c r="K3233" i="1" s="1"/>
  <c r="F3634" i="1"/>
  <c r="J3634" i="1" s="1"/>
  <c r="K3634" i="1" s="1"/>
  <c r="F3152" i="1"/>
  <c r="J3152" i="1" s="1"/>
  <c r="K3152" i="1" s="1"/>
  <c r="F2804" i="1"/>
  <c r="J2804" i="1" s="1"/>
  <c r="K2804" i="1" s="1"/>
  <c r="F2468" i="1"/>
  <c r="J2468" i="1" s="1"/>
  <c r="K2468" i="1" s="1"/>
  <c r="F2000" i="1"/>
  <c r="J2000" i="1" s="1"/>
  <c r="K2000" i="1" s="1"/>
  <c r="F3139" i="1"/>
  <c r="J3139" i="1" s="1"/>
  <c r="K3139" i="1" s="1"/>
  <c r="F2863" i="1"/>
  <c r="J2863" i="1" s="1"/>
  <c r="K2863" i="1" s="1"/>
  <c r="F2635" i="1"/>
  <c r="J2635" i="1" s="1"/>
  <c r="K2635" i="1" s="1"/>
  <c r="F2311" i="1"/>
  <c r="J2311" i="1" s="1"/>
  <c r="K2311" i="1" s="1"/>
  <c r="F1927" i="1"/>
  <c r="J1927" i="1" s="1"/>
  <c r="K1927" i="1" s="1"/>
  <c r="F3594" i="1"/>
  <c r="J3594" i="1" s="1"/>
  <c r="K3594" i="1" s="1"/>
  <c r="F3426" i="1"/>
  <c r="J3426" i="1" s="1"/>
  <c r="K3426" i="1" s="1"/>
  <c r="F3198" i="1"/>
  <c r="J3198" i="1" s="1"/>
  <c r="K3198" i="1" s="1"/>
  <c r="F2922" i="1"/>
  <c r="J2922" i="1" s="1"/>
  <c r="K2922" i="1" s="1"/>
  <c r="F2718" i="1"/>
  <c r="J2718" i="1" s="1"/>
  <c r="K2718" i="1" s="1"/>
  <c r="F2490" i="1"/>
  <c r="J2490" i="1" s="1"/>
  <c r="K2490" i="1" s="1"/>
  <c r="F2238" i="1"/>
  <c r="J2238" i="1" s="1"/>
  <c r="K2238" i="1" s="1"/>
  <c r="F3089" i="1"/>
  <c r="J3089" i="1" s="1"/>
  <c r="K3089" i="1" s="1"/>
  <c r="F2873" i="1"/>
  <c r="J2873" i="1" s="1"/>
  <c r="K2873" i="1" s="1"/>
  <c r="F2657" i="1"/>
  <c r="J2657" i="1" s="1"/>
  <c r="K2657" i="1" s="1"/>
  <c r="F2285" i="1"/>
  <c r="J2285" i="1" s="1"/>
  <c r="K2285" i="1" s="1"/>
  <c r="F1925" i="1"/>
  <c r="J1925" i="1" s="1"/>
  <c r="K1925" i="1" s="1"/>
  <c r="F1673" i="1"/>
  <c r="J1673" i="1" s="1"/>
  <c r="K1673" i="1" s="1"/>
  <c r="F3568" i="1"/>
  <c r="J3568" i="1" s="1"/>
  <c r="K3568" i="1" s="1"/>
  <c r="F3376" i="1"/>
  <c r="J3376" i="1" s="1"/>
  <c r="K3376" i="1" s="1"/>
  <c r="F2908" i="1"/>
  <c r="J2908" i="1" s="1"/>
  <c r="K2908" i="1" s="1"/>
  <c r="F2620" i="1"/>
  <c r="J2620" i="1" s="1"/>
  <c r="K2620" i="1" s="1"/>
  <c r="F2164" i="1"/>
  <c r="J2164" i="1" s="1"/>
  <c r="K2164" i="1" s="1"/>
  <c r="F3459" i="1"/>
  <c r="J3459" i="1" s="1"/>
  <c r="K3459" i="1" s="1"/>
  <c r="F3243" i="1"/>
  <c r="J3243" i="1" s="1"/>
  <c r="K3243" i="1" s="1"/>
  <c r="F2919" i="1"/>
  <c r="J2919" i="1" s="1"/>
  <c r="K2919" i="1" s="1"/>
  <c r="F2691" i="1"/>
  <c r="J2691" i="1" s="1"/>
  <c r="K2691" i="1" s="1"/>
  <c r="F2451" i="1"/>
  <c r="J2451" i="1" s="1"/>
  <c r="K2451" i="1" s="1"/>
  <c r="F2007" i="1"/>
  <c r="J2007" i="1" s="1"/>
  <c r="K2007" i="1" s="1"/>
  <c r="F3518" i="1"/>
  <c r="F3362" i="1"/>
  <c r="F3026" i="1"/>
  <c r="F2810" i="1"/>
  <c r="J2810" i="1" s="1"/>
  <c r="K2810" i="1" s="1"/>
  <c r="F2618" i="1"/>
  <c r="J2618" i="1" s="1"/>
  <c r="K2618" i="1" s="1"/>
  <c r="F2378" i="1"/>
  <c r="J2378" i="1" s="1"/>
  <c r="K2378" i="1" s="1"/>
  <c r="F2090" i="1"/>
  <c r="J2090" i="1" s="1"/>
  <c r="K2090" i="1" s="1"/>
  <c r="F3469" i="1"/>
  <c r="J3469" i="1" s="1"/>
  <c r="K3469" i="1" s="1"/>
  <c r="F3157" i="1"/>
  <c r="J3157" i="1" s="1"/>
  <c r="K3157" i="1" s="1"/>
  <c r="F2953" i="1"/>
  <c r="J2953" i="1" s="1"/>
  <c r="K2953" i="1" s="1"/>
  <c r="F2749" i="1"/>
  <c r="J2749" i="1" s="1"/>
  <c r="K2749" i="1" s="1"/>
  <c r="F2581" i="1"/>
  <c r="J2581" i="1" s="1"/>
  <c r="K2581" i="1" s="1"/>
  <c r="F2281" i="1"/>
  <c r="J2281" i="1" s="1"/>
  <c r="K2281" i="1" s="1"/>
  <c r="F3636" i="1"/>
  <c r="F3468" i="1"/>
  <c r="J3468" i="1" s="1"/>
  <c r="K3468" i="1" s="1"/>
  <c r="F3132" i="1"/>
  <c r="J3132" i="1" s="1"/>
  <c r="K3132" i="1" s="1"/>
  <c r="F2880" i="1"/>
  <c r="J2880" i="1" s="1"/>
  <c r="K2880" i="1" s="1"/>
  <c r="F2616" i="1"/>
  <c r="J2616" i="1" s="1"/>
  <c r="K2616" i="1" s="1"/>
  <c r="F2328" i="1"/>
  <c r="J2328" i="1" s="1"/>
  <c r="K2328" i="1" s="1"/>
  <c r="F3599" i="1"/>
  <c r="J3599" i="1" s="1"/>
  <c r="K3599" i="1" s="1"/>
  <c r="F3443" i="1"/>
  <c r="J3443" i="1" s="1"/>
  <c r="K3443" i="1" s="1"/>
  <c r="F3107" i="1"/>
  <c r="J3107" i="1" s="1"/>
  <c r="K3107" i="1" s="1"/>
  <c r="F2627" i="1"/>
  <c r="J2627" i="1" s="1"/>
  <c r="K2627" i="1" s="1"/>
  <c r="F2339" i="1"/>
  <c r="J2339" i="1" s="1"/>
  <c r="K2339" i="1" s="1"/>
  <c r="F3502" i="1"/>
  <c r="F3322" i="1"/>
  <c r="J3322" i="1" s="1"/>
  <c r="K3322" i="1" s="1"/>
  <c r="F3010" i="1"/>
  <c r="J3010" i="1" s="1"/>
  <c r="K3010" i="1" s="1"/>
  <c r="F2794" i="1"/>
  <c r="J2794" i="1" s="1"/>
  <c r="K2794" i="1" s="1"/>
  <c r="F2602" i="1"/>
  <c r="J2602" i="1" s="1"/>
  <c r="K2602" i="1" s="1"/>
  <c r="F2410" i="1"/>
  <c r="J2410" i="1" s="1"/>
  <c r="K2410" i="1" s="1"/>
  <c r="F2134" i="1"/>
  <c r="J2134" i="1" s="1"/>
  <c r="K2134" i="1" s="1"/>
  <c r="F1858" i="1"/>
  <c r="J1858" i="1" s="1"/>
  <c r="K1858" i="1" s="1"/>
  <c r="F3417" i="1"/>
  <c r="J3417" i="1" s="1"/>
  <c r="K3417" i="1" s="1"/>
  <c r="F3177" i="1"/>
  <c r="J3177" i="1" s="1"/>
  <c r="K3177" i="1" s="1"/>
  <c r="F2865" i="1"/>
  <c r="J2865" i="1" s="1"/>
  <c r="K2865" i="1" s="1"/>
  <c r="F2697" i="1"/>
  <c r="J2697" i="1" s="1"/>
  <c r="K2697" i="1" s="1"/>
  <c r="F2457" i="1"/>
  <c r="J2457" i="1" s="1"/>
  <c r="K2457" i="1" s="1"/>
  <c r="F2181" i="1"/>
  <c r="J2181" i="1" s="1"/>
  <c r="K2181" i="1" s="1"/>
  <c r="F1676" i="1"/>
  <c r="J1676" i="1" s="1"/>
  <c r="K1676" i="1" s="1"/>
  <c r="F1424" i="1"/>
  <c r="J1424" i="1" s="1"/>
  <c r="K1424" i="1" s="1"/>
  <c r="F920" i="1"/>
  <c r="J920" i="1" s="1"/>
  <c r="K920" i="1" s="1"/>
  <c r="F620" i="1"/>
  <c r="J620" i="1" s="1"/>
  <c r="K620" i="1" s="1"/>
  <c r="F1651" i="1"/>
  <c r="J1651" i="1" s="1"/>
  <c r="K1651" i="1" s="1"/>
  <c r="F1471" i="1"/>
  <c r="J1471" i="1" s="1"/>
  <c r="K1471" i="1" s="1"/>
  <c r="F1111" i="1"/>
  <c r="J1111" i="1" s="1"/>
  <c r="K1111" i="1" s="1"/>
  <c r="F3416" i="1"/>
  <c r="J3416" i="1" s="1"/>
  <c r="K3416" i="1" s="1"/>
  <c r="F2887" i="1"/>
  <c r="J2887" i="1" s="1"/>
  <c r="K2887" i="1" s="1"/>
  <c r="F2885" i="1"/>
  <c r="J2885" i="1" s="1"/>
  <c r="K2885" i="1" s="1"/>
  <c r="F2931" i="1"/>
  <c r="J2931" i="1" s="1"/>
  <c r="K2931" i="1" s="1"/>
  <c r="F3181" i="1"/>
  <c r="J3181" i="1" s="1"/>
  <c r="K3181" i="1" s="1"/>
  <c r="F3455" i="1"/>
  <c r="J3455" i="1" s="1"/>
  <c r="K3455" i="1" s="1"/>
  <c r="F3429" i="1"/>
  <c r="J3429" i="1" s="1"/>
  <c r="K3429" i="1" s="1"/>
  <c r="F956" i="1"/>
  <c r="J956" i="1" s="1"/>
  <c r="K956" i="1" s="1"/>
  <c r="F979" i="1"/>
  <c r="J979" i="1" s="1"/>
  <c r="K979" i="1" s="1"/>
  <c r="F739" i="1"/>
  <c r="J739" i="1" s="1"/>
  <c r="K739" i="1" s="1"/>
  <c r="F535" i="1"/>
  <c r="J535" i="1" s="1"/>
  <c r="K535" i="1" s="1"/>
  <c r="F1842" i="1"/>
  <c r="J1842" i="1" s="1"/>
  <c r="K1842" i="1" s="1"/>
  <c r="F1650" i="1"/>
  <c r="J1650" i="1" s="1"/>
  <c r="K1650" i="1" s="1"/>
  <c r="F1482" i="1"/>
  <c r="F1086" i="1"/>
  <c r="J1086" i="1" s="1"/>
  <c r="K1086" i="1" s="1"/>
  <c r="F846" i="1"/>
  <c r="J846" i="1" s="1"/>
  <c r="K846" i="1" s="1"/>
  <c r="F630" i="1"/>
  <c r="J630" i="1" s="1"/>
  <c r="K630" i="1" s="1"/>
  <c r="F1445" i="1"/>
  <c r="J1445" i="1" s="1"/>
  <c r="K1445" i="1" s="1"/>
  <c r="F1061" i="1"/>
  <c r="J1061" i="1" s="1"/>
  <c r="K1061" i="1" s="1"/>
  <c r="F821" i="1"/>
  <c r="J821" i="1" s="1"/>
  <c r="K821" i="1" s="1"/>
  <c r="F533" i="1"/>
  <c r="J533" i="1" s="1"/>
  <c r="K533" i="1" s="1"/>
  <c r="F353" i="1"/>
  <c r="J353" i="1" s="1"/>
  <c r="K353" i="1" s="1"/>
  <c r="F161" i="1"/>
  <c r="F1852" i="1"/>
  <c r="J1852" i="1" s="1"/>
  <c r="K1852" i="1" s="1"/>
  <c r="F1600" i="1"/>
  <c r="J1600" i="1" s="1"/>
  <c r="K1600" i="1" s="1"/>
  <c r="F1432" i="1"/>
  <c r="J1432" i="1" s="1"/>
  <c r="K1432" i="1" s="1"/>
  <c r="F760" i="1"/>
  <c r="J760" i="1" s="1"/>
  <c r="K760" i="1" s="1"/>
  <c r="F1947" i="1"/>
  <c r="J1947" i="1" s="1"/>
  <c r="K1947" i="1" s="1"/>
  <c r="F1683" i="1"/>
  <c r="J1683" i="1" s="1"/>
  <c r="K1683" i="1" s="1"/>
  <c r="F1515" i="1"/>
  <c r="J1515" i="1" s="1"/>
  <c r="K1515" i="1" s="1"/>
  <c r="F1167" i="1"/>
  <c r="J1167" i="1" s="1"/>
  <c r="K1167" i="1" s="1"/>
  <c r="F771" i="1"/>
  <c r="J771" i="1" s="1"/>
  <c r="K771" i="1" s="1"/>
  <c r="F555" i="1"/>
  <c r="J555" i="1" s="1"/>
  <c r="K555" i="1" s="1"/>
  <c r="F1850" i="1"/>
  <c r="J1850" i="1" s="1"/>
  <c r="K1850" i="1" s="1"/>
  <c r="F1682" i="1"/>
  <c r="F1502" i="1"/>
  <c r="J1502" i="1" s="1"/>
  <c r="K1502" i="1" s="1"/>
  <c r="F1190" i="1"/>
  <c r="J1190" i="1" s="1"/>
  <c r="K1190" i="1" s="1"/>
  <c r="F986" i="1"/>
  <c r="J986" i="1" s="1"/>
  <c r="K986" i="1" s="1"/>
  <c r="F770" i="1"/>
  <c r="J770" i="1" s="1"/>
  <c r="K770" i="1" s="1"/>
  <c r="F578" i="1"/>
  <c r="J578" i="1" s="1"/>
  <c r="K578" i="1" s="1"/>
  <c r="F1741" i="1"/>
  <c r="J1741" i="1" s="1"/>
  <c r="K1741" i="1" s="1"/>
  <c r="F1537" i="1"/>
  <c r="J1537" i="1" s="1"/>
  <c r="K1537" i="1" s="1"/>
  <c r="F1141" i="1"/>
  <c r="J1141" i="1" s="1"/>
  <c r="K1141" i="1" s="1"/>
  <c r="F853" i="1"/>
  <c r="J853" i="1" s="1"/>
  <c r="K853" i="1" s="1"/>
  <c r="F613" i="1"/>
  <c r="J613" i="1" s="1"/>
  <c r="K613" i="1" s="1"/>
  <c r="F1848" i="1"/>
  <c r="J1848" i="1" s="1"/>
  <c r="K1848" i="1" s="1"/>
  <c r="F1572" i="1"/>
  <c r="F1176" i="1"/>
  <c r="J1176" i="1" s="1"/>
  <c r="K1176" i="1" s="1"/>
  <c r="F756" i="1"/>
  <c r="J756" i="1" s="1"/>
  <c r="K756" i="1" s="1"/>
  <c r="F516" i="1"/>
  <c r="J516" i="1" s="1"/>
  <c r="K516" i="1" s="1"/>
  <c r="F1787" i="1"/>
  <c r="J1787" i="1" s="1"/>
  <c r="K1787" i="1" s="1"/>
  <c r="F1595" i="1"/>
  <c r="F1439" i="1"/>
  <c r="J1439" i="1" s="1"/>
  <c r="K1439" i="1" s="1"/>
  <c r="F923" i="1"/>
  <c r="J923" i="1" s="1"/>
  <c r="K923" i="1" s="1"/>
  <c r="F695" i="1"/>
  <c r="J695" i="1" s="1"/>
  <c r="K695" i="1" s="1"/>
  <c r="F1834" i="1"/>
  <c r="J1834" i="1" s="1"/>
  <c r="K1834" i="1" s="1"/>
  <c r="F1642" i="1"/>
  <c r="J1642" i="1" s="1"/>
  <c r="K1642" i="1" s="1"/>
  <c r="F1474" i="1"/>
  <c r="F1066" i="1"/>
  <c r="J1066" i="1" s="1"/>
  <c r="K1066" i="1" s="1"/>
  <c r="F754" i="1"/>
  <c r="J754" i="1" s="1"/>
  <c r="K754" i="1" s="1"/>
  <c r="F574" i="1"/>
  <c r="J574" i="1" s="1"/>
  <c r="K574" i="1" s="1"/>
  <c r="F1785" i="1"/>
  <c r="J1785" i="1" s="1"/>
  <c r="K1785" i="1" s="1"/>
  <c r="F1545" i="1"/>
  <c r="J1545" i="1" s="1"/>
  <c r="K1545" i="1" s="1"/>
  <c r="F1173" i="1"/>
  <c r="J1173" i="1" s="1"/>
  <c r="K1173" i="1" s="1"/>
  <c r="F849" i="1"/>
  <c r="J849" i="1" s="1"/>
  <c r="K849" i="1" s="1"/>
  <c r="F633" i="1"/>
  <c r="J633" i="1" s="1"/>
  <c r="K633" i="1" s="1"/>
  <c r="F453" i="1"/>
  <c r="J453" i="1" s="1"/>
  <c r="K453" i="1" s="1"/>
  <c r="F301" i="1"/>
  <c r="F133" i="1"/>
  <c r="J133" i="1" s="1"/>
  <c r="K133" i="1" s="1"/>
  <c r="F408" i="1"/>
  <c r="J408" i="1" s="1"/>
  <c r="K408" i="1" s="1"/>
  <c r="F156" i="1"/>
  <c r="J156" i="1" s="1"/>
  <c r="K156" i="1" s="1"/>
  <c r="F383" i="1"/>
  <c r="J383" i="1" s="1"/>
  <c r="K383" i="1" s="1"/>
  <c r="F227" i="1"/>
  <c r="J227" i="1" s="1"/>
  <c r="K227" i="1" s="1"/>
  <c r="F71" i="1"/>
  <c r="J71" i="1" s="1"/>
  <c r="K71" i="1" s="1"/>
  <c r="F358" i="1"/>
  <c r="F190" i="1"/>
  <c r="J190" i="1" s="1"/>
  <c r="K190" i="1" s="1"/>
  <c r="F405" i="1"/>
  <c r="J405" i="1" s="1"/>
  <c r="K405" i="1" s="1"/>
  <c r="F225" i="1"/>
  <c r="J225" i="1" s="1"/>
  <c r="K225" i="1" s="1"/>
  <c r="F488" i="1"/>
  <c r="J488" i="1" s="1"/>
  <c r="K488" i="1" s="1"/>
  <c r="F224" i="1"/>
  <c r="J224" i="1" s="1"/>
  <c r="K224" i="1" s="1"/>
  <c r="F403" i="1"/>
  <c r="J403" i="1" s="1"/>
  <c r="K403" i="1" s="1"/>
  <c r="F235" i="1"/>
  <c r="J235" i="1" s="1"/>
  <c r="K235" i="1" s="1"/>
  <c r="F474" i="1"/>
  <c r="F294" i="1"/>
  <c r="J294" i="1" s="1"/>
  <c r="K294" i="1" s="1"/>
  <c r="F78" i="1"/>
  <c r="J78" i="1" s="1"/>
  <c r="K78" i="1" s="1"/>
  <c r="F340" i="1"/>
  <c r="J340" i="1" s="1"/>
  <c r="K340" i="1" s="1"/>
  <c r="F4" i="1"/>
  <c r="J4" i="1" s="1"/>
  <c r="K4" i="1" s="1"/>
  <c r="F303" i="1"/>
  <c r="J303" i="1" s="1"/>
  <c r="K303" i="1" s="1"/>
  <c r="F135" i="1"/>
  <c r="J135" i="1" s="1"/>
  <c r="K135" i="1" s="1"/>
  <c r="F3595" i="1"/>
  <c r="F2647" i="1"/>
  <c r="J2647" i="1" s="1"/>
  <c r="K2647" i="1" s="1"/>
  <c r="F2681" i="1"/>
  <c r="J2681" i="1" s="1"/>
  <c r="K2681" i="1" s="1"/>
  <c r="F2703" i="1"/>
  <c r="J2703" i="1" s="1"/>
  <c r="K2703" i="1" s="1"/>
  <c r="F2965" i="1"/>
  <c r="J2965" i="1" s="1"/>
  <c r="K2965" i="1" s="1"/>
  <c r="F3203" i="1"/>
  <c r="J3203" i="1" s="1"/>
  <c r="K3203" i="1" s="1"/>
  <c r="F3189" i="1"/>
  <c r="J3189" i="1" s="1"/>
  <c r="K3189" i="1" s="1"/>
  <c r="F728" i="1"/>
  <c r="J728" i="1" s="1"/>
  <c r="K728" i="1" s="1"/>
  <c r="F967" i="1"/>
  <c r="J967" i="1" s="1"/>
  <c r="K967" i="1" s="1"/>
  <c r="F715" i="1"/>
  <c r="J715" i="1" s="1"/>
  <c r="K715" i="1" s="1"/>
  <c r="F523" i="1"/>
  <c r="J523" i="1" s="1"/>
  <c r="K523" i="1" s="1"/>
  <c r="F1830" i="1"/>
  <c r="J1830" i="1" s="1"/>
  <c r="K1830" i="1" s="1"/>
  <c r="F1626" i="1"/>
  <c r="F1470" i="1"/>
  <c r="J1470" i="1" s="1"/>
  <c r="K1470" i="1" s="1"/>
  <c r="F1074" i="1"/>
  <c r="J1074" i="1" s="1"/>
  <c r="K1074" i="1" s="1"/>
  <c r="F810" i="1"/>
  <c r="J810" i="1" s="1"/>
  <c r="K810" i="1" s="1"/>
  <c r="F618" i="1"/>
  <c r="F1421" i="1"/>
  <c r="J1421" i="1" s="1"/>
  <c r="K1421" i="1" s="1"/>
  <c r="F1049" i="1"/>
  <c r="J1049" i="1" s="1"/>
  <c r="K1049" i="1" s="1"/>
  <c r="F797" i="1"/>
  <c r="J797" i="1" s="1"/>
  <c r="K797" i="1" s="1"/>
  <c r="F521" i="1"/>
  <c r="J521" i="1" s="1"/>
  <c r="K521" i="1" s="1"/>
  <c r="F341" i="1"/>
  <c r="J341" i="1" s="1"/>
  <c r="K341" i="1" s="1"/>
  <c r="F149" i="1"/>
  <c r="J149" i="1" s="1"/>
  <c r="K149" i="1" s="1"/>
  <c r="F1816" i="1"/>
  <c r="J1816" i="1" s="1"/>
  <c r="K1816" i="1" s="1"/>
  <c r="F1564" i="1"/>
  <c r="J1564" i="1" s="1"/>
  <c r="K1564" i="1" s="1"/>
  <c r="F1192" i="1"/>
  <c r="J1192" i="1" s="1"/>
  <c r="K1192" i="1" s="1"/>
  <c r="F724" i="1"/>
  <c r="J724" i="1" s="1"/>
  <c r="K724" i="1" s="1"/>
  <c r="F1935" i="1"/>
  <c r="J1935" i="1" s="1"/>
  <c r="K1935" i="1" s="1"/>
  <c r="F1671" i="1"/>
  <c r="J1671" i="1" s="1"/>
  <c r="K1671" i="1" s="1"/>
  <c r="F1503" i="1"/>
  <c r="J1503" i="1" s="1"/>
  <c r="K1503" i="1" s="1"/>
  <c r="F1143" i="1"/>
  <c r="J1143" i="1" s="1"/>
  <c r="K1143" i="1" s="1"/>
  <c r="F759" i="1"/>
  <c r="J759" i="1" s="1"/>
  <c r="K759" i="1" s="1"/>
  <c r="F543" i="1"/>
  <c r="J543" i="1" s="1"/>
  <c r="K543" i="1" s="1"/>
  <c r="F1826" i="1"/>
  <c r="J1826" i="1" s="1"/>
  <c r="K1826" i="1" s="1"/>
  <c r="F1658" i="1"/>
  <c r="J1658" i="1" s="1"/>
  <c r="K1658" i="1" s="1"/>
  <c r="F1490" i="1"/>
  <c r="F1178" i="1"/>
  <c r="J1178" i="1" s="1"/>
  <c r="K1178" i="1" s="1"/>
  <c r="F974" i="1"/>
  <c r="J974" i="1" s="1"/>
  <c r="K974" i="1" s="1"/>
  <c r="F758" i="1"/>
  <c r="J758" i="1" s="1"/>
  <c r="K758" i="1" s="1"/>
  <c r="F566" i="1"/>
  <c r="J566" i="1" s="1"/>
  <c r="K566" i="1" s="1"/>
  <c r="F1729" i="1"/>
  <c r="J1729" i="1" s="1"/>
  <c r="K1729" i="1" s="1"/>
  <c r="F1513" i="1"/>
  <c r="J1513" i="1" s="1"/>
  <c r="K1513" i="1" s="1"/>
  <c r="F1105" i="1"/>
  <c r="J1105" i="1" s="1"/>
  <c r="K1105" i="1" s="1"/>
  <c r="F805" i="1"/>
  <c r="J805" i="1" s="1"/>
  <c r="K805" i="1" s="1"/>
  <c r="F565" i="1"/>
  <c r="J565" i="1" s="1"/>
  <c r="K565" i="1" s="1"/>
  <c r="F1776" i="1"/>
  <c r="J1776" i="1" s="1"/>
  <c r="K1776" i="1" s="1"/>
  <c r="F1524" i="1"/>
  <c r="J1524" i="1" s="1"/>
  <c r="K1524" i="1" s="1"/>
  <c r="F1164" i="1"/>
  <c r="J1164" i="1" s="1"/>
  <c r="K1164" i="1" s="1"/>
  <c r="F744" i="1"/>
  <c r="J744" i="1" s="1"/>
  <c r="K744" i="1" s="1"/>
  <c r="F1967" i="1"/>
  <c r="J1967" i="1" s="1"/>
  <c r="K1967" i="1" s="1"/>
  <c r="F1775" i="1"/>
  <c r="J1775" i="1" s="1"/>
  <c r="K1775" i="1" s="1"/>
  <c r="F1583" i="1"/>
  <c r="J1583" i="1" s="1"/>
  <c r="K1583" i="1" s="1"/>
  <c r="F1427" i="1"/>
  <c r="J1427" i="1" s="1"/>
  <c r="K1427" i="1" s="1"/>
  <c r="F911" i="1"/>
  <c r="J911" i="1" s="1"/>
  <c r="K911" i="1" s="1"/>
  <c r="F683" i="1"/>
  <c r="F1822" i="1"/>
  <c r="J1822" i="1" s="1"/>
  <c r="K1822" i="1" s="1"/>
  <c r="F1630" i="1"/>
  <c r="F1462" i="1"/>
  <c r="F1006" i="1"/>
  <c r="J1006" i="1" s="1"/>
  <c r="K1006" i="1" s="1"/>
  <c r="F742" i="1"/>
  <c r="J742" i="1" s="1"/>
  <c r="K742" i="1" s="1"/>
  <c r="F562" i="1"/>
  <c r="J562" i="1" s="1"/>
  <c r="K562" i="1" s="1"/>
  <c r="F1749" i="1"/>
  <c r="J1749" i="1" s="1"/>
  <c r="K1749" i="1" s="1"/>
  <c r="F1521" i="1"/>
  <c r="J1521" i="1" s="1"/>
  <c r="K1521" i="1" s="1"/>
  <c r="F1161" i="1"/>
  <c r="J1161" i="1" s="1"/>
  <c r="K1161" i="1" s="1"/>
  <c r="F837" i="1"/>
  <c r="J837" i="1" s="1"/>
  <c r="K837" i="1" s="1"/>
  <c r="F621" i="1"/>
  <c r="J621" i="1" s="1"/>
  <c r="K621" i="1" s="1"/>
  <c r="F433" i="1"/>
  <c r="J433" i="1" s="1"/>
  <c r="K433" i="1" s="1"/>
  <c r="F289" i="1"/>
  <c r="F121" i="1"/>
  <c r="J121" i="1" s="1"/>
  <c r="K121" i="1" s="1"/>
  <c r="F372" i="1"/>
  <c r="J372" i="1" s="1"/>
  <c r="K372" i="1" s="1"/>
  <c r="F144" i="1"/>
  <c r="F371" i="1"/>
  <c r="J371" i="1" s="1"/>
  <c r="K371" i="1" s="1"/>
  <c r="F215" i="1"/>
  <c r="J215" i="1" s="1"/>
  <c r="K215" i="1" s="1"/>
  <c r="F59" i="1"/>
  <c r="J59" i="1" s="1"/>
  <c r="K59" i="1" s="1"/>
  <c r="F346" i="1"/>
  <c r="J346" i="1" s="1"/>
  <c r="K346" i="1" s="1"/>
  <c r="F178" i="1"/>
  <c r="J178" i="1" s="1"/>
  <c r="K178" i="1" s="1"/>
  <c r="F393" i="1"/>
  <c r="J393" i="1" s="1"/>
  <c r="K393" i="1" s="1"/>
  <c r="F213" i="1"/>
  <c r="J213" i="1" s="1"/>
  <c r="K213" i="1" s="1"/>
  <c r="F476" i="1"/>
  <c r="F176" i="1"/>
  <c r="J176" i="1" s="1"/>
  <c r="K176" i="1" s="1"/>
  <c r="F391" i="1"/>
  <c r="J391" i="1" s="1"/>
  <c r="K391" i="1" s="1"/>
  <c r="F211" i="1"/>
  <c r="J211" i="1" s="1"/>
  <c r="K211" i="1" s="1"/>
  <c r="F462" i="1"/>
  <c r="J462" i="1" s="1"/>
  <c r="K462" i="1" s="1"/>
  <c r="F282" i="1"/>
  <c r="F66" i="1"/>
  <c r="J66" i="1" s="1"/>
  <c r="K66" i="1" s="1"/>
  <c r="F304" i="1"/>
  <c r="J304" i="1" s="1"/>
  <c r="K304" i="1" s="1"/>
  <c r="F495" i="1"/>
  <c r="J495" i="1" s="1"/>
  <c r="K495" i="1" s="1"/>
  <c r="F291" i="1"/>
  <c r="F123" i="1"/>
  <c r="J123" i="1" s="1"/>
  <c r="K123" i="1" s="1"/>
  <c r="F3427" i="1"/>
  <c r="J3427" i="1" s="1"/>
  <c r="K3427" i="1" s="1"/>
  <c r="F2323" i="1"/>
  <c r="J2323" i="1" s="1"/>
  <c r="K2323" i="1" s="1"/>
  <c r="F2309" i="1"/>
  <c r="J2309" i="1" s="1"/>
  <c r="K2309" i="1" s="1"/>
  <c r="F2475" i="1"/>
  <c r="J2475" i="1" s="1"/>
  <c r="K2475" i="1" s="1"/>
  <c r="F2773" i="1"/>
  <c r="J2773" i="1" s="1"/>
  <c r="K2773" i="1" s="1"/>
  <c r="F2639" i="1"/>
  <c r="J2639" i="1" s="1"/>
  <c r="K2639" i="1" s="1"/>
  <c r="F2901" i="1"/>
  <c r="F632" i="1"/>
  <c r="J632" i="1" s="1"/>
  <c r="K632" i="1" s="1"/>
  <c r="F955" i="1"/>
  <c r="J955" i="1" s="1"/>
  <c r="K955" i="1" s="1"/>
  <c r="F703" i="1"/>
  <c r="F511" i="1"/>
  <c r="J511" i="1" s="1"/>
  <c r="K511" i="1" s="1"/>
  <c r="F1818" i="1"/>
  <c r="J1818" i="1" s="1"/>
  <c r="K1818" i="1" s="1"/>
  <c r="F1614" i="1"/>
  <c r="F1458" i="1"/>
  <c r="F1026" i="1"/>
  <c r="J1026" i="1" s="1"/>
  <c r="K1026" i="1" s="1"/>
  <c r="F786" i="1"/>
  <c r="J786" i="1" s="1"/>
  <c r="K786" i="1" s="1"/>
  <c r="F570" i="1"/>
  <c r="J570" i="1" s="1"/>
  <c r="K570" i="1" s="1"/>
  <c r="F1409" i="1"/>
  <c r="J1409" i="1" s="1"/>
  <c r="K1409" i="1" s="1"/>
  <c r="F1013" i="1"/>
  <c r="J1013" i="1" s="1"/>
  <c r="K1013" i="1" s="1"/>
  <c r="F773" i="1"/>
  <c r="J773" i="1" s="1"/>
  <c r="K773" i="1" s="1"/>
  <c r="F509" i="1"/>
  <c r="J509" i="1" s="1"/>
  <c r="K509" i="1" s="1"/>
  <c r="F329" i="1"/>
  <c r="F137" i="1"/>
  <c r="J137" i="1" s="1"/>
  <c r="K137" i="1" s="1"/>
  <c r="F1804" i="1"/>
  <c r="J1804" i="1" s="1"/>
  <c r="K1804" i="1" s="1"/>
  <c r="F1552" i="1"/>
  <c r="J1552" i="1" s="1"/>
  <c r="K1552" i="1" s="1"/>
  <c r="F1132" i="1"/>
  <c r="J1132" i="1" s="1"/>
  <c r="K1132" i="1" s="1"/>
  <c r="F712" i="1"/>
  <c r="J712" i="1" s="1"/>
  <c r="K712" i="1" s="1"/>
  <c r="F1887" i="1"/>
  <c r="J1887" i="1" s="1"/>
  <c r="K1887" i="1" s="1"/>
  <c r="F1647" i="1"/>
  <c r="J1647" i="1" s="1"/>
  <c r="K1647" i="1" s="1"/>
  <c r="F1491" i="1"/>
  <c r="J1491" i="1" s="1"/>
  <c r="K1491" i="1" s="1"/>
  <c r="F1131" i="1"/>
  <c r="J1131" i="1" s="1"/>
  <c r="K1131" i="1" s="1"/>
  <c r="F747" i="1"/>
  <c r="J747" i="1" s="1"/>
  <c r="K747" i="1" s="1"/>
  <c r="F531" i="1"/>
  <c r="J531" i="1" s="1"/>
  <c r="K531" i="1" s="1"/>
  <c r="F1814" i="1"/>
  <c r="J1814" i="1" s="1"/>
  <c r="K1814" i="1" s="1"/>
  <c r="F1646" i="1"/>
  <c r="J1646" i="1" s="1"/>
  <c r="K1646" i="1" s="1"/>
  <c r="F1478" i="1"/>
  <c r="F1166" i="1"/>
  <c r="J1166" i="1" s="1"/>
  <c r="K1166" i="1" s="1"/>
  <c r="F962" i="1"/>
  <c r="J962" i="1" s="1"/>
  <c r="K962" i="1" s="1"/>
  <c r="F746" i="1"/>
  <c r="J746" i="1" s="1"/>
  <c r="K746" i="1" s="1"/>
  <c r="F554" i="1"/>
  <c r="J554" i="1" s="1"/>
  <c r="K554" i="1" s="1"/>
  <c r="F1717" i="1"/>
  <c r="J1717" i="1" s="1"/>
  <c r="K1717" i="1" s="1"/>
  <c r="F1501" i="1"/>
  <c r="J1501" i="1" s="1"/>
  <c r="K1501" i="1" s="1"/>
  <c r="F1093" i="1"/>
  <c r="J1093" i="1" s="1"/>
  <c r="K1093" i="1" s="1"/>
  <c r="F781" i="1"/>
  <c r="J781" i="1" s="1"/>
  <c r="K781" i="1" s="1"/>
  <c r="F553" i="1"/>
  <c r="J553" i="1" s="1"/>
  <c r="K553" i="1" s="1"/>
  <c r="F1740" i="1"/>
  <c r="J1740" i="1" s="1"/>
  <c r="K1740" i="1" s="1"/>
  <c r="F1512" i="1"/>
  <c r="F1104" i="1"/>
  <c r="J1104" i="1" s="1"/>
  <c r="K1104" i="1" s="1"/>
  <c r="F696" i="1"/>
  <c r="J696" i="1" s="1"/>
  <c r="K696" i="1" s="1"/>
  <c r="F1955" i="1"/>
  <c r="J1955" i="1" s="1"/>
  <c r="K1955" i="1" s="1"/>
  <c r="F1763" i="1"/>
  <c r="J1763" i="1" s="1"/>
  <c r="K1763" i="1" s="1"/>
  <c r="F1571" i="1"/>
  <c r="J1571" i="1" s="1"/>
  <c r="K1571" i="1" s="1"/>
  <c r="F1415" i="1"/>
  <c r="J1415" i="1" s="1"/>
  <c r="K1415" i="1" s="1"/>
  <c r="F899" i="1"/>
  <c r="J899" i="1" s="1"/>
  <c r="K899" i="1" s="1"/>
  <c r="F659" i="1"/>
  <c r="J659" i="1" s="1"/>
  <c r="K659" i="1" s="1"/>
  <c r="F1810" i="1"/>
  <c r="J1810" i="1" s="1"/>
  <c r="K1810" i="1" s="1"/>
  <c r="F1618" i="1"/>
  <c r="F1450" i="1"/>
  <c r="J1450" i="1" s="1"/>
  <c r="K1450" i="1" s="1"/>
  <c r="F982" i="1"/>
  <c r="J982" i="1" s="1"/>
  <c r="K982" i="1" s="1"/>
  <c r="F730" i="1"/>
  <c r="J730" i="1" s="1"/>
  <c r="K730" i="1" s="1"/>
  <c r="F550" i="1"/>
  <c r="J550" i="1" s="1"/>
  <c r="K550" i="1" s="1"/>
  <c r="F1737" i="1"/>
  <c r="F1509" i="1"/>
  <c r="F1113" i="1"/>
  <c r="J1113" i="1" s="1"/>
  <c r="K1113" i="1" s="1"/>
  <c r="F813" i="1"/>
  <c r="J813" i="1" s="1"/>
  <c r="K813" i="1" s="1"/>
  <c r="F609" i="1"/>
  <c r="J609" i="1" s="1"/>
  <c r="K609" i="1" s="1"/>
  <c r="F421" i="1"/>
  <c r="J421" i="1" s="1"/>
  <c r="K421" i="1" s="1"/>
  <c r="F277" i="1"/>
  <c r="J277" i="1" s="1"/>
  <c r="K277" i="1" s="1"/>
  <c r="F109" i="1"/>
  <c r="J109" i="1" s="1"/>
  <c r="K109" i="1" s="1"/>
  <c r="F360" i="1"/>
  <c r="J360" i="1" s="1"/>
  <c r="K360" i="1" s="1"/>
  <c r="F120" i="1"/>
  <c r="J120" i="1" s="1"/>
  <c r="K120" i="1" s="1"/>
  <c r="F359" i="1"/>
  <c r="J359" i="1" s="1"/>
  <c r="K359" i="1" s="1"/>
  <c r="F191" i="1"/>
  <c r="J191" i="1" s="1"/>
  <c r="K191" i="1" s="1"/>
  <c r="F502" i="1"/>
  <c r="F334" i="1"/>
  <c r="F166" i="1"/>
  <c r="J166" i="1" s="1"/>
  <c r="K166" i="1" s="1"/>
  <c r="F381" i="1"/>
  <c r="F189" i="1"/>
  <c r="J189" i="1" s="1"/>
  <c r="K189" i="1" s="1"/>
  <c r="F464" i="1"/>
  <c r="F164" i="1"/>
  <c r="J164" i="1" s="1"/>
  <c r="K164" i="1" s="1"/>
  <c r="F379" i="1"/>
  <c r="J379" i="1" s="1"/>
  <c r="K379" i="1" s="1"/>
  <c r="F199" i="1"/>
  <c r="J199" i="1" s="1"/>
  <c r="K199" i="1" s="1"/>
  <c r="F450" i="1"/>
  <c r="F246" i="1"/>
  <c r="J246" i="1" s="1"/>
  <c r="K246" i="1" s="1"/>
  <c r="F54" i="1"/>
  <c r="J54" i="1" s="1"/>
  <c r="K54" i="1" s="1"/>
  <c r="F292" i="1"/>
  <c r="J292" i="1" s="1"/>
  <c r="K292" i="1" s="1"/>
  <c r="F3618" i="1"/>
  <c r="J3618" i="1" s="1"/>
  <c r="K3618" i="1" s="1"/>
  <c r="F1939" i="1"/>
  <c r="J1939" i="1" s="1"/>
  <c r="K1939" i="1" s="1"/>
  <c r="F1973" i="1"/>
  <c r="J1973" i="1" s="1"/>
  <c r="K1973" i="1" s="1"/>
  <c r="F2067" i="1"/>
  <c r="J2067" i="1" s="1"/>
  <c r="K2067" i="1" s="1"/>
  <c r="F2593" i="1"/>
  <c r="J2593" i="1" s="1"/>
  <c r="K2593" i="1" s="1"/>
  <c r="F2351" i="1"/>
  <c r="J2351" i="1" s="1"/>
  <c r="K2351" i="1" s="1"/>
  <c r="F2709" i="1"/>
  <c r="J2709" i="1" s="1"/>
  <c r="K2709" i="1" s="1"/>
  <c r="F1723" i="1"/>
  <c r="F943" i="1"/>
  <c r="J943" i="1" s="1"/>
  <c r="K943" i="1" s="1"/>
  <c r="F691" i="1"/>
  <c r="J691" i="1" s="1"/>
  <c r="K691" i="1" s="1"/>
  <c r="F499" i="1"/>
  <c r="J499" i="1" s="1"/>
  <c r="K499" i="1" s="1"/>
  <c r="F1794" i="1"/>
  <c r="F1602" i="1"/>
  <c r="F1446" i="1"/>
  <c r="J1446" i="1" s="1"/>
  <c r="K1446" i="1" s="1"/>
  <c r="F1014" i="1"/>
  <c r="J1014" i="1" s="1"/>
  <c r="K1014" i="1" s="1"/>
  <c r="F750" i="1"/>
  <c r="J750" i="1" s="1"/>
  <c r="K750" i="1" s="1"/>
  <c r="F558" i="1"/>
  <c r="J558" i="1" s="1"/>
  <c r="K558" i="1" s="1"/>
  <c r="F1397" i="1"/>
  <c r="J1397" i="1" s="1"/>
  <c r="K1397" i="1" s="1"/>
  <c r="F1001" i="1"/>
  <c r="J1001" i="1" s="1"/>
  <c r="K1001" i="1" s="1"/>
  <c r="F749" i="1"/>
  <c r="J749" i="1" s="1"/>
  <c r="K749" i="1" s="1"/>
  <c r="F497" i="1"/>
  <c r="F305" i="1"/>
  <c r="J305" i="1" s="1"/>
  <c r="K305" i="1" s="1"/>
  <c r="F125" i="1"/>
  <c r="J125" i="1" s="1"/>
  <c r="K125" i="1" s="1"/>
  <c r="F1792" i="1"/>
  <c r="J1792" i="1" s="1"/>
  <c r="K1792" i="1" s="1"/>
  <c r="F1540" i="1"/>
  <c r="J1540" i="1" s="1"/>
  <c r="K1540" i="1" s="1"/>
  <c r="F1036" i="1"/>
  <c r="J1036" i="1" s="1"/>
  <c r="K1036" i="1" s="1"/>
  <c r="F700" i="1"/>
  <c r="F1875" i="1"/>
  <c r="J1875" i="1" s="1"/>
  <c r="K1875" i="1" s="1"/>
  <c r="F1635" i="1"/>
  <c r="J1635" i="1" s="1"/>
  <c r="K1635" i="1" s="1"/>
  <c r="F1479" i="1"/>
  <c r="F1059" i="1"/>
  <c r="J1059" i="1" s="1"/>
  <c r="K1059" i="1" s="1"/>
  <c r="F735" i="1"/>
  <c r="J735" i="1" s="1"/>
  <c r="K735" i="1" s="1"/>
  <c r="F507" i="1"/>
  <c r="J507" i="1" s="1"/>
  <c r="K507" i="1" s="1"/>
  <c r="F1802" i="1"/>
  <c r="J1802" i="1" s="1"/>
  <c r="K1802" i="1" s="1"/>
  <c r="F1634" i="1"/>
  <c r="J1634" i="1" s="1"/>
  <c r="K1634" i="1" s="1"/>
  <c r="F1466" i="1"/>
  <c r="J1466" i="1" s="1"/>
  <c r="K1466" i="1" s="1"/>
  <c r="F1142" i="1"/>
  <c r="J1142" i="1" s="1"/>
  <c r="K1142" i="1" s="1"/>
  <c r="F950" i="1"/>
  <c r="J950" i="1" s="1"/>
  <c r="K950" i="1" s="1"/>
  <c r="F734" i="1"/>
  <c r="J734" i="1" s="1"/>
  <c r="K734" i="1" s="1"/>
  <c r="F530" i="1"/>
  <c r="J530" i="1" s="1"/>
  <c r="K530" i="1" s="1"/>
  <c r="F1693" i="1"/>
  <c r="F1489" i="1"/>
  <c r="J1489" i="1" s="1"/>
  <c r="K1489" i="1" s="1"/>
  <c r="F1069" i="1"/>
  <c r="J1069" i="1" s="1"/>
  <c r="K1069" i="1" s="1"/>
  <c r="F769" i="1"/>
  <c r="J769" i="1" s="1"/>
  <c r="K769" i="1" s="1"/>
  <c r="F541" i="1"/>
  <c r="J541" i="1" s="1"/>
  <c r="K541" i="1" s="1"/>
  <c r="F1716" i="1"/>
  <c r="J1716" i="1" s="1"/>
  <c r="K1716" i="1" s="1"/>
  <c r="F1488" i="1"/>
  <c r="J1488" i="1" s="1"/>
  <c r="K1488" i="1" s="1"/>
  <c r="F1092" i="1"/>
  <c r="J1092" i="1" s="1"/>
  <c r="K1092" i="1" s="1"/>
  <c r="F684" i="1"/>
  <c r="J684" i="1" s="1"/>
  <c r="K684" i="1" s="1"/>
  <c r="F1931" i="1"/>
  <c r="J1931" i="1" s="1"/>
  <c r="K1931" i="1" s="1"/>
  <c r="F1739" i="1"/>
  <c r="J1739" i="1" s="1"/>
  <c r="K1739" i="1" s="1"/>
  <c r="F1559" i="1"/>
  <c r="J1559" i="1" s="1"/>
  <c r="K1559" i="1" s="1"/>
  <c r="F1403" i="1"/>
  <c r="J1403" i="1" s="1"/>
  <c r="K1403" i="1" s="1"/>
  <c r="F875" i="1"/>
  <c r="J875" i="1" s="1"/>
  <c r="K875" i="1" s="1"/>
  <c r="F647" i="1"/>
  <c r="J647" i="1" s="1"/>
  <c r="K647" i="1" s="1"/>
  <c r="F1798" i="1"/>
  <c r="F1594" i="1"/>
  <c r="F1426" i="1"/>
  <c r="J1426" i="1" s="1"/>
  <c r="K1426" i="1" s="1"/>
  <c r="F970" i="1"/>
  <c r="J970" i="1" s="1"/>
  <c r="K970" i="1" s="1"/>
  <c r="F718" i="1"/>
  <c r="J718" i="1" s="1"/>
  <c r="K718" i="1" s="1"/>
  <c r="F526" i="1"/>
  <c r="J526" i="1" s="1"/>
  <c r="K526" i="1" s="1"/>
  <c r="F1725" i="1"/>
  <c r="J1725" i="1" s="1"/>
  <c r="K1725" i="1" s="1"/>
  <c r="F1497" i="1"/>
  <c r="F1077" i="1"/>
  <c r="J1077" i="1" s="1"/>
  <c r="K1077" i="1" s="1"/>
  <c r="F801" i="1"/>
  <c r="J801" i="1" s="1"/>
  <c r="K801" i="1" s="1"/>
  <c r="F597" i="1"/>
  <c r="J597" i="1" s="1"/>
  <c r="K597" i="1" s="1"/>
  <c r="F409" i="1"/>
  <c r="J409" i="1" s="1"/>
  <c r="K409" i="1" s="1"/>
  <c r="F265" i="1"/>
  <c r="J265" i="1" s="1"/>
  <c r="K265" i="1" s="1"/>
  <c r="F97" i="1"/>
  <c r="J97" i="1" s="1"/>
  <c r="K97" i="1" s="1"/>
  <c r="F348" i="1"/>
  <c r="J348" i="1" s="1"/>
  <c r="K348" i="1" s="1"/>
  <c r="F108" i="1"/>
  <c r="J108" i="1" s="1"/>
  <c r="K108" i="1" s="1"/>
  <c r="F347" i="1"/>
  <c r="F179" i="1"/>
  <c r="J179" i="1" s="1"/>
  <c r="K179" i="1" s="1"/>
  <c r="F490" i="1"/>
  <c r="J490" i="1" s="1"/>
  <c r="K490" i="1" s="1"/>
  <c r="F322" i="1"/>
  <c r="J322" i="1" s="1"/>
  <c r="K322" i="1" s="1"/>
  <c r="F154" i="1"/>
  <c r="J154" i="1" s="1"/>
  <c r="K154" i="1" s="1"/>
  <c r="F369" i="1"/>
  <c r="J369" i="1" s="1"/>
  <c r="K369" i="1" s="1"/>
  <c r="F177" i="1"/>
  <c r="J177" i="1" s="1"/>
  <c r="K177" i="1" s="1"/>
  <c r="F452" i="1"/>
  <c r="J452" i="1" s="1"/>
  <c r="K452" i="1" s="1"/>
  <c r="F152" i="1"/>
  <c r="J152" i="1" s="1"/>
  <c r="K152" i="1" s="1"/>
  <c r="F367" i="1"/>
  <c r="J367" i="1" s="1"/>
  <c r="K367" i="1" s="1"/>
  <c r="F175" i="1"/>
  <c r="J175" i="1" s="1"/>
  <c r="K175" i="1" s="1"/>
  <c r="F414" i="1"/>
  <c r="J414" i="1" s="1"/>
  <c r="K414" i="1" s="1"/>
  <c r="F234" i="1"/>
  <c r="J234" i="1" s="1"/>
  <c r="K234" i="1" s="1"/>
  <c r="F18" i="1"/>
  <c r="J18" i="1" s="1"/>
  <c r="K18" i="1" s="1"/>
  <c r="F208" i="1"/>
  <c r="J208" i="1" s="1"/>
  <c r="K208" i="1" s="1"/>
  <c r="F459" i="1"/>
  <c r="F255" i="1"/>
  <c r="J255" i="1" s="1"/>
  <c r="K255" i="1" s="1"/>
  <c r="F63" i="1"/>
  <c r="J63" i="1" s="1"/>
  <c r="K63" i="1" s="1"/>
  <c r="F3497" i="1"/>
  <c r="J3497" i="1" s="1"/>
  <c r="K3497" i="1" s="1"/>
  <c r="F3606" i="1"/>
  <c r="F1685" i="1"/>
  <c r="J1685" i="1" s="1"/>
  <c r="K1685" i="1" s="1"/>
  <c r="F3530" i="1"/>
  <c r="F2293" i="1"/>
  <c r="J2293" i="1" s="1"/>
  <c r="K2293" i="1" s="1"/>
  <c r="F1991" i="1"/>
  <c r="J1991" i="1" s="1"/>
  <c r="K1991" i="1" s="1"/>
  <c r="F2469" i="1"/>
  <c r="J2469" i="1" s="1"/>
  <c r="K2469" i="1" s="1"/>
  <c r="F1675" i="1"/>
  <c r="J1675" i="1" s="1"/>
  <c r="K1675" i="1" s="1"/>
  <c r="F907" i="1"/>
  <c r="J907" i="1" s="1"/>
  <c r="K907" i="1" s="1"/>
  <c r="F679" i="1"/>
  <c r="J679" i="1" s="1"/>
  <c r="K679" i="1" s="1"/>
  <c r="F487" i="1"/>
  <c r="F1770" i="1"/>
  <c r="J1770" i="1" s="1"/>
  <c r="K1770" i="1" s="1"/>
  <c r="F1590" i="1"/>
  <c r="F1434" i="1"/>
  <c r="J1434" i="1" s="1"/>
  <c r="K1434" i="1" s="1"/>
  <c r="F1002" i="1"/>
  <c r="J1002" i="1" s="1"/>
  <c r="K1002" i="1" s="1"/>
  <c r="F738" i="1"/>
  <c r="J738" i="1" s="1"/>
  <c r="K738" i="1" s="1"/>
  <c r="F546" i="1"/>
  <c r="J546" i="1" s="1"/>
  <c r="K546" i="1" s="1"/>
  <c r="F1385" i="1"/>
  <c r="J1385" i="1" s="1"/>
  <c r="K1385" i="1" s="1"/>
  <c r="F953" i="1"/>
  <c r="J953" i="1" s="1"/>
  <c r="K953" i="1" s="1"/>
  <c r="F725" i="1"/>
  <c r="F473" i="1"/>
  <c r="J473" i="1" s="1"/>
  <c r="K473" i="1" s="1"/>
  <c r="F293" i="1"/>
  <c r="J293" i="1" s="1"/>
  <c r="K293" i="1" s="1"/>
  <c r="F113" i="1"/>
  <c r="J113" i="1" s="1"/>
  <c r="K113" i="1" s="1"/>
  <c r="F1732" i="1"/>
  <c r="J1732" i="1" s="1"/>
  <c r="K1732" i="1" s="1"/>
  <c r="F1528" i="1"/>
  <c r="J1528" i="1" s="1"/>
  <c r="K1528" i="1" s="1"/>
  <c r="F964" i="1"/>
  <c r="J964" i="1" s="1"/>
  <c r="K964" i="1" s="1"/>
  <c r="F688" i="1"/>
  <c r="J688" i="1" s="1"/>
  <c r="K688" i="1" s="1"/>
  <c r="F1839" i="1"/>
  <c r="J1839" i="1" s="1"/>
  <c r="K1839" i="1" s="1"/>
  <c r="F1611" i="1"/>
  <c r="J1611" i="1" s="1"/>
  <c r="K1611" i="1" s="1"/>
  <c r="F1467" i="1"/>
  <c r="F1011" i="1"/>
  <c r="J1011" i="1" s="1"/>
  <c r="K1011" i="1" s="1"/>
  <c r="F723" i="1"/>
  <c r="J723" i="1" s="1"/>
  <c r="K723" i="1" s="1"/>
  <c r="F1994" i="1"/>
  <c r="J1994" i="1" s="1"/>
  <c r="K1994" i="1" s="1"/>
  <c r="F1790" i="1"/>
  <c r="J1790" i="1" s="1"/>
  <c r="K1790" i="1" s="1"/>
  <c r="F1622" i="1"/>
  <c r="F1454" i="1"/>
  <c r="J1454" i="1" s="1"/>
  <c r="K1454" i="1" s="1"/>
  <c r="F1118" i="1"/>
  <c r="J1118" i="1" s="1"/>
  <c r="K1118" i="1" s="1"/>
  <c r="F914" i="1"/>
  <c r="J914" i="1" s="1"/>
  <c r="K914" i="1" s="1"/>
  <c r="F722" i="1"/>
  <c r="F518" i="1"/>
  <c r="J518" i="1" s="1"/>
  <c r="K518" i="1" s="1"/>
  <c r="F1645" i="1"/>
  <c r="J1645" i="1" s="1"/>
  <c r="K1645" i="1" s="1"/>
  <c r="F1477" i="1"/>
  <c r="J1477" i="1" s="1"/>
  <c r="K1477" i="1" s="1"/>
  <c r="F1057" i="1"/>
  <c r="J1057" i="1" s="1"/>
  <c r="K1057" i="1" s="1"/>
  <c r="F757" i="1"/>
  <c r="J757" i="1" s="1"/>
  <c r="K757" i="1" s="1"/>
  <c r="F517" i="1"/>
  <c r="J517" i="1" s="1"/>
  <c r="K517" i="1" s="1"/>
  <c r="F1704" i="1"/>
  <c r="J1704" i="1" s="1"/>
  <c r="K1704" i="1" s="1"/>
  <c r="F1476" i="1"/>
  <c r="J1476" i="1" s="1"/>
  <c r="K1476" i="1" s="1"/>
  <c r="F1068" i="1"/>
  <c r="J1068" i="1" s="1"/>
  <c r="K1068" i="1" s="1"/>
  <c r="F672" i="1"/>
  <c r="J672" i="1" s="1"/>
  <c r="K672" i="1" s="1"/>
  <c r="F1895" i="1"/>
  <c r="J1895" i="1" s="1"/>
  <c r="K1895" i="1" s="1"/>
  <c r="F1727" i="1"/>
  <c r="J1727" i="1" s="1"/>
  <c r="K1727" i="1" s="1"/>
  <c r="F1535" i="1"/>
  <c r="J1535" i="1" s="1"/>
  <c r="K1535" i="1" s="1"/>
  <c r="F1355" i="1"/>
  <c r="J1355" i="1" s="1"/>
  <c r="K1355" i="1" s="1"/>
  <c r="F851" i="1"/>
  <c r="J851" i="1" s="1"/>
  <c r="K851" i="1" s="1"/>
  <c r="F623" i="1"/>
  <c r="J623" i="1" s="1"/>
  <c r="K623" i="1" s="1"/>
  <c r="F1762" i="1"/>
  <c r="J1762" i="1" s="1"/>
  <c r="K1762" i="1" s="1"/>
  <c r="F1582" i="1"/>
  <c r="J1582" i="1" s="1"/>
  <c r="K1582" i="1" s="1"/>
  <c r="F1414" i="1"/>
  <c r="J1414" i="1" s="1"/>
  <c r="K1414" i="1" s="1"/>
  <c r="F958" i="1"/>
  <c r="J958" i="1" s="1"/>
  <c r="K958" i="1" s="1"/>
  <c r="F706" i="1"/>
  <c r="J706" i="1" s="1"/>
  <c r="K706" i="1" s="1"/>
  <c r="F514" i="1"/>
  <c r="J514" i="1" s="1"/>
  <c r="K514" i="1" s="1"/>
  <c r="F1701" i="1"/>
  <c r="F1485" i="1"/>
  <c r="J1485" i="1" s="1"/>
  <c r="K1485" i="1" s="1"/>
  <c r="F1053" i="1"/>
  <c r="J1053" i="1" s="1"/>
  <c r="K1053" i="1" s="1"/>
  <c r="F789" i="1"/>
  <c r="J789" i="1" s="1"/>
  <c r="K789" i="1" s="1"/>
  <c r="F561" i="1"/>
  <c r="J561" i="1" s="1"/>
  <c r="K561" i="1" s="1"/>
  <c r="F397" i="1"/>
  <c r="J397" i="1" s="1"/>
  <c r="K397" i="1" s="1"/>
  <c r="F253" i="1"/>
  <c r="J253" i="1" s="1"/>
  <c r="K253" i="1" s="1"/>
  <c r="F73" i="1"/>
  <c r="J73" i="1" s="1"/>
  <c r="K73" i="1" s="1"/>
  <c r="F336" i="1"/>
  <c r="F84" i="1"/>
  <c r="J84" i="1" s="1"/>
  <c r="K84" i="1" s="1"/>
  <c r="F335" i="1"/>
  <c r="J335" i="1" s="1"/>
  <c r="K335" i="1" s="1"/>
  <c r="F167" i="1"/>
  <c r="J167" i="1" s="1"/>
  <c r="K167" i="1" s="1"/>
  <c r="F478" i="1"/>
  <c r="J478" i="1" s="1"/>
  <c r="K478" i="1" s="1"/>
  <c r="F310" i="1"/>
  <c r="F142" i="1"/>
  <c r="F357" i="1"/>
  <c r="J357" i="1" s="1"/>
  <c r="K357" i="1" s="1"/>
  <c r="F165" i="1"/>
  <c r="F404" i="1"/>
  <c r="J404" i="1" s="1"/>
  <c r="K404" i="1" s="1"/>
  <c r="F140" i="1"/>
  <c r="F355" i="1"/>
  <c r="J355" i="1" s="1"/>
  <c r="K355" i="1" s="1"/>
  <c r="F163" i="1"/>
  <c r="J163" i="1" s="1"/>
  <c r="K163" i="1" s="1"/>
  <c r="F402" i="1"/>
  <c r="J402" i="1" s="1"/>
  <c r="K402" i="1" s="1"/>
  <c r="F198" i="1"/>
  <c r="J198" i="1" s="1"/>
  <c r="K198" i="1" s="1"/>
  <c r="F6" i="1"/>
  <c r="J6" i="1" s="1"/>
  <c r="K6" i="1" s="1"/>
  <c r="F196" i="1"/>
  <c r="J196" i="1" s="1"/>
  <c r="K196" i="1" s="1"/>
  <c r="F435" i="1"/>
  <c r="J435" i="1" s="1"/>
  <c r="K435" i="1" s="1"/>
  <c r="F243" i="1"/>
  <c r="J243" i="1" s="1"/>
  <c r="K243" i="1" s="1"/>
  <c r="F39" i="1"/>
  <c r="J39" i="1" s="1"/>
  <c r="K39" i="1" s="1"/>
  <c r="F3245" i="1"/>
  <c r="J3245" i="1" s="1"/>
  <c r="K3245" i="1" s="1"/>
  <c r="F3438" i="1"/>
  <c r="J3438" i="1" s="1"/>
  <c r="K3438" i="1" s="1"/>
  <c r="F3580" i="1"/>
  <c r="J3580" i="1" s="1"/>
  <c r="K3580" i="1" s="1"/>
  <c r="F3374" i="1"/>
  <c r="J3374" i="1" s="1"/>
  <c r="K3374" i="1" s="1"/>
  <c r="F1957" i="1"/>
  <c r="J1957" i="1" s="1"/>
  <c r="K1957" i="1" s="1"/>
  <c r="F3334" i="1"/>
  <c r="J3334" i="1" s="1"/>
  <c r="K3334" i="1" s="1"/>
  <c r="F2301" i="1"/>
  <c r="F1531" i="1"/>
  <c r="J1531" i="1" s="1"/>
  <c r="K1531" i="1" s="1"/>
  <c r="F883" i="1"/>
  <c r="J883" i="1" s="1"/>
  <c r="K883" i="1" s="1"/>
  <c r="F667" i="1"/>
  <c r="J667" i="1" s="1"/>
  <c r="K667" i="1" s="1"/>
  <c r="F475" i="1"/>
  <c r="J475" i="1" s="1"/>
  <c r="K475" i="1" s="1"/>
  <c r="F1758" i="1"/>
  <c r="J1758" i="1" s="1"/>
  <c r="K1758" i="1" s="1"/>
  <c r="F1578" i="1"/>
  <c r="J1578" i="1" s="1"/>
  <c r="K1578" i="1" s="1"/>
  <c r="F1422" i="1"/>
  <c r="J1422" i="1" s="1"/>
  <c r="K1422" i="1" s="1"/>
  <c r="F978" i="1"/>
  <c r="J978" i="1" s="1"/>
  <c r="K978" i="1" s="1"/>
  <c r="F726" i="1"/>
  <c r="F534" i="1"/>
  <c r="J534" i="1" s="1"/>
  <c r="K534" i="1" s="1"/>
  <c r="F1349" i="1"/>
  <c r="J1349" i="1" s="1"/>
  <c r="K1349" i="1" s="1"/>
  <c r="F941" i="1"/>
  <c r="J941" i="1" s="1"/>
  <c r="K941" i="1" s="1"/>
  <c r="F713" i="1"/>
  <c r="F461" i="1"/>
  <c r="J461" i="1" s="1"/>
  <c r="K461" i="1" s="1"/>
  <c r="F269" i="1"/>
  <c r="J269" i="1" s="1"/>
  <c r="K269" i="1" s="1"/>
  <c r="F101" i="1"/>
  <c r="J101" i="1" s="1"/>
  <c r="K101" i="1" s="1"/>
  <c r="F1720" i="1"/>
  <c r="F1516" i="1"/>
  <c r="J1516" i="1" s="1"/>
  <c r="K1516" i="1" s="1"/>
  <c r="F952" i="1"/>
  <c r="J952" i="1" s="1"/>
  <c r="K952" i="1" s="1"/>
  <c r="F676" i="1"/>
  <c r="J676" i="1" s="1"/>
  <c r="K676" i="1" s="1"/>
  <c r="F1815" i="1"/>
  <c r="J1815" i="1" s="1"/>
  <c r="K1815" i="1" s="1"/>
  <c r="F1599" i="1"/>
  <c r="F1455" i="1"/>
  <c r="J1455" i="1" s="1"/>
  <c r="K1455" i="1" s="1"/>
  <c r="F975" i="1"/>
  <c r="J975" i="1" s="1"/>
  <c r="K975" i="1" s="1"/>
  <c r="F711" i="1"/>
  <c r="J711" i="1" s="1"/>
  <c r="K711" i="1" s="1"/>
  <c r="F1982" i="1"/>
  <c r="J1982" i="1" s="1"/>
  <c r="K1982" i="1" s="1"/>
  <c r="F1766" i="1"/>
  <c r="J1766" i="1" s="1"/>
  <c r="K1766" i="1" s="1"/>
  <c r="F1610" i="1"/>
  <c r="J1610" i="1" s="1"/>
  <c r="K1610" i="1" s="1"/>
  <c r="F1430" i="1"/>
  <c r="J1430" i="1" s="1"/>
  <c r="K1430" i="1" s="1"/>
  <c r="F1094" i="1"/>
  <c r="J1094" i="1" s="1"/>
  <c r="K1094" i="1" s="1"/>
  <c r="F902" i="1"/>
  <c r="J902" i="1" s="1"/>
  <c r="K902" i="1" s="1"/>
  <c r="F698" i="1"/>
  <c r="J698" i="1" s="1"/>
  <c r="K698" i="1" s="1"/>
  <c r="F1909" i="1"/>
  <c r="J1909" i="1" s="1"/>
  <c r="K1909" i="1" s="1"/>
  <c r="F1633" i="1"/>
  <c r="J1633" i="1" s="1"/>
  <c r="K1633" i="1" s="1"/>
  <c r="F1465" i="1"/>
  <c r="F997" i="1"/>
  <c r="J997" i="1" s="1"/>
  <c r="K997" i="1" s="1"/>
  <c r="F745" i="1"/>
  <c r="J745" i="1" s="1"/>
  <c r="K745" i="1" s="1"/>
  <c r="F505" i="1"/>
  <c r="J505" i="1" s="1"/>
  <c r="K505" i="1" s="1"/>
  <c r="F1692" i="1"/>
  <c r="F1464" i="1"/>
  <c r="J1464" i="1" s="1"/>
  <c r="K1464" i="1" s="1"/>
  <c r="F1032" i="1"/>
  <c r="J1032" i="1" s="1"/>
  <c r="K1032" i="1" s="1"/>
  <c r="F648" i="1"/>
  <c r="J648" i="1" s="1"/>
  <c r="K648" i="1" s="1"/>
  <c r="F1883" i="1"/>
  <c r="J1883" i="1" s="1"/>
  <c r="K1883" i="1" s="1"/>
  <c r="F1715" i="1"/>
  <c r="F1523" i="1"/>
  <c r="J1523" i="1" s="1"/>
  <c r="K1523" i="1" s="1"/>
  <c r="F1283" i="1"/>
  <c r="J1283" i="1" s="1"/>
  <c r="K1283" i="1" s="1"/>
  <c r="F827" i="1"/>
  <c r="J827" i="1" s="1"/>
  <c r="K827" i="1" s="1"/>
  <c r="F599" i="1"/>
  <c r="J599" i="1" s="1"/>
  <c r="K599" i="1" s="1"/>
  <c r="F1738" i="1"/>
  <c r="J1738" i="1" s="1"/>
  <c r="K1738" i="1" s="1"/>
  <c r="F1570" i="1"/>
  <c r="F1402" i="1"/>
  <c r="J1402" i="1" s="1"/>
  <c r="K1402" i="1" s="1"/>
  <c r="F946" i="1"/>
  <c r="J946" i="1" s="1"/>
  <c r="K946" i="1" s="1"/>
  <c r="F694" i="1"/>
  <c r="F1917" i="1"/>
  <c r="J1917" i="1" s="1"/>
  <c r="K1917" i="1" s="1"/>
  <c r="F1689" i="1"/>
  <c r="F1473" i="1"/>
  <c r="J1473" i="1" s="1"/>
  <c r="K1473" i="1" s="1"/>
  <c r="F1005" i="1"/>
  <c r="J1005" i="1" s="1"/>
  <c r="K1005" i="1" s="1"/>
  <c r="F765" i="1"/>
  <c r="J765" i="1" s="1"/>
  <c r="K765" i="1" s="1"/>
  <c r="F549" i="1"/>
  <c r="J549" i="1" s="1"/>
  <c r="K549" i="1" s="1"/>
  <c r="F385" i="1"/>
  <c r="J385" i="1" s="1"/>
  <c r="K385" i="1" s="1"/>
  <c r="F241" i="1"/>
  <c r="J241" i="1" s="1"/>
  <c r="K241" i="1" s="1"/>
  <c r="F61" i="1"/>
  <c r="J61" i="1" s="1"/>
  <c r="K61" i="1" s="1"/>
  <c r="F312" i="1"/>
  <c r="F72" i="1"/>
  <c r="J72" i="1" s="1"/>
  <c r="K72" i="1" s="1"/>
  <c r="F323" i="1"/>
  <c r="F155" i="1"/>
  <c r="F466" i="1"/>
  <c r="F298" i="1"/>
  <c r="F130" i="1"/>
  <c r="F345" i="1"/>
  <c r="J345" i="1" s="1"/>
  <c r="K345" i="1" s="1"/>
  <c r="F153" i="1"/>
  <c r="J153" i="1" s="1"/>
  <c r="K153" i="1" s="1"/>
  <c r="F392" i="1"/>
  <c r="J392" i="1" s="1"/>
  <c r="K392" i="1" s="1"/>
  <c r="F128" i="1"/>
  <c r="F343" i="1"/>
  <c r="J343" i="1" s="1"/>
  <c r="K343" i="1" s="1"/>
  <c r="F151" i="1"/>
  <c r="J151" i="1" s="1"/>
  <c r="K151" i="1" s="1"/>
  <c r="F390" i="1"/>
  <c r="J390" i="1" s="1"/>
  <c r="K390" i="1" s="1"/>
  <c r="F186" i="1"/>
  <c r="J186" i="1" s="1"/>
  <c r="K186" i="1" s="1"/>
  <c r="F460" i="1"/>
  <c r="J460" i="1" s="1"/>
  <c r="K460" i="1" s="1"/>
  <c r="F184" i="1"/>
  <c r="J184" i="1" s="1"/>
  <c r="K184" i="1" s="1"/>
  <c r="F3635" i="1"/>
  <c r="F3210" i="1"/>
  <c r="J3210" i="1" s="1"/>
  <c r="K3210" i="1" s="1"/>
  <c r="F3388" i="1"/>
  <c r="J3388" i="1" s="1"/>
  <c r="K3388" i="1" s="1"/>
  <c r="F3098" i="1"/>
  <c r="J3098" i="1" s="1"/>
  <c r="K3098" i="1" s="1"/>
  <c r="F3480" i="1"/>
  <c r="J3480" i="1" s="1"/>
  <c r="K3480" i="1" s="1"/>
  <c r="F3022" i="1"/>
  <c r="J3022" i="1" s="1"/>
  <c r="K3022" i="1" s="1"/>
  <c r="F2193" i="1"/>
  <c r="J2193" i="1" s="1"/>
  <c r="K2193" i="1" s="1"/>
  <c r="F1483" i="1"/>
  <c r="F871" i="1"/>
  <c r="J871" i="1" s="1"/>
  <c r="K871" i="1" s="1"/>
  <c r="F655" i="1"/>
  <c r="J655" i="1" s="1"/>
  <c r="K655" i="1" s="1"/>
  <c r="F1950" i="1"/>
  <c r="J1950" i="1" s="1"/>
  <c r="K1950" i="1" s="1"/>
  <c r="F1734" i="1"/>
  <c r="F1566" i="1"/>
  <c r="J1566" i="1" s="1"/>
  <c r="K1566" i="1" s="1"/>
  <c r="F1410" i="1"/>
  <c r="J1410" i="1" s="1"/>
  <c r="K1410" i="1" s="1"/>
  <c r="F954" i="1"/>
  <c r="J954" i="1" s="1"/>
  <c r="K954" i="1" s="1"/>
  <c r="F714" i="1"/>
  <c r="J714" i="1" s="1"/>
  <c r="K714" i="1" s="1"/>
  <c r="F522" i="1"/>
  <c r="J522" i="1" s="1"/>
  <c r="K522" i="1" s="1"/>
  <c r="F1169" i="1"/>
  <c r="J1169" i="1" s="1"/>
  <c r="K1169" i="1" s="1"/>
  <c r="F905" i="1"/>
  <c r="J905" i="1" s="1"/>
  <c r="K905" i="1" s="1"/>
  <c r="F701" i="1"/>
  <c r="J701" i="1" s="1"/>
  <c r="K701" i="1" s="1"/>
  <c r="F449" i="1"/>
  <c r="J449" i="1" s="1"/>
  <c r="K449" i="1" s="1"/>
  <c r="F245" i="1"/>
  <c r="J245" i="1" s="1"/>
  <c r="K245" i="1" s="1"/>
  <c r="F65" i="1"/>
  <c r="J65" i="1" s="1"/>
  <c r="K65" i="1" s="1"/>
  <c r="F1708" i="1"/>
  <c r="J1708" i="1" s="1"/>
  <c r="K1708" i="1" s="1"/>
  <c r="F1504" i="1"/>
  <c r="J1504" i="1" s="1"/>
  <c r="K1504" i="1" s="1"/>
  <c r="F928" i="1"/>
  <c r="J928" i="1" s="1"/>
  <c r="K928" i="1" s="1"/>
  <c r="F628" i="1"/>
  <c r="J628" i="1" s="1"/>
  <c r="K628" i="1" s="1"/>
  <c r="F1803" i="1"/>
  <c r="J1803" i="1" s="1"/>
  <c r="K1803" i="1" s="1"/>
  <c r="F1587" i="1"/>
  <c r="J1587" i="1" s="1"/>
  <c r="K1587" i="1" s="1"/>
  <c r="F1443" i="1"/>
  <c r="J1443" i="1" s="1"/>
  <c r="K1443" i="1" s="1"/>
  <c r="F963" i="1"/>
  <c r="J963" i="1" s="1"/>
  <c r="K963" i="1" s="1"/>
  <c r="F699" i="1"/>
  <c r="J699" i="1" s="1"/>
  <c r="K699" i="1" s="1"/>
  <c r="F1970" i="1"/>
  <c r="J1970" i="1" s="1"/>
  <c r="K1970" i="1" s="1"/>
  <c r="F1754" i="1"/>
  <c r="J1754" i="1" s="1"/>
  <c r="K1754" i="1" s="1"/>
  <c r="F1598" i="1"/>
  <c r="F1418" i="1"/>
  <c r="J1418" i="1" s="1"/>
  <c r="K1418" i="1" s="1"/>
  <c r="F1082" i="1"/>
  <c r="J1082" i="1" s="1"/>
  <c r="K1082" i="1" s="1"/>
  <c r="F878" i="1"/>
  <c r="J878" i="1" s="1"/>
  <c r="K878" i="1" s="1"/>
  <c r="F686" i="1"/>
  <c r="J686" i="1" s="1"/>
  <c r="K686" i="1" s="1"/>
  <c r="F1861" i="1"/>
  <c r="J1861" i="1" s="1"/>
  <c r="K1861" i="1" s="1"/>
  <c r="F1621" i="1"/>
  <c r="F1453" i="1"/>
  <c r="J1453" i="1" s="1"/>
  <c r="K1453" i="1" s="1"/>
  <c r="F961" i="1"/>
  <c r="J961" i="1" s="1"/>
  <c r="K961" i="1" s="1"/>
  <c r="F733" i="1"/>
  <c r="J733" i="1" s="1"/>
  <c r="K733" i="1" s="1"/>
  <c r="F493" i="1"/>
  <c r="F1680" i="1"/>
  <c r="J1680" i="1" s="1"/>
  <c r="K1680" i="1" s="1"/>
  <c r="F1452" i="1"/>
  <c r="J1452" i="1" s="1"/>
  <c r="K1452" i="1" s="1"/>
  <c r="F936" i="1"/>
  <c r="J936" i="1" s="1"/>
  <c r="K936" i="1" s="1"/>
  <c r="F600" i="1"/>
  <c r="J600" i="1" s="1"/>
  <c r="K600" i="1" s="1"/>
  <c r="F1871" i="1"/>
  <c r="J1871" i="1" s="1"/>
  <c r="K1871" i="1" s="1"/>
  <c r="F1703" i="1"/>
  <c r="F1511" i="1"/>
  <c r="J1511" i="1" s="1"/>
  <c r="K1511" i="1" s="1"/>
  <c r="F1151" i="1"/>
  <c r="J1151" i="1" s="1"/>
  <c r="K1151" i="1" s="1"/>
  <c r="F791" i="1"/>
  <c r="J791" i="1" s="1"/>
  <c r="K791" i="1" s="1"/>
  <c r="F575" i="1"/>
  <c r="J575" i="1" s="1"/>
  <c r="K575" i="1" s="1"/>
  <c r="F1714" i="1"/>
  <c r="J1714" i="1" s="1"/>
  <c r="K1714" i="1" s="1"/>
  <c r="F1546" i="1"/>
  <c r="J1546" i="1" s="1"/>
  <c r="K1546" i="1" s="1"/>
  <c r="F1282" i="1"/>
  <c r="J1282" i="1" s="1"/>
  <c r="K1282" i="1" s="1"/>
  <c r="F922" i="1"/>
  <c r="J922" i="1" s="1"/>
  <c r="K922" i="1" s="1"/>
  <c r="F682" i="1"/>
  <c r="J682" i="1" s="1"/>
  <c r="K682" i="1" s="1"/>
  <c r="F1881" i="1"/>
  <c r="J1881" i="1" s="1"/>
  <c r="K1881" i="1" s="1"/>
  <c r="F1677" i="1"/>
  <c r="J1677" i="1" s="1"/>
  <c r="K1677" i="1" s="1"/>
  <c r="F1461" i="1"/>
  <c r="F993" i="1"/>
  <c r="J993" i="1" s="1"/>
  <c r="K993" i="1" s="1"/>
  <c r="F741" i="1"/>
  <c r="J741" i="1" s="1"/>
  <c r="K741" i="1" s="1"/>
  <c r="F525" i="1"/>
  <c r="J525" i="1" s="1"/>
  <c r="K525" i="1" s="1"/>
  <c r="F373" i="1"/>
  <c r="J373" i="1" s="1"/>
  <c r="K373" i="1" s="1"/>
  <c r="F229" i="1"/>
  <c r="J229" i="1" s="1"/>
  <c r="K229" i="1" s="1"/>
  <c r="F49" i="1"/>
  <c r="J49" i="1" s="1"/>
  <c r="K49" i="1" s="1"/>
  <c r="F276" i="1"/>
  <c r="J276" i="1" s="1"/>
  <c r="K276" i="1" s="1"/>
  <c r="F60" i="1"/>
  <c r="J60" i="1" s="1"/>
  <c r="K60" i="1" s="1"/>
  <c r="F311" i="1"/>
  <c r="F143" i="1"/>
  <c r="J143" i="1" s="1"/>
  <c r="K143" i="1" s="1"/>
  <c r="F454" i="1"/>
  <c r="F286" i="1"/>
  <c r="F118" i="1"/>
  <c r="J118" i="1" s="1"/>
  <c r="K118" i="1" s="1"/>
  <c r="F333" i="1"/>
  <c r="F141" i="1"/>
  <c r="J141" i="1" s="1"/>
  <c r="K141" i="1" s="1"/>
  <c r="F368" i="1"/>
  <c r="J368" i="1" s="1"/>
  <c r="K368" i="1" s="1"/>
  <c r="F116" i="1"/>
  <c r="J116" i="1" s="1"/>
  <c r="K116" i="1" s="1"/>
  <c r="F331" i="1"/>
  <c r="F139" i="1"/>
  <c r="F378" i="1"/>
  <c r="J378" i="1" s="1"/>
  <c r="K378" i="1" s="1"/>
  <c r="F174" i="1"/>
  <c r="J174" i="1" s="1"/>
  <c r="K174" i="1" s="1"/>
  <c r="F448" i="1"/>
  <c r="J448" i="1" s="1"/>
  <c r="K448" i="1" s="1"/>
  <c r="F3164" i="1"/>
  <c r="J3164" i="1" s="1"/>
  <c r="K3164" i="1" s="1"/>
  <c r="F2934" i="1"/>
  <c r="J2934" i="1" s="1"/>
  <c r="K2934" i="1" s="1"/>
  <c r="F2944" i="1"/>
  <c r="J2944" i="1" s="1"/>
  <c r="K2944" i="1" s="1"/>
  <c r="F2822" i="1"/>
  <c r="J2822" i="1" s="1"/>
  <c r="K2822" i="1" s="1"/>
  <c r="F3180" i="1"/>
  <c r="J3180" i="1" s="1"/>
  <c r="K3180" i="1" s="1"/>
  <c r="F2818" i="1"/>
  <c r="J2818" i="1" s="1"/>
  <c r="K2818" i="1" s="1"/>
  <c r="F1965" i="1"/>
  <c r="J1965" i="1" s="1"/>
  <c r="K1965" i="1" s="1"/>
  <c r="F1171" i="1"/>
  <c r="J1171" i="1" s="1"/>
  <c r="K1171" i="1" s="1"/>
  <c r="F847" i="1"/>
  <c r="J847" i="1" s="1"/>
  <c r="K847" i="1" s="1"/>
  <c r="F643" i="1"/>
  <c r="J643" i="1" s="1"/>
  <c r="K643" i="1" s="1"/>
  <c r="F1902" i="1"/>
  <c r="J1902" i="1" s="1"/>
  <c r="K1902" i="1" s="1"/>
  <c r="F1722" i="1"/>
  <c r="J1722" i="1" s="1"/>
  <c r="K1722" i="1" s="1"/>
  <c r="F1542" i="1"/>
  <c r="J1542" i="1" s="1"/>
  <c r="K1542" i="1" s="1"/>
  <c r="F1290" i="1"/>
  <c r="J1290" i="1" s="1"/>
  <c r="K1290" i="1" s="1"/>
  <c r="F918" i="1"/>
  <c r="J918" i="1" s="1"/>
  <c r="K918" i="1" s="1"/>
  <c r="F702" i="1"/>
  <c r="F510" i="1"/>
  <c r="J510" i="1" s="1"/>
  <c r="K510" i="1" s="1"/>
  <c r="F1145" i="1"/>
  <c r="J1145" i="1" s="1"/>
  <c r="K1145" i="1" s="1"/>
  <c r="F893" i="1"/>
  <c r="J893" i="1" s="1"/>
  <c r="K893" i="1" s="1"/>
  <c r="F689" i="1"/>
  <c r="J689" i="1" s="1"/>
  <c r="K689" i="1" s="1"/>
  <c r="F437" i="1"/>
  <c r="J437" i="1" s="1"/>
  <c r="K437" i="1" s="1"/>
  <c r="F221" i="1"/>
  <c r="J221" i="1" s="1"/>
  <c r="K221" i="1" s="1"/>
  <c r="F1936" i="1"/>
  <c r="J1936" i="1" s="1"/>
  <c r="K1936" i="1" s="1"/>
  <c r="F1696" i="1"/>
  <c r="J1696" i="1" s="1"/>
  <c r="K1696" i="1" s="1"/>
  <c r="F1492" i="1"/>
  <c r="J1492" i="1" s="1"/>
  <c r="K1492" i="1" s="1"/>
  <c r="F904" i="1"/>
  <c r="J904" i="1" s="1"/>
  <c r="K904" i="1" s="1"/>
  <c r="F556" i="1"/>
  <c r="J556" i="1" s="1"/>
  <c r="K556" i="1" s="1"/>
  <c r="F1767" i="1"/>
  <c r="J1767" i="1" s="1"/>
  <c r="K1767" i="1" s="1"/>
  <c r="F1575" i="1"/>
  <c r="J1575" i="1" s="1"/>
  <c r="K1575" i="1" s="1"/>
  <c r="F1431" i="1"/>
  <c r="J1431" i="1" s="1"/>
  <c r="K1431" i="1" s="1"/>
  <c r="F927" i="1"/>
  <c r="J927" i="1" s="1"/>
  <c r="K927" i="1" s="1"/>
  <c r="F675" i="1"/>
  <c r="J675" i="1" s="1"/>
  <c r="K675" i="1" s="1"/>
  <c r="F1958" i="1"/>
  <c r="J1958" i="1" s="1"/>
  <c r="K1958" i="1" s="1"/>
  <c r="F1742" i="1"/>
  <c r="J1742" i="1" s="1"/>
  <c r="K1742" i="1" s="1"/>
  <c r="F1586" i="1"/>
  <c r="F1406" i="1"/>
  <c r="J1406" i="1" s="1"/>
  <c r="K1406" i="1" s="1"/>
  <c r="F1070" i="1"/>
  <c r="J1070" i="1" s="1"/>
  <c r="K1070" i="1" s="1"/>
  <c r="F866" i="1"/>
  <c r="J866" i="1" s="1"/>
  <c r="K866" i="1" s="1"/>
  <c r="F674" i="1"/>
  <c r="F1837" i="1"/>
  <c r="J1837" i="1" s="1"/>
  <c r="K1837" i="1" s="1"/>
  <c r="F1609" i="1"/>
  <c r="J1609" i="1" s="1"/>
  <c r="K1609" i="1" s="1"/>
  <c r="F1441" i="1"/>
  <c r="J1441" i="1" s="1"/>
  <c r="K1441" i="1" s="1"/>
  <c r="F949" i="1"/>
  <c r="J949" i="1" s="1"/>
  <c r="K949" i="1" s="1"/>
  <c r="F721" i="1"/>
  <c r="F469" i="1"/>
  <c r="J469" i="1" s="1"/>
  <c r="K469" i="1" s="1"/>
  <c r="F1656" i="1"/>
  <c r="J1656" i="1" s="1"/>
  <c r="K1656" i="1" s="1"/>
  <c r="F1440" i="1"/>
  <c r="J1440" i="1" s="1"/>
  <c r="K1440" i="1" s="1"/>
  <c r="F924" i="1"/>
  <c r="J924" i="1" s="1"/>
  <c r="K924" i="1" s="1"/>
  <c r="F588" i="1"/>
  <c r="J588" i="1" s="1"/>
  <c r="K588" i="1" s="1"/>
  <c r="F1859" i="1"/>
  <c r="J1859" i="1" s="1"/>
  <c r="K1859" i="1" s="1"/>
  <c r="F1691" i="1"/>
  <c r="F1499" i="1"/>
  <c r="J1499" i="1" s="1"/>
  <c r="K1499" i="1" s="1"/>
  <c r="F1127" i="1"/>
  <c r="J1127" i="1" s="1"/>
  <c r="K1127" i="1" s="1"/>
  <c r="F779" i="1"/>
  <c r="J779" i="1" s="1"/>
  <c r="K779" i="1" s="1"/>
  <c r="F551" i="1"/>
  <c r="J551" i="1" s="1"/>
  <c r="K551" i="1" s="1"/>
  <c r="F1702" i="1"/>
  <c r="F1534" i="1"/>
  <c r="J1534" i="1" s="1"/>
  <c r="K1534" i="1" s="1"/>
  <c r="F1234" i="1"/>
  <c r="J1234" i="1" s="1"/>
  <c r="K1234" i="1" s="1"/>
  <c r="F898" i="1"/>
  <c r="J898" i="1" s="1"/>
  <c r="K898" i="1" s="1"/>
  <c r="F670" i="1"/>
  <c r="J670" i="1" s="1"/>
  <c r="K670" i="1" s="1"/>
  <c r="F1869" i="1"/>
  <c r="J1869" i="1" s="1"/>
  <c r="K1869" i="1" s="1"/>
  <c r="F1665" i="1"/>
  <c r="J1665" i="1" s="1"/>
  <c r="K1665" i="1" s="1"/>
  <c r="F1449" i="1"/>
  <c r="J1449" i="1" s="1"/>
  <c r="K1449" i="1" s="1"/>
  <c r="F969" i="1"/>
  <c r="J969" i="1" s="1"/>
  <c r="K969" i="1" s="1"/>
  <c r="F717" i="1"/>
  <c r="J717" i="1" s="1"/>
  <c r="K717" i="1" s="1"/>
  <c r="F513" i="1"/>
  <c r="J513" i="1" s="1"/>
  <c r="K513" i="1" s="1"/>
  <c r="F361" i="1"/>
  <c r="J361" i="1" s="1"/>
  <c r="K361" i="1" s="1"/>
  <c r="F217" i="1"/>
  <c r="J217" i="1" s="1"/>
  <c r="K217" i="1" s="1"/>
  <c r="F504" i="1"/>
  <c r="J504" i="1" s="1"/>
  <c r="K504" i="1" s="1"/>
  <c r="F264" i="1"/>
  <c r="J264" i="1" s="1"/>
  <c r="K264" i="1" s="1"/>
  <c r="F491" i="1"/>
  <c r="J491" i="1" s="1"/>
  <c r="K491" i="1" s="1"/>
  <c r="F299" i="1"/>
  <c r="J299" i="1" s="1"/>
  <c r="K299" i="1" s="1"/>
  <c r="F131" i="1"/>
  <c r="J131" i="1" s="1"/>
  <c r="K131" i="1" s="1"/>
  <c r="F442" i="1"/>
  <c r="J442" i="1" s="1"/>
  <c r="K442" i="1" s="1"/>
  <c r="F274" i="1"/>
  <c r="J274" i="1" s="1"/>
  <c r="K274" i="1" s="1"/>
  <c r="F106" i="1"/>
  <c r="J106" i="1" s="1"/>
  <c r="K106" i="1" s="1"/>
  <c r="F321" i="1"/>
  <c r="F2816" i="1"/>
  <c r="J2816" i="1" s="1"/>
  <c r="K2816" i="1" s="1"/>
  <c r="F2742" i="1"/>
  <c r="F2632" i="1"/>
  <c r="J2632" i="1" s="1"/>
  <c r="K2632" i="1" s="1"/>
  <c r="F2630" i="1"/>
  <c r="J2630" i="1" s="1"/>
  <c r="K2630" i="1" s="1"/>
  <c r="F2904" i="1"/>
  <c r="J2904" i="1" s="1"/>
  <c r="K2904" i="1" s="1"/>
  <c r="F2626" i="1"/>
  <c r="J2626" i="1" s="1"/>
  <c r="K2626" i="1" s="1"/>
  <c r="F1688" i="1"/>
  <c r="J1688" i="1" s="1"/>
  <c r="K1688" i="1" s="1"/>
  <c r="F1123" i="1"/>
  <c r="J1123" i="1" s="1"/>
  <c r="K1123" i="1" s="1"/>
  <c r="F811" i="1"/>
  <c r="J811" i="1" s="1"/>
  <c r="K811" i="1" s="1"/>
  <c r="F619" i="1"/>
  <c r="J619" i="1" s="1"/>
  <c r="K619" i="1" s="1"/>
  <c r="F1890" i="1"/>
  <c r="J1890" i="1" s="1"/>
  <c r="K1890" i="1" s="1"/>
  <c r="F1710" i="1"/>
  <c r="F1530" i="1"/>
  <c r="J1530" i="1" s="1"/>
  <c r="K1530" i="1" s="1"/>
  <c r="F1194" i="1"/>
  <c r="J1194" i="1" s="1"/>
  <c r="K1194" i="1" s="1"/>
  <c r="F906" i="1"/>
  <c r="J906" i="1" s="1"/>
  <c r="K906" i="1" s="1"/>
  <c r="F690" i="1"/>
  <c r="F1505" i="1"/>
  <c r="F1133" i="1"/>
  <c r="J1133" i="1" s="1"/>
  <c r="K1133" i="1" s="1"/>
  <c r="F869" i="1"/>
  <c r="J869" i="1" s="1"/>
  <c r="K869" i="1" s="1"/>
  <c r="F677" i="1"/>
  <c r="J677" i="1" s="1"/>
  <c r="K677" i="1" s="1"/>
  <c r="F413" i="1"/>
  <c r="J413" i="1" s="1"/>
  <c r="K413" i="1" s="1"/>
  <c r="F209" i="1"/>
  <c r="J209" i="1" s="1"/>
  <c r="K209" i="1" s="1"/>
  <c r="F1900" i="1"/>
  <c r="J1900" i="1" s="1"/>
  <c r="K1900" i="1" s="1"/>
  <c r="F1684" i="1"/>
  <c r="F1480" i="1"/>
  <c r="J1480" i="1" s="1"/>
  <c r="K1480" i="1" s="1"/>
  <c r="F892" i="1"/>
  <c r="J892" i="1" s="1"/>
  <c r="K892" i="1" s="1"/>
  <c r="F544" i="1"/>
  <c r="J544" i="1" s="1"/>
  <c r="K544" i="1" s="1"/>
  <c r="F1731" i="1"/>
  <c r="J1731" i="1" s="1"/>
  <c r="K1731" i="1" s="1"/>
  <c r="F1563" i="1"/>
  <c r="J1563" i="1" s="1"/>
  <c r="K1563" i="1" s="1"/>
  <c r="F1407" i="1"/>
  <c r="J1407" i="1" s="1"/>
  <c r="K1407" i="1" s="1"/>
  <c r="F891" i="1"/>
  <c r="J891" i="1" s="1"/>
  <c r="K891" i="1" s="1"/>
  <c r="F663" i="1"/>
  <c r="J663" i="1" s="1"/>
  <c r="K663" i="1" s="1"/>
  <c r="F1922" i="1"/>
  <c r="J1922" i="1" s="1"/>
  <c r="K1922" i="1" s="1"/>
  <c r="F1730" i="1"/>
  <c r="F1574" i="1"/>
  <c r="F1346" i="1"/>
  <c r="J1346" i="1" s="1"/>
  <c r="K1346" i="1" s="1"/>
  <c r="F1058" i="1"/>
  <c r="J1058" i="1" s="1"/>
  <c r="K1058" i="1" s="1"/>
  <c r="F854" i="1"/>
  <c r="J854" i="1" s="1"/>
  <c r="K854" i="1" s="1"/>
  <c r="F650" i="1"/>
  <c r="J650" i="1" s="1"/>
  <c r="K650" i="1" s="1"/>
  <c r="F1813" i="1"/>
  <c r="J1813" i="1" s="1"/>
  <c r="K1813" i="1" s="1"/>
  <c r="F1597" i="1"/>
  <c r="J1597" i="1" s="1"/>
  <c r="K1597" i="1" s="1"/>
  <c r="F1429" i="1"/>
  <c r="J1429" i="1" s="1"/>
  <c r="K1429" i="1" s="1"/>
  <c r="F937" i="1"/>
  <c r="J937" i="1" s="1"/>
  <c r="K937" i="1" s="1"/>
  <c r="F697" i="1"/>
  <c r="J697" i="1" s="1"/>
  <c r="K697" i="1" s="1"/>
  <c r="F457" i="1"/>
  <c r="F1620" i="1"/>
  <c r="J1620" i="1" s="1"/>
  <c r="K1620" i="1" s="1"/>
  <c r="F1428" i="1"/>
  <c r="J1428" i="1" s="1"/>
  <c r="K1428" i="1" s="1"/>
  <c r="F912" i="1"/>
  <c r="J912" i="1" s="1"/>
  <c r="K912" i="1" s="1"/>
  <c r="F576" i="1"/>
  <c r="J576" i="1" s="1"/>
  <c r="K576" i="1" s="1"/>
  <c r="F1835" i="1"/>
  <c r="J1835" i="1" s="1"/>
  <c r="K1835" i="1" s="1"/>
  <c r="F1667" i="1"/>
  <c r="J1667" i="1" s="1"/>
  <c r="K1667" i="1" s="1"/>
  <c r="F1487" i="1"/>
  <c r="J1487" i="1" s="1"/>
  <c r="K1487" i="1" s="1"/>
  <c r="F1055" i="1"/>
  <c r="J1055" i="1" s="1"/>
  <c r="K1055" i="1" s="1"/>
  <c r="F755" i="1"/>
  <c r="J755" i="1" s="1"/>
  <c r="K755" i="1" s="1"/>
  <c r="F539" i="1"/>
  <c r="J539" i="1" s="1"/>
  <c r="K539" i="1" s="1"/>
  <c r="F1690" i="1"/>
  <c r="F1522" i="1"/>
  <c r="J1522" i="1" s="1"/>
  <c r="K1522" i="1" s="1"/>
  <c r="F1174" i="1"/>
  <c r="J1174" i="1" s="1"/>
  <c r="K1174" i="1" s="1"/>
  <c r="F814" i="1"/>
  <c r="J814" i="1" s="1"/>
  <c r="K814" i="1" s="1"/>
  <c r="F646" i="1"/>
  <c r="J646" i="1" s="1"/>
  <c r="K646" i="1" s="1"/>
  <c r="F1857" i="1"/>
  <c r="J1857" i="1" s="1"/>
  <c r="K1857" i="1" s="1"/>
  <c r="F1629" i="1"/>
  <c r="J1629" i="1" s="1"/>
  <c r="K1629" i="1" s="1"/>
  <c r="F1413" i="1"/>
  <c r="F957" i="1"/>
  <c r="J957" i="1" s="1"/>
  <c r="K957" i="1" s="1"/>
  <c r="F693" i="1"/>
  <c r="F501" i="1"/>
  <c r="J501" i="1" s="1"/>
  <c r="K501" i="1" s="1"/>
  <c r="F349" i="1"/>
  <c r="J349" i="1" s="1"/>
  <c r="K349" i="1" s="1"/>
  <c r="F181" i="1"/>
  <c r="J181" i="1" s="1"/>
  <c r="K181" i="1" s="1"/>
  <c r="F480" i="1"/>
  <c r="J480" i="1" s="1"/>
  <c r="K480" i="1" s="1"/>
  <c r="F252" i="1"/>
  <c r="J252" i="1" s="1"/>
  <c r="K252" i="1" s="1"/>
  <c r="F479" i="1"/>
  <c r="J479" i="1" s="1"/>
  <c r="K479" i="1" s="1"/>
  <c r="F287" i="1"/>
  <c r="F119" i="1"/>
  <c r="J119" i="1" s="1"/>
  <c r="K119" i="1" s="1"/>
  <c r="F418" i="1"/>
  <c r="J418" i="1" s="1"/>
  <c r="K418" i="1" s="1"/>
  <c r="F250" i="1"/>
  <c r="J250" i="1" s="1"/>
  <c r="K250" i="1" s="1"/>
  <c r="F82" i="1"/>
  <c r="J82" i="1" s="1"/>
  <c r="K82" i="1" s="1"/>
  <c r="F309" i="1"/>
  <c r="F117" i="1"/>
  <c r="J117" i="1" s="1"/>
  <c r="K117" i="1" s="1"/>
  <c r="F320" i="1"/>
  <c r="F463" i="1"/>
  <c r="J463" i="1" s="1"/>
  <c r="K463" i="1" s="1"/>
  <c r="F307" i="1"/>
  <c r="F115" i="1"/>
  <c r="J115" i="1" s="1"/>
  <c r="K115" i="1" s="1"/>
  <c r="F2480" i="1"/>
  <c r="J2480" i="1" s="1"/>
  <c r="K2480" i="1" s="1"/>
  <c r="F2514" i="1"/>
  <c r="J2514" i="1" s="1"/>
  <c r="K2514" i="1" s="1"/>
  <c r="F2212" i="1"/>
  <c r="J2212" i="1" s="1"/>
  <c r="K2212" i="1" s="1"/>
  <c r="F2414" i="1"/>
  <c r="J2414" i="1" s="1"/>
  <c r="K2414" i="1" s="1"/>
  <c r="F2664" i="1"/>
  <c r="J2664" i="1" s="1"/>
  <c r="K2664" i="1" s="1"/>
  <c r="F2422" i="1"/>
  <c r="J2422" i="1" s="1"/>
  <c r="K2422" i="1" s="1"/>
  <c r="F1508" i="1"/>
  <c r="J1508" i="1" s="1"/>
  <c r="K1508" i="1" s="1"/>
  <c r="F1087" i="1"/>
  <c r="J1087" i="1" s="1"/>
  <c r="K1087" i="1" s="1"/>
  <c r="F775" i="1"/>
  <c r="J775" i="1" s="1"/>
  <c r="K775" i="1" s="1"/>
  <c r="F583" i="1"/>
  <c r="J583" i="1" s="1"/>
  <c r="K583" i="1" s="1"/>
  <c r="F1878" i="1"/>
  <c r="J1878" i="1" s="1"/>
  <c r="K1878" i="1" s="1"/>
  <c r="F1698" i="1"/>
  <c r="F1518" i="1"/>
  <c r="J1518" i="1" s="1"/>
  <c r="K1518" i="1" s="1"/>
  <c r="F1170" i="1"/>
  <c r="J1170" i="1" s="1"/>
  <c r="K1170" i="1" s="1"/>
  <c r="F894" i="1"/>
  <c r="J894" i="1" s="1"/>
  <c r="K894" i="1" s="1"/>
  <c r="F678" i="1"/>
  <c r="J678" i="1" s="1"/>
  <c r="K678" i="1" s="1"/>
  <c r="F1493" i="1"/>
  <c r="J1493" i="1" s="1"/>
  <c r="K1493" i="1" s="1"/>
  <c r="F1121" i="1"/>
  <c r="J1121" i="1" s="1"/>
  <c r="K1121" i="1" s="1"/>
  <c r="F857" i="1"/>
  <c r="J857" i="1" s="1"/>
  <c r="K857" i="1" s="1"/>
  <c r="F665" i="1"/>
  <c r="J665" i="1" s="1"/>
  <c r="K665" i="1" s="1"/>
  <c r="F389" i="1"/>
  <c r="J389" i="1" s="1"/>
  <c r="K389" i="1" s="1"/>
  <c r="F197" i="1"/>
  <c r="J197" i="1" s="1"/>
  <c r="K197" i="1" s="1"/>
  <c r="F1888" i="1"/>
  <c r="J1888" i="1" s="1"/>
  <c r="K1888" i="1" s="1"/>
  <c r="F1648" i="1"/>
  <c r="J1648" i="1" s="1"/>
  <c r="K1648" i="1" s="1"/>
  <c r="F1468" i="1"/>
  <c r="F868" i="1"/>
  <c r="J868" i="1" s="1"/>
  <c r="K868" i="1" s="1"/>
  <c r="F532" i="1"/>
  <c r="J532" i="1" s="1"/>
  <c r="K532" i="1" s="1"/>
  <c r="F1719" i="1"/>
  <c r="J1719" i="1" s="1"/>
  <c r="K1719" i="1" s="1"/>
  <c r="F1551" i="1"/>
  <c r="J1551" i="1" s="1"/>
  <c r="K1551" i="1" s="1"/>
  <c r="F1227" i="1"/>
  <c r="J1227" i="1" s="1"/>
  <c r="K1227" i="1" s="1"/>
  <c r="F867" i="1"/>
  <c r="J867" i="1" s="1"/>
  <c r="K867" i="1" s="1"/>
  <c r="F639" i="1"/>
  <c r="J639" i="1" s="1"/>
  <c r="K639" i="1" s="1"/>
  <c r="F1910" i="1"/>
  <c r="J1910" i="1" s="1"/>
  <c r="K1910" i="1" s="1"/>
  <c r="F1718" i="1"/>
  <c r="J1718" i="1" s="1"/>
  <c r="K1718" i="1" s="1"/>
  <c r="F1562" i="1"/>
  <c r="J1562" i="1" s="1"/>
  <c r="K1562" i="1" s="1"/>
  <c r="F1250" i="1"/>
  <c r="J1250" i="1" s="1"/>
  <c r="K1250" i="1" s="1"/>
  <c r="F1034" i="1"/>
  <c r="J1034" i="1" s="1"/>
  <c r="K1034" i="1" s="1"/>
  <c r="F842" i="1"/>
  <c r="J842" i="1" s="1"/>
  <c r="K842" i="1" s="1"/>
  <c r="F638" i="1"/>
  <c r="J638" i="1" s="1"/>
  <c r="K638" i="1" s="1"/>
  <c r="F1801" i="1"/>
  <c r="F1585" i="1"/>
  <c r="J1585" i="1" s="1"/>
  <c r="K1585" i="1" s="1"/>
  <c r="F1417" i="1"/>
  <c r="J1417" i="1" s="1"/>
  <c r="K1417" i="1" s="1"/>
  <c r="F913" i="1"/>
  <c r="J913" i="1" s="1"/>
  <c r="K913" i="1" s="1"/>
  <c r="F685" i="1"/>
  <c r="F445" i="1"/>
  <c r="J445" i="1" s="1"/>
  <c r="K445" i="1" s="1"/>
  <c r="F1608" i="1"/>
  <c r="F1416" i="1"/>
  <c r="J1416" i="1" s="1"/>
  <c r="K1416" i="1" s="1"/>
  <c r="F852" i="1"/>
  <c r="J852" i="1" s="1"/>
  <c r="K852" i="1" s="1"/>
  <c r="F564" i="1"/>
  <c r="J564" i="1" s="1"/>
  <c r="K564" i="1" s="1"/>
  <c r="F1823" i="1"/>
  <c r="J1823" i="1" s="1"/>
  <c r="K1823" i="1" s="1"/>
  <c r="F1631" i="1"/>
  <c r="J1631" i="1" s="1"/>
  <c r="K1631" i="1" s="1"/>
  <c r="F1475" i="1"/>
  <c r="F1007" i="1"/>
  <c r="J1007" i="1" s="1"/>
  <c r="K1007" i="1" s="1"/>
  <c r="F743" i="1"/>
  <c r="J743" i="1" s="1"/>
  <c r="K743" i="1" s="1"/>
  <c r="F527" i="1"/>
  <c r="J527" i="1" s="1"/>
  <c r="K527" i="1" s="1"/>
  <c r="F1678" i="1"/>
  <c r="J1678" i="1" s="1"/>
  <c r="K1678" i="1" s="1"/>
  <c r="F1510" i="1"/>
  <c r="F1138" i="1"/>
  <c r="J1138" i="1" s="1"/>
  <c r="K1138" i="1" s="1"/>
  <c r="F802" i="1"/>
  <c r="J802" i="1" s="1"/>
  <c r="K802" i="1" s="1"/>
  <c r="F634" i="1"/>
  <c r="J634" i="1" s="1"/>
  <c r="K634" i="1" s="1"/>
  <c r="F1845" i="1"/>
  <c r="J1845" i="1" s="1"/>
  <c r="K1845" i="1" s="1"/>
  <c r="F1617" i="1"/>
  <c r="F1353" i="1"/>
  <c r="J1353" i="1" s="1"/>
  <c r="K1353" i="1" s="1"/>
  <c r="F945" i="1"/>
  <c r="J945" i="1" s="1"/>
  <c r="K945" i="1" s="1"/>
  <c r="F681" i="1"/>
  <c r="J681" i="1" s="1"/>
  <c r="K681" i="1" s="1"/>
  <c r="F489" i="1"/>
  <c r="F337" i="1"/>
  <c r="F169" i="1"/>
  <c r="J169" i="1" s="1"/>
  <c r="K169" i="1" s="1"/>
  <c r="F444" i="1"/>
  <c r="J444" i="1" s="1"/>
  <c r="K444" i="1" s="1"/>
  <c r="F240" i="1"/>
  <c r="J240" i="1" s="1"/>
  <c r="K240" i="1" s="1"/>
  <c r="F467" i="1"/>
  <c r="J467" i="1" s="1"/>
  <c r="K467" i="1" s="1"/>
  <c r="F275" i="1"/>
  <c r="J275" i="1" s="1"/>
  <c r="K275" i="1" s="1"/>
  <c r="F107" i="1"/>
  <c r="J107" i="1" s="1"/>
  <c r="K107" i="1" s="1"/>
  <c r="F406" i="1"/>
  <c r="J406" i="1" s="1"/>
  <c r="K406" i="1" s="1"/>
  <c r="F238" i="1"/>
  <c r="J238" i="1" s="1"/>
  <c r="K238" i="1" s="1"/>
  <c r="F70" i="1"/>
  <c r="J70" i="1" s="1"/>
  <c r="K70" i="1" s="1"/>
  <c r="F297" i="1"/>
  <c r="J297" i="1" s="1"/>
  <c r="K297" i="1" s="1"/>
  <c r="F3187" i="1"/>
  <c r="J3187" i="1" s="1"/>
  <c r="K3187" i="1" s="1"/>
  <c r="F3113" i="1"/>
  <c r="J3113" i="1" s="1"/>
  <c r="K3113" i="1" s="1"/>
  <c r="F3315" i="1"/>
  <c r="J3315" i="1" s="1"/>
  <c r="K3315" i="1" s="1"/>
  <c r="F3481" i="1"/>
  <c r="F3611" i="1"/>
  <c r="F1870" i="1"/>
  <c r="J1870" i="1" s="1"/>
  <c r="K1870" i="1" s="1"/>
  <c r="F1004" i="1"/>
  <c r="J1004" i="1" s="1"/>
  <c r="K1004" i="1" s="1"/>
  <c r="F1003" i="1"/>
  <c r="J1003" i="1" s="1"/>
  <c r="K1003" i="1" s="1"/>
  <c r="F751" i="1"/>
  <c r="J751" i="1" s="1"/>
  <c r="K751" i="1" s="1"/>
  <c r="F547" i="1"/>
  <c r="J547" i="1" s="1"/>
  <c r="K547" i="1" s="1"/>
  <c r="F1854" i="1"/>
  <c r="J1854" i="1" s="1"/>
  <c r="K1854" i="1" s="1"/>
  <c r="F1674" i="1"/>
  <c r="J1674" i="1" s="1"/>
  <c r="K1674" i="1" s="1"/>
  <c r="F1494" i="1"/>
  <c r="J1494" i="1" s="1"/>
  <c r="K1494" i="1" s="1"/>
  <c r="F1122" i="1"/>
  <c r="J1122" i="1" s="1"/>
  <c r="K1122" i="1" s="1"/>
  <c r="F858" i="1"/>
  <c r="J858" i="1" s="1"/>
  <c r="K858" i="1" s="1"/>
  <c r="F642" i="1"/>
  <c r="J642" i="1" s="1"/>
  <c r="K642" i="1" s="1"/>
  <c r="F1469" i="1"/>
  <c r="F1073" i="1"/>
  <c r="J1073" i="1" s="1"/>
  <c r="K1073" i="1" s="1"/>
  <c r="F833" i="1"/>
  <c r="J833" i="1" s="1"/>
  <c r="K833" i="1" s="1"/>
  <c r="F545" i="1"/>
  <c r="J545" i="1" s="1"/>
  <c r="K545" i="1" s="1"/>
  <c r="F365" i="1"/>
  <c r="J365" i="1" s="1"/>
  <c r="K365" i="1" s="1"/>
  <c r="F173" i="1"/>
  <c r="J173" i="1" s="1"/>
  <c r="K173" i="1" s="1"/>
  <c r="F1864" i="1"/>
  <c r="J1864" i="1" s="1"/>
  <c r="K1864" i="1" s="1"/>
  <c r="F1624" i="1"/>
  <c r="F1444" i="1"/>
  <c r="J1444" i="1" s="1"/>
  <c r="K1444" i="1" s="1"/>
  <c r="F784" i="1"/>
  <c r="J784" i="1" s="1"/>
  <c r="K784" i="1" s="1"/>
  <c r="F508" i="1"/>
  <c r="J508" i="1" s="1"/>
  <c r="K508" i="1" s="1"/>
  <c r="F1695" i="1"/>
  <c r="J1695" i="1" s="1"/>
  <c r="K1695" i="1" s="1"/>
  <c r="F1527" i="1"/>
  <c r="J1527" i="1" s="1"/>
  <c r="K1527" i="1" s="1"/>
  <c r="F1179" i="1"/>
  <c r="J1179" i="1" s="1"/>
  <c r="K1179" i="1" s="1"/>
  <c r="F795" i="1"/>
  <c r="J795" i="1" s="1"/>
  <c r="K795" i="1" s="1"/>
  <c r="F603" i="1"/>
  <c r="J603" i="1" s="1"/>
  <c r="K603" i="1" s="1"/>
  <c r="F1874" i="1"/>
  <c r="J1874" i="1" s="1"/>
  <c r="K1874" i="1" s="1"/>
  <c r="F1694" i="1"/>
  <c r="J1694" i="1" s="1"/>
  <c r="K1694" i="1" s="1"/>
  <c r="F1514" i="1"/>
  <c r="F1202" i="1"/>
  <c r="J1202" i="1" s="1"/>
  <c r="K1202" i="1" s="1"/>
  <c r="F1010" i="1"/>
  <c r="J1010" i="1" s="1"/>
  <c r="K1010" i="1" s="1"/>
  <c r="F782" i="1"/>
  <c r="J782" i="1" s="1"/>
  <c r="K782" i="1" s="1"/>
  <c r="F590" i="1"/>
  <c r="J590" i="1" s="1"/>
  <c r="K590" i="1" s="1"/>
  <c r="F1777" i="1"/>
  <c r="J1777" i="1" s="1"/>
  <c r="K1777" i="1" s="1"/>
  <c r="F1561" i="1"/>
  <c r="J1561" i="1" s="1"/>
  <c r="K1561" i="1" s="1"/>
  <c r="F1165" i="1"/>
  <c r="J1165" i="1" s="1"/>
  <c r="K1165" i="1" s="1"/>
  <c r="F889" i="1"/>
  <c r="J889" i="1" s="1"/>
  <c r="K889" i="1" s="1"/>
  <c r="F625" i="1"/>
  <c r="J625" i="1" s="1"/>
  <c r="K625" i="1" s="1"/>
  <c r="F1860" i="1"/>
  <c r="J1860" i="1" s="1"/>
  <c r="K1860" i="1" s="1"/>
  <c r="F1584" i="1"/>
  <c r="F1260" i="1"/>
  <c r="J1260" i="1" s="1"/>
  <c r="K1260" i="1" s="1"/>
  <c r="F768" i="1"/>
  <c r="J768" i="1" s="1"/>
  <c r="K768" i="1" s="1"/>
  <c r="F528" i="1"/>
  <c r="J528" i="1" s="1"/>
  <c r="K528" i="1" s="1"/>
  <c r="F1799" i="1"/>
  <c r="J1799" i="1" s="1"/>
  <c r="K1799" i="1" s="1"/>
  <c r="F1607" i="1"/>
  <c r="J1607" i="1" s="1"/>
  <c r="K1607" i="1" s="1"/>
  <c r="F1451" i="1"/>
  <c r="J1451" i="1" s="1"/>
  <c r="K1451" i="1" s="1"/>
  <c r="F947" i="1"/>
  <c r="J947" i="1" s="1"/>
  <c r="K947" i="1" s="1"/>
  <c r="F719" i="1"/>
  <c r="J719" i="1" s="1"/>
  <c r="K719" i="1" s="1"/>
  <c r="F1846" i="1"/>
  <c r="J1846" i="1" s="1"/>
  <c r="K1846" i="1" s="1"/>
  <c r="F1654" i="1"/>
  <c r="J1654" i="1" s="1"/>
  <c r="K1654" i="1" s="1"/>
  <c r="F1486" i="1"/>
  <c r="F1090" i="1"/>
  <c r="J1090" i="1" s="1"/>
  <c r="K1090" i="1" s="1"/>
  <c r="F778" i="1"/>
  <c r="J778" i="1" s="1"/>
  <c r="K778" i="1" s="1"/>
  <c r="F586" i="1"/>
  <c r="J586" i="1" s="1"/>
  <c r="K586" i="1" s="1"/>
  <c r="F1797" i="1"/>
  <c r="J1797" i="1" s="1"/>
  <c r="K1797" i="1" s="1"/>
  <c r="F1557" i="1"/>
  <c r="J1557" i="1" s="1"/>
  <c r="K1557" i="1" s="1"/>
  <c r="F1197" i="1"/>
  <c r="J1197" i="1" s="1"/>
  <c r="K1197" i="1" s="1"/>
  <c r="F861" i="1"/>
  <c r="J861" i="1" s="1"/>
  <c r="K861" i="1" s="1"/>
  <c r="F645" i="1"/>
  <c r="J645" i="1" s="1"/>
  <c r="K645" i="1" s="1"/>
  <c r="F465" i="1"/>
  <c r="J465" i="1" s="1"/>
  <c r="K465" i="1" s="1"/>
  <c r="F313" i="1"/>
  <c r="J313" i="1" s="1"/>
  <c r="K313" i="1" s="1"/>
  <c r="F145" i="1"/>
  <c r="J145" i="1" s="1"/>
  <c r="K145" i="1" s="1"/>
  <c r="F420" i="1"/>
  <c r="F168" i="1"/>
  <c r="F419" i="1"/>
  <c r="J419" i="1" s="1"/>
  <c r="K419" i="1" s="1"/>
  <c r="F251" i="1"/>
  <c r="J251" i="1" s="1"/>
  <c r="K251" i="1" s="1"/>
  <c r="F83" i="1"/>
  <c r="J83" i="1" s="1"/>
  <c r="K83" i="1" s="1"/>
  <c r="F382" i="1"/>
  <c r="J382" i="1" s="1"/>
  <c r="K382" i="1" s="1"/>
  <c r="F214" i="1"/>
  <c r="J214" i="1" s="1"/>
  <c r="K214" i="1" s="1"/>
  <c r="F441" i="1"/>
  <c r="J441" i="1" s="1"/>
  <c r="K441" i="1" s="1"/>
  <c r="F273" i="1"/>
  <c r="J273" i="1" s="1"/>
  <c r="K273" i="1" s="1"/>
  <c r="F500" i="1"/>
  <c r="J500" i="1" s="1"/>
  <c r="K500" i="1" s="1"/>
  <c r="F284" i="1"/>
  <c r="F427" i="1"/>
  <c r="J427" i="1" s="1"/>
  <c r="K427" i="1" s="1"/>
  <c r="F271" i="1"/>
  <c r="J271" i="1" s="1"/>
  <c r="K271" i="1" s="1"/>
  <c r="F498" i="1"/>
  <c r="J498" i="1" s="1"/>
  <c r="K498" i="1" s="1"/>
  <c r="F306" i="1"/>
  <c r="F90" i="1"/>
  <c r="J90" i="1" s="1"/>
  <c r="K90" i="1" s="1"/>
  <c r="F352" i="1"/>
  <c r="J352" i="1" s="1"/>
  <c r="K352" i="1" s="1"/>
  <c r="F28" i="1"/>
  <c r="J28" i="1" s="1"/>
  <c r="K28" i="1" s="1"/>
  <c r="F182" i="1"/>
  <c r="J182" i="1" s="1"/>
  <c r="K182" i="1" s="1"/>
  <c r="F350" i="1"/>
  <c r="J350" i="1" s="1"/>
  <c r="K350" i="1" s="1"/>
  <c r="F506" i="1"/>
  <c r="F327" i="1"/>
  <c r="F364" i="1"/>
  <c r="F67" i="1"/>
  <c r="J67" i="1" s="1"/>
  <c r="K67" i="1" s="1"/>
  <c r="F81" i="1"/>
  <c r="J81" i="1" s="1"/>
  <c r="K81" i="1" s="1"/>
  <c r="F157" i="1"/>
  <c r="F1666" i="1"/>
  <c r="J1666" i="1" s="1"/>
  <c r="K1666" i="1" s="1"/>
  <c r="F637" i="1"/>
  <c r="J637" i="1" s="1"/>
  <c r="K637" i="1" s="1"/>
  <c r="F627" i="1"/>
  <c r="J627" i="1" s="1"/>
  <c r="K627" i="1" s="1"/>
  <c r="F557" i="1"/>
  <c r="J557" i="1" s="1"/>
  <c r="K557" i="1" s="1"/>
  <c r="F1075" i="1"/>
  <c r="J1075" i="1" s="1"/>
  <c r="K1075" i="1" s="1"/>
  <c r="F14" i="1"/>
  <c r="J14" i="1" s="1"/>
  <c r="K14" i="1" s="1"/>
  <c r="F194" i="1"/>
  <c r="J194" i="1" s="1"/>
  <c r="K194" i="1" s="1"/>
  <c r="F362" i="1"/>
  <c r="J362" i="1" s="1"/>
  <c r="K362" i="1" s="1"/>
  <c r="F15" i="1"/>
  <c r="J15" i="1" s="1"/>
  <c r="K15" i="1" s="1"/>
  <c r="F339" i="1"/>
  <c r="J339" i="1" s="1"/>
  <c r="K339" i="1" s="1"/>
  <c r="F376" i="1"/>
  <c r="J376" i="1" s="1"/>
  <c r="K376" i="1" s="1"/>
  <c r="F103" i="1"/>
  <c r="J103" i="1" s="1"/>
  <c r="K103" i="1" s="1"/>
  <c r="F105" i="1"/>
  <c r="J105" i="1" s="1"/>
  <c r="K105" i="1" s="1"/>
  <c r="F325" i="1"/>
  <c r="F515" i="1"/>
  <c r="J515" i="1" s="1"/>
  <c r="K515" i="1" s="1"/>
  <c r="F901" i="1"/>
  <c r="J901" i="1" s="1"/>
  <c r="K901" i="1" s="1"/>
  <c r="F843" i="1"/>
  <c r="J843" i="1" s="1"/>
  <c r="K843" i="1" s="1"/>
  <c r="F845" i="1"/>
  <c r="J845" i="1" s="1"/>
  <c r="K845" i="1" s="1"/>
  <c r="F1460" i="1"/>
  <c r="F26" i="1"/>
  <c r="J26" i="1" s="1"/>
  <c r="K26" i="1" s="1"/>
  <c r="F218" i="1"/>
  <c r="J218" i="1" s="1"/>
  <c r="K218" i="1" s="1"/>
  <c r="F374" i="1"/>
  <c r="J374" i="1" s="1"/>
  <c r="K374" i="1" s="1"/>
  <c r="F99" i="1"/>
  <c r="J99" i="1" s="1"/>
  <c r="K99" i="1" s="1"/>
  <c r="F363" i="1"/>
  <c r="F388" i="1"/>
  <c r="J388" i="1" s="1"/>
  <c r="K388" i="1" s="1"/>
  <c r="F127" i="1"/>
  <c r="J127" i="1" s="1"/>
  <c r="K127" i="1" s="1"/>
  <c r="F129" i="1"/>
  <c r="F477" i="1"/>
  <c r="F731" i="1"/>
  <c r="J731" i="1" s="1"/>
  <c r="K731" i="1" s="1"/>
  <c r="F1405" i="1"/>
  <c r="J1405" i="1" s="1"/>
  <c r="K1405" i="1" s="1"/>
  <c r="F1191" i="1"/>
  <c r="J1191" i="1" s="1"/>
  <c r="K1191" i="1" s="1"/>
  <c r="F1109" i="1"/>
  <c r="J1109" i="1" s="1"/>
  <c r="K1109" i="1" s="1"/>
  <c r="F2158" i="1"/>
  <c r="J2158" i="1" s="1"/>
  <c r="K2158" i="1" s="1"/>
  <c r="F62" i="1"/>
  <c r="J62" i="1" s="1"/>
  <c r="K62" i="1" s="1"/>
  <c r="F230" i="1"/>
  <c r="J230" i="1" s="1"/>
  <c r="K230" i="1" s="1"/>
  <c r="F386" i="1"/>
  <c r="J386" i="1" s="1"/>
  <c r="K386" i="1" s="1"/>
  <c r="F147" i="1"/>
  <c r="J147" i="1" s="1"/>
  <c r="K147" i="1" s="1"/>
  <c r="F375" i="1"/>
  <c r="J375" i="1" s="1"/>
  <c r="K375" i="1" s="1"/>
  <c r="F424" i="1"/>
  <c r="J424" i="1" s="1"/>
  <c r="K424" i="1" s="1"/>
  <c r="F283" i="1"/>
  <c r="J283" i="1" s="1"/>
  <c r="K283" i="1" s="1"/>
  <c r="F285" i="1"/>
  <c r="J285" i="1" s="1"/>
  <c r="K285" i="1" s="1"/>
  <c r="F669" i="1"/>
  <c r="J669" i="1" s="1"/>
  <c r="K669" i="1" s="1"/>
  <c r="F971" i="1"/>
  <c r="J971" i="1" s="1"/>
  <c r="K971" i="1" s="1"/>
  <c r="F1573" i="1"/>
  <c r="J1573" i="1" s="1"/>
  <c r="K1573" i="1" s="1"/>
  <c r="F1539" i="1"/>
  <c r="J1539" i="1" s="1"/>
  <c r="K1539" i="1" s="1"/>
  <c r="F1481" i="1"/>
  <c r="J1481" i="1" s="1"/>
  <c r="K1481" i="1" s="1"/>
  <c r="F2340" i="1"/>
  <c r="J2340" i="1" s="1"/>
  <c r="K2340" i="1" s="1"/>
  <c r="F74" i="1"/>
  <c r="J74" i="1" s="1"/>
  <c r="K74" i="1" s="1"/>
  <c r="F242" i="1"/>
  <c r="J242" i="1" s="1"/>
  <c r="K242" i="1" s="1"/>
  <c r="F398" i="1"/>
  <c r="J398" i="1" s="1"/>
  <c r="K398" i="1" s="1"/>
  <c r="F159" i="1"/>
  <c r="J159" i="1" s="1"/>
  <c r="K159" i="1" s="1"/>
  <c r="F387" i="1"/>
  <c r="J387" i="1" s="1"/>
  <c r="K387" i="1" s="1"/>
  <c r="F114" i="1"/>
  <c r="F295" i="1"/>
  <c r="J295" i="1" s="1"/>
  <c r="K295" i="1" s="1"/>
  <c r="F58" i="1"/>
  <c r="J58" i="1" s="1"/>
  <c r="K58" i="1" s="1"/>
  <c r="F885" i="1"/>
  <c r="J885" i="1" s="1"/>
  <c r="K885" i="1" s="1"/>
  <c r="F1463" i="1"/>
  <c r="F1789" i="1"/>
  <c r="J1789" i="1" s="1"/>
  <c r="K1789" i="1" s="1"/>
  <c r="F1707" i="1"/>
  <c r="F666" i="1"/>
  <c r="J666" i="1" s="1"/>
  <c r="K666" i="1" s="1"/>
  <c r="F2150" i="1"/>
  <c r="J2150" i="1" s="1"/>
  <c r="K2150" i="1" s="1"/>
  <c r="F86" i="1"/>
  <c r="J86" i="1" s="1"/>
  <c r="K86" i="1" s="1"/>
  <c r="F254" i="1"/>
  <c r="J254" i="1" s="1"/>
  <c r="K254" i="1" s="1"/>
  <c r="F410" i="1"/>
  <c r="J410" i="1" s="1"/>
  <c r="K410" i="1" s="1"/>
  <c r="F171" i="1"/>
  <c r="J171" i="1" s="1"/>
  <c r="K171" i="1" s="1"/>
  <c r="F423" i="1"/>
  <c r="J423" i="1" s="1"/>
  <c r="K423" i="1" s="1"/>
  <c r="F126" i="1"/>
  <c r="J126" i="1" s="1"/>
  <c r="K126" i="1" s="1"/>
  <c r="F319" i="1"/>
  <c r="F226" i="1"/>
  <c r="F1293" i="1"/>
  <c r="J1293" i="1" s="1"/>
  <c r="K1293" i="1" s="1"/>
  <c r="F1619" i="1"/>
  <c r="J1619" i="1" s="1"/>
  <c r="K1619" i="1" s="1"/>
  <c r="F626" i="1"/>
  <c r="J626" i="1" s="1"/>
  <c r="K626" i="1" s="1"/>
  <c r="F520" i="1"/>
  <c r="J520" i="1" s="1"/>
  <c r="K520" i="1" s="1"/>
  <c r="F870" i="1"/>
  <c r="J870" i="1" s="1"/>
  <c r="K870" i="1" s="1"/>
  <c r="F3483" i="1"/>
  <c r="F110" i="1"/>
  <c r="J110" i="1" s="1"/>
  <c r="K110" i="1" s="1"/>
  <c r="F278" i="1"/>
  <c r="J278" i="1" s="1"/>
  <c r="K278" i="1" s="1"/>
  <c r="F422" i="1"/>
  <c r="J422" i="1" s="1"/>
  <c r="K422" i="1" s="1"/>
  <c r="F195" i="1"/>
  <c r="J195" i="1" s="1"/>
  <c r="K195" i="1" s="1"/>
  <c r="F471" i="1"/>
  <c r="J471" i="1" s="1"/>
  <c r="K471" i="1" s="1"/>
  <c r="F138" i="1"/>
  <c r="F439" i="1"/>
  <c r="J439" i="1" s="1"/>
  <c r="K439" i="1" s="1"/>
  <c r="F394" i="1"/>
  <c r="F1581" i="1"/>
  <c r="F1811" i="1"/>
  <c r="J1811" i="1" s="1"/>
  <c r="K1811" i="1" s="1"/>
  <c r="F806" i="1"/>
  <c r="J806" i="1" s="1"/>
  <c r="K806" i="1" s="1"/>
  <c r="F856" i="1"/>
  <c r="J856" i="1" s="1"/>
  <c r="K856" i="1" s="1"/>
  <c r="F1146" i="1"/>
  <c r="J1146" i="1" s="1"/>
  <c r="K1146" i="1" s="1"/>
  <c r="F2250" i="1"/>
  <c r="J2250" i="1" s="1"/>
  <c r="K2250" i="1" s="1"/>
  <c r="F122" i="1"/>
  <c r="F290" i="1"/>
  <c r="J290" i="1" s="1"/>
  <c r="K290" i="1" s="1"/>
  <c r="F446" i="1"/>
  <c r="J446" i="1" s="1"/>
  <c r="K446" i="1" s="1"/>
  <c r="F207" i="1"/>
  <c r="J207" i="1" s="1"/>
  <c r="K207" i="1" s="1"/>
  <c r="F112" i="1"/>
  <c r="J112" i="1" s="1"/>
  <c r="K112" i="1" s="1"/>
  <c r="F162" i="1"/>
  <c r="J162" i="1" s="1"/>
  <c r="K162" i="1" s="1"/>
  <c r="F451" i="1"/>
  <c r="J451" i="1" s="1"/>
  <c r="K451" i="1" s="1"/>
  <c r="F95" i="1"/>
  <c r="J95" i="1" s="1"/>
  <c r="K95" i="1" s="1"/>
  <c r="F1833" i="1"/>
  <c r="F540" i="1"/>
  <c r="J540" i="1" s="1"/>
  <c r="K540" i="1" s="1"/>
  <c r="F1022" i="1"/>
  <c r="J1022" i="1" s="1"/>
  <c r="K1022" i="1" s="1"/>
  <c r="F1456" i="1"/>
  <c r="J1456" i="1" s="1"/>
  <c r="K1456" i="1" s="1"/>
  <c r="F1506" i="1"/>
  <c r="J1506" i="1" s="1"/>
  <c r="K1506" i="1" s="1"/>
  <c r="F2012" i="1"/>
  <c r="J2012" i="1" s="1"/>
  <c r="K2012" i="1" s="1"/>
  <c r="L3" i="1" l="1"/>
  <c r="G3" i="4" a="1"/>
  <c r="A3" i="4" a="1"/>
  <c r="L1444" i="1"/>
  <c r="L451" i="1"/>
  <c r="L547" i="1"/>
  <c r="L894" i="1"/>
  <c r="L1530" i="1"/>
  <c r="L368" i="1"/>
  <c r="L343" i="1"/>
  <c r="L478" i="1"/>
  <c r="L452" i="1"/>
  <c r="L109" i="1"/>
  <c r="L59" i="1"/>
  <c r="L488" i="1"/>
  <c r="L2810" i="1"/>
  <c r="L2680" i="1"/>
  <c r="L2272" i="1"/>
  <c r="L2472" i="1"/>
  <c r="L2199" i="1"/>
  <c r="L3602" i="1"/>
  <c r="L1577" i="1"/>
  <c r="L3603" i="1"/>
  <c r="L1184" i="1"/>
  <c r="L2856" i="1"/>
  <c r="L3651" i="1"/>
  <c r="L3931" i="1"/>
  <c r="L4081" i="1"/>
  <c r="L4019" i="1"/>
  <c r="L4433" i="1"/>
  <c r="L439" i="1"/>
  <c r="L339" i="1"/>
  <c r="L1518" i="1"/>
  <c r="L1767" i="1"/>
  <c r="L522" i="1"/>
  <c r="L941" i="1"/>
  <c r="L1732" i="1"/>
  <c r="L558" i="1"/>
  <c r="L1131" i="1"/>
  <c r="L1439" i="1"/>
  <c r="L1109" i="1"/>
  <c r="L719" i="1"/>
  <c r="L1870" i="1"/>
  <c r="L1888" i="1"/>
  <c r="L1922" i="1"/>
  <c r="L1859" i="1"/>
  <c r="L686" i="1"/>
  <c r="L345" i="1"/>
  <c r="L534" i="1"/>
  <c r="L679" i="1"/>
  <c r="L734" i="1"/>
  <c r="L570" i="1"/>
  <c r="L715" i="1"/>
  <c r="L1086" i="1"/>
  <c r="L1925" i="1"/>
  <c r="L2305" i="1"/>
  <c r="L2229" i="1"/>
  <c r="L3363" i="1"/>
  <c r="L1022" i="1"/>
  <c r="L1146" i="1"/>
  <c r="L110" i="1"/>
  <c r="L410" i="1"/>
  <c r="L387" i="1"/>
  <c r="L283" i="1"/>
  <c r="L901" i="1"/>
  <c r="L557" i="1"/>
  <c r="L28" i="1"/>
  <c r="L382" i="1"/>
  <c r="L1557" i="1"/>
  <c r="L1799" i="1"/>
  <c r="L782" i="1"/>
  <c r="L784" i="1"/>
  <c r="L1122" i="1"/>
  <c r="L3113" i="1"/>
  <c r="L527" i="1"/>
  <c r="L913" i="1"/>
  <c r="L867" i="1"/>
  <c r="L857" i="1"/>
  <c r="L1508" i="1"/>
  <c r="L1055" i="1"/>
  <c r="L1597" i="1"/>
  <c r="L1563" i="1"/>
  <c r="L2904" i="1"/>
  <c r="L264" i="1"/>
  <c r="L1234" i="1"/>
  <c r="L1656" i="1"/>
  <c r="L1742" i="1"/>
  <c r="L221" i="1"/>
  <c r="L643" i="1"/>
  <c r="L378" i="1"/>
  <c r="L60" i="1"/>
  <c r="L922" i="1"/>
  <c r="L1452" i="1"/>
  <c r="L65" i="1"/>
  <c r="L1950" i="1"/>
  <c r="L460" i="1"/>
  <c r="L1917" i="1"/>
  <c r="L648" i="1"/>
  <c r="L1094" i="1"/>
  <c r="L1516" i="1"/>
  <c r="L1578" i="1"/>
  <c r="L3245" i="1"/>
  <c r="L561" i="1"/>
  <c r="L851" i="1"/>
  <c r="L1477" i="1"/>
  <c r="L1385" i="1"/>
  <c r="L1991" i="1"/>
  <c r="L414" i="1"/>
  <c r="L108" i="1"/>
  <c r="L970" i="1"/>
  <c r="L1488" i="1"/>
  <c r="L1634" i="1"/>
  <c r="L125" i="1"/>
  <c r="L499" i="1"/>
  <c r="L54" i="1"/>
  <c r="L191" i="1"/>
  <c r="L550" i="1"/>
  <c r="L696" i="1"/>
  <c r="L1166" i="1"/>
  <c r="L1552" i="1"/>
  <c r="L3427" i="1"/>
  <c r="L213" i="1"/>
  <c r="L621" i="1"/>
  <c r="L911" i="1"/>
  <c r="L1513" i="1"/>
  <c r="L1503" i="1"/>
  <c r="L1421" i="1"/>
  <c r="L3203" i="1"/>
  <c r="L156" i="1"/>
  <c r="L1066" i="1"/>
  <c r="L535" i="1"/>
  <c r="L1471" i="1"/>
  <c r="L1858" i="1"/>
  <c r="L3599" i="1"/>
  <c r="L3469" i="1"/>
  <c r="L3243" i="1"/>
  <c r="L3089" i="1"/>
  <c r="L3139" i="1"/>
  <c r="L1135" i="1"/>
  <c r="L3467" i="1"/>
  <c r="L3205" i="1"/>
  <c r="L2943" i="1"/>
  <c r="L2899" i="1"/>
  <c r="L3428" i="1"/>
  <c r="L3213" i="1"/>
  <c r="L3227" i="1"/>
  <c r="L2989" i="1"/>
  <c r="L2727" i="1"/>
  <c r="L2705" i="1"/>
  <c r="L2683" i="1"/>
  <c r="L3619" i="1"/>
  <c r="L2961" i="1"/>
  <c r="L2711" i="1"/>
  <c r="L2821" i="1"/>
  <c r="L2511" i="1"/>
  <c r="L2453" i="1"/>
  <c r="L2455" i="1"/>
  <c r="L3475" i="1"/>
  <c r="L2866" i="1"/>
  <c r="L3372" i="1"/>
  <c r="L2906" i="1"/>
  <c r="L3016" i="1"/>
  <c r="L3042" i="1"/>
  <c r="L1088" i="1"/>
  <c r="L2964" i="1"/>
  <c r="L2800" i="1"/>
  <c r="L2850" i="1"/>
  <c r="L2936" i="1"/>
  <c r="L752" i="1"/>
  <c r="L2506" i="1"/>
  <c r="L2772" i="1"/>
  <c r="L2522" i="1"/>
  <c r="L2452" i="1"/>
  <c r="L2646" i="1"/>
  <c r="L2672" i="1"/>
  <c r="L536" i="1"/>
  <c r="L2326" i="1"/>
  <c r="L2520" i="1"/>
  <c r="L2020" i="1"/>
  <c r="L2418" i="1"/>
  <c r="L2324" i="1"/>
  <c r="L1603" i="1"/>
  <c r="L2026" i="1"/>
  <c r="L2256" i="1"/>
  <c r="L2018" i="1"/>
  <c r="L3411" i="1"/>
  <c r="L2130" i="1"/>
  <c r="L1964" i="1"/>
  <c r="L1447" i="1"/>
  <c r="L3585" i="1"/>
  <c r="L3563" i="1"/>
  <c r="L3445" i="1"/>
  <c r="L3183" i="1"/>
  <c r="L3005" i="1"/>
  <c r="L3091" i="1"/>
  <c r="L3419" i="1"/>
  <c r="L3145" i="1"/>
  <c r="L2907" i="1"/>
  <c r="L2861" i="1"/>
  <c r="L2851" i="1"/>
  <c r="L3356" i="1"/>
  <c r="L482" i="1"/>
  <c r="L231" i="1"/>
  <c r="L263" i="1"/>
  <c r="L3647" i="1"/>
  <c r="L3661" i="1"/>
  <c r="L3677" i="1"/>
  <c r="L3693" i="1"/>
  <c r="L3708" i="1"/>
  <c r="L3724" i="1"/>
  <c r="L3749" i="1"/>
  <c r="L3764" i="1"/>
  <c r="L3795" i="1"/>
  <c r="L3811" i="1"/>
  <c r="L3831" i="1"/>
  <c r="L3861" i="1"/>
  <c r="L3273" i="1"/>
  <c r="L3885" i="1"/>
  <c r="L3902" i="1"/>
  <c r="L3923" i="1"/>
  <c r="L3942" i="1"/>
  <c r="L3974" i="1"/>
  <c r="L3297" i="1"/>
  <c r="L4036" i="1"/>
  <c r="L4053" i="1"/>
  <c r="L4077" i="1"/>
  <c r="L4092" i="1"/>
  <c r="L4105" i="1"/>
  <c r="L4120" i="1"/>
  <c r="L4140" i="1"/>
  <c r="L3987" i="1"/>
  <c r="L3999" i="1"/>
  <c r="L4015" i="1"/>
  <c r="L4027" i="1"/>
  <c r="L4165" i="1"/>
  <c r="L4206" i="1"/>
  <c r="L4222" i="1"/>
  <c r="L4243" i="1"/>
  <c r="L4314" i="1"/>
  <c r="L4354" i="1"/>
  <c r="L4373" i="1"/>
  <c r="L4391" i="1"/>
  <c r="L4412" i="1"/>
  <c r="L4428" i="1"/>
  <c r="L4443" i="1"/>
  <c r="L4456" i="1"/>
  <c r="L4473" i="1"/>
  <c r="L4263" i="1"/>
  <c r="L4276" i="1"/>
  <c r="L4495" i="1"/>
  <c r="L4526" i="1"/>
  <c r="L4287" i="1"/>
  <c r="L4603" i="1"/>
  <c r="L4662" i="1"/>
  <c r="L4688" i="1"/>
  <c r="L4765" i="1"/>
  <c r="L4788" i="1"/>
  <c r="L4813" i="1"/>
  <c r="L4830" i="1"/>
  <c r="L4846" i="1"/>
  <c r="L4870" i="1"/>
  <c r="L4895" i="1"/>
  <c r="L4954" i="1"/>
  <c r="L4996" i="1"/>
  <c r="L5033" i="1"/>
  <c r="L4549" i="1"/>
  <c r="L5101" i="1"/>
  <c r="L4554" i="1"/>
  <c r="L5173" i="1"/>
  <c r="L5208" i="1"/>
  <c r="L5238" i="1"/>
  <c r="L4571" i="1"/>
  <c r="L4593" i="1"/>
  <c r="L5285" i="1"/>
  <c r="L5309" i="1"/>
  <c r="L5322" i="1"/>
  <c r="L5374" i="1"/>
  <c r="L5390" i="1"/>
  <c r="L5407" i="1"/>
  <c r="L5426" i="1"/>
  <c r="L5454" i="1"/>
  <c r="L5502" i="1"/>
  <c r="L5515" i="1"/>
  <c r="L5534" i="1"/>
  <c r="L5604" i="1"/>
  <c r="L5641" i="1"/>
  <c r="L5102" i="1"/>
  <c r="L856" i="1"/>
  <c r="L1797" i="1"/>
  <c r="L1417" i="1"/>
  <c r="L1813" i="1"/>
  <c r="L2630" i="1"/>
  <c r="L1534" i="1"/>
  <c r="L1958" i="1"/>
  <c r="L847" i="1"/>
  <c r="L276" i="1"/>
  <c r="L1680" i="1"/>
  <c r="L245" i="1"/>
  <c r="L186" i="1"/>
  <c r="L1430" i="1"/>
  <c r="L39" i="1"/>
  <c r="L789" i="1"/>
  <c r="L1645" i="1"/>
  <c r="L546" i="1"/>
  <c r="L175" i="1"/>
  <c r="L1426" i="1"/>
  <c r="L1716" i="1"/>
  <c r="L691" i="1"/>
  <c r="L359" i="1"/>
  <c r="L1104" i="1"/>
  <c r="L1818" i="1"/>
  <c r="L393" i="1"/>
  <c r="L1427" i="1"/>
  <c r="L1671" i="1"/>
  <c r="L2965" i="1"/>
  <c r="L408" i="1"/>
  <c r="L1848" i="1"/>
  <c r="L353" i="1"/>
  <c r="L1651" i="1"/>
  <c r="L2328" i="1"/>
  <c r="L3459" i="1"/>
  <c r="L2000" i="1"/>
  <c r="L1906" i="1"/>
  <c r="L3623" i="1"/>
  <c r="L3125" i="1"/>
  <c r="L1147" i="1"/>
  <c r="L3313" i="1"/>
  <c r="L2955" i="1"/>
  <c r="L2923" i="1"/>
  <c r="L3237" i="1"/>
  <c r="L3037" i="1"/>
  <c r="L2695" i="1"/>
  <c r="L3106" i="1"/>
  <c r="L3158" i="1"/>
  <c r="L3330" i="1"/>
  <c r="L1568" i="1"/>
  <c r="L3384" i="1"/>
  <c r="L3040" i="1"/>
  <c r="L3538" i="1"/>
  <c r="L2710" i="1"/>
  <c r="L2738" i="1"/>
  <c r="L2862" i="1"/>
  <c r="L800" i="1"/>
  <c r="L2784" i="1"/>
  <c r="L2488" i="1"/>
  <c r="L2720" i="1"/>
  <c r="L2338" i="1"/>
  <c r="L2330" i="1"/>
  <c r="L2454" i="1"/>
  <c r="L2038" i="1"/>
  <c r="L2042" i="1"/>
  <c r="L2190" i="1"/>
  <c r="L1459" i="1"/>
  <c r="L3195" i="1"/>
  <c r="L3127" i="1"/>
  <c r="L470" i="1"/>
  <c r="L806" i="1"/>
  <c r="L870" i="1"/>
  <c r="L86" i="1"/>
  <c r="L398" i="1"/>
  <c r="L375" i="1"/>
  <c r="L127" i="1"/>
  <c r="L637" i="1"/>
  <c r="L90" i="1"/>
  <c r="L251" i="1"/>
  <c r="L586" i="1"/>
  <c r="L768" i="1"/>
  <c r="L1202" i="1"/>
  <c r="L1674" i="1"/>
  <c r="L297" i="1"/>
  <c r="L681" i="1"/>
  <c r="L1007" i="1"/>
  <c r="L1585" i="1"/>
  <c r="L1551" i="1"/>
  <c r="L1493" i="1"/>
  <c r="L2664" i="1"/>
  <c r="L250" i="1"/>
  <c r="L1667" i="1"/>
  <c r="L650" i="1"/>
  <c r="L544" i="1"/>
  <c r="L906" i="1"/>
  <c r="L2632" i="1"/>
  <c r="L217" i="1"/>
  <c r="L675" i="1"/>
  <c r="L689" i="1"/>
  <c r="L1171" i="1"/>
  <c r="L49" i="1"/>
  <c r="L1546" i="1"/>
  <c r="L1970" i="1"/>
  <c r="L449" i="1"/>
  <c r="L871" i="1"/>
  <c r="L390" i="1"/>
  <c r="L72" i="1"/>
  <c r="L946" i="1"/>
  <c r="L1464" i="1"/>
  <c r="L1610" i="1"/>
  <c r="L101" i="1"/>
  <c r="L475" i="1"/>
  <c r="L243" i="1"/>
  <c r="L1053" i="1"/>
  <c r="L1535" i="1"/>
  <c r="L518" i="1"/>
  <c r="L1839" i="1"/>
  <c r="L738" i="1"/>
  <c r="L367" i="1"/>
  <c r="L97" i="1"/>
  <c r="L541" i="1"/>
  <c r="L507" i="1"/>
  <c r="L943" i="1"/>
  <c r="L120" i="1"/>
  <c r="L982" i="1"/>
  <c r="L1646" i="1"/>
  <c r="L137" i="1"/>
  <c r="L511" i="1"/>
  <c r="L178" i="1"/>
  <c r="L1161" i="1"/>
  <c r="L1583" i="1"/>
  <c r="L566" i="1"/>
  <c r="L1935" i="1"/>
  <c r="L810" i="1"/>
  <c r="L2703" i="1"/>
  <c r="L403" i="1"/>
  <c r="L133" i="1"/>
  <c r="L1642" i="1"/>
  <c r="L613" i="1"/>
  <c r="L555" i="1"/>
  <c r="L533" i="1"/>
  <c r="L979" i="1"/>
  <c r="L620" i="1"/>
  <c r="L2410" i="1"/>
  <c r="L2616" i="1"/>
  <c r="L2378" i="1"/>
  <c r="L2164" i="1"/>
  <c r="L2490" i="1"/>
  <c r="L2468" i="1"/>
  <c r="L2182" i="1"/>
  <c r="L2352" i="1"/>
  <c r="L2186" i="1"/>
  <c r="L2286" i="1"/>
  <c r="L2072" i="1"/>
  <c r="L1507" i="1"/>
  <c r="L1930" i="1"/>
  <c r="L1992" i="1"/>
  <c r="L3505" i="1"/>
  <c r="L3339" i="1"/>
  <c r="L3137" i="1"/>
  <c r="L1808" i="1"/>
  <c r="L1159" i="1"/>
  <c r="L3501" i="1"/>
  <c r="L3349" i="1"/>
  <c r="L2979" i="1"/>
  <c r="L2921" i="1"/>
  <c r="L2947" i="1"/>
  <c r="L3488" i="1"/>
  <c r="L2029" i="1"/>
  <c r="L3422" i="1"/>
  <c r="L1553" i="1"/>
  <c r="L3510" i="1"/>
  <c r="L3377" i="1"/>
  <c r="L2001" i="1"/>
  <c r="L3142" i="1"/>
  <c r="L3552" i="1"/>
  <c r="L3182" i="1"/>
  <c r="L3354" i="1"/>
  <c r="L1580" i="1"/>
  <c r="L2902" i="1"/>
  <c r="L3396" i="1"/>
  <c r="L2930" i="1"/>
  <c r="L3112" i="1"/>
  <c r="L3090" i="1"/>
  <c r="L3550" i="1"/>
  <c r="L1148" i="1"/>
  <c r="L2734" i="1"/>
  <c r="L3024" i="1"/>
  <c r="L2750" i="1"/>
  <c r="L2860" i="1"/>
  <c r="L2874" i="1"/>
  <c r="L2984" i="1"/>
  <c r="L872" i="1"/>
  <c r="L2542" i="1"/>
  <c r="L2796" i="1"/>
  <c r="L2582" i="1"/>
  <c r="L2512" i="1"/>
  <c r="L2682" i="1"/>
  <c r="L572" i="1"/>
  <c r="L2350" i="1"/>
  <c r="L2592" i="1"/>
  <c r="L2342" i="1"/>
  <c r="L2056" i="1"/>
  <c r="L2466" i="1"/>
  <c r="L2348" i="1"/>
  <c r="L1627" i="1"/>
  <c r="L2074" i="1"/>
  <c r="L2280" i="1"/>
  <c r="L2078" i="1"/>
  <c r="L3447" i="1"/>
  <c r="L2202" i="1"/>
  <c r="L1988" i="1"/>
  <c r="L377" i="1"/>
  <c r="L571" i="1"/>
  <c r="L158" i="1"/>
  <c r="L314" i="1"/>
  <c r="L3649" i="1"/>
  <c r="L3663" i="1"/>
  <c r="L3679" i="1"/>
  <c r="L3696" i="1"/>
  <c r="L3710" i="1"/>
  <c r="L3726" i="1"/>
  <c r="L3752" i="1"/>
  <c r="L3263" i="1"/>
  <c r="L3766" i="1"/>
  <c r="L3781" i="1"/>
  <c r="L3799" i="1"/>
  <c r="L3814" i="1"/>
  <c r="L3836" i="1"/>
  <c r="L3864" i="1"/>
  <c r="L3866" i="1"/>
  <c r="L3887" i="1"/>
  <c r="L3905" i="1"/>
  <c r="L3926" i="1"/>
  <c r="L3947" i="1"/>
  <c r="L3287" i="1"/>
  <c r="L3299" i="1"/>
  <c r="L4038" i="1"/>
  <c r="L4055" i="1"/>
  <c r="L4079" i="1"/>
  <c r="L4094" i="1"/>
  <c r="L4109" i="1"/>
  <c r="L4127" i="1"/>
  <c r="L4142" i="1"/>
  <c r="L3989" i="1"/>
  <c r="L4001" i="1"/>
  <c r="L4017" i="1"/>
  <c r="L4029" i="1"/>
  <c r="L4172" i="1"/>
  <c r="L4209" i="1"/>
  <c r="L4226" i="1"/>
  <c r="L4246" i="1"/>
  <c r="L4327" i="1"/>
  <c r="L4358" i="1"/>
  <c r="L4377" i="1"/>
  <c r="L4393" i="1"/>
  <c r="L4414" i="1"/>
  <c r="L4430" i="1"/>
  <c r="L4445" i="1"/>
  <c r="L4461" i="1"/>
  <c r="L4475" i="1"/>
  <c r="L4278" i="1"/>
  <c r="L4501" i="1"/>
  <c r="L4528" i="1"/>
  <c r="L4289" i="1"/>
  <c r="L4619" i="1"/>
  <c r="L4666" i="1"/>
  <c r="L4690" i="1"/>
  <c r="L4769" i="1"/>
  <c r="L4791" i="1"/>
  <c r="L4816" i="1"/>
  <c r="L4833" i="1"/>
  <c r="L4851" i="1"/>
  <c r="L4873" i="1"/>
  <c r="L4899" i="1"/>
  <c r="L4959" i="1"/>
  <c r="L4998" i="1"/>
  <c r="L5037" i="1"/>
  <c r="L5051" i="1"/>
  <c r="L5107" i="1"/>
  <c r="L4557" i="1"/>
  <c r="L5178" i="1"/>
  <c r="L5210" i="1"/>
  <c r="L5249" i="1"/>
  <c r="L4577" i="1"/>
  <c r="L5267" i="1"/>
  <c r="L5290" i="1"/>
  <c r="L5311" i="1"/>
  <c r="L5327" i="1"/>
  <c r="L5379" i="1"/>
  <c r="L5392" i="1"/>
  <c r="L5414" i="1"/>
  <c r="L5428" i="1"/>
  <c r="L5443" i="1"/>
  <c r="L5456" i="1"/>
  <c r="L5475" i="1"/>
  <c r="L5492" i="1"/>
  <c r="L5504" i="1"/>
  <c r="L5517" i="1"/>
  <c r="L5536" i="1"/>
  <c r="L5554" i="1"/>
  <c r="L5606" i="1"/>
  <c r="L5646" i="1"/>
  <c r="L528" i="1"/>
  <c r="L82" i="1"/>
  <c r="L1731" i="1"/>
  <c r="L504" i="1"/>
  <c r="L469" i="1"/>
  <c r="L437" i="1"/>
  <c r="L1282" i="1"/>
  <c r="L1754" i="1"/>
  <c r="L655" i="1"/>
  <c r="L1032" i="1"/>
  <c r="L1758" i="1"/>
  <c r="L357" i="1"/>
  <c r="L1355" i="1"/>
  <c r="L1611" i="1"/>
  <c r="L2293" i="1"/>
  <c r="L348" i="1"/>
  <c r="L1802" i="1"/>
  <c r="L305" i="1"/>
  <c r="L246" i="1"/>
  <c r="L730" i="1"/>
  <c r="L1804" i="1"/>
  <c r="L123" i="1"/>
  <c r="L837" i="1"/>
  <c r="L1729" i="1"/>
  <c r="L235" i="1"/>
  <c r="L1850" i="1"/>
  <c r="L739" i="1"/>
  <c r="L2134" i="1"/>
  <c r="L2090" i="1"/>
  <c r="L2238" i="1"/>
  <c r="L1495" i="1"/>
  <c r="L3327" i="1"/>
  <c r="L1796" i="1"/>
  <c r="L3489" i="1"/>
  <c r="L2909" i="1"/>
  <c r="L3476" i="1"/>
  <c r="L3335" i="1"/>
  <c r="L2739" i="1"/>
  <c r="L3631" i="1"/>
  <c r="L3540" i="1"/>
  <c r="L3472" i="1"/>
  <c r="L2878" i="1"/>
  <c r="L2918" i="1"/>
  <c r="L3078" i="1"/>
  <c r="L1136" i="1"/>
  <c r="L3000" i="1"/>
  <c r="L2824" i="1"/>
  <c r="L2972" i="1"/>
  <c r="L2518" i="1"/>
  <c r="L2534" i="1"/>
  <c r="L2658" i="1"/>
  <c r="L560" i="1"/>
  <c r="L2580" i="1"/>
  <c r="L2032" i="1"/>
  <c r="L1615" i="1"/>
  <c r="L2268" i="1"/>
  <c r="L3435" i="1"/>
  <c r="L1976" i="1"/>
  <c r="L3457" i="1"/>
  <c r="L3017" i="1"/>
  <c r="L3608" i="1"/>
  <c r="L170" i="1"/>
  <c r="L326" i="1"/>
  <c r="L68" i="1"/>
  <c r="L3648" i="1"/>
  <c r="L3662" i="1"/>
  <c r="L3678" i="1"/>
  <c r="L3694" i="1"/>
  <c r="L3709" i="1"/>
  <c r="L3725" i="1"/>
  <c r="L3750" i="1"/>
  <c r="L3262" i="1"/>
  <c r="L3780" i="1"/>
  <c r="L3797" i="1"/>
  <c r="L3813" i="1"/>
  <c r="L3835" i="1"/>
  <c r="L3862" i="1"/>
  <c r="L3274" i="1"/>
  <c r="L3886" i="1"/>
  <c r="L3904" i="1"/>
  <c r="L3925" i="1"/>
  <c r="L3945" i="1"/>
  <c r="L3976" i="1"/>
  <c r="L3286" i="1"/>
  <c r="L3298" i="1"/>
  <c r="L4037" i="1"/>
  <c r="L4054" i="1"/>
  <c r="L4078" i="1"/>
  <c r="L4093" i="1"/>
  <c r="L4106" i="1"/>
  <c r="L4123" i="1"/>
  <c r="L4141" i="1"/>
  <c r="L3988" i="1"/>
  <c r="L4000" i="1"/>
  <c r="L4016" i="1"/>
  <c r="L4028" i="1"/>
  <c r="L4166" i="1"/>
  <c r="L4207" i="1"/>
  <c r="L4224" i="1"/>
  <c r="L4319" i="1"/>
  <c r="L4357" i="1"/>
  <c r="L4374" i="1"/>
  <c r="L4392" i="1"/>
  <c r="L4413" i="1"/>
  <c r="L4429" i="1"/>
  <c r="L4444" i="1"/>
  <c r="L4460" i="1"/>
  <c r="L4474" i="1"/>
  <c r="L4264" i="1"/>
  <c r="L4498" i="1"/>
  <c r="L4527" i="1"/>
  <c r="L4288" i="1"/>
  <c r="L4610" i="1"/>
  <c r="L4664" i="1"/>
  <c r="L4689" i="1"/>
  <c r="L4766" i="1"/>
  <c r="L4790" i="1"/>
  <c r="L4814" i="1"/>
  <c r="L4832" i="1"/>
  <c r="L4847" i="1"/>
  <c r="L4872" i="1"/>
  <c r="L4898" i="1"/>
  <c r="L4958" i="1"/>
  <c r="L4997" i="1"/>
  <c r="L5034" i="1"/>
  <c r="L5042" i="1"/>
  <c r="L4555" i="1"/>
  <c r="L5174" i="1"/>
  <c r="L5209" i="1"/>
  <c r="L5248" i="1"/>
  <c r="L4576" i="1"/>
  <c r="L5266" i="1"/>
  <c r="L5286" i="1"/>
  <c r="L5310" i="1"/>
  <c r="L5324" i="1"/>
  <c r="L5391" i="1"/>
  <c r="L5410" i="1"/>
  <c r="L5427" i="1"/>
  <c r="L5455" i="1"/>
  <c r="L5474" i="1"/>
  <c r="L5491" i="1"/>
  <c r="L5503" i="1"/>
  <c r="L5516" i="1"/>
  <c r="L5535" i="1"/>
  <c r="L5547" i="1"/>
  <c r="L5605" i="1"/>
  <c r="L5645" i="1"/>
  <c r="L95" i="1"/>
  <c r="L1811" i="1"/>
  <c r="L520" i="1"/>
  <c r="L2150" i="1"/>
  <c r="L242" i="1"/>
  <c r="L147" i="1"/>
  <c r="L388" i="1"/>
  <c r="L105" i="1"/>
  <c r="L1666" i="1"/>
  <c r="L419" i="1"/>
  <c r="L778" i="1"/>
  <c r="L1260" i="1"/>
  <c r="L1864" i="1"/>
  <c r="L1854" i="1"/>
  <c r="L70" i="1"/>
  <c r="L945" i="1"/>
  <c r="L1719" i="1"/>
  <c r="L678" i="1"/>
  <c r="L2414" i="1"/>
  <c r="L418" i="1"/>
  <c r="L1629" i="1"/>
  <c r="L1835" i="1"/>
  <c r="L854" i="1"/>
  <c r="L892" i="1"/>
  <c r="L1194" i="1"/>
  <c r="L361" i="1"/>
  <c r="L551" i="1"/>
  <c r="L949" i="1"/>
  <c r="L927" i="1"/>
  <c r="L893" i="1"/>
  <c r="L1965" i="1"/>
  <c r="L116" i="1"/>
  <c r="L229" i="1"/>
  <c r="L1714" i="1"/>
  <c r="L733" i="1"/>
  <c r="L699" i="1"/>
  <c r="L701" i="1"/>
  <c r="L151" i="1"/>
  <c r="L1402" i="1"/>
  <c r="L1766" i="1"/>
  <c r="L269" i="1"/>
  <c r="L667" i="1"/>
  <c r="L435" i="1"/>
  <c r="L1485" i="1"/>
  <c r="L1727" i="1"/>
  <c r="L688" i="1"/>
  <c r="L1002" i="1"/>
  <c r="L1685" i="1"/>
  <c r="L152" i="1"/>
  <c r="L265" i="1"/>
  <c r="L769" i="1"/>
  <c r="L735" i="1"/>
  <c r="L749" i="1"/>
  <c r="L199" i="1"/>
  <c r="L360" i="1"/>
  <c r="L1450" i="1"/>
  <c r="L1740" i="1"/>
  <c r="L1814" i="1"/>
  <c r="L495" i="1"/>
  <c r="L346" i="1"/>
  <c r="L1521" i="1"/>
  <c r="L1775" i="1"/>
  <c r="L758" i="1"/>
  <c r="L724" i="1"/>
  <c r="L1074" i="1"/>
  <c r="L2681" i="1"/>
  <c r="L224" i="1"/>
  <c r="L1834" i="1"/>
  <c r="L853" i="1"/>
  <c r="L771" i="1"/>
  <c r="L821" i="1"/>
  <c r="L956" i="1"/>
  <c r="L920" i="1"/>
  <c r="L2602" i="1"/>
  <c r="L2880" i="1"/>
  <c r="L2618" i="1"/>
  <c r="L2620" i="1"/>
  <c r="L2718" i="1"/>
  <c r="L2804" i="1"/>
  <c r="L644" i="1"/>
  <c r="L2434" i="1"/>
  <c r="L2676" i="1"/>
  <c r="L2426" i="1"/>
  <c r="L2248" i="1"/>
  <c r="L2538" i="1"/>
  <c r="L2492" i="1"/>
  <c r="L2242" i="1"/>
  <c r="L2436" i="1"/>
  <c r="L2234" i="1"/>
  <c r="L2132" i="1"/>
  <c r="L1519" i="1"/>
  <c r="L1954" i="1"/>
  <c r="L2016" i="1"/>
  <c r="L3517" i="1"/>
  <c r="L3351" i="1"/>
  <c r="L1962" i="1"/>
  <c r="L1820" i="1"/>
  <c r="L2565" i="1"/>
  <c r="L2243" i="1"/>
  <c r="L2401" i="1"/>
  <c r="L1831" i="1"/>
  <c r="L3545" i="1"/>
  <c r="L2313" i="1"/>
  <c r="L3394" i="1"/>
  <c r="L2125" i="1"/>
  <c r="L3434" i="1"/>
  <c r="L1565" i="1"/>
  <c r="L3389" i="1"/>
  <c r="L2013" i="1"/>
  <c r="L3154" i="1"/>
  <c r="L3564" i="1"/>
  <c r="L3194" i="1"/>
  <c r="L3591" i="1"/>
  <c r="L1628" i="1"/>
  <c r="L2914" i="1"/>
  <c r="L3420" i="1"/>
  <c r="L2954" i="1"/>
  <c r="L3136" i="1"/>
  <c r="L3102" i="1"/>
  <c r="L1160" i="1"/>
  <c r="L3096" i="1"/>
  <c r="L2762" i="1"/>
  <c r="L2886" i="1"/>
  <c r="L2996" i="1"/>
  <c r="L896" i="1"/>
  <c r="L2578" i="1"/>
  <c r="L2832" i="1"/>
  <c r="L2594" i="1"/>
  <c r="L2584" i="1"/>
  <c r="L2756" i="1"/>
  <c r="L584" i="1"/>
  <c r="L2362" i="1"/>
  <c r="L2604" i="1"/>
  <c r="L2354" i="1"/>
  <c r="L2140" i="1"/>
  <c r="L2478" i="1"/>
  <c r="L2456" i="1"/>
  <c r="L1898" i="1"/>
  <c r="L185" i="1"/>
  <c r="L1866" i="1"/>
  <c r="L146" i="1"/>
  <c r="L124" i="1"/>
  <c r="L3650" i="1"/>
  <c r="L3664" i="1"/>
  <c r="L3680" i="1"/>
  <c r="L3697" i="1"/>
  <c r="L3712" i="1"/>
  <c r="L3731" i="1"/>
  <c r="L3753" i="1"/>
  <c r="L3768" i="1"/>
  <c r="L3782" i="1"/>
  <c r="L3801" i="1"/>
  <c r="L3817" i="1"/>
  <c r="L3838" i="1"/>
  <c r="L3869" i="1"/>
  <c r="L3890" i="1"/>
  <c r="L3906" i="1"/>
  <c r="L3929" i="1"/>
  <c r="L3948" i="1"/>
  <c r="L3276" i="1"/>
  <c r="L3288" i="1"/>
  <c r="L3300" i="1"/>
  <c r="L4039" i="1"/>
  <c r="L4057" i="1"/>
  <c r="L4080" i="1"/>
  <c r="L4095" i="1"/>
  <c r="L4110" i="1"/>
  <c r="L4129" i="1"/>
  <c r="L4144" i="1"/>
  <c r="L3990" i="1"/>
  <c r="L4002" i="1"/>
  <c r="L4018" i="1"/>
  <c r="L4030" i="1"/>
  <c r="L4185" i="1"/>
  <c r="L4210" i="1"/>
  <c r="L4227" i="1"/>
  <c r="L4247" i="1"/>
  <c r="L4328" i="1"/>
  <c r="L4359" i="1"/>
  <c r="L4379" i="1"/>
  <c r="L4394" i="1"/>
  <c r="L4416" i="1"/>
  <c r="L4431" i="1"/>
  <c r="L4446" i="1"/>
  <c r="L4463" i="1"/>
  <c r="L4476" i="1"/>
  <c r="L4266" i="1"/>
  <c r="L4279" i="1"/>
  <c r="L4502" i="1"/>
  <c r="L4529" i="1"/>
  <c r="L4291" i="1"/>
  <c r="L4622" i="1"/>
  <c r="L4669" i="1"/>
  <c r="L4691" i="1"/>
  <c r="L4771" i="1"/>
  <c r="L4794" i="1"/>
  <c r="L4818" i="1"/>
  <c r="L4834" i="1"/>
  <c r="L4853" i="1"/>
  <c r="L4874" i="1"/>
  <c r="L4913" i="1"/>
  <c r="L4963" i="1"/>
  <c r="L5000" i="1"/>
  <c r="L5040" i="1"/>
  <c r="L5061" i="1"/>
  <c r="L5108" i="1"/>
  <c r="L4558" i="1"/>
  <c r="L5179" i="1"/>
  <c r="L5213" i="1"/>
  <c r="L5251" i="1"/>
  <c r="L4578" i="1"/>
  <c r="L5269" i="1"/>
  <c r="L5291" i="1"/>
  <c r="L5312" i="1"/>
  <c r="L5335" i="1"/>
  <c r="L5380" i="1"/>
  <c r="L5394" i="1"/>
  <c r="L5415" i="1"/>
  <c r="L5429" i="1"/>
  <c r="L5444" i="1"/>
  <c r="L5457" i="1"/>
  <c r="L5493" i="1"/>
  <c r="L5505" i="1"/>
  <c r="L5518" i="1"/>
  <c r="L5555" i="1"/>
  <c r="L5609" i="1"/>
  <c r="L5649" i="1"/>
  <c r="L424" i="1"/>
  <c r="L1494" i="1"/>
  <c r="L1487" i="1"/>
  <c r="L1353" i="1"/>
  <c r="L576" i="1"/>
  <c r="L779" i="1"/>
  <c r="L963" i="1"/>
  <c r="L461" i="1"/>
  <c r="L647" i="1"/>
  <c r="L531" i="1"/>
  <c r="L974" i="1"/>
  <c r="L453" i="1"/>
  <c r="L2794" i="1"/>
  <c r="L2650" i="1"/>
  <c r="L2700" i="1"/>
  <c r="L2310" i="1"/>
  <c r="L3307" i="1"/>
  <c r="L2325" i="1"/>
  <c r="L3401" i="1"/>
  <c r="L2938" i="1"/>
  <c r="L2758" i="1"/>
  <c r="L2608" i="1"/>
  <c r="L219" i="1"/>
  <c r="L3732" i="1"/>
  <c r="L3950" i="1"/>
  <c r="L3979" i="1"/>
  <c r="L4031" i="1"/>
  <c r="L4330" i="1"/>
  <c r="L4361" i="1"/>
  <c r="L4381" i="1"/>
  <c r="L4395" i="1"/>
  <c r="L4280" i="1"/>
  <c r="L4530" i="1"/>
  <c r="L4295" i="1"/>
  <c r="L4307" i="1"/>
  <c r="L4641" i="1"/>
  <c r="L4670" i="1"/>
  <c r="L4693" i="1"/>
  <c r="L4772" i="1"/>
  <c r="L4800" i="1"/>
  <c r="L4821" i="1"/>
  <c r="L4835" i="1"/>
  <c r="L4854" i="1"/>
  <c r="L4877" i="1"/>
  <c r="L4917" i="1"/>
  <c r="L4968" i="1"/>
  <c r="L5006" i="1"/>
  <c r="L5041" i="1"/>
  <c r="L5062" i="1"/>
  <c r="L5109" i="1"/>
  <c r="L4560" i="1"/>
  <c r="L5180" i="1"/>
  <c r="L5214" i="1"/>
  <c r="L5253" i="1"/>
  <c r="L4579" i="1"/>
  <c r="L5271" i="1"/>
  <c r="L5292" i="1"/>
  <c r="L5313" i="1"/>
  <c r="L5341" i="1"/>
  <c r="L5381" i="1"/>
  <c r="L5395" i="1"/>
  <c r="L5416" i="1"/>
  <c r="L5430" i="1"/>
  <c r="L5445" i="1"/>
  <c r="L5479" i="1"/>
  <c r="L5494" i="1"/>
  <c r="L5506" i="1"/>
  <c r="L5520" i="1"/>
  <c r="L5538" i="1"/>
  <c r="L5562" i="1"/>
  <c r="L5610" i="1"/>
  <c r="L5650" i="1"/>
  <c r="L162" i="1"/>
  <c r="L1619" i="1"/>
  <c r="L2340" i="1"/>
  <c r="L230" i="1"/>
  <c r="L99" i="1"/>
  <c r="L376" i="1"/>
  <c r="L81" i="1"/>
  <c r="L271" i="1"/>
  <c r="L1860" i="1"/>
  <c r="L1874" i="1"/>
  <c r="L365" i="1"/>
  <c r="L751" i="1"/>
  <c r="L406" i="1"/>
  <c r="L1823" i="1"/>
  <c r="L842" i="1"/>
  <c r="L868" i="1"/>
  <c r="L1170" i="1"/>
  <c r="L2514" i="1"/>
  <c r="L646" i="1"/>
  <c r="L912" i="1"/>
  <c r="L1346" i="1"/>
  <c r="L717" i="1"/>
  <c r="L1127" i="1"/>
  <c r="L1609" i="1"/>
  <c r="L1575" i="1"/>
  <c r="L510" i="1"/>
  <c r="L3180" i="1"/>
  <c r="L141" i="1"/>
  <c r="L525" i="1"/>
  <c r="L791" i="1"/>
  <c r="L1453" i="1"/>
  <c r="L1443" i="1"/>
  <c r="L1169" i="1"/>
  <c r="L3022" i="1"/>
  <c r="L241" i="1"/>
  <c r="L1738" i="1"/>
  <c r="L745" i="1"/>
  <c r="L711" i="1"/>
  <c r="L1531" i="1"/>
  <c r="L6" i="1"/>
  <c r="L167" i="1"/>
  <c r="L514" i="1"/>
  <c r="L672" i="1"/>
  <c r="L1118" i="1"/>
  <c r="L1528" i="1"/>
  <c r="L3497" i="1"/>
  <c r="L177" i="1"/>
  <c r="L597" i="1"/>
  <c r="L875" i="1"/>
  <c r="L1489" i="1"/>
  <c r="L1397" i="1"/>
  <c r="L2351" i="1"/>
  <c r="L164" i="1"/>
  <c r="L277" i="1"/>
  <c r="L1810" i="1"/>
  <c r="L781" i="1"/>
  <c r="L747" i="1"/>
  <c r="L773" i="1"/>
  <c r="L632" i="1"/>
  <c r="L66" i="1"/>
  <c r="L215" i="1"/>
  <c r="L562" i="1"/>
  <c r="L744" i="1"/>
  <c r="L1178" i="1"/>
  <c r="L1564" i="1"/>
  <c r="L225" i="1"/>
  <c r="L633" i="1"/>
  <c r="L923" i="1"/>
  <c r="L1537" i="1"/>
  <c r="L1515" i="1"/>
  <c r="L1445" i="1"/>
  <c r="L3455" i="1"/>
  <c r="L1676" i="1"/>
  <c r="L3010" i="1"/>
  <c r="L3468" i="1"/>
  <c r="L3376" i="1"/>
  <c r="L3198" i="1"/>
  <c r="L3634" i="1"/>
  <c r="L1472" i="1"/>
  <c r="L2830" i="1"/>
  <c r="L3204" i="1"/>
  <c r="L2968" i="1"/>
  <c r="L3200" i="1"/>
  <c r="L980" i="1"/>
  <c r="L2662" i="1"/>
  <c r="L2928" i="1"/>
  <c r="L2678" i="1"/>
  <c r="L2692" i="1"/>
  <c r="L2766" i="1"/>
  <c r="L2840" i="1"/>
  <c r="L2470" i="1"/>
  <c r="L2712" i="1"/>
  <c r="L2474" i="1"/>
  <c r="L2284" i="1"/>
  <c r="L2598" i="1"/>
  <c r="L2516" i="1"/>
  <c r="L2973" i="1"/>
  <c r="L2723" i="1"/>
  <c r="L2845" i="1"/>
  <c r="L2523" i="1"/>
  <c r="L2477" i="1"/>
  <c r="L2467" i="1"/>
  <c r="L3487" i="1"/>
  <c r="L2495" i="1"/>
  <c r="L2665" i="1"/>
  <c r="L2271" i="1"/>
  <c r="L2069" i="1"/>
  <c r="L2059" i="1"/>
  <c r="L3319" i="1"/>
  <c r="L2625" i="1"/>
  <c r="L2279" i="1"/>
  <c r="L2461" i="1"/>
  <c r="L1855" i="1"/>
  <c r="L3569" i="1"/>
  <c r="L3442" i="1"/>
  <c r="L2149" i="1"/>
  <c r="L3470" i="1"/>
  <c r="L3546" i="1"/>
  <c r="L2121" i="1"/>
  <c r="L3214" i="1"/>
  <c r="L3314" i="1"/>
  <c r="L3532" i="1"/>
  <c r="L3390" i="1"/>
  <c r="L3615" i="1"/>
  <c r="L1652" i="1"/>
  <c r="L2974" i="1"/>
  <c r="L3444" i="1"/>
  <c r="L3316" i="1"/>
  <c r="L3162" i="1"/>
  <c r="L3610" i="1"/>
  <c r="L1412" i="1"/>
  <c r="L2770" i="1"/>
  <c r="L3120" i="1"/>
  <c r="L2798" i="1"/>
  <c r="L2896" i="1"/>
  <c r="L2910" i="1"/>
  <c r="L3128" i="1"/>
  <c r="L1498" i="1"/>
  <c r="L1538" i="1"/>
  <c r="L458" i="1"/>
  <c r="L3652" i="1"/>
  <c r="L3667" i="1"/>
  <c r="L3683" i="1"/>
  <c r="L3700" i="1"/>
  <c r="L3714" i="1"/>
  <c r="L3733" i="1"/>
  <c r="L3756" i="1"/>
  <c r="L3784" i="1"/>
  <c r="L3803" i="1"/>
  <c r="L3819" i="1"/>
  <c r="L3845" i="1"/>
  <c r="L3873" i="1"/>
  <c r="L3892" i="1"/>
  <c r="L3909" i="1"/>
  <c r="L3932" i="1"/>
  <c r="L3951" i="1"/>
  <c r="L3278" i="1"/>
  <c r="L3290" i="1"/>
  <c r="L4043" i="1"/>
  <c r="L4060" i="1"/>
  <c r="L4082" i="1"/>
  <c r="L4097" i="1"/>
  <c r="L4113" i="1"/>
  <c r="L4133" i="1"/>
  <c r="L3980" i="1"/>
  <c r="L3992" i="1"/>
  <c r="L4004" i="1"/>
  <c r="L4020" i="1"/>
  <c r="L4032" i="1"/>
  <c r="L4195" i="1"/>
  <c r="L4212" i="1"/>
  <c r="L4231" i="1"/>
  <c r="L4250" i="1"/>
  <c r="L4333" i="1"/>
  <c r="L4362" i="1"/>
  <c r="L4382" i="1"/>
  <c r="L4396" i="1"/>
  <c r="L4418" i="1"/>
  <c r="L4435" i="1"/>
  <c r="L4449" i="1"/>
  <c r="L4465" i="1"/>
  <c r="L4478" i="1"/>
  <c r="L4269" i="1"/>
  <c r="L4281" i="1"/>
  <c r="L4506" i="1"/>
  <c r="L4533" i="1"/>
  <c r="L4296" i="1"/>
  <c r="L4308" i="1"/>
  <c r="L4650" i="1"/>
  <c r="L4674" i="1"/>
  <c r="L4697" i="1"/>
  <c r="L4773" i="1"/>
  <c r="L4801" i="1"/>
  <c r="L4822" i="1"/>
  <c r="L4837" i="1"/>
  <c r="L4856" i="1"/>
  <c r="L4878" i="1"/>
  <c r="L4921" i="1"/>
  <c r="L4971" i="1"/>
  <c r="L5010" i="1"/>
  <c r="L4541" i="1"/>
  <c r="L5066" i="1"/>
  <c r="L5126" i="1"/>
  <c r="L5154" i="1"/>
  <c r="L5181" i="1"/>
  <c r="L5218" i="1"/>
  <c r="L5261" i="1"/>
  <c r="L4581" i="1"/>
  <c r="L5272" i="1"/>
  <c r="L5294" i="1"/>
  <c r="L5314" i="1"/>
  <c r="L5346" i="1"/>
  <c r="L5398" i="1"/>
  <c r="L5417" i="1"/>
  <c r="L5432" i="1"/>
  <c r="L5446" i="1"/>
  <c r="L5495" i="1"/>
  <c r="L5507" i="1"/>
  <c r="L5527" i="1"/>
  <c r="L5539" i="1"/>
  <c r="L5571" i="1"/>
  <c r="L5611" i="1"/>
  <c r="L5653" i="1"/>
  <c r="L159" i="1"/>
  <c r="L743" i="1"/>
  <c r="L2212" i="1"/>
  <c r="L2818" i="1"/>
  <c r="L883" i="1"/>
  <c r="L379" i="1"/>
  <c r="L1141" i="1"/>
  <c r="L968" i="1"/>
  <c r="L2504" i="1"/>
  <c r="L2653" i="1"/>
  <c r="L3557" i="1"/>
  <c r="L3138" i="1"/>
  <c r="L1876" i="1"/>
  <c r="L3839" i="1"/>
  <c r="L4058" i="1"/>
  <c r="L4477" i="1"/>
  <c r="L67" i="1"/>
  <c r="L564" i="1"/>
  <c r="L1890" i="1"/>
  <c r="L3480" i="1"/>
  <c r="L706" i="1"/>
  <c r="L1635" i="1"/>
  <c r="L371" i="1"/>
  <c r="L1830" i="1"/>
  <c r="L1741" i="1"/>
  <c r="L3181" i="1"/>
  <c r="L3322" i="1"/>
  <c r="L3568" i="1"/>
  <c r="L3233" i="1"/>
  <c r="L3046" i="1"/>
  <c r="L3400" i="1"/>
  <c r="L1484" i="1"/>
  <c r="L3336" i="1"/>
  <c r="L2980" i="1"/>
  <c r="L992" i="1"/>
  <c r="L2940" i="1"/>
  <c r="L2704" i="1"/>
  <c r="L3347" i="1"/>
  <c r="L2751" i="1"/>
  <c r="L2741" i="1"/>
  <c r="K2" i="1"/>
  <c r="L2771" i="1"/>
  <c r="L2857" i="1"/>
  <c r="L2489" i="1"/>
  <c r="L2805" i="1"/>
  <c r="L2307" i="1"/>
  <c r="L2155" i="1"/>
  <c r="L2291" i="1"/>
  <c r="L3626" i="1"/>
  <c r="L3581" i="1"/>
  <c r="L2245" i="1"/>
  <c r="L3425" i="1"/>
  <c r="L3326" i="1"/>
  <c r="L3627" i="1"/>
  <c r="L2986" i="1"/>
  <c r="L2990" i="1"/>
  <c r="L3186" i="1"/>
  <c r="L1126" i="1"/>
  <c r="L3653" i="1"/>
  <c r="L3685" i="1"/>
  <c r="L3255" i="1"/>
  <c r="L3771" i="1"/>
  <c r="L3820" i="1"/>
  <c r="L3874" i="1"/>
  <c r="L3913" i="1"/>
  <c r="L3279" i="1"/>
  <c r="L3303" i="1"/>
  <c r="L4083" i="1"/>
  <c r="L4114" i="1"/>
  <c r="L3981" i="1"/>
  <c r="L4021" i="1"/>
  <c r="L4213" i="1"/>
  <c r="L4251" i="1"/>
  <c r="L4383" i="1"/>
  <c r="L4419" i="1"/>
  <c r="L4466" i="1"/>
  <c r="L4270" i="1"/>
  <c r="L4534" i="1"/>
  <c r="L4651" i="1"/>
  <c r="L4701" i="1"/>
  <c r="L4802" i="1"/>
  <c r="L4857" i="1"/>
  <c r="L4924" i="1"/>
  <c r="L5012" i="1"/>
  <c r="L5132" i="1"/>
  <c r="L5182" i="1"/>
  <c r="L4585" i="1"/>
  <c r="L5540" i="1"/>
  <c r="L540" i="1"/>
  <c r="L627" i="1"/>
  <c r="L1227" i="1"/>
  <c r="L74" i="1"/>
  <c r="L1694" i="1"/>
  <c r="L1631" i="1"/>
  <c r="L1480" i="1"/>
  <c r="L1145" i="1"/>
  <c r="L905" i="1"/>
  <c r="L1982" i="1"/>
  <c r="L964" i="1"/>
  <c r="L1059" i="1"/>
  <c r="L955" i="1"/>
  <c r="L2647" i="1"/>
  <c r="L3429" i="1"/>
  <c r="L3152" i="1"/>
  <c r="L656" i="1"/>
  <c r="L1711" i="1"/>
  <c r="L2769" i="1"/>
  <c r="L2601" i="1"/>
  <c r="L2137" i="1"/>
  <c r="L3190" i="1"/>
  <c r="L3432" i="1"/>
  <c r="L2774" i="1"/>
  <c r="L2590" i="1"/>
  <c r="L3251" i="1"/>
  <c r="L3755" i="1"/>
  <c r="L3891" i="1"/>
  <c r="L3991" i="1"/>
  <c r="L4249" i="1"/>
  <c r="L4417" i="1"/>
  <c r="L112" i="1"/>
  <c r="L374" i="1"/>
  <c r="L603" i="1"/>
  <c r="L1034" i="1"/>
  <c r="L1428" i="1"/>
  <c r="L1837" i="1"/>
  <c r="L741" i="1"/>
  <c r="L975" i="1"/>
  <c r="L1068" i="1"/>
  <c r="L801" i="1"/>
  <c r="L1013" i="1"/>
  <c r="L742" i="1"/>
  <c r="L405" i="1"/>
  <c r="L1683" i="1"/>
  <c r="L630" i="1"/>
  <c r="L2181" i="1"/>
  <c r="L3426" i="1"/>
  <c r="L1712" i="1"/>
  <c r="L3492" i="1"/>
  <c r="L3110" i="1"/>
  <c r="L3246" i="1"/>
  <c r="L2842" i="1"/>
  <c r="L2870" i="1"/>
  <c r="L2994" i="1"/>
  <c r="L3633" i="1"/>
  <c r="L2674" i="1"/>
  <c r="L2690" i="1"/>
  <c r="L2852" i="1"/>
  <c r="L3309" i="1"/>
  <c r="L3073" i="1"/>
  <c r="L2719" i="1"/>
  <c r="L2997" i="1"/>
  <c r="L2535" i="1"/>
  <c r="L2479" i="1"/>
  <c r="L2507" i="1"/>
  <c r="L2677" i="1"/>
  <c r="L2093" i="1"/>
  <c r="L3331" i="1"/>
  <c r="L2637" i="1"/>
  <c r="L2473" i="1"/>
  <c r="L1853" i="1"/>
  <c r="L1867" i="1"/>
  <c r="L3466" i="1"/>
  <c r="L1613" i="1"/>
  <c r="L3558" i="1"/>
  <c r="L2133" i="1"/>
  <c r="L3612" i="1"/>
  <c r="L3544" i="1"/>
  <c r="L3402" i="1"/>
  <c r="L1664" i="1"/>
  <c r="L3456" i="1"/>
  <c r="L3364" i="1"/>
  <c r="L3622" i="1"/>
  <c r="L432" i="1"/>
  <c r="L1404" i="1"/>
  <c r="L3252" i="1"/>
  <c r="L3668" i="1"/>
  <c r="L3701" i="1"/>
  <c r="L3717" i="1"/>
  <c r="L3736" i="1"/>
  <c r="L3757" i="1"/>
  <c r="L3787" i="1"/>
  <c r="L3848" i="1"/>
  <c r="L3267" i="1"/>
  <c r="L3893" i="1"/>
  <c r="L3933" i="1"/>
  <c r="L3952" i="1"/>
  <c r="L3291" i="1"/>
  <c r="L4044" i="1"/>
  <c r="L4061" i="1"/>
  <c r="L4099" i="1"/>
  <c r="L4134" i="1"/>
  <c r="L3993" i="1"/>
  <c r="L4005" i="1"/>
  <c r="L4033" i="1"/>
  <c r="L4197" i="1"/>
  <c r="L4232" i="1"/>
  <c r="L4337" i="1"/>
  <c r="L4363" i="1"/>
  <c r="L4399" i="1"/>
  <c r="L4436" i="1"/>
  <c r="L4450" i="1"/>
  <c r="L4479" i="1"/>
  <c r="L4482" i="1"/>
  <c r="L4507" i="1"/>
  <c r="L4675" i="1"/>
  <c r="L4781" i="1"/>
  <c r="L4823" i="1"/>
  <c r="L4838" i="1"/>
  <c r="L4883" i="1"/>
  <c r="L4977" i="1"/>
  <c r="L4542" i="1"/>
  <c r="L5071" i="1"/>
  <c r="L5156" i="1"/>
  <c r="L5219" i="1"/>
  <c r="L5262" i="1"/>
  <c r="L5273" i="1"/>
  <c r="L5295" i="1"/>
  <c r="L5315" i="1"/>
  <c r="L5347" i="1"/>
  <c r="L5383" i="1"/>
  <c r="L5399" i="1"/>
  <c r="L5418" i="1"/>
  <c r="L5433" i="1"/>
  <c r="L5447" i="1"/>
  <c r="L5483" i="1"/>
  <c r="L5496" i="1"/>
  <c r="L5509" i="1"/>
  <c r="L5528" i="1"/>
  <c r="L5585" i="1"/>
  <c r="L5615" i="1"/>
  <c r="L5654" i="1"/>
  <c r="L207" i="1"/>
  <c r="L1539" i="1"/>
  <c r="L2158" i="1"/>
  <c r="L218" i="1"/>
  <c r="L15" i="1"/>
  <c r="L313" i="1"/>
  <c r="L1846" i="1"/>
  <c r="L889" i="1"/>
  <c r="L795" i="1"/>
  <c r="L833" i="1"/>
  <c r="L1004" i="1"/>
  <c r="L275" i="1"/>
  <c r="L634" i="1"/>
  <c r="L852" i="1"/>
  <c r="L1250" i="1"/>
  <c r="L1648" i="1"/>
  <c r="L115" i="1"/>
  <c r="L252" i="1"/>
  <c r="L1174" i="1"/>
  <c r="L1620" i="1"/>
  <c r="L209" i="1"/>
  <c r="L619" i="1"/>
  <c r="L274" i="1"/>
  <c r="L1449" i="1"/>
  <c r="L556" i="1"/>
  <c r="L918" i="1"/>
  <c r="L2944" i="1"/>
  <c r="L118" i="1"/>
  <c r="L993" i="1"/>
  <c r="L1511" i="1"/>
  <c r="L1861" i="1"/>
  <c r="L1803" i="1"/>
  <c r="L714" i="1"/>
  <c r="L3098" i="1"/>
  <c r="L153" i="1"/>
  <c r="L549" i="1"/>
  <c r="L827" i="1"/>
  <c r="L1455" i="1"/>
  <c r="L1349" i="1"/>
  <c r="L3334" i="1"/>
  <c r="L402" i="1"/>
  <c r="L84" i="1"/>
  <c r="L958" i="1"/>
  <c r="L1476" i="1"/>
  <c r="L113" i="1"/>
  <c r="L255" i="1"/>
  <c r="L154" i="1"/>
  <c r="L1077" i="1"/>
  <c r="L1559" i="1"/>
  <c r="L530" i="1"/>
  <c r="L1875" i="1"/>
  <c r="L750" i="1"/>
  <c r="L2067" i="1"/>
  <c r="L189" i="1"/>
  <c r="L609" i="1"/>
  <c r="L899" i="1"/>
  <c r="L1501" i="1"/>
  <c r="L1491" i="1"/>
  <c r="L1409" i="1"/>
  <c r="L2639" i="1"/>
  <c r="L462" i="1"/>
  <c r="L1006" i="1"/>
  <c r="L1524" i="1"/>
  <c r="L1658" i="1"/>
  <c r="L149" i="1"/>
  <c r="L523" i="1"/>
  <c r="L303" i="1"/>
  <c r="L190" i="1"/>
  <c r="L1173" i="1"/>
  <c r="L578" i="1"/>
  <c r="L1947" i="1"/>
  <c r="L846" i="1"/>
  <c r="L2931" i="1"/>
  <c r="L2457" i="1"/>
  <c r="L2281" i="1"/>
  <c r="L1673" i="1"/>
  <c r="L3594" i="1"/>
  <c r="L2205" i="1"/>
  <c r="L3346" i="1"/>
  <c r="L1969" i="1"/>
  <c r="L3386" i="1"/>
  <c r="L3616" i="1"/>
  <c r="L3317" i="1"/>
  <c r="L3504" i="1"/>
  <c r="L3122" i="1"/>
  <c r="L3412" i="1"/>
  <c r="L3613" i="1"/>
  <c r="L1496" i="1"/>
  <c r="L2854" i="1"/>
  <c r="L3360" i="1"/>
  <c r="L2992" i="1"/>
  <c r="L3030" i="1"/>
  <c r="L3503" i="1"/>
  <c r="L2991" i="1"/>
  <c r="L2933" i="1"/>
  <c r="L2959" i="1"/>
  <c r="L3345" i="1"/>
  <c r="L3359" i="1"/>
  <c r="L3085" i="1"/>
  <c r="L2763" i="1"/>
  <c r="L2753" i="1"/>
  <c r="L2755" i="1"/>
  <c r="L3248" i="1"/>
  <c r="L3009" i="1"/>
  <c r="L2843" i="1"/>
  <c r="L2869" i="1"/>
  <c r="L2571" i="1"/>
  <c r="L2513" i="1"/>
  <c r="L2491" i="1"/>
  <c r="L2817" i="1"/>
  <c r="L2519" i="1"/>
  <c r="L2689" i="1"/>
  <c r="L2319" i="1"/>
  <c r="L2141" i="1"/>
  <c r="L2239" i="1"/>
  <c r="L3355" i="1"/>
  <c r="L2661" i="1"/>
  <c r="L2303" i="1"/>
  <c r="L2485" i="1"/>
  <c r="L1971" i="1"/>
  <c r="L1865" i="1"/>
  <c r="L1879" i="1"/>
  <c r="L2361" i="1"/>
  <c r="L2257" i="1"/>
  <c r="L1625" i="1"/>
  <c r="L3570" i="1"/>
  <c r="L3437" i="1"/>
  <c r="L2169" i="1"/>
  <c r="L3310" i="1"/>
  <c r="L3624" i="1"/>
  <c r="L3338" i="1"/>
  <c r="L3556" i="1"/>
  <c r="L3414" i="1"/>
  <c r="L3185" i="1"/>
  <c r="L332" i="1"/>
  <c r="L228" i="1"/>
  <c r="L790" i="1"/>
  <c r="L3654" i="1"/>
  <c r="L3669" i="1"/>
  <c r="L3687" i="1"/>
  <c r="L3702" i="1"/>
  <c r="L3718" i="1"/>
  <c r="L3737" i="1"/>
  <c r="L3256" i="1"/>
  <c r="L3789" i="1"/>
  <c r="L3821" i="1"/>
  <c r="L3849" i="1"/>
  <c r="L3268" i="1"/>
  <c r="L3875" i="1"/>
  <c r="L3894" i="1"/>
  <c r="L3917" i="1"/>
  <c r="L3935" i="1"/>
  <c r="L3955" i="1"/>
  <c r="L3280" i="1"/>
  <c r="L3292" i="1"/>
  <c r="L4046" i="1"/>
  <c r="L4063" i="1"/>
  <c r="L4085" i="1"/>
  <c r="L4100" i="1"/>
  <c r="L4115" i="1"/>
  <c r="L4135" i="1"/>
  <c r="L3982" i="1"/>
  <c r="L3994" i="1"/>
  <c r="L4006" i="1"/>
  <c r="L4022" i="1"/>
  <c r="L4146" i="1"/>
  <c r="L4199" i="1"/>
  <c r="L4214" i="1"/>
  <c r="L4234" i="1"/>
  <c r="L4253" i="1"/>
  <c r="L4338" i="1"/>
  <c r="L4365" i="1"/>
  <c r="L4384" i="1"/>
  <c r="L4400" i="1"/>
  <c r="L4421" i="1"/>
  <c r="L4438" i="1"/>
  <c r="L4451" i="1"/>
  <c r="L4468" i="1"/>
  <c r="L4480" i="1"/>
  <c r="L4271" i="1"/>
  <c r="L4483" i="1"/>
  <c r="L4508" i="1"/>
  <c r="L4298" i="1"/>
  <c r="L4309" i="1"/>
  <c r="L4653" i="1"/>
  <c r="L4676" i="1"/>
  <c r="L4702" i="1"/>
  <c r="L4782" i="1"/>
  <c r="L4803" i="1"/>
  <c r="L4825" i="1"/>
  <c r="L4839" i="1"/>
  <c r="L4858" i="1"/>
  <c r="L4885" i="1"/>
  <c r="L4926" i="1"/>
  <c r="L4986" i="1"/>
  <c r="L5014" i="1"/>
  <c r="L4543" i="1"/>
  <c r="L5081" i="1"/>
  <c r="L5136" i="1"/>
  <c r="L5157" i="1"/>
  <c r="L5187" i="1"/>
  <c r="L5220" i="1"/>
  <c r="L4562" i="1"/>
  <c r="L4586" i="1"/>
  <c r="L5278" i="1"/>
  <c r="L5303" i="1"/>
  <c r="L5316" i="1"/>
  <c r="L5348" i="1"/>
  <c r="L5385" i="1"/>
  <c r="L5401" i="1"/>
  <c r="L5419" i="1"/>
  <c r="L5448" i="1"/>
  <c r="L5461" i="1"/>
  <c r="L5497" i="1"/>
  <c r="L5510" i="1"/>
  <c r="L5529" i="1"/>
  <c r="L5541" i="1"/>
  <c r="L5593" i="1"/>
  <c r="L5618" i="1"/>
  <c r="L5655" i="1"/>
  <c r="L83" i="1"/>
  <c r="L2422" i="1"/>
  <c r="L386" i="1"/>
  <c r="L173" i="1"/>
  <c r="L532" i="1"/>
  <c r="L2816" i="1"/>
  <c r="L373" i="1"/>
  <c r="L61" i="1"/>
  <c r="L1895" i="1"/>
  <c r="L409" i="1"/>
  <c r="L553" i="1"/>
  <c r="L1967" i="1"/>
  <c r="L1167" i="1"/>
  <c r="L2916" i="1"/>
  <c r="L2458" i="1"/>
  <c r="L2266" i="1"/>
  <c r="L2483" i="1"/>
  <c r="L2449" i="1"/>
  <c r="L2073" i="1"/>
  <c r="L1640" i="1"/>
  <c r="L3108" i="1"/>
  <c r="L2606" i="1"/>
  <c r="L3666" i="1"/>
  <c r="L3265" i="1"/>
  <c r="L4130" i="1"/>
  <c r="L4193" i="1"/>
  <c r="L4464" i="1"/>
  <c r="L1293" i="1"/>
  <c r="L427" i="1"/>
  <c r="L1845" i="1"/>
  <c r="L814" i="1"/>
  <c r="L1499" i="1"/>
  <c r="L385" i="1"/>
  <c r="L198" i="1"/>
  <c r="L63" i="1"/>
  <c r="L421" i="1"/>
  <c r="L849" i="1"/>
  <c r="L885" i="1"/>
  <c r="L362" i="1"/>
  <c r="L1179" i="1"/>
  <c r="L1416" i="1"/>
  <c r="L480" i="1"/>
  <c r="L1665" i="1"/>
  <c r="L2934" i="1"/>
  <c r="L954" i="1"/>
  <c r="L1633" i="1"/>
  <c r="L1414" i="1"/>
  <c r="L322" i="1"/>
  <c r="L1973" i="1"/>
  <c r="L1415" i="1"/>
  <c r="L211" i="1"/>
  <c r="L1826" i="1"/>
  <c r="L1787" i="1"/>
  <c r="L2885" i="1"/>
  <c r="L2581" i="1"/>
  <c r="L2481" i="1"/>
  <c r="L3554" i="1"/>
  <c r="L3358" i="1"/>
  <c r="L3486" i="1"/>
  <c r="L3134" i="1"/>
  <c r="L2028" i="1"/>
  <c r="L3385" i="1"/>
  <c r="L3357" i="1"/>
  <c r="L2789" i="1"/>
  <c r="L2867" i="1"/>
  <c r="L2503" i="1"/>
  <c r="L2331" i="1"/>
  <c r="L2673" i="1"/>
  <c r="L1889" i="1"/>
  <c r="L2269" i="1"/>
  <c r="L366" i="1"/>
  <c r="L3656" i="1"/>
  <c r="L3719" i="1"/>
  <c r="L3791" i="1"/>
  <c r="L3269" i="1"/>
  <c r="L3918" i="1"/>
  <c r="L3936" i="1"/>
  <c r="L3960" i="1"/>
  <c r="L3281" i="1"/>
  <c r="L3305" i="1"/>
  <c r="L4086" i="1"/>
  <c r="L4116" i="1"/>
  <c r="L4136" i="1"/>
  <c r="L3983" i="1"/>
  <c r="L3995" i="1"/>
  <c r="L4007" i="1"/>
  <c r="L4023" i="1"/>
  <c r="L4147" i="1"/>
  <c r="L4215" i="1"/>
  <c r="L4235" i="1"/>
  <c r="L4254" i="1"/>
  <c r="L4340" i="1"/>
  <c r="L4366" i="1"/>
  <c r="L4385" i="1"/>
  <c r="L4407" i="1"/>
  <c r="L4422" i="1"/>
  <c r="L4439" i="1"/>
  <c r="L4452" i="1"/>
  <c r="L4469" i="1"/>
  <c r="L4259" i="1"/>
  <c r="L4272" i="1"/>
  <c r="L4484" i="1"/>
  <c r="L4511" i="1"/>
  <c r="L4283" i="1"/>
  <c r="L4299" i="1"/>
  <c r="L4311" i="1"/>
  <c r="L4654" i="1"/>
  <c r="L4678" i="1"/>
  <c r="L4704" i="1"/>
  <c r="L4783" i="1"/>
  <c r="L4807" i="1"/>
  <c r="L4826" i="1"/>
  <c r="L4842" i="1"/>
  <c r="L4859" i="1"/>
  <c r="L4887" i="1"/>
  <c r="L4930" i="1"/>
  <c r="L4988" i="1"/>
  <c r="L5015" i="1"/>
  <c r="L4545" i="1"/>
  <c r="L5092" i="1"/>
  <c r="L5137" i="1"/>
  <c r="L5163" i="1"/>
  <c r="L5195" i="1"/>
  <c r="L5225" i="1"/>
  <c r="L4563" i="1"/>
  <c r="L4587" i="1"/>
  <c r="L5279" i="1"/>
  <c r="L5304" i="1"/>
  <c r="L5317" i="1"/>
  <c r="L5367" i="1"/>
  <c r="L5386" i="1"/>
  <c r="L5402" i="1"/>
  <c r="L5436" i="1"/>
  <c r="L5449" i="1"/>
  <c r="L5462" i="1"/>
  <c r="L5511" i="1"/>
  <c r="L5530" i="1"/>
  <c r="L5542" i="1"/>
  <c r="L5595" i="1"/>
  <c r="L5621" i="1"/>
  <c r="L5656" i="1"/>
  <c r="L352" i="1"/>
  <c r="L1121" i="1"/>
  <c r="L666" i="1"/>
  <c r="L1090" i="1"/>
  <c r="L638" i="1"/>
  <c r="L1058" i="1"/>
  <c r="L1431" i="1"/>
  <c r="L2193" i="1"/>
  <c r="L196" i="1"/>
  <c r="L1001" i="1"/>
  <c r="L509" i="1"/>
  <c r="L1192" i="1"/>
  <c r="L1061" i="1"/>
  <c r="L2908" i="1"/>
  <c r="L2754" i="1"/>
  <c r="L2574" i="1"/>
  <c r="L2246" i="1"/>
  <c r="L2011" i="1"/>
  <c r="L1843" i="1"/>
  <c r="L3242" i="1"/>
  <c r="L3220" i="1"/>
  <c r="L3104" i="1"/>
  <c r="L2768" i="1"/>
  <c r="L3681" i="1"/>
  <c r="L3818" i="1"/>
  <c r="L3277" i="1"/>
  <c r="L4096" i="1"/>
  <c r="L4211" i="1"/>
  <c r="L4267" i="1"/>
  <c r="L1481" i="1"/>
  <c r="L1654" i="1"/>
  <c r="L545" i="1"/>
  <c r="L2480" i="1"/>
  <c r="L106" i="1"/>
  <c r="L1587" i="1"/>
  <c r="L997" i="1"/>
  <c r="L1454" i="1"/>
  <c r="L1403" i="1"/>
  <c r="L1093" i="1"/>
  <c r="L135" i="1"/>
  <c r="L1573" i="1"/>
  <c r="L500" i="1"/>
  <c r="L1073" i="1"/>
  <c r="L1562" i="1"/>
  <c r="L413" i="1"/>
  <c r="L904" i="1"/>
  <c r="L765" i="1"/>
  <c r="L1957" i="1"/>
  <c r="L1790" i="1"/>
  <c r="L813" i="1"/>
  <c r="L2773" i="1"/>
  <c r="L1776" i="1"/>
  <c r="L1545" i="1"/>
  <c r="L2697" i="1"/>
  <c r="L1927" i="1"/>
  <c r="L1697" i="1"/>
  <c r="L3353" i="1"/>
  <c r="L1966" i="1"/>
  <c r="L1279" i="1"/>
  <c r="L2957" i="1"/>
  <c r="L2787" i="1"/>
  <c r="L3081" i="1"/>
  <c r="L2525" i="1"/>
  <c r="L2829" i="1"/>
  <c r="L3367" i="1"/>
  <c r="L1983" i="1"/>
  <c r="L2397" i="1"/>
  <c r="L3461" i="1"/>
  <c r="L3670" i="1"/>
  <c r="L3741" i="1"/>
  <c r="L3850" i="1"/>
  <c r="L3895" i="1"/>
  <c r="L4101" i="1"/>
  <c r="L195" i="1"/>
  <c r="L971" i="1"/>
  <c r="L947" i="1"/>
  <c r="L240" i="1"/>
  <c r="L583" i="1"/>
  <c r="L697" i="1"/>
  <c r="L677" i="1"/>
  <c r="L1869" i="1"/>
  <c r="L1542" i="1"/>
  <c r="L1871" i="1"/>
  <c r="L1410" i="1"/>
  <c r="L1005" i="1"/>
  <c r="L1815" i="1"/>
  <c r="L73" i="1"/>
  <c r="L1994" i="1"/>
  <c r="L490" i="1"/>
  <c r="L1931" i="1"/>
  <c r="L1446" i="1"/>
  <c r="L1113" i="1"/>
  <c r="L1887" i="1"/>
  <c r="L391" i="1"/>
  <c r="L543" i="1"/>
  <c r="L340" i="1"/>
  <c r="L516" i="1"/>
  <c r="L2887" i="1"/>
  <c r="L2451" i="1"/>
  <c r="L3403" i="1"/>
  <c r="L2317" i="1"/>
  <c r="L1807" i="1"/>
  <c r="L3370" i="1"/>
  <c r="L1517" i="1"/>
  <c r="L3365" i="1"/>
  <c r="L2258" i="1"/>
  <c r="L2252" i="1"/>
  <c r="L1978" i="1"/>
  <c r="L2010" i="1"/>
  <c r="L3537" i="1"/>
  <c r="L3051" i="1"/>
  <c r="L3369" i="1"/>
  <c r="L3109" i="1"/>
  <c r="L2779" i="1"/>
  <c r="L2879" i="1"/>
  <c r="L2585" i="1"/>
  <c r="L2237" i="1"/>
  <c r="L172" i="1"/>
  <c r="L254" i="1"/>
  <c r="L1010" i="1"/>
  <c r="L957" i="1"/>
  <c r="L103" i="1"/>
  <c r="L119" i="1"/>
  <c r="L513" i="1"/>
  <c r="L575" i="1"/>
  <c r="L505" i="1"/>
  <c r="L914" i="1"/>
  <c r="L1069" i="1"/>
  <c r="L1749" i="1"/>
  <c r="L695" i="1"/>
  <c r="L3132" i="1"/>
  <c r="L2654" i="1"/>
  <c r="L2462" i="1"/>
  <c r="L3519" i="1"/>
  <c r="L2057" i="1"/>
  <c r="L1805" i="1"/>
  <c r="L3588" i="1"/>
  <c r="L2966" i="1"/>
  <c r="L2898" i="1"/>
  <c r="L2706" i="1"/>
  <c r="L3769" i="1"/>
  <c r="L3907" i="1"/>
  <c r="L4111" i="1"/>
  <c r="L4448" i="1"/>
  <c r="L1789" i="1"/>
  <c r="L145" i="1"/>
  <c r="L1003" i="1"/>
  <c r="L479" i="1"/>
  <c r="L969" i="1"/>
  <c r="L1151" i="1"/>
  <c r="L599" i="1"/>
  <c r="L1770" i="1"/>
  <c r="L2593" i="1"/>
  <c r="L1164" i="1"/>
  <c r="L471" i="1"/>
  <c r="L465" i="1"/>
  <c r="L802" i="1"/>
  <c r="L1522" i="1"/>
  <c r="L442" i="1"/>
  <c r="L1290" i="1"/>
  <c r="L628" i="1"/>
  <c r="L1283" i="1"/>
  <c r="L1704" i="1"/>
  <c r="L1014" i="1"/>
  <c r="L1647" i="1"/>
  <c r="L341" i="1"/>
  <c r="L770" i="1"/>
  <c r="L2339" i="1"/>
  <c r="L3641" i="1"/>
  <c r="L1795" i="1"/>
  <c r="L1981" i="1"/>
  <c r="L3094" i="1"/>
  <c r="L3318" i="1"/>
  <c r="L1832" i="1"/>
  <c r="L3003" i="1"/>
  <c r="L3371" i="1"/>
  <c r="L2767" i="1"/>
  <c r="L2881" i="1"/>
  <c r="L2225" i="1"/>
  <c r="L2315" i="1"/>
  <c r="L3605" i="1"/>
  <c r="L3582" i="1"/>
  <c r="L3643" i="1"/>
  <c r="L3689" i="1"/>
  <c r="L3824" i="1"/>
  <c r="L4047" i="1"/>
  <c r="L2012" i="1"/>
  <c r="L126" i="1"/>
  <c r="L1191" i="1"/>
  <c r="L273" i="1"/>
  <c r="L1561" i="1"/>
  <c r="L1718" i="1"/>
  <c r="L463" i="1"/>
  <c r="L663" i="1"/>
  <c r="L131" i="1"/>
  <c r="L1070" i="1"/>
  <c r="L3164" i="1"/>
  <c r="L928" i="1"/>
  <c r="L1909" i="1"/>
  <c r="L355" i="1"/>
  <c r="L517" i="1"/>
  <c r="L907" i="1"/>
  <c r="L950" i="1"/>
  <c r="L1939" i="1"/>
  <c r="L1571" i="1"/>
  <c r="L786" i="1"/>
  <c r="L121" i="1"/>
  <c r="L521" i="1"/>
  <c r="L71" i="1"/>
  <c r="L986" i="1"/>
  <c r="L2865" i="1"/>
  <c r="L2749" i="1"/>
  <c r="L2311" i="1"/>
  <c r="L2605" i="1"/>
  <c r="L1997" i="1"/>
  <c r="L2505" i="1"/>
  <c r="L3566" i="1"/>
  <c r="L2289" i="1"/>
  <c r="L3410" i="1"/>
  <c r="L2484" i="1"/>
  <c r="L2322" i="1"/>
  <c r="L3541" i="1"/>
  <c r="L1844" i="1"/>
  <c r="L3527" i="1"/>
  <c r="L2969" i="1"/>
  <c r="L3383" i="1"/>
  <c r="L2801" i="1"/>
  <c r="L3093" i="1"/>
  <c r="L2515" i="1"/>
  <c r="L2713" i="1"/>
  <c r="L2287" i="1"/>
  <c r="L2685" i="1"/>
  <c r="L2569" i="1"/>
  <c r="L1903" i="1"/>
  <c r="L296" i="1"/>
  <c r="L3644" i="1"/>
  <c r="L3671" i="1"/>
  <c r="L3690" i="1"/>
  <c r="L3720" i="1"/>
  <c r="L3792" i="1"/>
  <c r="L3851" i="1"/>
  <c r="L3877" i="1"/>
  <c r="L3920" i="1"/>
  <c r="L3961" i="1"/>
  <c r="L3294" i="1"/>
  <c r="L4048" i="1"/>
  <c r="L4088" i="1"/>
  <c r="L4117" i="1"/>
  <c r="L3984" i="1"/>
  <c r="L3996" i="1"/>
  <c r="L4024" i="1"/>
  <c r="L4203" i="1"/>
  <c r="L4240" i="1"/>
  <c r="L4370" i="1"/>
  <c r="L4408" i="1"/>
  <c r="L4440" i="1"/>
  <c r="L4470" i="1"/>
  <c r="L4273" i="1"/>
  <c r="L4512" i="1"/>
  <c r="L4679" i="1"/>
  <c r="L4784" i="1"/>
  <c r="L4827" i="1"/>
  <c r="L4861" i="1"/>
  <c r="L4934" i="1"/>
  <c r="L5016" i="1"/>
  <c r="L5093" i="1"/>
  <c r="L5165" i="1"/>
  <c r="L5226" i="1"/>
  <c r="L4589" i="1"/>
  <c r="L5305" i="1"/>
  <c r="L5369" i="1"/>
  <c r="L5403" i="1"/>
  <c r="L5450" i="1"/>
  <c r="L5499" i="1"/>
  <c r="L5531" i="1"/>
  <c r="L5598" i="1"/>
  <c r="L5657" i="1"/>
  <c r="L422" i="1"/>
  <c r="L295" i="1"/>
  <c r="L669" i="1"/>
  <c r="L14" i="1"/>
  <c r="L350" i="1"/>
  <c r="L861" i="1"/>
  <c r="L1695" i="1"/>
  <c r="L444" i="1"/>
  <c r="L1910" i="1"/>
  <c r="L775" i="1"/>
  <c r="L539" i="1"/>
  <c r="L891" i="1"/>
  <c r="L1688" i="1"/>
  <c r="L924" i="1"/>
  <c r="L1406" i="1"/>
  <c r="L1722" i="1"/>
  <c r="L143" i="1"/>
  <c r="L600" i="1"/>
  <c r="L1504" i="1"/>
  <c r="L1473" i="1"/>
  <c r="L676" i="1"/>
  <c r="L3580" i="1"/>
  <c r="L1762" i="1"/>
  <c r="L757" i="1"/>
  <c r="L723" i="1"/>
  <c r="L1675" i="1"/>
  <c r="L18" i="1"/>
  <c r="L179" i="1"/>
  <c r="L526" i="1"/>
  <c r="L684" i="1"/>
  <c r="L1142" i="1"/>
  <c r="L1540" i="1"/>
  <c r="L3618" i="1"/>
  <c r="L1763" i="1"/>
  <c r="L746" i="1"/>
  <c r="L712" i="1"/>
  <c r="L1026" i="1"/>
  <c r="L2309" i="1"/>
  <c r="L176" i="1"/>
  <c r="L1822" i="1"/>
  <c r="L805" i="1"/>
  <c r="L759" i="1"/>
  <c r="L797" i="1"/>
  <c r="L728" i="1"/>
  <c r="L78" i="1"/>
  <c r="L227" i="1"/>
  <c r="L574" i="1"/>
  <c r="L756" i="1"/>
  <c r="L1190" i="1"/>
  <c r="L1600" i="1"/>
  <c r="L1650" i="1"/>
  <c r="L3416" i="1"/>
  <c r="L3177" i="1"/>
  <c r="L3107" i="1"/>
  <c r="L2953" i="1"/>
  <c r="L2691" i="1"/>
  <c r="L2657" i="1"/>
  <c r="L2635" i="1"/>
  <c r="L3571" i="1"/>
  <c r="L2913" i="1"/>
  <c r="L2663" i="1"/>
  <c r="L2487" i="1"/>
  <c r="L2335" i="1"/>
  <c r="L3439" i="1"/>
  <c r="L2745" i="1"/>
  <c r="L2459" i="1"/>
  <c r="L2617" i="1"/>
  <c r="L2139" i="1"/>
  <c r="L2021" i="1"/>
  <c r="L1987" i="1"/>
  <c r="L3223" i="1"/>
  <c r="L2517" i="1"/>
  <c r="L2039" i="1"/>
  <c r="L3578" i="1"/>
  <c r="L1819" i="1"/>
  <c r="L3533" i="1"/>
  <c r="L2482" i="1"/>
  <c r="L2748" i="1"/>
  <c r="L2486" i="1"/>
  <c r="L2296" i="1"/>
  <c r="L2622" i="1"/>
  <c r="L2648" i="1"/>
  <c r="L1747" i="1"/>
  <c r="L2302" i="1"/>
  <c r="L2496" i="1"/>
  <c r="L2294" i="1"/>
  <c r="L3579" i="1"/>
  <c r="L2346" i="1"/>
  <c r="L2300" i="1"/>
  <c r="L2002" i="1"/>
  <c r="L2112" i="1"/>
  <c r="L3565" i="1"/>
  <c r="L2022" i="1"/>
  <c r="L1880" i="1"/>
  <c r="L3549" i="1"/>
  <c r="L3409" i="1"/>
  <c r="L3147" i="1"/>
  <c r="L2981" i="1"/>
  <c r="L3007" i="1"/>
  <c r="L3560" i="1"/>
  <c r="L3381" i="1"/>
  <c r="L3395" i="1"/>
  <c r="L3121" i="1"/>
  <c r="L2847" i="1"/>
  <c r="L2813" i="1"/>
  <c r="L2791" i="1"/>
  <c r="L3332" i="1"/>
  <c r="L3105" i="1"/>
  <c r="L2939" i="1"/>
  <c r="L2917" i="1"/>
  <c r="L2643" i="1"/>
  <c r="L2597" i="1"/>
  <c r="L2587" i="1"/>
  <c r="L3547" i="1"/>
  <c r="L2853" i="1"/>
  <c r="L2603" i="1"/>
  <c r="L2737" i="1"/>
  <c r="L2415" i="1"/>
  <c r="L2261" i="1"/>
  <c r="L2299" i="1"/>
  <c r="L3391" i="1"/>
  <c r="L315" i="1"/>
  <c r="L160" i="1"/>
  <c r="L780" i="1"/>
  <c r="L3645" i="1"/>
  <c r="L3658" i="1"/>
  <c r="L3672" i="1"/>
  <c r="L3691" i="1"/>
  <c r="L3706" i="1"/>
  <c r="L3722" i="1"/>
  <c r="L3746" i="1"/>
  <c r="L3777" i="1"/>
  <c r="L3793" i="1"/>
  <c r="L3809" i="1"/>
  <c r="L3829" i="1"/>
  <c r="L3857" i="1"/>
  <c r="L3880" i="1"/>
  <c r="L3899" i="1"/>
  <c r="L3921" i="1"/>
  <c r="L3938" i="1"/>
  <c r="L3963" i="1"/>
  <c r="L3295" i="1"/>
  <c r="L4034" i="1"/>
  <c r="L4049" i="1"/>
  <c r="L4073" i="1"/>
  <c r="L4090" i="1"/>
  <c r="L4103" i="1"/>
  <c r="L4118" i="1"/>
  <c r="L4138" i="1"/>
  <c r="L3985" i="1"/>
  <c r="L3997" i="1"/>
  <c r="L4010" i="1"/>
  <c r="L4025" i="1"/>
  <c r="L4158" i="1"/>
  <c r="L4204" i="1"/>
  <c r="L4344" i="1"/>
  <c r="L4371" i="1"/>
  <c r="L4389" i="1"/>
  <c r="L4409" i="1"/>
  <c r="L4426" i="1"/>
  <c r="L4441" i="1"/>
  <c r="L4454" i="1"/>
  <c r="L4471" i="1"/>
  <c r="L4490" i="1"/>
  <c r="L4521" i="1"/>
  <c r="L4285" i="1"/>
  <c r="L4658" i="1"/>
  <c r="L4680" i="1"/>
  <c r="L4706" i="1"/>
  <c r="L4786" i="1"/>
  <c r="L4810" i="1"/>
  <c r="L4828" i="1"/>
  <c r="L4844" i="1"/>
  <c r="L4865" i="1"/>
  <c r="L4890" i="1"/>
  <c r="L4939" i="1"/>
  <c r="L4994" i="1"/>
  <c r="L5019" i="1"/>
  <c r="L4547" i="1"/>
  <c r="L5096" i="1"/>
  <c r="L5150" i="1"/>
  <c r="L5168" i="1"/>
  <c r="L5205" i="1"/>
  <c r="L5229" i="1"/>
  <c r="L4566" i="1"/>
  <c r="L4590" i="1"/>
  <c r="L5282" i="1"/>
  <c r="L5306" i="1"/>
  <c r="L5319" i="1"/>
  <c r="L5370" i="1"/>
  <c r="L5388" i="1"/>
  <c r="L5404" i="1"/>
  <c r="L5423" i="1"/>
  <c r="L5438" i="1"/>
  <c r="L5451" i="1"/>
  <c r="L5471" i="1"/>
  <c r="L5488" i="1"/>
  <c r="L5500" i="1"/>
  <c r="L5513" i="1"/>
  <c r="L5532" i="1"/>
  <c r="L5544" i="1"/>
  <c r="L5601" i="1"/>
  <c r="L5626" i="1"/>
  <c r="L3025" i="1"/>
  <c r="L515" i="1"/>
  <c r="L3187" i="1"/>
  <c r="L626" i="1"/>
  <c r="L498" i="1"/>
  <c r="L238" i="1"/>
  <c r="L1857" i="1"/>
  <c r="L1441" i="1"/>
  <c r="L961" i="1"/>
  <c r="L1434" i="1"/>
  <c r="L2709" i="1"/>
  <c r="L304" i="1"/>
  <c r="L1470" i="1"/>
  <c r="L1424" i="1"/>
  <c r="L2922" i="1"/>
  <c r="L2828" i="1"/>
  <c r="L2156" i="1"/>
  <c r="L2255" i="1"/>
  <c r="L3446" i="1"/>
  <c r="L3508" i="1"/>
  <c r="L3598" i="1"/>
  <c r="L908" i="1"/>
  <c r="L1932" i="1"/>
  <c r="L3713" i="1"/>
  <c r="L3870" i="1"/>
  <c r="L4041" i="1"/>
  <c r="L4003" i="1"/>
  <c r="L4505" i="1"/>
  <c r="L62" i="1"/>
  <c r="L625" i="1"/>
  <c r="L107" i="1"/>
  <c r="L1900" i="1"/>
  <c r="L2822" i="1"/>
  <c r="L392" i="1"/>
  <c r="L335" i="1"/>
  <c r="L369" i="1"/>
  <c r="L659" i="1"/>
  <c r="L1816" i="1"/>
  <c r="L446" i="1"/>
  <c r="L26" i="1"/>
  <c r="L1165" i="1"/>
  <c r="L467" i="1"/>
  <c r="L1878" i="1"/>
  <c r="L811" i="1"/>
  <c r="L866" i="1"/>
  <c r="L3388" i="1"/>
  <c r="L163" i="1"/>
  <c r="L293" i="1"/>
  <c r="L1739" i="1"/>
  <c r="L1717" i="1"/>
  <c r="L372" i="1"/>
  <c r="L4" i="1"/>
  <c r="L760" i="1"/>
  <c r="L2007" i="1"/>
  <c r="L2003" i="1"/>
  <c r="L3509" i="1"/>
  <c r="L3398" i="1"/>
  <c r="L1953" i="1"/>
  <c r="L3436" i="1"/>
  <c r="L1986" i="1"/>
  <c r="L2971" i="1"/>
  <c r="L3097" i="1"/>
  <c r="L3308" i="1"/>
  <c r="L2583" i="1"/>
  <c r="L2579" i="1"/>
  <c r="L2251" i="1"/>
  <c r="L2509" i="1"/>
  <c r="L1891" i="1"/>
  <c r="L1637" i="1"/>
  <c r="L1636" i="1"/>
  <c r="L3703" i="1"/>
  <c r="L3759" i="1"/>
  <c r="L3876" i="1"/>
  <c r="L4064" i="1"/>
  <c r="L290" i="1"/>
  <c r="L58" i="1"/>
  <c r="L194" i="1"/>
  <c r="L645" i="1"/>
  <c r="L1527" i="1"/>
  <c r="L1138" i="1"/>
  <c r="L197" i="1"/>
  <c r="L181" i="1"/>
  <c r="L1123" i="1"/>
  <c r="L588" i="1"/>
  <c r="L1492" i="1"/>
  <c r="L1677" i="1"/>
  <c r="L878" i="1"/>
  <c r="L3210" i="1"/>
  <c r="L1523" i="1"/>
  <c r="L3374" i="1"/>
  <c r="L1582" i="1"/>
  <c r="L473" i="1"/>
  <c r="L208" i="1"/>
  <c r="L1725" i="1"/>
  <c r="L1036" i="1"/>
  <c r="L166" i="1"/>
  <c r="L554" i="1"/>
  <c r="L2475" i="1"/>
  <c r="L565" i="1"/>
  <c r="L967" i="1"/>
  <c r="L1785" i="1"/>
  <c r="L1432" i="1"/>
  <c r="L2627" i="1"/>
  <c r="L2285" i="1"/>
  <c r="L2411" i="1"/>
  <c r="L2115" i="1"/>
  <c r="L1975" i="1"/>
  <c r="L2027" i="1"/>
  <c r="L1709" i="1"/>
  <c r="L2005" i="1"/>
  <c r="L3498" i="1"/>
  <c r="L2290" i="1"/>
  <c r="L3555" i="1"/>
  <c r="L1555" i="1"/>
  <c r="L2052" i="1"/>
  <c r="L3375" i="1"/>
  <c r="L1411" i="1"/>
  <c r="L3397" i="1"/>
  <c r="L2983" i="1"/>
  <c r="L2811" i="1"/>
  <c r="L3320" i="1"/>
  <c r="L2607" i="1"/>
  <c r="L3535" i="1"/>
  <c r="L2591" i="1"/>
  <c r="L3379" i="1"/>
  <c r="L2327" i="1"/>
  <c r="L1995" i="1"/>
  <c r="L1901" i="1"/>
  <c r="L354" i="1"/>
  <c r="L1226" i="1"/>
  <c r="L3657" i="1"/>
  <c r="L3705" i="1"/>
  <c r="L3745" i="1"/>
  <c r="L3775" i="1"/>
  <c r="L3826" i="1"/>
  <c r="L3896" i="1"/>
  <c r="L3937" i="1"/>
  <c r="L3978" i="1"/>
  <c r="L4072" i="1"/>
  <c r="L4102" i="1"/>
  <c r="L4137" i="1"/>
  <c r="L4008" i="1"/>
  <c r="L4150" i="1"/>
  <c r="L4216" i="1"/>
  <c r="L4256" i="1"/>
  <c r="L4341" i="1"/>
  <c r="L4386" i="1"/>
  <c r="L4423" i="1"/>
  <c r="L4453" i="1"/>
  <c r="L4260" i="1"/>
  <c r="L4489" i="1"/>
  <c r="L4300" i="1"/>
  <c r="L4657" i="1"/>
  <c r="L4705" i="1"/>
  <c r="L4809" i="1"/>
  <c r="L4843" i="1"/>
  <c r="L4888" i="1"/>
  <c r="L4990" i="1"/>
  <c r="L5139" i="1"/>
  <c r="L5197" i="1"/>
  <c r="L4564" i="1"/>
  <c r="L5280" i="1"/>
  <c r="L5318" i="1"/>
  <c r="L5387" i="1"/>
  <c r="L5422" i="1"/>
  <c r="L5463" i="1"/>
  <c r="L5512" i="1"/>
  <c r="L5543" i="1"/>
  <c r="L5622" i="1"/>
  <c r="L1506" i="1"/>
  <c r="L423" i="1"/>
  <c r="L1405" i="1"/>
  <c r="L845" i="1"/>
  <c r="L441" i="1"/>
  <c r="L1451" i="1"/>
  <c r="L1777" i="1"/>
  <c r="L642" i="1"/>
  <c r="L445" i="1"/>
  <c r="L389" i="1"/>
  <c r="L349" i="1"/>
  <c r="L937" i="1"/>
  <c r="L869" i="1"/>
  <c r="L299" i="1"/>
  <c r="L670" i="1"/>
  <c r="L1696" i="1"/>
  <c r="L448" i="1"/>
  <c r="L1881" i="1"/>
  <c r="L1082" i="1"/>
  <c r="L1566" i="1"/>
  <c r="L698" i="1"/>
  <c r="L978" i="1"/>
  <c r="L253" i="1"/>
  <c r="L1456" i="1"/>
  <c r="L2250" i="1"/>
  <c r="L278" i="1"/>
  <c r="L171" i="1"/>
  <c r="L285" i="1"/>
  <c r="L731" i="1"/>
  <c r="L843" i="1"/>
  <c r="L1075" i="1"/>
  <c r="L182" i="1"/>
  <c r="L214" i="1"/>
  <c r="L1197" i="1"/>
  <c r="L1607" i="1"/>
  <c r="L590" i="1"/>
  <c r="L508" i="1"/>
  <c r="L858" i="1"/>
  <c r="L3315" i="1"/>
  <c r="L169" i="1"/>
  <c r="L1678" i="1"/>
  <c r="L639" i="1"/>
  <c r="L665" i="1"/>
  <c r="L1087" i="1"/>
  <c r="L117" i="1"/>
  <c r="L501" i="1"/>
  <c r="L755" i="1"/>
  <c r="L1429" i="1"/>
  <c r="L1407" i="1"/>
  <c r="L1133" i="1"/>
  <c r="L2626" i="1"/>
  <c r="L491" i="1"/>
  <c r="L898" i="1"/>
  <c r="L1440" i="1"/>
  <c r="L1936" i="1"/>
  <c r="L1902" i="1"/>
  <c r="L174" i="1"/>
  <c r="L682" i="1"/>
  <c r="L936" i="1"/>
  <c r="L1418" i="1"/>
  <c r="L1708" i="1"/>
  <c r="L184" i="1"/>
  <c r="L1883" i="1"/>
  <c r="L902" i="1"/>
  <c r="L952" i="1"/>
  <c r="L1422" i="1"/>
  <c r="L3438" i="1"/>
  <c r="L404" i="1"/>
  <c r="L397" i="1"/>
  <c r="L623" i="1"/>
  <c r="L1057" i="1"/>
  <c r="L1011" i="1"/>
  <c r="L953" i="1"/>
  <c r="L2469" i="1"/>
  <c r="L234" i="1"/>
  <c r="L718" i="1"/>
  <c r="L1092" i="1"/>
  <c r="L1466" i="1"/>
  <c r="L1792" i="1"/>
  <c r="L292" i="1"/>
  <c r="L1955" i="1"/>
  <c r="L962" i="1"/>
  <c r="L1132" i="1"/>
  <c r="L2323" i="1"/>
  <c r="L433" i="1"/>
  <c r="L1105" i="1"/>
  <c r="L1143" i="1"/>
  <c r="L1049" i="1"/>
  <c r="L3189" i="1"/>
  <c r="L294" i="1"/>
  <c r="L383" i="1"/>
  <c r="L754" i="1"/>
  <c r="L1176" i="1"/>
  <c r="L1502" i="1"/>
  <c r="L1852" i="1"/>
  <c r="L1842" i="1"/>
  <c r="L1111" i="1"/>
  <c r="L3417" i="1"/>
  <c r="L3443" i="1"/>
  <c r="L3157" i="1"/>
  <c r="L2919" i="1"/>
  <c r="L2873" i="1"/>
  <c r="L2863" i="1"/>
  <c r="L3392" i="1"/>
  <c r="L3201" i="1"/>
  <c r="L3215" i="1"/>
  <c r="L2977" i="1"/>
  <c r="L2715" i="1"/>
  <c r="L2693" i="1"/>
  <c r="L2671" i="1"/>
  <c r="L2925" i="1"/>
  <c r="L2699" i="1"/>
  <c r="L2797" i="1"/>
  <c r="L2499" i="1"/>
  <c r="L2357" i="1"/>
  <c r="L2347" i="1"/>
  <c r="L3451" i="1"/>
  <c r="L2757" i="1"/>
  <c r="L2471" i="1"/>
  <c r="L2629" i="1"/>
  <c r="L2187" i="1"/>
  <c r="L2033" i="1"/>
  <c r="L1999" i="1"/>
  <c r="L3247" i="1"/>
  <c r="L2686" i="1"/>
  <c r="L2952" i="1"/>
  <c r="L2702" i="1"/>
  <c r="L2826" i="1"/>
  <c r="L2912" i="1"/>
  <c r="L740" i="1"/>
  <c r="L2494" i="1"/>
  <c r="L2760" i="1"/>
  <c r="L2510" i="1"/>
  <c r="L2308" i="1"/>
  <c r="L2634" i="1"/>
  <c r="L2660" i="1"/>
  <c r="L1759" i="1"/>
  <c r="L2314" i="1"/>
  <c r="L2508" i="1"/>
  <c r="L2306" i="1"/>
  <c r="L1972" i="1"/>
  <c r="L2406" i="1"/>
  <c r="L1591" i="1"/>
  <c r="L2014" i="1"/>
  <c r="L2184" i="1"/>
  <c r="L3577" i="1"/>
  <c r="L3399" i="1"/>
  <c r="L2070" i="1"/>
  <c r="L1904" i="1"/>
  <c r="L1435" i="1"/>
  <c r="L3573" i="1"/>
  <c r="L3551" i="1"/>
  <c r="L3421" i="1"/>
  <c r="L3159" i="1"/>
  <c r="L2993" i="1"/>
  <c r="L3019" i="1"/>
  <c r="L3584" i="1"/>
  <c r="L3393" i="1"/>
  <c r="L3407" i="1"/>
  <c r="L3133" i="1"/>
  <c r="L2883" i="1"/>
  <c r="L2849" i="1"/>
  <c r="L2827" i="1"/>
  <c r="L3344" i="1"/>
  <c r="L3129" i="1"/>
  <c r="L2975" i="1"/>
  <c r="L2929" i="1"/>
  <c r="L2679" i="1"/>
  <c r="L2621" i="1"/>
  <c r="L2623" i="1"/>
  <c r="L3559" i="1"/>
  <c r="L267" i="1"/>
  <c r="L136" i="1"/>
  <c r="L622" i="1"/>
  <c r="L3659" i="1"/>
  <c r="L3675" i="1"/>
  <c r="L3692" i="1"/>
  <c r="L3707" i="1"/>
  <c r="L3723" i="1"/>
  <c r="L3748" i="1"/>
  <c r="L3778" i="1"/>
  <c r="L3794" i="1"/>
  <c r="L3810" i="1"/>
  <c r="L3830" i="1"/>
  <c r="L3859" i="1"/>
  <c r="L3272" i="1"/>
  <c r="L3882" i="1"/>
  <c r="L3901" i="1"/>
  <c r="L3922" i="1"/>
  <c r="L3941" i="1"/>
  <c r="L3973" i="1"/>
  <c r="L3284" i="1"/>
  <c r="L3296" i="1"/>
  <c r="L4035" i="1"/>
  <c r="L4050" i="1"/>
  <c r="L4074" i="1"/>
  <c r="L4091" i="1"/>
  <c r="L4104" i="1"/>
  <c r="L4119" i="1"/>
  <c r="L4139" i="1"/>
  <c r="L3986" i="1"/>
  <c r="L3998" i="1"/>
  <c r="L4011" i="1"/>
  <c r="L4026" i="1"/>
  <c r="L4162" i="1"/>
  <c r="L4205" i="1"/>
  <c r="L4221" i="1"/>
  <c r="L4242" i="1"/>
  <c r="L4353" i="1"/>
  <c r="L4372" i="1"/>
  <c r="L4390" i="1"/>
  <c r="L4410" i="1"/>
  <c r="L4427" i="1"/>
  <c r="L4442" i="1"/>
  <c r="L4455" i="1"/>
  <c r="L4472" i="1"/>
  <c r="L4262" i="1"/>
  <c r="L4275" i="1"/>
  <c r="L4491" i="1"/>
  <c r="L4525" i="1"/>
  <c r="L4286" i="1"/>
  <c r="L4594" i="1"/>
  <c r="L4659" i="1"/>
  <c r="L4683" i="1"/>
  <c r="L4787" i="1"/>
  <c r="L4811" i="1"/>
  <c r="L4829" i="1"/>
  <c r="L4845" i="1"/>
  <c r="L4869" i="1"/>
  <c r="L4894" i="1"/>
  <c r="L4940" i="1"/>
  <c r="L4995" i="1"/>
  <c r="L5029" i="1"/>
  <c r="L4548" i="1"/>
  <c r="L5098" i="1"/>
  <c r="L4552" i="1"/>
  <c r="L5170" i="1"/>
  <c r="L5206" i="1"/>
  <c r="L5230" i="1"/>
  <c r="L4567" i="1"/>
  <c r="L4592" i="1"/>
  <c r="L5283" i="1"/>
  <c r="L5308" i="1"/>
  <c r="L5320" i="1"/>
  <c r="L5371" i="1"/>
  <c r="L5389" i="1"/>
  <c r="L5406" i="1"/>
  <c r="L5425" i="1"/>
  <c r="L5453" i="1"/>
  <c r="L5472" i="1"/>
  <c r="L5501" i="1"/>
  <c r="L5514" i="1"/>
  <c r="L5533" i="1"/>
  <c r="L5545" i="1"/>
  <c r="L5628" i="1"/>
  <c r="D7" i="4" l="1" a="1"/>
  <c r="D7" i="4" s="1"/>
  <c r="B8" i="4" a="1"/>
  <c r="B8" i="4" s="1"/>
  <c r="C8" i="4" a="1"/>
  <c r="C8" i="4" s="1"/>
  <c r="D8" i="4" a="1"/>
  <c r="D8" i="4" s="1"/>
  <c r="B9" i="4" a="1"/>
  <c r="B9" i="4" s="1"/>
  <c r="C9" i="4" a="1"/>
  <c r="C9" i="4" s="1"/>
  <c r="D9" i="4" a="1"/>
  <c r="D9" i="4" s="1"/>
  <c r="B10" i="4" a="1"/>
  <c r="B10" i="4" s="1"/>
  <c r="B4" i="4" a="1"/>
  <c r="B4" i="4" s="1"/>
  <c r="B5" i="4" a="1"/>
  <c r="B5" i="4" s="1"/>
  <c r="C10" i="4" a="1"/>
  <c r="C10" i="4" s="1"/>
  <c r="C5" i="4" a="1"/>
  <c r="C5" i="4" s="1"/>
  <c r="D10" i="4" a="1"/>
  <c r="D10" i="4" s="1"/>
  <c r="D5" i="4" a="1"/>
  <c r="D5" i="4" s="1"/>
  <c r="B6" i="4" a="1"/>
  <c r="B6" i="4" s="1"/>
  <c r="D4" i="4" a="1"/>
  <c r="D4" i="4" s="1"/>
  <c r="C4" i="4" a="1"/>
  <c r="C4" i="4" s="1"/>
  <c r="C6" i="4" a="1"/>
  <c r="C6" i="4" s="1"/>
  <c r="D6" i="4" a="1"/>
  <c r="D6" i="4" s="1"/>
  <c r="B7" i="4" a="1"/>
  <c r="B7" i="4" s="1"/>
  <c r="C7" i="4" a="1"/>
  <c r="C7" i="4" s="1"/>
  <c r="A3" i="4"/>
  <c r="L2" i="1"/>
  <c r="H1874" i="4" a="1"/>
  <c r="H1874" i="4" s="1"/>
  <c r="J2748" i="4" a="1"/>
  <c r="J2748" i="4" s="1"/>
  <c r="J2533" i="4" a="1"/>
  <c r="J2533" i="4" s="1"/>
  <c r="I1934" i="4" a="1"/>
  <c r="I1934" i="4" s="1"/>
  <c r="H2595" i="4" a="1"/>
  <c r="H2595" i="4" s="1"/>
  <c r="I2034" i="4" a="1"/>
  <c r="I2034" i="4" s="1"/>
  <c r="H2633" i="4" a="1"/>
  <c r="H2633" i="4" s="1"/>
  <c r="H2212" i="4" a="1"/>
  <c r="H2212" i="4" s="1"/>
  <c r="I2694" i="4" a="1"/>
  <c r="I2694" i="4" s="1"/>
  <c r="H2295" i="4" a="1"/>
  <c r="H2295" i="4" s="1"/>
  <c r="J23" i="4" a="1"/>
  <c r="J23" i="4" s="1"/>
  <c r="J71" i="4" a="1"/>
  <c r="J71" i="4" s="1"/>
  <c r="J119" i="4" a="1"/>
  <c r="J119" i="4" s="1"/>
  <c r="H168" i="4" a="1"/>
  <c r="H168" i="4" s="1"/>
  <c r="H224" i="4" a="1"/>
  <c r="H224" i="4" s="1"/>
  <c r="I266" i="4" a="1"/>
  <c r="I266" i="4" s="1"/>
  <c r="I31" i="4" a="1"/>
  <c r="I31" i="4" s="1"/>
  <c r="I79" i="4" a="1"/>
  <c r="I79" i="4" s="1"/>
  <c r="I131" i="4" a="1"/>
  <c r="I131" i="4" s="1"/>
  <c r="H180" i="4" a="1"/>
  <c r="H180" i="4" s="1"/>
  <c r="I9" i="4" a="1"/>
  <c r="I9" i="4" s="1"/>
  <c r="J57" i="4" a="1"/>
  <c r="J57" i="4" s="1"/>
  <c r="J105" i="4" a="1"/>
  <c r="J105" i="4" s="1"/>
  <c r="H43" i="4" a="1"/>
  <c r="H43" i="4" s="1"/>
  <c r="H91" i="4" a="1"/>
  <c r="H91" i="4" s="1"/>
  <c r="J139" i="4" a="1"/>
  <c r="J139" i="4" s="1"/>
  <c r="H189" i="4" a="1"/>
  <c r="H189" i="4" s="1"/>
  <c r="I238" i="4" a="1"/>
  <c r="I238" i="4" s="1"/>
  <c r="J279" i="4" a="1"/>
  <c r="J279" i="4" s="1"/>
  <c r="I43" i="4" a="1"/>
  <c r="I43" i="4" s="1"/>
  <c r="I91" i="4" a="1"/>
  <c r="I91" i="4" s="1"/>
  <c r="H140" i="4" a="1"/>
  <c r="H140" i="4" s="1"/>
  <c r="I189" i="4" a="1"/>
  <c r="I189" i="4" s="1"/>
  <c r="I227" i="4" a="1"/>
  <c r="I227" i="4" s="1"/>
  <c r="I273" i="4" a="1"/>
  <c r="I273" i="4" s="1"/>
  <c r="J43" i="4" a="1"/>
  <c r="J43" i="4" s="1"/>
  <c r="J91" i="4" a="1"/>
  <c r="J91" i="4" s="1"/>
  <c r="I140" i="4" a="1"/>
  <c r="I140" i="4" s="1"/>
  <c r="J189" i="4" a="1"/>
  <c r="J189" i="4" s="1"/>
  <c r="I247" i="4" a="1"/>
  <c r="I247" i="4" s="1"/>
  <c r="J21" i="4" a="1"/>
  <c r="J21" i="4" s="1"/>
  <c r="H70" i="4" a="1"/>
  <c r="H70" i="4" s="1"/>
  <c r="H118" i="4" a="1"/>
  <c r="H118" i="4" s="1"/>
  <c r="I166" i="4" a="1"/>
  <c r="I166" i="4" s="1"/>
  <c r="J211" i="4" a="1"/>
  <c r="J211" i="4" s="1"/>
  <c r="H265" i="4" a="1"/>
  <c r="H265" i="4" s="1"/>
  <c r="H37" i="4" a="1"/>
  <c r="H37" i="4" s="1"/>
  <c r="H85" i="4" a="1"/>
  <c r="H85" i="4" s="1"/>
  <c r="I129" i="4" a="1"/>
  <c r="I129" i="4" s="1"/>
  <c r="H176" i="4" a="1"/>
  <c r="H176" i="4" s="1"/>
  <c r="I217" i="4" a="1"/>
  <c r="I217" i="4" s="1"/>
  <c r="I262" i="4" a="1"/>
  <c r="I262" i="4" s="1"/>
  <c r="J33" i="4" a="1"/>
  <c r="J33" i="4" s="1"/>
  <c r="J81" i="4" a="1"/>
  <c r="J81" i="4" s="1"/>
  <c r="J129" i="4" a="1"/>
  <c r="J129" i="4" s="1"/>
  <c r="I173" i="4" a="1"/>
  <c r="I173" i="4" s="1"/>
  <c r="H15" i="4" a="1"/>
  <c r="H15" i="4" s="1"/>
  <c r="I63" i="4" a="1"/>
  <c r="I63" i="4" s="1"/>
  <c r="J111" i="4" a="1"/>
  <c r="J111" i="4" s="1"/>
  <c r="J159" i="4" a="1"/>
  <c r="J159" i="4" s="1"/>
  <c r="I201" i="4" a="1"/>
  <c r="I201" i="4" s="1"/>
  <c r="I245" i="4" a="1"/>
  <c r="I245" i="4" s="1"/>
  <c r="H19" i="4" a="1"/>
  <c r="H19" i="4" s="1"/>
  <c r="I67" i="4" a="1"/>
  <c r="I67" i="4" s="1"/>
  <c r="J115" i="4" a="1"/>
  <c r="J115" i="4" s="1"/>
  <c r="H164" i="4" a="1"/>
  <c r="H164" i="4" s="1"/>
  <c r="H218" i="4" a="1"/>
  <c r="H218" i="4" s="1"/>
  <c r="I257" i="4" a="1"/>
  <c r="I257" i="4" s="1"/>
  <c r="J126" i="4" a="1"/>
  <c r="J126" i="4" s="1"/>
  <c r="H296" i="4" a="1"/>
  <c r="H296" i="4" s="1"/>
  <c r="J341" i="4" a="1"/>
  <c r="J341" i="4" s="1"/>
  <c r="I382" i="4" a="1"/>
  <c r="I382" i="4" s="1"/>
  <c r="J256" i="4" a="1"/>
  <c r="J256" i="4" s="1"/>
  <c r="I327" i="4" a="1"/>
  <c r="I327" i="4" s="1"/>
  <c r="I385" i="4" a="1"/>
  <c r="I385" i="4" s="1"/>
  <c r="H431" i="4" a="1"/>
  <c r="H431" i="4" s="1"/>
  <c r="I481" i="4" a="1"/>
  <c r="I481" i="4" s="1"/>
  <c r="I284" i="4" a="1"/>
  <c r="I284" i="4" s="1"/>
  <c r="I330" i="4" a="1"/>
  <c r="I330" i="4" s="1"/>
  <c r="I379" i="4" a="1"/>
  <c r="I379" i="4" s="1"/>
  <c r="I431" i="4" a="1"/>
  <c r="I431" i="4" s="1"/>
  <c r="J486" i="4" a="1"/>
  <c r="J486" i="4" s="1"/>
  <c r="J299" i="4" a="1"/>
  <c r="J299" i="4" s="1"/>
  <c r="I339" i="4" a="1"/>
  <c r="I339" i="4" s="1"/>
  <c r="J376" i="4" a="1"/>
  <c r="J376" i="4" s="1"/>
  <c r="J411" i="4" a="1"/>
  <c r="J411" i="4" s="1"/>
  <c r="J2737" i="4" a="1"/>
  <c r="J2737" i="4" s="1"/>
  <c r="H2513" i="4" a="1"/>
  <c r="H2513" i="4" s="1"/>
  <c r="J1884" i="4" a="1"/>
  <c r="J1884" i="4" s="1"/>
  <c r="I2574" i="4" a="1"/>
  <c r="I2574" i="4" s="1"/>
  <c r="I1984" i="4" a="1"/>
  <c r="I1984" i="4" s="1"/>
  <c r="I2612" i="4" a="1"/>
  <c r="I2612" i="4" s="1"/>
  <c r="H2172" i="4" a="1"/>
  <c r="H2172" i="4" s="1"/>
  <c r="I2653" i="4" a="1"/>
  <c r="I2653" i="4" s="1"/>
  <c r="J2252" i="4" a="1"/>
  <c r="J2252" i="4" s="1"/>
  <c r="I27" i="4" a="1"/>
  <c r="I27" i="4" s="1"/>
  <c r="I75" i="4" a="1"/>
  <c r="I75" i="4" s="1"/>
  <c r="I123" i="4" a="1"/>
  <c r="I123" i="4" s="1"/>
  <c r="I174" i="4" a="1"/>
  <c r="I174" i="4" s="1"/>
  <c r="I226" i="4" a="1"/>
  <c r="I226" i="4" s="1"/>
  <c r="J269" i="4" a="1"/>
  <c r="J269" i="4" s="1"/>
  <c r="H35" i="4" a="1"/>
  <c r="H35" i="4" s="1"/>
  <c r="H83" i="4" a="1"/>
  <c r="H83" i="4" s="1"/>
  <c r="I135" i="4" a="1"/>
  <c r="I135" i="4" s="1"/>
  <c r="H183" i="4" a="1"/>
  <c r="H183" i="4" s="1"/>
  <c r="H13" i="4" a="1"/>
  <c r="H13" i="4" s="1"/>
  <c r="I61" i="4" a="1"/>
  <c r="I61" i="4" s="1"/>
  <c r="I109" i="4" a="1"/>
  <c r="I109" i="4" s="1"/>
  <c r="J46" i="4" a="1"/>
  <c r="J46" i="4" s="1"/>
  <c r="J94" i="4" a="1"/>
  <c r="J94" i="4" s="1"/>
  <c r="H143" i="4" a="1"/>
  <c r="H143" i="4" s="1"/>
  <c r="I194" i="4" a="1"/>
  <c r="I194" i="4" s="1"/>
  <c r="H241" i="4" a="1"/>
  <c r="H241" i="4" s="1"/>
  <c r="I282" i="4" a="1"/>
  <c r="I282" i="4" s="1"/>
  <c r="H47" i="4" a="1"/>
  <c r="H47" i="4" s="1"/>
  <c r="H95" i="4" a="1"/>
  <c r="H95" i="4" s="1"/>
  <c r="I143" i="4" a="1"/>
  <c r="I143" i="4" s="1"/>
  <c r="H192" i="4" a="1"/>
  <c r="H192" i="4" s="1"/>
  <c r="J235" i="4" a="1"/>
  <c r="J235" i="4" s="1"/>
  <c r="H280" i="4" a="1"/>
  <c r="H280" i="4" s="1"/>
  <c r="I47" i="4" a="1"/>
  <c r="I47" i="4" s="1"/>
  <c r="I95" i="4" a="1"/>
  <c r="I95" i="4" s="1"/>
  <c r="J143" i="4" a="1"/>
  <c r="J143" i="4" s="1"/>
  <c r="H195" i="4" a="1"/>
  <c r="H195" i="4" s="1"/>
  <c r="H250" i="4" a="1"/>
  <c r="H250" i="4" s="1"/>
  <c r="J25" i="4" a="1"/>
  <c r="J25" i="4" s="1"/>
  <c r="J73" i="4" a="1"/>
  <c r="J73" i="4" s="1"/>
  <c r="J121" i="4" a="1"/>
  <c r="J121" i="4" s="1"/>
  <c r="J172" i="4" a="1"/>
  <c r="J172" i="4" s="1"/>
  <c r="J214" i="4" a="1"/>
  <c r="J214" i="4" s="1"/>
  <c r="I271" i="4" a="1"/>
  <c r="I271" i="4" s="1"/>
  <c r="J40" i="4" a="1"/>
  <c r="J40" i="4" s="1"/>
  <c r="J88" i="4" a="1"/>
  <c r="J88" i="4" s="1"/>
  <c r="I133" i="4" a="1"/>
  <c r="I133" i="4" s="1"/>
  <c r="J178" i="4" a="1"/>
  <c r="J178" i="4" s="1"/>
  <c r="J222" i="4" a="1"/>
  <c r="J222" i="4" s="1"/>
  <c r="I265" i="4" a="1"/>
  <c r="I265" i="4" s="1"/>
  <c r="I37" i="4" a="1"/>
  <c r="I37" i="4" s="1"/>
  <c r="I85" i="4" a="1"/>
  <c r="I85" i="4" s="1"/>
  <c r="J133" i="4" a="1"/>
  <c r="J133" i="4" s="1"/>
  <c r="J181" i="4" a="1"/>
  <c r="J181" i="4" s="1"/>
  <c r="J18" i="4" a="1"/>
  <c r="J18" i="4" s="1"/>
  <c r="H67" i="4" a="1"/>
  <c r="H67" i="4" s="1"/>
  <c r="I115" i="4" a="1"/>
  <c r="I115" i="4" s="1"/>
  <c r="J163" i="4" a="1"/>
  <c r="J163" i="4" s="1"/>
  <c r="H204" i="4" a="1"/>
  <c r="H204" i="4" s="1"/>
  <c r="H254" i="4" a="1"/>
  <c r="H254" i="4" s="1"/>
  <c r="H23" i="4" a="1"/>
  <c r="H23" i="4" s="1"/>
  <c r="H71" i="4" a="1"/>
  <c r="H71" i="4" s="1"/>
  <c r="H119" i="4" a="1"/>
  <c r="H119" i="4" s="1"/>
  <c r="I167" i="4" a="1"/>
  <c r="I167" i="4" s="1"/>
  <c r="J220" i="4" a="1"/>
  <c r="J220" i="4" s="1"/>
  <c r="H260" i="4" a="1"/>
  <c r="H260" i="4" s="1"/>
  <c r="I149" i="4" a="1"/>
  <c r="I149" i="4" s="1"/>
  <c r="H302" i="4" a="1"/>
  <c r="H302" i="4" s="1"/>
  <c r="J344" i="4" a="1"/>
  <c r="J344" i="4" s="1"/>
  <c r="H12" i="4" a="1"/>
  <c r="H12" i="4" s="1"/>
  <c r="J274" i="4" a="1"/>
  <c r="J274" i="4" s="1"/>
  <c r="H330" i="4" a="1"/>
  <c r="H330" i="4" s="1"/>
  <c r="H388" i="4" a="1"/>
  <c r="H388" i="4" s="1"/>
  <c r="J433" i="4" a="1"/>
  <c r="J433" i="4" s="1"/>
  <c r="H484" i="4" a="1"/>
  <c r="H484" i="4" s="1"/>
  <c r="J287" i="4" a="1"/>
  <c r="J287" i="4" s="1"/>
  <c r="I333" i="4" a="1"/>
  <c r="I333" i="4" s="1"/>
  <c r="J385" i="4" a="1"/>
  <c r="J385" i="4" s="1"/>
  <c r="J436" i="4" a="1"/>
  <c r="J436" i="4" s="1"/>
  <c r="I19" i="4" a="1"/>
  <c r="I19" i="4" s="1"/>
  <c r="J302" i="4" a="1"/>
  <c r="J302" i="4" s="1"/>
  <c r="J342" i="4" a="1"/>
  <c r="J342" i="4" s="1"/>
  <c r="J379" i="4" a="1"/>
  <c r="J379" i="4" s="1"/>
  <c r="H415" i="4" a="1"/>
  <c r="H415" i="4" s="1"/>
  <c r="I2731" i="4" a="1"/>
  <c r="I2731" i="4" s="1"/>
  <c r="I2489" i="4" a="1"/>
  <c r="I2489" i="4" s="1"/>
  <c r="J1752" i="4" a="1"/>
  <c r="J1752" i="4" s="1"/>
  <c r="I2533" i="4" a="1"/>
  <c r="I2533" i="4" s="1"/>
  <c r="J1932" i="4" a="1"/>
  <c r="J1932" i="4" s="1"/>
  <c r="I2571" i="4" a="1"/>
  <c r="I2571" i="4" s="1"/>
  <c r="H2078" i="4" a="1"/>
  <c r="H2078" i="4" s="1"/>
  <c r="J2632" i="4" a="1"/>
  <c r="J2632" i="4" s="1"/>
  <c r="J2211" i="4" a="1"/>
  <c r="J2211" i="4" s="1"/>
  <c r="H31" i="4" a="1"/>
  <c r="H31" i="4" s="1"/>
  <c r="H79" i="4" a="1"/>
  <c r="H79" i="4" s="1"/>
  <c r="H127" i="4" a="1"/>
  <c r="H127" i="4" s="1"/>
  <c r="J182" i="4" a="1"/>
  <c r="J182" i="4" s="1"/>
  <c r="H229" i="4" a="1"/>
  <c r="H229" i="4" s="1"/>
  <c r="J275" i="4" a="1"/>
  <c r="J275" i="4" s="1"/>
  <c r="J38" i="4" a="1"/>
  <c r="J38" i="4" s="1"/>
  <c r="J86" i="4" a="1"/>
  <c r="J86" i="4" s="1"/>
  <c r="H139" i="4" a="1"/>
  <c r="H139" i="4" s="1"/>
  <c r="J185" i="4" a="1"/>
  <c r="J185" i="4" s="1"/>
  <c r="J16" i="4" a="1"/>
  <c r="J16" i="4" s="1"/>
  <c r="H65" i="4" a="1"/>
  <c r="H65" i="4" s="1"/>
  <c r="H6" i="4" a="1"/>
  <c r="H6" i="4" s="1"/>
  <c r="I54" i="4" a="1"/>
  <c r="I54" i="4" s="1"/>
  <c r="I102" i="4" a="1"/>
  <c r="I102" i="4" s="1"/>
  <c r="J146" i="4" a="1"/>
  <c r="J146" i="4" s="1"/>
  <c r="I197" i="4" a="1"/>
  <c r="I197" i="4" s="1"/>
  <c r="H244" i="4" a="1"/>
  <c r="H244" i="4" s="1"/>
  <c r="I6" i="4" a="1"/>
  <c r="I6" i="4" s="1"/>
  <c r="J50" i="4" a="1"/>
  <c r="J50" i="4" s="1"/>
  <c r="J98" i="4" a="1"/>
  <c r="J98" i="4" s="1"/>
  <c r="H147" i="4" a="1"/>
  <c r="H147" i="4" s="1"/>
  <c r="J194" i="4" a="1"/>
  <c r="J194" i="4" s="1"/>
  <c r="J238" i="4" a="1"/>
  <c r="J238" i="4" s="1"/>
  <c r="J282" i="4" a="1"/>
  <c r="J282" i="4" s="1"/>
  <c r="H51" i="4" a="1"/>
  <c r="H51" i="4" s="1"/>
  <c r="H99" i="4" a="1"/>
  <c r="H99" i="4" s="1"/>
  <c r="I147" i="4" a="1"/>
  <c r="I147" i="4" s="1"/>
  <c r="J197" i="4" a="1"/>
  <c r="J197" i="4" s="1"/>
  <c r="H256" i="4" a="1"/>
  <c r="H256" i="4" s="1"/>
  <c r="I29" i="4" a="1"/>
  <c r="I29" i="4" s="1"/>
  <c r="I77" i="4" a="1"/>
  <c r="I77" i="4" s="1"/>
  <c r="I125" i="4" a="1"/>
  <c r="I125" i="4" s="1"/>
  <c r="J175" i="4" a="1"/>
  <c r="J175" i="4" s="1"/>
  <c r="H217" i="4" a="1"/>
  <c r="H217" i="4" s="1"/>
  <c r="H274" i="4" a="1"/>
  <c r="H274" i="4" s="1"/>
  <c r="I44" i="4" a="1"/>
  <c r="I44" i="4" s="1"/>
  <c r="I92" i="4" a="1"/>
  <c r="I92" i="4" s="1"/>
  <c r="I137" i="4" a="1"/>
  <c r="I137" i="4" s="1"/>
  <c r="I181" i="4" a="1"/>
  <c r="I181" i="4" s="1"/>
  <c r="I225" i="4" a="1"/>
  <c r="I225" i="4" s="1"/>
  <c r="I268" i="4" a="1"/>
  <c r="I268" i="4" s="1"/>
  <c r="H41" i="4" a="1"/>
  <c r="H41" i="4" s="1"/>
  <c r="H89" i="4" a="1"/>
  <c r="H89" i="4" s="1"/>
  <c r="J137" i="4" a="1"/>
  <c r="J137" i="4" s="1"/>
  <c r="J184" i="4" a="1"/>
  <c r="J184" i="4" s="1"/>
  <c r="J22" i="4" a="1"/>
  <c r="J22" i="4" s="1"/>
  <c r="J70" i="4" a="1"/>
  <c r="J70" i="4" s="1"/>
  <c r="J118" i="4" a="1"/>
  <c r="J118" i="4" s="1"/>
  <c r="H167" i="4" a="1"/>
  <c r="H167" i="4" s="1"/>
  <c r="H207" i="4" a="1"/>
  <c r="H207" i="4" s="1"/>
  <c r="H257" i="4" a="1"/>
  <c r="H257" i="4" s="1"/>
  <c r="J26" i="4" a="1"/>
  <c r="J26" i="4" s="1"/>
  <c r="J74" i="4" a="1"/>
  <c r="J74" i="4" s="1"/>
  <c r="J122" i="4" a="1"/>
  <c r="J122" i="4" s="1"/>
  <c r="J170" i="4" a="1"/>
  <c r="J170" i="4" s="1"/>
  <c r="H226" i="4" a="1"/>
  <c r="H226" i="4" s="1"/>
  <c r="I263" i="4" a="1"/>
  <c r="I263" i="4" s="1"/>
  <c r="H171" i="4" a="1"/>
  <c r="H171" i="4" s="1"/>
  <c r="H305" i="4" a="1"/>
  <c r="H305" i="4" s="1"/>
  <c r="H348" i="4" a="1"/>
  <c r="H348" i="4" s="1"/>
  <c r="J56" i="4" a="1"/>
  <c r="J56" i="4" s="1"/>
  <c r="J283" i="4" a="1"/>
  <c r="J283" i="4" s="1"/>
  <c r="J335" i="4" a="1"/>
  <c r="J335" i="4" s="1"/>
  <c r="I391" i="4" a="1"/>
  <c r="I391" i="4" s="1"/>
  <c r="I436" i="4" a="1"/>
  <c r="I436" i="4" s="1"/>
  <c r="J15" i="4" a="1"/>
  <c r="J15" i="4" s="1"/>
  <c r="I290" i="4" a="1"/>
  <c r="I290" i="4" s="1"/>
  <c r="H336" i="4" a="1"/>
  <c r="H336" i="4" s="1"/>
  <c r="I388" i="4" a="1"/>
  <c r="I388" i="4" s="1"/>
  <c r="I439" i="4" a="1"/>
  <c r="I439" i="4" s="1"/>
  <c r="H64" i="4" a="1"/>
  <c r="H64" i="4" s="1"/>
  <c r="J305" i="4" a="1"/>
  <c r="J305" i="4" s="1"/>
  <c r="I345" i="4" a="1"/>
  <c r="I345" i="4" s="1"/>
  <c r="H383" i="4" a="1"/>
  <c r="H383" i="4" s="1"/>
  <c r="I417" i="4" a="1"/>
  <c r="I417" i="4" s="1"/>
  <c r="J2725" i="4" a="1"/>
  <c r="J2725" i="4" s="1"/>
  <c r="I2455" i="4" a="1"/>
  <c r="I2455" i="4" s="1"/>
  <c r="I2748" i="4" a="1"/>
  <c r="I2748" i="4" s="1"/>
  <c r="J2512" i="4" a="1"/>
  <c r="J2512" i="4" s="1"/>
  <c r="J1828" i="4" a="1"/>
  <c r="J1828" i="4" s="1"/>
  <c r="J2550" i="4" a="1"/>
  <c r="J2550" i="4" s="1"/>
  <c r="I2028" i="4" a="1"/>
  <c r="I2028" i="4" s="1"/>
  <c r="H2612" i="4" a="1"/>
  <c r="H2612" i="4" s="1"/>
  <c r="J2171" i="4" a="1"/>
  <c r="J2171" i="4" s="1"/>
  <c r="J34" i="4" a="1"/>
  <c r="J34" i="4" s="1"/>
  <c r="J82" i="4" a="1"/>
  <c r="J82" i="4" s="1"/>
  <c r="H131" i="4" a="1"/>
  <c r="H131" i="4" s="1"/>
  <c r="I188" i="4" a="1"/>
  <c r="I188" i="4" s="1"/>
  <c r="H232" i="4" a="1"/>
  <c r="H232" i="4" s="1"/>
  <c r="J278" i="4" a="1"/>
  <c r="J278" i="4" s="1"/>
  <c r="I46" i="4" a="1"/>
  <c r="I46" i="4" s="1"/>
  <c r="I94" i="4" a="1"/>
  <c r="I94" i="4" s="1"/>
  <c r="I146" i="4" a="1"/>
  <c r="I146" i="4" s="1"/>
  <c r="H194" i="4" a="1"/>
  <c r="H194" i="4" s="1"/>
  <c r="I20" i="4" a="1"/>
  <c r="I20" i="4" s="1"/>
  <c r="J68" i="4" a="1"/>
  <c r="J68" i="4" s="1"/>
  <c r="J9" i="4" a="1"/>
  <c r="J9" i="4" s="1"/>
  <c r="H58" i="4" a="1"/>
  <c r="H58" i="4" s="1"/>
  <c r="H106" i="4" a="1"/>
  <c r="H106" i="4" s="1"/>
  <c r="I154" i="4" a="1"/>
  <c r="I154" i="4" s="1"/>
  <c r="J202" i="4" a="1"/>
  <c r="J202" i="4" s="1"/>
  <c r="J246" i="4" a="1"/>
  <c r="J246" i="4" s="1"/>
  <c r="H10" i="4" a="1"/>
  <c r="H10" i="4" s="1"/>
  <c r="I58" i="4" a="1"/>
  <c r="I58" i="4" s="1"/>
  <c r="I106" i="4" a="1"/>
  <c r="I106" i="4" s="1"/>
  <c r="J150" i="4" a="1"/>
  <c r="J150" i="4" s="1"/>
  <c r="I200" i="4" a="1"/>
  <c r="I200" i="4" s="1"/>
  <c r="I241" i="4" a="1"/>
  <c r="I241" i="4" s="1"/>
  <c r="I10" i="4" a="1"/>
  <c r="I10" i="4" s="1"/>
  <c r="J54" i="4" a="1"/>
  <c r="J54" i="4" s="1"/>
  <c r="J102" i="4" a="1"/>
  <c r="J102" i="4" s="1"/>
  <c r="H151" i="4" a="1"/>
  <c r="H151" i="4" s="1"/>
  <c r="H203" i="4" a="1"/>
  <c r="H203" i="4" s="1"/>
  <c r="H259" i="4" a="1"/>
  <c r="H259" i="4" s="1"/>
  <c r="H33" i="4" a="1"/>
  <c r="H33" i="4" s="1"/>
  <c r="H81" i="4" a="1"/>
  <c r="H81" i="4" s="1"/>
  <c r="H129" i="4" a="1"/>
  <c r="H129" i="4" s="1"/>
  <c r="I178" i="4" a="1"/>
  <c r="I178" i="4" s="1"/>
  <c r="H220" i="4" a="1"/>
  <c r="H220" i="4" s="1"/>
  <c r="I280" i="4" a="1"/>
  <c r="I280" i="4" s="1"/>
  <c r="H48" i="4" a="1"/>
  <c r="H48" i="4" s="1"/>
  <c r="H96" i="4" a="1"/>
  <c r="H96" i="4" s="1"/>
  <c r="J140" i="4" a="1"/>
  <c r="J140" i="4" s="1"/>
  <c r="I184" i="4" a="1"/>
  <c r="I184" i="4" s="1"/>
  <c r="H228" i="4" a="1"/>
  <c r="H228" i="4" s="1"/>
  <c r="I274" i="4" a="1"/>
  <c r="I274" i="4" s="1"/>
  <c r="J44" i="4" a="1"/>
  <c r="J44" i="4" s="1"/>
  <c r="J92" i="4" a="1"/>
  <c r="J92" i="4" s="1"/>
  <c r="H141" i="4" a="1"/>
  <c r="H141" i="4" s="1"/>
  <c r="I190" i="4" a="1"/>
  <c r="I190" i="4" s="1"/>
  <c r="I30" i="4" a="1"/>
  <c r="I30" i="4" s="1"/>
  <c r="I78" i="4" a="1"/>
  <c r="I78" i="4" s="1"/>
  <c r="I126" i="4" a="1"/>
  <c r="I126" i="4" s="1"/>
  <c r="I170" i="4" a="1"/>
  <c r="I170" i="4" s="1"/>
  <c r="J209" i="4" a="1"/>
  <c r="J209" i="4" s="1"/>
  <c r="H263" i="4" a="1"/>
  <c r="H263" i="4" s="1"/>
  <c r="I34" i="4" a="1"/>
  <c r="I34" i="4" s="1"/>
  <c r="I82" i="4" a="1"/>
  <c r="I82" i="4" s="1"/>
  <c r="I130" i="4" a="1"/>
  <c r="I130" i="4" s="1"/>
  <c r="J173" i="4" a="1"/>
  <c r="J173" i="4" s="1"/>
  <c r="J228" i="4" a="1"/>
  <c r="J228" i="4" s="1"/>
  <c r="H266" i="4" a="1"/>
  <c r="H266" i="4" s="1"/>
  <c r="H188" i="4" a="1"/>
  <c r="H188" i="4" s="1"/>
  <c r="H308" i="4" a="1"/>
  <c r="H308" i="4" s="1"/>
  <c r="H351" i="4" a="1"/>
  <c r="H351" i="4" s="1"/>
  <c r="H101" i="4" a="1"/>
  <c r="H101" i="4" s="1"/>
  <c r="I287" i="4" a="1"/>
  <c r="I287" i="4" s="1"/>
  <c r="H339" i="4" a="1"/>
  <c r="H339" i="4" s="1"/>
  <c r="H394" i="4" a="1"/>
  <c r="H394" i="4" s="1"/>
  <c r="I444" i="4" a="1"/>
  <c r="I444" i="4" s="1"/>
  <c r="I60" i="4" a="1"/>
  <c r="I60" i="4" s="1"/>
  <c r="J293" i="4" a="1"/>
  <c r="J293" i="4" s="1"/>
  <c r="I342" i="4" a="1"/>
  <c r="I342" i="4" s="1"/>
  <c r="I394" i="4" a="1"/>
  <c r="I394" i="4" s="1"/>
  <c r="H442" i="4" a="1"/>
  <c r="H442" i="4" s="1"/>
  <c r="I108" i="4" a="1"/>
  <c r="I108" i="4" s="1"/>
  <c r="J308" i="4" a="1"/>
  <c r="J308" i="4" s="1"/>
  <c r="J348" i="4" a="1"/>
  <c r="J348" i="4" s="1"/>
  <c r="H386" i="4" a="1"/>
  <c r="H386" i="4" s="1"/>
  <c r="I423" i="4" a="1"/>
  <c r="I423" i="4" s="1"/>
  <c r="I2715" i="4" a="1"/>
  <c r="I2715" i="4" s="1"/>
  <c r="I2382" i="4" a="1"/>
  <c r="I2382" i="4" s="1"/>
  <c r="J2742" i="4" a="1"/>
  <c r="J2742" i="4" s="1"/>
  <c r="H2489" i="4" a="1"/>
  <c r="H2489" i="4" s="1"/>
  <c r="J2747" i="4" a="1"/>
  <c r="J2747" i="4" s="1"/>
  <c r="H2530" i="4" a="1"/>
  <c r="H2530" i="4" s="1"/>
  <c r="I1926" i="4" a="1"/>
  <c r="I1926" i="4" s="1"/>
  <c r="J2591" i="4" a="1"/>
  <c r="J2591" i="4" s="1"/>
  <c r="I2076" i="4" a="1"/>
  <c r="I2076" i="4" s="1"/>
  <c r="I42" i="4" a="1"/>
  <c r="I42" i="4" s="1"/>
  <c r="I90" i="4" a="1"/>
  <c r="I90" i="4" s="1"/>
  <c r="H135" i="4" a="1"/>
  <c r="H135" i="4" s="1"/>
  <c r="I191" i="4" a="1"/>
  <c r="I191" i="4" s="1"/>
  <c r="J237" i="4" a="1"/>
  <c r="J237" i="4" s="1"/>
  <c r="J281" i="4" a="1"/>
  <c r="J281" i="4" s="1"/>
  <c r="H50" i="4" a="1"/>
  <c r="H50" i="4" s="1"/>
  <c r="H98" i="4" a="1"/>
  <c r="H98" i="4" s="1"/>
  <c r="H150" i="4" a="1"/>
  <c r="H150" i="4" s="1"/>
  <c r="J196" i="4" a="1"/>
  <c r="J196" i="4" s="1"/>
  <c r="I24" i="4" a="1"/>
  <c r="I24" i="4" s="1"/>
  <c r="I72" i="4" a="1"/>
  <c r="I72" i="4" s="1"/>
  <c r="I13" i="4" a="1"/>
  <c r="I13" i="4" s="1"/>
  <c r="J61" i="4" a="1"/>
  <c r="J61" i="4" s="1"/>
  <c r="J109" i="4" a="1"/>
  <c r="J109" i="4" s="1"/>
  <c r="H158" i="4" a="1"/>
  <c r="H158" i="4" s="1"/>
  <c r="I205" i="4" a="1"/>
  <c r="I205" i="4" s="1"/>
  <c r="I249" i="4" a="1"/>
  <c r="I249" i="4" s="1"/>
  <c r="J13" i="4" a="1"/>
  <c r="J13" i="4" s="1"/>
  <c r="H62" i="4" a="1"/>
  <c r="H62" i="4" s="1"/>
  <c r="H110" i="4" a="1"/>
  <c r="H110" i="4" s="1"/>
  <c r="I158" i="4" a="1"/>
  <c r="I158" i="4" s="1"/>
  <c r="J205" i="4" a="1"/>
  <c r="J205" i="4" s="1"/>
  <c r="H247" i="4" a="1"/>
  <c r="H247" i="4" s="1"/>
  <c r="H14" i="4" a="1"/>
  <c r="H14" i="4" s="1"/>
  <c r="I62" i="4" a="1"/>
  <c r="I62" i="4" s="1"/>
  <c r="I110" i="4" a="1"/>
  <c r="I110" i="4" s="1"/>
  <c r="J154" i="4" a="1"/>
  <c r="J154" i="4" s="1"/>
  <c r="H206" i="4" a="1"/>
  <c r="H206" i="4" s="1"/>
  <c r="H268" i="4" a="1"/>
  <c r="H268" i="4" s="1"/>
  <c r="J36" i="4" a="1"/>
  <c r="J36" i="4" s="1"/>
  <c r="J84" i="4" a="1"/>
  <c r="J84" i="4" s="1"/>
  <c r="H133" i="4" a="1"/>
  <c r="H133" i="4" s="1"/>
  <c r="H181" i="4" a="1"/>
  <c r="H181" i="4" s="1"/>
  <c r="H225" i="4" a="1"/>
  <c r="H225" i="4" s="1"/>
  <c r="I283" i="4" a="1"/>
  <c r="I283" i="4" s="1"/>
  <c r="J51" i="4" a="1"/>
  <c r="J51" i="4" s="1"/>
  <c r="J99" i="4" a="1"/>
  <c r="J99" i="4" s="1"/>
  <c r="I144" i="4" a="1"/>
  <c r="I144" i="4" s="1"/>
  <c r="I187" i="4" a="1"/>
  <c r="I187" i="4" s="1"/>
  <c r="J230" i="4" a="1"/>
  <c r="J230" i="4" s="1"/>
  <c r="H277" i="4" a="1"/>
  <c r="H277" i="4" s="1"/>
  <c r="I48" i="4" a="1"/>
  <c r="I48" i="4" s="1"/>
  <c r="I96" i="4" a="1"/>
  <c r="I96" i="4" s="1"/>
  <c r="J144" i="4" a="1"/>
  <c r="J144" i="4" s="1"/>
  <c r="H201" i="4" a="1"/>
  <c r="H201" i="4" s="1"/>
  <c r="H34" i="4" a="1"/>
  <c r="H34" i="4" s="1"/>
  <c r="H82" i="4" a="1"/>
  <c r="H82" i="4" s="1"/>
  <c r="H130" i="4" a="1"/>
  <c r="H130" i="4" s="1"/>
  <c r="I176" i="4" a="1"/>
  <c r="I176" i="4" s="1"/>
  <c r="I212" i="4" a="1"/>
  <c r="I212" i="4" s="1"/>
  <c r="J265" i="4" a="1"/>
  <c r="J265" i="4" s="1"/>
  <c r="H38" i="4" a="1"/>
  <c r="H38" i="4" s="1"/>
  <c r="H86" i="4" a="1"/>
  <c r="H86" i="4" s="1"/>
  <c r="I134" i="4" a="1"/>
  <c r="I134" i="4" s="1"/>
  <c r="I179" i="4" a="1"/>
  <c r="I179" i="4" s="1"/>
  <c r="I234" i="4" a="1"/>
  <c r="I234" i="4" s="1"/>
  <c r="H269" i="4" a="1"/>
  <c r="H269" i="4" s="1"/>
  <c r="H221" i="4" a="1"/>
  <c r="H221" i="4" s="1"/>
  <c r="J311" i="4" a="1"/>
  <c r="J311" i="4" s="1"/>
  <c r="I354" i="4" a="1"/>
  <c r="I354" i="4" s="1"/>
  <c r="J127" i="4" a="1"/>
  <c r="J127" i="4" s="1"/>
  <c r="I293" i="4" a="1"/>
  <c r="I293" i="4" s="1"/>
  <c r="H342" i="4" a="1"/>
  <c r="H342" i="4" s="1"/>
  <c r="I400" i="4" a="1"/>
  <c r="I400" i="4" s="1"/>
  <c r="J447" i="4" a="1"/>
  <c r="J447" i="4" s="1"/>
  <c r="J104" i="4" a="1"/>
  <c r="J104" i="4" s="1"/>
  <c r="I296" i="4" a="1"/>
  <c r="I296" i="4" s="1"/>
  <c r="H345" i="4" a="1"/>
  <c r="H345" i="4" s="1"/>
  <c r="I397" i="4" a="1"/>
  <c r="I397" i="4" s="1"/>
  <c r="J444" i="4" a="1"/>
  <c r="J444" i="4" s="1"/>
  <c r="J131" i="4" a="1"/>
  <c r="J131" i="4" s="1"/>
  <c r="I312" i="4" a="1"/>
  <c r="I312" i="4" s="1"/>
  <c r="H352" i="4" a="1"/>
  <c r="H352" i="4" s="1"/>
  <c r="J388" i="4" a="1"/>
  <c r="J388" i="4" s="1"/>
  <c r="J425" i="4" a="1"/>
  <c r="J425" i="4" s="1"/>
  <c r="H2698" i="4" a="1"/>
  <c r="H2698" i="4" s="1"/>
  <c r="H2344" i="4" a="1"/>
  <c r="H2344" i="4" s="1"/>
  <c r="I2737" i="4" a="1"/>
  <c r="I2737" i="4" s="1"/>
  <c r="H2455" i="4" a="1"/>
  <c r="H2455" i="4" s="1"/>
  <c r="I2742" i="4" a="1"/>
  <c r="I2742" i="4" s="1"/>
  <c r="J2509" i="4" a="1"/>
  <c r="J2509" i="4" s="1"/>
  <c r="H1876" i="4" a="1"/>
  <c r="H1876" i="4" s="1"/>
  <c r="H2571" i="4" a="1"/>
  <c r="H2571" i="4" s="1"/>
  <c r="I2026" i="4" a="1"/>
  <c r="I2026" i="4" s="1"/>
  <c r="H46" i="4" a="1"/>
  <c r="H46" i="4" s="1"/>
  <c r="H94" i="4" a="1"/>
  <c r="H94" i="4" s="1"/>
  <c r="J138" i="4" a="1"/>
  <c r="J138" i="4" s="1"/>
  <c r="J193" i="4" a="1"/>
  <c r="J193" i="4" s="1"/>
  <c r="I240" i="4" a="1"/>
  <c r="I240" i="4" s="1"/>
  <c r="I5" i="4" a="1"/>
  <c r="I5" i="4" s="1"/>
  <c r="J53" i="4" a="1"/>
  <c r="J53" i="4" s="1"/>
  <c r="J101" i="4" a="1"/>
  <c r="J101" i="4" s="1"/>
  <c r="J153" i="4" a="1"/>
  <c r="J153" i="4" s="1"/>
  <c r="J199" i="4" a="1"/>
  <c r="J199" i="4" s="1"/>
  <c r="H28" i="4" a="1"/>
  <c r="H28" i="4" s="1"/>
  <c r="H76" i="4" a="1"/>
  <c r="H76" i="4" s="1"/>
  <c r="H17" i="4" a="1"/>
  <c r="H17" i="4" s="1"/>
  <c r="I65" i="4" a="1"/>
  <c r="I65" i="4" s="1"/>
  <c r="J113" i="4" a="1"/>
  <c r="J113" i="4" s="1"/>
  <c r="J161" i="4" a="1"/>
  <c r="J161" i="4" s="1"/>
  <c r="I208" i="4" a="1"/>
  <c r="I208" i="4" s="1"/>
  <c r="I252" i="4" a="1"/>
  <c r="I252" i="4" s="1"/>
  <c r="I17" i="4" a="1"/>
  <c r="I17" i="4" s="1"/>
  <c r="J65" i="4" a="1"/>
  <c r="J65" i="4" s="1"/>
  <c r="H114" i="4" a="1"/>
  <c r="H114" i="4" s="1"/>
  <c r="H162" i="4" a="1"/>
  <c r="H162" i="4" s="1"/>
  <c r="J208" i="4" a="1"/>
  <c r="J208" i="4" s="1"/>
  <c r="J249" i="4" a="1"/>
  <c r="J249" i="4" s="1"/>
  <c r="J17" i="4" a="1"/>
  <c r="J17" i="4" s="1"/>
  <c r="H66" i="4" a="1"/>
  <c r="H66" i="4" s="1"/>
  <c r="I114" i="4" a="1"/>
  <c r="I114" i="4" s="1"/>
  <c r="I162" i="4" a="1"/>
  <c r="I162" i="4" s="1"/>
  <c r="I214" i="4" a="1"/>
  <c r="I214" i="4" s="1"/>
  <c r="H271" i="4" a="1"/>
  <c r="H271" i="4" s="1"/>
  <c r="I40" i="4" a="1"/>
  <c r="I40" i="4" s="1"/>
  <c r="I88" i="4" a="1"/>
  <c r="I88" i="4" s="1"/>
  <c r="H137" i="4" a="1"/>
  <c r="H137" i="4" s="1"/>
  <c r="H187" i="4" a="1"/>
  <c r="H187" i="4" s="1"/>
  <c r="I233" i="4" a="1"/>
  <c r="I233" i="4" s="1"/>
  <c r="H7" i="4" a="1"/>
  <c r="H7" i="4" s="1"/>
  <c r="I55" i="4" a="1"/>
  <c r="I55" i="4" s="1"/>
  <c r="I103" i="4" a="1"/>
  <c r="I103" i="4" s="1"/>
  <c r="H148" i="4" a="1"/>
  <c r="H148" i="4" s="1"/>
  <c r="H190" i="4" a="1"/>
  <c r="H190" i="4" s="1"/>
  <c r="I236" i="4" a="1"/>
  <c r="I236" i="4" s="1"/>
  <c r="J280" i="4" a="1"/>
  <c r="J280" i="4" s="1"/>
  <c r="H52" i="4" a="1"/>
  <c r="H52" i="4" s="1"/>
  <c r="H100" i="4" a="1"/>
  <c r="H100" i="4" s="1"/>
  <c r="I148" i="4" a="1"/>
  <c r="I148" i="4" s="1"/>
  <c r="J206" i="4" a="1"/>
  <c r="J206" i="4" s="1"/>
  <c r="J37" i="4" a="1"/>
  <c r="J37" i="4" s="1"/>
  <c r="J85" i="4" a="1"/>
  <c r="J85" i="4" s="1"/>
  <c r="H134" i="4" a="1"/>
  <c r="H134" i="4" s="1"/>
  <c r="H179" i="4" a="1"/>
  <c r="H179" i="4" s="1"/>
  <c r="I215" i="4" a="1"/>
  <c r="I215" i="4" s="1"/>
  <c r="J268" i="4" a="1"/>
  <c r="J268" i="4" s="1"/>
  <c r="J41" i="4" a="1"/>
  <c r="J41" i="4" s="1"/>
  <c r="J89" i="4" a="1"/>
  <c r="J89" i="4" s="1"/>
  <c r="I138" i="4" a="1"/>
  <c r="I138" i="4" s="1"/>
  <c r="H185" i="4" a="1"/>
  <c r="H185" i="4" s="1"/>
  <c r="H237" i="4" a="1"/>
  <c r="H237" i="4" s="1"/>
  <c r="H275" i="4" a="1"/>
  <c r="H275" i="4" s="1"/>
  <c r="J229" i="4" a="1"/>
  <c r="J229" i="4" s="1"/>
  <c r="I314" i="4" a="1"/>
  <c r="I314" i="4" s="1"/>
  <c r="J357" i="4" a="1"/>
  <c r="J357" i="4" s="1"/>
  <c r="I150" i="4" a="1"/>
  <c r="I150" i="4" s="1"/>
  <c r="H299" i="4" a="1"/>
  <c r="H299" i="4" s="1"/>
  <c r="I351" i="4" a="1"/>
  <c r="I351" i="4" s="1"/>
  <c r="I408" i="4" a="1"/>
  <c r="I408" i="4" s="1"/>
  <c r="I453" i="4" a="1"/>
  <c r="I453" i="4" s="1"/>
  <c r="J130" i="4" a="1"/>
  <c r="J130" i="4" s="1"/>
  <c r="I299" i="4" a="1"/>
  <c r="I299" i="4" s="1"/>
  <c r="I348" i="4" a="1"/>
  <c r="I348" i="4" s="1"/>
  <c r="J400" i="4" a="1"/>
  <c r="J400" i="4" s="1"/>
  <c r="J450" i="4" a="1"/>
  <c r="J450" i="4" s="1"/>
  <c r="H154" i="4" a="1"/>
  <c r="H154" i="4" s="1"/>
  <c r="I315" i="4" a="1"/>
  <c r="I315" i="4" s="1"/>
  <c r="H355" i="4" a="1"/>
  <c r="H355" i="4" s="1"/>
  <c r="J391" i="4" a="1"/>
  <c r="J391" i="4" s="1"/>
  <c r="J428" i="4" a="1"/>
  <c r="J428" i="4" s="1"/>
  <c r="J2677" i="4" a="1"/>
  <c r="J2677" i="4" s="1"/>
  <c r="H2303" i="4" a="1"/>
  <c r="H2303" i="4" s="1"/>
  <c r="I2725" i="4" a="1"/>
  <c r="I2725" i="4" s="1"/>
  <c r="I2420" i="4" a="1"/>
  <c r="I2420" i="4" s="1"/>
  <c r="J2736" i="4" a="1"/>
  <c r="J2736" i="4" s="1"/>
  <c r="I2483" i="4" a="1"/>
  <c r="I2483" i="4" s="1"/>
  <c r="H1820" i="4" a="1"/>
  <c r="H1820" i="4" s="1"/>
  <c r="I2550" i="4" a="1"/>
  <c r="I2550" i="4" s="1"/>
  <c r="G3" i="4"/>
  <c r="J49" i="4" a="1"/>
  <c r="J49" i="4" s="1"/>
  <c r="J97" i="4" a="1"/>
  <c r="J97" i="4" s="1"/>
  <c r="I142" i="4" a="1"/>
  <c r="I142" i="4" s="1"/>
  <c r="H202" i="4" a="1"/>
  <c r="H202" i="4" s="1"/>
  <c r="I243" i="4" a="1"/>
  <c r="I243" i="4" s="1"/>
  <c r="H9" i="4" a="1"/>
  <c r="H9" i="4" s="1"/>
  <c r="I57" i="4" a="1"/>
  <c r="I57" i="4" s="1"/>
  <c r="I105" i="4" a="1"/>
  <c r="I105" i="4" s="1"/>
  <c r="I157" i="4" a="1"/>
  <c r="I157" i="4" s="1"/>
  <c r="H208" i="4" a="1"/>
  <c r="H208" i="4" s="1"/>
  <c r="J31" i="4" a="1"/>
  <c r="J31" i="4" s="1"/>
  <c r="J79" i="4" a="1"/>
  <c r="J79" i="4" s="1"/>
  <c r="J20" i="4" a="1"/>
  <c r="J20" i="4" s="1"/>
  <c r="H69" i="4" a="1"/>
  <c r="H69" i="4" s="1"/>
  <c r="H117" i="4" a="1"/>
  <c r="H117" i="4" s="1"/>
  <c r="I165" i="4" a="1"/>
  <c r="I165" i="4" s="1"/>
  <c r="H211" i="4" a="1"/>
  <c r="H211" i="4" s="1"/>
  <c r="J258" i="4" a="1"/>
  <c r="J258" i="4" s="1"/>
  <c r="H21" i="4" a="1"/>
  <c r="H21" i="4" s="1"/>
  <c r="I69" i="4" a="1"/>
  <c r="I69" i="4" s="1"/>
  <c r="I117" i="4" a="1"/>
  <c r="I117" i="4" s="1"/>
  <c r="J165" i="4" a="1"/>
  <c r="J165" i="4" s="1"/>
  <c r="I211" i="4" a="1"/>
  <c r="I211" i="4" s="1"/>
  <c r="J252" i="4" a="1"/>
  <c r="J252" i="4" s="1"/>
  <c r="I21" i="4" a="1"/>
  <c r="I21" i="4" s="1"/>
  <c r="J69" i="4" a="1"/>
  <c r="J69" i="4" s="1"/>
  <c r="J117" i="4" a="1"/>
  <c r="J117" i="4" s="1"/>
  <c r="H166" i="4" a="1"/>
  <c r="H166" i="4" s="1"/>
  <c r="I222" i="4" a="1"/>
  <c r="I222" i="4" s="1"/>
  <c r="J273" i="4" a="1"/>
  <c r="J273" i="4" s="1"/>
  <c r="H44" i="4" a="1"/>
  <c r="H44" i="4" s="1"/>
  <c r="H92" i="4" a="1"/>
  <c r="H92" i="4" s="1"/>
  <c r="H144" i="4" a="1"/>
  <c r="H144" i="4" s="1"/>
  <c r="I192" i="4" a="1"/>
  <c r="I192" i="4" s="1"/>
  <c r="H236" i="4" a="1"/>
  <c r="H236" i="4" s="1"/>
  <c r="J10" i="4" a="1"/>
  <c r="J10" i="4" s="1"/>
  <c r="H59" i="4" a="1"/>
  <c r="H59" i="4" s="1"/>
  <c r="H107" i="4" a="1"/>
  <c r="H107" i="4" s="1"/>
  <c r="J151" i="4" a="1"/>
  <c r="J151" i="4" s="1"/>
  <c r="J192" i="4" a="1"/>
  <c r="J192" i="4" s="1"/>
  <c r="H242" i="4" a="1"/>
  <c r="H242" i="4" s="1"/>
  <c r="I7" i="4" a="1"/>
  <c r="I7" i="4" s="1"/>
  <c r="J55" i="4" a="1"/>
  <c r="J55" i="4" s="1"/>
  <c r="J103" i="4" a="1"/>
  <c r="J103" i="4" s="1"/>
  <c r="H152" i="4" a="1"/>
  <c r="H152" i="4" s="1"/>
  <c r="H212" i="4" a="1"/>
  <c r="H212" i="4" s="1"/>
  <c r="I41" i="4" a="1"/>
  <c r="I41" i="4" s="1"/>
  <c r="I89" i="4" a="1"/>
  <c r="I89" i="4" s="1"/>
  <c r="H138" i="4" a="1"/>
  <c r="H138" i="4" s="1"/>
  <c r="H182" i="4" a="1"/>
  <c r="H182" i="4" s="1"/>
  <c r="J217" i="4" a="1"/>
  <c r="J217" i="4" s="1"/>
  <c r="H272" i="4" a="1"/>
  <c r="H272" i="4" s="1"/>
  <c r="I45" i="4" a="1"/>
  <c r="I45" i="4" s="1"/>
  <c r="I93" i="4" a="1"/>
  <c r="I93" i="4" s="1"/>
  <c r="J141" i="4" a="1"/>
  <c r="J141" i="4" s="1"/>
  <c r="I193" i="4" a="1"/>
  <c r="I193" i="4" s="1"/>
  <c r="H240" i="4" a="1"/>
  <c r="H240" i="4" s="1"/>
  <c r="H278" i="4" a="1"/>
  <c r="H278" i="4" s="1"/>
  <c r="H238" i="4" a="1"/>
  <c r="H238" i="4" s="1"/>
  <c r="J317" i="4" a="1"/>
  <c r="J317" i="4" s="1"/>
  <c r="I360" i="4" a="1"/>
  <c r="I360" i="4" s="1"/>
  <c r="J188" i="4" a="1"/>
  <c r="J188" i="4" s="1"/>
  <c r="I302" i="4" a="1"/>
  <c r="I302" i="4" s="1"/>
  <c r="J354" i="4" a="1"/>
  <c r="J354" i="4" s="1"/>
  <c r="I411" i="4" a="1"/>
  <c r="I411" i="4" s="1"/>
  <c r="H459" i="4" a="1"/>
  <c r="H459" i="4" s="1"/>
  <c r="H153" i="4" a="1"/>
  <c r="H153" i="4" s="1"/>
  <c r="H312" i="4" a="1"/>
  <c r="H312" i="4" s="1"/>
  <c r="J351" i="4" a="1"/>
  <c r="J351" i="4" s="1"/>
  <c r="I403" i="4" a="1"/>
  <c r="I403" i="4" s="1"/>
  <c r="J456" i="4" a="1"/>
  <c r="J456" i="4" s="1"/>
  <c r="J174" i="4" a="1"/>
  <c r="J174" i="4" s="1"/>
  <c r="I318" i="4" a="1"/>
  <c r="I318" i="4" s="1"/>
  <c r="I358" i="4" a="1"/>
  <c r="I358" i="4" s="1"/>
  <c r="J394" i="4" a="1"/>
  <c r="J394" i="4" s="1"/>
  <c r="J431" i="4" a="1"/>
  <c r="J431" i="4" s="1"/>
  <c r="H2657" i="4" a="1"/>
  <c r="H2657" i="4" s="1"/>
  <c r="H2219" i="4" a="1"/>
  <c r="H2219" i="4" s="1"/>
  <c r="H2715" i="4" a="1"/>
  <c r="H2715" i="4" s="1"/>
  <c r="H2382" i="4" a="1"/>
  <c r="H2382" i="4" s="1"/>
  <c r="I2724" i="4" a="1"/>
  <c r="I2724" i="4" s="1"/>
  <c r="I2449" i="4" a="1"/>
  <c r="I2449" i="4" s="1"/>
  <c r="I2747" i="4" a="1"/>
  <c r="I2747" i="4" s="1"/>
  <c r="I2509" i="4" a="1"/>
  <c r="I2509" i="4" s="1"/>
  <c r="H5" i="4" a="1"/>
  <c r="H5" i="4" s="1"/>
  <c r="I53" i="4" a="1"/>
  <c r="I53" i="4" s="1"/>
  <c r="I101" i="4" a="1"/>
  <c r="I101" i="4" s="1"/>
  <c r="H146" i="4" a="1"/>
  <c r="H146" i="4" s="1"/>
  <c r="J204" i="4" a="1"/>
  <c r="J204" i="4" s="1"/>
  <c r="H246" i="4" a="1"/>
  <c r="H246" i="4" s="1"/>
  <c r="J12" i="4" a="1"/>
  <c r="J12" i="4" s="1"/>
  <c r="H61" i="4" a="1"/>
  <c r="H61" i="4" s="1"/>
  <c r="H109" i="4" a="1"/>
  <c r="H109" i="4" s="1"/>
  <c r="H161" i="4" a="1"/>
  <c r="H161" i="4" s="1"/>
  <c r="J210" i="4" a="1"/>
  <c r="J210" i="4" s="1"/>
  <c r="I35" i="4" a="1"/>
  <c r="I35" i="4" s="1"/>
  <c r="I83" i="4" a="1"/>
  <c r="I83" i="4" s="1"/>
  <c r="J24" i="4" a="1"/>
  <c r="J24" i="4" s="1"/>
  <c r="J72" i="4" a="1"/>
  <c r="J72" i="4" s="1"/>
  <c r="J120" i="4" a="1"/>
  <c r="J120" i="4" s="1"/>
  <c r="J168" i="4" a="1"/>
  <c r="J168" i="4" s="1"/>
  <c r="I216" i="4" a="1"/>
  <c r="I216" i="4" s="1"/>
  <c r="I261" i="4" a="1"/>
  <c r="I261" i="4" s="1"/>
  <c r="H25" i="4" a="1"/>
  <c r="H25" i="4" s="1"/>
  <c r="H73" i="4" a="1"/>
  <c r="H73" i="4" s="1"/>
  <c r="H121" i="4" a="1"/>
  <c r="H121" i="4" s="1"/>
  <c r="H169" i="4" a="1"/>
  <c r="H169" i="4" s="1"/>
  <c r="H214" i="4" a="1"/>
  <c r="H214" i="4" s="1"/>
  <c r="J255" i="4" a="1"/>
  <c r="J255" i="4" s="1"/>
  <c r="I25" i="4" a="1"/>
  <c r="I25" i="4" s="1"/>
  <c r="I73" i="4" a="1"/>
  <c r="I73" i="4" s="1"/>
  <c r="I121" i="4" a="1"/>
  <c r="I121" i="4" s="1"/>
  <c r="I169" i="4" a="1"/>
  <c r="I169" i="4" s="1"/>
  <c r="J227" i="4" a="1"/>
  <c r="J227" i="4" s="1"/>
  <c r="J276" i="4" a="1"/>
  <c r="J276" i="4" s="1"/>
  <c r="J47" i="4" a="1"/>
  <c r="J47" i="4" s="1"/>
  <c r="J95" i="4" a="1"/>
  <c r="J95" i="4" s="1"/>
  <c r="J147" i="4" a="1"/>
  <c r="J147" i="4" s="1"/>
  <c r="I195" i="4" a="1"/>
  <c r="I195" i="4" s="1"/>
  <c r="I239" i="4" a="1"/>
  <c r="I239" i="4" s="1"/>
  <c r="I18" i="4" a="1"/>
  <c r="I18" i="4" s="1"/>
  <c r="J62" i="4" a="1"/>
  <c r="J62" i="4" s="1"/>
  <c r="H111" i="4" a="1"/>
  <c r="H111" i="4" s="1"/>
  <c r="I155" i="4" a="1"/>
  <c r="I155" i="4" s="1"/>
  <c r="J195" i="4" a="1"/>
  <c r="J195" i="4" s="1"/>
  <c r="J244" i="4" a="1"/>
  <c r="J244" i="4" s="1"/>
  <c r="H11" i="4" a="1"/>
  <c r="H11" i="4" s="1"/>
  <c r="I59" i="4" a="1"/>
  <c r="I59" i="4" s="1"/>
  <c r="I107" i="4" a="1"/>
  <c r="I107" i="4" s="1"/>
  <c r="J155" i="4" a="1"/>
  <c r="J155" i="4" s="1"/>
  <c r="H215" i="4" a="1"/>
  <c r="H215" i="4" s="1"/>
  <c r="H45" i="4" a="1"/>
  <c r="H45" i="4" s="1"/>
  <c r="H93" i="4" a="1"/>
  <c r="H93" i="4" s="1"/>
  <c r="I141" i="4" a="1"/>
  <c r="I141" i="4" s="1"/>
  <c r="J187" i="4" a="1"/>
  <c r="J187" i="4" s="1"/>
  <c r="I223" i="4" a="1"/>
  <c r="I223" i="4" s="1"/>
  <c r="J277" i="4" a="1"/>
  <c r="J277" i="4" s="1"/>
  <c r="H49" i="4" a="1"/>
  <c r="H49" i="4" s="1"/>
  <c r="H97" i="4" a="1"/>
  <c r="H97" i="4" s="1"/>
  <c r="I145" i="4" a="1"/>
  <c r="I145" i="4" s="1"/>
  <c r="H199" i="4" a="1"/>
  <c r="H199" i="4" s="1"/>
  <c r="J242" i="4" a="1"/>
  <c r="J242" i="4" s="1"/>
  <c r="I281" i="4" a="1"/>
  <c r="I281" i="4" s="1"/>
  <c r="I255" i="4" a="1"/>
  <c r="I255" i="4" s="1"/>
  <c r="J320" i="4" a="1"/>
  <c r="J320" i="4" s="1"/>
  <c r="H367" i="4" a="1"/>
  <c r="H367" i="4" s="1"/>
  <c r="H205" i="4" a="1"/>
  <c r="H205" i="4" s="1"/>
  <c r="I305" i="4" a="1"/>
  <c r="I305" i="4" s="1"/>
  <c r="J360" i="4" a="1"/>
  <c r="J360" i="4" s="1"/>
  <c r="J414" i="4" a="1"/>
  <c r="J414" i="4" s="1"/>
  <c r="H462" i="4" a="1"/>
  <c r="H462" i="4" s="1"/>
  <c r="H174" i="4" a="1"/>
  <c r="H174" i="4" s="1"/>
  <c r="H315" i="4" a="1"/>
  <c r="H315" i="4" s="1"/>
  <c r="H358" i="4" a="1"/>
  <c r="H358" i="4" s="1"/>
  <c r="H406" i="4" a="1"/>
  <c r="H406" i="4" s="1"/>
  <c r="H465" i="4" a="1"/>
  <c r="H465" i="4" s="1"/>
  <c r="J191" i="4" a="1"/>
  <c r="J191" i="4" s="1"/>
  <c r="J321" i="4" a="1"/>
  <c r="J321" i="4" s="1"/>
  <c r="I361" i="4" a="1"/>
  <c r="I361" i="4" s="1"/>
  <c r="J397" i="4" a="1"/>
  <c r="J397" i="4" s="1"/>
  <c r="H434" i="4" a="1"/>
  <c r="H434" i="4" s="1"/>
  <c r="I2595" i="4" a="1"/>
  <c r="I2595" i="4" s="1"/>
  <c r="H2135" i="4" a="1"/>
  <c r="H2135" i="4" s="1"/>
  <c r="J2656" i="4" a="1"/>
  <c r="J2656" i="4" s="1"/>
  <c r="I2260" i="4" a="1"/>
  <c r="I2260" i="4" s="1"/>
  <c r="J2694" i="4" a="1"/>
  <c r="J2694" i="4" s="1"/>
  <c r="J2337" i="4" a="1"/>
  <c r="J2337" i="4" s="1"/>
  <c r="J2730" i="4" a="1"/>
  <c r="J2730" i="4" s="1"/>
  <c r="H2449" i="4" a="1"/>
  <c r="H2449" i="4" s="1"/>
  <c r="I12" i="4" a="1"/>
  <c r="I12" i="4" s="1"/>
  <c r="J60" i="4" a="1"/>
  <c r="J60" i="4" s="1"/>
  <c r="J108" i="4" a="1"/>
  <c r="J108" i="4" s="1"/>
  <c r="I153" i="4" a="1"/>
  <c r="I153" i="4" s="1"/>
  <c r="H213" i="4" a="1"/>
  <c r="H213" i="4" s="1"/>
  <c r="J251" i="4" a="1"/>
  <c r="J251" i="4" s="1"/>
  <c r="H20" i="4" a="1"/>
  <c r="H20" i="4" s="1"/>
  <c r="I68" i="4" a="1"/>
  <c r="I68" i="4" s="1"/>
  <c r="H120" i="4" a="1"/>
  <c r="H120" i="4" s="1"/>
  <c r="I168" i="4" a="1"/>
  <c r="I168" i="4" s="1"/>
  <c r="H216" i="4" a="1"/>
  <c r="H216" i="4" s="1"/>
  <c r="J42" i="4" a="1"/>
  <c r="J42" i="4" s="1"/>
  <c r="I2636" i="4" a="1"/>
  <c r="I2636" i="4" s="1"/>
  <c r="H2714" i="4" a="1"/>
  <c r="H2714" i="4" s="1"/>
  <c r="J8" i="4" a="1"/>
  <c r="J8" i="4" s="1"/>
  <c r="J207" i="4" a="1"/>
  <c r="J207" i="4" s="1"/>
  <c r="H113" i="4" a="1"/>
  <c r="H113" i="4" s="1"/>
  <c r="H87" i="4" a="1"/>
  <c r="H87" i="4" s="1"/>
  <c r="I124" i="4" a="1"/>
  <c r="I124" i="4" s="1"/>
  <c r="I264" i="4" a="1"/>
  <c r="I264" i="4" s="1"/>
  <c r="J124" i="4" a="1"/>
  <c r="J124" i="4" s="1"/>
  <c r="J261" i="4" a="1"/>
  <c r="J261" i="4" s="1"/>
  <c r="H125" i="4" a="1"/>
  <c r="H125" i="4" s="1"/>
  <c r="H283" i="4" a="1"/>
  <c r="H283" i="4" s="1"/>
  <c r="I151" i="4" a="1"/>
  <c r="I151" i="4" s="1"/>
  <c r="H22" i="4" a="1"/>
  <c r="H22" i="4" s="1"/>
  <c r="H159" i="4" a="1"/>
  <c r="H159" i="4" s="1"/>
  <c r="J14" i="4" a="1"/>
  <c r="J14" i="4" s="1"/>
  <c r="I159" i="4" a="1"/>
  <c r="I159" i="4" s="1"/>
  <c r="J96" i="4" a="1"/>
  <c r="J96" i="4" s="1"/>
  <c r="I231" i="4" a="1"/>
  <c r="I231" i="4" s="1"/>
  <c r="J100" i="4" a="1"/>
  <c r="J100" i="4" s="1"/>
  <c r="J245" i="4" a="1"/>
  <c r="J245" i="4" s="1"/>
  <c r="H324" i="4" a="1"/>
  <c r="H324" i="4" s="1"/>
  <c r="I308" i="4" a="1"/>
  <c r="I308" i="4" s="1"/>
  <c r="J464" i="4" a="1"/>
  <c r="J464" i="4" s="1"/>
  <c r="H361" i="4" a="1"/>
  <c r="H361" i="4" s="1"/>
  <c r="J240" i="4" a="1"/>
  <c r="J240" i="4" s="1"/>
  <c r="H401" i="4" a="1"/>
  <c r="H401" i="4" s="1"/>
  <c r="I465" i="4" a="1"/>
  <c r="I465" i="4" s="1"/>
  <c r="I210" i="4" a="1"/>
  <c r="I210" i="4" s="1"/>
  <c r="H303" i="4" a="1"/>
  <c r="H303" i="4" s="1"/>
  <c r="J358" i="4" a="1"/>
  <c r="J358" i="4" s="1"/>
  <c r="I409" i="4" a="1"/>
  <c r="I409" i="4" s="1"/>
  <c r="J459" i="4" a="1"/>
  <c r="J459" i="4" s="1"/>
  <c r="I177" i="4" a="1"/>
  <c r="I177" i="4" s="1"/>
  <c r="I303" i="4" a="1"/>
  <c r="I303" i="4" s="1"/>
  <c r="H346" i="4" a="1"/>
  <c r="H346" i="4" s="1"/>
  <c r="I389" i="4" a="1"/>
  <c r="I389" i="4" s="1"/>
  <c r="J445" i="4" a="1"/>
  <c r="J445" i="4" s="1"/>
  <c r="H482" i="4" a="1"/>
  <c r="H482" i="4" s="1"/>
  <c r="I251" i="4" a="1"/>
  <c r="I251" i="4" s="1"/>
  <c r="I319" i="4" a="1"/>
  <c r="I319" i="4" s="1"/>
  <c r="J374" i="4" a="1"/>
  <c r="J374" i="4" s="1"/>
  <c r="I429" i="4" a="1"/>
  <c r="I429" i="4" s="1"/>
  <c r="H466" i="4" a="1"/>
  <c r="H466" i="4" s="1"/>
  <c r="H197" i="4" a="1"/>
  <c r="H197" i="4" s="1"/>
  <c r="J303" i="4" a="1"/>
  <c r="J303" i="4" s="1"/>
  <c r="J346" i="4" a="1"/>
  <c r="J346" i="4" s="1"/>
  <c r="I392" i="4" a="1"/>
  <c r="I392" i="4" s="1"/>
  <c r="J457" i="4" a="1"/>
  <c r="J457" i="4" s="1"/>
  <c r="I246" i="4" a="1"/>
  <c r="I246" i="4" s="1"/>
  <c r="I311" i="4" a="1"/>
  <c r="I311" i="4" s="1"/>
  <c r="I363" i="4" a="1"/>
  <c r="I363" i="4" s="1"/>
  <c r="I443" i="4" a="1"/>
  <c r="I443" i="4" s="1"/>
  <c r="H520" i="4" a="1"/>
  <c r="H520" i="4" s="1"/>
  <c r="J573" i="4" a="1"/>
  <c r="J573" i="4" s="1"/>
  <c r="J626" i="4" a="1"/>
  <c r="J626" i="4" s="1"/>
  <c r="I289" i="4" a="1"/>
  <c r="I289" i="4" s="1"/>
  <c r="J416" i="4" a="1"/>
  <c r="J416" i="4" s="1"/>
  <c r="I520" i="4" a="1"/>
  <c r="I520" i="4" s="1"/>
  <c r="H568" i="4" a="1"/>
  <c r="H568" i="4" s="1"/>
  <c r="H616" i="4" a="1"/>
  <c r="H616" i="4" s="1"/>
  <c r="J372" i="4" a="1"/>
  <c r="J372" i="4" s="1"/>
  <c r="H464" i="4" a="1"/>
  <c r="H464" i="4" s="1"/>
  <c r="H518" i="4" a="1"/>
  <c r="H518" i="4" s="1"/>
  <c r="I568" i="4" a="1"/>
  <c r="I568" i="4" s="1"/>
  <c r="I613" i="4" a="1"/>
  <c r="I613" i="4" s="1"/>
  <c r="I182" i="4" a="1"/>
  <c r="I182" i="4" s="1"/>
  <c r="H405" i="4" a="1"/>
  <c r="H405" i="4" s="1"/>
  <c r="I503" i="4" a="1"/>
  <c r="I503" i="4" s="1"/>
  <c r="H545" i="4" a="1"/>
  <c r="H545" i="4" s="1"/>
  <c r="H589" i="4" a="1"/>
  <c r="H589" i="4" s="1"/>
  <c r="H633" i="4" a="1"/>
  <c r="H633" i="4" s="1"/>
  <c r="H391" i="4" a="1"/>
  <c r="H391" i="4" s="1"/>
  <c r="I399" i="4" a="1"/>
  <c r="I399" i="4" s="1"/>
  <c r="I490" i="4" a="1"/>
  <c r="I490" i="4" s="1"/>
  <c r="J527" i="4" a="1"/>
  <c r="J527" i="4" s="1"/>
  <c r="I581" i="4" a="1"/>
  <c r="I581" i="4" s="1"/>
  <c r="J392" i="4" a="1"/>
  <c r="J392" i="4" s="1"/>
  <c r="J521" i="4" a="1"/>
  <c r="J521" i="4" s="1"/>
  <c r="I569" i="4" a="1"/>
  <c r="I569" i="4" s="1"/>
  <c r="J622" i="4" a="1"/>
  <c r="J622" i="4" s="1"/>
  <c r="I295" i="4" a="1"/>
  <c r="I295" i="4" s="1"/>
  <c r="I378" i="4" a="1"/>
  <c r="I378" i="4" s="1"/>
  <c r="H499" i="4" a="1"/>
  <c r="H499" i="4" s="1"/>
  <c r="H546" i="4" a="1"/>
  <c r="H546" i="4" s="1"/>
  <c r="I587" i="4" a="1"/>
  <c r="I587" i="4" s="1"/>
  <c r="J644" i="4" a="1"/>
  <c r="J644" i="4" s="1"/>
  <c r="J378" i="4" a="1"/>
  <c r="J378" i="4" s="1"/>
  <c r="J461" i="4" a="1"/>
  <c r="J461" i="4" s="1"/>
  <c r="H502" i="4" a="1"/>
  <c r="H502" i="4" s="1"/>
  <c r="H609" i="4" a="1"/>
  <c r="H609" i="4" s="1"/>
  <c r="I666" i="4" a="1"/>
  <c r="I666" i="4" s="1"/>
  <c r="J714" i="4" a="1"/>
  <c r="J714" i="4" s="1"/>
  <c r="J757" i="4" a="1"/>
  <c r="J757" i="4" s="1"/>
  <c r="I805" i="4" a="1"/>
  <c r="I805" i="4" s="1"/>
  <c r="J2574" i="4" a="1"/>
  <c r="J2574" i="4" s="1"/>
  <c r="H2674" i="4" a="1"/>
  <c r="H2674" i="4" s="1"/>
  <c r="H16" i="4" a="1"/>
  <c r="H16" i="4" s="1"/>
  <c r="I218" i="4" a="1"/>
  <c r="I218" i="4" s="1"/>
  <c r="J123" i="4" a="1"/>
  <c r="J123" i="4" s="1"/>
  <c r="J90" i="4" a="1"/>
  <c r="J90" i="4" s="1"/>
  <c r="H128" i="4" a="1"/>
  <c r="H128" i="4" s="1"/>
  <c r="I267" i="4" a="1"/>
  <c r="I267" i="4" s="1"/>
  <c r="I128" i="4" a="1"/>
  <c r="I128" i="4" s="1"/>
  <c r="J264" i="4" a="1"/>
  <c r="J264" i="4" s="1"/>
  <c r="J128" i="4" a="1"/>
  <c r="J128" i="4" s="1"/>
  <c r="J6" i="4" a="1"/>
  <c r="J6" i="4" s="1"/>
  <c r="H155" i="4" a="1"/>
  <c r="H155" i="4" s="1"/>
  <c r="H26" i="4" a="1"/>
  <c r="H26" i="4" s="1"/>
  <c r="H163" i="4" a="1"/>
  <c r="H163" i="4" s="1"/>
  <c r="I22" i="4" a="1"/>
  <c r="I22" i="4" s="1"/>
  <c r="I163" i="4" a="1"/>
  <c r="I163" i="4" s="1"/>
  <c r="I100" i="4" a="1"/>
  <c r="I100" i="4" s="1"/>
  <c r="H234" i="4" a="1"/>
  <c r="H234" i="4" s="1"/>
  <c r="I104" i="4" a="1"/>
  <c r="I104" i="4" s="1"/>
  <c r="I248" i="4" a="1"/>
  <c r="I248" i="4" s="1"/>
  <c r="H327" i="4" a="1"/>
  <c r="H327" i="4" s="1"/>
  <c r="J314" i="4" a="1"/>
  <c r="J314" i="4" s="1"/>
  <c r="I470" i="4" a="1"/>
  <c r="I470" i="4" s="1"/>
  <c r="I370" i="4" a="1"/>
  <c r="I370" i="4" s="1"/>
  <c r="H258" i="4" a="1"/>
  <c r="H258" i="4" s="1"/>
  <c r="J403" i="4" a="1"/>
  <c r="J403" i="4" s="1"/>
  <c r="J470" i="4" a="1"/>
  <c r="J470" i="4" s="1"/>
  <c r="I224" i="4" a="1"/>
  <c r="I224" i="4" s="1"/>
  <c r="H306" i="4" a="1"/>
  <c r="H306" i="4" s="1"/>
  <c r="J361" i="4" a="1"/>
  <c r="J361" i="4" s="1"/>
  <c r="I415" i="4" a="1"/>
  <c r="I415" i="4" s="1"/>
  <c r="J465" i="4" a="1"/>
  <c r="J465" i="4" s="1"/>
  <c r="J225" i="4" a="1"/>
  <c r="J225" i="4" s="1"/>
  <c r="I306" i="4" a="1"/>
  <c r="I306" i="4" s="1"/>
  <c r="I352" i="4" a="1"/>
  <c r="I352" i="4" s="1"/>
  <c r="H392" i="4" a="1"/>
  <c r="H392" i="4" s="1"/>
  <c r="I448" i="4" a="1"/>
  <c r="I448" i="4" s="1"/>
  <c r="H485" i="4" a="1"/>
  <c r="H485" i="4" s="1"/>
  <c r="I260" i="4" a="1"/>
  <c r="I260" i="4" s="1"/>
  <c r="I322" i="4" a="1"/>
  <c r="I322" i="4" s="1"/>
  <c r="J380" i="4" a="1"/>
  <c r="J380" i="4" s="1"/>
  <c r="I432" i="4" a="1"/>
  <c r="I432" i="4" s="1"/>
  <c r="J468" i="4" a="1"/>
  <c r="J468" i="4" s="1"/>
  <c r="J213" i="4" a="1"/>
  <c r="J213" i="4" s="1"/>
  <c r="H310" i="4" a="1"/>
  <c r="H310" i="4" s="1"/>
  <c r="J349" i="4" a="1"/>
  <c r="J349" i="4" s="1"/>
  <c r="I404" i="4" a="1"/>
  <c r="I404" i="4" s="1"/>
  <c r="J460" i="4" a="1"/>
  <c r="J460" i="4" s="1"/>
  <c r="H255" i="4" a="1"/>
  <c r="H255" i="4" s="1"/>
  <c r="I317" i="4" a="1"/>
  <c r="I317" i="4" s="1"/>
  <c r="I38" i="4" a="1"/>
  <c r="I38" i="4" s="1"/>
  <c r="J449" i="4" a="1"/>
  <c r="J449" i="4" s="1"/>
  <c r="I523" i="4" a="1"/>
  <c r="I523" i="4" s="1"/>
  <c r="H577" i="4" a="1"/>
  <c r="H577" i="4" s="1"/>
  <c r="J629" i="4" a="1"/>
  <c r="J629" i="4" s="1"/>
  <c r="H301" i="4" a="1"/>
  <c r="H301" i="4" s="1"/>
  <c r="H430" i="4" a="1"/>
  <c r="H430" i="4" s="1"/>
  <c r="J523" i="4" a="1"/>
  <c r="J523" i="4" s="1"/>
  <c r="H2554" i="4" a="1"/>
  <c r="H2554" i="4" s="1"/>
  <c r="J2653" i="4" a="1"/>
  <c r="J2653" i="4" s="1"/>
  <c r="J19" i="4" a="1"/>
  <c r="J19" i="4" s="1"/>
  <c r="I221" i="4" a="1"/>
  <c r="I221" i="4" s="1"/>
  <c r="I127" i="4" a="1"/>
  <c r="I127" i="4" s="1"/>
  <c r="I98" i="4" a="1"/>
  <c r="I98" i="4" s="1"/>
  <c r="H132" i="4" a="1"/>
  <c r="H132" i="4" s="1"/>
  <c r="H273" i="4" a="1"/>
  <c r="H273" i="4" s="1"/>
  <c r="I132" i="4" a="1"/>
  <c r="I132" i="4" s="1"/>
  <c r="J267" i="4" a="1"/>
  <c r="J267" i="4" s="1"/>
  <c r="J132" i="4" a="1"/>
  <c r="J132" i="4" s="1"/>
  <c r="I14" i="4" a="1"/>
  <c r="I14" i="4" s="1"/>
  <c r="J158" i="4" a="1"/>
  <c r="J158" i="4" s="1"/>
  <c r="J29" i="4" a="1"/>
  <c r="J29" i="4" s="1"/>
  <c r="J169" i="4" a="1"/>
  <c r="J169" i="4" s="1"/>
  <c r="I26" i="4" a="1"/>
  <c r="I26" i="4" s="1"/>
  <c r="J166" i="4" a="1"/>
  <c r="J166" i="4" s="1"/>
  <c r="H104" i="4" a="1"/>
  <c r="H104" i="4" s="1"/>
  <c r="J236" i="4" a="1"/>
  <c r="J236" i="4" s="1"/>
  <c r="H108" i="4" a="1"/>
  <c r="H108" i="4" s="1"/>
  <c r="H251" i="4" a="1"/>
  <c r="H251" i="4" s="1"/>
  <c r="H333" i="4" a="1"/>
  <c r="H333" i="4" s="1"/>
  <c r="H321" i="4" a="1"/>
  <c r="H321" i="4" s="1"/>
  <c r="H476" i="4" a="1"/>
  <c r="H476" i="4" s="1"/>
  <c r="I373" i="4" a="1"/>
  <c r="I373" i="4" s="1"/>
  <c r="J266" i="4" a="1"/>
  <c r="J266" i="4" s="1"/>
  <c r="I406" i="4" a="1"/>
  <c r="I406" i="4" s="1"/>
  <c r="I476" i="4" a="1"/>
  <c r="I476" i="4" s="1"/>
  <c r="I232" i="4" a="1"/>
  <c r="I232" i="4" s="1"/>
  <c r="H309" i="4" a="1"/>
  <c r="H309" i="4" s="1"/>
  <c r="I364" i="4" a="1"/>
  <c r="I364" i="4" s="1"/>
  <c r="J417" i="4" a="1"/>
  <c r="J417" i="4" s="1"/>
  <c r="H468" i="4" a="1"/>
  <c r="H468" i="4" s="1"/>
  <c r="J233" i="4" a="1"/>
  <c r="J233" i="4" s="1"/>
  <c r="I309" i="4" a="1"/>
  <c r="I309" i="4" s="1"/>
  <c r="I355" i="4" a="1"/>
  <c r="I355" i="4" s="1"/>
  <c r="I395" i="4" a="1"/>
  <c r="I395" i="4" s="1"/>
  <c r="J451" i="4" a="1"/>
  <c r="J451" i="4" s="1"/>
  <c r="I487" i="4" a="1"/>
  <c r="I487" i="4" s="1"/>
  <c r="I269" i="4" a="1"/>
  <c r="I269" i="4" s="1"/>
  <c r="J325" i="4" a="1"/>
  <c r="J325" i="4" s="1"/>
  <c r="J386" i="4" a="1"/>
  <c r="J386" i="4" s="1"/>
  <c r="H435" i="4" a="1"/>
  <c r="H435" i="4" s="1"/>
  <c r="J471" i="4" a="1"/>
  <c r="J471" i="4" s="1"/>
  <c r="J226" i="4" a="1"/>
  <c r="J226" i="4" s="1"/>
  <c r="I313" i="4" a="1"/>
  <c r="I313" i="4" s="1"/>
  <c r="H353" i="4" a="1"/>
  <c r="H353" i="4" s="1"/>
  <c r="H410" i="4" a="1"/>
  <c r="H410" i="4" s="1"/>
  <c r="H469" i="4" a="1"/>
  <c r="H469" i="4" s="1"/>
  <c r="H264" i="4" a="1"/>
  <c r="H264" i="4" s="1"/>
  <c r="J326" i="4" a="1"/>
  <c r="J326" i="4" s="1"/>
  <c r="I164" i="4" a="1"/>
  <c r="I164" i="4" s="1"/>
  <c r="I456" i="4" a="1"/>
  <c r="I456" i="4" s="1"/>
  <c r="H526" i="4" a="1"/>
  <c r="H526" i="4" s="1"/>
  <c r="J579" i="4" a="1"/>
  <c r="J579" i="4" s="1"/>
  <c r="H632" i="4" a="1"/>
  <c r="H632" i="4" s="1"/>
  <c r="J313" i="4" a="1"/>
  <c r="J313" i="4" s="1"/>
  <c r="H450" i="4" a="1"/>
  <c r="H450" i="4" s="1"/>
  <c r="I526" i="4" a="1"/>
  <c r="I526" i="4" s="1"/>
  <c r="H580" i="4" a="1"/>
  <c r="H580" i="4" s="1"/>
  <c r="H627" i="4" a="1"/>
  <c r="H627" i="4" s="1"/>
  <c r="J390" i="4" a="1"/>
  <c r="J390" i="4" s="1"/>
  <c r="J477" i="4" a="1"/>
  <c r="J477" i="4" s="1"/>
  <c r="J526" i="4" a="1"/>
  <c r="J526" i="4" s="1"/>
  <c r="H574" i="4" a="1"/>
  <c r="H574" i="4" s="1"/>
  <c r="J621" i="4" a="1"/>
  <c r="J621" i="4" s="1"/>
  <c r="I270" i="4" a="1"/>
  <c r="I270" i="4" s="1"/>
  <c r="H419" i="4" a="1"/>
  <c r="H419" i="4" s="1"/>
  <c r="H512" i="4" a="1"/>
  <c r="H512" i="4" s="1"/>
  <c r="J550" i="4" a="1"/>
  <c r="J550" i="4" s="1"/>
  <c r="I594" i="4" a="1"/>
  <c r="I594" i="4" s="1"/>
  <c r="H641" i="4" a="1"/>
  <c r="H641" i="4" s="1"/>
  <c r="I185" i="4" a="1"/>
  <c r="I185" i="4" s="1"/>
  <c r="I419" i="4" a="1"/>
  <c r="I419" i="4" s="1"/>
  <c r="J495" i="4" a="1"/>
  <c r="J495" i="4" s="1"/>
  <c r="I536" i="4" a="1"/>
  <c r="I536" i="4" s="1"/>
  <c r="I199" i="4" a="1"/>
  <c r="I199" i="4" s="1"/>
  <c r="J405" i="4" a="1"/>
  <c r="J405" i="4" s="1"/>
  <c r="H528" i="4" a="1"/>
  <c r="H528" i="4" s="1"/>
  <c r="I575" i="4" a="1"/>
  <c r="I575" i="4" s="1"/>
  <c r="J630" i="4" a="1"/>
  <c r="J630" i="4" s="1"/>
  <c r="H320" i="4" a="1"/>
  <c r="H320" i="4" s="1"/>
  <c r="H414" i="4" a="1"/>
  <c r="H414" i="4" s="1"/>
  <c r="J513" i="4" a="1"/>
  <c r="J513" i="4" s="1"/>
  <c r="J554" i="4" a="1"/>
  <c r="J554" i="4" s="1"/>
  <c r="J595" i="4" a="1"/>
  <c r="J595" i="4" s="1"/>
  <c r="H650" i="4" a="1"/>
  <c r="H650" i="4" s="1"/>
  <c r="I393" i="4" a="1"/>
  <c r="I393" i="4" s="1"/>
  <c r="I488" i="4" a="1"/>
  <c r="I488" i="4" s="1"/>
  <c r="J516" i="4" a="1"/>
  <c r="J516" i="4" s="1"/>
  <c r="J625" i="4" a="1"/>
  <c r="J625" i="4" s="1"/>
  <c r="H672" i="4" a="1"/>
  <c r="H672" i="4" s="1"/>
  <c r="I720" i="4" a="1"/>
  <c r="I720" i="4" s="1"/>
  <c r="I763" i="4" a="1"/>
  <c r="I763" i="4" s="1"/>
  <c r="H2179" i="4" a="1"/>
  <c r="H2179" i="4" s="1"/>
  <c r="I2376" i="4" a="1"/>
  <c r="I2376" i="4" s="1"/>
  <c r="H57" i="4" a="1"/>
  <c r="H57" i="4" s="1"/>
  <c r="J248" i="4" a="1"/>
  <c r="J248" i="4" s="1"/>
  <c r="J164" i="4" a="1"/>
  <c r="J164" i="4" s="1"/>
  <c r="H102" i="4" a="1"/>
  <c r="H102" i="4" s="1"/>
  <c r="H136" i="4" a="1"/>
  <c r="H136" i="4" s="1"/>
  <c r="I276" i="4" a="1"/>
  <c r="I276" i="4" s="1"/>
  <c r="I136" i="4" a="1"/>
  <c r="I136" i="4" s="1"/>
  <c r="J270" i="4" a="1"/>
  <c r="J270" i="4" s="1"/>
  <c r="J136" i="4" a="1"/>
  <c r="J136" i="4" s="1"/>
  <c r="H18" i="4" a="1"/>
  <c r="H18" i="4" s="1"/>
  <c r="J162" i="4" a="1"/>
  <c r="J162" i="4" s="1"/>
  <c r="I33" i="4" a="1"/>
  <c r="I33" i="4" s="1"/>
  <c r="H173" i="4" a="1"/>
  <c r="H173" i="4" s="1"/>
  <c r="H30" i="4" a="1"/>
  <c r="H30" i="4" s="1"/>
  <c r="H170" i="4" a="1"/>
  <c r="H170" i="4" s="1"/>
  <c r="J107" i="4" a="1"/>
  <c r="J107" i="4" s="1"/>
  <c r="I242" i="4" a="1"/>
  <c r="I242" i="4" s="1"/>
  <c r="H112" i="4" a="1"/>
  <c r="H112" i="4" s="1"/>
  <c r="I254" i="4" a="1"/>
  <c r="I254" i="4" s="1"/>
  <c r="J338" i="4" a="1"/>
  <c r="J338" i="4" s="1"/>
  <c r="I324" i="4" a="1"/>
  <c r="I324" i="4" s="1"/>
  <c r="I478" i="4" a="1"/>
  <c r="I478" i="4" s="1"/>
  <c r="I376" i="4" a="1"/>
  <c r="I376" i="4" s="1"/>
  <c r="J290" i="4" a="1"/>
  <c r="J290" i="4" s="1"/>
  <c r="H409" i="4" a="1"/>
  <c r="H409" i="4" s="1"/>
  <c r="H479" i="4" a="1"/>
  <c r="H479" i="4" s="1"/>
  <c r="H249" i="4" a="1"/>
  <c r="H249" i="4" s="1"/>
  <c r="J312" i="4" a="1"/>
  <c r="J312" i="4" s="1"/>
  <c r="H371" i="4" a="1"/>
  <c r="H371" i="4" s="1"/>
  <c r="I420" i="4" a="1"/>
  <c r="I420" i="4" s="1"/>
  <c r="H471" i="4" a="1"/>
  <c r="H471" i="4" s="1"/>
  <c r="J250" i="4" a="1"/>
  <c r="J250" i="4" s="1"/>
  <c r="H316" i="4" a="1"/>
  <c r="H316" i="4" s="1"/>
  <c r="H362" i="4" a="1"/>
  <c r="H362" i="4" s="1"/>
  <c r="I398" i="4" a="1"/>
  <c r="I398" i="4" s="1"/>
  <c r="H454" i="4" a="1"/>
  <c r="H454" i="4" s="1"/>
  <c r="J30" i="4" a="1"/>
  <c r="J30" i="4" s="1"/>
  <c r="I278" i="4" a="1"/>
  <c r="I278" i="4" s="1"/>
  <c r="J328" i="4" a="1"/>
  <c r="J328" i="4" s="1"/>
  <c r="J389" i="4" a="1"/>
  <c r="J389" i="4" s="1"/>
  <c r="J437" i="4" a="1"/>
  <c r="J437" i="4" s="1"/>
  <c r="I474" i="4" a="1"/>
  <c r="I474" i="4" s="1"/>
  <c r="H235" i="4" a="1"/>
  <c r="H235" i="4" s="1"/>
  <c r="I316" i="4" a="1"/>
  <c r="I316" i="4" s="1"/>
  <c r="H356" i="4" a="1"/>
  <c r="H356" i="4" s="1"/>
  <c r="J412" i="4" a="1"/>
  <c r="J412" i="4" s="1"/>
  <c r="I482" i="4" a="1"/>
  <c r="I482" i="4" s="1"/>
  <c r="J272" i="4" a="1"/>
  <c r="J272" i="4" s="1"/>
  <c r="J329" i="4" a="1"/>
  <c r="J329" i="4" s="1"/>
  <c r="H261" i="4" a="1"/>
  <c r="H261" i="4" s="1"/>
  <c r="H470" i="4" a="1"/>
  <c r="H470" i="4" s="1"/>
  <c r="I532" i="4" a="1"/>
  <c r="I532" i="4" s="1"/>
  <c r="H588" i="4" a="1"/>
  <c r="H588" i="4" s="1"/>
  <c r="H635" i="4" a="1"/>
  <c r="H635" i="4" s="1"/>
  <c r="I326" i="4" a="1"/>
  <c r="I326" i="4" s="1"/>
  <c r="J463" i="4" a="1"/>
  <c r="J463" i="4" s="1"/>
  <c r="I529" i="4" a="1"/>
  <c r="I529" i="4" s="1"/>
  <c r="J582" i="4" a="1"/>
  <c r="J582" i="4" s="1"/>
  <c r="I632" i="4" a="1"/>
  <c r="I632" i="4" s="1"/>
  <c r="J396" i="4" a="1"/>
  <c r="J396" i="4" s="1"/>
  <c r="J483" i="4" a="1"/>
  <c r="J483" i="4" s="1"/>
  <c r="J532" i="4" a="1"/>
  <c r="J532" i="4" s="1"/>
  <c r="I577" i="4" a="1"/>
  <c r="I577" i="4" s="1"/>
  <c r="J624" i="4" a="1"/>
  <c r="J624" i="4" s="1"/>
  <c r="H292" i="4" a="1"/>
  <c r="H292" i="4" s="1"/>
  <c r="J424" i="4" a="1"/>
  <c r="J424" i="4" s="1"/>
  <c r="H515" i="4" a="1"/>
  <c r="H515" i="4" s="1"/>
  <c r="J553" i="4" a="1"/>
  <c r="J553" i="4" s="1"/>
  <c r="H597" i="4" a="1"/>
  <c r="H597" i="4" s="1"/>
  <c r="H646" i="4" a="1"/>
  <c r="H646" i="4" s="1"/>
  <c r="I237" i="4" a="1"/>
  <c r="I237" i="4" s="1"/>
  <c r="H425" i="4" a="1"/>
  <c r="H425" i="4" s="1"/>
  <c r="I498" i="4" a="1"/>
  <c r="I498" i="4" s="1"/>
  <c r="I539" i="4" a="1"/>
  <c r="I539" i="4" s="1"/>
  <c r="I279" i="4" a="1"/>
  <c r="I279" i="4" s="1"/>
  <c r="I413" i="4" a="1"/>
  <c r="I413" i="4" s="1"/>
  <c r="I530" i="4" a="1"/>
  <c r="I530" i="4" s="1"/>
  <c r="H578" i="4" a="1"/>
  <c r="H578" i="4" s="1"/>
  <c r="H636" i="4" a="1"/>
  <c r="H636" i="4" s="1"/>
  <c r="H332" i="4" a="1"/>
  <c r="H332" i="4" s="1"/>
  <c r="J440" i="4" a="1"/>
  <c r="J440" i="4" s="1"/>
  <c r="H516" i="4" a="1"/>
  <c r="H516" i="4" s="1"/>
  <c r="H558" i="4" a="1"/>
  <c r="H558" i="4" s="1"/>
  <c r="H601" i="4" a="1"/>
  <c r="H601" i="4" s="1"/>
  <c r="H142" i="4" a="1"/>
  <c r="H142" i="4" s="1"/>
  <c r="H402" i="4" a="1"/>
  <c r="H402" i="4" s="1"/>
  <c r="H494" i="4" a="1"/>
  <c r="H494" i="4" s="1"/>
  <c r="I531" i="4" a="1"/>
  <c r="I531" i="4" s="1"/>
  <c r="H631" i="4" a="1"/>
  <c r="H631" i="4" s="1"/>
  <c r="I674" i="4" a="1"/>
  <c r="I674" i="4" s="1"/>
  <c r="H723" i="4" a="1"/>
  <c r="H723" i="4" s="1"/>
  <c r="H766" i="4" a="1"/>
  <c r="H766" i="4" s="1"/>
  <c r="J2086" i="4" a="1"/>
  <c r="J2086" i="4" s="1"/>
  <c r="J2295" i="4" a="1"/>
  <c r="J2295" i="4" s="1"/>
  <c r="I64" i="4" a="1"/>
  <c r="I64" i="4" s="1"/>
  <c r="J254" i="4" a="1"/>
  <c r="J254" i="4" s="1"/>
  <c r="I171" i="4" a="1"/>
  <c r="I171" i="4" s="1"/>
  <c r="I28" i="4" a="1"/>
  <c r="I28" i="4" s="1"/>
  <c r="J171" i="4" a="1"/>
  <c r="J171" i="4" s="1"/>
  <c r="J28" i="4" a="1"/>
  <c r="J28" i="4" s="1"/>
  <c r="H172" i="4" a="1"/>
  <c r="H172" i="4" s="1"/>
  <c r="H29" i="4" a="1"/>
  <c r="H29" i="4" s="1"/>
  <c r="I172" i="4" a="1"/>
  <c r="I172" i="4" s="1"/>
  <c r="I51" i="4" a="1"/>
  <c r="I51" i="4" s="1"/>
  <c r="H198" i="4" a="1"/>
  <c r="H198" i="4" s="1"/>
  <c r="I70" i="4" a="1"/>
  <c r="I70" i="4" s="1"/>
  <c r="I198" i="4" a="1"/>
  <c r="I198" i="4" s="1"/>
  <c r="H63" i="4" a="1"/>
  <c r="H63" i="4" s="1"/>
  <c r="I220" i="4" a="1"/>
  <c r="I220" i="4" s="1"/>
  <c r="H145" i="4" a="1"/>
  <c r="H145" i="4" s="1"/>
  <c r="H281" i="4" a="1"/>
  <c r="H281" i="4" s="1"/>
  <c r="H149" i="4" a="1"/>
  <c r="H149" i="4" s="1"/>
  <c r="H284" i="4" a="1"/>
  <c r="H284" i="4" s="1"/>
  <c r="J369" i="4" a="1"/>
  <c r="J369" i="4" s="1"/>
  <c r="J363" i="4" a="1"/>
  <c r="J363" i="4" s="1"/>
  <c r="H191" i="4" a="1"/>
  <c r="H191" i="4" s="1"/>
  <c r="J408" i="4" a="1"/>
  <c r="J408" i="4" s="1"/>
  <c r="H328" i="4" a="1"/>
  <c r="H328" i="4" s="1"/>
  <c r="H437" i="4" a="1"/>
  <c r="H437" i="4" s="1"/>
  <c r="J481" i="4" a="1"/>
  <c r="J481" i="4" s="1"/>
  <c r="I258" i="4" a="1"/>
  <c r="I258" i="4" s="1"/>
  <c r="J315" i="4" a="1"/>
  <c r="J315" i="4" s="1"/>
  <c r="H374" i="4" a="1"/>
  <c r="H374" i="4" s="1"/>
  <c r="H426" i="4" a="1"/>
  <c r="H426" i="4" s="1"/>
  <c r="J473" i="4" a="1"/>
  <c r="J473" i="4" s="1"/>
  <c r="J259" i="4" a="1"/>
  <c r="J259" i="4" s="1"/>
  <c r="H319" i="4" a="1"/>
  <c r="H319" i="4" s="1"/>
  <c r="J364" i="4" a="1"/>
  <c r="J364" i="4" s="1"/>
  <c r="H404" i="4" a="1"/>
  <c r="H404" i="4" s="1"/>
  <c r="I457" i="4" a="1"/>
  <c r="I457" i="4" s="1"/>
  <c r="H75" i="4" a="1"/>
  <c r="H75" i="4" s="1"/>
  <c r="I285" i="4" a="1"/>
  <c r="I285" i="4" s="1"/>
  <c r="I334" i="4" a="1"/>
  <c r="I334" i="4" s="1"/>
  <c r="J395" i="4" a="1"/>
  <c r="J395" i="4" s="1"/>
  <c r="H440" i="4" a="1"/>
  <c r="H440" i="4" s="1"/>
  <c r="H477" i="4" a="1"/>
  <c r="H477" i="4" s="1"/>
  <c r="J243" i="4" a="1"/>
  <c r="J243" i="4" s="1"/>
  <c r="J322" i="4" a="1"/>
  <c r="J322" i="4" s="1"/>
  <c r="I362" i="4" a="1"/>
  <c r="I362" i="4" s="1"/>
  <c r="J418" i="4" a="1"/>
  <c r="J418" i="4" s="1"/>
  <c r="J487" i="4" a="1"/>
  <c r="J487" i="4" s="1"/>
  <c r="J286" i="4" a="1"/>
  <c r="J286" i="4" s="1"/>
  <c r="J332" i="4" a="1"/>
  <c r="J332" i="4" s="1"/>
  <c r="H289" i="4" a="1"/>
  <c r="H289" i="4" s="1"/>
  <c r="I477" i="4" a="1"/>
  <c r="I477" i="4" s="1"/>
  <c r="H535" i="4" a="1"/>
  <c r="H535" i="4" s="1"/>
  <c r="H591" i="4" a="1"/>
  <c r="H591" i="4" s="1"/>
  <c r="J637" i="4" a="1"/>
  <c r="J637" i="4" s="1"/>
  <c r="H338" i="4" a="1"/>
  <c r="H338" i="4" s="1"/>
  <c r="I483" i="4" a="1"/>
  <c r="I483" i="4" s="1"/>
  <c r="I538" i="4" a="1"/>
  <c r="I538" i="4" s="1"/>
  <c r="H586" i="4" a="1"/>
  <c r="H586" i="4" s="1"/>
  <c r="H638" i="4" a="1"/>
  <c r="H638" i="4" s="1"/>
  <c r="J404" i="4" a="1"/>
  <c r="J404" i="4" s="1"/>
  <c r="H492" i="4" a="1"/>
  <c r="H492" i="4" s="1"/>
  <c r="I535" i="4" a="1"/>
  <c r="I535" i="4" s="1"/>
  <c r="I580" i="4" a="1"/>
  <c r="I580" i="4" s="1"/>
  <c r="H630" i="4" a="1"/>
  <c r="H630" i="4" s="1"/>
  <c r="H304" i="4" a="1"/>
  <c r="H304" i="4" s="1"/>
  <c r="J430" i="4" a="1"/>
  <c r="J430" i="4" s="1"/>
  <c r="H521" i="4" a="1"/>
  <c r="H521" i="4" s="1"/>
  <c r="H557" i="4" a="1"/>
  <c r="H557" i="4" s="1"/>
  <c r="H600" i="4" a="1"/>
  <c r="H600" i="4" s="1"/>
  <c r="J651" i="4" a="1"/>
  <c r="J651" i="4" s="1"/>
  <c r="I272" i="4" a="1"/>
  <c r="I272" i="4" s="1"/>
  <c r="H433" i="4" a="1"/>
  <c r="H433" i="4" s="1"/>
  <c r="H501" i="4" a="1"/>
  <c r="H501" i="4" s="1"/>
  <c r="I542" i="4" a="1"/>
  <c r="I542" i="4" s="1"/>
  <c r="H295" i="4" a="1"/>
  <c r="H295" i="4" s="1"/>
  <c r="H439" i="4" a="1"/>
  <c r="H439" i="4" s="1"/>
  <c r="J533" i="4" a="1"/>
  <c r="J533" i="4" s="1"/>
  <c r="H584" i="4" a="1"/>
  <c r="H584" i="4" s="1"/>
  <c r="H639" i="4" a="1"/>
  <c r="H639" i="4" s="1"/>
  <c r="H344" i="4" a="1"/>
  <c r="H344" i="4" s="1"/>
  <c r="H447" i="4" a="1"/>
  <c r="H447" i="4" s="1"/>
  <c r="I519" i="4" a="1"/>
  <c r="I519" i="4" s="1"/>
  <c r="H561" i="4" a="1"/>
  <c r="H561" i="4" s="1"/>
  <c r="I603" i="4" a="1"/>
  <c r="I603" i="4" s="1"/>
  <c r="J215" i="4" a="1"/>
  <c r="J215" i="4" s="1"/>
  <c r="J407" i="4" a="1"/>
  <c r="J407" i="4" s="1"/>
  <c r="J142" i="4" a="1"/>
  <c r="J142" i="4" s="1"/>
  <c r="H538" i="4" a="1"/>
  <c r="H538" i="4" s="1"/>
  <c r="I636" i="4" a="1"/>
  <c r="I636" i="4" s="1"/>
  <c r="J677" i="4" a="1"/>
  <c r="J677" i="4" s="1"/>
  <c r="H726" i="4" a="1"/>
  <c r="H726" i="4" s="1"/>
  <c r="H772" i="4" a="1"/>
  <c r="H772" i="4" s="1"/>
  <c r="I2036" i="4" a="1"/>
  <c r="I2036" i="4" s="1"/>
  <c r="J2253" i="4" a="1"/>
  <c r="J2253" i="4" s="1"/>
  <c r="H68" i="4" a="1"/>
  <c r="H68" i="4" s="1"/>
  <c r="J257" i="4" a="1"/>
  <c r="J257" i="4" s="1"/>
  <c r="H177" i="4" a="1"/>
  <c r="H177" i="4" s="1"/>
  <c r="H32" i="4" a="1"/>
  <c r="H32" i="4" s="1"/>
  <c r="H175" i="4" a="1"/>
  <c r="H175" i="4" s="1"/>
  <c r="I32" i="4" a="1"/>
  <c r="I32" i="4" s="1"/>
  <c r="I175" i="4" a="1"/>
  <c r="I175" i="4" s="1"/>
  <c r="J32" i="4" a="1"/>
  <c r="J32" i="4" s="1"/>
  <c r="H178" i="4" a="1"/>
  <c r="H178" i="4" s="1"/>
  <c r="H55" i="4" a="1"/>
  <c r="H55" i="4" s="1"/>
  <c r="J200" i="4" a="1"/>
  <c r="J200" i="4" s="1"/>
  <c r="H74" i="4" a="1"/>
  <c r="H74" i="4" s="1"/>
  <c r="J203" i="4" a="1"/>
  <c r="J203" i="4" s="1"/>
  <c r="J66" i="4" a="1"/>
  <c r="J66" i="4" s="1"/>
  <c r="H223" i="4" a="1"/>
  <c r="H223" i="4" s="1"/>
  <c r="J148" i="4" a="1"/>
  <c r="J148" i="4" s="1"/>
  <c r="H8" i="4" a="1"/>
  <c r="H8" i="4" s="1"/>
  <c r="J152" i="4" a="1"/>
  <c r="J152" i="4" s="1"/>
  <c r="I8" i="4" a="1"/>
  <c r="I8" i="4" s="1"/>
  <c r="H373" i="4" a="1"/>
  <c r="H373" i="4" s="1"/>
  <c r="I367" i="4" a="1"/>
  <c r="I367" i="4" s="1"/>
  <c r="J223" i="4" a="1"/>
  <c r="J223" i="4" s="1"/>
  <c r="H420" i="4" a="1"/>
  <c r="H420" i="4" s="1"/>
  <c r="J330" i="4" a="1"/>
  <c r="J330" i="4" s="1"/>
  <c r="H445" i="4" a="1"/>
  <c r="H445" i="4" s="1"/>
  <c r="H487" i="4" a="1"/>
  <c r="H487" i="4" s="1"/>
  <c r="H267" i="4" a="1"/>
  <c r="H267" i="4" s="1"/>
  <c r="J318" i="4" a="1"/>
  <c r="J318" i="4" s="1"/>
  <c r="H377" i="4" a="1"/>
  <c r="H377" i="4" s="1"/>
  <c r="H429" i="4" a="1"/>
  <c r="H429" i="4" s="1"/>
  <c r="I479" i="4" a="1"/>
  <c r="I479" i="4" s="1"/>
  <c r="I277" i="4" a="1"/>
  <c r="I277" i="4" s="1"/>
  <c r="I325" i="4" a="1"/>
  <c r="I325" i="4" s="1"/>
  <c r="H368" i="4" a="1"/>
  <c r="H368" i="4" s="1"/>
  <c r="J409" i="4" a="1"/>
  <c r="J409" i="4" s="1"/>
  <c r="H460" i="4" a="1"/>
  <c r="H460" i="4" s="1"/>
  <c r="H116" i="4" a="1"/>
  <c r="H116" i="4" s="1"/>
  <c r="J288" i="4" a="1"/>
  <c r="J288" i="4" s="1"/>
  <c r="I346" i="4" a="1"/>
  <c r="I346" i="4" s="1"/>
  <c r="J398" i="4" a="1"/>
  <c r="J398" i="4" s="1"/>
  <c r="J442" i="4" a="1"/>
  <c r="J442" i="4" s="1"/>
  <c r="H480" i="4" a="1"/>
  <c r="H480" i="4" s="1"/>
  <c r="J260" i="4" a="1"/>
  <c r="J260" i="4" s="1"/>
  <c r="H326" i="4" a="1"/>
  <c r="H326" i="4" s="1"/>
  <c r="I365" i="4" a="1"/>
  <c r="I365" i="4" s="1"/>
  <c r="H421" i="4" a="1"/>
  <c r="H421" i="4" s="1"/>
  <c r="I49" i="4" a="1"/>
  <c r="I49" i="4" s="1"/>
  <c r="J289" i="4" a="1"/>
  <c r="J289" i="4" s="1"/>
  <c r="I335" i="4" a="1"/>
  <c r="I335" i="4" s="1"/>
  <c r="J337" i="4" a="1"/>
  <c r="J337" i="4" s="1"/>
  <c r="I489" i="4" a="1"/>
  <c r="I489" i="4" s="1"/>
  <c r="H544" i="4" a="1"/>
  <c r="H544" i="4" s="1"/>
  <c r="I596" i="4" a="1"/>
  <c r="I596" i="4" s="1"/>
  <c r="H643" i="4" a="1"/>
  <c r="H643" i="4" s="1"/>
  <c r="I350" i="4" a="1"/>
  <c r="I350" i="4" s="1"/>
  <c r="J489" i="4" a="1"/>
  <c r="J489" i="4" s="1"/>
  <c r="I541" i="4" a="1"/>
  <c r="I541" i="4" s="1"/>
  <c r="I588" i="4" a="1"/>
  <c r="I588" i="4" s="1"/>
  <c r="I640" i="4" a="1"/>
  <c r="I640" i="4" s="1"/>
  <c r="J410" i="4" a="1"/>
  <c r="J410" i="4" s="1"/>
  <c r="H495" i="4" a="1"/>
  <c r="H495" i="4" s="1"/>
  <c r="J541" i="4" a="1"/>
  <c r="J541" i="4" s="1"/>
  <c r="H583" i="4" a="1"/>
  <c r="H583" i="4" s="1"/>
  <c r="J632" i="4" a="1"/>
  <c r="J632" i="4" s="1"/>
  <c r="J316" i="4" a="1"/>
  <c r="J316" i="4" s="1"/>
  <c r="I452" i="4" a="1"/>
  <c r="I452" i="4" s="1"/>
  <c r="H524" i="4" a="1"/>
  <c r="H524" i="4" s="1"/>
  <c r="I559" i="4" a="1"/>
  <c r="I559" i="4" s="1"/>
  <c r="J607" i="4" a="1"/>
  <c r="J607" i="4" s="1"/>
  <c r="I86" i="4" a="1"/>
  <c r="I86" i="4" s="1"/>
  <c r="I292" i="4" a="1"/>
  <c r="I292" i="4" s="1"/>
  <c r="J438" i="4" a="1"/>
  <c r="J438" i="4" s="1"/>
  <c r="H504" i="4" a="1"/>
  <c r="H504" i="4" s="1"/>
  <c r="I545" i="4" a="1"/>
  <c r="I545" i="4" s="1"/>
  <c r="H307" i="4" a="1"/>
  <c r="H307" i="4" s="1"/>
  <c r="H453" i="4" a="1"/>
  <c r="H453" i="4" s="1"/>
  <c r="J536" i="4" a="1"/>
  <c r="J536" i="4" s="1"/>
  <c r="H587" i="4" a="1"/>
  <c r="H587" i="4" s="1"/>
  <c r="I644" i="4" a="1"/>
  <c r="I644" i="4" s="1"/>
  <c r="J356" i="4" a="1"/>
  <c r="J356" i="4" s="1"/>
  <c r="H455" i="4" a="1"/>
  <c r="H455" i="4" s="1"/>
  <c r="I522" i="4" a="1"/>
  <c r="I522" i="4" s="1"/>
  <c r="J563" i="4" a="1"/>
  <c r="J563" i="4" s="1"/>
  <c r="I606" i="4" a="1"/>
  <c r="I606" i="4" s="1"/>
  <c r="H252" i="4" a="1"/>
  <c r="H252" i="4" s="1"/>
  <c r="I414" i="4" a="1"/>
  <c r="I414" i="4" s="1"/>
  <c r="I323" i="4" a="1"/>
  <c r="I323" i="4" s="1"/>
  <c r="J545" i="4" a="1"/>
  <c r="J545" i="4" s="1"/>
  <c r="J641" i="4" a="1"/>
  <c r="J641" i="4" s="1"/>
  <c r="H680" i="4" a="1"/>
  <c r="H680" i="4" s="1"/>
  <c r="J733" i="4" a="1"/>
  <c r="J733" i="4" s="1"/>
  <c r="I778" i="4" a="1"/>
  <c r="I778" i="4" s="1"/>
  <c r="I2677" i="4" a="1"/>
  <c r="I2677" i="4" s="1"/>
  <c r="I2736" i="4" a="1"/>
  <c r="I2736" i="4" s="1"/>
  <c r="H105" i="4" a="1"/>
  <c r="H105" i="4" s="1"/>
  <c r="H2636" i="4" a="1"/>
  <c r="H2636" i="4" s="1"/>
  <c r="J2722" i="4" a="1"/>
  <c r="J2722" i="4" s="1"/>
  <c r="J112" i="4" a="1"/>
  <c r="J112" i="4" s="1"/>
  <c r="H24" i="4" a="1"/>
  <c r="H24" i="4" s="1"/>
  <c r="J218" i="4" a="1"/>
  <c r="J218" i="4" s="1"/>
  <c r="I39" i="4" a="1"/>
  <c r="I39" i="4" s="1"/>
  <c r="I186" i="4" a="1"/>
  <c r="I186" i="4" s="1"/>
  <c r="J39" i="4" a="1"/>
  <c r="J39" i="4" s="1"/>
  <c r="J183" i="4" a="1"/>
  <c r="J183" i="4" s="1"/>
  <c r="H40" i="4" a="1"/>
  <c r="H40" i="4" s="1"/>
  <c r="J186" i="4" a="1"/>
  <c r="J186" i="4" s="1"/>
  <c r="I66" i="4" a="1"/>
  <c r="I66" i="4" s="1"/>
  <c r="H209" i="4" a="1"/>
  <c r="H209" i="4" s="1"/>
  <c r="I81" i="4" a="1"/>
  <c r="I81" i="4" s="1"/>
  <c r="I209" i="4" a="1"/>
  <c r="I209" i="4" s="1"/>
  <c r="H78" i="4" a="1"/>
  <c r="H78" i="4" s="1"/>
  <c r="I11" i="4" a="1"/>
  <c r="I11" i="4" s="1"/>
  <c r="H156" i="4" a="1"/>
  <c r="H156" i="4" s="1"/>
  <c r="I15" i="4" a="1"/>
  <c r="I15" i="4" s="1"/>
  <c r="H160" i="4" a="1"/>
  <c r="H160" i="4" s="1"/>
  <c r="I97" i="4" a="1"/>
  <c r="I97" i="4" s="1"/>
  <c r="H379" i="4" a="1"/>
  <c r="H379" i="4" s="1"/>
  <c r="J382" i="4" a="1"/>
  <c r="J382" i="4" s="1"/>
  <c r="I275" i="4" a="1"/>
  <c r="I275" i="4" s="1"/>
  <c r="I428" i="4" a="1"/>
  <c r="I428" i="4" s="1"/>
  <c r="I336" i="4" a="1"/>
  <c r="I336" i="4" s="1"/>
  <c r="H451" i="4" a="1"/>
  <c r="H451" i="4" s="1"/>
  <c r="J67" i="4" a="1"/>
  <c r="J67" i="4" s="1"/>
  <c r="J284" i="4" a="1"/>
  <c r="J284" i="4" s="1"/>
  <c r="H325" i="4" a="1"/>
  <c r="H325" i="4" s="1"/>
  <c r="H389" i="4" a="1"/>
  <c r="H389" i="4" s="1"/>
  <c r="I437" i="4" a="1"/>
  <c r="I437" i="4" s="1"/>
  <c r="H27" i="4" a="1"/>
  <c r="H27" i="4" s="1"/>
  <c r="I288" i="4" a="1"/>
  <c r="I288" i="4" s="1"/>
  <c r="H331" i="4" a="1"/>
  <c r="H331" i="4" s="1"/>
  <c r="I374" i="4" a="1"/>
  <c r="I374" i="4" s="1"/>
  <c r="H418" i="4" a="1"/>
  <c r="H418" i="4" s="1"/>
  <c r="I468" i="4" a="1"/>
  <c r="I468" i="4" s="1"/>
  <c r="J179" i="4" a="1"/>
  <c r="J179" i="4" s="1"/>
  <c r="I297" i="4" a="1"/>
  <c r="I297" i="4" s="1"/>
  <c r="J352" i="4" a="1"/>
  <c r="J352" i="4" s="1"/>
  <c r="H407" i="4" a="1"/>
  <c r="H407" i="4" s="1"/>
  <c r="J448" i="4" a="1"/>
  <c r="J448" i="4" s="1"/>
  <c r="J78" i="4" a="1"/>
  <c r="J78" i="4" s="1"/>
  <c r="H279" i="4" a="1"/>
  <c r="H279" i="4" s="1"/>
  <c r="I331" i="4" a="1"/>
  <c r="I331" i="4" s="1"/>
  <c r="J377" i="4" a="1"/>
  <c r="J377" i="4" s="1"/>
  <c r="J426" i="4" a="1"/>
  <c r="J426" i="4" s="1"/>
  <c r="H124" i="4" a="1"/>
  <c r="H124" i="4" s="1"/>
  <c r="J295" i="4" a="1"/>
  <c r="J295" i="4" s="1"/>
  <c r="I341" i="4" a="1"/>
  <c r="I341" i="4" s="1"/>
  <c r="J362" i="4" a="1"/>
  <c r="J362" i="4" s="1"/>
  <c r="H500" i="4" a="1"/>
  <c r="H500" i="4" s="1"/>
  <c r="H556" i="4" a="1"/>
  <c r="H556" i="4" s="1"/>
  <c r="J601" i="4" a="1"/>
  <c r="J601" i="4" s="1"/>
  <c r="I656" i="4" a="1"/>
  <c r="I656" i="4" s="1"/>
  <c r="I372" i="4" a="1"/>
  <c r="I372" i="4" s="1"/>
  <c r="I497" i="4" a="1"/>
  <c r="I497" i="4" s="1"/>
  <c r="I547" i="4" a="1"/>
  <c r="I547" i="4" s="1"/>
  <c r="J593" i="4" a="1"/>
  <c r="J593" i="4" s="1"/>
  <c r="J167" i="4" a="1"/>
  <c r="J167" i="4" s="1"/>
  <c r="I430" i="4" a="1"/>
  <c r="I430" i="4" s="1"/>
  <c r="H503" i="4" a="1"/>
  <c r="H503" i="4" s="1"/>
  <c r="J547" i="4" a="1"/>
  <c r="J547" i="4" s="1"/>
  <c r="H594" i="4" a="1"/>
  <c r="H594" i="4" s="1"/>
  <c r="J640" i="4" a="1"/>
  <c r="J640" i="4" s="1"/>
  <c r="I353" i="4" a="1"/>
  <c r="I353" i="4" s="1"/>
  <c r="J485" i="4" a="1"/>
  <c r="J485" i="4" s="1"/>
  <c r="J529" i="4" a="1"/>
  <c r="J529" i="4" s="1"/>
  <c r="J568" i="4" a="1"/>
  <c r="J568" i="4" s="1"/>
  <c r="J613" i="4" a="1"/>
  <c r="J613" i="4" s="1"/>
  <c r="J271" i="4" a="1"/>
  <c r="J271" i="4" s="1"/>
  <c r="H317" i="4" a="1"/>
  <c r="H317" i="4" s="1"/>
  <c r="J452" i="4" a="1"/>
  <c r="J452" i="4" s="1"/>
  <c r="J509" i="4" a="1"/>
  <c r="J509" i="4" s="1"/>
  <c r="I551" i="4" a="1"/>
  <c r="I551" i="4" s="1"/>
  <c r="J331" i="4" a="1"/>
  <c r="J331" i="4" s="1"/>
  <c r="J466" i="4" a="1"/>
  <c r="J466" i="4" s="1"/>
  <c r="J551" i="4" a="1"/>
  <c r="J551" i="4" s="1"/>
  <c r="H595" i="4" a="1"/>
  <c r="H595" i="4" s="1"/>
  <c r="J649" i="4" a="1"/>
  <c r="J649" i="4" s="1"/>
  <c r="H378" i="4" a="1"/>
  <c r="H378" i="4" s="1"/>
  <c r="H475" i="4" a="1"/>
  <c r="H475" i="4" s="1"/>
  <c r="H531" i="4" a="1"/>
  <c r="H531" i="4" s="1"/>
  <c r="J569" i="4" a="1"/>
  <c r="J569" i="4" s="1"/>
  <c r="J614" i="4" a="1"/>
  <c r="J614" i="4" s="1"/>
  <c r="I310" i="4" a="1"/>
  <c r="I310" i="4" s="1"/>
  <c r="I427" i="4" a="1"/>
  <c r="I427" i="4" s="1"/>
  <c r="H408" i="4" a="1"/>
  <c r="H408" i="4" s="1"/>
  <c r="J559" i="4" a="1"/>
  <c r="J559" i="4" s="1"/>
  <c r="J650" i="4" a="1"/>
  <c r="J650" i="4" s="1"/>
  <c r="J688" i="4" a="1"/>
  <c r="J688" i="4" s="1"/>
  <c r="H742" i="4" a="1"/>
  <c r="H742" i="4" s="1"/>
  <c r="J784" i="4" a="1"/>
  <c r="J784" i="4" s="1"/>
  <c r="J2301" i="4" a="1"/>
  <c r="J2301" i="4" s="1"/>
  <c r="J2482" i="4" a="1"/>
  <c r="J2482" i="4" s="1"/>
  <c r="J149" i="4" a="1"/>
  <c r="J149" i="4" s="1"/>
  <c r="J64" i="4" a="1"/>
  <c r="J64" i="4" s="1"/>
  <c r="H39" i="4" a="1"/>
  <c r="H39" i="4" s="1"/>
  <c r="H80" i="4" a="1"/>
  <c r="H80" i="4" s="1"/>
  <c r="H227" i="4" a="1"/>
  <c r="H227" i="4" s="1"/>
  <c r="I80" i="4" a="1"/>
  <c r="I80" i="4" s="1"/>
  <c r="J219" i="4" a="1"/>
  <c r="J219" i="4" s="1"/>
  <c r="I2133" i="4" a="1"/>
  <c r="I2133" i="4" s="1"/>
  <c r="J2336" i="4" a="1"/>
  <c r="J2336" i="4" s="1"/>
  <c r="J160" i="4" a="1"/>
  <c r="J160" i="4" s="1"/>
  <c r="J75" i="4" a="1"/>
  <c r="J75" i="4" s="1"/>
  <c r="H54" i="4" a="1"/>
  <c r="H54" i="4" s="1"/>
  <c r="I87" i="4" a="1"/>
  <c r="I87" i="4" s="1"/>
  <c r="J232" i="4" a="1"/>
  <c r="J232" i="4" s="1"/>
  <c r="J87" i="4" a="1"/>
  <c r="J87" i="4" s="1"/>
  <c r="J224" i="4" a="1"/>
  <c r="J224" i="4" s="1"/>
  <c r="H88" i="4" a="1"/>
  <c r="H88" i="4" s="1"/>
  <c r="I244" i="4" a="1"/>
  <c r="I244" i="4" s="1"/>
  <c r="J110" i="4" a="1"/>
  <c r="J110" i="4" s="1"/>
  <c r="H262" i="4" a="1"/>
  <c r="H262" i="4" s="1"/>
  <c r="J125" i="4" a="1"/>
  <c r="J125" i="4" s="1"/>
  <c r="I256" i="4" a="1"/>
  <c r="I256" i="4" s="1"/>
  <c r="H126" i="4" a="1"/>
  <c r="H126" i="4" s="1"/>
  <c r="J59" i="4" a="1"/>
  <c r="J59" i="4" s="1"/>
  <c r="J198" i="4" a="1"/>
  <c r="J198" i="4" s="1"/>
  <c r="J63" i="4" a="1"/>
  <c r="J63" i="4" s="1"/>
  <c r="H210" i="4" a="1"/>
  <c r="H210" i="4" s="1"/>
  <c r="H293" i="4" a="1"/>
  <c r="H293" i="4" s="1"/>
  <c r="H248" i="4" a="1"/>
  <c r="H248" i="4" s="1"/>
  <c r="H428" i="4" a="1"/>
  <c r="H428" i="4" s="1"/>
  <c r="J327" i="4" a="1"/>
  <c r="J327" i="4" s="1"/>
  <c r="I484" i="4" a="1"/>
  <c r="I484" i="4" s="1"/>
  <c r="J373" i="4" a="1"/>
  <c r="J373" i="4" s="1"/>
  <c r="I462" i="4" a="1"/>
  <c r="I462" i="4" s="1"/>
  <c r="J176" i="4" a="1"/>
  <c r="J176" i="4" s="1"/>
  <c r="J296" i="4" a="1"/>
  <c r="J296" i="4" s="1"/>
  <c r="H349" i="4" a="1"/>
  <c r="H349" i="4" s="1"/>
  <c r="J406" i="4" a="1"/>
  <c r="J406" i="4" s="1"/>
  <c r="I451" i="4" a="1"/>
  <c r="I451" i="4" s="1"/>
  <c r="J157" i="4" a="1"/>
  <c r="J157" i="4" s="1"/>
  <c r="H300" i="4" a="1"/>
  <c r="H300" i="4" s="1"/>
  <c r="I343" i="4" a="1"/>
  <c r="I343" i="4" s="1"/>
  <c r="I386" i="4" a="1"/>
  <c r="I386" i="4" s="1"/>
  <c r="J434" i="4" a="1"/>
  <c r="J434" i="4" s="1"/>
  <c r="J479" i="4" a="1"/>
  <c r="J479" i="4" s="1"/>
  <c r="H243" i="4" a="1"/>
  <c r="H243" i="4" s="1"/>
  <c r="H313" i="4" a="1"/>
  <c r="H313" i="4" s="1"/>
  <c r="J371" i="4" a="1"/>
  <c r="J371" i="4" s="1"/>
  <c r="I426" i="4" a="1"/>
  <c r="I426" i="4" s="1"/>
  <c r="H463" i="4" a="1"/>
  <c r="H463" i="4" s="1"/>
  <c r="I180" i="4" a="1"/>
  <c r="I180" i="4" s="1"/>
  <c r="J300" i="4" a="1"/>
  <c r="J300" i="4" s="1"/>
  <c r="J343" i="4" a="1"/>
  <c r="J343" i="4" s="1"/>
  <c r="H390" i="4" a="1"/>
  <c r="H390" i="4" s="1"/>
  <c r="J454" i="4" a="1"/>
  <c r="J454" i="4" s="1"/>
  <c r="I229" i="4" a="1"/>
  <c r="I229" i="4" s="1"/>
  <c r="J307" i="4" a="1"/>
  <c r="J307" i="4" s="1"/>
  <c r="H360" i="4" a="1"/>
  <c r="H360" i="4" s="1"/>
  <c r="H436" i="4" a="1"/>
  <c r="H436" i="4" s="1"/>
  <c r="I517" i="4" a="1"/>
  <c r="I517" i="4" s="1"/>
  <c r="J570" i="4" a="1"/>
  <c r="J570" i="4" s="1"/>
  <c r="I624" i="4" a="1"/>
  <c r="I624" i="4" s="1"/>
  <c r="J262" i="4" a="1"/>
  <c r="J262" i="4" s="1"/>
  <c r="I410" i="4" a="1"/>
  <c r="I410" i="4" s="1"/>
  <c r="J517" i="4" a="1"/>
  <c r="J517" i="4" s="1"/>
  <c r="H559" i="4" a="1"/>
  <c r="H559" i="4" s="1"/>
  <c r="I610" i="4" a="1"/>
  <c r="I610" i="4" s="1"/>
  <c r="J350" i="4" a="1"/>
  <c r="J350" i="4" s="1"/>
  <c r="H458" i="4" a="1"/>
  <c r="H458" i="4" s="1"/>
  <c r="J514" i="4" a="1"/>
  <c r="J514" i="4" s="1"/>
  <c r="I565" i="4" a="1"/>
  <c r="I565" i="4" s="1"/>
  <c r="I605" i="4" a="1"/>
  <c r="I605" i="4" s="1"/>
  <c r="H657" i="4" a="1"/>
  <c r="H657" i="4" s="1"/>
  <c r="H397" i="4" a="1"/>
  <c r="H397" i="4" s="1"/>
  <c r="J497" i="4" a="1"/>
  <c r="J497" i="4" s="1"/>
  <c r="H542" i="4" a="1"/>
  <c r="H542" i="4" s="1"/>
  <c r="I586" i="4" a="1"/>
  <c r="I586" i="4" s="1"/>
  <c r="I627" i="4" a="1"/>
  <c r="I627" i="4" s="1"/>
  <c r="I375" i="4" a="1"/>
  <c r="I375" i="4" s="1"/>
  <c r="I384" i="4" a="1"/>
  <c r="I384" i="4" s="1"/>
  <c r="H486" i="4" a="1"/>
  <c r="H486" i="4" s="1"/>
  <c r="I524" i="4" a="1"/>
  <c r="I524" i="4" s="1"/>
  <c r="H575" i="4" a="1"/>
  <c r="H575" i="4" s="1"/>
  <c r="J384" i="4" a="1"/>
  <c r="J384" i="4" s="1"/>
  <c r="J518" i="4" a="1"/>
  <c r="J518" i="4" s="1"/>
  <c r="I566" i="4" a="1"/>
  <c r="I566" i="4" s="1"/>
  <c r="I614" i="4" a="1"/>
  <c r="I614" i="4" s="1"/>
  <c r="H245" i="4" a="1"/>
  <c r="H245" i="4" s="1"/>
  <c r="H357" i="4" a="1"/>
  <c r="H357" i="4" s="1"/>
  <c r="J493" i="4" a="1"/>
  <c r="J493" i="4" s="1"/>
  <c r="H543" i="4" a="1"/>
  <c r="H543" i="4" s="1"/>
  <c r="J584" i="4" a="1"/>
  <c r="J584" i="4" s="1"/>
  <c r="J2615" i="4" a="1"/>
  <c r="J2615" i="4" s="1"/>
  <c r="J35" i="4" a="1"/>
  <c r="J35" i="4" s="1"/>
  <c r="I36" i="4" a="1"/>
  <c r="I36" i="4" s="1"/>
  <c r="I203" i="4" a="1"/>
  <c r="I203" i="4" s="1"/>
  <c r="I74" i="4" a="1"/>
  <c r="I74" i="4" s="1"/>
  <c r="J11" i="4" a="1"/>
  <c r="J11" i="4" s="1"/>
  <c r="H376" i="4" a="1"/>
  <c r="H376" i="4" s="1"/>
  <c r="H423" i="4" a="1"/>
  <c r="H423" i="4" s="1"/>
  <c r="I23" i="4" a="1"/>
  <c r="I23" i="4" s="1"/>
  <c r="H380" i="4" a="1"/>
  <c r="H380" i="4" s="1"/>
  <c r="H285" i="4" a="1"/>
  <c r="H285" i="4" s="1"/>
  <c r="H412" i="4" a="1"/>
  <c r="H412" i="4" s="1"/>
  <c r="J291" i="4" a="1"/>
  <c r="J291" i="4" s="1"/>
  <c r="H446" i="4" a="1"/>
  <c r="H446" i="4" s="1"/>
  <c r="H329" i="4" a="1"/>
  <c r="H329" i="4" s="1"/>
  <c r="J93" i="4" a="1"/>
  <c r="J93" i="4" s="1"/>
  <c r="H350" i="4" a="1"/>
  <c r="H350" i="4" s="1"/>
  <c r="H599" i="4" a="1"/>
  <c r="H599" i="4" s="1"/>
  <c r="J494" i="4" a="1"/>
  <c r="J494" i="4" s="1"/>
  <c r="I607" i="4" a="1"/>
  <c r="I607" i="4" s="1"/>
  <c r="I500" i="4" a="1"/>
  <c r="I500" i="4" s="1"/>
  <c r="J599" i="4" a="1"/>
  <c r="J599" i="4" s="1"/>
  <c r="H411" i="4" a="1"/>
  <c r="H411" i="4" s="1"/>
  <c r="J571" i="4" a="1"/>
  <c r="J571" i="4" s="1"/>
  <c r="H366" i="4" a="1"/>
  <c r="H366" i="4" s="1"/>
  <c r="I506" i="4" a="1"/>
  <c r="I506" i="4" s="1"/>
  <c r="J366" i="4" a="1"/>
  <c r="J366" i="4" s="1"/>
  <c r="I572" i="4" a="1"/>
  <c r="I572" i="4" s="1"/>
  <c r="H123" i="4" a="1"/>
  <c r="H123" i="4" s="1"/>
  <c r="H540" i="4" a="1"/>
  <c r="H540" i="4" s="1"/>
  <c r="J647" i="4" a="1"/>
  <c r="J647" i="4" s="1"/>
  <c r="I475" i="4" a="1"/>
  <c r="I475" i="4" s="1"/>
  <c r="I620" i="4" a="1"/>
  <c r="I620" i="4" s="1"/>
  <c r="J717" i="4" a="1"/>
  <c r="J717" i="4" s="1"/>
  <c r="J808" i="4" a="1"/>
  <c r="J808" i="4" s="1"/>
  <c r="H853" i="4" a="1"/>
  <c r="H853" i="4" s="1"/>
  <c r="H901" i="4" a="1"/>
  <c r="H901" i="4" s="1"/>
  <c r="I954" i="4" a="1"/>
  <c r="I954" i="4" s="1"/>
  <c r="H525" i="4" a="1"/>
  <c r="H525" i="4" s="1"/>
  <c r="J609" i="4" a="1"/>
  <c r="J609" i="4" s="1"/>
  <c r="H689" i="4" a="1"/>
  <c r="H689" i="4" s="1"/>
  <c r="J736" i="4" a="1"/>
  <c r="J736" i="4" s="1"/>
  <c r="H794" i="4" a="1"/>
  <c r="H794" i="4" s="1"/>
  <c r="I844" i="4" a="1"/>
  <c r="I844" i="4" s="1"/>
  <c r="I898" i="4" a="1"/>
  <c r="I898" i="4" s="1"/>
  <c r="J387" i="4" a="1"/>
  <c r="J387" i="4" s="1"/>
  <c r="J575" i="4" a="1"/>
  <c r="J575" i="4" s="1"/>
  <c r="J666" i="4" a="1"/>
  <c r="J666" i="4" s="1"/>
  <c r="H718" i="4" a="1"/>
  <c r="H718" i="4" s="1"/>
  <c r="J763" i="4" a="1"/>
  <c r="J763" i="4" s="1"/>
  <c r="H806" i="4" a="1"/>
  <c r="H806" i="4" s="1"/>
  <c r="J847" i="4" a="1"/>
  <c r="J847" i="4" s="1"/>
  <c r="H893" i="4" a="1"/>
  <c r="H893" i="4" s="1"/>
  <c r="J940" i="4" a="1"/>
  <c r="J940" i="4" s="1"/>
  <c r="J504" i="4" a="1"/>
  <c r="J504" i="4" s="1"/>
  <c r="J598" i="4" a="1"/>
  <c r="J598" i="4" s="1"/>
  <c r="H667" i="4" a="1"/>
  <c r="H667" i="4" s="1"/>
  <c r="I718" i="4" a="1"/>
  <c r="I718" i="4" s="1"/>
  <c r="H770" i="4" a="1"/>
  <c r="H770" i="4" s="1"/>
  <c r="I824" i="4" a="1"/>
  <c r="I824" i="4" s="1"/>
  <c r="H868" i="4" a="1"/>
  <c r="H868" i="4" s="1"/>
  <c r="J904" i="4" a="1"/>
  <c r="J904" i="4" s="1"/>
  <c r="I955" i="4" a="1"/>
  <c r="I955" i="4" s="1"/>
  <c r="I1013" i="4" a="1"/>
  <c r="I1013" i="4" s="1"/>
  <c r="I347" i="4" a="1"/>
  <c r="I347" i="4" s="1"/>
  <c r="H555" i="4" a="1"/>
  <c r="H555" i="4" s="1"/>
  <c r="I664" i="4" a="1"/>
  <c r="I664" i="4" s="1"/>
  <c r="H704" i="4" a="1"/>
  <c r="H704" i="4" s="1"/>
  <c r="J742" i="4" a="1"/>
  <c r="J742" i="4" s="1"/>
  <c r="J785" i="4" a="1"/>
  <c r="J785" i="4" s="1"/>
  <c r="I833" i="4" a="1"/>
  <c r="I833" i="4" s="1"/>
  <c r="I882" i="4" a="1"/>
  <c r="I882" i="4" s="1"/>
  <c r="J929" i="4" a="1"/>
  <c r="J929" i="4" s="1"/>
  <c r="I967" i="4" a="1"/>
  <c r="I967" i="4" s="1"/>
  <c r="J1010" i="4" a="1"/>
  <c r="J1010" i="4" s="1"/>
  <c r="I513" i="4" a="1"/>
  <c r="I513" i="4" s="1"/>
  <c r="I600" i="4" a="1"/>
  <c r="I600" i="4" s="1"/>
  <c r="J664" i="4" a="1"/>
  <c r="J664" i="4" s="1"/>
  <c r="H710" i="4" a="1"/>
  <c r="H710" i="4" s="1"/>
  <c r="H762" i="4" a="1"/>
  <c r="H762" i="4" s="1"/>
  <c r="J809" i="4" a="1"/>
  <c r="J809" i="4" s="1"/>
  <c r="J865" i="4" a="1"/>
  <c r="J865" i="4" s="1"/>
  <c r="H916" i="4" a="1"/>
  <c r="H916" i="4" s="1"/>
  <c r="J964" i="4" a="1"/>
  <c r="J964" i="4" s="1"/>
  <c r="H286" i="4" a="1"/>
  <c r="H286" i="4" s="1"/>
  <c r="J577" i="4" a="1"/>
  <c r="J577" i="4" s="1"/>
  <c r="I493" i="4" a="1"/>
  <c r="I493" i="4" s="1"/>
  <c r="H629" i="4" a="1"/>
  <c r="H629" i="4" s="1"/>
  <c r="I690" i="4" a="1"/>
  <c r="I690" i="4" s="1"/>
  <c r="I762" i="4" a="1"/>
  <c r="I762" i="4" s="1"/>
  <c r="I801" i="4" a="1"/>
  <c r="I801" i="4" s="1"/>
  <c r="H849" i="4" a="1"/>
  <c r="H849" i="4" s="1"/>
  <c r="I2218" i="4" a="1"/>
  <c r="I2218" i="4" s="1"/>
  <c r="I76" i="4" a="1"/>
  <c r="I76" i="4" s="1"/>
  <c r="H77" i="4" a="1"/>
  <c r="H77" i="4" s="1"/>
  <c r="J241" i="4" a="1"/>
  <c r="J241" i="4" s="1"/>
  <c r="I111" i="4" a="1"/>
  <c r="I111" i="4" s="1"/>
  <c r="J52" i="4" a="1"/>
  <c r="J52" i="4" s="1"/>
  <c r="J221" i="4" a="1"/>
  <c r="J221" i="4" s="1"/>
  <c r="J467" i="4" a="1"/>
  <c r="J467" i="4" s="1"/>
  <c r="I112" i="4" a="1"/>
  <c r="I112" i="4" s="1"/>
  <c r="H395" i="4" a="1"/>
  <c r="H395" i="4" s="1"/>
  <c r="I291" i="4" a="1"/>
  <c r="I291" i="4" s="1"/>
  <c r="J420" i="4" a="1"/>
  <c r="J420" i="4" s="1"/>
  <c r="I300" i="4" a="1"/>
  <c r="I300" i="4" s="1"/>
  <c r="H452" i="4" a="1"/>
  <c r="H452" i="4" s="1"/>
  <c r="J334" i="4" a="1"/>
  <c r="J334" i="4" s="1"/>
  <c r="H186" i="4" a="1"/>
  <c r="H186" i="4" s="1"/>
  <c r="J381" i="4" a="1"/>
  <c r="J381" i="4" s="1"/>
  <c r="J604" i="4" a="1"/>
  <c r="J604" i="4" s="1"/>
  <c r="J502" i="4" a="1"/>
  <c r="J502" i="4" s="1"/>
  <c r="J618" i="4" a="1"/>
  <c r="J618" i="4" s="1"/>
  <c r="J505" i="4" a="1"/>
  <c r="J505" i="4" s="1"/>
  <c r="H602" i="4" a="1"/>
  <c r="H602" i="4" s="1"/>
  <c r="I464" i="4" a="1"/>
  <c r="I464" i="4" s="1"/>
  <c r="I574" i="4" a="1"/>
  <c r="I574" i="4" s="1"/>
  <c r="H90" i="4" a="1"/>
  <c r="H90" i="4" s="1"/>
  <c r="J512" i="4" a="1"/>
  <c r="J512" i="4" s="1"/>
  <c r="J375" i="4" a="1"/>
  <c r="J375" i="4" s="1"/>
  <c r="J589" i="4" a="1"/>
  <c r="J589" i="4" s="1"/>
  <c r="I320" i="4" a="1"/>
  <c r="I320" i="4" s="1"/>
  <c r="I552" i="4" a="1"/>
  <c r="I552" i="4" s="1"/>
  <c r="H298" i="4" a="1"/>
  <c r="H298" i="4" s="1"/>
  <c r="H385" i="4" a="1"/>
  <c r="H385" i="4" s="1"/>
  <c r="I646" i="4" a="1"/>
  <c r="I646" i="4" s="1"/>
  <c r="H739" i="4" a="1"/>
  <c r="H739" i="4" s="1"/>
  <c r="J814" i="4" a="1"/>
  <c r="J814" i="4" s="1"/>
  <c r="J858" i="4" a="1"/>
  <c r="J858" i="4" s="1"/>
  <c r="J906" i="4" a="1"/>
  <c r="J906" i="4" s="1"/>
  <c r="I957" i="4" a="1"/>
  <c r="I957" i="4" s="1"/>
  <c r="J531" i="4" a="1"/>
  <c r="J531" i="4" s="1"/>
  <c r="H615" i="4" a="1"/>
  <c r="H615" i="4" s="1"/>
  <c r="J694" i="4" a="1"/>
  <c r="J694" i="4" s="1"/>
  <c r="J744" i="4" a="1"/>
  <c r="J744" i="4" s="1"/>
  <c r="J796" i="4" a="1"/>
  <c r="J796" i="4" s="1"/>
  <c r="I847" i="4" a="1"/>
  <c r="I847" i="4" s="1"/>
  <c r="I901" i="4" a="1"/>
  <c r="I901" i="4" s="1"/>
  <c r="J432" i="4" a="1"/>
  <c r="J432" i="4" s="1"/>
  <c r="J587" i="4" a="1"/>
  <c r="J587" i="4" s="1"/>
  <c r="I669" i="4" a="1"/>
  <c r="I669" i="4" s="1"/>
  <c r="J720" i="4" a="1"/>
  <c r="J720" i="4" s="1"/>
  <c r="J769" i="4" a="1"/>
  <c r="J769" i="4" s="1"/>
  <c r="H809" i="4" a="1"/>
  <c r="H809" i="4" s="1"/>
  <c r="J853" i="4" a="1"/>
  <c r="J853" i="4" s="1"/>
  <c r="H896" i="4" a="1"/>
  <c r="H896" i="4" s="1"/>
  <c r="I943" i="4" a="1"/>
  <c r="I943" i="4" s="1"/>
  <c r="H511" i="4" a="1"/>
  <c r="H511" i="4" s="1"/>
  <c r="I604" i="4" a="1"/>
  <c r="I604" i="4" s="1"/>
  <c r="H681" i="4" a="1"/>
  <c r="H681" i="4" s="1"/>
  <c r="H721" i="4" a="1"/>
  <c r="H721" i="4" s="1"/>
  <c r="H773" i="4" a="1"/>
  <c r="H773" i="4" s="1"/>
  <c r="H827" i="4" a="1"/>
  <c r="H827" i="4" s="1"/>
  <c r="J870" i="4" a="1"/>
  <c r="J870" i="4" s="1"/>
  <c r="I910" i="4" a="1"/>
  <c r="I910" i="4" s="1"/>
  <c r="H961" i="4" a="1"/>
  <c r="H961" i="4" s="1"/>
  <c r="H1020" i="4" a="1"/>
  <c r="H1020" i="4" s="1"/>
  <c r="J393" i="4" a="1"/>
  <c r="J393" i="4" s="1"/>
  <c r="I583" i="4" a="1"/>
  <c r="I583" i="4" s="1"/>
  <c r="I667" i="4" a="1"/>
  <c r="I667" i="4" s="1"/>
  <c r="H707" i="4" a="1"/>
  <c r="H707" i="4" s="1"/>
  <c r="I745" i="4" a="1"/>
  <c r="I745" i="4" s="1"/>
  <c r="J788" i="4" a="1"/>
  <c r="J788" i="4" s="1"/>
  <c r="H836" i="4" a="1"/>
  <c r="H836" i="4" s="1"/>
  <c r="H885" i="4" a="1"/>
  <c r="H885" i="4" s="1"/>
  <c r="I935" i="4" a="1"/>
  <c r="I935" i="4" s="1"/>
  <c r="I970" i="4" a="1"/>
  <c r="I970" i="4" s="1"/>
  <c r="J1013" i="4" a="1"/>
  <c r="J1013" i="4" s="1"/>
  <c r="J519" i="4" a="1"/>
  <c r="J519" i="4" s="1"/>
  <c r="I611" i="4" a="1"/>
  <c r="I611" i="4" s="1"/>
  <c r="J667" i="4" a="1"/>
  <c r="J667" i="4" s="1"/>
  <c r="H719" i="4" a="1"/>
  <c r="H719" i="4" s="1"/>
  <c r="I764" i="4" a="1"/>
  <c r="I764" i="4" s="1"/>
  <c r="J812" i="4" a="1"/>
  <c r="J812" i="4" s="1"/>
  <c r="I868" i="4" a="1"/>
  <c r="I868" i="4" s="1"/>
  <c r="J918" i="4" a="1"/>
  <c r="J918" i="4" s="1"/>
  <c r="J967" i="4" a="1"/>
  <c r="J967" i="4" s="1"/>
  <c r="H399" i="4" a="1"/>
  <c r="H399" i="4" s="1"/>
  <c r="I584" i="4" a="1"/>
  <c r="I584" i="4" s="1"/>
  <c r="H507" i="4" a="1"/>
  <c r="H507" i="4" s="1"/>
  <c r="I634" i="4" a="1"/>
  <c r="I634" i="4" s="1"/>
  <c r="I693" i="4" a="1"/>
  <c r="I693" i="4" s="1"/>
  <c r="J764" i="4" a="1"/>
  <c r="J764" i="4" s="1"/>
  <c r="I804" i="4" a="1"/>
  <c r="I804" i="4" s="1"/>
  <c r="J851" i="4" a="1"/>
  <c r="J851" i="4" s="1"/>
  <c r="I2712" i="4" a="1"/>
  <c r="I2712" i="4" s="1"/>
  <c r="J83" i="4" a="1"/>
  <c r="J83" i="4" s="1"/>
  <c r="J80" i="4" a="1"/>
  <c r="J80" i="4" s="1"/>
  <c r="H253" i="4" a="1"/>
  <c r="H253" i="4" s="1"/>
  <c r="H115" i="4" a="1"/>
  <c r="H115" i="4" s="1"/>
  <c r="I56" i="4" a="1"/>
  <c r="I56" i="4" s="1"/>
  <c r="H231" i="4" a="1"/>
  <c r="H231" i="4" s="1"/>
  <c r="I473" i="4" a="1"/>
  <c r="I473" i="4" s="1"/>
  <c r="J134" i="4" a="1"/>
  <c r="J134" i="4" s="1"/>
  <c r="H398" i="4" a="1"/>
  <c r="H398" i="4" s="1"/>
  <c r="I294" i="4" a="1"/>
  <c r="I294" i="4" s="1"/>
  <c r="J423" i="4" a="1"/>
  <c r="J423" i="4" s="1"/>
  <c r="J306" i="4" a="1"/>
  <c r="J306" i="4" s="1"/>
  <c r="I454" i="4" a="1"/>
  <c r="I454" i="4" s="1"/>
  <c r="I337" i="4" a="1"/>
  <c r="I337" i="4" s="1"/>
  <c r="I202" i="4" a="1"/>
  <c r="I202" i="4" s="1"/>
  <c r="I416" i="4" a="1"/>
  <c r="I416" i="4" s="1"/>
  <c r="H613" i="4" a="1"/>
  <c r="H613" i="4" s="1"/>
  <c r="J508" i="4" a="1"/>
  <c r="J508" i="4" s="1"/>
  <c r="J45" i="4" a="1"/>
  <c r="J45" i="4" s="1"/>
  <c r="H509" i="4" a="1"/>
  <c r="H509" i="4" s="1"/>
  <c r="H619" i="4" a="1"/>
  <c r="H619" i="4" s="1"/>
  <c r="H490" i="4" a="1"/>
  <c r="H490" i="4" s="1"/>
  <c r="J580" i="4" a="1"/>
  <c r="J580" i="4" s="1"/>
  <c r="I304" i="4" a="1"/>
  <c r="I304" i="4" s="1"/>
  <c r="I515" i="4" a="1"/>
  <c r="I515" i="4" s="1"/>
  <c r="J399" i="4" a="1"/>
  <c r="J399" i="4" s="1"/>
  <c r="H603" i="4" a="1"/>
  <c r="H603" i="4" s="1"/>
  <c r="I332" i="4" a="1"/>
  <c r="I332" i="4" s="1"/>
  <c r="J566" i="4" a="1"/>
  <c r="J566" i="4" s="1"/>
  <c r="H323" i="4" a="1"/>
  <c r="H323" i="4" s="1"/>
  <c r="J427" i="4" a="1"/>
  <c r="J427" i="4" s="1"/>
  <c r="J654" i="4" a="1"/>
  <c r="J654" i="4" s="1"/>
  <c r="I744" i="4" a="1"/>
  <c r="I744" i="4" s="1"/>
  <c r="J817" i="4" a="1"/>
  <c r="J817" i="4" s="1"/>
  <c r="J861" i="4" a="1"/>
  <c r="J861" i="4" s="1"/>
  <c r="J909" i="4" a="1"/>
  <c r="J909" i="4" s="1"/>
  <c r="J145" i="4" a="1"/>
  <c r="J145" i="4" s="1"/>
  <c r="H539" i="4" a="1"/>
  <c r="H539" i="4" s="1"/>
  <c r="J620" i="4" a="1"/>
  <c r="J620" i="4" s="1"/>
  <c r="J700" i="4" a="1"/>
  <c r="J700" i="4" s="1"/>
  <c r="I747" i="4" a="1"/>
  <c r="I747" i="4" s="1"/>
  <c r="H800" i="4" a="1"/>
  <c r="H800" i="4" s="1"/>
  <c r="I850" i="4" a="1"/>
  <c r="I850" i="4" s="1"/>
  <c r="H904" i="4" a="1"/>
  <c r="H904" i="4" s="1"/>
  <c r="I472" i="4" a="1"/>
  <c r="I472" i="4" s="1"/>
  <c r="I598" i="4" a="1"/>
  <c r="I598" i="4" s="1"/>
  <c r="I672" i="4" a="1"/>
  <c r="I672" i="4" s="1"/>
  <c r="I726" i="4" a="1"/>
  <c r="I726" i="4" s="1"/>
  <c r="J772" i="4" a="1"/>
  <c r="J772" i="4" s="1"/>
  <c r="J811" i="4" a="1"/>
  <c r="J811" i="4" s="1"/>
  <c r="I856" i="4" a="1"/>
  <c r="I856" i="4" s="1"/>
  <c r="J901" i="4" a="1"/>
  <c r="J901" i="4" s="1"/>
  <c r="H955" i="4" a="1"/>
  <c r="H955" i="4" s="1"/>
  <c r="H519" i="4" a="1"/>
  <c r="H519" i="4" s="1"/>
  <c r="H610" i="4" a="1"/>
  <c r="H610" i="4" s="1"/>
  <c r="J683" i="4" a="1"/>
  <c r="J683" i="4" s="1"/>
  <c r="J723" i="4" a="1"/>
  <c r="J723" i="4" s="1"/>
  <c r="J775" i="4" a="1"/>
  <c r="J775" i="4" s="1"/>
  <c r="J835" i="4" a="1"/>
  <c r="J835" i="4" s="1"/>
  <c r="J873" i="4" a="1"/>
  <c r="J873" i="4" s="1"/>
  <c r="J915" i="4" a="1"/>
  <c r="J915" i="4" s="1"/>
  <c r="H967" i="4" a="1"/>
  <c r="H967" i="4" s="1"/>
  <c r="H1023" i="4" a="1"/>
  <c r="H1023" i="4" s="1"/>
  <c r="H416" i="4" a="1"/>
  <c r="H416" i="4" s="1"/>
  <c r="J605" i="4" a="1"/>
  <c r="J605" i="4" s="1"/>
  <c r="J669" i="4" a="1"/>
  <c r="J669" i="4" s="1"/>
  <c r="J709" i="4" a="1"/>
  <c r="J709" i="4" s="1"/>
  <c r="H748" i="4" a="1"/>
  <c r="H748" i="4" s="1"/>
  <c r="J791" i="4" a="1"/>
  <c r="J791" i="4" s="1"/>
  <c r="I842" i="4" a="1"/>
  <c r="I842" i="4" s="1"/>
  <c r="J890" i="4" a="1"/>
  <c r="J890" i="4" s="1"/>
  <c r="I938" i="4" a="1"/>
  <c r="I938" i="4" s="1"/>
  <c r="H973" i="4" a="1"/>
  <c r="H973" i="4" s="1"/>
  <c r="J1016" i="4" a="1"/>
  <c r="J1016" i="4" s="1"/>
  <c r="I527" i="4" a="1"/>
  <c r="I527" i="4" s="1"/>
  <c r="H617" i="4" a="1"/>
  <c r="H617" i="4" s="1"/>
  <c r="H673" i="4" a="1"/>
  <c r="H673" i="4" s="1"/>
  <c r="J2413" i="4" a="1"/>
  <c r="J2413" i="4" s="1"/>
  <c r="J177" i="4" a="1"/>
  <c r="J177" i="4" s="1"/>
  <c r="I84" i="4" a="1"/>
  <c r="I84" i="4" s="1"/>
  <c r="I259" i="4" a="1"/>
  <c r="I259" i="4" s="1"/>
  <c r="I122" i="4" a="1"/>
  <c r="I122" i="4" s="1"/>
  <c r="H60" i="4" a="1"/>
  <c r="H60" i="4" s="1"/>
  <c r="J239" i="4" a="1"/>
  <c r="J239" i="4" s="1"/>
  <c r="J478" i="4" a="1"/>
  <c r="J478" i="4" s="1"/>
  <c r="J156" i="4" a="1"/>
  <c r="J156" i="4" s="1"/>
  <c r="I401" i="4" a="1"/>
  <c r="I401" i="4" s="1"/>
  <c r="H297" i="4" a="1"/>
  <c r="H297" i="4" s="1"/>
  <c r="H432" i="4" a="1"/>
  <c r="H432" i="4" s="1"/>
  <c r="J309" i="4" a="1"/>
  <c r="J309" i="4" s="1"/>
  <c r="I460" i="4" a="1"/>
  <c r="I460" i="4" s="1"/>
  <c r="H340" i="4" a="1"/>
  <c r="H340" i="4" s="1"/>
  <c r="H219" i="4" a="1"/>
  <c r="H219" i="4" s="1"/>
  <c r="I422" i="4" a="1"/>
  <c r="I422" i="4" s="1"/>
  <c r="I621" i="4" a="1"/>
  <c r="I621" i="4" s="1"/>
  <c r="I511" i="4" a="1"/>
  <c r="I511" i="4" s="1"/>
  <c r="J263" i="4" a="1"/>
  <c r="J263" i="4" s="1"/>
  <c r="J511" i="4" a="1"/>
  <c r="J511" i="4" s="1"/>
  <c r="I635" i="4" a="1"/>
  <c r="I635" i="4" s="1"/>
  <c r="I492" i="4" a="1"/>
  <c r="I492" i="4" s="1"/>
  <c r="J591" i="4" a="1"/>
  <c r="J591" i="4" s="1"/>
  <c r="H341" i="4" a="1"/>
  <c r="H341" i="4" s="1"/>
  <c r="I521" i="4" a="1"/>
  <c r="I521" i="4" s="1"/>
  <c r="H461" i="4" a="1"/>
  <c r="H461" i="4" s="1"/>
  <c r="H606" i="4" a="1"/>
  <c r="H606" i="4" s="1"/>
  <c r="H393" i="4" a="1"/>
  <c r="H393" i="4" s="1"/>
  <c r="H573" i="4" a="1"/>
  <c r="H573" i="4" s="1"/>
  <c r="H347" i="4" a="1"/>
  <c r="H347" i="4" s="1"/>
  <c r="I469" i="4" a="1"/>
  <c r="I469" i="4" s="1"/>
  <c r="I658" i="4" a="1"/>
  <c r="I658" i="4" s="1"/>
  <c r="H747" i="4" a="1"/>
  <c r="H747" i="4" s="1"/>
  <c r="I820" i="4" a="1"/>
  <c r="I820" i="4" s="1"/>
  <c r="I864" i="4" a="1"/>
  <c r="I864" i="4" s="1"/>
  <c r="I912" i="4" a="1"/>
  <c r="I912" i="4" s="1"/>
  <c r="J323" i="4" a="1"/>
  <c r="J323" i="4" s="1"/>
  <c r="I546" i="4" a="1"/>
  <c r="I546" i="4" s="1"/>
  <c r="H626" i="4" a="1"/>
  <c r="H626" i="4" s="1"/>
  <c r="I703" i="4" a="1"/>
  <c r="I703" i="4" s="1"/>
  <c r="I755" i="4" a="1"/>
  <c r="I755" i="4" s="1"/>
  <c r="J802" i="4" a="1"/>
  <c r="J802" i="4" s="1"/>
  <c r="I853" i="4" a="1"/>
  <c r="I853" i="4" s="1"/>
  <c r="H910" i="4" a="1"/>
  <c r="H910" i="4" s="1"/>
  <c r="H497" i="4" a="1"/>
  <c r="H497" i="4" s="1"/>
  <c r="H604" i="4" a="1"/>
  <c r="H604" i="4" s="1"/>
  <c r="H675" i="4" a="1"/>
  <c r="H675" i="4" s="1"/>
  <c r="I734" i="4" a="1"/>
  <c r="I734" i="4" s="1"/>
  <c r="I775" i="4" a="1"/>
  <c r="I775" i="4" s="1"/>
  <c r="H815" i="4" a="1"/>
  <c r="H815" i="4" s="1"/>
  <c r="H859" i="4" a="1"/>
  <c r="H859" i="4" s="1"/>
  <c r="I904" i="4" a="1"/>
  <c r="I904" i="4" s="1"/>
  <c r="H958" i="4" a="1"/>
  <c r="H958" i="4" s="1"/>
  <c r="I533" i="4" a="1"/>
  <c r="I533" i="4" s="1"/>
  <c r="J615" i="4" a="1"/>
  <c r="J615" i="4" s="1"/>
  <c r="J686" i="4" a="1"/>
  <c r="J686" i="4" s="1"/>
  <c r="H729" i="4" a="1"/>
  <c r="H729" i="4" s="1"/>
  <c r="H779" i="4" a="1"/>
  <c r="H779" i="4" s="1"/>
  <c r="H839" i="4" a="1"/>
  <c r="H839" i="4" s="1"/>
  <c r="I116" i="4" a="1"/>
  <c r="I116" i="4" s="1"/>
  <c r="I219" i="4" a="1"/>
  <c r="I219" i="4" s="1"/>
  <c r="H184" i="4" a="1"/>
  <c r="H184" i="4" s="1"/>
  <c r="J77" i="4" a="1"/>
  <c r="J77" i="4" s="1"/>
  <c r="J7" i="4" a="1"/>
  <c r="J7" i="4" s="1"/>
  <c r="I156" i="4" a="1"/>
  <c r="I156" i="4" s="1"/>
  <c r="H370" i="4" a="1"/>
  <c r="H370" i="4" s="1"/>
  <c r="J333" i="4" a="1"/>
  <c r="J333" i="4" s="1"/>
  <c r="H276" i="4" a="1"/>
  <c r="H276" i="4" s="1"/>
  <c r="I434" i="4" a="1"/>
  <c r="I434" i="4" s="1"/>
  <c r="I328" i="4" a="1"/>
  <c r="I328" i="4" s="1"/>
  <c r="J462" i="4" a="1"/>
  <c r="J462" i="4" s="1"/>
  <c r="I349" i="4" a="1"/>
  <c r="I349" i="4" s="1"/>
  <c r="I485" i="4" a="1"/>
  <c r="I485" i="4" s="1"/>
  <c r="I368" i="4" a="1"/>
  <c r="I368" i="4" s="1"/>
  <c r="J292" i="4" a="1"/>
  <c r="J292" i="4" s="1"/>
  <c r="J491" i="4" a="1"/>
  <c r="J491" i="4" s="1"/>
  <c r="H651" i="4" a="1"/>
  <c r="H651" i="4" s="1"/>
  <c r="I544" i="4" a="1"/>
  <c r="I544" i="4" s="1"/>
  <c r="I301" i="4" a="1"/>
  <c r="I301" i="4" s="1"/>
  <c r="J520" i="4" a="1"/>
  <c r="J520" i="4" s="1"/>
  <c r="J643" i="4" a="1"/>
  <c r="J643" i="4" s="1"/>
  <c r="I495" i="4" a="1"/>
  <c r="I495" i="4" s="1"/>
  <c r="J610" i="4" a="1"/>
  <c r="J610" i="4" s="1"/>
  <c r="J353" i="4" a="1"/>
  <c r="J353" i="4" s="1"/>
  <c r="H530" i="4" a="1"/>
  <c r="H530" i="4" s="1"/>
  <c r="H473" i="4" a="1"/>
  <c r="H473" i="4" s="1"/>
  <c r="H157" i="4" a="1"/>
  <c r="H157" i="4" s="1"/>
  <c r="H230" i="4" a="1"/>
  <c r="H230" i="4" s="1"/>
  <c r="I230" i="4" a="1"/>
  <c r="I230" i="4" s="1"/>
  <c r="J114" i="4" a="1"/>
  <c r="J114" i="4" s="1"/>
  <c r="J48" i="4" a="1"/>
  <c r="J48" i="4" s="1"/>
  <c r="J201" i="4" a="1"/>
  <c r="J201" i="4" s="1"/>
  <c r="H417" i="4" a="1"/>
  <c r="H417" i="4" s="1"/>
  <c r="H364" i="4" a="1"/>
  <c r="H364" i="4" s="1"/>
  <c r="H288" i="4" a="1"/>
  <c r="H288" i="4" s="1"/>
  <c r="J439" i="4" a="1"/>
  <c r="J439" i="4" s="1"/>
  <c r="H334" i="4" a="1"/>
  <c r="H334" i="4" s="1"/>
  <c r="I471" i="4" a="1"/>
  <c r="I471" i="4" s="1"/>
  <c r="J355" i="4" a="1"/>
  <c r="J355" i="4" s="1"/>
  <c r="J116" i="4" a="1"/>
  <c r="J116" i="4" s="1"/>
  <c r="H381" i="4" a="1"/>
  <c r="H381" i="4" s="1"/>
  <c r="J298" i="4" a="1"/>
  <c r="J298" i="4" s="1"/>
  <c r="I502" i="4" a="1"/>
  <c r="I502" i="4" s="1"/>
  <c r="H42" i="4" a="1"/>
  <c r="H42" i="4" s="1"/>
  <c r="H550" i="4" a="1"/>
  <c r="H550" i="4" s="1"/>
  <c r="H314" i="4" a="1"/>
  <c r="H314" i="4" s="1"/>
  <c r="J544" i="4" a="1"/>
  <c r="J544" i="4" s="1"/>
  <c r="H649" i="4" a="1"/>
  <c r="H649" i="4" s="1"/>
  <c r="I509" i="4" a="1"/>
  <c r="I509" i="4" s="1"/>
  <c r="I616" i="4" a="1"/>
  <c r="I616" i="4" s="1"/>
  <c r="I366" i="4" a="1"/>
  <c r="I366" i="4" s="1"/>
  <c r="I548" i="4" a="1"/>
  <c r="I548" i="4" s="1"/>
  <c r="J506" i="4" a="1"/>
  <c r="J506" i="4" s="1"/>
  <c r="I628" i="4" a="1"/>
  <c r="I628" i="4" s="1"/>
  <c r="H481" i="4" a="1"/>
  <c r="H481" i="4" s="1"/>
  <c r="I578" i="4" a="1"/>
  <c r="I578" i="4" s="1"/>
  <c r="H369" i="4" a="1"/>
  <c r="H369" i="4" s="1"/>
  <c r="I496" i="4" a="1"/>
  <c r="I496" i="4" s="1"/>
  <c r="J663" i="4" a="1"/>
  <c r="J663" i="4" s="1"/>
  <c r="J752" i="4" a="1"/>
  <c r="J752" i="4" s="1"/>
  <c r="I826" i="4" a="1"/>
  <c r="I826" i="4" s="1"/>
  <c r="H873" i="4" a="1"/>
  <c r="H873" i="4" s="1"/>
  <c r="J917" i="4" a="1"/>
  <c r="J917" i="4" s="1"/>
  <c r="I449" i="4" a="1"/>
  <c r="I449" i="4" s="1"/>
  <c r="J560" i="4" a="1"/>
  <c r="J560" i="4" s="1"/>
  <c r="H637" i="4" a="1"/>
  <c r="H637" i="4" s="1"/>
  <c r="H709" i="4" a="1"/>
  <c r="H709" i="4" s="1"/>
  <c r="H761" i="4" a="1"/>
  <c r="H761" i="4" s="1"/>
  <c r="I811" i="4" a="1"/>
  <c r="I811" i="4" s="1"/>
  <c r="H862" i="4" a="1"/>
  <c r="H862" i="4" s="1"/>
  <c r="I926" i="4" a="1"/>
  <c r="I926" i="4" s="1"/>
  <c r="J510" i="4" a="1"/>
  <c r="J510" i="4" s="1"/>
  <c r="H621" i="4" a="1"/>
  <c r="H621" i="4" s="1"/>
  <c r="J680" i="4" a="1"/>
  <c r="J680" i="4" s="1"/>
  <c r="I739" i="4" a="1"/>
  <c r="I739" i="4" s="1"/>
  <c r="H782" i="4" a="1"/>
  <c r="H782" i="4" s="1"/>
  <c r="H821" i="4" a="1"/>
  <c r="H821" i="4" s="1"/>
  <c r="J867" i="4" a="1"/>
  <c r="J867" i="4" s="1"/>
  <c r="J912" i="4" a="1"/>
  <c r="J912" i="4" s="1"/>
  <c r="J969" i="4" a="1"/>
  <c r="J969" i="4" s="1"/>
  <c r="J546" i="4" a="1"/>
  <c r="J546" i="4" s="1"/>
  <c r="J631" i="4" a="1"/>
  <c r="J631" i="4" s="1"/>
  <c r="I695" i="4" a="1"/>
  <c r="I695" i="4" s="1"/>
  <c r="I737" i="4" a="1"/>
  <c r="I737" i="4" s="1"/>
  <c r="I788" i="4" a="1"/>
  <c r="I788" i="4" s="1"/>
  <c r="H845" i="4" a="1"/>
  <c r="H845" i="4" s="1"/>
  <c r="H882" i="4" a="1"/>
  <c r="H882" i="4" s="1"/>
  <c r="I929" i="4" a="1"/>
  <c r="I929" i="4" s="1"/>
  <c r="H982" i="4" a="1"/>
  <c r="H982" i="4" s="1"/>
  <c r="I1032" i="4" a="1"/>
  <c r="I1032" i="4" s="1"/>
  <c r="J475" i="4" a="1"/>
  <c r="J475" i="4" s="1"/>
  <c r="H622" i="4" a="1"/>
  <c r="H622" i="4" s="1"/>
  <c r="I678" i="4" a="1"/>
  <c r="I678" i="4" s="1"/>
  <c r="J718" i="4" a="1"/>
  <c r="J718" i="4" s="1"/>
  <c r="H756" i="4" a="1"/>
  <c r="H756" i="4" s="1"/>
  <c r="I803" i="4" a="1"/>
  <c r="I803" i="4" s="1"/>
  <c r="H851" i="4" a="1"/>
  <c r="H851" i="4" s="1"/>
  <c r="H905" i="4" a="1"/>
  <c r="H905" i="4" s="1"/>
  <c r="J946" i="4" a="1"/>
  <c r="J946" i="4" s="1"/>
  <c r="H985" i="4" a="1"/>
  <c r="H985" i="4" s="1"/>
  <c r="J1032" i="4" a="1"/>
  <c r="J1032" i="4" s="1"/>
  <c r="I555" i="4" a="1"/>
  <c r="I555" i="4" s="1"/>
  <c r="J633" i="4" a="1"/>
  <c r="J633" i="4" s="1"/>
  <c r="H684" i="4" a="1"/>
  <c r="H684" i="4" s="1"/>
  <c r="J737" i="4" a="1"/>
  <c r="J737" i="4" s="1"/>
  <c r="J782" i="4" a="1"/>
  <c r="J782" i="4" s="1"/>
  <c r="I827" i="4" a="1"/>
  <c r="I827" i="4" s="1"/>
  <c r="I885" i="4" a="1"/>
  <c r="I885" i="4" s="1"/>
  <c r="J932" i="4" a="1"/>
  <c r="J932" i="4" s="1"/>
  <c r="J979" i="4" a="1"/>
  <c r="J979" i="4" s="1"/>
  <c r="J492" i="4" a="1"/>
  <c r="J492" i="4" s="1"/>
  <c r="J611" i="4" a="1"/>
  <c r="J611" i="4" s="1"/>
  <c r="I557" i="4" a="1"/>
  <c r="I557" i="4" s="1"/>
  <c r="J659" i="4" a="1"/>
  <c r="J659" i="4" s="1"/>
  <c r="J724" i="4" a="1"/>
  <c r="J724" i="4" s="1"/>
  <c r="H780" i="4" a="1"/>
  <c r="H780" i="4" s="1"/>
  <c r="H816" i="4" a="1"/>
  <c r="H816" i="4" s="1"/>
  <c r="J871" i="4" a="1"/>
  <c r="J871" i="4" s="1"/>
  <c r="I16" i="4" a="1"/>
  <c r="I16" i="4" s="1"/>
  <c r="H36" i="4" a="1"/>
  <c r="H36" i="4" s="1"/>
  <c r="H233" i="4" a="1"/>
  <c r="H233" i="4" s="1"/>
  <c r="I118" i="4" a="1"/>
  <c r="I118" i="4" s="1"/>
  <c r="I52" i="4" a="1"/>
  <c r="I52" i="4" s="1"/>
  <c r="I204" i="4" a="1"/>
  <c r="I204" i="4" s="1"/>
  <c r="J422" i="4" a="1"/>
  <c r="J422" i="4" s="1"/>
  <c r="J367" i="4" a="1"/>
  <c r="J367" i="4" s="1"/>
  <c r="H291" i="4" a="1"/>
  <c r="H291" i="4" s="1"/>
  <c r="I442" i="4" a="1"/>
  <c r="I442" i="4" s="1"/>
  <c r="H337" i="4" a="1"/>
  <c r="H337" i="4" s="1"/>
  <c r="H474" i="4" a="1"/>
  <c r="H474" i="4" s="1"/>
  <c r="H359" i="4" a="1"/>
  <c r="H359" i="4" s="1"/>
  <c r="I139" i="4" a="1"/>
  <c r="I139" i="4" s="1"/>
  <c r="J383" i="4" a="1"/>
  <c r="J383" i="4" s="1"/>
  <c r="J301" i="4" a="1"/>
  <c r="J301" i="4" s="1"/>
  <c r="I505" i="4" a="1"/>
  <c r="I505" i="4" s="1"/>
  <c r="H165" i="4" a="1"/>
  <c r="H165" i="4" s="1"/>
  <c r="I553" i="4" a="1"/>
  <c r="I553" i="4" s="1"/>
  <c r="H382" i="4" a="1"/>
  <c r="H382" i="4" s="1"/>
  <c r="I550" i="4" a="1"/>
  <c r="I550" i="4" s="1"/>
  <c r="I651" i="4" a="1"/>
  <c r="I651" i="4" s="1"/>
  <c r="H527" i="4" a="1"/>
  <c r="H527" i="4" s="1"/>
  <c r="I619" i="4" a="1"/>
  <c r="I619" i="4" s="1"/>
  <c r="H413" i="4" a="1"/>
  <c r="H413" i="4" s="1"/>
  <c r="H554" i="4" a="1"/>
  <c r="H554" i="4" s="1"/>
  <c r="H513" i="4" a="1"/>
  <c r="H513" i="4" s="1"/>
  <c r="H647" i="4" a="1"/>
  <c r="H647" i="4" s="1"/>
  <c r="H488" i="4" a="1"/>
  <c r="H488" i="4" s="1"/>
  <c r="J592" i="4" a="1"/>
  <c r="J592" i="4" s="1"/>
  <c r="I387" i="4" a="1"/>
  <c r="I387" i="4" s="1"/>
  <c r="H510" i="4" a="1"/>
  <c r="H510" i="4" s="1"/>
  <c r="H669" i="4" a="1"/>
  <c r="H669" i="4" s="1"/>
  <c r="J760" i="4" a="1"/>
  <c r="J760" i="4" s="1"/>
  <c r="I829" i="4" a="1"/>
  <c r="I829" i="4" s="1"/>
  <c r="I875" i="4" a="1"/>
  <c r="I875" i="4" s="1"/>
  <c r="I920" i="4" a="1"/>
  <c r="I920" i="4" s="1"/>
  <c r="J469" i="4" a="1"/>
  <c r="J469" i="4" s="1"/>
  <c r="I567" i="4" a="1"/>
  <c r="I567" i="4" s="1"/>
  <c r="I642" i="4" a="1"/>
  <c r="I642" i="4" s="1"/>
  <c r="H712" i="4" a="1"/>
  <c r="H712" i="4" s="1"/>
  <c r="I766" i="4" a="1"/>
  <c r="I766" i="4" s="1"/>
  <c r="J820" i="4" a="1"/>
  <c r="J820" i="4" s="1"/>
  <c r="I867" i="4" a="1"/>
  <c r="I867" i="4" s="1"/>
  <c r="H929" i="4" a="1"/>
  <c r="H929" i="4" s="1"/>
  <c r="I518" i="4" a="1"/>
  <c r="I518" i="4" s="1"/>
  <c r="I647" i="4" a="1"/>
  <c r="I647" i="4" s="1"/>
  <c r="I692" i="4" a="1"/>
  <c r="I692" i="4" s="1"/>
  <c r="I742" i="4" a="1"/>
  <c r="I742" i="4" s="1"/>
  <c r="H785" i="4" a="1"/>
  <c r="H785" i="4" s="1"/>
  <c r="H824" i="4" a="1"/>
  <c r="H824" i="4" s="1"/>
  <c r="I870" i="4" a="1"/>
  <c r="I870" i="4" s="1"/>
  <c r="I915" i="4" a="1"/>
  <c r="I915" i="4" s="1"/>
  <c r="J972" i="4" a="1"/>
  <c r="J972" i="4" s="1"/>
  <c r="I554" i="4" a="1"/>
  <c r="I554" i="4" s="1"/>
  <c r="I637" i="4" a="1"/>
  <c r="I637" i="4" s="1"/>
  <c r="I701" i="4" a="1"/>
  <c r="I701" i="4" s="1"/>
  <c r="J739" i="4" a="1"/>
  <c r="J739" i="4" s="1"/>
  <c r="I791" i="4" a="1"/>
  <c r="I791" i="4" s="1"/>
  <c r="H848" i="4" a="1"/>
  <c r="H848" i="4" s="1"/>
  <c r="J884" i="4" a="1"/>
  <c r="J884" i="4" s="1"/>
  <c r="I932" i="4" a="1"/>
  <c r="I932" i="4" s="1"/>
  <c r="H988" i="4" a="1"/>
  <c r="H988" i="4" s="1"/>
  <c r="J1035" i="4" a="1"/>
  <c r="J1035" i="4" s="1"/>
  <c r="I491" i="4" a="1"/>
  <c r="I491" i="4" s="1"/>
  <c r="J627" i="4" a="1"/>
  <c r="J627" i="4" s="1"/>
  <c r="I681" i="4" a="1"/>
  <c r="I681" i="4" s="1"/>
  <c r="H724" i="4" a="1"/>
  <c r="H724" i="4" s="1"/>
  <c r="J758" i="4" a="1"/>
  <c r="J758" i="4" s="1"/>
  <c r="I806" i="4" a="1"/>
  <c r="I806" i="4" s="1"/>
  <c r="H857" i="4" a="1"/>
  <c r="H857" i="4" s="1"/>
  <c r="I907" i="4" a="1"/>
  <c r="I907" i="4" s="1"/>
  <c r="I949" i="4" a="1"/>
  <c r="I949" i="4" s="1"/>
  <c r="J27" i="4" a="1"/>
  <c r="J27" i="4" s="1"/>
  <c r="J76" i="4" a="1"/>
  <c r="J76" i="4" s="1"/>
  <c r="H239" i="4" a="1"/>
  <c r="H239" i="4" s="1"/>
  <c r="H122" i="4" a="1"/>
  <c r="H122" i="4" s="1"/>
  <c r="H56" i="4" a="1"/>
  <c r="H56" i="4" s="1"/>
  <c r="I207" i="4" a="1"/>
  <c r="I207" i="4" s="1"/>
  <c r="I425" i="4" a="1"/>
  <c r="I425" i="4" s="1"/>
  <c r="J370" i="4" a="1"/>
  <c r="J370" i="4" s="1"/>
  <c r="H294" i="4" a="1"/>
  <c r="H294" i="4" s="1"/>
  <c r="I445" i="4" a="1"/>
  <c r="I445" i="4" s="1"/>
  <c r="J339" i="4" a="1"/>
  <c r="J339" i="4" s="1"/>
  <c r="J476" i="4" a="1"/>
  <c r="J476" i="4" s="1"/>
  <c r="H365" i="4" a="1"/>
  <c r="H365" i="4" s="1"/>
  <c r="I161" i="4" a="1"/>
  <c r="I161" i="4" s="1"/>
  <c r="H387" i="4" a="1"/>
  <c r="H387" i="4" s="1"/>
  <c r="J304" i="4" a="1"/>
  <c r="J304" i="4" s="1"/>
  <c r="I514" i="4" a="1"/>
  <c r="I514" i="4" s="1"/>
  <c r="I228" i="4" a="1"/>
  <c r="I228" i="4" s="1"/>
  <c r="I556" i="4" a="1"/>
  <c r="I556" i="4" s="1"/>
  <c r="I424" i="4" a="1"/>
  <c r="I424" i="4" s="1"/>
  <c r="J556" i="4" a="1"/>
  <c r="J556" i="4" s="1"/>
  <c r="I235" i="4" a="1"/>
  <c r="I235" i="4" s="1"/>
  <c r="H533" i="4" a="1"/>
  <c r="H533" i="4" s="1"/>
  <c r="H625" i="4" a="1"/>
  <c r="H625" i="4" s="1"/>
  <c r="I446" i="4" a="1"/>
  <c r="I446" i="4" s="1"/>
  <c r="H560" i="4" a="1"/>
  <c r="H560" i="4" s="1"/>
  <c r="J524" i="4" a="1"/>
  <c r="J524" i="4" s="1"/>
  <c r="H655" i="4" a="1"/>
  <c r="H655" i="4" s="1"/>
  <c r="H491" i="4" a="1"/>
  <c r="H491" i="4" s="1"/>
  <c r="I609" i="4" a="1"/>
  <c r="I609" i="4" s="1"/>
  <c r="I421" i="4" a="1"/>
  <c r="I421" i="4" s="1"/>
  <c r="J552" i="4" a="1"/>
  <c r="J552" i="4" s="1"/>
  <c r="H686" i="4" a="1"/>
  <c r="H686" i="4" s="1"/>
  <c r="I781" i="4" a="1"/>
  <c r="I781" i="4" s="1"/>
  <c r="I832" i="4" a="1"/>
  <c r="I832" i="4" s="1"/>
  <c r="I881" i="4" a="1"/>
  <c r="I881" i="4" s="1"/>
  <c r="H926" i="4" a="1"/>
  <c r="H926" i="4" s="1"/>
  <c r="H489" i="4" a="1"/>
  <c r="H489" i="4" s="1"/>
  <c r="J574" i="4" a="1"/>
  <c r="J574" i="4" s="1"/>
  <c r="J646" i="4" a="1"/>
  <c r="J646" i="4" s="1"/>
  <c r="H715" i="4" a="1"/>
  <c r="H715" i="4" s="1"/>
  <c r="I769" i="4" a="1"/>
  <c r="I769" i="4" s="1"/>
  <c r="J823" i="4" a="1"/>
  <c r="J823" i="4" s="1"/>
  <c r="J875" i="4" a="1"/>
  <c r="J875" i="4" s="1"/>
  <c r="H932" i="4" a="1"/>
  <c r="H932" i="4" s="1"/>
  <c r="I525" i="4" a="1"/>
  <c r="I525" i="4" s="1"/>
  <c r="H652" i="4" a="1"/>
  <c r="H652" i="4" s="1"/>
  <c r="H695" i="4" a="1"/>
  <c r="H695" i="4" s="1"/>
  <c r="H745" i="4" a="1"/>
  <c r="H745" i="4" s="1"/>
  <c r="H788" i="4" a="1"/>
  <c r="H788" i="4" s="1"/>
  <c r="J826" i="4" a="1"/>
  <c r="J826" i="4" s="1"/>
  <c r="I873" i="4" a="1"/>
  <c r="I873" i="4" s="1"/>
  <c r="H918" i="4" a="1"/>
  <c r="H918" i="4" s="1"/>
  <c r="J413" i="4" a="1"/>
  <c r="J413" i="4" s="1"/>
  <c r="J561" i="4" a="1"/>
  <c r="J561" i="4" s="1"/>
  <c r="J642" i="4" a="1"/>
  <c r="J642" i="4" s="1"/>
  <c r="J703" i="4" a="1"/>
  <c r="J703" i="4" s="1"/>
  <c r="J747" i="4" a="1"/>
  <c r="J747" i="4" s="1"/>
  <c r="I797" i="4" a="1"/>
  <c r="I797" i="4" s="1"/>
  <c r="J850" i="4" a="1"/>
  <c r="J850" i="4" s="1"/>
  <c r="J887" i="4" a="1"/>
  <c r="J887" i="4" s="1"/>
  <c r="H938" i="4" a="1"/>
  <c r="H938" i="4" s="1"/>
  <c r="H994" i="4" a="1"/>
  <c r="H994" i="4" s="1"/>
  <c r="J1038" i="4" a="1"/>
  <c r="J1038" i="4" s="1"/>
  <c r="J498" i="4" a="1"/>
  <c r="J498" i="4" s="1"/>
  <c r="I633" i="4" a="1"/>
  <c r="I633" i="4" s="1"/>
  <c r="H687" i="4" a="1"/>
  <c r="H687" i="4" s="1"/>
  <c r="J726" i="4" a="1"/>
  <c r="J726" i="4" s="1"/>
  <c r="J761" i="4" a="1"/>
  <c r="J761" i="4" s="1"/>
  <c r="I809" i="4" a="1"/>
  <c r="I809" i="4" s="1"/>
  <c r="I859" i="4" a="1"/>
  <c r="I859" i="4" s="1"/>
  <c r="J910" i="4" a="1"/>
  <c r="J910" i="4" s="1"/>
  <c r="J952" i="4" a="1"/>
  <c r="J952" i="4" s="1"/>
  <c r="I994" i="4" a="1"/>
  <c r="I994" i="4" s="1"/>
  <c r="H1042" i="4" a="1"/>
  <c r="H1042" i="4" s="1"/>
  <c r="H570" i="4" a="1"/>
  <c r="H570" i="4" s="1"/>
  <c r="H644" i="4" a="1"/>
  <c r="H644" i="4" s="1"/>
  <c r="J689" i="4" a="1"/>
  <c r="J689" i="4" s="1"/>
  <c r="H743" i="4" a="1"/>
  <c r="H743" i="4" s="1"/>
  <c r="H795" i="4" a="1"/>
  <c r="H795" i="4" s="1"/>
  <c r="I836" i="4" a="1"/>
  <c r="I836" i="4" s="1"/>
  <c r="H891" i="4" a="1"/>
  <c r="H891" i="4" s="1"/>
  <c r="H947" i="4" a="1"/>
  <c r="H947" i="4" s="1"/>
  <c r="I985" i="4" a="1"/>
  <c r="I985" i="4" s="1"/>
  <c r="H506" i="4" a="1"/>
  <c r="H506" i="4" s="1"/>
  <c r="J359" i="4" a="1"/>
  <c r="J359" i="4" s="1"/>
  <c r="H585" i="4" a="1"/>
  <c r="H585" i="4" s="1"/>
  <c r="I670" i="4" a="1"/>
  <c r="I670" i="4" s="1"/>
  <c r="J740" i="4" a="1"/>
  <c r="J740" i="4" s="1"/>
  <c r="I786" i="4" a="1"/>
  <c r="I786" i="4" s="1"/>
  <c r="H828" i="4" a="1"/>
  <c r="H828" i="4" s="1"/>
  <c r="I877" i="4" a="1"/>
  <c r="I877" i="4" s="1"/>
  <c r="I213" i="4" a="1"/>
  <c r="I213" i="4" s="1"/>
  <c r="J180" i="4" a="1"/>
  <c r="J180" i="4" s="1"/>
  <c r="I99" i="4" a="1"/>
  <c r="I99" i="4" s="1"/>
  <c r="J247" i="4" a="1"/>
  <c r="J247" i="4" s="1"/>
  <c r="J190" i="4" a="1"/>
  <c r="J190" i="4" s="1"/>
  <c r="H282" i="4" a="1"/>
  <c r="H282" i="4" s="1"/>
  <c r="H318" i="4" a="1"/>
  <c r="H318" i="4" s="1"/>
  <c r="J453" i="4" a="1"/>
  <c r="J453" i="4" s="1"/>
  <c r="J336" i="4" a="1"/>
  <c r="J336" i="4" s="1"/>
  <c r="I71" i="4" a="1"/>
  <c r="I71" i="4" s="1"/>
  <c r="I377" i="4" a="1"/>
  <c r="I377" i="4" s="1"/>
  <c r="I196" i="4" a="1"/>
  <c r="I196" i="4" s="1"/>
  <c r="I412" i="4" a="1"/>
  <c r="I412" i="4" s="1"/>
  <c r="J285" i="4" a="1"/>
  <c r="J285" i="4" s="1"/>
  <c r="I440" i="4" a="1"/>
  <c r="I440" i="4" s="1"/>
  <c r="I344" i="4" a="1"/>
  <c r="I344" i="4" s="1"/>
  <c r="J558" i="4" a="1"/>
  <c r="J558" i="4" s="1"/>
  <c r="I390" i="4" a="1"/>
  <c r="I390" i="4" s="1"/>
  <c r="I591" i="4" a="1"/>
  <c r="I591" i="4" s="1"/>
  <c r="J443" i="4" a="1"/>
  <c r="J443" i="4" s="1"/>
  <c r="I571" i="4" a="1"/>
  <c r="I571" i="4" s="1"/>
  <c r="J365" i="4" a="1"/>
  <c r="J365" i="4" s="1"/>
  <c r="J538" i="4" a="1"/>
  <c r="J538" i="4" s="1"/>
  <c r="I183" i="4" a="1"/>
  <c r="I183" i="4" s="1"/>
  <c r="J472" i="4" a="1"/>
  <c r="J472" i="4" s="1"/>
  <c r="I119" i="4" a="1"/>
  <c r="I119" i="4" s="1"/>
  <c r="J557" i="4" a="1"/>
  <c r="J557" i="4" s="1"/>
  <c r="H200" i="4" a="1"/>
  <c r="H200" i="4" s="1"/>
  <c r="I528" i="4" a="1"/>
  <c r="I528" i="4" s="1"/>
  <c r="J628" i="4" a="1"/>
  <c r="J628" i="4" s="1"/>
  <c r="H441" i="4" a="1"/>
  <c r="H441" i="4" s="1"/>
  <c r="J581" i="4" a="1"/>
  <c r="J581" i="4" s="1"/>
  <c r="I694" i="4" a="1"/>
  <c r="I694" i="4" s="1"/>
  <c r="J790" i="4" a="1"/>
  <c r="J790" i="4" s="1"/>
  <c r="I838" i="4" a="1"/>
  <c r="I838" i="4" s="1"/>
  <c r="H887" i="4" a="1"/>
  <c r="H887" i="4" s="1"/>
  <c r="I934" i="4" a="1"/>
  <c r="I934" i="4" s="1"/>
  <c r="J503" i="4" a="1"/>
  <c r="J503" i="4" s="1"/>
  <c r="H593" i="4" a="1"/>
  <c r="H593" i="4" s="1"/>
  <c r="I680" i="4" a="1"/>
  <c r="I680" i="4" s="1"/>
  <c r="J728" i="4" a="1"/>
  <c r="J728" i="4" s="1"/>
  <c r="H775" i="4" a="1"/>
  <c r="H775" i="4" s="1"/>
  <c r="J832" i="4" a="1"/>
  <c r="J832" i="4" s="1"/>
  <c r="J881" i="4" a="1"/>
  <c r="J881" i="4" s="1"/>
  <c r="I937" i="4" a="1"/>
  <c r="I937" i="4" s="1"/>
  <c r="J539" i="4" a="1"/>
  <c r="J539" i="4" s="1"/>
  <c r="J658" i="4" a="1"/>
  <c r="J658" i="4" s="1"/>
  <c r="H701" i="4" a="1"/>
  <c r="H701" i="4" s="1"/>
  <c r="H753" i="4" a="1"/>
  <c r="H753" i="4" s="1"/>
  <c r="I794" i="4" a="1"/>
  <c r="I794" i="4" s="1"/>
  <c r="H833" i="4" a="1"/>
  <c r="H833" i="4" s="1"/>
  <c r="I884" i="4" a="1"/>
  <c r="I884" i="4" s="1"/>
  <c r="J923" i="4" a="1"/>
  <c r="J923" i="4" s="1"/>
  <c r="J474" i="4" a="1"/>
  <c r="J474" i="4" s="1"/>
  <c r="I576" i="4" a="1"/>
  <c r="I576" i="4" s="1"/>
  <c r="I652" i="4" a="1"/>
  <c r="I652" i="4" s="1"/>
  <c r="I709" i="4" a="1"/>
  <c r="I709" i="4" s="1"/>
  <c r="J755" i="4" a="1"/>
  <c r="J755" i="4" s="1"/>
  <c r="H812" i="4" a="1"/>
  <c r="H812" i="4" s="1"/>
  <c r="J856" i="4" a="1"/>
  <c r="J856" i="4" s="1"/>
  <c r="I896" i="4" a="1"/>
  <c r="I896" i="4" s="1"/>
  <c r="I946" i="4" a="1"/>
  <c r="I946" i="4" s="1"/>
  <c r="J1003" i="4" a="1"/>
  <c r="J1003" i="4" s="1"/>
  <c r="J1044" i="4" a="1"/>
  <c r="J1044" i="4" s="1"/>
  <c r="I512" i="4" a="1"/>
  <c r="I512" i="4" s="1"/>
  <c r="J652" i="4" a="1"/>
  <c r="J652" i="4" s="1"/>
  <c r="J695" i="4" a="1"/>
  <c r="J695" i="4" s="1"/>
  <c r="H732" i="4" a="1"/>
  <c r="H732" i="4" s="1"/>
  <c r="I773" i="4" a="1"/>
  <c r="I773" i="4" s="1"/>
  <c r="I815" i="4" a="1"/>
  <c r="I815" i="4" s="1"/>
  <c r="I865" i="4" a="1"/>
  <c r="I865" i="4" s="1"/>
  <c r="I918" i="4" a="1"/>
  <c r="I918" i="4" s="1"/>
  <c r="I958" i="4" a="1"/>
  <c r="I958" i="4" s="1"/>
  <c r="J1000" i="4" a="1"/>
  <c r="J1000" i="4" s="1"/>
  <c r="H396" i="4" a="1"/>
  <c r="H396" i="4" s="1"/>
  <c r="J583" i="4" a="1"/>
  <c r="J583" i="4" s="1"/>
  <c r="H653" i="4" a="1"/>
  <c r="H653" i="4" s="1"/>
  <c r="H696" i="4" a="1"/>
  <c r="H696" i="4" s="1"/>
  <c r="I748" i="4" a="1"/>
  <c r="I748" i="4" s="1"/>
  <c r="J800" i="4" a="1"/>
  <c r="J800" i="4" s="1"/>
  <c r="J845" i="4" a="1"/>
  <c r="J845" i="4" s="1"/>
  <c r="I902" i="4" a="1"/>
  <c r="I902" i="4" s="1"/>
  <c r="H956" i="4" a="1"/>
  <c r="H956" i="4" s="1"/>
  <c r="I991" i="4" a="1"/>
  <c r="I991" i="4" s="1"/>
  <c r="I549" i="4" a="1"/>
  <c r="I549" i="4" s="1"/>
  <c r="H72" i="4" a="1"/>
  <c r="H72" i="4" s="1"/>
  <c r="I152" i="4" a="1"/>
  <c r="I152" i="4" s="1"/>
  <c r="H322" i="4" a="1"/>
  <c r="H322" i="4" s="1"/>
  <c r="J401" i="4" a="1"/>
  <c r="J401" i="4" s="1"/>
  <c r="H547" i="4" a="1"/>
  <c r="H547" i="4" s="1"/>
  <c r="I562" i="4" a="1"/>
  <c r="I562" i="4" s="1"/>
  <c r="J458" i="4" a="1"/>
  <c r="J458" i="4" s="1"/>
  <c r="J368" i="4" a="1"/>
  <c r="J368" i="4" s="1"/>
  <c r="I455" i="4" a="1"/>
  <c r="I455" i="4" s="1"/>
  <c r="J799" i="4" a="1"/>
  <c r="J799" i="4" s="1"/>
  <c r="J945" i="4" a="1"/>
  <c r="J945" i="4" s="1"/>
  <c r="I686" i="4" a="1"/>
  <c r="I686" i="4" s="1"/>
  <c r="J841" i="4" a="1"/>
  <c r="J841" i="4" s="1"/>
  <c r="J567" i="4" a="1"/>
  <c r="J567" i="4" s="1"/>
  <c r="I761" i="4" a="1"/>
  <c r="I761" i="4" s="1"/>
  <c r="I890" i="4" a="1"/>
  <c r="I890" i="4" s="1"/>
  <c r="I593" i="4" a="1"/>
  <c r="I593" i="4" s="1"/>
  <c r="J766" i="4" a="1"/>
  <c r="J766" i="4" s="1"/>
  <c r="J898" i="4" a="1"/>
  <c r="J898" i="4" s="1"/>
  <c r="J1025" i="4" a="1"/>
  <c r="J1025" i="4" s="1"/>
  <c r="I643" i="4" a="1"/>
  <c r="I643" i="4" s="1"/>
  <c r="H740" i="4" a="1"/>
  <c r="H740" i="4" s="1"/>
  <c r="I848" i="4" a="1"/>
  <c r="I848" i="4" s="1"/>
  <c r="I961" i="4" a="1"/>
  <c r="I961" i="4" s="1"/>
  <c r="H456" i="4" a="1"/>
  <c r="H456" i="4" s="1"/>
  <c r="H656" i="4" a="1"/>
  <c r="H656" i="4" s="1"/>
  <c r="J745" i="4" a="1"/>
  <c r="J745" i="4" s="1"/>
  <c r="J824" i="4" a="1"/>
  <c r="J824" i="4" s="1"/>
  <c r="I921" i="4" a="1"/>
  <c r="I921" i="4" s="1"/>
  <c r="J994" i="4" a="1"/>
  <c r="J994" i="4" s="1"/>
  <c r="I286" i="4" a="1"/>
  <c r="I286" i="4" s="1"/>
  <c r="J623" i="4" a="1"/>
  <c r="J623" i="4" s="1"/>
  <c r="I735" i="4" a="1"/>
  <c r="I735" i="4" s="1"/>
  <c r="I798" i="4" a="1"/>
  <c r="I798" i="4" s="1"/>
  <c r="I874" i="4" a="1"/>
  <c r="I874" i="4" s="1"/>
  <c r="H936" i="4" a="1"/>
  <c r="H936" i="4" s="1"/>
  <c r="H986" i="4" a="1"/>
  <c r="H986" i="4" s="1"/>
  <c r="H1043" i="4" a="1"/>
  <c r="H1043" i="4" s="1"/>
  <c r="H536" i="4" a="1"/>
  <c r="H536" i="4" s="1"/>
  <c r="H624" i="4" a="1"/>
  <c r="H624" i="4" s="1"/>
  <c r="J696" i="4" a="1"/>
  <c r="J696" i="4" s="1"/>
  <c r="J732" i="4" a="1"/>
  <c r="J732" i="4" s="1"/>
  <c r="I783" i="4" a="1"/>
  <c r="I783" i="4" s="1"/>
  <c r="J825" i="4" a="1"/>
  <c r="J825" i="4" s="1"/>
  <c r="H872" i="4" a="1"/>
  <c r="H872" i="4" s="1"/>
  <c r="J916" i="4" a="1"/>
  <c r="J916" i="4" s="1"/>
  <c r="I968" i="4" a="1"/>
  <c r="I968" i="4" s="1"/>
  <c r="H1015" i="4" a="1"/>
  <c r="H1015" i="4" s="1"/>
  <c r="H529" i="4" a="1"/>
  <c r="H529" i="4" s="1"/>
  <c r="J780" i="4" a="1"/>
  <c r="J780" i="4" s="1"/>
  <c r="H920" i="4" a="1"/>
  <c r="H920" i="4" s="1"/>
  <c r="I1016" i="4" a="1"/>
  <c r="I1016" i="4" s="1"/>
  <c r="J1074" i="4" a="1"/>
  <c r="J1074" i="4" s="1"/>
  <c r="I1110" i="4" a="1"/>
  <c r="I1110" i="4" s="1"/>
  <c r="J1147" i="4" a="1"/>
  <c r="J1147" i="4" s="1"/>
  <c r="J1191" i="4" a="1"/>
  <c r="J1191" i="4" s="1"/>
  <c r="J1239" i="4" a="1"/>
  <c r="J1239" i="4" s="1"/>
  <c r="J1286" i="4" a="1"/>
  <c r="J1286" i="4" s="1"/>
  <c r="H1331" i="4" a="1"/>
  <c r="H1331" i="4" s="1"/>
  <c r="I641" i="4" a="1"/>
  <c r="I641" i="4" s="1"/>
  <c r="I808" i="4" a="1"/>
  <c r="I808" i="4" s="1"/>
  <c r="I981" i="4" a="1"/>
  <c r="I981" i="4" s="1"/>
  <c r="H1045" i="4" a="1"/>
  <c r="H1045" i="4" s="1"/>
  <c r="H1108" i="4" a="1"/>
  <c r="H1108" i="4" s="1"/>
  <c r="H1148" i="4" a="1"/>
  <c r="H1148" i="4" s="1"/>
  <c r="H1206" i="4" a="1"/>
  <c r="H1206" i="4" s="1"/>
  <c r="J586" i="4" a="1"/>
  <c r="J586" i="4" s="1"/>
  <c r="J773" i="4" a="1"/>
  <c r="J773" i="4" s="1"/>
  <c r="J921" i="4" a="1"/>
  <c r="J921" i="4" s="1"/>
  <c r="J1012" i="4" a="1"/>
  <c r="J1012" i="4" s="1"/>
  <c r="H1067" i="4" a="1"/>
  <c r="H1067" i="4" s="1"/>
  <c r="H1111" i="4" a="1"/>
  <c r="H1111" i="4" s="1"/>
  <c r="H1181" i="4" a="1"/>
  <c r="H1181" i="4" s="1"/>
  <c r="H1229" i="4" a="1"/>
  <c r="H1229" i="4" s="1"/>
  <c r="I1273" i="4" a="1"/>
  <c r="I1273" i="4" s="1"/>
  <c r="J1310" i="4" a="1"/>
  <c r="J1310" i="4" s="1"/>
  <c r="H537" i="4" a="1"/>
  <c r="H537" i="4" s="1"/>
  <c r="H765" i="4" a="1"/>
  <c r="H765" i="4" s="1"/>
  <c r="H889" i="4" a="1"/>
  <c r="H889" i="4" s="1"/>
  <c r="J982" i="4" a="1"/>
  <c r="J982" i="4" s="1"/>
  <c r="H1046" i="4" a="1"/>
  <c r="H1046" i="4" s="1"/>
  <c r="J1102" i="4" a="1"/>
  <c r="J1102" i="4" s="1"/>
  <c r="H1154" i="4" a="1"/>
  <c r="H1154" i="4" s="1"/>
  <c r="H1201" i="4" a="1"/>
  <c r="H1201" i="4" s="1"/>
  <c r="I1240" i="4" a="1"/>
  <c r="I1240" i="4" s="1"/>
  <c r="J1307" i="4" a="1"/>
  <c r="J1307" i="4" s="1"/>
  <c r="J537" i="4" a="1"/>
  <c r="J537" i="4" s="1"/>
  <c r="I741" i="4" a="1"/>
  <c r="I741" i="4" s="1"/>
  <c r="I906" i="4" a="1"/>
  <c r="I906" i="4" s="1"/>
  <c r="H1032" i="4" a="1"/>
  <c r="H1032" i="4" s="1"/>
  <c r="I1084" i="4" a="1"/>
  <c r="I1084" i="4" s="1"/>
  <c r="H1131" i="4" a="1"/>
  <c r="H1131" i="4" s="1"/>
  <c r="H1184" i="4" a="1"/>
  <c r="H1184" i="4" s="1"/>
  <c r="H1232" i="4" a="1"/>
  <c r="H1232" i="4" s="1"/>
  <c r="J1276" i="4" a="1"/>
  <c r="J1276" i="4" s="1"/>
  <c r="I1311" i="4" a="1"/>
  <c r="I1311" i="4" s="1"/>
  <c r="H666" i="4" a="1"/>
  <c r="H666" i="4" s="1"/>
  <c r="J774" i="4" a="1"/>
  <c r="J774" i="4" s="1"/>
  <c r="H923" i="4" a="1"/>
  <c r="H923" i="4" s="1"/>
  <c r="H1014" i="4" a="1"/>
  <c r="H1014" i="4" s="1"/>
  <c r="J1070" i="4" a="1"/>
  <c r="J1070" i="4" s="1"/>
  <c r="H1120" i="4" a="1"/>
  <c r="H1120" i="4" s="1"/>
  <c r="H1173" i="4" a="1"/>
  <c r="H1173" i="4" s="1"/>
  <c r="J1212" i="4" a="1"/>
  <c r="J1212" i="4" s="1"/>
  <c r="H1252" i="4" a="1"/>
  <c r="H1252" i="4" s="1"/>
  <c r="J1290" i="4" a="1"/>
  <c r="J1290" i="4" s="1"/>
  <c r="H1338" i="4" a="1"/>
  <c r="H1338" i="4" s="1"/>
  <c r="H676" i="4" a="1"/>
  <c r="H676" i="4" s="1"/>
  <c r="H822" i="4" a="1"/>
  <c r="H822" i="4" s="1"/>
  <c r="H962" i="4" a="1"/>
  <c r="H962" i="4" s="1"/>
  <c r="J693" i="4" a="1"/>
  <c r="J693" i="4" s="1"/>
  <c r="H814" i="4" a="1"/>
  <c r="H814" i="4" s="1"/>
  <c r="H942" i="4" a="1"/>
  <c r="H942" i="4" s="1"/>
  <c r="J1028" i="4" a="1"/>
  <c r="J1028" i="4" s="1"/>
  <c r="J1076" i="4" a="1"/>
  <c r="J1076" i="4" s="1"/>
  <c r="J1123" i="4" a="1"/>
  <c r="J1123" i="4" s="1"/>
  <c r="I1173" i="4" a="1"/>
  <c r="I1173" i="4" s="1"/>
  <c r="I1238" i="4" a="1"/>
  <c r="I1238" i="4" s="1"/>
  <c r="I1280" i="4" a="1"/>
  <c r="I1280" i="4" s="1"/>
  <c r="J1335" i="4" a="1"/>
  <c r="J1335" i="4" s="1"/>
  <c r="I660" i="4" a="1"/>
  <c r="I660" i="4" s="1"/>
  <c r="H787" i="4" a="1"/>
  <c r="H787" i="4" s="1"/>
  <c r="H934" i="4" a="1"/>
  <c r="H934" i="4" s="1"/>
  <c r="J1015" i="4" a="1"/>
  <c r="J1015" i="4" s="1"/>
  <c r="H671" i="4" a="1"/>
  <c r="H671" i="4" s="1"/>
  <c r="I852" i="4" a="1"/>
  <c r="I852" i="4" s="1"/>
  <c r="I969" i="4" a="1"/>
  <c r="I969" i="4" s="1"/>
  <c r="H1052" i="4" a="1"/>
  <c r="H1052" i="4" s="1"/>
  <c r="I892" i="4" a="1"/>
  <c r="I892" i="4" s="1"/>
  <c r="H1138" i="4" a="1"/>
  <c r="H1138" i="4" s="1"/>
  <c r="I1227" i="4" a="1"/>
  <c r="I1227" i="4" s="1"/>
  <c r="J1343" i="4" a="1"/>
  <c r="J1343" i="4" s="1"/>
  <c r="I1397" i="4" a="1"/>
  <c r="I1397" i="4" s="1"/>
  <c r="H894" i="4" a="1"/>
  <c r="H894" i="4" s="1"/>
  <c r="J1152" i="4" a="1"/>
  <c r="J1152" i="4" s="1"/>
  <c r="H1248" i="4" a="1"/>
  <c r="H1248" i="4" s="1"/>
  <c r="J1352" i="4" a="1"/>
  <c r="J1352" i="4" s="1"/>
  <c r="J1409" i="4" a="1"/>
  <c r="J1409" i="4" s="1"/>
  <c r="J1079" i="4" a="1"/>
  <c r="J1079" i="4" s="1"/>
  <c r="H1194" i="4" a="1"/>
  <c r="H1194" i="4" s="1"/>
  <c r="J1315" i="4" a="1"/>
  <c r="J1315" i="4" s="1"/>
  <c r="J1388" i="4" a="1"/>
  <c r="J1388" i="4" s="1"/>
  <c r="H746" i="4" a="1"/>
  <c r="H746" i="4" s="1"/>
  <c r="H1093" i="4" a="1"/>
  <c r="H1093" i="4" s="1"/>
  <c r="H1242" i="4" a="1"/>
  <c r="H1242" i="4" s="1"/>
  <c r="J1339" i="4" a="1"/>
  <c r="J1339" i="4" s="1"/>
  <c r="J1385" i="4" a="1"/>
  <c r="J1385" i="4" s="1"/>
  <c r="I752" i="4" a="1"/>
  <c r="I752" i="4" s="1"/>
  <c r="I1126" i="4" a="1"/>
  <c r="I1126" i="4" s="1"/>
  <c r="I1216" i="4" a="1"/>
  <c r="I1216" i="4" s="1"/>
  <c r="I1310" i="4" a="1"/>
  <c r="I1310" i="4" s="1"/>
  <c r="I1368" i="4" a="1"/>
  <c r="I1368" i="4" s="1"/>
  <c r="I1404" i="4" a="1"/>
  <c r="I1404" i="4" s="1"/>
  <c r="J660" i="4" a="1"/>
  <c r="J660" i="4" s="1"/>
  <c r="H1074" i="4" a="1"/>
  <c r="H1074" i="4" s="1"/>
  <c r="H1162" i="4" a="1"/>
  <c r="H1162" i="4" s="1"/>
  <c r="H1286" i="4" a="1"/>
  <c r="H1286" i="4" s="1"/>
  <c r="J1377" i="4" a="1"/>
  <c r="J1377" i="4" s="1"/>
  <c r="I1082" i="4" a="1"/>
  <c r="I1082" i="4" s="1"/>
  <c r="I1218" i="4" a="1"/>
  <c r="I1218" i="4" s="1"/>
  <c r="I1312" i="4" a="1"/>
  <c r="I1312" i="4" s="1"/>
  <c r="H1393" i="4" a="1"/>
  <c r="H1393" i="4" s="1"/>
  <c r="J975" i="4" a="1"/>
  <c r="J975" i="4" s="1"/>
  <c r="I1158" i="4" a="1"/>
  <c r="I1158" i="4" s="1"/>
  <c r="H1283" i="4" a="1"/>
  <c r="H1283" i="4" s="1"/>
  <c r="H1361" i="4" a="1"/>
  <c r="H1361" i="4" s="1"/>
  <c r="I1406" i="4" a="1"/>
  <c r="I1406" i="4" s="1"/>
  <c r="I1068" i="4" a="1"/>
  <c r="I1068" i="4" s="1"/>
  <c r="H1370" i="4" a="1"/>
  <c r="H1370" i="4" s="1"/>
  <c r="I1452" i="4" a="1"/>
  <c r="I1452" i="4" s="1"/>
  <c r="J5" i="4" a="1"/>
  <c r="J5" i="4" s="1"/>
  <c r="H193" i="4" a="1"/>
  <c r="H193" i="4" s="1"/>
  <c r="H343" i="4" a="1"/>
  <c r="H343" i="4" s="1"/>
  <c r="J415" i="4" a="1"/>
  <c r="J415" i="4" s="1"/>
  <c r="H562" i="4" a="1"/>
  <c r="H562" i="4" s="1"/>
  <c r="J588" i="4" a="1"/>
  <c r="J588" i="4" s="1"/>
  <c r="I480" i="4" a="1"/>
  <c r="I480" i="4" s="1"/>
  <c r="I467" i="4" a="1"/>
  <c r="I467" i="4" s="1"/>
  <c r="J488" i="4" a="1"/>
  <c r="J488" i="4" s="1"/>
  <c r="I823" i="4" a="1"/>
  <c r="I823" i="4" s="1"/>
  <c r="J429" i="4" a="1"/>
  <c r="J429" i="4" s="1"/>
  <c r="I706" i="4" a="1"/>
  <c r="I706" i="4" s="1"/>
  <c r="H856" i="4" a="1"/>
  <c r="H856" i="4" s="1"/>
  <c r="I615" i="4" a="1"/>
  <c r="I615" i="4" s="1"/>
  <c r="J778" i="4" a="1"/>
  <c r="J778" i="4" s="1"/>
  <c r="H907" i="4" a="1"/>
  <c r="H907" i="4" s="1"/>
  <c r="I626" i="4" a="1"/>
  <c r="I626" i="4" s="1"/>
  <c r="I785" i="4" a="1"/>
  <c r="I785" i="4" s="1"/>
  <c r="H902" i="4" a="1"/>
  <c r="H902" i="4" s="1"/>
  <c r="H1029" i="4" a="1"/>
  <c r="H1029" i="4" s="1"/>
  <c r="J655" i="4" a="1"/>
  <c r="J655" i="4" s="1"/>
  <c r="J750" i="4" a="1"/>
  <c r="J750" i="4" s="1"/>
  <c r="J862" i="4" a="1"/>
  <c r="J862" i="4" s="1"/>
  <c r="I964" i="4" a="1"/>
  <c r="I964" i="4" s="1"/>
  <c r="I499" i="4" a="1"/>
  <c r="I499" i="4" s="1"/>
  <c r="I659" i="4" a="1"/>
  <c r="I659" i="4" s="1"/>
  <c r="H754" i="4" a="1"/>
  <c r="H754" i="4" s="1"/>
  <c r="J833" i="4" a="1"/>
  <c r="J833" i="4" s="1"/>
  <c r="I924" i="4" a="1"/>
  <c r="I924" i="4" s="1"/>
  <c r="I997" i="4" a="1"/>
  <c r="I997" i="4" s="1"/>
  <c r="H400" i="4" a="1"/>
  <c r="H400" i="4" s="1"/>
  <c r="J639" i="4" a="1"/>
  <c r="J639" i="4" s="1"/>
  <c r="I743" i="4" a="1"/>
  <c r="I743" i="4" s="1"/>
  <c r="H807" i="4" a="1"/>
  <c r="H807" i="4" s="1"/>
  <c r="H880" i="4" a="1"/>
  <c r="H880" i="4" s="1"/>
  <c r="H939" i="4" a="1"/>
  <c r="H939" i="4" s="1"/>
  <c r="H992" i="4" a="1"/>
  <c r="H992" i="4" s="1"/>
  <c r="J1045" i="4" a="1"/>
  <c r="J1045" i="4" s="1"/>
  <c r="I543" i="4" a="1"/>
  <c r="I543" i="4" s="1"/>
  <c r="I629" i="4" a="1"/>
  <c r="I629" i="4" s="1"/>
  <c r="I699" i="4" a="1"/>
  <c r="I699" i="4" s="1"/>
  <c r="I738" i="4" a="1"/>
  <c r="I738" i="4" s="1"/>
  <c r="J789" i="4" a="1"/>
  <c r="J789" i="4" s="1"/>
  <c r="I828" i="4" a="1"/>
  <c r="I828" i="4" s="1"/>
  <c r="J877" i="4" a="1"/>
  <c r="J877" i="4" s="1"/>
  <c r="I919" i="4" a="1"/>
  <c r="I919" i="4" s="1"/>
  <c r="I971" i="4" a="1"/>
  <c r="I971" i="4" s="1"/>
  <c r="H1018" i="4" a="1"/>
  <c r="H1018" i="4" s="1"/>
  <c r="J585" i="4" a="1"/>
  <c r="J585" i="4" s="1"/>
  <c r="H799" i="4" a="1"/>
  <c r="H799" i="4" s="1"/>
  <c r="I928" i="4" a="1"/>
  <c r="I928" i="4" s="1"/>
  <c r="I1021" i="4" a="1"/>
  <c r="I1021" i="4" s="1"/>
  <c r="H1078" i="4" a="1"/>
  <c r="H1078" i="4" s="1"/>
  <c r="J1113" i="4" a="1"/>
  <c r="J1113" i="4" s="1"/>
  <c r="I1150" i="4" a="1"/>
  <c r="I1150" i="4" s="1"/>
  <c r="I1194" i="4" a="1"/>
  <c r="I1194" i="4" s="1"/>
  <c r="I1242" i="4" a="1"/>
  <c r="I1242" i="4" s="1"/>
  <c r="J1289" i="4" a="1"/>
  <c r="J1289" i="4" s="1"/>
  <c r="H1334" i="4" a="1"/>
  <c r="H1334" i="4" s="1"/>
  <c r="J671" i="4" a="1"/>
  <c r="J671" i="4" s="1"/>
  <c r="I817" i="4" a="1"/>
  <c r="I817" i="4" s="1"/>
  <c r="H987" i="4" a="1"/>
  <c r="H987" i="4" s="1"/>
  <c r="I1049" i="4" a="1"/>
  <c r="I1049" i="4" s="1"/>
  <c r="J1110" i="4" a="1"/>
  <c r="J1110" i="4" s="1"/>
  <c r="J1150" i="4" a="1"/>
  <c r="J1150" i="4" s="1"/>
  <c r="H1209" i="4" a="1"/>
  <c r="H1209" i="4" s="1"/>
  <c r="I608" i="4" a="1"/>
  <c r="I608" i="4" s="1"/>
  <c r="H792" i="4" a="1"/>
  <c r="H792" i="4" s="1"/>
  <c r="H930" i="4" a="1"/>
  <c r="H930" i="4" s="1"/>
  <c r="I1017" i="4" a="1"/>
  <c r="I1017" i="4" s="1"/>
  <c r="I1075" i="4" a="1"/>
  <c r="I1075" i="4" s="1"/>
  <c r="H1114" i="4" a="1"/>
  <c r="H1114" i="4" s="1"/>
  <c r="I1183" i="4" a="1"/>
  <c r="I1183" i="4" s="1"/>
  <c r="I1231" i="4" a="1"/>
  <c r="I1231" i="4" s="1"/>
  <c r="H1276" i="4" a="1"/>
  <c r="H1276" i="4" s="1"/>
  <c r="I1313" i="4" a="1"/>
  <c r="I1313" i="4" s="1"/>
  <c r="J564" i="4" a="1"/>
  <c r="J564" i="4" s="1"/>
  <c r="I774" i="4" a="1"/>
  <c r="I774" i="4" s="1"/>
  <c r="J897" i="4" a="1"/>
  <c r="J897" i="4" s="1"/>
  <c r="J987" i="4" a="1"/>
  <c r="J987" i="4" s="1"/>
  <c r="H1050" i="4" a="1"/>
  <c r="H1050" i="4" s="1"/>
  <c r="H1117" i="4" a="1"/>
  <c r="H1117" i="4" s="1"/>
  <c r="I1160" i="4" a="1"/>
  <c r="I1160" i="4" s="1"/>
  <c r="I1203" i="4" a="1"/>
  <c r="I1203" i="4" s="1"/>
  <c r="H1243" i="4" a="1"/>
  <c r="H1243" i="4" s="1"/>
  <c r="H1311" i="4" a="1"/>
  <c r="H1311" i="4" s="1"/>
  <c r="H566" i="4" a="1"/>
  <c r="H566" i="4" s="1"/>
  <c r="I765" i="4" a="1"/>
  <c r="I765" i="4" s="1"/>
  <c r="J922" i="4" a="1"/>
  <c r="J922" i="4" s="1"/>
  <c r="I1041" i="4" a="1"/>
  <c r="I1041" i="4" s="1"/>
  <c r="I1087" i="4" a="1"/>
  <c r="I1087" i="4" s="1"/>
  <c r="H1134" i="4" a="1"/>
  <c r="H1134" i="4" s="1"/>
  <c r="J1186" i="4" a="1"/>
  <c r="J1186" i="4" s="1"/>
  <c r="J1234" i="4" a="1"/>
  <c r="J1234" i="4" s="1"/>
  <c r="I1279" i="4" a="1"/>
  <c r="I1279" i="4" s="1"/>
  <c r="J1313" i="4" a="1"/>
  <c r="J1313" i="4" s="1"/>
  <c r="H683" i="4" a="1"/>
  <c r="H683" i="4" s="1"/>
  <c r="I784" i="4" a="1"/>
  <c r="I784" i="4" s="1"/>
  <c r="I931" i="4" a="1"/>
  <c r="I931" i="4" s="1"/>
  <c r="H1019" i="4" a="1"/>
  <c r="H1019" i="4" s="1"/>
  <c r="H1073" i="4" a="1"/>
  <c r="H1073" i="4" s="1"/>
  <c r="H1123" i="4" a="1"/>
  <c r="H1123" i="4" s="1"/>
  <c r="H1176" i="4" a="1"/>
  <c r="H1176" i="4" s="1"/>
  <c r="I1215" i="4" a="1"/>
  <c r="I1215" i="4" s="1"/>
  <c r="J1257" i="4" a="1"/>
  <c r="J1257" i="4" s="1"/>
  <c r="J1297" i="4" a="1"/>
  <c r="J1297" i="4" s="1"/>
  <c r="H1341" i="4" a="1"/>
  <c r="H1341" i="4" s="1"/>
  <c r="I684" i="4" a="1"/>
  <c r="I684" i="4" s="1"/>
  <c r="J830" i="4" a="1"/>
  <c r="J830" i="4" s="1"/>
  <c r="H968" i="4" a="1"/>
  <c r="H968" i="4" s="1"/>
  <c r="H711" i="4" a="1"/>
  <c r="H711" i="4" s="1"/>
  <c r="J822" i="4" a="1"/>
  <c r="J822" i="4" s="1"/>
  <c r="I948" i="4" a="1"/>
  <c r="I948" i="4" s="1"/>
  <c r="J1033" i="4" a="1"/>
  <c r="J1033" i="4" s="1"/>
  <c r="J1082" i="4" a="1"/>
  <c r="J1082" i="4" s="1"/>
  <c r="H1132" i="4" a="1"/>
  <c r="H1132" i="4" s="1"/>
  <c r="J1178" i="4" a="1"/>
  <c r="J1178" i="4" s="1"/>
  <c r="I1241" i="4" a="1"/>
  <c r="I1241" i="4" s="1"/>
  <c r="I1283" i="4" a="1"/>
  <c r="I1283" i="4" s="1"/>
  <c r="J1338" i="4" a="1"/>
  <c r="J1338" i="4" s="1"/>
  <c r="H677" i="4" a="1"/>
  <c r="H677" i="4" s="1"/>
  <c r="H796" i="4" a="1"/>
  <c r="H796" i="4" s="1"/>
  <c r="I942" i="4" a="1"/>
  <c r="I942" i="4" s="1"/>
  <c r="J1024" i="4" a="1"/>
  <c r="J1024" i="4" s="1"/>
  <c r="I679" i="4" a="1"/>
  <c r="I679" i="4" s="1"/>
  <c r="J860" i="4" a="1"/>
  <c r="J860" i="4" s="1"/>
  <c r="H981" i="4" a="1"/>
  <c r="H981" i="4" s="1"/>
  <c r="J1054" i="4" a="1"/>
  <c r="J1054" i="4" s="1"/>
  <c r="J942" i="4" a="1"/>
  <c r="J942" i="4" s="1"/>
  <c r="H1144" i="4" a="1"/>
  <c r="H1144" i="4" s="1"/>
  <c r="J1247" i="4" a="1"/>
  <c r="J1247" i="4" s="1"/>
  <c r="I1352" i="4" a="1"/>
  <c r="I1352" i="4" s="1"/>
  <c r="I1400" i="4" a="1"/>
  <c r="I1400" i="4" s="1"/>
  <c r="H943" i="4" a="1"/>
  <c r="H943" i="4" s="1"/>
  <c r="H1159" i="4" a="1"/>
  <c r="H1159" i="4" s="1"/>
  <c r="I1261" i="4" a="1"/>
  <c r="I1261" i="4" s="1"/>
  <c r="J1358" i="4" a="1"/>
  <c r="J1358" i="4" s="1"/>
  <c r="J1412" i="4" a="1"/>
  <c r="J1412" i="4" s="1"/>
  <c r="J1085" i="4" a="1"/>
  <c r="J1085" i="4" s="1"/>
  <c r="I50" i="4" a="1"/>
  <c r="I50" i="4" s="1"/>
  <c r="H196" i="4" a="1"/>
  <c r="H196" i="4" s="1"/>
  <c r="J345" i="4" a="1"/>
  <c r="J345" i="4" s="1"/>
  <c r="I418" i="4" a="1"/>
  <c r="I418" i="4" s="1"/>
  <c r="H565" i="4" a="1"/>
  <c r="H565" i="4" s="1"/>
  <c r="J596" i="4" a="1"/>
  <c r="J596" i="4" s="1"/>
  <c r="H493" i="4" a="1"/>
  <c r="H493" i="4" s="1"/>
  <c r="I507" i="4" a="1"/>
  <c r="I507" i="4" s="1"/>
  <c r="H567" i="4" a="1"/>
  <c r="H567" i="4" s="1"/>
  <c r="H835" i="4" a="1"/>
  <c r="H835" i="4" s="1"/>
  <c r="J496" i="4" a="1"/>
  <c r="J496" i="4" s="1"/>
  <c r="I723" i="4" a="1"/>
  <c r="I723" i="4" s="1"/>
  <c r="J878" i="4" a="1"/>
  <c r="J878" i="4" s="1"/>
  <c r="I655" i="4" a="1"/>
  <c r="I655" i="4" s="1"/>
  <c r="H791" i="4" a="1"/>
  <c r="H791" i="4" s="1"/>
  <c r="J920" i="4" a="1"/>
  <c r="J920" i="4" s="1"/>
  <c r="H648" i="4" a="1"/>
  <c r="H648" i="4" s="1"/>
  <c r="I800" i="4" a="1"/>
  <c r="I800" i="4" s="1"/>
  <c r="H921" i="4" a="1"/>
  <c r="H921" i="4" s="1"/>
  <c r="J1041" i="4" a="1"/>
  <c r="J1041" i="4" s="1"/>
  <c r="H662" i="4" a="1"/>
  <c r="H662" i="4" s="1"/>
  <c r="J753" i="4" a="1"/>
  <c r="J753" i="4" s="1"/>
  <c r="J876" i="4" a="1"/>
  <c r="J876" i="4" s="1"/>
  <c r="I976" i="4" a="1"/>
  <c r="I976" i="4" s="1"/>
  <c r="H541" i="4" a="1"/>
  <c r="H541" i="4" s="1"/>
  <c r="J675" i="4" a="1"/>
  <c r="J675" i="4" s="1"/>
  <c r="H759" i="4" a="1"/>
  <c r="H759" i="4" s="1"/>
  <c r="I839" i="4" a="1"/>
  <c r="I839" i="4" s="1"/>
  <c r="I927" i="4" a="1"/>
  <c r="I927" i="4" s="1"/>
  <c r="I438" i="4" a="1"/>
  <c r="I438" i="4" s="1"/>
  <c r="J419" i="4" a="1"/>
  <c r="J419" i="4" s="1"/>
  <c r="I649" i="4" a="1"/>
  <c r="I649" i="4" s="1"/>
  <c r="J748" i="4" a="1"/>
  <c r="J748" i="4" s="1"/>
  <c r="H810" i="4" a="1"/>
  <c r="H810" i="4" s="1"/>
  <c r="H886" i="4" a="1"/>
  <c r="H886" i="4" s="1"/>
  <c r="J941" i="4" a="1"/>
  <c r="J941" i="4" s="1"/>
  <c r="H998" i="4" a="1"/>
  <c r="H998" i="4" s="1"/>
  <c r="J1048" i="4" a="1"/>
  <c r="J1048" i="4" s="1"/>
  <c r="J549" i="4" a="1"/>
  <c r="J549" i="4" s="1"/>
  <c r="H645" i="4" a="1"/>
  <c r="H645" i="4" s="1"/>
  <c r="I702" i="4" a="1"/>
  <c r="I702" i="4" s="1"/>
  <c r="I746" i="4" a="1"/>
  <c r="I746" i="4" s="1"/>
  <c r="J792" i="4" a="1"/>
  <c r="J792" i="4" s="1"/>
  <c r="H831" i="4" a="1"/>
  <c r="H831" i="4" s="1"/>
  <c r="I880" i="4" a="1"/>
  <c r="I880" i="4" s="1"/>
  <c r="H928" i="4" a="1"/>
  <c r="H928" i="4" s="1"/>
  <c r="I974" i="4" a="1"/>
  <c r="I974" i="4" s="1"/>
  <c r="I1024" i="4" a="1"/>
  <c r="I1024" i="4" s="1"/>
  <c r="H607" i="4" a="1"/>
  <c r="H607" i="4" s="1"/>
  <c r="H808" i="4" a="1"/>
  <c r="H808" i="4" s="1"/>
  <c r="J936" i="4" a="1"/>
  <c r="J936" i="4" s="1"/>
  <c r="I1025" i="4" a="1"/>
  <c r="I1025" i="4" s="1"/>
  <c r="H1081" i="4" a="1"/>
  <c r="H1081" i="4" s="1"/>
  <c r="H1116" i="4" a="1"/>
  <c r="H1116" i="4" s="1"/>
  <c r="J1156" i="4" a="1"/>
  <c r="J1156" i="4" s="1"/>
  <c r="I1197" i="4" a="1"/>
  <c r="I1197" i="4" s="1"/>
  <c r="I1245" i="4" a="1"/>
  <c r="I1245" i="4" s="1"/>
  <c r="I1292" i="4" a="1"/>
  <c r="I1292" i="4" s="1"/>
  <c r="J1336" i="4" a="1"/>
  <c r="J1336" i="4" s="1"/>
  <c r="J679" i="4" a="1"/>
  <c r="J679" i="4" s="1"/>
  <c r="H844" i="4" a="1"/>
  <c r="H844" i="4" s="1"/>
  <c r="I992" i="4" a="1"/>
  <c r="I992" i="4" s="1"/>
  <c r="I1055" i="4" a="1"/>
  <c r="I1055" i="4" s="1"/>
  <c r="I1116" i="4" a="1"/>
  <c r="I1116" i="4" s="1"/>
  <c r="J1153" i="4" a="1"/>
  <c r="J1153" i="4" s="1"/>
  <c r="I1214" i="4" a="1"/>
  <c r="I1214" i="4" s="1"/>
  <c r="J656" i="4" a="1"/>
  <c r="J656" i="4" s="1"/>
  <c r="H801" i="4" a="1"/>
  <c r="H801" i="4" s="1"/>
  <c r="J938" i="4" a="1"/>
  <c r="J938" i="4" s="1"/>
  <c r="H1022" i="4" a="1"/>
  <c r="H1022" i="4" s="1"/>
  <c r="J1081" i="4" a="1"/>
  <c r="J1081" i="4" s="1"/>
  <c r="J1116" i="4" a="1"/>
  <c r="J1116" i="4" s="1"/>
  <c r="I1186" i="4" a="1"/>
  <c r="I1186" i="4" s="1"/>
  <c r="I1234" i="4" a="1"/>
  <c r="I1234" i="4" s="1"/>
  <c r="H1279" i="4" a="1"/>
  <c r="H1279" i="4" s="1"/>
  <c r="J1316" i="4" a="1"/>
  <c r="J1316" i="4" s="1"/>
  <c r="J590" i="4" a="1"/>
  <c r="J590" i="4" s="1"/>
  <c r="J783" i="4" a="1"/>
  <c r="J783" i="4" s="1"/>
  <c r="H906" i="4" a="1"/>
  <c r="H906" i="4" s="1"/>
  <c r="J992" i="4" a="1"/>
  <c r="J992" i="4" s="1"/>
  <c r="J1058" i="4" a="1"/>
  <c r="J1058" i="4" s="1"/>
  <c r="J1119" i="4" a="1"/>
  <c r="J1119" i="4" s="1"/>
  <c r="H1163" i="4" a="1"/>
  <c r="H1163" i="4" s="1"/>
  <c r="I1206" i="4" a="1"/>
  <c r="I1206" i="4" s="1"/>
  <c r="H1249" i="4" a="1"/>
  <c r="H1249" i="4" s="1"/>
  <c r="J1319" i="4" a="1"/>
  <c r="J1319" i="4" s="1"/>
  <c r="H614" i="4" a="1"/>
  <c r="H614" i="4" s="1"/>
  <c r="H784" i="4" a="1"/>
  <c r="H784" i="4" s="1"/>
  <c r="H931" i="4" a="1"/>
  <c r="H931" i="4" s="1"/>
  <c r="I1046" i="4" a="1"/>
  <c r="I1046" i="4" s="1"/>
  <c r="I1092" i="4" a="1"/>
  <c r="I1092" i="4" s="1"/>
  <c r="J1145" i="4" a="1"/>
  <c r="J1145" i="4" s="1"/>
  <c r="J1189" i="4" a="1"/>
  <c r="J1189" i="4" s="1"/>
  <c r="J1237" i="4" a="1"/>
  <c r="J1237" i="4" s="1"/>
  <c r="I1282" i="4" a="1"/>
  <c r="I1282" i="4" s="1"/>
  <c r="H1317" i="4" a="1"/>
  <c r="H1317" i="4" s="1"/>
  <c r="J691" i="4" a="1"/>
  <c r="J691" i="4" s="1"/>
  <c r="J793" i="4" a="1"/>
  <c r="J793" i="4" s="1"/>
  <c r="H940" i="4" a="1"/>
  <c r="H940" i="4" s="1"/>
  <c r="J1023" i="4" a="1"/>
  <c r="J1023" i="4" s="1"/>
  <c r="I1076" i="4" a="1"/>
  <c r="I1076" i="4" s="1"/>
  <c r="J1125" i="4" a="1"/>
  <c r="J1125" i="4" s="1"/>
  <c r="I1178" i="4" a="1"/>
  <c r="I1178" i="4" s="1"/>
  <c r="H1218" i="4" a="1"/>
  <c r="H1218" i="4" s="1"/>
  <c r="I1260" i="4" a="1"/>
  <c r="I1260" i="4" s="1"/>
  <c r="I1302" i="4" a="1"/>
  <c r="I1302" i="4" s="1"/>
  <c r="H1344" i="4" a="1"/>
  <c r="H1344" i="4" s="1"/>
  <c r="H702" i="4" a="1"/>
  <c r="H702" i="4" s="1"/>
  <c r="J839" i="4" a="1"/>
  <c r="J839" i="4" s="1"/>
  <c r="J973" i="4" a="1"/>
  <c r="J973" i="4" s="1"/>
  <c r="J719" i="4" a="1"/>
  <c r="J719" i="4" s="1"/>
  <c r="I831" i="4" a="1"/>
  <c r="I831" i="4" s="1"/>
  <c r="J962" i="4" a="1"/>
  <c r="J962" i="4" s="1"/>
  <c r="H1038" i="4" a="1"/>
  <c r="H1038" i="4" s="1"/>
  <c r="J1090" i="4" a="1"/>
  <c r="J1090" i="4" s="1"/>
  <c r="J1134" i="4" a="1"/>
  <c r="J1134" i="4" s="1"/>
  <c r="H1182" i="4" a="1"/>
  <c r="H1182" i="4" s="1"/>
  <c r="J1246" i="4" a="1"/>
  <c r="J1246" i="4" s="1"/>
  <c r="I1288" i="4" a="1"/>
  <c r="I1288" i="4" s="1"/>
  <c r="J1341" i="4" a="1"/>
  <c r="J1341" i="4" s="1"/>
  <c r="I685" i="4" a="1"/>
  <c r="I685" i="4" s="1"/>
  <c r="J831" i="4" a="1"/>
  <c r="J831" i="4" s="1"/>
  <c r="J948" i="4" a="1"/>
  <c r="J948" i="4" s="1"/>
  <c r="H1034" i="4" a="1"/>
  <c r="H1034" i="4" s="1"/>
  <c r="H688" i="4" a="1"/>
  <c r="H688" i="4" s="1"/>
  <c r="I869" i="4" a="1"/>
  <c r="I869" i="4" s="1"/>
  <c r="J990" i="4" a="1"/>
  <c r="J990" i="4" s="1"/>
  <c r="J1057" i="4" a="1"/>
  <c r="J1057" i="4" s="1"/>
  <c r="H1001" i="4" a="1"/>
  <c r="H1001" i="4" s="1"/>
  <c r="I1152" i="4" a="1"/>
  <c r="I1152" i="4" s="1"/>
  <c r="J1254" i="4" a="1"/>
  <c r="J1254" i="4" s="1"/>
  <c r="I1355" i="4" a="1"/>
  <c r="I1355" i="4" s="1"/>
  <c r="I1403" i="4" a="1"/>
  <c r="I1403" i="4" s="1"/>
  <c r="J980" i="4" a="1"/>
  <c r="J980" i="4" s="1"/>
  <c r="H1167" i="4" a="1"/>
  <c r="H1167" i="4" s="1"/>
  <c r="I1266" i="4" a="1"/>
  <c r="I1266" i="4" s="1"/>
  <c r="J1364" i="4" a="1"/>
  <c r="J1364" i="4" s="1"/>
  <c r="J1415" i="4" a="1"/>
  <c r="J1415" i="4" s="1"/>
  <c r="H1112" i="4" a="1"/>
  <c r="H1112" i="4" s="1"/>
  <c r="J1215" i="4" a="1"/>
  <c r="J1215" i="4" s="1"/>
  <c r="I1333" i="4" a="1"/>
  <c r="I1333" i="4" s="1"/>
  <c r="J1397" i="4" a="1"/>
  <c r="J1397" i="4" s="1"/>
  <c r="H951" i="4" a="1"/>
  <c r="H951" i="4" s="1"/>
  <c r="J1104" i="4" a="1"/>
  <c r="J1104" i="4" s="1"/>
  <c r="J1261" i="4" a="1"/>
  <c r="J1261" i="4" s="1"/>
  <c r="H1353" i="4" a="1"/>
  <c r="H1353" i="4" s="1"/>
  <c r="H1395" i="4" a="1"/>
  <c r="H1395" i="4" s="1"/>
  <c r="I909" i="4" a="1"/>
  <c r="I909" i="4" s="1"/>
  <c r="H1140" i="4" a="1"/>
  <c r="H1140" i="4" s="1"/>
  <c r="H1244" i="4" a="1"/>
  <c r="H1244" i="4" s="1"/>
  <c r="I1322" i="4" a="1"/>
  <c r="I1322" i="4" s="1"/>
  <c r="I1374" i="4" a="1"/>
  <c r="I1374" i="4" s="1"/>
  <c r="I1413" i="4" a="1"/>
  <c r="I1413" i="4" s="1"/>
  <c r="I814" i="4" a="1"/>
  <c r="I814" i="4" s="1"/>
  <c r="H1094" i="4" a="1"/>
  <c r="H1094" i="4" s="1"/>
  <c r="H1177" i="4" a="1"/>
  <c r="H1177" i="4" s="1"/>
  <c r="H1296" i="4" a="1"/>
  <c r="H1296" i="4" s="1"/>
  <c r="H552" i="4" a="1"/>
  <c r="H552" i="4" s="1"/>
  <c r="H1107" i="4" a="1"/>
  <c r="H1107" i="4" s="1"/>
  <c r="J1230" i="4" a="1"/>
  <c r="J1230" i="4" s="1"/>
  <c r="I1324" i="4" a="1"/>
  <c r="I1324" i="4" s="1"/>
  <c r="H1402" i="4" a="1"/>
  <c r="H1402" i="4" s="1"/>
  <c r="I1039" i="4" a="1"/>
  <c r="I1039" i="4" s="1"/>
  <c r="I1179" i="4" a="1"/>
  <c r="I1179" i="4" s="1"/>
  <c r="J1302" i="4" a="1"/>
  <c r="J1302" i="4" s="1"/>
  <c r="H1367" i="4" a="1"/>
  <c r="H1367" i="4" s="1"/>
  <c r="H1412" i="4" a="1"/>
  <c r="H1412" i="4" s="1"/>
  <c r="H1150" i="4" a="1"/>
  <c r="H1150" i="4" s="1"/>
  <c r="H1387" i="4" a="1"/>
  <c r="H1387" i="4" s="1"/>
  <c r="I1458" i="4" a="1"/>
  <c r="I1458" i="4" s="1"/>
  <c r="H84" i="4" a="1"/>
  <c r="H84" i="4" s="1"/>
  <c r="H53" i="4" a="1"/>
  <c r="H53" i="4" s="1"/>
  <c r="J484" i="4" a="1"/>
  <c r="J484" i="4" s="1"/>
  <c r="H270" i="4" a="1"/>
  <c r="H270" i="4" s="1"/>
  <c r="H363" i="4" a="1"/>
  <c r="H363" i="4" s="1"/>
  <c r="I340" i="4" a="1"/>
  <c r="I340" i="4" s="1"/>
  <c r="H563" i="4" a="1"/>
  <c r="H563" i="4" s="1"/>
  <c r="H534" i="4" a="1"/>
  <c r="H534" i="4" s="1"/>
  <c r="I592" i="4" a="1"/>
  <c r="I592" i="4" s="1"/>
  <c r="I841" i="4" a="1"/>
  <c r="I841" i="4" s="1"/>
  <c r="I510" i="4" a="1"/>
  <c r="I510" i="4" s="1"/>
  <c r="I731" i="4" a="1"/>
  <c r="I731" i="4" s="1"/>
  <c r="H890" i="4" a="1"/>
  <c r="H890" i="4" s="1"/>
  <c r="I661" i="4" a="1"/>
  <c r="I661" i="4" s="1"/>
  <c r="H797" i="4" a="1"/>
  <c r="H797" i="4" s="1"/>
  <c r="H935" i="4" a="1"/>
  <c r="H935" i="4" s="1"/>
  <c r="H659" i="4" a="1"/>
  <c r="H659" i="4" s="1"/>
  <c r="I818" i="4" a="1"/>
  <c r="I818" i="4" s="1"/>
  <c r="J926" i="4" a="1"/>
  <c r="J926" i="4" s="1"/>
  <c r="H1048" i="4" a="1"/>
  <c r="H1048" i="4" s="1"/>
  <c r="J672" i="4" a="1"/>
  <c r="J672" i="4" s="1"/>
  <c r="H767" i="4" a="1"/>
  <c r="H767" i="4" s="1"/>
  <c r="I879" i="4" a="1"/>
  <c r="I879" i="4" s="1"/>
  <c r="I979" i="4" a="1"/>
  <c r="I979" i="4" s="1"/>
  <c r="H549" i="4" a="1"/>
  <c r="H549" i="4" s="1"/>
  <c r="J681" i="4" a="1"/>
  <c r="J681" i="4" s="1"/>
  <c r="I770" i="4" a="1"/>
  <c r="I770" i="4" s="1"/>
  <c r="I854" i="4" a="1"/>
  <c r="I854" i="4" s="1"/>
  <c r="J935" i="4" a="1"/>
  <c r="J935" i="4" s="1"/>
  <c r="I458" i="4" a="1"/>
  <c r="I458" i="4" s="1"/>
  <c r="I461" i="4" a="1"/>
  <c r="I461" i="4" s="1"/>
  <c r="I657" i="4" a="1"/>
  <c r="I657" i="4" s="1"/>
  <c r="I754" i="4" a="1"/>
  <c r="I754" i="4" s="1"/>
  <c r="I813" i="4" a="1"/>
  <c r="I813" i="4" s="1"/>
  <c r="I891" i="4" a="1"/>
  <c r="I891" i="4" s="1"/>
  <c r="I947" i="4" a="1"/>
  <c r="I947" i="4" s="1"/>
  <c r="J1004" i="4" a="1"/>
  <c r="J1004" i="4" s="1"/>
  <c r="I369" i="4" a="1"/>
  <c r="I369" i="4" s="1"/>
  <c r="I564" i="4" a="1"/>
  <c r="I564" i="4" s="1"/>
  <c r="J653" i="4" a="1"/>
  <c r="J653" i="4" s="1"/>
  <c r="I705" i="4" a="1"/>
  <c r="I705" i="4" s="1"/>
  <c r="H749" i="4" a="1"/>
  <c r="H749" i="4" s="1"/>
  <c r="J795" i="4" a="1"/>
  <c r="J795" i="4" s="1"/>
  <c r="I834" i="4" a="1"/>
  <c r="I834" i="4" s="1"/>
  <c r="H883" i="4" a="1"/>
  <c r="H883" i="4" s="1"/>
  <c r="J930" i="4" a="1"/>
  <c r="J930" i="4" s="1"/>
  <c r="I980" i="4" a="1"/>
  <c r="I980" i="4" s="1"/>
  <c r="I1027" i="4" a="1"/>
  <c r="I1027" i="4" s="1"/>
  <c r="I654" i="4" a="1"/>
  <c r="I654" i="4" s="1"/>
  <c r="H817" i="4" a="1"/>
  <c r="H817" i="4" s="1"/>
  <c r="H945" i="4" a="1"/>
  <c r="H945" i="4" s="1"/>
  <c r="H1031" i="4" a="1"/>
  <c r="H1031" i="4" s="1"/>
  <c r="J1083" i="4" a="1"/>
  <c r="J1083" i="4" s="1"/>
  <c r="H1119" i="4" a="1"/>
  <c r="H1119" i="4" s="1"/>
  <c r="I1159" i="4" a="1"/>
  <c r="I1159" i="4" s="1"/>
  <c r="I1200" i="4" a="1"/>
  <c r="I1200" i="4" s="1"/>
  <c r="I1248" i="4" a="1"/>
  <c r="I1248" i="4" s="1"/>
  <c r="J1294" i="4" a="1"/>
  <c r="J1294" i="4" s="1"/>
  <c r="J1342" i="4" a="1"/>
  <c r="J1342" i="4" s="1"/>
  <c r="I688" i="4" a="1"/>
  <c r="I688" i="4" s="1"/>
  <c r="I861" i="4" a="1"/>
  <c r="I861" i="4" s="1"/>
  <c r="J996" i="4" a="1"/>
  <c r="J996" i="4" s="1"/>
  <c r="H1058" i="4" a="1"/>
  <c r="H1058" i="4" s="1"/>
  <c r="I1119" i="4" a="1"/>
  <c r="I1119" i="4" s="1"/>
  <c r="H1157" i="4" a="1"/>
  <c r="H1157" i="4" s="1"/>
  <c r="I1217" i="4" a="1"/>
  <c r="I1217" i="4" s="1"/>
  <c r="H665" i="4" a="1"/>
  <c r="H665" i="4" s="1"/>
  <c r="H819" i="4" a="1"/>
  <c r="H819" i="4" s="1"/>
  <c r="I945" i="4" a="1"/>
  <c r="I945" i="4" s="1"/>
  <c r="J1026" i="4" a="1"/>
  <c r="J1026" i="4" s="1"/>
  <c r="H1084" i="4" a="1"/>
  <c r="H1084" i="4" s="1"/>
  <c r="I1122" i="4" a="1"/>
  <c r="I1122" i="4" s="1"/>
  <c r="I1189" i="4" a="1"/>
  <c r="I1189" i="4" s="1"/>
  <c r="I1237" i="4" a="1"/>
  <c r="I1237" i="4" s="1"/>
  <c r="H1282" i="4" a="1"/>
  <c r="H1282" i="4" s="1"/>
  <c r="I1319" i="4" a="1"/>
  <c r="I1319" i="4" s="1"/>
  <c r="J612" i="4" a="1"/>
  <c r="J612" i="4" s="1"/>
  <c r="H793" i="4" a="1"/>
  <c r="H793" i="4" s="1"/>
  <c r="I914" i="4" a="1"/>
  <c r="I914" i="4" s="1"/>
  <c r="J998" i="4" a="1"/>
  <c r="J998" i="4" s="1"/>
  <c r="I1061" i="4" a="1"/>
  <c r="I1061" i="4" s="1"/>
  <c r="I1125" i="4" a="1"/>
  <c r="I1125" i="4" s="1"/>
  <c r="I1166" i="4" a="1"/>
  <c r="I1166" i="4" s="1"/>
  <c r="I1209" i="4" a="1"/>
  <c r="I1209" i="4" s="1"/>
  <c r="I1251" i="4" a="1"/>
  <c r="I1251" i="4" s="1"/>
  <c r="J1322" i="4" a="1"/>
  <c r="J1322" i="4" s="1"/>
  <c r="I630" i="4" a="1"/>
  <c r="I630" i="4" s="1"/>
  <c r="I793" i="4" a="1"/>
  <c r="I793" i="4" s="1"/>
  <c r="I966" i="4" a="1"/>
  <c r="I966" i="4" s="1"/>
  <c r="H1053" i="4" a="1"/>
  <c r="H1053" i="4" s="1"/>
  <c r="I1095" i="4" a="1"/>
  <c r="I1095" i="4" s="1"/>
  <c r="J1148" i="4" a="1"/>
  <c r="J1148" i="4" s="1"/>
  <c r="J1192" i="4" a="1"/>
  <c r="J1192" i="4" s="1"/>
  <c r="J1240" i="4" a="1"/>
  <c r="J1240" i="4" s="1"/>
  <c r="I1285" i="4" a="1"/>
  <c r="I1285" i="4" s="1"/>
  <c r="H1320" i="4" a="1"/>
  <c r="H1320" i="4" s="1"/>
  <c r="I700" i="4" a="1"/>
  <c r="I700" i="4" s="1"/>
  <c r="I802" i="4" a="1"/>
  <c r="I802" i="4" s="1"/>
  <c r="H954" i="4" a="1"/>
  <c r="H954" i="4" s="1"/>
  <c r="I1028" i="4" a="1"/>
  <c r="I1028" i="4" s="1"/>
  <c r="I1079" i="4" a="1"/>
  <c r="I1079" i="4" s="1"/>
  <c r="J1128" i="4" a="1"/>
  <c r="J1128" i="4" s="1"/>
  <c r="J1181" i="4" a="1"/>
  <c r="J1181" i="4" s="1"/>
  <c r="H1224" i="4" a="1"/>
  <c r="H1224" i="4" s="1"/>
  <c r="J1262" i="4" a="1"/>
  <c r="J1262" i="4" s="1"/>
  <c r="I1305" i="4" a="1"/>
  <c r="I1305" i="4" s="1"/>
  <c r="H1347" i="4" a="1"/>
  <c r="H1347" i="4" s="1"/>
  <c r="I710" i="4" a="1"/>
  <c r="I710" i="4" s="1"/>
  <c r="J848" i="4" a="1"/>
  <c r="J848" i="4" s="1"/>
  <c r="I978" i="4" a="1"/>
  <c r="I978" i="4" s="1"/>
  <c r="J727" i="4" a="1"/>
  <c r="J727" i="4" s="1"/>
  <c r="I840" i="4" a="1"/>
  <c r="I840" i="4" s="1"/>
  <c r="J974" i="4" a="1"/>
  <c r="J974" i="4" s="1"/>
  <c r="J1043" i="4" a="1"/>
  <c r="J1043" i="4" s="1"/>
  <c r="I1093" i="4" a="1"/>
  <c r="I1093" i="4" s="1"/>
  <c r="I1140" i="4" a="1"/>
  <c r="I1140" i="4" s="1"/>
  <c r="H1185" i="4" a="1"/>
  <c r="H1185" i="4" s="1"/>
  <c r="J1249" i="4" a="1"/>
  <c r="J1249" i="4" s="1"/>
  <c r="H1298" i="4" a="1"/>
  <c r="H1298" i="4" s="1"/>
  <c r="J1344" i="4" a="1"/>
  <c r="J1344" i="4" s="1"/>
  <c r="J702" i="4" a="1"/>
  <c r="J702" i="4" s="1"/>
  <c r="J840" i="4" a="1"/>
  <c r="J840" i="4" s="1"/>
  <c r="J956" i="4" a="1"/>
  <c r="J956" i="4" s="1"/>
  <c r="I1038" i="4" a="1"/>
  <c r="I1038" i="4" s="1"/>
  <c r="H697" i="4" a="1"/>
  <c r="H697" i="4" s="1"/>
  <c r="H878" i="4" a="1"/>
  <c r="H878" i="4" s="1"/>
  <c r="I996" i="4" a="1"/>
  <c r="I996" i="4" s="1"/>
  <c r="I1060" i="4" a="1"/>
  <c r="I1060" i="4" s="1"/>
  <c r="J1039" i="4" a="1"/>
  <c r="J1039" i="4" s="1"/>
  <c r="J1158" i="4" a="1"/>
  <c r="J1158" i="4" s="1"/>
  <c r="J1271" i="4" a="1"/>
  <c r="J1271" i="4" s="1"/>
  <c r="I1361" i="4" a="1"/>
  <c r="I1361" i="4" s="1"/>
  <c r="I1412" i="4" a="1"/>
  <c r="I1412" i="4" s="1"/>
  <c r="H1024" i="4" a="1"/>
  <c r="H1024" i="4" s="1"/>
  <c r="J1173" i="4" a="1"/>
  <c r="J1173" i="4" s="1"/>
  <c r="H1272" i="4" a="1"/>
  <c r="H1272" i="4" s="1"/>
  <c r="I1367" i="4" a="1"/>
  <c r="I1367" i="4" s="1"/>
  <c r="J1418" i="4" a="1"/>
  <c r="J1418" i="4" s="1"/>
  <c r="I1118" i="4" a="1"/>
  <c r="I1118" i="4" s="1"/>
  <c r="J216" i="4" a="1"/>
  <c r="J216" i="4" s="1"/>
  <c r="H287" i="4" a="1"/>
  <c r="H287" i="4" s="1"/>
  <c r="I113" i="4" a="1"/>
  <c r="I113" i="4" s="1"/>
  <c r="J294" i="4" a="1"/>
  <c r="J294" i="4" s="1"/>
  <c r="I396" i="4" a="1"/>
  <c r="I396" i="4" s="1"/>
  <c r="H375" i="4" a="1"/>
  <c r="H375" i="4" s="1"/>
  <c r="J319" i="4" a="1"/>
  <c r="J319" i="4" s="1"/>
  <c r="I537" i="4" a="1"/>
  <c r="I537" i="4" s="1"/>
  <c r="J597" i="4" a="1"/>
  <c r="J597" i="4" s="1"/>
  <c r="H847" i="4" a="1"/>
  <c r="H847" i="4" s="1"/>
  <c r="H517" i="4" a="1"/>
  <c r="H517" i="4" s="1"/>
  <c r="H734" i="4" a="1"/>
  <c r="H734" i="4" s="1"/>
  <c r="J895" i="4" a="1"/>
  <c r="J895" i="4" s="1"/>
  <c r="H664" i="4" a="1"/>
  <c r="H664" i="4" s="1"/>
  <c r="H803" i="4" a="1"/>
  <c r="H803" i="4" s="1"/>
  <c r="J937" i="4" a="1"/>
  <c r="J937" i="4" s="1"/>
  <c r="J661" i="4" a="1"/>
  <c r="J661" i="4" s="1"/>
  <c r="I821" i="4" a="1"/>
  <c r="I821" i="4" s="1"/>
  <c r="J943" i="4" a="1"/>
  <c r="J943" i="4" s="1"/>
  <c r="J253" i="4" a="1"/>
  <c r="J253" i="4" s="1"/>
  <c r="I675" i="4" a="1"/>
  <c r="I675" i="4" s="1"/>
  <c r="H776" i="4" a="1"/>
  <c r="H776" i="4" s="1"/>
  <c r="J893" i="4" a="1"/>
  <c r="J893" i="4" s="1"/>
  <c r="H991" i="4" a="1"/>
  <c r="H991" i="4" s="1"/>
  <c r="J562" i="4" a="1"/>
  <c r="J562" i="4" s="1"/>
  <c r="I687" i="4" a="1"/>
  <c r="I687" i="4" s="1"/>
  <c r="I776" i="4" a="1"/>
  <c r="I776" i="4" s="1"/>
  <c r="J859" i="4" a="1"/>
  <c r="J859" i="4" s="1"/>
  <c r="J949" i="4" a="1"/>
  <c r="J949" i="4" s="1"/>
  <c r="H478" i="4" a="1"/>
  <c r="H478" i="4" s="1"/>
  <c r="J480" i="4" a="1"/>
  <c r="J480" i="4" s="1"/>
  <c r="H668" i="4" a="1"/>
  <c r="H668" i="4" s="1"/>
  <c r="I759" i="4" a="1"/>
  <c r="I759" i="4" s="1"/>
  <c r="I825" i="4" a="1"/>
  <c r="I825" i="4" s="1"/>
  <c r="J899" i="4" a="1"/>
  <c r="J899" i="4" s="1"/>
  <c r="I950" i="4" a="1"/>
  <c r="I950" i="4" s="1"/>
  <c r="H1008" i="4" a="1"/>
  <c r="H1008" i="4" s="1"/>
  <c r="I402" i="4" a="1"/>
  <c r="I402" i="4" s="1"/>
  <c r="H572" i="4" a="1"/>
  <c r="H572" i="4" s="1"/>
  <c r="J657" i="4" a="1"/>
  <c r="J657" i="4" s="1"/>
  <c r="J707" i="4" a="1"/>
  <c r="J707" i="4" s="1"/>
  <c r="I751" i="4" a="1"/>
  <c r="I751" i="4" s="1"/>
  <c r="J798" i="4" a="1"/>
  <c r="J798" i="4" s="1"/>
  <c r="I837" i="4" a="1"/>
  <c r="I837" i="4" s="1"/>
  <c r="J888" i="4" a="1"/>
  <c r="J888" i="4" s="1"/>
  <c r="I933" i="4" a="1"/>
  <c r="I933" i="4" s="1"/>
  <c r="I983" i="4" a="1"/>
  <c r="I983" i="4" s="1"/>
  <c r="I1030" i="4" a="1"/>
  <c r="I1030" i="4" s="1"/>
  <c r="I663" i="4" a="1"/>
  <c r="I663" i="4" s="1"/>
  <c r="H826" i="4" a="1"/>
  <c r="H826" i="4" s="1"/>
  <c r="J951" i="4" a="1"/>
  <c r="J951" i="4" s="1"/>
  <c r="I1035" i="4" a="1"/>
  <c r="I1035" i="4" s="1"/>
  <c r="I1089" i="4" a="1"/>
  <c r="I1089" i="4" s="1"/>
  <c r="J1124" i="4" a="1"/>
  <c r="J1124" i="4" s="1"/>
  <c r="I1162" i="4" a="1"/>
  <c r="I1162" i="4" s="1"/>
  <c r="J1208" i="4" a="1"/>
  <c r="J1208" i="4" s="1"/>
  <c r="J1253" i="4" a="1"/>
  <c r="J1253" i="4" s="1"/>
  <c r="J1296" i="4" a="1"/>
  <c r="J1296" i="4" s="1"/>
  <c r="H1346" i="4" a="1"/>
  <c r="H1346" i="4" s="1"/>
  <c r="H706" i="4" a="1"/>
  <c r="H706" i="4" s="1"/>
  <c r="I878" i="4" a="1"/>
  <c r="I878" i="4" s="1"/>
  <c r="I1002" i="4" a="1"/>
  <c r="I1002" i="4" s="1"/>
  <c r="H1061" i="4" a="1"/>
  <c r="H1061" i="4" s="1"/>
  <c r="H1122" i="4" a="1"/>
  <c r="H1122" i="4" s="1"/>
  <c r="J1159" i="4" a="1"/>
  <c r="J1159" i="4" s="1"/>
  <c r="J1222" i="4" a="1"/>
  <c r="J1222" i="4" s="1"/>
  <c r="I673" i="4" a="1"/>
  <c r="I673" i="4" s="1"/>
  <c r="J827" i="4" a="1"/>
  <c r="J827" i="4" s="1"/>
  <c r="H953" i="4" a="1"/>
  <c r="H953" i="4" s="1"/>
  <c r="J1031" i="4" a="1"/>
  <c r="J1031" i="4" s="1"/>
  <c r="H1087" i="4" a="1"/>
  <c r="H1087" i="4" s="1"/>
  <c r="J1133" i="4" a="1"/>
  <c r="J1133" i="4" s="1"/>
  <c r="H1192" i="4" a="1"/>
  <c r="H1192" i="4" s="1"/>
  <c r="H1240" i="4" a="1"/>
  <c r="H1240" i="4" s="1"/>
  <c r="H1285" i="4" a="1"/>
  <c r="H1285" i="4" s="1"/>
  <c r="I1328" i="4" a="1"/>
  <c r="I1328" i="4" s="1"/>
  <c r="H691" i="4" a="1"/>
  <c r="H691" i="4" s="1"/>
  <c r="J819" i="4" a="1"/>
  <c r="J819" i="4" s="1"/>
  <c r="I922" i="4" a="1"/>
  <c r="I922" i="4" s="1"/>
  <c r="H1003" i="4" a="1"/>
  <c r="H1003" i="4" s="1"/>
  <c r="I1067" i="4" a="1"/>
  <c r="I1067" i="4" s="1"/>
  <c r="I1128" i="4" a="1"/>
  <c r="I1128" i="4" s="1"/>
  <c r="I1169" i="4" a="1"/>
  <c r="I1169" i="4" s="1"/>
  <c r="H1212" i="4" a="1"/>
  <c r="H1212" i="4" s="1"/>
  <c r="J1259" i="4" a="1"/>
  <c r="J1259" i="4" s="1"/>
  <c r="J1325" i="4" a="1"/>
  <c r="J1325" i="4" s="1"/>
  <c r="I645" i="4" a="1"/>
  <c r="I645" i="4" s="1"/>
  <c r="H802" i="4" a="1"/>
  <c r="H802" i="4" s="1"/>
  <c r="I972" i="4" a="1"/>
  <c r="I972" i="4" s="1"/>
  <c r="H1056" i="4" a="1"/>
  <c r="H1056" i="4" s="1"/>
  <c r="I1100" i="4" a="1"/>
  <c r="I1100" i="4" s="1"/>
  <c r="J1151" i="4" a="1"/>
  <c r="J1151" i="4" s="1"/>
  <c r="I1195" i="4" a="1"/>
  <c r="I1195" i="4" s="1"/>
  <c r="I1243" i="4" a="1"/>
  <c r="I1243" i="4" s="1"/>
  <c r="I1290" i="4" a="1"/>
  <c r="I1290" i="4" s="1"/>
  <c r="H1326" i="4" a="1"/>
  <c r="H1326" i="4" s="1"/>
  <c r="I708" i="4" a="1"/>
  <c r="I708" i="4" s="1"/>
  <c r="H811" i="4" a="1"/>
  <c r="H811" i="4" s="1"/>
  <c r="J960" i="4" a="1"/>
  <c r="J960" i="4" s="1"/>
  <c r="I1037" i="4" a="1"/>
  <c r="I1037" i="4" s="1"/>
  <c r="J1084" i="4" a="1"/>
  <c r="J1084" i="4" s="1"/>
  <c r="I1131" i="4" a="1"/>
  <c r="I1131" i="4" s="1"/>
  <c r="I1184" i="4" a="1"/>
  <c r="I1184" i="4" s="1"/>
  <c r="I1226" i="4" a="1"/>
  <c r="I1226" i="4" s="1"/>
  <c r="J1265" i="4" a="1"/>
  <c r="J1265" i="4" s="1"/>
  <c r="I1308" i="4" a="1"/>
  <c r="I1308" i="4" s="1"/>
  <c r="H1350" i="4" a="1"/>
  <c r="H1350" i="4" s="1"/>
  <c r="H727" i="4" a="1"/>
  <c r="H727" i="4" s="1"/>
  <c r="I857" i="4" a="1"/>
  <c r="I857" i="4" s="1"/>
  <c r="H984" i="4" a="1"/>
  <c r="H984" i="4" s="1"/>
  <c r="J735" i="4" a="1"/>
  <c r="J735" i="4" s="1"/>
  <c r="J849" i="4" a="1"/>
  <c r="J849" i="4" s="1"/>
  <c r="J978" i="4" a="1"/>
  <c r="J978" i="4" s="1"/>
  <c r="I1047" i="4" a="1"/>
  <c r="I1047" i="4" s="1"/>
  <c r="I1098" i="4" a="1"/>
  <c r="I1098" i="4" s="1"/>
  <c r="I1143" i="4" a="1"/>
  <c r="I1143" i="4" s="1"/>
  <c r="I1190" i="4" a="1"/>
  <c r="I1190" i="4" s="1"/>
  <c r="J1252" i="4" a="1"/>
  <c r="J1252" i="4" s="1"/>
  <c r="I1300" i="4" a="1"/>
  <c r="I1300" i="4" s="1"/>
  <c r="J1350" i="4" a="1"/>
  <c r="J1350" i="4" s="1"/>
  <c r="I711" i="4" a="1"/>
  <c r="I711" i="4" s="1"/>
  <c r="I858" i="4" a="1"/>
  <c r="I858" i="4" s="1"/>
  <c r="H963" i="4" a="1"/>
  <c r="H963" i="4" s="1"/>
  <c r="H427" i="4" a="1"/>
  <c r="H427" i="4" s="1"/>
  <c r="J705" i="4" a="1"/>
  <c r="J705" i="4" s="1"/>
  <c r="I886" i="4" a="1"/>
  <c r="I886" i="4" s="1"/>
  <c r="J1001" i="4" a="1"/>
  <c r="J1001" i="4" s="1"/>
  <c r="I1063" i="4" a="1"/>
  <c r="I1063" i="4" s="1"/>
  <c r="J1051" i="4" a="1"/>
  <c r="J1051" i="4" s="1"/>
  <c r="I1165" i="4" a="1"/>
  <c r="I1165" i="4" s="1"/>
  <c r="J1277" i="4" a="1"/>
  <c r="J1277" i="4" s="1"/>
  <c r="I1364" i="4" a="1"/>
  <c r="I1364" i="4" s="1"/>
  <c r="I1415" i="4" a="1"/>
  <c r="I1415" i="4" s="1"/>
  <c r="J1042" i="4" a="1"/>
  <c r="J1042" i="4" s="1"/>
  <c r="H1180" i="4" a="1"/>
  <c r="H1180" i="4" s="1"/>
  <c r="J1283" i="4" a="1"/>
  <c r="J1283" i="4" s="1"/>
  <c r="J1370" i="4" a="1"/>
  <c r="J1370" i="4" s="1"/>
  <c r="I494" i="4" a="1"/>
  <c r="I494" i="4" s="1"/>
  <c r="I1124" i="4" a="1"/>
  <c r="I1124" i="4" s="1"/>
  <c r="J1235" i="4" a="1"/>
  <c r="J1235" i="4" s="1"/>
  <c r="H1345" i="4" a="1"/>
  <c r="H1345" i="4" s="1"/>
  <c r="H1407" i="4" a="1"/>
  <c r="H1407" i="4" s="1"/>
  <c r="H1006" i="4" a="1"/>
  <c r="H1006" i="4" s="1"/>
  <c r="H1126" i="4" a="1"/>
  <c r="H1126" i="4" s="1"/>
  <c r="I1278" i="4" a="1"/>
  <c r="I1278" i="4" s="1"/>
  <c r="I1359" i="4" a="1"/>
  <c r="I1359" i="4" s="1"/>
  <c r="H1401" i="4" a="1"/>
  <c r="H1401" i="4" s="1"/>
  <c r="I1009" i="4" a="1"/>
  <c r="I1009" i="4" s="1"/>
  <c r="I1153" i="4" a="1"/>
  <c r="I1153" i="4" s="1"/>
  <c r="H1256" i="4" a="1"/>
  <c r="H1256" i="4" s="1"/>
  <c r="I1334" i="4" a="1"/>
  <c r="I1334" i="4" s="1"/>
  <c r="H1380" i="4" a="1"/>
  <c r="H1380" i="4" s="1"/>
  <c r="I1428" i="4" a="1"/>
  <c r="I1428" i="4" s="1"/>
  <c r="I917" i="4" a="1"/>
  <c r="I917" i="4" s="1"/>
  <c r="J1106" i="4" a="1"/>
  <c r="J1106" i="4" s="1"/>
  <c r="H1197" i="4" a="1"/>
  <c r="H1197" i="4" s="1"/>
  <c r="H1312" i="4" a="1"/>
  <c r="H1312" i="4" s="1"/>
  <c r="I713" i="4" a="1"/>
  <c r="I713" i="4" s="1"/>
  <c r="I1127" i="4" a="1"/>
  <c r="I1127" i="4" s="1"/>
  <c r="H222" i="4" a="1"/>
  <c r="H222" i="4" s="1"/>
  <c r="H290" i="4" a="1"/>
  <c r="H290" i="4" s="1"/>
  <c r="J135" i="4" a="1"/>
  <c r="J135" i="4" s="1"/>
  <c r="J297" i="4" a="1"/>
  <c r="J297" i="4" s="1"/>
  <c r="H403" i="4" a="1"/>
  <c r="H403" i="4" s="1"/>
  <c r="H384" i="4" a="1"/>
  <c r="H384" i="4" s="1"/>
  <c r="I356" i="4" a="1"/>
  <c r="I356" i="4" s="1"/>
  <c r="H576" i="4" a="1"/>
  <c r="H576" i="4" s="1"/>
  <c r="H661" i="4" a="1"/>
  <c r="H661" i="4" s="1"/>
  <c r="H870" i="4" a="1"/>
  <c r="H870" i="4" s="1"/>
  <c r="H553" i="4" a="1"/>
  <c r="H553" i="4" s="1"/>
  <c r="H758" i="4" a="1"/>
  <c r="H758" i="4" s="1"/>
  <c r="I923" i="4" a="1"/>
  <c r="I923" i="4" s="1"/>
  <c r="H678" i="4" a="1"/>
  <c r="H678" i="4" s="1"/>
  <c r="H818" i="4" a="1"/>
  <c r="H818" i="4" s="1"/>
  <c r="H964" i="4" a="1"/>
  <c r="H964" i="4" s="1"/>
  <c r="I689" i="4" a="1"/>
  <c r="I689" i="4" s="1"/>
  <c r="H842" i="4" a="1"/>
  <c r="H842" i="4" s="1"/>
  <c r="H949" i="4" a="1"/>
  <c r="H949" i="4" s="1"/>
  <c r="J435" i="4" a="1"/>
  <c r="J435" i="4" s="1"/>
  <c r="J692" i="4" a="1"/>
  <c r="J692" i="4" s="1"/>
  <c r="I782" i="4" a="1"/>
  <c r="I782" i="4" s="1"/>
  <c r="H899" i="4" a="1"/>
  <c r="H899" i="4" s="1"/>
  <c r="H997" i="4" a="1"/>
  <c r="H997" i="4" s="1"/>
  <c r="J576" i="4" a="1"/>
  <c r="J576" i="4" s="1"/>
  <c r="H693" i="4" a="1"/>
  <c r="H693" i="4" s="1"/>
  <c r="I779" i="4" a="1"/>
  <c r="I779" i="4" s="1"/>
  <c r="H871" i="4" a="1"/>
  <c r="H871" i="4" s="1"/>
  <c r="J958" i="4" a="1"/>
  <c r="J958" i="4" s="1"/>
  <c r="J499" i="4" a="1"/>
  <c r="J499" i="4" s="1"/>
  <c r="H514" i="4" a="1"/>
  <c r="H514" i="4" s="1"/>
  <c r="I676" i="4" a="1"/>
  <c r="I676" i="4" s="1"/>
  <c r="J767" i="4" a="1"/>
  <c r="J767" i="4" s="1"/>
  <c r="H834" i="4" a="1"/>
  <c r="H834" i="4" s="1"/>
  <c r="J902" i="4" a="1"/>
  <c r="J902" i="4" s="1"/>
  <c r="I956" i="4" a="1"/>
  <c r="I956" i="4" s="1"/>
  <c r="J1011" i="4" a="1"/>
  <c r="J1011" i="4" s="1"/>
  <c r="J421" i="4" a="1"/>
  <c r="J421" i="4" s="1"/>
  <c r="J578" i="4" a="1"/>
  <c r="J578" i="4" s="1"/>
  <c r="J662" i="4" a="1"/>
  <c r="J662" i="4" s="1"/>
  <c r="J710" i="4" a="1"/>
  <c r="J710" i="4" s="1"/>
  <c r="J756" i="4" a="1"/>
  <c r="J756" i="4" s="1"/>
  <c r="J801" i="4" a="1"/>
  <c r="J801" i="4" s="1"/>
  <c r="H840" i="4" a="1"/>
  <c r="H840" i="4" s="1"/>
  <c r="J891" i="4" a="1"/>
  <c r="J891" i="4" s="1"/>
  <c r="I936" i="4" a="1"/>
  <c r="I936" i="4" s="1"/>
  <c r="I986" i="4" a="1"/>
  <c r="I986" i="4" s="1"/>
  <c r="I1033" i="4" a="1"/>
  <c r="I1033" i="4" s="1"/>
  <c r="I671" i="4" a="1"/>
  <c r="I671" i="4" s="1"/>
  <c r="J834" i="4" a="1"/>
  <c r="J834" i="4" s="1"/>
  <c r="H959" i="4" a="1"/>
  <c r="H959" i="4" s="1"/>
  <c r="I1040" i="4" a="1"/>
  <c r="I1040" i="4" s="1"/>
  <c r="J1091" i="4" a="1"/>
  <c r="J1091" i="4" s="1"/>
  <c r="J1127" i="4" a="1"/>
  <c r="J1127" i="4" s="1"/>
  <c r="J1168" i="4" a="1"/>
  <c r="J1168" i="4" s="1"/>
  <c r="I1211" i="4" a="1"/>
  <c r="I1211" i="4" s="1"/>
  <c r="I1256" i="4" a="1"/>
  <c r="I1256" i="4" s="1"/>
  <c r="I1301" i="4" a="1"/>
  <c r="I1301" i="4" s="1"/>
  <c r="J1348" i="4" a="1"/>
  <c r="J1348" i="4" s="1"/>
  <c r="I714" i="4" a="1"/>
  <c r="I714" i="4" s="1"/>
  <c r="H895" i="4" a="1"/>
  <c r="H895" i="4" s="1"/>
  <c r="J1007" i="4" a="1"/>
  <c r="J1007" i="4" s="1"/>
  <c r="J1069" i="4" a="1"/>
  <c r="J1069" i="4" s="1"/>
  <c r="H1125" i="4" a="1"/>
  <c r="H1125" i="4" s="1"/>
  <c r="J1165" i="4" a="1"/>
  <c r="J1165" i="4" s="1"/>
  <c r="J1225" i="4" a="1"/>
  <c r="J1225" i="4" s="1"/>
  <c r="H682" i="4" a="1"/>
  <c r="H682" i="4" s="1"/>
  <c r="J836" i="4" a="1"/>
  <c r="J836" i="4" s="1"/>
  <c r="H960" i="4" a="1"/>
  <c r="H960" i="4" s="1"/>
  <c r="J1040" i="4" a="1"/>
  <c r="J1040" i="4" s="1"/>
  <c r="H1092" i="4" a="1"/>
  <c r="H1092" i="4" s="1"/>
  <c r="J1136" i="4" a="1"/>
  <c r="J1136" i="4" s="1"/>
  <c r="J1194" i="4" a="1"/>
  <c r="J1194" i="4" s="1"/>
  <c r="J1242" i="4" a="1"/>
  <c r="J1242" i="4" s="1"/>
  <c r="I1287" i="4" a="1"/>
  <c r="I1287" i="4" s="1"/>
  <c r="I1331" i="4" a="1"/>
  <c r="I1331" i="4" s="1"/>
  <c r="J699" i="4" a="1"/>
  <c r="J699" i="4" s="1"/>
  <c r="J828" i="4" a="1"/>
  <c r="J828" i="4" s="1"/>
  <c r="J939" i="4" a="1"/>
  <c r="J939" i="4" s="1"/>
  <c r="J1008" i="4" a="1"/>
  <c r="J1008" i="4" s="1"/>
  <c r="H1070" i="4" a="1"/>
  <c r="H1070" i="4" s="1"/>
  <c r="J1130" i="4" a="1"/>
  <c r="J1130" i="4" s="1"/>
  <c r="I1172" i="4" a="1"/>
  <c r="I1172" i="4" s="1"/>
  <c r="J1214" i="4" a="1"/>
  <c r="J1214" i="4" s="1"/>
  <c r="I1262" i="4" a="1"/>
  <c r="I1262" i="4" s="1"/>
  <c r="J1328" i="4" a="1"/>
  <c r="J1328" i="4" s="1"/>
  <c r="H658" i="4" a="1"/>
  <c r="H658" i="4" s="1"/>
  <c r="J810" i="4" a="1"/>
  <c r="J810" i="4" s="1"/>
  <c r="J983" i="4" a="1"/>
  <c r="J983" i="4" s="1"/>
  <c r="J1061" i="4" a="1"/>
  <c r="J1061" i="4" s="1"/>
  <c r="H1103" i="4" a="1"/>
  <c r="H1103" i="4" s="1"/>
  <c r="I1154" i="4" a="1"/>
  <c r="I1154" i="4" s="1"/>
  <c r="H1198" i="4" a="1"/>
  <c r="H1198" i="4" s="1"/>
  <c r="H1246" i="4" a="1"/>
  <c r="H1246" i="4" s="1"/>
  <c r="I1293" i="4" a="1"/>
  <c r="I1293" i="4" s="1"/>
  <c r="J1331" i="4" a="1"/>
  <c r="J1331" i="4" s="1"/>
  <c r="I717" i="4" a="1"/>
  <c r="I717" i="4" s="1"/>
  <c r="H829" i="4" a="1"/>
  <c r="H829" i="4" s="1"/>
  <c r="J966" i="4" a="1"/>
  <c r="J966" i="4" s="1"/>
  <c r="I1042" i="4" a="1"/>
  <c r="I1042" i="4" s="1"/>
  <c r="J1087" i="4" a="1"/>
  <c r="J1087" i="4" s="1"/>
  <c r="I1137" i="4" a="1"/>
  <c r="I1137" i="4" s="1"/>
  <c r="H1187" i="4" a="1"/>
  <c r="H1187" i="4" s="1"/>
  <c r="J1229" i="4" a="1"/>
  <c r="J1229" i="4" s="1"/>
  <c r="I1268" i="4" a="1"/>
  <c r="I1268" i="4" s="1"/>
  <c r="H1314" i="4" a="1"/>
  <c r="H1314" i="4" s="1"/>
  <c r="J402" i="4" a="1"/>
  <c r="J402" i="4" s="1"/>
  <c r="H735" i="4" a="1"/>
  <c r="H735" i="4" s="1"/>
  <c r="J882" i="4" a="1"/>
  <c r="J882" i="4" s="1"/>
  <c r="I405" i="4" a="1"/>
  <c r="I405" i="4" s="1"/>
  <c r="J743" i="4" a="1"/>
  <c r="J743" i="4" s="1"/>
  <c r="H858" i="4" a="1"/>
  <c r="H858" i="4" s="1"/>
  <c r="I984" i="4" a="1"/>
  <c r="I984" i="4" s="1"/>
  <c r="H1051" i="4" a="1"/>
  <c r="H1051" i="4" s="1"/>
  <c r="H1101" i="4" a="1"/>
  <c r="H1101" i="4" s="1"/>
  <c r="I1146" i="4" a="1"/>
  <c r="I1146" i="4" s="1"/>
  <c r="I1193" i="4" a="1"/>
  <c r="I1193" i="4" s="1"/>
  <c r="H1255" i="4" a="1"/>
  <c r="H1255" i="4" s="1"/>
  <c r="J1308" i="4" a="1"/>
  <c r="J1308" i="4" s="1"/>
  <c r="I407" i="4" a="1"/>
  <c r="I407" i="4" s="1"/>
  <c r="H720" i="4" a="1"/>
  <c r="H720" i="4" s="1"/>
  <c r="J866" i="4" a="1"/>
  <c r="J866" i="4" s="1"/>
  <c r="J968" i="4" a="1"/>
  <c r="J968" i="4" s="1"/>
  <c r="H496" i="4" a="1"/>
  <c r="H496" i="4" s="1"/>
  <c r="H714" i="4" a="1"/>
  <c r="H714" i="4" s="1"/>
  <c r="J894" i="4" a="1"/>
  <c r="J894" i="4" s="1"/>
  <c r="I1006" i="4" a="1"/>
  <c r="I1006" i="4" s="1"/>
  <c r="H1069" i="4" a="1"/>
  <c r="H1069" i="4" s="1"/>
  <c r="J1068" i="4" a="1"/>
  <c r="J1068" i="4" s="1"/>
  <c r="J1179" i="4" a="1"/>
  <c r="J1179" i="4" s="1"/>
  <c r="J1288" i="4" a="1"/>
  <c r="J1288" i="4" s="1"/>
  <c r="I1373" i="4" a="1"/>
  <c r="I1373" i="4" s="1"/>
  <c r="I1421" i="4" a="1"/>
  <c r="I1421" i="4" s="1"/>
  <c r="I1053" i="4" a="1"/>
  <c r="I1053" i="4" s="1"/>
  <c r="J1187" i="4" a="1"/>
  <c r="J1187" i="4" s="1"/>
  <c r="H1289" i="4" a="1"/>
  <c r="H1289" i="4" s="1"/>
  <c r="I1376" i="4" a="1"/>
  <c r="I1376" i="4" s="1"/>
  <c r="H694" i="4" a="1"/>
  <c r="H694" i="4" s="1"/>
  <c r="I1132" i="4" a="1"/>
  <c r="I1132" i="4" s="1"/>
  <c r="I1255" i="4" a="1"/>
  <c r="I1255" i="4" s="1"/>
  <c r="J1355" i="4" a="1"/>
  <c r="J1355" i="4" s="1"/>
  <c r="H1416" i="4" a="1"/>
  <c r="H1416" i="4" s="1"/>
  <c r="H1025" i="4" a="1"/>
  <c r="H1025" i="4" s="1"/>
  <c r="I1188" i="4" a="1"/>
  <c r="I1188" i="4" s="1"/>
  <c r="H1284" i="4" a="1"/>
  <c r="H1284" i="4" s="1"/>
  <c r="H1362" i="4" a="1"/>
  <c r="H1362" i="4" s="1"/>
  <c r="H1404" i="4" a="1"/>
  <c r="H1404" i="4" s="1"/>
  <c r="J1071" i="4" a="1"/>
  <c r="J1071" i="4" s="1"/>
  <c r="J1161" i="4" a="1"/>
  <c r="J1161" i="4" s="1"/>
  <c r="H1262" i="4" a="1"/>
  <c r="H1262" i="4" s="1"/>
  <c r="H1340" i="4" a="1"/>
  <c r="H1340" i="4" s="1"/>
  <c r="I1383" i="4" a="1"/>
  <c r="I1383" i="4" s="1"/>
  <c r="I1431" i="4" a="1"/>
  <c r="I1431" i="4" s="1"/>
  <c r="I963" i="4" a="1"/>
  <c r="I963" i="4" s="1"/>
  <c r="I1113" i="4" a="1"/>
  <c r="I1113" i="4" s="1"/>
  <c r="I1204" i="4" a="1"/>
  <c r="I1204" i="4" s="1"/>
  <c r="H1324" i="4" a="1"/>
  <c r="H1324" i="4" s="1"/>
  <c r="J868" i="4" a="1"/>
  <c r="J868" i="4" s="1"/>
  <c r="H1135" i="4" a="1"/>
  <c r="H1135" i="4" s="1"/>
  <c r="I1258" i="4" a="1"/>
  <c r="I1258" i="4" s="1"/>
  <c r="H1354" i="4" a="1"/>
  <c r="H1354" i="4" s="1"/>
  <c r="H1414" i="4" a="1"/>
  <c r="H1414" i="4" s="1"/>
  <c r="I1083" i="4" a="1"/>
  <c r="I1083" i="4" s="1"/>
  <c r="J1219" i="4" a="1"/>
  <c r="J1219" i="4" s="1"/>
  <c r="J1326" i="4" a="1"/>
  <c r="J1326" i="4" s="1"/>
  <c r="H1379" i="4" a="1"/>
  <c r="H1379" i="4" s="1"/>
  <c r="H1424" i="4" a="1"/>
  <c r="H1424" i="4" s="1"/>
  <c r="I1233" i="4" a="1"/>
  <c r="I1233" i="4" s="1"/>
  <c r="J1416" i="4" a="1"/>
  <c r="J1416" i="4" s="1"/>
  <c r="H1468" i="4" a="1"/>
  <c r="H1468" i="4" s="1"/>
  <c r="J58" i="4" a="1"/>
  <c r="J58" i="4" s="1"/>
  <c r="J231" i="4" a="1"/>
  <c r="J231" i="4" s="1"/>
  <c r="I371" i="4" a="1"/>
  <c r="I371" i="4" s="1"/>
  <c r="H424" i="4" a="1"/>
  <c r="H424" i="4" s="1"/>
  <c r="H571" i="4" a="1"/>
  <c r="H571" i="4" s="1"/>
  <c r="J535" i="4" a="1"/>
  <c r="J535" i="4" s="1"/>
  <c r="J548" i="4" a="1"/>
  <c r="J548" i="4" s="1"/>
  <c r="I623" i="4" a="1"/>
  <c r="I623" i="4" s="1"/>
  <c r="H692" i="4" a="1"/>
  <c r="H692" i="4" s="1"/>
  <c r="H884" i="4" a="1"/>
  <c r="H884" i="4" s="1"/>
  <c r="H582" i="4" a="1"/>
  <c r="H582" i="4" s="1"/>
  <c r="I772" i="4" a="1"/>
  <c r="I772" i="4" s="1"/>
  <c r="J934" i="4" a="1"/>
  <c r="J934" i="4" s="1"/>
  <c r="H698" i="4" a="1"/>
  <c r="H698" i="4" s="1"/>
  <c r="H830" i="4" a="1"/>
  <c r="H830" i="4" s="1"/>
  <c r="I433" i="4" a="1"/>
  <c r="I433" i="4" s="1"/>
  <c r="J706" i="4" a="1"/>
  <c r="J706" i="4" s="1"/>
  <c r="H854" i="4" a="1"/>
  <c r="H854" i="4" s="1"/>
  <c r="I952" i="4" a="1"/>
  <c r="I952" i="4" s="1"/>
  <c r="J455" i="4" a="1"/>
  <c r="J455" i="4" s="1"/>
  <c r="I698" i="4" a="1"/>
  <c r="I698" i="4" s="1"/>
  <c r="J794" i="4" a="1"/>
  <c r="J794" i="4" s="1"/>
  <c r="H913" i="4" a="1"/>
  <c r="H913" i="4" s="1"/>
  <c r="H1004" i="4" a="1"/>
  <c r="H1004" i="4" s="1"/>
  <c r="I589" i="4" a="1"/>
  <c r="I589" i="4" s="1"/>
  <c r="J698" i="4" a="1"/>
  <c r="J698" i="4" s="1"/>
  <c r="H789" i="4" a="1"/>
  <c r="H789" i="4" s="1"/>
  <c r="H874" i="4" a="1"/>
  <c r="H874" i="4" s="1"/>
  <c r="J961" i="4" a="1"/>
  <c r="J961" i="4" s="1"/>
  <c r="I534" i="4" a="1"/>
  <c r="I534" i="4" s="1"/>
  <c r="J534" i="4" a="1"/>
  <c r="J534" i="4" s="1"/>
  <c r="H679" i="4" a="1"/>
  <c r="H679" i="4" s="1"/>
  <c r="H774" i="4" a="1"/>
  <c r="H774" i="4" s="1"/>
  <c r="H837" i="4" a="1"/>
  <c r="H837" i="4" s="1"/>
  <c r="J905" i="4" a="1"/>
  <c r="J905" i="4" s="1"/>
  <c r="I959" i="4" a="1"/>
  <c r="I959" i="4" s="1"/>
  <c r="J1014" i="4" a="1"/>
  <c r="J1014" i="4" s="1"/>
  <c r="I441" i="4" a="1"/>
  <c r="I441" i="4" s="1"/>
  <c r="I585" i="4" a="1"/>
  <c r="I585" i="4" s="1"/>
  <c r="I665" i="4" a="1"/>
  <c r="I665" i="4" s="1"/>
  <c r="J713" i="4" a="1"/>
  <c r="J713" i="4" s="1"/>
  <c r="J759" i="4" a="1"/>
  <c r="J759" i="4" s="1"/>
  <c r="I807" i="4" a="1"/>
  <c r="I807" i="4" s="1"/>
  <c r="I849" i="4" a="1"/>
  <c r="I849" i="4" s="1"/>
  <c r="I894" i="4" a="1"/>
  <c r="I894" i="4" s="1"/>
  <c r="I939" i="4" a="1"/>
  <c r="I939" i="4" s="1"/>
  <c r="H989" i="4" a="1"/>
  <c r="H989" i="4" s="1"/>
  <c r="J1036" i="4" a="1"/>
  <c r="J1036" i="4" s="1"/>
  <c r="I697" i="4" a="1"/>
  <c r="I697" i="4" s="1"/>
  <c r="J843" i="4" a="1"/>
  <c r="J843" i="4" s="1"/>
  <c r="H971" i="4" a="1"/>
  <c r="H971" i="4" s="1"/>
  <c r="I1052" i="4" a="1"/>
  <c r="I1052" i="4" s="1"/>
  <c r="I1094" i="4" a="1"/>
  <c r="I1094" i="4" s="1"/>
  <c r="H1130" i="4" a="1"/>
  <c r="H1130" i="4" s="1"/>
  <c r="J1171" i="4" a="1"/>
  <c r="J1171" i="4" s="1"/>
  <c r="H1220" i="4" a="1"/>
  <c r="H1220" i="4" s="1"/>
  <c r="H1259" i="4" a="1"/>
  <c r="H1259" i="4" s="1"/>
  <c r="H1304" i="4" a="1"/>
  <c r="H1304" i="4" s="1"/>
  <c r="J310" i="4" a="1"/>
  <c r="J310" i="4" s="1"/>
  <c r="H731" i="4" a="1"/>
  <c r="H731" i="4" s="1"/>
  <c r="J903" i="4" a="1"/>
  <c r="J903" i="4" s="1"/>
  <c r="I1012" i="4" a="1"/>
  <c r="I1012" i="4" s="1"/>
  <c r="I1072" i="4" a="1"/>
  <c r="I1072" i="4" s="1"/>
  <c r="H1128" i="4" a="1"/>
  <c r="H1128" i="4" s="1"/>
  <c r="H1169" i="4" a="1"/>
  <c r="H1169" i="4" s="1"/>
  <c r="J1228" i="4" a="1"/>
  <c r="J1228" i="4" s="1"/>
  <c r="H690" i="4" a="1"/>
  <c r="H690" i="4" s="1"/>
  <c r="H863" i="4" a="1"/>
  <c r="H863" i="4" s="1"/>
  <c r="J965" i="4" a="1"/>
  <c r="J965" i="4" s="1"/>
  <c r="I1045" i="4" a="1"/>
  <c r="I1045" i="4" s="1"/>
  <c r="J1094" i="4" a="1"/>
  <c r="J1094" i="4" s="1"/>
  <c r="H1151" i="4" a="1"/>
  <c r="H1151" i="4" s="1"/>
  <c r="J1197" i="4" a="1"/>
  <c r="J1197" i="4" s="1"/>
  <c r="J1245" i="4" a="1"/>
  <c r="J1245" i="4" s="1"/>
  <c r="H1290" i="4" a="1"/>
  <c r="H1290" i="4" s="1"/>
  <c r="I1337" i="4" a="1"/>
  <c r="I1337" i="4" s="1"/>
  <c r="H717" i="4" a="1"/>
  <c r="H717" i="4" s="1"/>
  <c r="J837" i="4" a="1"/>
  <c r="J837" i="4" s="1"/>
  <c r="H946" i="4" a="1"/>
  <c r="H946" i="4" s="1"/>
  <c r="H1013" i="4" a="1"/>
  <c r="H1013" i="4" s="1"/>
  <c r="J1072" i="4" a="1"/>
  <c r="J1072" i="4" s="1"/>
  <c r="H1137" i="4" a="1"/>
  <c r="H1137" i="4" s="1"/>
  <c r="I1175" i="4" a="1"/>
  <c r="I1175" i="4" s="1"/>
  <c r="J1217" i="4" a="1"/>
  <c r="J1217" i="4" s="1"/>
  <c r="I1265" i="4" a="1"/>
  <c r="I1265" i="4" s="1"/>
  <c r="J1334" i="4" a="1"/>
  <c r="J1334" i="4" s="1"/>
  <c r="J665" i="4" a="1"/>
  <c r="J665" i="4" s="1"/>
  <c r="H820" i="4" a="1"/>
  <c r="H820" i="4" s="1"/>
  <c r="H993" i="4" a="1"/>
  <c r="H993" i="4" s="1"/>
  <c r="I1064" i="4" a="1"/>
  <c r="I1064" i="4" s="1"/>
  <c r="J1105" i="4" a="1"/>
  <c r="J1105" i="4" s="1"/>
  <c r="J1157" i="4" a="1"/>
  <c r="J1157" i="4" s="1"/>
  <c r="J1203" i="4" a="1"/>
  <c r="J1203" i="4" s="1"/>
  <c r="J1251" i="4" a="1"/>
  <c r="J1251" i="4" s="1"/>
  <c r="I1295" i="4" a="1"/>
  <c r="I1295" i="4" s="1"/>
  <c r="H1335" i="4" a="1"/>
  <c r="H1335" i="4" s="1"/>
  <c r="J725" i="4" a="1"/>
  <c r="J725" i="4" s="1"/>
  <c r="J855" i="4" a="1"/>
  <c r="J855" i="4" s="1"/>
  <c r="H978" i="4" a="1"/>
  <c r="H978" i="4" s="1"/>
  <c r="J1046" i="4" a="1"/>
  <c r="J1046" i="4" s="1"/>
  <c r="I1090" i="4" a="1"/>
  <c r="I1090" i="4" s="1"/>
  <c r="J1139" i="4" a="1"/>
  <c r="J1139" i="4" s="1"/>
  <c r="H1190" i="4" a="1"/>
  <c r="H1190" i="4" s="1"/>
  <c r="I1232" i="4" a="1"/>
  <c r="I1232" i="4" s="1"/>
  <c r="H1271" i="4" a="1"/>
  <c r="H1271" i="4" s="1"/>
  <c r="I1320" i="4" a="1"/>
  <c r="I1320" i="4" s="1"/>
  <c r="H483" i="4" a="1"/>
  <c r="H483" i="4" s="1"/>
  <c r="H751" i="4" a="1"/>
  <c r="H751" i="4" s="1"/>
  <c r="I899" i="4" a="1"/>
  <c r="I899" i="4" s="1"/>
  <c r="J515" i="4" a="1"/>
  <c r="J515" i="4" s="1"/>
  <c r="J751" i="4" a="1"/>
  <c r="J751" i="4" s="1"/>
  <c r="J874" i="4" a="1"/>
  <c r="J874" i="4" s="1"/>
  <c r="I989" i="4" a="1"/>
  <c r="I989" i="4" s="1"/>
  <c r="J1053" i="4" a="1"/>
  <c r="J1053" i="4" s="1"/>
  <c r="H1104" i="4" a="1"/>
  <c r="H1104" i="4" s="1"/>
  <c r="I1149" i="4" a="1"/>
  <c r="I1149" i="4" s="1"/>
  <c r="J1198" i="4" a="1"/>
  <c r="J1198" i="4" s="1"/>
  <c r="H1258" i="4" a="1"/>
  <c r="H1258" i="4" s="1"/>
  <c r="J1314" i="4" a="1"/>
  <c r="J1314" i="4" s="1"/>
  <c r="I486" i="4" a="1"/>
  <c r="I486" i="4" s="1"/>
  <c r="H728" i="4" a="1"/>
  <c r="H728" i="4" s="1"/>
  <c r="H875" i="4" a="1"/>
  <c r="H875" i="4" s="1"/>
  <c r="H975" i="4" a="1"/>
  <c r="H975" i="4" s="1"/>
  <c r="H523" i="4" a="1"/>
  <c r="H523" i="4" s="1"/>
  <c r="J754" i="4" a="1"/>
  <c r="J754" i="4" s="1"/>
  <c r="H903" i="4" a="1"/>
  <c r="H903" i="4" s="1"/>
  <c r="H1012" i="4" a="1"/>
  <c r="H1012" i="4" s="1"/>
  <c r="H1072" i="4" a="1"/>
  <c r="H1072" i="4" s="1"/>
  <c r="I1077" i="4" a="1"/>
  <c r="I1077" i="4" s="1"/>
  <c r="I1187" i="4" a="1"/>
  <c r="I1187" i="4" s="1"/>
  <c r="H1294" i="4" a="1"/>
  <c r="H1294" i="4" s="1"/>
  <c r="H1376" i="4" a="1"/>
  <c r="H1376" i="4" s="1"/>
  <c r="I1424" i="4" a="1"/>
  <c r="I1424" i="4" s="1"/>
  <c r="J1077" i="4" a="1"/>
  <c r="J1077" i="4" s="1"/>
  <c r="J1207" i="4" a="1"/>
  <c r="J1207" i="4" s="1"/>
  <c r="I1298" i="4" a="1"/>
  <c r="I1298" i="4" s="1"/>
  <c r="I1379" i="4" a="1"/>
  <c r="I1379" i="4" s="1"/>
  <c r="H850" i="4" a="1"/>
  <c r="H850" i="4" s="1"/>
  <c r="I1138" i="4" a="1"/>
  <c r="I1138" i="4" s="1"/>
  <c r="I1272" i="4" a="1"/>
  <c r="I1272" i="4" s="1"/>
  <c r="H1359" i="4" a="1"/>
  <c r="H1359" i="4" s="1"/>
  <c r="H1419" i="4" a="1"/>
  <c r="H1419" i="4" s="1"/>
  <c r="H1044" i="4" a="1"/>
  <c r="H1044" i="4" s="1"/>
  <c r="H1196" i="4" a="1"/>
  <c r="H1196" i="4" s="1"/>
  <c r="J1298" i="4" a="1"/>
  <c r="J1298" i="4" s="1"/>
  <c r="H1365" i="4" a="1"/>
  <c r="H1365" i="4" s="1"/>
  <c r="I1407" i="4" a="1"/>
  <c r="I1407" i="4" s="1"/>
  <c r="I1080" i="4" a="1"/>
  <c r="I1080" i="4" s="1"/>
  <c r="H1168" i="4" a="1"/>
  <c r="H1168" i="4" s="1"/>
  <c r="I1267" i="4" a="1"/>
  <c r="I1267" i="4" s="1"/>
  <c r="I1345" i="4" a="1"/>
  <c r="I1345" i="4" s="1"/>
  <c r="H1386" i="4" a="1"/>
  <c r="H1386" i="4" s="1"/>
  <c r="J522" i="4" a="1"/>
  <c r="J522" i="4" s="1"/>
  <c r="I990" i="4" a="1"/>
  <c r="I990" i="4" s="1"/>
  <c r="H1121" i="4" a="1"/>
  <c r="H1121" i="4" s="1"/>
  <c r="H1217" i="4" a="1"/>
  <c r="H1217" i="4" s="1"/>
  <c r="I1341" i="4" a="1"/>
  <c r="I1341" i="4" s="1"/>
  <c r="J963" i="4" a="1"/>
  <c r="J963" i="4" s="1"/>
  <c r="I1141" i="4" a="1"/>
  <c r="I1141" i="4" s="1"/>
  <c r="I1269" i="4" a="1"/>
  <c r="I1269" i="4" s="1"/>
  <c r="H1360" i="4" a="1"/>
  <c r="H1360" i="4" s="1"/>
  <c r="I1420" i="4" a="1"/>
  <c r="I1420" i="4" s="1"/>
  <c r="H1091" i="4" a="1"/>
  <c r="H1091" i="4" s="1"/>
  <c r="H1227" i="4" a="1"/>
  <c r="H1227" i="4" s="1"/>
  <c r="I1332" i="4" a="1"/>
  <c r="I1332" i="4" s="1"/>
  <c r="H1382" i="4" a="1"/>
  <c r="H1382" i="4" s="1"/>
  <c r="H1427" i="4" a="1"/>
  <c r="H1427" i="4" s="1"/>
  <c r="I1253" i="4" a="1"/>
  <c r="I1253" i="4" s="1"/>
  <c r="H1422" i="4" a="1"/>
  <c r="H1422" i="4" s="1"/>
  <c r="H1471" i="4" a="1"/>
  <c r="H1471" i="4" s="1"/>
  <c r="H103" i="4" a="1"/>
  <c r="H103" i="4" s="1"/>
  <c r="I321" i="4" a="1"/>
  <c r="I321" i="4" s="1"/>
  <c r="I380" i="4" a="1"/>
  <c r="I380" i="4" s="1"/>
  <c r="H443" i="4" a="1"/>
  <c r="H443" i="4" s="1"/>
  <c r="I599" i="4" a="1"/>
  <c r="I599" i="4" s="1"/>
  <c r="H548" i="4" a="1"/>
  <c r="H548" i="4" s="1"/>
  <c r="I560" i="4" a="1"/>
  <c r="I560" i="4" s="1"/>
  <c r="J636" i="4" a="1"/>
  <c r="J636" i="4" s="1"/>
  <c r="J697" i="4" a="1"/>
  <c r="J697" i="4" s="1"/>
  <c r="J892" i="4" a="1"/>
  <c r="J892" i="4" s="1"/>
  <c r="H598" i="4" a="1"/>
  <c r="H598" i="4" s="1"/>
  <c r="J781" i="4" a="1"/>
  <c r="J781" i="4" s="1"/>
  <c r="I940" i="4" a="1"/>
  <c r="I940" i="4" s="1"/>
  <c r="I712" i="4" a="1"/>
  <c r="I712" i="4" s="1"/>
  <c r="I835" i="4" a="1"/>
  <c r="I835" i="4" s="1"/>
  <c r="J490" i="4" a="1"/>
  <c r="J490" i="4" s="1"/>
  <c r="J712" i="4" a="1"/>
  <c r="J712" i="4" s="1"/>
  <c r="I862" i="4" a="1"/>
  <c r="I862" i="4" s="1"/>
  <c r="H970" i="4" a="1"/>
  <c r="H970" i="4" s="1"/>
  <c r="H505" i="4" a="1"/>
  <c r="H505" i="4" s="1"/>
  <c r="J701" i="4" a="1"/>
  <c r="J701" i="4" s="1"/>
  <c r="J797" i="4" a="1"/>
  <c r="J797" i="4" s="1"/>
  <c r="H924" i="4" a="1"/>
  <c r="H924" i="4" s="1"/>
  <c r="I1007" i="4" a="1"/>
  <c r="I1007" i="4" s="1"/>
  <c r="J594" i="4" a="1"/>
  <c r="J594" i="4" s="1"/>
  <c r="I704" i="4" a="1"/>
  <c r="I704" i="4" s="1"/>
  <c r="H798" i="4" a="1"/>
  <c r="H798" i="4" s="1"/>
  <c r="J879" i="4" a="1"/>
  <c r="J879" i="4" s="1"/>
  <c r="J970" i="4" a="1"/>
  <c r="J970" i="4" s="1"/>
  <c r="J555" i="4" a="1"/>
  <c r="J555" i="4" s="1"/>
  <c r="J542" i="4" a="1"/>
  <c r="J542" i="4" s="1"/>
  <c r="J684" i="4" a="1"/>
  <c r="J684" i="4" s="1"/>
  <c r="H777" i="4" a="1"/>
  <c r="H777" i="4" s="1"/>
  <c r="H843" i="4" a="1"/>
  <c r="H843" i="4" s="1"/>
  <c r="I916" i="4" a="1"/>
  <c r="I916" i="4" s="1"/>
  <c r="I962" i="4" a="1"/>
  <c r="I962" i="4" s="1"/>
  <c r="J1017" i="4" a="1"/>
  <c r="J1017" i="4" s="1"/>
  <c r="J482" i="4" a="1"/>
  <c r="J482" i="4" s="1"/>
  <c r="H596" i="4" a="1"/>
  <c r="H596" i="4" s="1"/>
  <c r="J670" i="4" a="1"/>
  <c r="J670" i="4" s="1"/>
  <c r="J716" i="4" a="1"/>
  <c r="J716" i="4" s="1"/>
  <c r="J762" i="4" a="1"/>
  <c r="J762" i="4" s="1"/>
  <c r="I810" i="4" a="1"/>
  <c r="I810" i="4" s="1"/>
  <c r="H852" i="4" a="1"/>
  <c r="H852" i="4" s="1"/>
  <c r="I897" i="4" a="1"/>
  <c r="I897" i="4" s="1"/>
  <c r="J944" i="4" a="1"/>
  <c r="J944" i="4" s="1"/>
  <c r="I995" i="4" a="1"/>
  <c r="I995" i="4" s="1"/>
  <c r="H1040" i="4" a="1"/>
  <c r="H1040" i="4" s="1"/>
  <c r="J722" i="4" a="1"/>
  <c r="J722" i="4" s="1"/>
  <c r="J852" i="4" a="1"/>
  <c r="J852" i="4" s="1"/>
  <c r="H976" i="4" a="1"/>
  <c r="H976" i="4" s="1"/>
  <c r="H1055" i="4" a="1"/>
  <c r="H1055" i="4" s="1"/>
  <c r="H1097" i="4" a="1"/>
  <c r="H1097" i="4" s="1"/>
  <c r="I1133" i="4" a="1"/>
  <c r="I1133" i="4" s="1"/>
  <c r="I1174" i="4" a="1"/>
  <c r="I1174" i="4" s="1"/>
  <c r="I1222" i="4" a="1"/>
  <c r="I1222" i="4" s="1"/>
  <c r="J1264" i="4" a="1"/>
  <c r="J1264" i="4" s="1"/>
  <c r="H1310" i="4" a="1"/>
  <c r="H1310" i="4" s="1"/>
  <c r="H444" i="4" a="1"/>
  <c r="H444" i="4" s="1"/>
  <c r="H755" i="4" a="1"/>
  <c r="H755" i="4" s="1"/>
  <c r="H912" i="4" a="1"/>
  <c r="H912" i="4" s="1"/>
  <c r="H1017" i="4" a="1"/>
  <c r="H1017" i="4" s="1"/>
  <c r="H1075" i="4" a="1"/>
  <c r="H1075" i="4" s="1"/>
  <c r="I1130" i="4" a="1"/>
  <c r="I1130" i="4" s="1"/>
  <c r="H1172" i="4" a="1"/>
  <c r="H1172" i="4" s="1"/>
  <c r="J1250" i="4" a="1"/>
  <c r="J1250" i="4" s="1"/>
  <c r="H699" i="4" a="1"/>
  <c r="H699" i="4" s="1"/>
  <c r="I871" i="4" a="1"/>
  <c r="I871" i="4" s="1"/>
  <c r="I977" i="4" a="1"/>
  <c r="I977" i="4" s="1"/>
  <c r="J1049" i="4" a="1"/>
  <c r="J1049" i="4" s="1"/>
  <c r="I1097" i="4" a="1"/>
  <c r="I1097" i="4" s="1"/>
  <c r="I1157" i="4" a="1"/>
  <c r="I1157" i="4" s="1"/>
  <c r="J1200" i="4" a="1"/>
  <c r="J1200" i="4" s="1"/>
  <c r="J1248" i="4" a="1"/>
  <c r="J1248" i="4" s="1"/>
  <c r="H1293" i="4" a="1"/>
  <c r="H1293" i="4" s="1"/>
  <c r="I1340" i="4" a="1"/>
  <c r="I1340" i="4" s="1"/>
  <c r="I725" i="4" a="1"/>
  <c r="I725" i="4" s="1"/>
  <c r="I846" i="4" a="1"/>
  <c r="I846" i="4" s="1"/>
  <c r="J953" i="4" a="1"/>
  <c r="J953" i="4" s="1"/>
  <c r="I1018" i="4" a="1"/>
  <c r="I1018" i="4" s="1"/>
  <c r="J1075" i="4" a="1"/>
  <c r="J1075" i="4" s="1"/>
  <c r="I1139" i="4" a="1"/>
  <c r="I1139" i="4" s="1"/>
  <c r="H1178" i="4" a="1"/>
  <c r="H1178" i="4" s="1"/>
  <c r="J1220" i="4" a="1"/>
  <c r="J1220" i="4" s="1"/>
  <c r="H1268" i="4" a="1"/>
  <c r="H1268" i="4" s="1"/>
  <c r="J1340" i="4" a="1"/>
  <c r="J1340" i="4" s="1"/>
  <c r="H674" i="4" a="1"/>
  <c r="H674" i="4" s="1"/>
  <c r="H838" i="4" a="1"/>
  <c r="H838" i="4" s="1"/>
  <c r="H999" i="4" a="1"/>
  <c r="H999" i="4" s="1"/>
  <c r="J1067" i="4" a="1"/>
  <c r="J1067" i="4" s="1"/>
  <c r="J1108" i="4" a="1"/>
  <c r="J1108" i="4" s="1"/>
  <c r="J1160" i="4" a="1"/>
  <c r="J1160" i="4" s="1"/>
  <c r="J1209" i="4" a="1"/>
  <c r="J1209" i="4" s="1"/>
  <c r="I1254" i="4" a="1"/>
  <c r="I1254" i="4" s="1"/>
  <c r="I1297" i="4" a="1"/>
  <c r="I1297" i="4" s="1"/>
  <c r="J1337" i="4" a="1"/>
  <c r="J1337" i="4" s="1"/>
  <c r="I206" i="4" a="1"/>
  <c r="I206" i="4" s="1"/>
  <c r="H448" i="4" a="1"/>
  <c r="H448" i="4" s="1"/>
  <c r="I160" i="4" a="1"/>
  <c r="I160" i="4" s="1"/>
  <c r="I338" i="4" a="1"/>
  <c r="I338" i="4" s="1"/>
  <c r="H438" i="4" a="1"/>
  <c r="H438" i="4" s="1"/>
  <c r="I638" i="4" a="1"/>
  <c r="I638" i="4" s="1"/>
  <c r="J608" i="4" a="1"/>
  <c r="J608" i="4" s="1"/>
  <c r="I359" i="4" a="1"/>
  <c r="I359" i="4" s="1"/>
  <c r="H750" i="4" a="1"/>
  <c r="H750" i="4" s="1"/>
  <c r="H915" i="4" a="1"/>
  <c r="H915" i="4" s="1"/>
  <c r="I631" i="4" a="1"/>
  <c r="I631" i="4" s="1"/>
  <c r="J805" i="4" a="1"/>
  <c r="J805" i="4" s="1"/>
  <c r="I504" i="4" a="1"/>
  <c r="I504" i="4" s="1"/>
  <c r="H737" i="4" a="1"/>
  <c r="H737" i="4" s="1"/>
  <c r="J864" i="4" a="1"/>
  <c r="J864" i="4" s="1"/>
  <c r="I540" i="4" a="1"/>
  <c r="I540" i="4" s="1"/>
  <c r="J731" i="4" a="1"/>
  <c r="J731" i="4" s="1"/>
  <c r="I876" i="4" a="1"/>
  <c r="I876" i="4" s="1"/>
  <c r="I1000" i="4" a="1"/>
  <c r="I1000" i="4" s="1"/>
  <c r="J540" i="4" a="1"/>
  <c r="J540" i="4" s="1"/>
  <c r="H716" i="4" a="1"/>
  <c r="H716" i="4" s="1"/>
  <c r="J821" i="4" a="1"/>
  <c r="J821" i="4" s="1"/>
  <c r="H941" i="4" a="1"/>
  <c r="H941" i="4" s="1"/>
  <c r="H1026" i="4" a="1"/>
  <c r="H1026" i="4" s="1"/>
  <c r="H628" i="4" a="1"/>
  <c r="H628" i="4" s="1"/>
  <c r="I724" i="4" a="1"/>
  <c r="I724" i="4" s="1"/>
  <c r="J806" i="4" a="1"/>
  <c r="J806" i="4" s="1"/>
  <c r="J896" i="4" a="1"/>
  <c r="J896" i="4" s="1"/>
  <c r="J976" i="4" a="1"/>
  <c r="J976" i="4" s="1"/>
  <c r="H590" i="4" a="1"/>
  <c r="H590" i="4" s="1"/>
  <c r="I590" i="4" a="1"/>
  <c r="I590" i="4" s="1"/>
  <c r="H705" i="4" a="1"/>
  <c r="H705" i="4" s="1"/>
  <c r="I789" i="4" a="1"/>
  <c r="I789" i="4" s="1"/>
  <c r="J854" i="4" a="1"/>
  <c r="J854" i="4" s="1"/>
  <c r="H922" i="4" a="1"/>
  <c r="H922" i="4" s="1"/>
  <c r="H974" i="4" a="1"/>
  <c r="H974" i="4" s="1"/>
  <c r="H1027" i="4" a="1"/>
  <c r="H1027" i="4" s="1"/>
  <c r="J507" i="4" a="1"/>
  <c r="J507" i="4" s="1"/>
  <c r="J606" i="4" a="1"/>
  <c r="J606" i="4" s="1"/>
  <c r="I682" i="4" a="1"/>
  <c r="I682" i="4" s="1"/>
  <c r="H725" i="4" a="1"/>
  <c r="H725" i="4" s="1"/>
  <c r="H771" i="4" a="1"/>
  <c r="H771" i="4" s="1"/>
  <c r="I816" i="4" a="1"/>
  <c r="I816" i="4" s="1"/>
  <c r="I863" i="4" a="1"/>
  <c r="I863" i="4" s="1"/>
  <c r="I908" i="4" a="1"/>
  <c r="I908" i="4" s="1"/>
  <c r="J950" i="4" a="1"/>
  <c r="J950" i="4" s="1"/>
  <c r="I1001" i="4" a="1"/>
  <c r="I1001" i="4" s="1"/>
  <c r="I298" i="4" a="1"/>
  <c r="I298" i="4" s="1"/>
  <c r="J738" i="4" a="1"/>
  <c r="J738" i="4" s="1"/>
  <c r="J869" i="4" a="1"/>
  <c r="J869" i="4" s="1"/>
  <c r="J991" i="4" a="1"/>
  <c r="J991" i="4" s="1"/>
  <c r="J1063" i="4" a="1"/>
  <c r="J1063" i="4" s="1"/>
  <c r="H1102" i="4" a="1"/>
  <c r="H1102" i="4" s="1"/>
  <c r="J1138" i="4" a="1"/>
  <c r="J1138" i="4" s="1"/>
  <c r="H1183" i="4" a="1"/>
  <c r="H1183" i="4" s="1"/>
  <c r="H1231" i="4" a="1"/>
  <c r="H1231" i="4" s="1"/>
  <c r="J1272" i="4" a="1"/>
  <c r="J1272" i="4" s="1"/>
  <c r="J1318" i="4" a="1"/>
  <c r="J1318" i="4" s="1"/>
  <c r="I558" i="4" a="1"/>
  <c r="I558" i="4" s="1"/>
  <c r="H781" i="4" a="1"/>
  <c r="H781" i="4" s="1"/>
  <c r="H952" i="4" a="1"/>
  <c r="H952" i="4" s="1"/>
  <c r="I1026" i="4" a="1"/>
  <c r="I1026" i="4" s="1"/>
  <c r="I1081" i="4" a="1"/>
  <c r="I1081" i="4" s="1"/>
  <c r="H1139" i="4" a="1"/>
  <c r="H1139" i="4" s="1"/>
  <c r="J1177" i="4" a="1"/>
  <c r="J1177" i="4" s="1"/>
  <c r="H311" i="4" a="1"/>
  <c r="H311" i="4" s="1"/>
  <c r="I716" i="4" a="1"/>
  <c r="I716" i="4" s="1"/>
  <c r="H897" i="4" a="1"/>
  <c r="H897" i="4" s="1"/>
  <c r="I987" i="4" a="1"/>
  <c r="I987" i="4" s="1"/>
  <c r="J1055" i="4" a="1"/>
  <c r="J1055" i="4" s="1"/>
  <c r="I1102" i="4" a="1"/>
  <c r="I1102" i="4" s="1"/>
  <c r="J1162" i="4" a="1"/>
  <c r="J1162" i="4" s="1"/>
  <c r="J1211" i="4" a="1"/>
  <c r="J1211" i="4" s="1"/>
  <c r="H1254" i="4" a="1"/>
  <c r="H1254" i="4" s="1"/>
  <c r="H1297" i="4" a="1"/>
  <c r="H1297" i="4" s="1"/>
  <c r="H372" i="4" a="1"/>
  <c r="H372" i="4" s="1"/>
  <c r="H741" i="4" a="1"/>
  <c r="H741" i="4" s="1"/>
  <c r="J863" i="4" a="1"/>
  <c r="J863" i="4" s="1"/>
  <c r="H966" i="4" a="1"/>
  <c r="H966" i="4" s="1"/>
  <c r="J1027" i="4" a="1"/>
  <c r="J1027" i="4" s="1"/>
  <c r="H1090" i="4" a="1"/>
  <c r="H1090" i="4" s="1"/>
  <c r="I1145" i="4" a="1"/>
  <c r="I1145" i="4" s="1"/>
  <c r="J1183" i="4" a="1"/>
  <c r="J1183" i="4" s="1"/>
  <c r="H1226" i="4" a="1"/>
  <c r="H1226" i="4" s="1"/>
  <c r="I1276" i="4" a="1"/>
  <c r="I1276" i="4" s="1"/>
  <c r="J1346" i="4" a="1"/>
  <c r="J1346" i="4" s="1"/>
  <c r="I691" i="4" a="1"/>
  <c r="I691" i="4" s="1"/>
  <c r="I855" i="4" a="1"/>
  <c r="I855" i="4" s="1"/>
  <c r="J1018" i="4" a="1"/>
  <c r="J1018" i="4" s="1"/>
  <c r="H1076" i="4" a="1"/>
  <c r="H1076" i="4" s="1"/>
  <c r="I1114" i="4" a="1"/>
  <c r="I1114" i="4" s="1"/>
  <c r="J1169" i="4" a="1"/>
  <c r="J1169" i="4" s="1"/>
  <c r="H1215" i="4" a="1"/>
  <c r="H1215" i="4" s="1"/>
  <c r="H1260" i="4" a="1"/>
  <c r="H1260" i="4" s="1"/>
  <c r="H1302" i="4" a="1"/>
  <c r="H1302" i="4" s="1"/>
  <c r="H467" i="4" a="1"/>
  <c r="H467" i="4" s="1"/>
  <c r="J749" i="4" a="1"/>
  <c r="J749" i="4" s="1"/>
  <c r="J889" i="4" a="1"/>
  <c r="J889" i="4" s="1"/>
  <c r="I999" i="4" a="1"/>
  <c r="I999" i="4" s="1"/>
  <c r="H1059" i="4" a="1"/>
  <c r="H1059" i="4" s="1"/>
  <c r="I1103" i="4" a="1"/>
  <c r="I1103" i="4" s="1"/>
  <c r="H1152" i="4" a="1"/>
  <c r="H1152" i="4" s="1"/>
  <c r="I1201" i="4" a="1"/>
  <c r="I1201" i="4" s="1"/>
  <c r="H1241" i="4" a="1"/>
  <c r="H1241" i="4" s="1"/>
  <c r="J1279" i="4" a="1"/>
  <c r="J1279" i="4" s="1"/>
  <c r="H1329" i="4" a="1"/>
  <c r="H1329" i="4" s="1"/>
  <c r="I617" i="4" a="1"/>
  <c r="I617" i="4" s="1"/>
  <c r="H786" i="4" a="1"/>
  <c r="H786" i="4" s="1"/>
  <c r="I941" i="4" a="1"/>
  <c r="I941" i="4" s="1"/>
  <c r="H660" i="4" a="1"/>
  <c r="H660" i="4" s="1"/>
  <c r="J777" i="4" a="1"/>
  <c r="J777" i="4" s="1"/>
  <c r="I253" i="4" a="1"/>
  <c r="I253" i="4" s="1"/>
  <c r="I459" i="4" a="1"/>
  <c r="I459" i="4" s="1"/>
  <c r="J234" i="4" a="1"/>
  <c r="J234" i="4" s="1"/>
  <c r="I357" i="4" a="1"/>
  <c r="I357" i="4" s="1"/>
  <c r="H472" i="4" a="1"/>
  <c r="H472" i="4" s="1"/>
  <c r="J340" i="4" a="1"/>
  <c r="J340" i="4" s="1"/>
  <c r="I307" i="4" a="1"/>
  <c r="I307" i="4" s="1"/>
  <c r="I447" i="4" a="1"/>
  <c r="I447" i="4" s="1"/>
  <c r="I796" i="4" a="1"/>
  <c r="I796" i="4" s="1"/>
  <c r="H937" i="4" a="1"/>
  <c r="H937" i="4" s="1"/>
  <c r="I683" i="4" a="1"/>
  <c r="I683" i="4" s="1"/>
  <c r="J838" i="4" a="1"/>
  <c r="J838" i="4" s="1"/>
  <c r="I561" i="4" a="1"/>
  <c r="I561" i="4" s="1"/>
  <c r="I758" i="4" a="1"/>
  <c r="I758" i="4" s="1"/>
  <c r="I887" i="4" a="1"/>
  <c r="I887" i="4" s="1"/>
  <c r="I582" i="4" a="1"/>
  <c r="I582" i="4" s="1"/>
  <c r="H764" i="4" a="1"/>
  <c r="H764" i="4" s="1"/>
  <c r="I893" i="4" a="1"/>
  <c r="I893" i="4" s="1"/>
  <c r="I1010" i="4" a="1"/>
  <c r="I1010" i="4" s="1"/>
  <c r="J616" i="4" a="1"/>
  <c r="J616" i="4" s="1"/>
  <c r="J734" i="4" a="1"/>
  <c r="J734" i="4" s="1"/>
  <c r="I845" i="4" a="1"/>
  <c r="I845" i="4" s="1"/>
  <c r="J955" i="4" a="1"/>
  <c r="J955" i="4" s="1"/>
  <c r="J347" i="4" a="1"/>
  <c r="J347" i="4" s="1"/>
  <c r="I648" i="4" a="1"/>
  <c r="I648" i="4" s="1"/>
  <c r="I740" i="4" a="1"/>
  <c r="I740" i="4" s="1"/>
  <c r="J818" i="4" a="1"/>
  <c r="J818" i="4" s="1"/>
  <c r="I913" i="4" a="1"/>
  <c r="I913" i="4" s="1"/>
  <c r="I988" i="4" a="1"/>
  <c r="I988" i="4" s="1"/>
  <c r="J600" i="4" a="1"/>
  <c r="J600" i="4" s="1"/>
  <c r="J617" i="4" a="1"/>
  <c r="J617" i="4" s="1"/>
  <c r="H722" i="4" a="1"/>
  <c r="H722" i="4" s="1"/>
  <c r="I795" i="4" a="1"/>
  <c r="I795" i="4" s="1"/>
  <c r="H866" i="4" a="1"/>
  <c r="H866" i="4" s="1"/>
  <c r="I930" i="4" a="1"/>
  <c r="I930" i="4" s="1"/>
  <c r="H983" i="4" a="1"/>
  <c r="H983" i="4" s="1"/>
  <c r="I1036" i="4" a="1"/>
  <c r="I1036" i="4" s="1"/>
  <c r="J528" i="4" a="1"/>
  <c r="J528" i="4" s="1"/>
  <c r="H618" i="4" a="1"/>
  <c r="H618" i="4" s="1"/>
  <c r="J690" i="4" a="1"/>
  <c r="J690" i="4" s="1"/>
  <c r="I730" i="4" a="1"/>
  <c r="I730" i="4" s="1"/>
  <c r="I780" i="4" a="1"/>
  <c r="I780" i="4" s="1"/>
  <c r="I822" i="4" a="1"/>
  <c r="I822" i="4" s="1"/>
  <c r="H869" i="4" a="1"/>
  <c r="H869" i="4" s="1"/>
  <c r="H914" i="4" a="1"/>
  <c r="H914" i="4" s="1"/>
  <c r="J959" i="4" a="1"/>
  <c r="J959" i="4" s="1"/>
  <c r="I1008" i="4" a="1"/>
  <c r="I1008" i="4" s="1"/>
  <c r="I501" i="4" a="1"/>
  <c r="I501" i="4" s="1"/>
  <c r="H763" i="4" a="1"/>
  <c r="H763" i="4" s="1"/>
  <c r="I903" i="4" a="1"/>
  <c r="I903" i="4" s="1"/>
  <c r="J1006" i="4" a="1"/>
  <c r="J1006" i="4" s="1"/>
  <c r="I1069" i="4" a="1"/>
  <c r="I1069" i="4" s="1"/>
  <c r="J1107" i="4" a="1"/>
  <c r="J1107" i="4" s="1"/>
  <c r="J1144" i="4" a="1"/>
  <c r="J1144" i="4" s="1"/>
  <c r="H1189" i="4" a="1"/>
  <c r="H1189" i="4" s="1"/>
  <c r="H1237" i="4" a="1"/>
  <c r="H1237" i="4" s="1"/>
  <c r="I1284" i="4" a="1"/>
  <c r="I1284" i="4" s="1"/>
  <c r="H1325" i="4" a="1"/>
  <c r="H1325" i="4" s="1"/>
  <c r="I625" i="4" a="1"/>
  <c r="I625" i="4" s="1"/>
  <c r="I799" i="4" a="1"/>
  <c r="I799" i="4" s="1"/>
  <c r="J971" i="4" a="1"/>
  <c r="J971" i="4" s="1"/>
  <c r="H1036" i="4" a="1"/>
  <c r="H1036" i="4" s="1"/>
  <c r="J1089" i="4" a="1"/>
  <c r="J1089" i="4" s="1"/>
  <c r="H1145" i="4" a="1"/>
  <c r="H1145" i="4" s="1"/>
  <c r="J1202" i="4" a="1"/>
  <c r="J1202" i="4" s="1"/>
  <c r="J530" i="4" a="1"/>
  <c r="J530" i="4" s="1"/>
  <c r="I756" i="4" a="1"/>
  <c r="I756" i="4" s="1"/>
  <c r="J913" i="4" a="1"/>
  <c r="J913" i="4" s="1"/>
  <c r="J1002" i="4" a="1"/>
  <c r="J1002" i="4" s="1"/>
  <c r="H1064" i="4" a="1"/>
  <c r="H1064" i="4" s="1"/>
  <c r="I1108" i="4" a="1"/>
  <c r="I1108" i="4" s="1"/>
  <c r="H1175" i="4" a="1"/>
  <c r="H1175" i="4" s="1"/>
  <c r="H1223" i="4" a="1"/>
  <c r="H1223" i="4" s="1"/>
  <c r="J1267" i="4" a="1"/>
  <c r="J1267" i="4" s="1"/>
  <c r="J1304" i="4" a="1"/>
  <c r="J1304" i="4" s="1"/>
  <c r="H508" i="4" a="1"/>
  <c r="H508" i="4" s="1"/>
  <c r="H757" i="4" a="1"/>
  <c r="H757" i="4" s="1"/>
  <c r="J880" i="4" a="1"/>
  <c r="J880" i="4" s="1"/>
  <c r="J977" i="4" a="1"/>
  <c r="J977" i="4" s="1"/>
  <c r="H1041" i="4" a="1"/>
  <c r="H1041" i="4" s="1"/>
  <c r="J1097" i="4" a="1"/>
  <c r="J1097" i="4" s="1"/>
  <c r="I1151" i="4" a="1"/>
  <c r="I1151" i="4" s="1"/>
  <c r="H1195" i="4" a="1"/>
  <c r="H1195" i="4" s="1"/>
  <c r="J1231" i="4" a="1"/>
  <c r="J1231" i="4" s="1"/>
  <c r="I1299" i="4" a="1"/>
  <c r="I1299" i="4" s="1"/>
  <c r="I508" i="4" a="1"/>
  <c r="I508" i="4" s="1"/>
  <c r="H708" i="4" a="1"/>
  <c r="H708" i="4" s="1"/>
  <c r="I889" i="4" a="1"/>
  <c r="I889" i="4" s="1"/>
  <c r="H1028" i="4" a="1"/>
  <c r="H1028" i="4" s="1"/>
  <c r="H1082" i="4" a="1"/>
  <c r="H1082" i="4" s="1"/>
  <c r="J1122" i="4" a="1"/>
  <c r="J1122" i="4" s="1"/>
  <c r="J1175" i="4" a="1"/>
  <c r="J1175" i="4" s="1"/>
  <c r="J1223" i="4" a="1"/>
  <c r="J1223" i="4" s="1"/>
  <c r="J1273" i="4" a="1"/>
  <c r="J1273" i="4" s="1"/>
  <c r="H1308" i="4" a="1"/>
  <c r="H1308" i="4" s="1"/>
  <c r="J645" i="4" a="1"/>
  <c r="J645" i="4" s="1"/>
  <c r="J765" i="4" a="1"/>
  <c r="J765" i="4" s="1"/>
  <c r="J914" i="4" a="1"/>
  <c r="J914" i="4" s="1"/>
  <c r="H1009" i="4" a="1"/>
  <c r="H1009" i="4" s="1"/>
  <c r="J1064" i="4" a="1"/>
  <c r="J1064" i="4" s="1"/>
  <c r="J1111" i="4" a="1"/>
  <c r="J1111" i="4" s="1"/>
  <c r="J1166" i="4" a="1"/>
  <c r="J1166" i="4" s="1"/>
  <c r="J1206" i="4" a="1"/>
  <c r="J1206" i="4" s="1"/>
  <c r="I1249" i="4" a="1"/>
  <c r="I1249" i="4" s="1"/>
  <c r="H1288" i="4" a="1"/>
  <c r="H1288" i="4" s="1"/>
  <c r="I1335" i="4" a="1"/>
  <c r="I1335" i="4" s="1"/>
  <c r="J648" i="4" a="1"/>
  <c r="J648" i="4" s="1"/>
  <c r="H813" i="4" a="1"/>
  <c r="H813" i="4" s="1"/>
  <c r="J954" i="4" a="1"/>
  <c r="J954" i="4" s="1"/>
  <c r="J676" i="4" a="1"/>
  <c r="J676" i="4" s="1"/>
  <c r="J804" i="4" a="1"/>
  <c r="J804" i="4" s="1"/>
  <c r="J933" i="4" a="1"/>
  <c r="J933" i="4" s="1"/>
  <c r="J1019" i="4" a="1"/>
  <c r="J1019" i="4" s="1"/>
  <c r="J1073" i="4" a="1"/>
  <c r="J1073" i="4" s="1"/>
  <c r="J1120" i="4" a="1"/>
  <c r="J1120" i="4" s="1"/>
  <c r="I1170" i="4" a="1"/>
  <c r="I1170" i="4" s="1"/>
  <c r="H1233" i="4" a="1"/>
  <c r="H1233" i="4" s="1"/>
  <c r="I1274" i="4" a="1"/>
  <c r="I1274" i="4" s="1"/>
  <c r="J1332" i="4" a="1"/>
  <c r="J1332" i="4" s="1"/>
  <c r="J635" i="4" a="1"/>
  <c r="J635" i="4" s="1"/>
  <c r="J768" i="4" a="1"/>
  <c r="J768" i="4" s="1"/>
  <c r="I925" i="4" a="1"/>
  <c r="I925" i="4" s="1"/>
  <c r="H1010" i="4" a="1"/>
  <c r="H1010" i="4" s="1"/>
  <c r="H663" i="4" a="1"/>
  <c r="H663" i="4" s="1"/>
  <c r="I843" i="4" a="1"/>
  <c r="I843" i="4" s="1"/>
  <c r="J957" i="4" a="1"/>
  <c r="J957" i="4" s="1"/>
  <c r="H1049" i="4" a="1"/>
  <c r="H1049" i="4" s="1"/>
  <c r="H841" i="4" a="1"/>
  <c r="H841" i="4" s="1"/>
  <c r="H1124" i="4" a="1"/>
  <c r="H1124" i="4" s="1"/>
  <c r="I1221" i="4" a="1"/>
  <c r="I1221" i="4" s="1"/>
  <c r="H1333" i="4" a="1"/>
  <c r="H1333" i="4" s="1"/>
  <c r="I1394" i="4" a="1"/>
  <c r="I1394" i="4" s="1"/>
  <c r="J842" i="4" a="1"/>
  <c r="J842" i="4" s="1"/>
  <c r="I1144" i="4" a="1"/>
  <c r="I1144" i="4" s="1"/>
  <c r="J1241" i="4" a="1"/>
  <c r="J1241" i="4" s="1"/>
  <c r="H1349" i="4" a="1"/>
  <c r="H1349" i="4" s="1"/>
  <c r="J1406" i="4" a="1"/>
  <c r="J1406" i="4" s="1"/>
  <c r="J1062" i="4" a="1"/>
  <c r="J1062" i="4" s="1"/>
  <c r="H1188" i="4" a="1"/>
  <c r="H1188" i="4" s="1"/>
  <c r="I1309" i="4" a="1"/>
  <c r="I1309" i="4" s="1"/>
  <c r="J1382" i="4" a="1"/>
  <c r="J1382" i="4" s="1"/>
  <c r="I696" i="4" a="1"/>
  <c r="I696" i="4" s="1"/>
  <c r="H1086" i="4" a="1"/>
  <c r="H1086" i="4" s="1"/>
  <c r="H1236" i="4" a="1"/>
  <c r="H1236" i="4" s="1"/>
  <c r="J1333" i="4" a="1"/>
  <c r="J1333" i="4" s="1"/>
  <c r="H1383" i="4" a="1"/>
  <c r="H1383" i="4" s="1"/>
  <c r="H703" i="4" a="1"/>
  <c r="H703" i="4" s="1"/>
  <c r="J1118" i="4" a="1"/>
  <c r="J1118" i="4" s="1"/>
  <c r="H1210" i="4" a="1"/>
  <c r="H1210" i="4" s="1"/>
  <c r="I1304" i="4" a="1"/>
  <c r="I1304" i="4" s="1"/>
  <c r="I1365" i="4" a="1"/>
  <c r="I1365" i="4" s="1"/>
  <c r="I1401" i="4" a="1"/>
  <c r="I1401" i="4" s="1"/>
  <c r="H551" i="4" a="1"/>
  <c r="H551" i="4" s="1"/>
  <c r="J1065" i="4" a="1"/>
  <c r="J1065" i="4" s="1"/>
  <c r="I1155" i="4" a="1"/>
  <c r="I1155" i="4" s="1"/>
  <c r="J1280" i="4" a="1"/>
  <c r="J1280" i="4" s="1"/>
  <c r="J1371" i="4" a="1"/>
  <c r="J1371" i="4" s="1"/>
  <c r="H1066" i="4" a="1"/>
  <c r="H1066" i="4" s="1"/>
  <c r="J1210" i="4" a="1"/>
  <c r="J1210" i="4" s="1"/>
  <c r="I1306" i="4" a="1"/>
  <c r="I1306" i="4" s="1"/>
  <c r="H1381" i="4" a="1"/>
  <c r="H1381" i="4" s="1"/>
  <c r="J885" i="4" a="1"/>
  <c r="J885" i="4" s="1"/>
  <c r="J1137" i="4" a="1"/>
  <c r="J1137" i="4" s="1"/>
  <c r="I1277" i="4" a="1"/>
  <c r="I1277" i="4" s="1"/>
  <c r="I1358" i="4" a="1"/>
  <c r="I1358" i="4" s="1"/>
  <c r="H1400" i="4" a="1"/>
  <c r="H1400" i="4" s="1"/>
  <c r="J1037" i="4" a="1"/>
  <c r="J1037" i="4" s="1"/>
  <c r="J1360" i="4" a="1"/>
  <c r="J1360" i="4" s="1"/>
  <c r="I1446" i="4" a="1"/>
  <c r="I1446" i="4" s="1"/>
  <c r="H1496" i="4" a="1"/>
  <c r="H1496" i="4" s="1"/>
  <c r="J106" i="4" a="1"/>
  <c r="J106" i="4" s="1"/>
  <c r="I563" i="4" a="1"/>
  <c r="I563" i="4" s="1"/>
  <c r="H335" i="4" a="1"/>
  <c r="H335" i="4" s="1"/>
  <c r="H979" i="4" a="1"/>
  <c r="H979" i="4" s="1"/>
  <c r="I622" i="4" a="1"/>
  <c r="I622" i="4" s="1"/>
  <c r="H564" i="4" a="1"/>
  <c r="H564" i="4" s="1"/>
  <c r="J1020" i="4" a="1"/>
  <c r="J1020" i="4" s="1"/>
  <c r="J813" i="4" a="1"/>
  <c r="J813" i="4" s="1"/>
  <c r="J730" i="4" a="1"/>
  <c r="J730" i="4" s="1"/>
  <c r="I1180" i="4" a="1"/>
  <c r="I1180" i="4" s="1"/>
  <c r="J928" i="4" a="1"/>
  <c r="J928" i="4" s="1"/>
  <c r="I707" i="4" a="1"/>
  <c r="I707" i="4" s="1"/>
  <c r="H1203" i="4" a="1"/>
  <c r="H1203" i="4" s="1"/>
  <c r="I960" i="4" a="1"/>
  <c r="I960" i="4" s="1"/>
  <c r="I1270" i="4" a="1"/>
  <c r="I1270" i="4" s="1"/>
  <c r="I1111" i="4" a="1"/>
  <c r="I1111" i="4" s="1"/>
  <c r="I733" i="4" a="1"/>
  <c r="I733" i="4" s="1"/>
  <c r="J1092" i="4" a="1"/>
  <c r="J1092" i="4" s="1"/>
  <c r="H1274" i="4" a="1"/>
  <c r="H1274" i="4" s="1"/>
  <c r="H908" i="4" a="1"/>
  <c r="H908" i="4" s="1"/>
  <c r="H925" i="4" a="1"/>
  <c r="H925" i="4" s="1"/>
  <c r="H1118" i="4" a="1"/>
  <c r="H1118" i="4" s="1"/>
  <c r="H1269" i="4" a="1"/>
  <c r="H1269" i="4" s="1"/>
  <c r="I760" i="4" a="1"/>
  <c r="I760" i="4" s="1"/>
  <c r="H654" i="4" a="1"/>
  <c r="H654" i="4" s="1"/>
  <c r="I1044" i="4" a="1"/>
  <c r="I1044" i="4" s="1"/>
  <c r="J1213" i="4" a="1"/>
  <c r="J1213" i="4" s="1"/>
  <c r="H738" i="4" a="1"/>
  <c r="H738" i="4" s="1"/>
  <c r="I1344" i="4" a="1"/>
  <c r="I1344" i="4" s="1"/>
  <c r="H1174" i="4" a="1"/>
  <c r="H1174" i="4" s="1"/>
  <c r="J1376" i="4" a="1"/>
  <c r="J1376" i="4" s="1"/>
  <c r="H1080" i="4" a="1"/>
  <c r="H1080" i="4" s="1"/>
  <c r="J1327" i="4" a="1"/>
  <c r="J1327" i="4" s="1"/>
  <c r="I650" i="4" a="1"/>
  <c r="I650" i="4" s="1"/>
  <c r="I1196" i="4" a="1"/>
  <c r="I1196" i="4" s="1"/>
  <c r="I1362" i="4" a="1"/>
  <c r="I1362" i="4" s="1"/>
  <c r="H911" i="4" a="1"/>
  <c r="H911" i="4" s="1"/>
  <c r="I1147" i="4" a="1"/>
  <c r="I1147" i="4" s="1"/>
  <c r="H1369" i="4" a="1"/>
  <c r="H1369" i="4" s="1"/>
  <c r="H1205" i="4" a="1"/>
  <c r="H1205" i="4" s="1"/>
  <c r="H1366" i="4" a="1"/>
  <c r="H1366" i="4" s="1"/>
  <c r="H1060" i="4" a="1"/>
  <c r="H1060" i="4" s="1"/>
  <c r="J1293" i="4" a="1"/>
  <c r="J1293" i="4" s="1"/>
  <c r="H1394" i="4" a="1"/>
  <c r="H1394" i="4" s="1"/>
  <c r="H1270" i="4" a="1"/>
  <c r="H1270" i="4" s="1"/>
  <c r="I250" i="4" a="1"/>
  <c r="I250" i="4" s="1"/>
  <c r="I120" i="4" a="1"/>
  <c r="I120" i="4" s="1"/>
  <c r="H532" i="4" a="1"/>
  <c r="H532" i="4" s="1"/>
  <c r="H1007" i="4" a="1"/>
  <c r="H1007" i="4" s="1"/>
  <c r="J638" i="4" a="1"/>
  <c r="J638" i="4" s="1"/>
  <c r="H612" i="4" a="1"/>
  <c r="H612" i="4" s="1"/>
  <c r="H1030" i="4" a="1"/>
  <c r="H1030" i="4" s="1"/>
  <c r="I819" i="4" a="1"/>
  <c r="I819" i="4" s="1"/>
  <c r="J746" i="4" a="1"/>
  <c r="J746" i="4" s="1"/>
  <c r="H1186" i="4" a="1"/>
  <c r="H1186" i="4" s="1"/>
  <c r="I965" i="4" a="1"/>
  <c r="I965" i="4" s="1"/>
  <c r="I732" i="4" a="1"/>
  <c r="I732" i="4" s="1"/>
  <c r="I1220" i="4" a="1"/>
  <c r="I1220" i="4" s="1"/>
  <c r="H972" i="4" a="1"/>
  <c r="H972" i="4" s="1"/>
  <c r="J1287" i="4" a="1"/>
  <c r="J1287" i="4" s="1"/>
  <c r="I1117" i="4" a="1"/>
  <c r="I1117" i="4" s="1"/>
  <c r="J741" i="4" a="1"/>
  <c r="J741" i="4" s="1"/>
  <c r="H1098" i="4" a="1"/>
  <c r="H1098" i="4" s="1"/>
  <c r="H1277" i="4" a="1"/>
  <c r="H1277" i="4" s="1"/>
  <c r="H933" i="4" a="1"/>
  <c r="H933" i="4" s="1"/>
  <c r="H995" i="4" a="1"/>
  <c r="H995" i="4" s="1"/>
  <c r="H1155" i="4" a="1"/>
  <c r="H1155" i="4" s="1"/>
  <c r="J1317" i="4" a="1"/>
  <c r="J1317" i="4" s="1"/>
  <c r="I883" i="4" a="1"/>
  <c r="I883" i="4" s="1"/>
  <c r="I771" i="4" a="1"/>
  <c r="I771" i="4" s="1"/>
  <c r="H422" i="4" a="1"/>
  <c r="H422" i="4" s="1"/>
  <c r="H1303" i="4" a="1"/>
  <c r="H1303" i="4" s="1"/>
  <c r="I1085" i="4" a="1"/>
  <c r="I1085" i="4" s="1"/>
  <c r="I1385" i="4" a="1"/>
  <c r="I1385" i="4" s="1"/>
  <c r="H1208" i="4" a="1"/>
  <c r="H1208" i="4" s="1"/>
  <c r="I1391" i="4" a="1"/>
  <c r="I1391" i="4" s="1"/>
  <c r="J1098" i="4" a="1"/>
  <c r="J1098" i="4" s="1"/>
  <c r="J1349" i="4" a="1"/>
  <c r="J1349" i="4" s="1"/>
  <c r="H805" i="4" a="1"/>
  <c r="H805" i="4" s="1"/>
  <c r="I1236" i="4" a="1"/>
  <c r="I1236" i="4" s="1"/>
  <c r="I1371" i="4" a="1"/>
  <c r="I1371" i="4" s="1"/>
  <c r="J711" i="4" a="1"/>
  <c r="J711" i="4" s="1"/>
  <c r="H1170" i="4" a="1"/>
  <c r="H1170" i="4" s="1"/>
  <c r="J1380" i="4" a="1"/>
  <c r="J1380" i="4" s="1"/>
  <c r="H1225" i="4" a="1"/>
  <c r="H1225" i="4" s="1"/>
  <c r="H1372" i="4" a="1"/>
  <c r="H1372" i="4" s="1"/>
  <c r="I1096" i="4" a="1"/>
  <c r="I1096" i="4" s="1"/>
  <c r="I1314" i="4" a="1"/>
  <c r="I1314" i="4" s="1"/>
  <c r="H1397" i="4" a="1"/>
  <c r="H1397" i="4" s="1"/>
  <c r="H1287" i="4" a="1"/>
  <c r="H1287" i="4" s="1"/>
  <c r="J1464" i="4" a="1"/>
  <c r="J1464" i="4" s="1"/>
  <c r="J1523" i="4" a="1"/>
  <c r="J1523" i="4" s="1"/>
  <c r="I1571" i="4" a="1"/>
  <c r="I1571" i="4" s="1"/>
  <c r="J1196" i="4" a="1"/>
  <c r="J1196" i="4" s="1"/>
  <c r="H1417" i="4" a="1"/>
  <c r="H1417" i="4" s="1"/>
  <c r="H1465" i="4" a="1"/>
  <c r="H1465" i="4" s="1"/>
  <c r="J1511" i="4" a="1"/>
  <c r="J1511" i="4" s="1"/>
  <c r="I1556" i="4" a="1"/>
  <c r="I1556" i="4" s="1"/>
  <c r="J1238" i="4" a="1"/>
  <c r="J1238" i="4" s="1"/>
  <c r="I1417" i="4" a="1"/>
  <c r="I1417" i="4" s="1"/>
  <c r="H1481" i="4" a="1"/>
  <c r="H1481" i="4" s="1"/>
  <c r="I1524" i="4" a="1"/>
  <c r="I1524" i="4" s="1"/>
  <c r="H1581" i="4" a="1"/>
  <c r="H1581" i="4" s="1"/>
  <c r="I1627" i="4" a="1"/>
  <c r="I1627" i="4" s="1"/>
  <c r="J1666" i="4" a="1"/>
  <c r="J1666" i="4" s="1"/>
  <c r="H1709" i="4" a="1"/>
  <c r="H1709" i="4" s="1"/>
  <c r="J1751" i="4" a="1"/>
  <c r="J1751" i="4" s="1"/>
  <c r="I1827" i="4" a="1"/>
  <c r="I1827" i="4" s="1"/>
  <c r="H1199" i="4" a="1"/>
  <c r="H1199" i="4" s="1"/>
  <c r="I1396" i="4" a="1"/>
  <c r="I1396" i="4" s="1"/>
  <c r="I1462" i="4" a="1"/>
  <c r="I1462" i="4" s="1"/>
  <c r="I1509" i="4" a="1"/>
  <c r="I1509" i="4" s="1"/>
  <c r="J1548" i="4" a="1"/>
  <c r="J1548" i="4" s="1"/>
  <c r="I1600" i="4" a="1"/>
  <c r="I1600" i="4" s="1"/>
  <c r="H1649" i="4" a="1"/>
  <c r="H1649" i="4" s="1"/>
  <c r="H1696" i="4" a="1"/>
  <c r="H1696" i="4" s="1"/>
  <c r="I1740" i="4" a="1"/>
  <c r="I1740" i="4" s="1"/>
  <c r="J1780" i="4" a="1"/>
  <c r="J1780" i="4" s="1"/>
  <c r="I1819" i="4" a="1"/>
  <c r="I1819" i="4" s="1"/>
  <c r="H1158" i="4" a="1"/>
  <c r="H1158" i="4" s="1"/>
  <c r="J1389" i="4" a="1"/>
  <c r="J1389" i="4" s="1"/>
  <c r="I1453" i="4" a="1"/>
  <c r="I1453" i="4" s="1"/>
  <c r="I1500" i="4" a="1"/>
  <c r="I1500" i="4" s="1"/>
  <c r="H1557" i="4" a="1"/>
  <c r="H1557" i="4" s="1"/>
  <c r="I1603" i="4" a="1"/>
  <c r="I1603" i="4" s="1"/>
  <c r="H1646" i="4" a="1"/>
  <c r="H1646" i="4" s="1"/>
  <c r="J1693" i="4" a="1"/>
  <c r="J1693" i="4" s="1"/>
  <c r="J1740" i="4" a="1"/>
  <c r="J1740" i="4" s="1"/>
  <c r="H1784" i="4" a="1"/>
  <c r="H1784" i="4" s="1"/>
  <c r="H1825" i="4" a="1"/>
  <c r="H1825" i="4" s="1"/>
  <c r="H1263" i="4" a="1"/>
  <c r="H1263" i="4" s="1"/>
  <c r="J1411" i="4" a="1"/>
  <c r="J1411" i="4" s="1"/>
  <c r="H1463" i="4" a="1"/>
  <c r="H1463" i="4" s="1"/>
  <c r="J1509" i="4" a="1"/>
  <c r="J1509" i="4" s="1"/>
  <c r="I1554" i="4" a="1"/>
  <c r="I1554" i="4" s="1"/>
  <c r="I1121" i="4" a="1"/>
  <c r="I1121" i="4" s="1"/>
  <c r="I1405" i="4" a="1"/>
  <c r="I1405" i="4" s="1"/>
  <c r="J1472" i="4" a="1"/>
  <c r="J1472" i="4" s="1"/>
  <c r="I1525" i="4" a="1"/>
  <c r="I1525" i="4" s="1"/>
  <c r="I1225" i="4" a="1"/>
  <c r="I1225" i="4" s="1"/>
  <c r="J1413" i="4" a="1"/>
  <c r="J1413" i="4" s="1"/>
  <c r="I1463" i="4" a="1"/>
  <c r="I1463" i="4" s="1"/>
  <c r="I1516" i="4" a="1"/>
  <c r="I1516" i="4" s="1"/>
  <c r="H1561" i="4" a="1"/>
  <c r="H1561" i="4" s="1"/>
  <c r="H1607" i="4" a="1"/>
  <c r="H1607" i="4" s="1"/>
  <c r="J1658" i="4" a="1"/>
  <c r="J1658" i="4" s="1"/>
  <c r="I1702" i="4" a="1"/>
  <c r="I1702" i="4" s="1"/>
  <c r="J1143" i="4" a="1"/>
  <c r="J1143" i="4" s="1"/>
  <c r="I1384" i="4" a="1"/>
  <c r="I1384" i="4" s="1"/>
  <c r="J1463" i="4" a="1"/>
  <c r="J1463" i="4" s="1"/>
  <c r="I1507" i="4" a="1"/>
  <c r="I1507" i="4" s="1"/>
  <c r="I1564" i="4" a="1"/>
  <c r="I1564" i="4" s="1"/>
  <c r="J1126" i="4" a="1"/>
  <c r="J1126" i="4" s="1"/>
  <c r="J1392" i="4" a="1"/>
  <c r="J1392" i="4" s="1"/>
  <c r="J1457" i="4" a="1"/>
  <c r="J1457" i="4" s="1"/>
  <c r="J1507" i="4" a="1"/>
  <c r="J1507" i="4" s="1"/>
  <c r="J1549" i="4" a="1"/>
  <c r="J1549" i="4" s="1"/>
  <c r="I1595" i="4" a="1"/>
  <c r="I1595" i="4" s="1"/>
  <c r="I1647" i="4" a="1"/>
  <c r="I1647" i="4" s="1"/>
  <c r="J1686" i="4" a="1"/>
  <c r="J1686" i="4" s="1"/>
  <c r="I1724" i="4" a="1"/>
  <c r="I1724" i="4" s="1"/>
  <c r="H1771" i="4" a="1"/>
  <c r="H1771" i="4" s="1"/>
  <c r="H1171" i="4" a="1"/>
  <c r="H1171" i="4" s="1"/>
  <c r="H1437" i="4" a="1"/>
  <c r="H1437" i="4" s="1"/>
  <c r="I1480" i="4" a="1"/>
  <c r="I1480" i="4" s="1"/>
  <c r="I1523" i="4" a="1"/>
  <c r="I1523" i="4" s="1"/>
  <c r="I1580" i="4" a="1"/>
  <c r="I1580" i="4" s="1"/>
  <c r="I1626" i="4" a="1"/>
  <c r="I1626" i="4" s="1"/>
  <c r="J1668" i="4" a="1"/>
  <c r="J1668" i="4" s="1"/>
  <c r="I1730" i="4" a="1"/>
  <c r="I1730" i="4" s="1"/>
  <c r="H1774" i="4" a="1"/>
  <c r="H1774" i="4" s="1"/>
  <c r="J1815" i="4" a="1"/>
  <c r="J1815" i="4" s="1"/>
  <c r="H1590" i="4" a="1"/>
  <c r="H1590" i="4" s="1"/>
  <c r="H969" i="4" a="1"/>
  <c r="H969" i="4" s="1"/>
  <c r="I1633" i="4" a="1"/>
  <c r="I1633" i="4" s="1"/>
  <c r="J1532" i="4" a="1"/>
  <c r="J1532" i="4" s="1"/>
  <c r="I1646" i="4" a="1"/>
  <c r="I1646" i="4" s="1"/>
  <c r="J1749" i="4" a="1"/>
  <c r="J1749" i="4" s="1"/>
  <c r="H1821" i="4" a="1"/>
  <c r="H1821" i="4" s="1"/>
  <c r="I1880" i="4" a="1"/>
  <c r="I1880" i="4" s="1"/>
  <c r="J1924" i="4" a="1"/>
  <c r="J1924" i="4" s="1"/>
  <c r="I1969" i="4" a="1"/>
  <c r="I1969" i="4" s="1"/>
  <c r="J2018" i="4" a="1"/>
  <c r="J2018" i="4" s="1"/>
  <c r="H2071" i="4" a="1"/>
  <c r="H2071" i="4" s="1"/>
  <c r="I2120" i="4" a="1"/>
  <c r="I2120" i="4" s="1"/>
  <c r="J2169" i="4" a="1"/>
  <c r="J2169" i="4" s="1"/>
  <c r="H2226" i="4" a="1"/>
  <c r="H2226" i="4" s="1"/>
  <c r="H2276" i="4" a="1"/>
  <c r="H2276" i="4" s="1"/>
  <c r="J2325" i="4" a="1"/>
  <c r="J2325" i="4" s="1"/>
  <c r="H2377" i="4" a="1"/>
  <c r="H2377" i="4" s="1"/>
  <c r="J2416" i="4" a="1"/>
  <c r="J2416" i="4" s="1"/>
  <c r="H2467" i="4" a="1"/>
  <c r="H2467" i="4" s="1"/>
  <c r="I1535" i="4" a="1"/>
  <c r="I1535" i="4" s="1"/>
  <c r="H1670" i="4" a="1"/>
  <c r="H1670" i="4" s="1"/>
  <c r="I1774" i="4" a="1"/>
  <c r="I1774" i="4" s="1"/>
  <c r="J1857" i="4" a="1"/>
  <c r="J1857" i="4" s="1"/>
  <c r="H1900" i="4" a="1"/>
  <c r="H1900" i="4" s="1"/>
  <c r="H1938" i="4" a="1"/>
  <c r="H1938" i="4" s="1"/>
  <c r="I1993" i="4" a="1"/>
  <c r="I1993" i="4" s="1"/>
  <c r="H2054" i="4" a="1"/>
  <c r="H2054" i="4" s="1"/>
  <c r="I2096" i="4" a="1"/>
  <c r="I2096" i="4" s="1"/>
  <c r="J2149" i="4" a="1"/>
  <c r="J2149" i="4" s="1"/>
  <c r="H2196" i="4" a="1"/>
  <c r="H2196" i="4" s="1"/>
  <c r="H2232" i="4" a="1"/>
  <c r="H2232" i="4" s="1"/>
  <c r="H2270" i="4" a="1"/>
  <c r="H2270" i="4" s="1"/>
  <c r="H2323" i="4" a="1"/>
  <c r="H2323" i="4" s="1"/>
  <c r="H2375" i="4" a="1"/>
  <c r="H2375" i="4" s="1"/>
  <c r="J2419" i="4" a="1"/>
  <c r="J2419" i="4" s="1"/>
  <c r="H2464" i="4" a="1"/>
  <c r="H2464" i="4" s="1"/>
  <c r="I1464" i="4" a="1"/>
  <c r="I1464" i="4" s="1"/>
  <c r="H1635" i="4" a="1"/>
  <c r="H1635" i="4" s="1"/>
  <c r="I1718" i="4" a="1"/>
  <c r="I1718" i="4" s="1"/>
  <c r="J1792" i="4" a="1"/>
  <c r="J1792" i="4" s="1"/>
  <c r="J1863" i="4" a="1"/>
  <c r="J1863" i="4" s="1"/>
  <c r="I1914" i="4" a="1"/>
  <c r="I1914" i="4" s="1"/>
  <c r="J324" i="4" a="1"/>
  <c r="J324" i="4" s="1"/>
  <c r="H642" i="4" a="1"/>
  <c r="H642" i="4" s="1"/>
  <c r="I715" i="4" a="1"/>
  <c r="I715" i="4" s="1"/>
  <c r="J525" i="4" a="1"/>
  <c r="J525" i="4" s="1"/>
  <c r="I721" i="4" a="1"/>
  <c r="I721" i="4" s="1"/>
  <c r="J687" i="4" a="1"/>
  <c r="J687" i="4" s="1"/>
  <c r="J500" i="4" a="1"/>
  <c r="J500" i="4" s="1"/>
  <c r="I860" i="4" a="1"/>
  <c r="I860" i="4" s="1"/>
  <c r="H861" i="4" a="1"/>
  <c r="H861" i="4" s="1"/>
  <c r="I1228" i="4" a="1"/>
  <c r="I1228" i="4" s="1"/>
  <c r="J1021" i="4" a="1"/>
  <c r="J1021" i="4" s="1"/>
  <c r="I888" i="4" a="1"/>
  <c r="I888" i="4" s="1"/>
  <c r="H1251" i="4" a="1"/>
  <c r="H1251" i="4" s="1"/>
  <c r="I1022" i="4" a="1"/>
  <c r="I1022" i="4" s="1"/>
  <c r="I1343" i="4" a="1"/>
  <c r="I1343" i="4" s="1"/>
  <c r="I1163" i="4" a="1"/>
  <c r="I1163" i="4" s="1"/>
  <c r="I757" i="4" a="1"/>
  <c r="I757" i="4" s="1"/>
  <c r="H1109" i="4" a="1"/>
  <c r="H1109" i="4" s="1"/>
  <c r="J1282" i="4" a="1"/>
  <c r="J1282" i="4" s="1"/>
  <c r="H948" i="4" a="1"/>
  <c r="H948" i="4" s="1"/>
  <c r="H1000" i="4" a="1"/>
  <c r="H1000" i="4" s="1"/>
  <c r="I1161" i="4" a="1"/>
  <c r="I1161" i="4" s="1"/>
  <c r="H1321" i="4" a="1"/>
  <c r="H1321" i="4" s="1"/>
  <c r="J900" i="4" a="1"/>
  <c r="J900" i="4" s="1"/>
  <c r="H790" i="4" a="1"/>
  <c r="H790" i="4" s="1"/>
  <c r="H620" i="4" a="1"/>
  <c r="H620" i="4" s="1"/>
  <c r="H1309" i="4" a="1"/>
  <c r="H1309" i="4" s="1"/>
  <c r="I1091" i="4" a="1"/>
  <c r="I1091" i="4" s="1"/>
  <c r="I1388" i="4" a="1"/>
  <c r="I1388" i="4" s="1"/>
  <c r="H1228" i="4" a="1"/>
  <c r="H1228" i="4" s="1"/>
  <c r="J1403" i="4" a="1"/>
  <c r="J1403" i="4" s="1"/>
  <c r="J1112" i="4" a="1"/>
  <c r="J1112" i="4" s="1"/>
  <c r="H1356" i="4" a="1"/>
  <c r="H1356" i="4" s="1"/>
  <c r="H957" i="4" a="1"/>
  <c r="H957" i="4" s="1"/>
  <c r="H1250" i="4" a="1"/>
  <c r="H1250" i="4" s="1"/>
  <c r="H1377" i="4" a="1"/>
  <c r="H1377" i="4" s="1"/>
  <c r="H867" i="4" a="1"/>
  <c r="H867" i="4" s="1"/>
  <c r="J1182" i="4" a="1"/>
  <c r="J1182" i="4" s="1"/>
  <c r="I662" i="4" a="1"/>
  <c r="I662" i="4" s="1"/>
  <c r="H1245" i="4" a="1"/>
  <c r="H1245" i="4" s="1"/>
  <c r="H1375" i="4" a="1"/>
  <c r="H1375" i="4" s="1"/>
  <c r="J1103" i="4" a="1"/>
  <c r="J1103" i="4" s="1"/>
  <c r="J1320" i="4" a="1"/>
  <c r="J1320" i="4" s="1"/>
  <c r="I1409" i="4" a="1"/>
  <c r="I1409" i="4" s="1"/>
  <c r="H1319" i="4" a="1"/>
  <c r="H1319" i="4" s="1"/>
  <c r="I1477" i="4" a="1"/>
  <c r="I1477" i="4" s="1"/>
  <c r="J1526" i="4" a="1"/>
  <c r="J1526" i="4" s="1"/>
  <c r="J1574" i="4" a="1"/>
  <c r="J1574" i="4" s="1"/>
  <c r="J1216" i="4" a="1"/>
  <c r="J1216" i="4" s="1"/>
  <c r="J1422" i="4" a="1"/>
  <c r="J1422" i="4" s="1"/>
  <c r="I1468" i="4" a="1"/>
  <c r="I1468" i="4" s="1"/>
  <c r="J1514" i="4" a="1"/>
  <c r="J1514" i="4" s="1"/>
  <c r="I1562" i="4" a="1"/>
  <c r="I1562" i="4" s="1"/>
  <c r="H1275" i="4" a="1"/>
  <c r="H1275" i="4" s="1"/>
  <c r="J1426" i="4" a="1"/>
  <c r="J1426" i="4" s="1"/>
  <c r="H1484" i="4" a="1"/>
  <c r="H1484" i="4" s="1"/>
  <c r="I1527" i="4" a="1"/>
  <c r="I1527" i="4" s="1"/>
  <c r="I1584" i="4" a="1"/>
  <c r="I1584" i="4" s="1"/>
  <c r="I1630" i="4" a="1"/>
  <c r="I1630" i="4" s="1"/>
  <c r="H1672" i="4" a="1"/>
  <c r="H1672" i="4" s="1"/>
  <c r="H1712" i="4" a="1"/>
  <c r="H1712" i="4" s="1"/>
  <c r="J1757" i="4" a="1"/>
  <c r="J1757" i="4" s="1"/>
  <c r="J1829" i="4" a="1"/>
  <c r="J1829" i="4" s="1"/>
  <c r="H1219" i="4" a="1"/>
  <c r="H1219" i="4" s="1"/>
  <c r="H1403" i="4" a="1"/>
  <c r="H1403" i="4" s="1"/>
  <c r="I1465" i="4" a="1"/>
  <c r="I1465" i="4" s="1"/>
  <c r="I1512" i="4" a="1"/>
  <c r="I1512" i="4" s="1"/>
  <c r="I1551" i="4" a="1"/>
  <c r="I1551" i="4" s="1"/>
  <c r="H1603" i="4" a="1"/>
  <c r="H1603" i="4" s="1"/>
  <c r="J1654" i="4" a="1"/>
  <c r="J1654" i="4" s="1"/>
  <c r="H1704" i="4" a="1"/>
  <c r="H1704" i="4" s="1"/>
  <c r="I1743" i="4" a="1"/>
  <c r="I1743" i="4" s="1"/>
  <c r="J1783" i="4" a="1"/>
  <c r="J1783" i="4" s="1"/>
  <c r="H1822" i="4" a="1"/>
  <c r="H1822" i="4" s="1"/>
  <c r="H1179" i="4" a="1"/>
  <c r="H1179" i="4" s="1"/>
  <c r="J1404" i="4" a="1"/>
  <c r="J1404" i="4" s="1"/>
  <c r="I1459" i="4" a="1"/>
  <c r="I1459" i="4" s="1"/>
  <c r="I1503" i="4" a="1"/>
  <c r="I1503" i="4" s="1"/>
  <c r="H1560" i="4" a="1"/>
  <c r="H1560" i="4" s="1"/>
  <c r="H1606" i="4" a="1"/>
  <c r="H1606" i="4" s="1"/>
  <c r="H1652" i="4" a="1"/>
  <c r="H1652" i="4" s="1"/>
  <c r="I1696" i="4" a="1"/>
  <c r="I1696" i="4" s="1"/>
  <c r="J1743" i="4" a="1"/>
  <c r="J1743" i="4" s="1"/>
  <c r="I1786" i="4" a="1"/>
  <c r="I1786" i="4" s="1"/>
  <c r="I677" i="4" a="1"/>
  <c r="I677" i="4" s="1"/>
  <c r="H1280" i="4" a="1"/>
  <c r="H1280" i="4" s="1"/>
  <c r="I1419" i="4" a="1"/>
  <c r="I1419" i="4" s="1"/>
  <c r="H1466" i="4" a="1"/>
  <c r="H1466" i="4" s="1"/>
  <c r="J1512" i="4" a="1"/>
  <c r="J1512" i="4" s="1"/>
  <c r="I1557" i="4" a="1"/>
  <c r="I1557" i="4" s="1"/>
  <c r="J1163" i="4" a="1"/>
  <c r="J1163" i="4" s="1"/>
  <c r="J1419" i="4" a="1"/>
  <c r="J1419" i="4" s="1"/>
  <c r="J1475" i="4" a="1"/>
  <c r="J1475" i="4" s="1"/>
  <c r="I1531" i="4" a="1"/>
  <c r="I1531" i="4" s="1"/>
  <c r="I1246" i="4" a="1"/>
  <c r="I1246" i="4" s="1"/>
  <c r="H1420" i="4" a="1"/>
  <c r="H1420" i="4" s="1"/>
  <c r="J1466" i="4" a="1"/>
  <c r="J1466" i="4" s="1"/>
  <c r="I1519" i="4" a="1"/>
  <c r="I1519" i="4" s="1"/>
  <c r="H1564" i="4" a="1"/>
  <c r="H1564" i="4" s="1"/>
  <c r="H1610" i="4" a="1"/>
  <c r="H1610" i="4" s="1"/>
  <c r="J1667" i="4" a="1"/>
  <c r="J1667" i="4" s="1"/>
  <c r="J1707" i="4" a="1"/>
  <c r="J1707" i="4" s="1"/>
  <c r="J1164" i="4" a="1"/>
  <c r="J1164" i="4" s="1"/>
  <c r="I1392" i="4" a="1"/>
  <c r="I1392" i="4" s="1"/>
  <c r="H1467" i="4" a="1"/>
  <c r="H1467" i="4" s="1"/>
  <c r="I1510" i="4" a="1"/>
  <c r="I1510" i="4" s="1"/>
  <c r="I1567" i="4" a="1"/>
  <c r="I1567" i="4" s="1"/>
  <c r="H1147" i="4" a="1"/>
  <c r="H1147" i="4" s="1"/>
  <c r="J1399" i="4" a="1"/>
  <c r="J1399" i="4" s="1"/>
  <c r="H1464" i="4" a="1"/>
  <c r="H1464" i="4" s="1"/>
  <c r="J1510" i="4" a="1"/>
  <c r="J1510" i="4" s="1"/>
  <c r="J1552" i="4" a="1"/>
  <c r="J1552" i="4" s="1"/>
  <c r="J1598" i="4" a="1"/>
  <c r="J1598" i="4" s="1"/>
  <c r="I1650" i="4" a="1"/>
  <c r="I1650" i="4" s="1"/>
  <c r="I1692" i="4" a="1"/>
  <c r="I1692" i="4" s="1"/>
  <c r="H1727" i="4" a="1"/>
  <c r="H1727" i="4" s="1"/>
  <c r="J1773" i="4" a="1"/>
  <c r="J1773" i="4" s="1"/>
  <c r="I1191" i="4" a="1"/>
  <c r="I1191" i="4" s="1"/>
  <c r="I1440" i="4" a="1"/>
  <c r="I1440" i="4" s="1"/>
  <c r="H1483" i="4" a="1"/>
  <c r="H1483" i="4" s="1"/>
  <c r="J1529" i="4" a="1"/>
  <c r="J1529" i="4" s="1"/>
  <c r="I1583" i="4" a="1"/>
  <c r="I1583" i="4" s="1"/>
  <c r="J1629" i="4" a="1"/>
  <c r="J1629" i="4" s="1"/>
  <c r="J1673" i="4" a="1"/>
  <c r="J1673" i="4" s="1"/>
  <c r="I1733" i="4" a="1"/>
  <c r="I1733" i="4" s="1"/>
  <c r="H1777" i="4" a="1"/>
  <c r="H1777" i="4" s="1"/>
  <c r="I1818" i="4" a="1"/>
  <c r="I1818" i="4" s="1"/>
  <c r="I1596" i="4" a="1"/>
  <c r="I1596" i="4" s="1"/>
  <c r="H1408" i="4" a="1"/>
  <c r="H1408" i="4" s="1"/>
  <c r="J1639" i="4" a="1"/>
  <c r="J1639" i="4" s="1"/>
  <c r="H1552" i="4" a="1"/>
  <c r="H1552" i="4" s="1"/>
  <c r="I1652" i="4" a="1"/>
  <c r="I1652" i="4" s="1"/>
  <c r="I1754" i="4" a="1"/>
  <c r="I1754" i="4" s="1"/>
  <c r="I1825" i="4" a="1"/>
  <c r="I1825" i="4" s="1"/>
  <c r="J1882" i="4" a="1"/>
  <c r="J1882" i="4" s="1"/>
  <c r="I1927" i="4" a="1"/>
  <c r="I1927" i="4" s="1"/>
  <c r="J1972" i="4" a="1"/>
  <c r="J1972" i="4" s="1"/>
  <c r="H2021" i="4" a="1"/>
  <c r="H2021" i="4" s="1"/>
  <c r="I2073" i="4" a="1"/>
  <c r="I2073" i="4" s="1"/>
  <c r="H2123" i="4" a="1"/>
  <c r="H2123" i="4" s="1"/>
  <c r="H2173" i="4" a="1"/>
  <c r="H2173" i="4" s="1"/>
  <c r="J2228" i="4" a="1"/>
  <c r="J2228" i="4" s="1"/>
  <c r="H2279" i="4" a="1"/>
  <c r="H2279" i="4" s="1"/>
  <c r="I2328" i="4" a="1"/>
  <c r="I2328" i="4" s="1"/>
  <c r="J2382" i="4" a="1"/>
  <c r="J2382" i="4" s="1"/>
  <c r="I2419" i="4" a="1"/>
  <c r="I2419" i="4" s="1"/>
  <c r="H2470" i="4" a="1"/>
  <c r="H2470" i="4" s="1"/>
  <c r="H1553" i="4" a="1"/>
  <c r="H1553" i="4" s="1"/>
  <c r="H1681" i="4" a="1"/>
  <c r="H1681" i="4" s="1"/>
  <c r="H1779" i="4" a="1"/>
  <c r="H1779" i="4" s="1"/>
  <c r="J1860" i="4" a="1"/>
  <c r="J1860" i="4" s="1"/>
  <c r="H1903" i="4" a="1"/>
  <c r="H1903" i="4" s="1"/>
  <c r="I1946" i="4" a="1"/>
  <c r="I1946" i="4" s="1"/>
  <c r="I1996" i="4" a="1"/>
  <c r="I1996" i="4" s="1"/>
  <c r="H2060" i="4" a="1"/>
  <c r="H2060" i="4" s="1"/>
  <c r="H2099" i="4" a="1"/>
  <c r="H2099" i="4" s="1"/>
  <c r="I2152" i="4" a="1"/>
  <c r="I2152" i="4" s="1"/>
  <c r="I2198" i="4" a="1"/>
  <c r="I2198" i="4" s="1"/>
  <c r="H2235" i="4" a="1"/>
  <c r="H2235" i="4" s="1"/>
  <c r="I2273" i="4" a="1"/>
  <c r="I2273" i="4" s="1"/>
  <c r="H2326" i="4" a="1"/>
  <c r="H2326" i="4" s="1"/>
  <c r="I2377" i="4" a="1"/>
  <c r="I2377" i="4" s="1"/>
  <c r="H2422" i="4" a="1"/>
  <c r="H2422" i="4" s="1"/>
  <c r="I2467" i="4" a="1"/>
  <c r="I2467" i="4" s="1"/>
  <c r="J1501" i="4" a="1"/>
  <c r="J1501" i="4" s="1"/>
  <c r="I1641" i="4" a="1"/>
  <c r="I1641" i="4" s="1"/>
  <c r="H1724" i="4" a="1"/>
  <c r="H1724" i="4" s="1"/>
  <c r="J1796" i="4" a="1"/>
  <c r="J1796" i="4" s="1"/>
  <c r="I1866" i="4" a="1"/>
  <c r="I1866" i="4" s="1"/>
  <c r="I1917" i="4" a="1"/>
  <c r="I1917" i="4" s="1"/>
  <c r="J1963" i="4" a="1"/>
  <c r="J1963" i="4" s="1"/>
  <c r="H457" i="4" a="1"/>
  <c r="H457" i="4" s="1"/>
  <c r="I435" i="4" a="1"/>
  <c r="I435" i="4" s="1"/>
  <c r="I750" i="4" a="1"/>
  <c r="I750" i="4" s="1"/>
  <c r="H611" i="4" a="1"/>
  <c r="H611" i="4" s="1"/>
  <c r="J729" i="4" a="1"/>
  <c r="J729" i="4" s="1"/>
  <c r="I719" i="4" a="1"/>
  <c r="I719" i="4" s="1"/>
  <c r="H522" i="4" a="1"/>
  <c r="H522" i="4" s="1"/>
  <c r="I866" i="4" a="1"/>
  <c r="I866" i="4" s="1"/>
  <c r="J886" i="4" a="1"/>
  <c r="J886" i="4" s="1"/>
  <c r="H1234" i="4" a="1"/>
  <c r="H1234" i="4" s="1"/>
  <c r="I1031" i="4" a="1"/>
  <c r="I1031" i="4" s="1"/>
  <c r="I905" i="4" a="1"/>
  <c r="I905" i="4" s="1"/>
  <c r="H1257" i="4" a="1"/>
  <c r="H1257" i="4" s="1"/>
  <c r="H1037" i="4" a="1"/>
  <c r="H1037" i="4" s="1"/>
  <c r="I466" i="4" a="1"/>
  <c r="I466" i="4" s="1"/>
  <c r="J1172" i="4" a="1"/>
  <c r="J1172" i="4" s="1"/>
  <c r="H864" i="4" a="1"/>
  <c r="H864" i="4" s="1"/>
  <c r="J1142" i="4" a="1"/>
  <c r="J1142" i="4" s="1"/>
  <c r="H1323" i="4" a="1"/>
  <c r="H1323" i="4" s="1"/>
  <c r="I618" i="4" a="1"/>
  <c r="I618" i="4" s="1"/>
  <c r="J1009" i="4" a="1"/>
  <c r="J1009" i="4" s="1"/>
  <c r="H1164" i="4" a="1"/>
  <c r="H1164" i="4" s="1"/>
  <c r="J1323" i="4" a="1"/>
  <c r="J1323" i="4" s="1"/>
  <c r="H909" i="4" a="1"/>
  <c r="H909" i="4" s="1"/>
  <c r="J807" i="4" a="1"/>
  <c r="J807" i="4" s="1"/>
  <c r="J685" i="4" a="1"/>
  <c r="J685" i="4" s="1"/>
  <c r="H1315" i="4" a="1"/>
  <c r="H1315" i="4" s="1"/>
  <c r="I1104" i="4" a="1"/>
  <c r="I1104" i="4" s="1"/>
  <c r="J1394" i="4" a="1"/>
  <c r="J1394" i="4" s="1"/>
  <c r="H1278" i="4" a="1"/>
  <c r="H1278" i="4" s="1"/>
  <c r="J1421" i="4" a="1"/>
  <c r="J1421" i="4" s="1"/>
  <c r="H1202" i="4" a="1"/>
  <c r="H1202" i="4" s="1"/>
  <c r="H1368" i="4" a="1"/>
  <c r="H1368" i="4" s="1"/>
  <c r="I1086" i="4" a="1"/>
  <c r="I1086" i="4" s="1"/>
  <c r="H1273" i="4" a="1"/>
  <c r="H1273" i="4" s="1"/>
  <c r="H1389" i="4" a="1"/>
  <c r="H1389" i="4" s="1"/>
  <c r="I1011" i="4" a="1"/>
  <c r="I1011" i="4" s="1"/>
  <c r="J1224" i="4" a="1"/>
  <c r="J1224" i="4" s="1"/>
  <c r="J993" i="4" a="1"/>
  <c r="J993" i="4" s="1"/>
  <c r="I1252" i="4" a="1"/>
  <c r="I1252" i="4" s="1"/>
  <c r="H1396" i="4" a="1"/>
  <c r="H1396" i="4" s="1"/>
  <c r="J1115" i="4" a="1"/>
  <c r="J1115" i="4" s="1"/>
  <c r="I1338" i="4" a="1"/>
  <c r="I1338" i="4" s="1"/>
  <c r="I1418" i="4" a="1"/>
  <c r="I1418" i="4" s="1"/>
  <c r="H1337" i="4" a="1"/>
  <c r="H1337" i="4" s="1"/>
  <c r="I1483" i="4" a="1"/>
  <c r="I1483" i="4" s="1"/>
  <c r="H1533" i="4" a="1"/>
  <c r="H1533" i="4" s="1"/>
  <c r="J1580" i="4" a="1"/>
  <c r="J1580" i="4" s="1"/>
  <c r="J1236" i="4" a="1"/>
  <c r="J1236" i="4" s="1"/>
  <c r="I1426" i="4" a="1"/>
  <c r="I1426" i="4" s="1"/>
  <c r="I1471" i="4" a="1"/>
  <c r="I1471" i="4" s="1"/>
  <c r="H1524" i="4" a="1"/>
  <c r="H1524" i="4" s="1"/>
  <c r="J1568" i="4" a="1"/>
  <c r="J1568" i="4" s="1"/>
  <c r="H1292" i="4" a="1"/>
  <c r="H1292" i="4" s="1"/>
  <c r="J1431" i="4" a="1"/>
  <c r="J1431" i="4" s="1"/>
  <c r="I1490" i="4" a="1"/>
  <c r="I1490" i="4" s="1"/>
  <c r="I1530" i="4" a="1"/>
  <c r="I1530" i="4" s="1"/>
  <c r="I1587" i="4" a="1"/>
  <c r="I1587" i="4" s="1"/>
  <c r="J1633" i="4" a="1"/>
  <c r="J1633" i="4" s="1"/>
  <c r="J1674" i="4" a="1"/>
  <c r="J1674" i="4" s="1"/>
  <c r="I1714" i="4" a="1"/>
  <c r="I1714" i="4" s="1"/>
  <c r="I1766" i="4" a="1"/>
  <c r="I1766" i="4" s="1"/>
  <c r="I1835" i="4" a="1"/>
  <c r="I1835" i="4" s="1"/>
  <c r="H1239" i="4" a="1"/>
  <c r="H1239" i="4" s="1"/>
  <c r="J1417" i="4" a="1"/>
  <c r="J1417" i="4" s="1"/>
  <c r="J1468" i="4" a="1"/>
  <c r="J1468" i="4" s="1"/>
  <c r="I1515" i="4" a="1"/>
  <c r="I1515" i="4" s="1"/>
  <c r="J1559" i="4" a="1"/>
  <c r="J1559" i="4" s="1"/>
  <c r="I1612" i="4" a="1"/>
  <c r="I1612" i="4" s="1"/>
  <c r="J1657" i="4" a="1"/>
  <c r="J1657" i="4" s="1"/>
  <c r="J1706" i="4" a="1"/>
  <c r="J1706" i="4" s="1"/>
  <c r="H1746" i="4" a="1"/>
  <c r="H1746" i="4" s="1"/>
  <c r="H1786" i="4" a="1"/>
  <c r="H1786" i="4" s="1"/>
  <c r="J1827" i="4" a="1"/>
  <c r="J1827" i="4" s="1"/>
  <c r="I1199" i="4" a="1"/>
  <c r="I1199" i="4" s="1"/>
  <c r="I1411" i="4" a="1"/>
  <c r="I1411" i="4" s="1"/>
  <c r="J1462" i="4" a="1"/>
  <c r="J1462" i="4" s="1"/>
  <c r="I1506" i="4" a="1"/>
  <c r="I1506" i="4" s="1"/>
  <c r="H1563" i="4" a="1"/>
  <c r="H1563" i="4" s="1"/>
  <c r="I1609" i="4" a="1"/>
  <c r="I1609" i="4" s="1"/>
  <c r="H1655" i="4" a="1"/>
  <c r="H1655" i="4" s="1"/>
  <c r="H1699" i="4" a="1"/>
  <c r="H1699" i="4" s="1"/>
  <c r="I1746" i="4" a="1"/>
  <c r="I1746" i="4" s="1"/>
  <c r="I1794" i="4" a="1"/>
  <c r="I1794" i="4" s="1"/>
  <c r="J883" i="4" a="1"/>
  <c r="J883" i="4" s="1"/>
  <c r="J1295" i="4" a="1"/>
  <c r="J1295" i="4" s="1"/>
  <c r="J1423" i="4" a="1"/>
  <c r="J1423" i="4" s="1"/>
  <c r="H1469" i="4" a="1"/>
  <c r="H1469" i="4" s="1"/>
  <c r="J1515" i="4" a="1"/>
  <c r="J1515" i="4" s="1"/>
  <c r="I1560" i="4" a="1"/>
  <c r="I1560" i="4" s="1"/>
  <c r="I1205" i="4" a="1"/>
  <c r="I1205" i="4" s="1"/>
  <c r="H1429" i="4" a="1"/>
  <c r="H1429" i="4" s="1"/>
  <c r="J1478" i="4" a="1"/>
  <c r="J1478" i="4" s="1"/>
  <c r="I1534" i="4" a="1"/>
  <c r="I1534" i="4" s="1"/>
  <c r="I1264" i="4" a="1"/>
  <c r="I1264" i="4" s="1"/>
  <c r="J1424" i="4" a="1"/>
  <c r="J1424" i="4" s="1"/>
  <c r="H1476" i="4" a="1"/>
  <c r="H1476" i="4" s="1"/>
  <c r="H1522" i="4" a="1"/>
  <c r="H1522" i="4" s="1"/>
  <c r="H1567" i="4" a="1"/>
  <c r="H1567" i="4" s="1"/>
  <c r="I1613" i="4" a="1"/>
  <c r="I1613" i="4" s="1"/>
  <c r="I1670" i="4" a="1"/>
  <c r="I1670" i="4" s="1"/>
  <c r="H1710" i="4" a="1"/>
  <c r="H1710" i="4" s="1"/>
  <c r="J1185" i="4" a="1"/>
  <c r="J1185" i="4" s="1"/>
  <c r="I1399" i="4" a="1"/>
  <c r="I1399" i="4" s="1"/>
  <c r="J1469" i="4" a="1"/>
  <c r="J1469" i="4" s="1"/>
  <c r="I1513" i="4" a="1"/>
  <c r="I1513" i="4" s="1"/>
  <c r="I1570" i="4" a="1"/>
  <c r="I1570" i="4" s="1"/>
  <c r="I1168" i="4" a="1"/>
  <c r="I1168" i="4" s="1"/>
  <c r="J1407" i="4" a="1"/>
  <c r="J1407" i="4" s="1"/>
  <c r="I1467" i="4" a="1"/>
  <c r="I1467" i="4" s="1"/>
  <c r="J1513" i="4" a="1"/>
  <c r="J1513" i="4" s="1"/>
  <c r="I1555" i="4" a="1"/>
  <c r="I1555" i="4" s="1"/>
  <c r="J1604" i="4" a="1"/>
  <c r="J1604" i="4" s="1"/>
  <c r="I1653" i="4" a="1"/>
  <c r="I1653" i="4" s="1"/>
  <c r="H1695" i="4" a="1"/>
  <c r="H1695" i="4" s="1"/>
  <c r="J1732" i="4" a="1"/>
  <c r="J1732" i="4" s="1"/>
  <c r="J1776" i="4" a="1"/>
  <c r="J1776" i="4" s="1"/>
  <c r="H1213" i="4" a="1"/>
  <c r="H1213" i="4" s="1"/>
  <c r="I1443" i="4" a="1"/>
  <c r="I1443" i="4" s="1"/>
  <c r="I1486" i="4" a="1"/>
  <c r="I1486" i="4" s="1"/>
  <c r="J1535" i="4" a="1"/>
  <c r="J1535" i="4" s="1"/>
  <c r="J1589" i="4" a="1"/>
  <c r="J1589" i="4" s="1"/>
  <c r="H1633" i="4" a="1"/>
  <c r="H1633" i="4" s="1"/>
  <c r="I1679" i="4" a="1"/>
  <c r="I1679" i="4" s="1"/>
  <c r="I1739" i="4" a="1"/>
  <c r="I1739" i="4" s="1"/>
  <c r="J1782" i="4" a="1"/>
  <c r="J1782" i="4" s="1"/>
  <c r="I1821" i="4" a="1"/>
  <c r="I1821" i="4" s="1"/>
  <c r="H1602" i="4" a="1"/>
  <c r="H1602" i="4" s="1"/>
  <c r="J1454" i="4" a="1"/>
  <c r="J1454" i="4" s="1"/>
  <c r="I1645" i="4" a="1"/>
  <c r="I1645" i="4" s="1"/>
  <c r="J1583" i="4" a="1"/>
  <c r="J1583" i="4" s="1"/>
  <c r="H1658" i="4" a="1"/>
  <c r="H1658" i="4" s="1"/>
  <c r="I1759" i="4" a="1"/>
  <c r="I1759" i="4" s="1"/>
  <c r="J1832" i="4" a="1"/>
  <c r="J1832" i="4" s="1"/>
  <c r="J1885" i="4" a="1"/>
  <c r="J1885" i="4" s="1"/>
  <c r="I1935" i="4" a="1"/>
  <c r="I1935" i="4" s="1"/>
  <c r="I1975" i="4" a="1"/>
  <c r="I1975" i="4" s="1"/>
  <c r="H2024" i="4" a="1"/>
  <c r="H2024" i="4" s="1"/>
  <c r="J2076" i="4" a="1"/>
  <c r="J2076" i="4" s="1"/>
  <c r="I383" i="4" a="1"/>
  <c r="I383" i="4" s="1"/>
  <c r="J708" i="4" a="1"/>
  <c r="J708" i="4" s="1"/>
  <c r="J844" i="4" a="1"/>
  <c r="J844" i="4" s="1"/>
  <c r="H713" i="4" a="1"/>
  <c r="H713" i="4" s="1"/>
  <c r="J803" i="4" a="1"/>
  <c r="J803" i="4" s="1"/>
  <c r="H783" i="4" a="1"/>
  <c r="H783" i="4" s="1"/>
  <c r="I601" i="4" a="1"/>
  <c r="I601" i="4" s="1"/>
  <c r="H900" i="4" a="1"/>
  <c r="H900" i="4" s="1"/>
  <c r="J986" i="4" a="1"/>
  <c r="J986" i="4" s="1"/>
  <c r="H1267" i="4" a="1"/>
  <c r="H1267" i="4" s="1"/>
  <c r="I1078" i="4" a="1"/>
  <c r="I1078" i="4" s="1"/>
  <c r="J981" i="4" a="1"/>
  <c r="J981" i="4" s="1"/>
  <c r="H1295" i="4" a="1"/>
  <c r="H1295" i="4" s="1"/>
  <c r="J1078" i="4" a="1"/>
  <c r="J1078" i="4" s="1"/>
  <c r="J682" i="4" a="1"/>
  <c r="J682" i="4" s="1"/>
  <c r="I1212" i="4" a="1"/>
  <c r="I1212" i="4" s="1"/>
  <c r="J872" i="4" a="1"/>
  <c r="J872" i="4" s="1"/>
  <c r="H1149" i="4" a="1"/>
  <c r="H1149" i="4" s="1"/>
  <c r="I1326" i="4" a="1"/>
  <c r="I1326" i="4" s="1"/>
  <c r="J634" i="4" a="1"/>
  <c r="J634" i="4" s="1"/>
  <c r="I1015" i="4" a="1"/>
  <c r="I1015" i="4" s="1"/>
  <c r="I1167" i="4" a="1"/>
  <c r="I1167" i="4" s="1"/>
  <c r="J1329" i="4" a="1"/>
  <c r="J1329" i="4" s="1"/>
  <c r="H917" i="4" a="1"/>
  <c r="H917" i="4" s="1"/>
  <c r="J816" i="4" a="1"/>
  <c r="J816" i="4" s="1"/>
  <c r="I736" i="4" a="1"/>
  <c r="I736" i="4" s="1"/>
  <c r="H1327" i="4" a="1"/>
  <c r="H1327" i="4" s="1"/>
  <c r="J1131" i="4" a="1"/>
  <c r="J1131" i="4" s="1"/>
  <c r="J1400" i="4" a="1"/>
  <c r="J1400" i="4" s="1"/>
  <c r="I1289" i="4" a="1"/>
  <c r="I1289" i="4" s="1"/>
  <c r="J1427" i="4" a="1"/>
  <c r="J1427" i="4" s="1"/>
  <c r="I1208" i="4" a="1"/>
  <c r="I1208" i="4" s="1"/>
  <c r="H1371" i="4" a="1"/>
  <c r="H1371" i="4" s="1"/>
  <c r="H1099" i="4" a="1"/>
  <c r="H1099" i="4" s="1"/>
  <c r="J1278" i="4" a="1"/>
  <c r="J1278" i="4" s="1"/>
  <c r="H1392" i="4" a="1"/>
  <c r="H1392" i="4" s="1"/>
  <c r="J1029" i="4" a="1"/>
  <c r="J1029" i="4" s="1"/>
  <c r="J1244" i="4" a="1"/>
  <c r="J1244" i="4" s="1"/>
  <c r="I1014" i="4" a="1"/>
  <c r="I1014" i="4" s="1"/>
  <c r="J1274" i="4" a="1"/>
  <c r="J1274" i="4" s="1"/>
  <c r="I1408" i="4" a="1"/>
  <c r="I1408" i="4" s="1"/>
  <c r="J1129" i="4" a="1"/>
  <c r="J1129" i="4" s="1"/>
  <c r="H1343" i="4" a="1"/>
  <c r="H1343" i="4" s="1"/>
  <c r="H1421" i="4" a="1"/>
  <c r="H1421" i="4" s="1"/>
  <c r="J1378" i="4" a="1"/>
  <c r="J1378" i="4" s="1"/>
  <c r="J1486" i="4" a="1"/>
  <c r="J1486" i="4" s="1"/>
  <c r="H1536" i="4" a="1"/>
  <c r="H1536" i="4" s="1"/>
  <c r="I579" i="4" a="1"/>
  <c r="I579" i="4" s="1"/>
  <c r="H1291" i="4" a="1"/>
  <c r="H1291" i="4" s="1"/>
  <c r="J1434" i="4" a="1"/>
  <c r="J1434" i="4" s="1"/>
  <c r="H1474" i="4" a="1"/>
  <c r="H1474" i="4" s="1"/>
  <c r="H1527" i="4" a="1"/>
  <c r="H1527" i="4" s="1"/>
  <c r="J1571" i="4" a="1"/>
  <c r="J1571" i="4" s="1"/>
  <c r="J1306" i="4" a="1"/>
  <c r="J1306" i="4" s="1"/>
  <c r="H1441" i="4" a="1"/>
  <c r="H1441" i="4" s="1"/>
  <c r="I1493" i="4" a="1"/>
  <c r="I1493" i="4" s="1"/>
  <c r="I1542" i="4" a="1"/>
  <c r="I1542" i="4" s="1"/>
  <c r="J1590" i="4" a="1"/>
  <c r="J1590" i="4" s="1"/>
  <c r="J1636" i="4" a="1"/>
  <c r="J1636" i="4" s="1"/>
  <c r="I1677" i="4" a="1"/>
  <c r="I1677" i="4" s="1"/>
  <c r="I1722" i="4" a="1"/>
  <c r="I1722" i="4" s="1"/>
  <c r="I1772" i="4" a="1"/>
  <c r="I1772" i="4" s="1"/>
  <c r="J1840" i="4" a="1"/>
  <c r="J1840" i="4" s="1"/>
  <c r="J1258" i="4" a="1"/>
  <c r="J1258" i="4" s="1"/>
  <c r="H1423" i="4" a="1"/>
  <c r="H1423" i="4" s="1"/>
  <c r="J1474" i="4" a="1"/>
  <c r="J1474" i="4" s="1"/>
  <c r="H1518" i="4" a="1"/>
  <c r="H1518" i="4" s="1"/>
  <c r="J1562" i="4" a="1"/>
  <c r="J1562" i="4" s="1"/>
  <c r="I1615" i="4" a="1"/>
  <c r="I1615" i="4" s="1"/>
  <c r="H1661" i="4" a="1"/>
  <c r="H1661" i="4" s="1"/>
  <c r="I1712" i="4" a="1"/>
  <c r="I1712" i="4" s="1"/>
  <c r="I1749" i="4" a="1"/>
  <c r="I1749" i="4" s="1"/>
  <c r="H1789" i="4" a="1"/>
  <c r="H1789" i="4" s="1"/>
  <c r="H1830" i="4" a="1"/>
  <c r="H1830" i="4" s="1"/>
  <c r="I1219" i="4" a="1"/>
  <c r="I1219" i="4" s="1"/>
  <c r="H1418" i="4" a="1"/>
  <c r="H1418" i="4" s="1"/>
  <c r="J1465" i="4" a="1"/>
  <c r="J1465" i="4" s="1"/>
  <c r="I1518" i="4" a="1"/>
  <c r="I1518" i="4" s="1"/>
  <c r="I1566" i="4" a="1"/>
  <c r="I1566" i="4" s="1"/>
  <c r="J1615" i="4" a="1"/>
  <c r="J1615" i="4" s="1"/>
  <c r="I1661" i="4" a="1"/>
  <c r="I1661" i="4" s="1"/>
  <c r="J1701" i="4" a="1"/>
  <c r="J1701" i="4" s="1"/>
  <c r="I1752" i="4" a="1"/>
  <c r="I1752" i="4" s="1"/>
  <c r="I1797" i="4" a="1"/>
  <c r="I1797" i="4" s="1"/>
  <c r="H1011" i="4" a="1"/>
  <c r="H1011" i="4" s="1"/>
  <c r="J1311" i="4" a="1"/>
  <c r="J1311" i="4" s="1"/>
  <c r="J1428" i="4" a="1"/>
  <c r="J1428" i="4" s="1"/>
  <c r="I1472" i="4" a="1"/>
  <c r="I1472" i="4" s="1"/>
  <c r="J1518" i="4" a="1"/>
  <c r="J1518" i="4" s="1"/>
  <c r="I1563" i="4" a="1"/>
  <c r="I1563" i="4" s="1"/>
  <c r="H1264" i="4" a="1"/>
  <c r="H1264" i="4" s="1"/>
  <c r="J1432" i="4" a="1"/>
  <c r="J1432" i="4" s="1"/>
  <c r="H1485" i="4" a="1"/>
  <c r="H1485" i="4" s="1"/>
  <c r="J721" i="4" a="1"/>
  <c r="J721" i="4" s="1"/>
  <c r="I1281" i="4" a="1"/>
  <c r="I1281" i="4" s="1"/>
  <c r="H1433" i="4" a="1"/>
  <c r="H1433" i="4" s="1"/>
  <c r="H1479" i="4" a="1"/>
  <c r="H1479" i="4" s="1"/>
  <c r="J1528" i="4" a="1"/>
  <c r="J1528" i="4" s="1"/>
  <c r="H1570" i="4" a="1"/>
  <c r="H1570" i="4" s="1"/>
  <c r="I1619" i="4" a="1"/>
  <c r="I1619" i="4" s="1"/>
  <c r="H1673" i="4" a="1"/>
  <c r="H1673" i="4" s="1"/>
  <c r="H1713" i="4" a="1"/>
  <c r="H1713" i="4" s="1"/>
  <c r="J1205" i="4" a="1"/>
  <c r="J1205" i="4" s="1"/>
  <c r="H1406" i="4" a="1"/>
  <c r="H1406" i="4" s="1"/>
  <c r="H1473" i="4" a="1"/>
  <c r="H1473" i="4" s="1"/>
  <c r="J1519" i="4" a="1"/>
  <c r="J1519" i="4" s="1"/>
  <c r="I1573" i="4" a="1"/>
  <c r="I1573" i="4" s="1"/>
  <c r="I1210" i="4" a="1"/>
  <c r="I1210" i="4" s="1"/>
  <c r="I1414" i="4" a="1"/>
  <c r="I1414" i="4" s="1"/>
  <c r="H1470" i="4" a="1"/>
  <c r="H1470" i="4" s="1"/>
  <c r="J1516" i="4" a="1"/>
  <c r="J1516" i="4" s="1"/>
  <c r="H1558" i="4" a="1"/>
  <c r="H1558" i="4" s="1"/>
  <c r="J1607" i="4" a="1"/>
  <c r="J1607" i="4" s="1"/>
  <c r="I1656" i="4" a="1"/>
  <c r="I1656" i="4" s="1"/>
  <c r="I1697" i="4" a="1"/>
  <c r="I1697" i="4" s="1"/>
  <c r="H1736" i="4" a="1"/>
  <c r="H1736" i="4" s="1"/>
  <c r="I1779" i="4" a="1"/>
  <c r="I1779" i="4" s="1"/>
  <c r="J1269" i="4" a="1"/>
  <c r="J1269" i="4" s="1"/>
  <c r="H1446" i="4" a="1"/>
  <c r="H1446" i="4" s="1"/>
  <c r="I1489" i="4" a="1"/>
  <c r="I1489" i="4" s="1"/>
  <c r="J1538" i="4" a="1"/>
  <c r="J1538" i="4" s="1"/>
  <c r="H1596" i="4" a="1"/>
  <c r="H1596" i="4" s="1"/>
  <c r="H1636" i="4" a="1"/>
  <c r="H1636" i="4" s="1"/>
  <c r="H1682" i="4" a="1"/>
  <c r="H1682" i="4" s="1"/>
  <c r="I1742" i="4" a="1"/>
  <c r="I1742" i="4" s="1"/>
  <c r="I1785" i="4" a="1"/>
  <c r="I1785" i="4" s="1"/>
  <c r="H1824" i="4" a="1"/>
  <c r="H1824" i="4" s="1"/>
  <c r="J1614" i="4" a="1"/>
  <c r="J1614" i="4" s="1"/>
  <c r="H1550" i="4" a="1"/>
  <c r="H1550" i="4" s="1"/>
  <c r="I1651" i="4" a="1"/>
  <c r="I1651" i="4" s="1"/>
  <c r="I1591" i="4" a="1"/>
  <c r="I1591" i="4" s="1"/>
  <c r="J1669" i="4" a="1"/>
  <c r="J1669" i="4" s="1"/>
  <c r="J1764" i="4" a="1"/>
  <c r="J1764" i="4" s="1"/>
  <c r="I1836" i="4" a="1"/>
  <c r="I1836" i="4" s="1"/>
  <c r="I1891" i="4" a="1"/>
  <c r="I1891" i="4" s="1"/>
  <c r="J1937" i="4" a="1"/>
  <c r="J1937" i="4" s="1"/>
  <c r="I1978" i="4" a="1"/>
  <c r="I1978" i="4" s="1"/>
  <c r="J2026" i="4" a="1"/>
  <c r="J2026" i="4" s="1"/>
  <c r="I2079" i="4" a="1"/>
  <c r="I2079" i="4" s="1"/>
  <c r="I2136" i="4" a="1"/>
  <c r="I2136" i="4" s="1"/>
  <c r="H2182" i="4" a="1"/>
  <c r="H2182" i="4" s="1"/>
  <c r="J2234" i="4" a="1"/>
  <c r="J2234" i="4" s="1"/>
  <c r="H2287" i="4" a="1"/>
  <c r="H2287" i="4" s="1"/>
  <c r="J2339" i="4" a="1"/>
  <c r="J2339" i="4" s="1"/>
  <c r="I2388" i="4" a="1"/>
  <c r="I2388" i="4" s="1"/>
  <c r="I2430" i="4" a="1"/>
  <c r="I2430" i="4" s="1"/>
  <c r="H2477" i="4" a="1"/>
  <c r="H2477" i="4" s="1"/>
  <c r="H1584" i="4" a="1"/>
  <c r="H1584" i="4" s="1"/>
  <c r="I1691" i="4" a="1"/>
  <c r="I1691" i="4" s="1"/>
  <c r="J1800" i="4" a="1"/>
  <c r="J1800" i="4" s="1"/>
  <c r="H1866" i="4" a="1"/>
  <c r="H1866" i="4" s="1"/>
  <c r="J1908" i="4" a="1"/>
  <c r="J1908" i="4" s="1"/>
  <c r="H1952" i="4" a="1"/>
  <c r="H1952" i="4" s="1"/>
  <c r="I2002" i="4" a="1"/>
  <c r="I2002" i="4" s="1"/>
  <c r="J212" i="4" a="1"/>
  <c r="J212" i="4" s="1"/>
  <c r="I787" i="4" a="1"/>
  <c r="I787" i="4" s="1"/>
  <c r="H876" i="4" a="1"/>
  <c r="H876" i="4" s="1"/>
  <c r="I729" i="4" a="1"/>
  <c r="I729" i="4" s="1"/>
  <c r="J815" i="4" a="1"/>
  <c r="J815" i="4" s="1"/>
  <c r="I792" i="4" a="1"/>
  <c r="I792" i="4" s="1"/>
  <c r="I612" i="4" a="1"/>
  <c r="I612" i="4" s="1"/>
  <c r="I911" i="4" a="1"/>
  <c r="I911" i="4" s="1"/>
  <c r="H1002" i="4" a="1"/>
  <c r="H1002" i="4" s="1"/>
  <c r="J1275" i="4" a="1"/>
  <c r="J1275" i="4" s="1"/>
  <c r="J1086" i="4" a="1"/>
  <c r="J1086" i="4" s="1"/>
  <c r="J997" i="4" a="1"/>
  <c r="J997" i="4" s="1"/>
  <c r="J1301" i="4" a="1"/>
  <c r="J1301" i="4" s="1"/>
  <c r="H1095" i="4" a="1"/>
  <c r="H1095" i="4" s="1"/>
  <c r="H700" i="4" a="1"/>
  <c r="H700" i="4" s="1"/>
  <c r="H1221" i="4" a="1"/>
  <c r="H1221" i="4" s="1"/>
  <c r="H898" i="4" a="1"/>
  <c r="H898" i="4" s="1"/>
  <c r="H1161" i="4" a="1"/>
  <c r="H1161" i="4" s="1"/>
  <c r="H1332" i="4" a="1"/>
  <c r="H1332" i="4" s="1"/>
  <c r="I668" i="4" a="1"/>
  <c r="I668" i="4" s="1"/>
  <c r="J1059" i="4" a="1"/>
  <c r="J1059" i="4" s="1"/>
  <c r="J1201" i="4" a="1"/>
  <c r="J1201" i="4" s="1"/>
  <c r="I516" i="4" a="1"/>
  <c r="I516" i="4" s="1"/>
  <c r="H980" i="4" a="1"/>
  <c r="H980" i="4" s="1"/>
  <c r="J911" i="4" a="1"/>
  <c r="J911" i="4" s="1"/>
  <c r="H1085" i="4" a="1"/>
  <c r="H1085" i="4" s="1"/>
  <c r="I1382" i="4" a="1"/>
  <c r="I1382" i="4" s="1"/>
  <c r="H1214" i="4" a="1"/>
  <c r="H1214" i="4" s="1"/>
  <c r="H950" i="4" a="1"/>
  <c r="H950" i="4" s="1"/>
  <c r="I1294" i="4" a="1"/>
  <c r="I1294" i="4" s="1"/>
  <c r="J1430" i="4" a="1"/>
  <c r="J1430" i="4" s="1"/>
  <c r="H1216" i="4" a="1"/>
  <c r="H1216" i="4" s="1"/>
  <c r="H1374" i="4" a="1"/>
  <c r="H1374" i="4" s="1"/>
  <c r="H1106" i="4" a="1"/>
  <c r="H1106" i="4" s="1"/>
  <c r="J1284" i="4" a="1"/>
  <c r="J1284" i="4" s="1"/>
  <c r="I1395" i="4" a="1"/>
  <c r="I1395" i="4" s="1"/>
  <c r="J1047" i="4" a="1"/>
  <c r="J1047" i="4" s="1"/>
  <c r="I1250" i="4" a="1"/>
  <c r="I1250" i="4" s="1"/>
  <c r="H1033" i="4" a="1"/>
  <c r="H1033" i="4" s="1"/>
  <c r="H1281" i="4" a="1"/>
  <c r="H1281" i="4" s="1"/>
  <c r="H1411" i="4" a="1"/>
  <c r="H1411" i="4" s="1"/>
  <c r="H1165" i="4" a="1"/>
  <c r="H1165" i="4" s="1"/>
  <c r="I1348" i="4" a="1"/>
  <c r="I1348" i="4" s="1"/>
  <c r="H1430" i="4" a="1"/>
  <c r="H1430" i="4" s="1"/>
  <c r="J1393" i="4" a="1"/>
  <c r="J1393" i="4" s="1"/>
  <c r="J1489" i="4" a="1"/>
  <c r="J1489" i="4" s="1"/>
  <c r="H1539" i="4" a="1"/>
  <c r="H1539" i="4" s="1"/>
  <c r="H825" i="4" a="1"/>
  <c r="H825" i="4" s="1"/>
  <c r="J1305" i="4" a="1"/>
  <c r="J1305" i="4" s="1"/>
  <c r="J1437" i="4" a="1"/>
  <c r="J1437" i="4" s="1"/>
  <c r="J1480" i="4" a="1"/>
  <c r="J1480" i="4" s="1"/>
  <c r="H1530" i="4" a="1"/>
  <c r="H1530" i="4" s="1"/>
  <c r="H1575" i="4" a="1"/>
  <c r="H1575" i="4" s="1"/>
  <c r="H1342" i="4" a="1"/>
  <c r="H1342" i="4" s="1"/>
  <c r="H1444" i="4" a="1"/>
  <c r="H1444" i="4" s="1"/>
  <c r="J1496" i="4" a="1"/>
  <c r="J1496" i="4" s="1"/>
  <c r="I1548" i="4" a="1"/>
  <c r="I1548" i="4" s="1"/>
  <c r="J1593" i="4" a="1"/>
  <c r="J1593" i="4" s="1"/>
  <c r="H1640" i="4" a="1"/>
  <c r="H1640" i="4" s="1"/>
  <c r="H1680" i="4" a="1"/>
  <c r="H1680" i="4" s="1"/>
  <c r="I1728" i="4" a="1"/>
  <c r="I1728" i="4" s="1"/>
  <c r="J1774" i="4" a="1"/>
  <c r="J1774" i="4" s="1"/>
  <c r="J1843" i="4" a="1"/>
  <c r="J1843" i="4" s="1"/>
  <c r="I1275" i="4" a="1"/>
  <c r="I1275" i="4" s="1"/>
  <c r="I1427" i="4" a="1"/>
  <c r="I1427" i="4" s="1"/>
  <c r="H1478" i="4" a="1"/>
  <c r="H1478" i="4" s="1"/>
  <c r="J1524" i="4" a="1"/>
  <c r="J1524" i="4" s="1"/>
  <c r="H1566" i="4" a="1"/>
  <c r="H1566" i="4" s="1"/>
  <c r="I1618" i="4" a="1"/>
  <c r="I1618" i="4" s="1"/>
  <c r="H1664" i="4" a="1"/>
  <c r="H1664" i="4" s="1"/>
  <c r="I1717" i="4" a="1"/>
  <c r="I1717" i="4" s="1"/>
  <c r="H1752" i="4" a="1"/>
  <c r="H1752" i="4" s="1"/>
  <c r="J1791" i="4" a="1"/>
  <c r="J1791" i="4" s="1"/>
  <c r="H1833" i="4" a="1"/>
  <c r="H1833" i="4" s="1"/>
  <c r="I1239" i="4" a="1"/>
  <c r="I1239" i="4" s="1"/>
  <c r="I1423" i="4" a="1"/>
  <c r="I1423" i="4" s="1"/>
  <c r="H1472" i="4" a="1"/>
  <c r="H1472" i="4" s="1"/>
  <c r="I1521" i="4" a="1"/>
  <c r="I1521" i="4" s="1"/>
  <c r="I1569" i="4" a="1"/>
  <c r="I1569" i="4" s="1"/>
  <c r="J1618" i="4" a="1"/>
  <c r="J1618" i="4" s="1"/>
  <c r="I1664" i="4" a="1"/>
  <c r="I1664" i="4" s="1"/>
  <c r="I1704" i="4" a="1"/>
  <c r="I1704" i="4" s="1"/>
  <c r="I1755" i="4" a="1"/>
  <c r="I1755" i="4" s="1"/>
  <c r="H1800" i="4" a="1"/>
  <c r="H1800" i="4" s="1"/>
  <c r="J1056" i="4" a="1"/>
  <c r="J1056" i="4" s="1"/>
  <c r="I1329" i="4" a="1"/>
  <c r="I1329" i="4" s="1"/>
  <c r="J1435" i="4" a="1"/>
  <c r="J1435" i="4" s="1"/>
  <c r="I1475" i="4" a="1"/>
  <c r="I1475" i="4" s="1"/>
  <c r="J1521" i="4" a="1"/>
  <c r="J1521" i="4" s="1"/>
  <c r="J1566" i="4" a="1"/>
  <c r="J1566" i="4" s="1"/>
  <c r="I1296" i="4" a="1"/>
  <c r="I1296" i="4" s="1"/>
  <c r="H1439" i="4" a="1"/>
  <c r="H1439" i="4" s="1"/>
  <c r="I1488" i="4" a="1"/>
  <c r="I1488" i="4" s="1"/>
  <c r="J927" i="4" a="1"/>
  <c r="J927" i="4" s="1"/>
  <c r="J1312" i="4" a="1"/>
  <c r="J1312" i="4" s="1"/>
  <c r="H1436" i="4" a="1"/>
  <c r="H1436" i="4" s="1"/>
  <c r="H1482" i="4" a="1"/>
  <c r="H1482" i="4" s="1"/>
  <c r="J1531" i="4" a="1"/>
  <c r="J1531" i="4" s="1"/>
  <c r="I1579" i="4" a="1"/>
  <c r="I1579" i="4" s="1"/>
  <c r="H1632" i="4" a="1"/>
  <c r="H1632" i="4" s="1"/>
  <c r="H1676" i="4" a="1"/>
  <c r="H1676" i="4" s="1"/>
  <c r="H1718" i="4" a="1"/>
  <c r="H1718" i="4" s="1"/>
  <c r="H1247" i="4" a="1"/>
  <c r="H1247" i="4" s="1"/>
  <c r="H1425" i="4" a="1"/>
  <c r="H1425" i="4" s="1"/>
  <c r="I1476" i="4" a="1"/>
  <c r="I1476" i="4" s="1"/>
  <c r="I1522" i="4" a="1"/>
  <c r="I1522" i="4" s="1"/>
  <c r="J1576" i="4" a="1"/>
  <c r="J1576" i="4" s="1"/>
  <c r="I1230" i="4" a="1"/>
  <c r="I1230" i="4" s="1"/>
  <c r="J1420" i="4" a="1"/>
  <c r="J1420" i="4" s="1"/>
  <c r="J1476" i="4" a="1"/>
  <c r="J1476" i="4" s="1"/>
  <c r="J1522" i="4" a="1"/>
  <c r="J1522" i="4" s="1"/>
  <c r="I1561" i="4" a="1"/>
  <c r="I1561" i="4" s="1"/>
  <c r="J1613" i="4" a="1"/>
  <c r="J1613" i="4" s="1"/>
  <c r="I1659" i="4" a="1"/>
  <c r="I1659" i="4" s="1"/>
  <c r="I1700" i="4" a="1"/>
  <c r="I1700" i="4" s="1"/>
  <c r="J1738" i="4" a="1"/>
  <c r="J1738" i="4" s="1"/>
  <c r="H1782" i="4" a="1"/>
  <c r="H1782" i="4" s="1"/>
  <c r="J1351" i="4" a="1"/>
  <c r="J1351" i="4" s="1"/>
  <c r="H1449" i="4" a="1"/>
  <c r="H1449" i="4" s="1"/>
  <c r="J1492" i="4" a="1"/>
  <c r="J1492" i="4" s="1"/>
  <c r="J1544" i="4" a="1"/>
  <c r="J1544" i="4" s="1"/>
  <c r="I1599" i="4" a="1"/>
  <c r="I1599" i="4" s="1"/>
  <c r="H1639" i="4" a="1"/>
  <c r="H1639" i="4" s="1"/>
  <c r="J1692" i="4" a="1"/>
  <c r="J1692" i="4" s="1"/>
  <c r="I1748" i="4" a="1"/>
  <c r="I1748" i="4" s="1"/>
  <c r="H1788" i="4" a="1"/>
  <c r="H1788" i="4" s="1"/>
  <c r="J1826" i="4" a="1"/>
  <c r="J1826" i="4" s="1"/>
  <c r="J1626" i="4" a="1"/>
  <c r="J1626" i="4" s="1"/>
  <c r="H1568" i="4" a="1"/>
  <c r="H1568" i="4" s="1"/>
  <c r="I1663" i="4" a="1"/>
  <c r="I1663" i="4" s="1"/>
  <c r="I1597" i="4" a="1"/>
  <c r="I1597" i="4" s="1"/>
  <c r="J1675" i="4" a="1"/>
  <c r="J1675" i="4" s="1"/>
  <c r="H1769" i="4" a="1"/>
  <c r="H1769" i="4" s="1"/>
  <c r="J1839" i="4" a="1"/>
  <c r="J1839" i="4" s="1"/>
  <c r="H1894" i="4" a="1"/>
  <c r="H1894" i="4" s="1"/>
  <c r="J1940" i="4" a="1"/>
  <c r="J1940" i="4" s="1"/>
  <c r="I1981" i="4" a="1"/>
  <c r="I1981" i="4" s="1"/>
  <c r="I2032" i="4" a="1"/>
  <c r="I2032" i="4" s="1"/>
  <c r="H2085" i="4" a="1"/>
  <c r="H2085" i="4" s="1"/>
  <c r="I2141" i="4" a="1"/>
  <c r="I2141" i="4" s="1"/>
  <c r="H2185" i="4" a="1"/>
  <c r="H2185" i="4" s="1"/>
  <c r="J2242" i="4" a="1"/>
  <c r="J2242" i="4" s="1"/>
  <c r="I2293" i="4" a="1"/>
  <c r="I2293" i="4" s="1"/>
  <c r="J2347" i="4" a="1"/>
  <c r="J2347" i="4" s="1"/>
  <c r="H2391" i="4" a="1"/>
  <c r="H2391" i="4" s="1"/>
  <c r="I2435" i="4" a="1"/>
  <c r="I2435" i="4" s="1"/>
  <c r="I2480" i="4" a="1"/>
  <c r="I2480" i="4" s="1"/>
  <c r="J1591" i="4" a="1"/>
  <c r="J1591" i="4" s="1"/>
  <c r="J1696" i="4" a="1"/>
  <c r="J1696" i="4" s="1"/>
  <c r="J1804" i="4" a="1"/>
  <c r="J1804" i="4" s="1"/>
  <c r="H1869" i="4" a="1"/>
  <c r="H1869" i="4" s="1"/>
  <c r="I1911" i="4" a="1"/>
  <c r="I1911" i="4" s="1"/>
  <c r="I1957" i="4" a="1"/>
  <c r="I1957" i="4" s="1"/>
  <c r="I2008" i="4" a="1"/>
  <c r="I2008" i="4" s="1"/>
  <c r="I2068" i="4" a="1"/>
  <c r="I2068" i="4" s="1"/>
  <c r="H2118" i="4" a="1"/>
  <c r="H2118" i="4" s="1"/>
  <c r="H2170" i="4" a="1"/>
  <c r="H2170" i="4" s="1"/>
  <c r="J2206" i="4" a="1"/>
  <c r="J2206" i="4" s="1"/>
  <c r="H2243" i="4" a="1"/>
  <c r="H2243" i="4" s="1"/>
  <c r="J2284" i="4" a="1"/>
  <c r="J2284" i="4" s="1"/>
  <c r="H2337" i="4" a="1"/>
  <c r="H2337" i="4" s="1"/>
  <c r="J2385" i="4" a="1"/>
  <c r="J2385" i="4" s="1"/>
  <c r="H2433" i="4" a="1"/>
  <c r="H2433" i="4" s="1"/>
  <c r="J2480" i="4" a="1"/>
  <c r="J2480" i="4" s="1"/>
  <c r="H1573" i="4" a="1"/>
  <c r="H1573" i="4" s="1"/>
  <c r="H1659" i="4" a="1"/>
  <c r="H1659" i="4" s="1"/>
  <c r="H1745" i="4" a="1"/>
  <c r="H1745" i="4" s="1"/>
  <c r="J1817" i="4" a="1"/>
  <c r="J1817" i="4" s="1"/>
  <c r="J1880" i="4" a="1"/>
  <c r="J1880" i="4" s="1"/>
  <c r="I1930" i="4" a="1"/>
  <c r="I1930" i="4" s="1"/>
  <c r="H449" i="4" a="1"/>
  <c r="H449" i="4" s="1"/>
  <c r="I895" i="4" a="1"/>
  <c r="I895" i="4" s="1"/>
  <c r="H498" i="4" a="1"/>
  <c r="H498" i="4" s="1"/>
  <c r="I812" i="4" a="1"/>
  <c r="I812" i="4" s="1"/>
  <c r="H888" i="4" a="1"/>
  <c r="H888" i="4" s="1"/>
  <c r="H846" i="4" a="1"/>
  <c r="H846" i="4" s="1"/>
  <c r="J673" i="4" a="1"/>
  <c r="J673" i="4" s="1"/>
  <c r="J947" i="4" a="1"/>
  <c r="J947" i="4" s="1"/>
  <c r="J1060" i="4" a="1"/>
  <c r="J1060" i="4" s="1"/>
  <c r="H1316" i="4" a="1"/>
  <c r="H1316" i="4" s="1"/>
  <c r="I1136" i="4" a="1"/>
  <c r="I1136" i="4" s="1"/>
  <c r="J1052" i="4" a="1"/>
  <c r="J1052" i="4" s="1"/>
  <c r="I1349" i="4" a="1"/>
  <c r="I1349" i="4" s="1"/>
  <c r="I1142" i="4" a="1"/>
  <c r="I1142" i="4" s="1"/>
  <c r="J846" i="4" a="1"/>
  <c r="J846" i="4" s="1"/>
  <c r="I1257" i="4" a="1"/>
  <c r="I1257" i="4" s="1"/>
  <c r="J988" i="4" a="1"/>
  <c r="J988" i="4" s="1"/>
  <c r="H1193" i="4" a="1"/>
  <c r="H1193" i="4" s="1"/>
  <c r="J543" i="4" a="1"/>
  <c r="J543" i="4" s="1"/>
  <c r="H760" i="4" a="1"/>
  <c r="H760" i="4" s="1"/>
  <c r="I1062" i="4" a="1"/>
  <c r="I1062" i="4" s="1"/>
  <c r="J1204" i="4" a="1"/>
  <c r="J1204" i="4" s="1"/>
  <c r="I573" i="4" a="1"/>
  <c r="I573" i="4" s="1"/>
  <c r="J989" i="4" a="1"/>
  <c r="J989" i="4" s="1"/>
  <c r="J919" i="4" a="1"/>
  <c r="J919" i="4" s="1"/>
  <c r="J1096" i="4" a="1"/>
  <c r="J1096" i="4" s="1"/>
  <c r="H1385" i="4" a="1"/>
  <c r="H1385" i="4" s="1"/>
  <c r="J1221" i="4" a="1"/>
  <c r="J1221" i="4" s="1"/>
  <c r="J984" i="4" a="1"/>
  <c r="J984" i="4" s="1"/>
  <c r="I1303" i="4" a="1"/>
  <c r="I1303" i="4" s="1"/>
  <c r="I639" i="4" a="1"/>
  <c r="I639" i="4" s="1"/>
  <c r="H1222" i="4" a="1"/>
  <c r="H1222" i="4" s="1"/>
  <c r="J1379" i="4" a="1"/>
  <c r="J1379" i="4" s="1"/>
  <c r="H1113" i="4" a="1"/>
  <c r="H1113" i="4" s="1"/>
  <c r="H1299" i="4" a="1"/>
  <c r="H1299" i="4" s="1"/>
  <c r="I1398" i="4" a="1"/>
  <c r="I1398" i="4" s="1"/>
  <c r="H1057" i="4" a="1"/>
  <c r="H1057" i="4" s="1"/>
  <c r="J1263" i="4" a="1"/>
  <c r="J1263" i="4" s="1"/>
  <c r="I1048" i="4" a="1"/>
  <c r="I1048" i="4" s="1"/>
  <c r="J1291" i="4" a="1"/>
  <c r="J1291" i="4" s="1"/>
  <c r="I602" i="4" a="1"/>
  <c r="I602" i="4" s="1"/>
  <c r="J1199" i="4" a="1"/>
  <c r="J1199" i="4" s="1"/>
  <c r="H1352" i="4" a="1"/>
  <c r="H1352" i="4" s="1"/>
  <c r="H579" i="4" a="1"/>
  <c r="H579" i="4" s="1"/>
  <c r="J1408" i="4" a="1"/>
  <c r="J1408" i="4" s="1"/>
  <c r="H1499" i="4" a="1"/>
  <c r="H1499" i="4" s="1"/>
  <c r="J1541" i="4" a="1"/>
  <c r="J1541" i="4" s="1"/>
  <c r="H990" i="4" a="1"/>
  <c r="H990" i="4" s="1"/>
  <c r="I1323" i="4" a="1"/>
  <c r="I1323" i="4" s="1"/>
  <c r="J1440" i="4" a="1"/>
  <c r="J1440" i="4" s="1"/>
  <c r="J1483" i="4" a="1"/>
  <c r="J1483" i="4" s="1"/>
  <c r="I1533" i="4" a="1"/>
  <c r="I1533" i="4" s="1"/>
  <c r="H832" i="4" a="1"/>
  <c r="H832" i="4" s="1"/>
  <c r="I1354" i="4" a="1"/>
  <c r="I1354" i="4" s="1"/>
  <c r="J1449" i="4" a="1"/>
  <c r="J1449" i="4" s="1"/>
  <c r="J1499" i="4" a="1"/>
  <c r="J1499" i="4" s="1"/>
  <c r="H1551" i="4" a="1"/>
  <c r="H1551" i="4" s="1"/>
  <c r="H1600" i="4" a="1"/>
  <c r="H1600" i="4" s="1"/>
  <c r="H1643" i="4" a="1"/>
  <c r="H1643" i="4" s="1"/>
  <c r="J1682" i="4" a="1"/>
  <c r="J1682" i="4" s="1"/>
  <c r="H1731" i="4" a="1"/>
  <c r="H1731" i="4" s="1"/>
  <c r="J1777" i="4" a="1"/>
  <c r="J1777" i="4" s="1"/>
  <c r="J668" i="4" a="1"/>
  <c r="J668" i="4" s="1"/>
  <c r="H1307" i="4" a="1"/>
  <c r="H1307" i="4" s="1"/>
  <c r="H1432" i="4" a="1"/>
  <c r="H1432" i="4" s="1"/>
  <c r="I1481" i="4" a="1"/>
  <c r="I1481" i="4" s="1"/>
  <c r="J1527" i="4" a="1"/>
  <c r="J1527" i="4" s="1"/>
  <c r="H1569" i="4" a="1"/>
  <c r="H1569" i="4" s="1"/>
  <c r="I1621" i="4" a="1"/>
  <c r="I1621" i="4" s="1"/>
  <c r="H1667" i="4" a="1"/>
  <c r="H1667" i="4" s="1"/>
  <c r="H1720" i="4" a="1"/>
  <c r="H1720" i="4" s="1"/>
  <c r="H1755" i="4" a="1"/>
  <c r="H1755" i="4" s="1"/>
  <c r="H1794" i="4" a="1"/>
  <c r="H1794" i="4" s="1"/>
  <c r="H1838" i="4" a="1"/>
  <c r="H1838" i="4" s="1"/>
  <c r="I1259" i="4" a="1"/>
  <c r="I1259" i="4" s="1"/>
  <c r="H1428" i="4" a="1"/>
  <c r="H1428" i="4" s="1"/>
  <c r="H1475" i="4" a="1"/>
  <c r="H1475" i="4" s="1"/>
  <c r="H1525" i="4" a="1"/>
  <c r="H1525" i="4" s="1"/>
  <c r="J1572" i="4" a="1"/>
  <c r="J1572" i="4" s="1"/>
  <c r="J1621" i="4" a="1"/>
  <c r="J1621" i="4" s="1"/>
  <c r="I1675" i="4" a="1"/>
  <c r="I1675" i="4" s="1"/>
  <c r="I1709" i="4" a="1"/>
  <c r="I1709" i="4" s="1"/>
  <c r="I1758" i="4" a="1"/>
  <c r="I1758" i="4" s="1"/>
  <c r="J1802" i="4" a="1"/>
  <c r="J1802" i="4" s="1"/>
  <c r="J1080" i="4" a="1"/>
  <c r="J1080" i="4" s="1"/>
  <c r="J1345" i="4" a="1"/>
  <c r="J1345" i="4" s="1"/>
  <c r="J1438" i="4" a="1"/>
  <c r="J1438" i="4" s="1"/>
  <c r="J1481" i="4" a="1"/>
  <c r="J1481" i="4" s="1"/>
  <c r="I1528" i="4" a="1"/>
  <c r="I1528" i="4" s="1"/>
  <c r="J1569" i="4" a="1"/>
  <c r="J1569" i="4" s="1"/>
  <c r="I1330" i="4" a="1"/>
  <c r="I1330" i="4" s="1"/>
  <c r="H1442" i="4" a="1"/>
  <c r="H1442" i="4" s="1"/>
  <c r="I1494" i="4" a="1"/>
  <c r="I1494" i="4" s="1"/>
  <c r="H1016" i="4" a="1"/>
  <c r="H1016" i="4" s="1"/>
  <c r="J1330" i="4" a="1"/>
  <c r="J1330" i="4" s="1"/>
  <c r="I1442" i="4" a="1"/>
  <c r="I1442" i="4" s="1"/>
  <c r="I1485" i="4" a="1"/>
  <c r="I1485" i="4" s="1"/>
  <c r="J1534" i="4" a="1"/>
  <c r="J1534" i="4" s="1"/>
  <c r="H1582" i="4" a="1"/>
  <c r="H1582" i="4" s="1"/>
  <c r="J1634" i="4" a="1"/>
  <c r="J1634" i="4" s="1"/>
  <c r="I1678" i="4" a="1"/>
  <c r="I1678" i="4" s="1"/>
  <c r="H1721" i="4" a="1"/>
  <c r="H1721" i="4" s="1"/>
  <c r="H1265" i="4" a="1"/>
  <c r="H1265" i="4" s="1"/>
  <c r="I1429" i="4" a="1"/>
  <c r="I1429" i="4" s="1"/>
  <c r="I1479" i="4" a="1"/>
  <c r="I1479" i="4" s="1"/>
  <c r="J1525" i="4" a="1"/>
  <c r="J1525" i="4" s="1"/>
  <c r="J1579" i="4" a="1"/>
  <c r="J1579" i="4" s="1"/>
  <c r="J1268" i="4" a="1"/>
  <c r="J1268" i="4" s="1"/>
  <c r="I1425" i="4" a="1"/>
  <c r="I1425" i="4" s="1"/>
  <c r="J1479" i="4" a="1"/>
  <c r="J1479" i="4" s="1"/>
  <c r="H1526" i="4" a="1"/>
  <c r="H1526" i="4" s="1"/>
  <c r="J1567" i="4" a="1"/>
  <c r="J1567" i="4" s="1"/>
  <c r="H1620" i="4" a="1"/>
  <c r="H1620" i="4" s="1"/>
  <c r="I1662" i="4" a="1"/>
  <c r="I1662" i="4" s="1"/>
  <c r="J1702" i="4" a="1"/>
  <c r="J1702" i="4" s="1"/>
  <c r="J1741" i="4" a="1"/>
  <c r="J1741" i="4" s="1"/>
  <c r="H1785" i="4" a="1"/>
  <c r="H1785" i="4" s="1"/>
  <c r="J1369" i="4" a="1"/>
  <c r="J1369" i="4" s="1"/>
  <c r="H1452" i="4" a="1"/>
  <c r="H1452" i="4" s="1"/>
  <c r="J1498" i="4" a="1"/>
  <c r="J1498" i="4" s="1"/>
  <c r="I1547" i="4" a="1"/>
  <c r="I1547" i="4" s="1"/>
  <c r="H1605" i="4" a="1"/>
  <c r="H1605" i="4" s="1"/>
  <c r="H1642" i="4" a="1"/>
  <c r="H1642" i="4" s="1"/>
  <c r="I1695" i="4" a="1"/>
  <c r="I1695" i="4" s="1"/>
  <c r="H1751" i="4" a="1"/>
  <c r="H1751" i="4" s="1"/>
  <c r="J1790" i="4" a="1"/>
  <c r="J1790" i="4" s="1"/>
  <c r="I1832" i="4" a="1"/>
  <c r="I1832" i="4" s="1"/>
  <c r="I1639" i="4" a="1"/>
  <c r="I1639" i="4" s="1"/>
  <c r="H1583" i="4" a="1"/>
  <c r="H1583" i="4" s="1"/>
  <c r="H1669" i="4" a="1"/>
  <c r="H1669" i="4" s="1"/>
  <c r="J1603" i="4" a="1"/>
  <c r="J1603" i="4" s="1"/>
  <c r="H1707" i="4" a="1"/>
  <c r="H1707" i="4" s="1"/>
  <c r="I1784" i="4" a="1"/>
  <c r="I1784" i="4" s="1"/>
  <c r="H1846" i="4" a="1"/>
  <c r="H1846" i="4" s="1"/>
  <c r="H1897" i="4" a="1"/>
  <c r="H1897" i="4" s="1"/>
  <c r="I1943" i="4" a="1"/>
  <c r="I1943" i="4" s="1"/>
  <c r="I1987" i="4" a="1"/>
  <c r="I1987" i="4" s="1"/>
  <c r="I2037" i="4" a="1"/>
  <c r="I2037" i="4" s="1"/>
  <c r="H2088" i="4" a="1"/>
  <c r="H2088" i="4" s="1"/>
  <c r="H2144" i="4" a="1"/>
  <c r="H2144" i="4" s="1"/>
  <c r="J2190" i="4" a="1"/>
  <c r="J2190" i="4" s="1"/>
  <c r="H2246" i="4" a="1"/>
  <c r="H2246" i="4" s="1"/>
  <c r="H2296" i="4" a="1"/>
  <c r="H2296" i="4" s="1"/>
  <c r="I2350" i="4" a="1"/>
  <c r="I2350" i="4" s="1"/>
  <c r="J2393" i="4" a="1"/>
  <c r="J2393" i="4" s="1"/>
  <c r="J2438" i="4" a="1"/>
  <c r="J2438" i="4" s="1"/>
  <c r="I2487" i="4" a="1"/>
  <c r="I2487" i="4" s="1"/>
  <c r="J1597" i="4" a="1"/>
  <c r="J1597" i="4" s="1"/>
  <c r="H1702" i="4" a="1"/>
  <c r="H1702" i="4" s="1"/>
  <c r="J1825" i="4" a="1"/>
  <c r="J1825" i="4" s="1"/>
  <c r="J1871" i="4" a="1"/>
  <c r="J1871" i="4" s="1"/>
  <c r="H1914" i="4" a="1"/>
  <c r="H1914" i="4" s="1"/>
  <c r="I1963" i="4" a="1"/>
  <c r="I1963" i="4" s="1"/>
  <c r="I2013" i="4" a="1"/>
  <c r="I2013" i="4" s="1"/>
  <c r="J2073" i="4" a="1"/>
  <c r="J2073" i="4" s="1"/>
  <c r="I2123" i="4" a="1"/>
  <c r="I2123" i="4" s="1"/>
  <c r="I2173" i="4" a="1"/>
  <c r="I2173" i="4" s="1"/>
  <c r="H2209" i="4" a="1"/>
  <c r="H2209" i="4" s="1"/>
  <c r="I2246" i="4" a="1"/>
  <c r="I2246" i="4" s="1"/>
  <c r="I2287" i="4" a="1"/>
  <c r="I2287" i="4" s="1"/>
  <c r="I2342" i="4" a="1"/>
  <c r="I2342" i="4" s="1"/>
  <c r="I2391" i="4" a="1"/>
  <c r="I2391" i="4" s="1"/>
  <c r="J2435" i="4" a="1"/>
  <c r="J2435" i="4" s="1"/>
  <c r="H2484" i="4" a="1"/>
  <c r="H2484" i="4" s="1"/>
  <c r="I1592" i="4" a="1"/>
  <c r="I1592" i="4" s="1"/>
  <c r="H1665" i="4" a="1"/>
  <c r="H1665" i="4" s="1"/>
  <c r="H1750" i="4" a="1"/>
  <c r="H1750" i="4" s="1"/>
  <c r="J1821" i="4" a="1"/>
  <c r="J1821" i="4" s="1"/>
  <c r="I1883" i="4" a="1"/>
  <c r="I1883" i="4" s="1"/>
  <c r="J1935" i="4" a="1"/>
  <c r="J1935" i="4" s="1"/>
  <c r="H354" i="4" a="1"/>
  <c r="H354" i="4" s="1"/>
  <c r="J931" i="4" a="1"/>
  <c r="J931" i="4" s="1"/>
  <c r="H569" i="4" a="1"/>
  <c r="H569" i="4" s="1"/>
  <c r="I830" i="4" a="1"/>
  <c r="I830" i="4" s="1"/>
  <c r="J907" i="4" a="1"/>
  <c r="J907" i="4" s="1"/>
  <c r="J857" i="4" a="1"/>
  <c r="J857" i="4" s="1"/>
  <c r="H685" i="4" a="1"/>
  <c r="H685" i="4" s="1"/>
  <c r="I953" i="4" a="1"/>
  <c r="I953" i="4" s="1"/>
  <c r="J1066" i="4" a="1"/>
  <c r="J1066" i="4" s="1"/>
  <c r="H1322" i="4" a="1"/>
  <c r="H1322" i="4" s="1"/>
  <c r="H1142" i="4" a="1"/>
  <c r="H1142" i="4" s="1"/>
  <c r="I1058" i="4" a="1"/>
  <c r="I1058" i="4" s="1"/>
  <c r="I463" i="4" a="1"/>
  <c r="I463" i="4" s="1"/>
  <c r="I1148" i="4" a="1"/>
  <c r="I1148" i="4" s="1"/>
  <c r="H881" i="4" a="1"/>
  <c r="H881" i="4" s="1"/>
  <c r="J1270" i="4" a="1"/>
  <c r="J1270" i="4" s="1"/>
  <c r="I993" i="4" a="1"/>
  <c r="I993" i="4" s="1"/>
  <c r="J1195" i="4" a="1"/>
  <c r="J1195" i="4" s="1"/>
  <c r="J572" i="4" a="1"/>
  <c r="J572" i="4" s="1"/>
  <c r="I768" i="4" a="1"/>
  <c r="I768" i="4" s="1"/>
  <c r="I1065" i="4" a="1"/>
  <c r="I1065" i="4" s="1"/>
  <c r="J1226" i="4" a="1"/>
  <c r="J1226" i="4" s="1"/>
  <c r="I597" i="4" a="1"/>
  <c r="I597" i="4" s="1"/>
  <c r="J995" i="4" a="1"/>
  <c r="J995" i="4" s="1"/>
  <c r="I944" i="4" a="1"/>
  <c r="I944" i="4" s="1"/>
  <c r="H1110" i="4" a="1"/>
  <c r="H1110" i="4" s="1"/>
  <c r="H1388" i="4" a="1"/>
  <c r="H1388" i="4" s="1"/>
  <c r="J1227" i="4" a="1"/>
  <c r="J1227" i="4" s="1"/>
  <c r="J1005" i="4" a="1"/>
  <c r="J1005" i="4" s="1"/>
  <c r="I1327" i="4" a="1"/>
  <c r="I1327" i="4" s="1"/>
  <c r="I851" i="4" a="1"/>
  <c r="I851" i="4" s="1"/>
  <c r="J1255" i="4" a="1"/>
  <c r="J1255" i="4" s="1"/>
  <c r="J1391" i="4" a="1"/>
  <c r="J1391" i="4" s="1"/>
  <c r="J1132" i="4" a="1"/>
  <c r="J1132" i="4" s="1"/>
  <c r="I1316" i="4" a="1"/>
  <c r="I1316" i="4" s="1"/>
  <c r="I1410" i="4" a="1"/>
  <c r="I1410" i="4" s="1"/>
  <c r="I1088" i="4" a="1"/>
  <c r="I1088" i="4" s="1"/>
  <c r="I1291" i="4" a="1"/>
  <c r="I1291" i="4" s="1"/>
  <c r="J1088" i="4" a="1"/>
  <c r="J1088" i="4" s="1"/>
  <c r="J1300" i="4" a="1"/>
  <c r="J1300" i="4" s="1"/>
  <c r="J678" i="4" a="1"/>
  <c r="J678" i="4" s="1"/>
  <c r="H1207" i="4" a="1"/>
  <c r="H1207" i="4" s="1"/>
  <c r="H1364" i="4" a="1"/>
  <c r="H1364" i="4" s="1"/>
  <c r="H823" i="4" a="1"/>
  <c r="H823" i="4" s="1"/>
  <c r="H1426" i="4" a="1"/>
  <c r="H1426" i="4" s="1"/>
  <c r="I1502" i="4" a="1"/>
  <c r="I1502" i="4" s="1"/>
  <c r="J1547" i="4" a="1"/>
  <c r="J1547" i="4" s="1"/>
  <c r="H1047" i="4" a="1"/>
  <c r="H1047" i="4" s="1"/>
  <c r="J1353" i="4" a="1"/>
  <c r="J1353" i="4" s="1"/>
  <c r="J1443" i="4" a="1"/>
  <c r="J1443" i="4" s="1"/>
  <c r="H1487" i="4" a="1"/>
  <c r="H1487" i="4" s="1"/>
  <c r="I1536" i="4" a="1"/>
  <c r="I1536" i="4" s="1"/>
  <c r="I1074" i="4" a="1"/>
  <c r="I1074" i="4" s="1"/>
  <c r="I1363" i="4" a="1"/>
  <c r="I1363" i="4" s="1"/>
  <c r="H1453" i="4" a="1"/>
  <c r="H1453" i="4" s="1"/>
  <c r="J1502" i="4" a="1"/>
  <c r="J1502" i="4" s="1"/>
  <c r="J1553" i="4" a="1"/>
  <c r="J1553" i="4" s="1"/>
  <c r="J1602" i="4" a="1"/>
  <c r="J1602" i="4" s="1"/>
  <c r="J1648" i="4" a="1"/>
  <c r="J1648" i="4" s="1"/>
  <c r="H1685" i="4" a="1"/>
  <c r="H1685" i="4" s="1"/>
  <c r="H1734" i="4" a="1"/>
  <c r="H1734" i="4" s="1"/>
  <c r="I1783" i="4" a="1"/>
  <c r="I1783" i="4" s="1"/>
  <c r="H996" i="4" a="1"/>
  <c r="H996" i="4" s="1"/>
  <c r="J1324" i="4" a="1"/>
  <c r="J1324" i="4" s="1"/>
  <c r="H1435" i="4" a="1"/>
  <c r="H1435" i="4" s="1"/>
  <c r="I1484" i="4" a="1"/>
  <c r="I1484" i="4" s="1"/>
  <c r="J1530" i="4" a="1"/>
  <c r="J1530" i="4" s="1"/>
  <c r="I1572" i="4" a="1"/>
  <c r="I1572" i="4" s="1"/>
  <c r="J1624" i="4" a="1"/>
  <c r="J1624" i="4" s="1"/>
  <c r="I1669" i="4" a="1"/>
  <c r="I1669" i="4" s="1"/>
  <c r="J1722" i="4" a="1"/>
  <c r="J1722" i="4" s="1"/>
  <c r="H1758" i="4" a="1"/>
  <c r="H1758" i="4" s="1"/>
  <c r="H1797" i="4" a="1"/>
  <c r="H1797" i="4" s="1"/>
  <c r="H1841" i="4" a="1"/>
  <c r="H1841" i="4" s="1"/>
  <c r="J1292" i="4" a="1"/>
  <c r="J1292" i="4" s="1"/>
  <c r="I1432" i="4" a="1"/>
  <c r="I1432" i="4" s="1"/>
  <c r="I1478" i="4" a="1"/>
  <c r="I1478" i="4" s="1"/>
  <c r="H1528" i="4" a="1"/>
  <c r="H1528" i="4" s="1"/>
  <c r="J1575" i="4" a="1"/>
  <c r="J1575" i="4" s="1"/>
  <c r="H1625" i="4" a="1"/>
  <c r="H1625" i="4" s="1"/>
  <c r="J1677" i="4" a="1"/>
  <c r="J1677" i="4" s="1"/>
  <c r="J1714" i="4" a="1"/>
  <c r="J1714" i="4" s="1"/>
  <c r="I1761" i="4" a="1"/>
  <c r="I1761" i="4" s="1"/>
  <c r="I1805" i="4" a="1"/>
  <c r="I1805" i="4" s="1"/>
  <c r="I1099" i="4" a="1"/>
  <c r="I1099" i="4" s="1"/>
  <c r="J1356" i="4" a="1"/>
  <c r="J1356" i="4" s="1"/>
  <c r="J1441" i="4" a="1"/>
  <c r="J1441" i="4" s="1"/>
  <c r="H1488" i="4" a="1"/>
  <c r="H1488" i="4" s="1"/>
  <c r="H1531" i="4" a="1"/>
  <c r="H1531" i="4" s="1"/>
  <c r="H1576" i="4" a="1"/>
  <c r="H1576" i="4" s="1"/>
  <c r="I1347" i="4" a="1"/>
  <c r="I1347" i="4" s="1"/>
  <c r="J1450" i="4" a="1"/>
  <c r="J1450" i="4" s="1"/>
  <c r="I1497" i="4" a="1"/>
  <c r="I1497" i="4" s="1"/>
  <c r="I1059" i="4" a="1"/>
  <c r="I1059" i="4" s="1"/>
  <c r="J1347" i="4" a="1"/>
  <c r="J1347" i="4" s="1"/>
  <c r="H1445" i="4" a="1"/>
  <c r="H1445" i="4" s="1"/>
  <c r="J1491" i="4" a="1"/>
  <c r="J1491" i="4" s="1"/>
  <c r="J1537" i="4" a="1"/>
  <c r="J1537" i="4" s="1"/>
  <c r="J1585" i="4" a="1"/>
  <c r="J1585" i="4" s="1"/>
  <c r="H1638" i="4" a="1"/>
  <c r="H1638" i="4" s="1"/>
  <c r="J1683" i="4" a="1"/>
  <c r="J1683" i="4" s="1"/>
  <c r="J1723" i="4" a="1"/>
  <c r="J1723" i="4" s="1"/>
  <c r="J1281" i="4" a="1"/>
  <c r="J1281" i="4" s="1"/>
  <c r="I1436" i="4" a="1"/>
  <c r="I1436" i="4" s="1"/>
  <c r="I1482" i="4" a="1"/>
  <c r="I1482" i="4" s="1"/>
  <c r="H1529" i="4" a="1"/>
  <c r="H1529" i="4" s="1"/>
  <c r="I1582" i="4" a="1"/>
  <c r="I1582" i="4" s="1"/>
  <c r="J1285" i="4" a="1"/>
  <c r="J1285" i="4" s="1"/>
  <c r="J1433" i="4" a="1"/>
  <c r="J1433" i="4" s="1"/>
  <c r="J1482" i="4" a="1"/>
  <c r="J1482" i="4" s="1"/>
  <c r="I1529" i="4" a="1"/>
  <c r="I1529" i="4" s="1"/>
  <c r="J1570" i="4" a="1"/>
  <c r="J1570" i="4" s="1"/>
  <c r="H1623" i="4" a="1"/>
  <c r="H1623" i="4" s="1"/>
  <c r="I1665" i="4" a="1"/>
  <c r="I1665" i="4" s="1"/>
  <c r="H1708" i="4" a="1"/>
  <c r="H1708" i="4" s="1"/>
  <c r="J1744" i="4" a="1"/>
  <c r="J1744" i="4" s="1"/>
  <c r="H778" i="4" a="1"/>
  <c r="H778" i="4" s="1"/>
  <c r="I1378" i="4" a="1"/>
  <c r="I1378" i="4" s="1"/>
  <c r="H1455" i="4" a="1"/>
  <c r="H1455" i="4" s="1"/>
  <c r="H1502" i="4" a="1"/>
  <c r="H1502" i="4" s="1"/>
  <c r="I1550" i="4" a="1"/>
  <c r="I1550" i="4" s="1"/>
  <c r="I1608" i="4" a="1"/>
  <c r="I1608" i="4" s="1"/>
  <c r="H1645" i="4" a="1"/>
  <c r="H1645" i="4" s="1"/>
  <c r="J1700" i="4" a="1"/>
  <c r="J1700" i="4" s="1"/>
  <c r="H1754" i="4" a="1"/>
  <c r="H1754" i="4" s="1"/>
  <c r="I1793" i="4" a="1"/>
  <c r="I1793" i="4" s="1"/>
  <c r="I1837" i="4" a="1"/>
  <c r="I1837" i="4" s="1"/>
  <c r="H1651" i="4" a="1"/>
  <c r="H1651" i="4" s="1"/>
  <c r="I1590" i="4" a="1"/>
  <c r="I1590" i="4" s="1"/>
  <c r="I1674" i="4" a="1"/>
  <c r="I1674" i="4" s="1"/>
  <c r="J1609" i="4" a="1"/>
  <c r="J1609" i="4" s="1"/>
  <c r="J1712" i="4" a="1"/>
  <c r="J1712" i="4" s="1"/>
  <c r="J1787" i="4" a="1"/>
  <c r="J1787" i="4" s="1"/>
  <c r="H1849" i="4" a="1"/>
  <c r="H1849" i="4" s="1"/>
  <c r="J1902" i="4" a="1"/>
  <c r="J1902" i="4" s="1"/>
  <c r="H1946" i="4" a="1"/>
  <c r="H1946" i="4" s="1"/>
  <c r="I1990" i="4" a="1"/>
  <c r="I1990" i="4" s="1"/>
  <c r="I2045" i="4" a="1"/>
  <c r="I2045" i="4" s="1"/>
  <c r="H2096" i="4" a="1"/>
  <c r="H2096" i="4" s="1"/>
  <c r="J2146" i="4" a="1"/>
  <c r="J2146" i="4" s="1"/>
  <c r="J2195" i="4" a="1"/>
  <c r="J2195" i="4" s="1"/>
  <c r="H2249" i="4" a="1"/>
  <c r="H2249" i="4" s="1"/>
  <c r="H2299" i="4" a="1"/>
  <c r="H2299" i="4" s="1"/>
  <c r="J2352" i="4" a="1"/>
  <c r="J2352" i="4" s="1"/>
  <c r="I2396" i="4" a="1"/>
  <c r="I2396" i="4" s="1"/>
  <c r="J2441" i="4" a="1"/>
  <c r="J2441" i="4" s="1"/>
  <c r="J2490" i="4" a="1"/>
  <c r="J2490" i="4" s="1"/>
  <c r="I1616" i="4" a="1"/>
  <c r="I1616" i="4" s="1"/>
  <c r="I1707" i="4" a="1"/>
  <c r="I1707" i="4" s="1"/>
  <c r="H1829" i="4" a="1"/>
  <c r="H1829" i="4" s="1"/>
  <c r="J1874" i="4" a="1"/>
  <c r="J1874" i="4" s="1"/>
  <c r="H1917" i="4" a="1"/>
  <c r="H1917" i="4" s="1"/>
  <c r="J1969" i="4" a="1"/>
  <c r="J1969" i="4" s="1"/>
  <c r="I2021" i="4" a="1"/>
  <c r="I2021" i="4" s="1"/>
  <c r="J2079" i="4" a="1"/>
  <c r="J2079" i="4" s="1"/>
  <c r="H2126" i="4" a="1"/>
  <c r="H2126" i="4" s="1"/>
  <c r="I2176" i="4" a="1"/>
  <c r="I2176" i="4" s="1"/>
  <c r="I2212" i="4" a="1"/>
  <c r="I2212" i="4" s="1"/>
  <c r="I2249" i="4" a="1"/>
  <c r="I2249" i="4" s="1"/>
  <c r="I2290" i="4" a="1"/>
  <c r="I2290" i="4" s="1"/>
  <c r="H2345" i="4" a="1"/>
  <c r="H2345" i="4" s="1"/>
  <c r="H2394" i="4" a="1"/>
  <c r="H2394" i="4" s="1"/>
  <c r="H2439" i="4" a="1"/>
  <c r="H2439" i="4" s="1"/>
  <c r="J2487" i="4" a="1"/>
  <c r="J2487" i="4" s="1"/>
  <c r="I1598" i="4" a="1"/>
  <c r="I1598" i="4" s="1"/>
  <c r="J1670" i="4" a="1"/>
  <c r="J1670" i="4" s="1"/>
  <c r="J1755" i="4" a="1"/>
  <c r="J1755" i="4" s="1"/>
  <c r="I1829" i="4" a="1"/>
  <c r="I1829" i="4" s="1"/>
  <c r="H1886" i="4" a="1"/>
  <c r="H1886" i="4" s="1"/>
  <c r="I1938" i="4" a="1"/>
  <c r="I1938" i="4" s="1"/>
  <c r="H605" i="4" a="1"/>
  <c r="H605" i="4" s="1"/>
  <c r="J603" i="4" a="1"/>
  <c r="J603" i="4" s="1"/>
  <c r="I450" i="4" a="1"/>
  <c r="I450" i="4" s="1"/>
  <c r="J674" i="4" a="1"/>
  <c r="J674" i="4" s="1"/>
  <c r="I753" i="4" a="1"/>
  <c r="I753" i="4" s="1"/>
  <c r="H944" i="4" a="1"/>
  <c r="H944" i="4" s="1"/>
  <c r="I982" i="4" a="1"/>
  <c r="I982" i="4" s="1"/>
  <c r="J924" i="4" a="1"/>
  <c r="J924" i="4" s="1"/>
  <c r="I727" i="4" a="1"/>
  <c r="I727" i="4" s="1"/>
  <c r="H1005" i="4" a="1"/>
  <c r="H1005" i="4" s="1"/>
  <c r="H1105" i="4" a="1"/>
  <c r="H1105" i="4" s="1"/>
  <c r="H608" i="4" a="1"/>
  <c r="H608" i="4" s="1"/>
  <c r="J1180" i="4" a="1"/>
  <c r="J1180" i="4" s="1"/>
  <c r="I1105" i="4" a="1"/>
  <c r="I1105" i="4" s="1"/>
  <c r="I749" i="4" a="1"/>
  <c r="I749" i="4" s="1"/>
  <c r="I1192" i="4" a="1"/>
  <c r="I1192" i="4" s="1"/>
  <c r="J1022" i="4" a="1"/>
  <c r="J1022" i="4" s="1"/>
  <c r="H1305" i="4" a="1"/>
  <c r="H1305" i="4" s="1"/>
  <c r="I1050" i="4" a="1"/>
  <c r="I1050" i="4" s="1"/>
  <c r="H1235" i="4" a="1"/>
  <c r="H1235" i="4" s="1"/>
  <c r="I767" i="4" a="1"/>
  <c r="I767" i="4" s="1"/>
  <c r="H892" i="4" a="1"/>
  <c r="H892" i="4" s="1"/>
  <c r="I1106" i="4" a="1"/>
  <c r="I1106" i="4" s="1"/>
  <c r="H1261" i="4" a="1"/>
  <c r="H1261" i="4" s="1"/>
  <c r="H736" i="4" a="1"/>
  <c r="H736" i="4" s="1"/>
  <c r="H581" i="4" a="1"/>
  <c r="H581" i="4" s="1"/>
  <c r="H1021" i="4" a="1"/>
  <c r="H1021" i="4" s="1"/>
  <c r="J1193" i="4" a="1"/>
  <c r="J1193" i="4" s="1"/>
  <c r="I1430" i="4" a="1"/>
  <c r="I1430" i="4" s="1"/>
  <c r="I1315" i="4" a="1"/>
  <c r="I1315" i="4" s="1"/>
  <c r="H1146" i="4" a="1"/>
  <c r="H1146" i="4" s="1"/>
  <c r="J1361" i="4" a="1"/>
  <c r="J1361" i="4" s="1"/>
  <c r="I1054" i="4" a="1"/>
  <c r="I1054" i="4" s="1"/>
  <c r="J1303" i="4" a="1"/>
  <c r="J1303" i="4" s="1"/>
  <c r="H1410" i="4" a="1"/>
  <c r="H1410" i="4" s="1"/>
  <c r="I1176" i="4" a="1"/>
  <c r="I1176" i="4" s="1"/>
  <c r="I1350" i="4" a="1"/>
  <c r="I1350" i="4" s="1"/>
  <c r="I653" i="4" a="1"/>
  <c r="I653" i="4" s="1"/>
  <c r="H1127" i="4" a="1"/>
  <c r="H1127" i="4" s="1"/>
  <c r="I1346" i="4" a="1"/>
  <c r="I1346" i="4" s="1"/>
  <c r="J1155" i="4" a="1"/>
  <c r="J1155" i="4" s="1"/>
  <c r="H1330" i="4" a="1"/>
  <c r="H1330" i="4" s="1"/>
  <c r="J779" i="4" a="1"/>
  <c r="J779" i="4" s="1"/>
  <c r="I1247" i="4" a="1"/>
  <c r="I1247" i="4" s="1"/>
  <c r="H1373" i="4" a="1"/>
  <c r="H1373" i="4" s="1"/>
  <c r="J1109" i="4" a="1"/>
  <c r="J1109" i="4" s="1"/>
  <c r="I1434" i="4" a="1"/>
  <c r="I1434" i="4" s="1"/>
  <c r="I1511" i="4" a="1"/>
  <c r="I1511" i="4" s="1"/>
  <c r="H1556" i="4" a="1"/>
  <c r="H1556" i="4" s="1"/>
  <c r="J1093" i="4" a="1"/>
  <c r="J1093" i="4" s="1"/>
  <c r="I1380" i="4" a="1"/>
  <c r="I1380" i="4" s="1"/>
  <c r="I1449" i="4" a="1"/>
  <c r="I1449" i="4" s="1"/>
  <c r="H1493" i="4" a="1"/>
  <c r="H1493" i="4" s="1"/>
  <c r="H1542" i="4" a="1"/>
  <c r="H1542" i="4" s="1"/>
  <c r="H1156" i="4" a="1"/>
  <c r="H1156" i="4" s="1"/>
  <c r="J1387" i="4" a="1"/>
  <c r="J1387" i="4" s="1"/>
  <c r="H1462" i="4" a="1"/>
  <c r="H1462" i="4" s="1"/>
  <c r="H1512" i="4" a="1"/>
  <c r="H1512" i="4" s="1"/>
  <c r="I1559" i="4" a="1"/>
  <c r="I1559" i="4" s="1"/>
  <c r="H1609" i="4" a="1"/>
  <c r="H1609" i="4" s="1"/>
  <c r="I1654" i="4" a="1"/>
  <c r="I1654" i="4" s="1"/>
  <c r="J1698" i="4" a="1"/>
  <c r="J1698" i="4" s="1"/>
  <c r="H1740" i="4" a="1"/>
  <c r="H1740" i="4" s="1"/>
  <c r="H1802" i="4" a="1"/>
  <c r="H1802" i="4" s="1"/>
  <c r="H1096" i="4" a="1"/>
  <c r="H1096" i="4" s="1"/>
  <c r="J1354" i="4" a="1"/>
  <c r="J1354" i="4" s="1"/>
  <c r="I1444" i="4" a="1"/>
  <c r="I1444" i="4" s="1"/>
  <c r="J1490" i="4" a="1"/>
  <c r="J1490" i="4" s="1"/>
  <c r="J1536" i="4" a="1"/>
  <c r="J1536" i="4" s="1"/>
  <c r="I1581" i="4" a="1"/>
  <c r="I1581" i="4" s="1"/>
  <c r="J1630" i="4" a="1"/>
  <c r="J1630" i="4" s="1"/>
  <c r="H1675" i="4" a="1"/>
  <c r="H1675" i="4" s="1"/>
  <c r="J1728" i="4" a="1"/>
  <c r="J1728" i="4" s="1"/>
  <c r="J1763" i="4" a="1"/>
  <c r="J1763" i="4" s="1"/>
  <c r="I1802" i="4" a="1"/>
  <c r="I1802" i="4" s="1"/>
  <c r="H877" i="4" a="1"/>
  <c r="H877" i="4" s="1"/>
  <c r="I1325" i="4" a="1"/>
  <c r="I1325" i="4" s="1"/>
  <c r="I1438" i="4" a="1"/>
  <c r="I1438" i="4" s="1"/>
  <c r="J1487" i="4" a="1"/>
  <c r="J1487" i="4" s="1"/>
  <c r="H1540" i="4" a="1"/>
  <c r="H1540" i="4" s="1"/>
  <c r="H1585" i="4" a="1"/>
  <c r="H1585" i="4" s="1"/>
  <c r="H1631" i="4" a="1"/>
  <c r="H1631" i="4" s="1"/>
  <c r="H1683" i="4" a="1"/>
  <c r="H1683" i="4" s="1"/>
  <c r="H1723" i="4" a="1"/>
  <c r="H1723" i="4" s="1"/>
  <c r="J1772" i="4" a="1"/>
  <c r="J1772" i="4" s="1"/>
  <c r="H1811" i="4" a="1"/>
  <c r="H1811" i="4" s="1"/>
  <c r="J1140" i="4" a="1"/>
  <c r="J1140" i="4" s="1"/>
  <c r="J1374" i="4" a="1"/>
  <c r="J1374" i="4" s="1"/>
  <c r="J1447" i="4" a="1"/>
  <c r="J1447" i="4" s="1"/>
  <c r="H1494" i="4" a="1"/>
  <c r="H1494" i="4" s="1"/>
  <c r="I1540" i="4" a="1"/>
  <c r="I1540" i="4" s="1"/>
  <c r="J1581" i="4" a="1"/>
  <c r="J1581" i="4" s="1"/>
  <c r="I1366" i="4" a="1"/>
  <c r="I1366" i="4" s="1"/>
  <c r="H1457" i="4" a="1"/>
  <c r="H1457" i="4" s="1"/>
  <c r="H1504" i="4" a="1"/>
  <c r="H1504" i="4" s="1"/>
  <c r="J1121" i="4" a="1"/>
  <c r="J1121" i="4" s="1"/>
  <c r="I1375" i="4" a="1"/>
  <c r="I1375" i="4" s="1"/>
  <c r="H1451" i="4" a="1"/>
  <c r="H1451" i="4" s="1"/>
  <c r="J1497" i="4" a="1"/>
  <c r="J1497" i="4" s="1"/>
  <c r="I1546" i="4" a="1"/>
  <c r="I1546" i="4" s="1"/>
  <c r="H1592" i="4" a="1"/>
  <c r="H1592" i="4" s="1"/>
  <c r="I1644" i="4" a="1"/>
  <c r="I1644" i="4" s="1"/>
  <c r="H1689" i="4" a="1"/>
  <c r="H1689" i="4" s="1"/>
  <c r="I728" i="4" a="1"/>
  <c r="I728" i="4" s="1"/>
  <c r="H1348" i="4" a="1"/>
  <c r="H1348" i="4" s="1"/>
  <c r="I1445" i="4" a="1"/>
  <c r="I1445" i="4" s="1"/>
  <c r="J1488" i="4" a="1"/>
  <c r="J1488" i="4" s="1"/>
  <c r="H1535" i="4" a="1"/>
  <c r="H1535" i="4" s="1"/>
  <c r="H769" i="4" a="1"/>
  <c r="H769" i="4" s="1"/>
  <c r="I1317" i="4" a="1"/>
  <c r="I1317" i="4" s="1"/>
  <c r="J1439" i="4" a="1"/>
  <c r="J1439" i="4" s="1"/>
  <c r="I1492" i="4" a="1"/>
  <c r="I1492" i="4" s="1"/>
  <c r="H1538" i="4" a="1"/>
  <c r="H1538" i="4" s="1"/>
  <c r="H1577" i="4" a="1"/>
  <c r="H1577" i="4" s="1"/>
  <c r="I1635" i="4" a="1"/>
  <c r="I1635" i="4" s="1"/>
  <c r="H1671" i="4" a="1"/>
  <c r="H1671" i="4" s="1"/>
  <c r="I1713" i="4" a="1"/>
  <c r="I1713" i="4" s="1"/>
  <c r="J1753" i="4" a="1"/>
  <c r="J1753" i="4" s="1"/>
  <c r="H1068" i="4" a="1"/>
  <c r="H1068" i="4" s="1"/>
  <c r="I1393" i="4" a="1"/>
  <c r="I1393" i="4" s="1"/>
  <c r="I1461" i="4" a="1"/>
  <c r="I1461" i="4" s="1"/>
  <c r="I1508" i="4" a="1"/>
  <c r="I1508" i="4" s="1"/>
  <c r="H1565" i="4" a="1"/>
  <c r="H1565" i="4" s="1"/>
  <c r="I1614" i="4" a="1"/>
  <c r="I1614" i="4" s="1"/>
  <c r="J1653" i="4" a="1"/>
  <c r="J1653" i="4" s="1"/>
  <c r="J1713" i="4" a="1"/>
  <c r="J1713" i="4" s="1"/>
  <c r="I1760" i="4" a="1"/>
  <c r="I1760" i="4" s="1"/>
  <c r="J1798" i="4" a="1"/>
  <c r="J1798" i="4" s="1"/>
  <c r="J770" i="4" a="1"/>
  <c r="J770" i="4" s="1"/>
  <c r="H1674" i="4" a="1"/>
  <c r="H1674" i="4" s="1"/>
  <c r="I1602" i="4" a="1"/>
  <c r="I1602" i="4" s="1"/>
  <c r="I1034" i="4" a="1"/>
  <c r="I1034" i="4" s="1"/>
  <c r="H1622" i="4" a="1"/>
  <c r="H1622" i="4" s="1"/>
  <c r="H1729" i="4" a="1"/>
  <c r="H1729" i="4" s="1"/>
  <c r="H1796" i="4" a="1"/>
  <c r="H1796" i="4" s="1"/>
  <c r="I1860" i="4" a="1"/>
  <c r="I1860" i="4" s="1"/>
  <c r="H1911" i="4" a="1"/>
  <c r="H1911" i="4" s="1"/>
  <c r="J1951" i="4" a="1"/>
  <c r="J1951" i="4" s="1"/>
  <c r="H2005" i="4" a="1"/>
  <c r="H2005" i="4" s="1"/>
  <c r="I2051" i="4" a="1"/>
  <c r="I2051" i="4" s="1"/>
  <c r="H2107" i="4" a="1"/>
  <c r="H2107" i="4" s="1"/>
  <c r="J2157" i="4" a="1"/>
  <c r="J2157" i="4" s="1"/>
  <c r="I2206" i="4" a="1"/>
  <c r="I2206" i="4" s="1"/>
  <c r="I2258" i="4" a="1"/>
  <c r="I2258" i="4" s="1"/>
  <c r="I2308" i="4" a="1"/>
  <c r="I2308" i="4" s="1"/>
  <c r="H2361" i="4" a="1"/>
  <c r="H2361" i="4" s="1"/>
  <c r="H2402" i="4" a="1"/>
  <c r="H2402" i="4" s="1"/>
  <c r="H2451" i="4" a="1"/>
  <c r="H2451" i="4" s="1"/>
  <c r="I1066" i="4" a="1"/>
  <c r="I1066" i="4" s="1"/>
  <c r="J1628" i="4" a="1"/>
  <c r="J1628" i="4" s="1"/>
  <c r="H1735" i="4" a="1"/>
  <c r="H1735" i="4" s="1"/>
  <c r="I1843" i="4" a="1"/>
  <c r="I1843" i="4" s="1"/>
  <c r="H1883" i="4" a="1"/>
  <c r="H1883" i="4" s="1"/>
  <c r="H1925" i="4" a="1"/>
  <c r="H1925" i="4" s="1"/>
  <c r="J1975" i="4" a="1"/>
  <c r="J1975" i="4" s="1"/>
  <c r="I2029" i="4" a="1"/>
  <c r="I2029" i="4" s="1"/>
  <c r="I2085" i="4" a="1"/>
  <c r="I2085" i="4" s="1"/>
  <c r="I2131" i="4" a="1"/>
  <c r="I2131" i="4" s="1"/>
  <c r="I2182" i="4" a="1"/>
  <c r="I2182" i="4" s="1"/>
  <c r="J2217" i="4" a="1"/>
  <c r="J2217" i="4" s="1"/>
  <c r="J2258" i="4" a="1"/>
  <c r="J2258" i="4" s="1"/>
  <c r="I2302" i="4" a="1"/>
  <c r="I2302" i="4" s="1"/>
  <c r="H2356" i="4" a="1"/>
  <c r="H2356" i="4" s="1"/>
  <c r="I2402" i="4" a="1"/>
  <c r="I2402" i="4" s="1"/>
  <c r="J2447" i="4" a="1"/>
  <c r="J2447" i="4" s="1"/>
  <c r="I2494" i="4" a="1"/>
  <c r="I2494" i="4" s="1"/>
  <c r="I1610" i="4" a="1"/>
  <c r="I1610" i="4" s="1"/>
  <c r="I1681" i="4" a="1"/>
  <c r="I1681" i="4" s="1"/>
  <c r="H1770" i="4" a="1"/>
  <c r="H1770" i="4" s="1"/>
  <c r="I1840" i="4" a="1"/>
  <c r="I1840" i="4" s="1"/>
  <c r="H1892" i="4" a="1"/>
  <c r="H1892" i="4" s="1"/>
  <c r="J1943" i="4" a="1"/>
  <c r="J1943" i="4" s="1"/>
  <c r="I329" i="4" a="1"/>
  <c r="I329" i="4" s="1"/>
  <c r="J829" i="4" a="1"/>
  <c r="J829" i="4" s="1"/>
  <c r="H879" i="4" a="1"/>
  <c r="H879" i="4" s="1"/>
  <c r="H1039" i="4" a="1"/>
  <c r="H1039" i="4" s="1"/>
  <c r="I595" i="4" a="1"/>
  <c r="I595" i="4" s="1"/>
  <c r="H977" i="4" a="1"/>
  <c r="H977" i="4" s="1"/>
  <c r="I777" i="4" a="1"/>
  <c r="I777" i="4" s="1"/>
  <c r="J441" i="4" a="1"/>
  <c r="J441" i="4" s="1"/>
  <c r="J1141" i="4" a="1"/>
  <c r="J1141" i="4" s="1"/>
  <c r="I790" i="4" a="1"/>
  <c r="I790" i="4" s="1"/>
  <c r="J446" i="4" a="1"/>
  <c r="J446" i="4" s="1"/>
  <c r="H1166" i="4" a="1"/>
  <c r="H1166" i="4" s="1"/>
  <c r="I872" i="4" a="1"/>
  <c r="I872" i="4" s="1"/>
  <c r="I1229" i="4" a="1"/>
  <c r="I1229" i="4" s="1"/>
  <c r="H1079" i="4" a="1"/>
  <c r="H1079" i="4" s="1"/>
  <c r="H592" i="4" a="1"/>
  <c r="H592" i="4" s="1"/>
  <c r="H1062" i="4" a="1"/>
  <c r="H1062" i="4" s="1"/>
  <c r="J1243" i="4" a="1"/>
  <c r="J1243" i="4" s="1"/>
  <c r="H804" i="4" a="1"/>
  <c r="H804" i="4" s="1"/>
  <c r="J908" i="4" a="1"/>
  <c r="J908" i="4" s="1"/>
  <c r="H1115" i="4" a="1"/>
  <c r="H1115" i="4" s="1"/>
  <c r="H1266" i="4" a="1"/>
  <c r="H1266" i="4" s="1"/>
  <c r="H752" i="4" a="1"/>
  <c r="H752" i="4" s="1"/>
  <c r="H640" i="4" a="1"/>
  <c r="H640" i="4" s="1"/>
  <c r="H1035" i="4" a="1"/>
  <c r="H1035" i="4" s="1"/>
  <c r="I1207" i="4" a="1"/>
  <c r="I1207" i="4" s="1"/>
  <c r="H623" i="4" a="1"/>
  <c r="H623" i="4" s="1"/>
  <c r="H1339" i="4" a="1"/>
  <c r="H1339" i="4" s="1"/>
  <c r="J1167" i="4" a="1"/>
  <c r="J1167" i="4" s="1"/>
  <c r="J1373" i="4" a="1"/>
  <c r="J1373" i="4" s="1"/>
  <c r="I1071" i="4" a="1"/>
  <c r="I1071" i="4" s="1"/>
  <c r="J1321" i="4" a="1"/>
  <c r="J1321" i="4" s="1"/>
  <c r="I1416" i="4" a="1"/>
  <c r="I1416" i="4" s="1"/>
  <c r="J1188" i="4" a="1"/>
  <c r="J1188" i="4" s="1"/>
  <c r="I1356" i="4" a="1"/>
  <c r="I1356" i="4" s="1"/>
  <c r="H860" i="4" a="1"/>
  <c r="H860" i="4" s="1"/>
  <c r="H1141" i="4" a="1"/>
  <c r="H1141" i="4" s="1"/>
  <c r="H1357" i="4" a="1"/>
  <c r="H1357" i="4" s="1"/>
  <c r="J1190" i="4" a="1"/>
  <c r="J1190" i="4" s="1"/>
  <c r="H1363" i="4" a="1"/>
  <c r="H1363" i="4" s="1"/>
  <c r="I1051" i="4" a="1"/>
  <c r="I1051" i="4" s="1"/>
  <c r="I1271" i="4" a="1"/>
  <c r="I1271" i="4" s="1"/>
  <c r="J1390" i="4" a="1"/>
  <c r="J1390" i="4" s="1"/>
  <c r="I1213" i="4" a="1"/>
  <c r="I1213" i="4" s="1"/>
  <c r="I1455" i="4" a="1"/>
  <c r="I1455" i="4" s="1"/>
  <c r="I1517" i="4" a="1"/>
  <c r="I1517" i="4" s="1"/>
  <c r="H1562" i="4" a="1"/>
  <c r="H1562" i="4" s="1"/>
  <c r="J1154" i="4" a="1"/>
  <c r="J1154" i="4" s="1"/>
  <c r="I1402" i="4" a="1"/>
  <c r="I1402" i="4" s="1"/>
  <c r="J1455" i="4" a="1"/>
  <c r="J1455" i="4" s="1"/>
  <c r="I1499" i="4" a="1"/>
  <c r="I1499" i="4" s="1"/>
  <c r="H1548" i="4" a="1"/>
  <c r="H1548" i="4" s="1"/>
  <c r="I1198" i="4" a="1"/>
  <c r="I1198" i="4" s="1"/>
  <c r="J1402" i="4" a="1"/>
  <c r="J1402" i="4" s="1"/>
  <c r="I1474" i="4" a="1"/>
  <c r="I1474" i="4" s="1"/>
  <c r="J1517" i="4" a="1"/>
  <c r="J1517" i="4" s="1"/>
  <c r="H1572" i="4" a="1"/>
  <c r="H1572" i="4" s="1"/>
  <c r="H1615" i="4" a="1"/>
  <c r="H1615" i="4" s="1"/>
  <c r="J1660" i="4" a="1"/>
  <c r="J1660" i="4" s="1"/>
  <c r="J1703" i="4" a="1"/>
  <c r="J1703" i="4" s="1"/>
  <c r="J1745" i="4" a="1"/>
  <c r="J1745" i="4" s="1"/>
  <c r="I1808" i="4" a="1"/>
  <c r="I1808" i="4" s="1"/>
  <c r="I1135" i="4" a="1"/>
  <c r="I1135" i="4" s="1"/>
  <c r="I1381" i="4" a="1"/>
  <c r="I1381" i="4" s="1"/>
  <c r="I1456" i="4" a="1"/>
  <c r="I1456" i="4" s="1"/>
  <c r="H1503" i="4" a="1"/>
  <c r="H1503" i="4" s="1"/>
  <c r="J1542" i="4" a="1"/>
  <c r="J1542" i="4" s="1"/>
  <c r="J1587" i="4" a="1"/>
  <c r="J1587" i="4" s="1"/>
  <c r="I1640" i="4" a="1"/>
  <c r="I1640" i="4" s="1"/>
  <c r="H1688" i="4" a="1"/>
  <c r="H1688" i="4" s="1"/>
  <c r="I1734" i="4" a="1"/>
  <c r="I1734" i="4" s="1"/>
  <c r="I1769" i="4" a="1"/>
  <c r="I1769" i="4" s="1"/>
  <c r="J1813" i="4" a="1"/>
  <c r="J1813" i="4" s="1"/>
  <c r="H1077" i="4" a="1"/>
  <c r="H1077" i="4" s="1"/>
  <c r="J1372" i="4" a="1"/>
  <c r="J1372" i="4" s="1"/>
  <c r="I1447" i="4" a="1"/>
  <c r="I1447" i="4" s="1"/>
  <c r="J1493" i="4" a="1"/>
  <c r="J1493" i="4" s="1"/>
  <c r="J1545" i="4" a="1"/>
  <c r="J1545" i="4" s="1"/>
  <c r="H1591" i="4" a="1"/>
  <c r="H1591" i="4" s="1"/>
  <c r="I1637" i="4" a="1"/>
  <c r="I1637" i="4" s="1"/>
  <c r="I1688" i="4" a="1"/>
  <c r="I1688" i="4" s="1"/>
  <c r="J1734" i="4" a="1"/>
  <c r="J1734" i="4" s="1"/>
  <c r="H1778" i="4" a="1"/>
  <c r="H1778" i="4" s="1"/>
  <c r="J1819" i="4" a="1"/>
  <c r="J1819" i="4" s="1"/>
  <c r="I1224" i="4" a="1"/>
  <c r="I1224" i="4" s="1"/>
  <c r="J1396" i="4" a="1"/>
  <c r="J1396" i="4" s="1"/>
  <c r="J1456" i="4" a="1"/>
  <c r="J1456" i="4" s="1"/>
  <c r="J1503" i="4" a="1"/>
  <c r="J1503" i="4" s="1"/>
  <c r="H1549" i="4" a="1"/>
  <c r="H1549" i="4" s="1"/>
  <c r="I1057" i="4" a="1"/>
  <c r="I1057" i="4" s="1"/>
  <c r="I1390" i="4" a="1"/>
  <c r="I1390" i="4" s="1"/>
  <c r="I1466" i="4" a="1"/>
  <c r="I1466" i="4" s="1"/>
  <c r="H1516" i="4" a="1"/>
  <c r="H1516" i="4" s="1"/>
  <c r="I1164" i="4" a="1"/>
  <c r="I1164" i="4" s="1"/>
  <c r="H1399" i="4" a="1"/>
  <c r="H1399" i="4" s="1"/>
  <c r="I1457" i="4" a="1"/>
  <c r="I1457" i="4" s="1"/>
  <c r="H1507" i="4" a="1"/>
  <c r="H1507" i="4" s="1"/>
  <c r="I1552" i="4" a="1"/>
  <c r="I1552" i="4" s="1"/>
  <c r="H1598" i="4" a="1"/>
  <c r="H1598" i="4" s="1"/>
  <c r="J1649" i="4" a="1"/>
  <c r="J1649" i="4" s="1"/>
  <c r="J1694" i="4" a="1"/>
  <c r="J1694" i="4" s="1"/>
  <c r="J1101" i="4" a="1"/>
  <c r="J1101" i="4" s="1"/>
  <c r="J1366" i="4" a="1"/>
  <c r="J1366" i="4" s="1"/>
  <c r="I1454" i="4" a="1"/>
  <c r="I1454" i="4" s="1"/>
  <c r="H1495" i="4" a="1"/>
  <c r="H1495" i="4" s="1"/>
  <c r="J1546" i="4" a="1"/>
  <c r="J1546" i="4" s="1"/>
  <c r="H1065" i="4" a="1"/>
  <c r="H1065" i="4" s="1"/>
  <c r="J1368" i="4" a="1"/>
  <c r="J1368" i="4" s="1"/>
  <c r="J1448" i="4" a="1"/>
  <c r="J1448" i="4" s="1"/>
  <c r="H1498" i="4" a="1"/>
  <c r="H1498" i="4" s="1"/>
  <c r="I1544" i="4" a="1"/>
  <c r="I1544" i="4" s="1"/>
  <c r="H1586" i="4" a="1"/>
  <c r="H1586" i="4" s="1"/>
  <c r="J1641" i="4" a="1"/>
  <c r="J1641" i="4" s="1"/>
  <c r="H1679" i="4" a="1"/>
  <c r="H1679" i="4" s="1"/>
  <c r="J1718" i="4" a="1"/>
  <c r="J1718" i="4" s="1"/>
  <c r="I1762" i="4" a="1"/>
  <c r="I1762" i="4" s="1"/>
  <c r="I1129" i="4" a="1"/>
  <c r="I1129" i="4" s="1"/>
  <c r="H1415" i="4" a="1"/>
  <c r="H1415" i="4" s="1"/>
  <c r="J1470" i="4" a="1"/>
  <c r="J1470" i="4" s="1"/>
  <c r="H1517" i="4" a="1"/>
  <c r="H1517" i="4" s="1"/>
  <c r="I1574" i="4" a="1"/>
  <c r="I1574" i="4" s="1"/>
  <c r="J1620" i="4" a="1"/>
  <c r="J1620" i="4" s="1"/>
  <c r="H1660" i="4" a="1"/>
  <c r="H1660" i="4" s="1"/>
  <c r="H1719" i="4" a="1"/>
  <c r="H1719" i="4" s="1"/>
  <c r="J1765" i="4" a="1"/>
  <c r="J1765" i="4" s="1"/>
  <c r="I1807" i="4" a="1"/>
  <c r="I1807" i="4" s="1"/>
  <c r="J1451" i="4" a="1"/>
  <c r="J1451" i="4" s="1"/>
  <c r="H1690" i="4" a="1"/>
  <c r="H1690" i="4" s="1"/>
  <c r="H1621" i="4" a="1"/>
  <c r="H1621" i="4" s="1"/>
  <c r="J1414" i="4" a="1"/>
  <c r="J1414" i="4" s="1"/>
  <c r="I1634" i="4" a="1"/>
  <c r="I1634" i="4" s="1"/>
  <c r="H1739" i="4" a="1"/>
  <c r="H1739" i="4" s="1"/>
  <c r="H1809" i="4" a="1"/>
  <c r="H1809" i="4" s="1"/>
  <c r="J1865" i="4" a="1"/>
  <c r="J1865" i="4" s="1"/>
  <c r="I1919" i="4" a="1"/>
  <c r="I1919" i="4" s="1"/>
  <c r="I1960" i="4" a="1"/>
  <c r="I1960" i="4" s="1"/>
  <c r="I2010" i="4" a="1"/>
  <c r="I2010" i="4" s="1"/>
  <c r="H2057" i="4" a="1"/>
  <c r="H2057" i="4" s="1"/>
  <c r="H2115" i="4" a="1"/>
  <c r="H2115" i="4" s="1"/>
  <c r="H2164" i="4" a="1"/>
  <c r="H2164" i="4" s="1"/>
  <c r="J2220" i="4" a="1"/>
  <c r="J2220" i="4" s="1"/>
  <c r="J2269" i="4" a="1"/>
  <c r="J2269" i="4" s="1"/>
  <c r="H2314" i="4" a="1"/>
  <c r="H2314" i="4" s="1"/>
  <c r="H2369" i="4" a="1"/>
  <c r="H2369" i="4" s="1"/>
  <c r="J2411" i="4" a="1"/>
  <c r="J2411" i="4" s="1"/>
  <c r="I2457" i="4" a="1"/>
  <c r="I2457" i="4" s="1"/>
  <c r="H1461" i="4" a="1"/>
  <c r="H1461" i="4" s="1"/>
  <c r="I1658" i="4" a="1"/>
  <c r="I1658" i="4" s="1"/>
  <c r="H1760" i="4" a="1"/>
  <c r="H1760" i="4" s="1"/>
  <c r="H1852" i="4" a="1"/>
  <c r="H1852" i="4" s="1"/>
  <c r="J1891" i="4" a="1"/>
  <c r="J1891" i="4" s="1"/>
  <c r="H1930" i="4" a="1"/>
  <c r="H1930" i="4" s="1"/>
  <c r="J1984" i="4" a="1"/>
  <c r="J1984" i="4" s="1"/>
  <c r="I2040" i="4" a="1"/>
  <c r="I2040" i="4" s="1"/>
  <c r="H2091" i="4" a="1"/>
  <c r="H2091" i="4" s="1"/>
  <c r="H2139" i="4" a="1"/>
  <c r="H2139" i="4" s="1"/>
  <c r="I2188" i="4" a="1"/>
  <c r="I2188" i="4" s="1"/>
  <c r="I2226" i="4" a="1"/>
  <c r="I2226" i="4" s="1"/>
  <c r="I2264" i="4" a="1"/>
  <c r="I2264" i="4" s="1"/>
  <c r="I2311" i="4" a="1"/>
  <c r="I2311" i="4" s="1"/>
  <c r="H2364" i="4" a="1"/>
  <c r="H2364" i="4" s="1"/>
  <c r="I2409" i="4" a="1"/>
  <c r="I2409" i="4" s="1"/>
  <c r="J2457" i="4" a="1"/>
  <c r="J2457" i="4" s="1"/>
  <c r="I1318" i="4" a="1"/>
  <c r="I1318" i="4" s="1"/>
  <c r="J1622" i="4" a="1"/>
  <c r="J1622" i="4" s="1"/>
  <c r="H1692" i="4" a="1"/>
  <c r="H1692" i="4" s="1"/>
  <c r="J1784" i="4" a="1"/>
  <c r="J1784" i="4" s="1"/>
  <c r="I1849" i="4" a="1"/>
  <c r="I1849" i="4" s="1"/>
  <c r="I1900" i="4" a="1"/>
  <c r="I1900" i="4" s="1"/>
  <c r="J1954" i="4" a="1"/>
  <c r="J1954" i="4" s="1"/>
  <c r="J565" i="4" a="1"/>
  <c r="J565" i="4" s="1"/>
  <c r="I998" i="4" a="1"/>
  <c r="I998" i="4" s="1"/>
  <c r="I1181" i="4" a="1"/>
  <c r="I1181" i="4" s="1"/>
  <c r="J786" i="4" a="1"/>
  <c r="J786" i="4" s="1"/>
  <c r="J1117" i="4" a="1"/>
  <c r="J1117" i="4" s="1"/>
  <c r="J1266" i="4" a="1"/>
  <c r="J1266" i="4" s="1"/>
  <c r="H1306" i="4" a="1"/>
  <c r="H1306" i="4" s="1"/>
  <c r="I975" i="4" a="1"/>
  <c r="I975" i="4" s="1"/>
  <c r="H1133" i="4" a="1"/>
  <c r="H1133" i="4" s="1"/>
  <c r="H1545" i="4" a="1"/>
  <c r="H1545" i="4" s="1"/>
  <c r="H1515" i="4" a="1"/>
  <c r="H1515" i="4" s="1"/>
  <c r="I1701" i="4" a="1"/>
  <c r="I1701" i="4" s="1"/>
  <c r="J1363" i="4" a="1"/>
  <c r="J1363" i="4" s="1"/>
  <c r="J1584" i="4" a="1"/>
  <c r="J1584" i="4" s="1"/>
  <c r="J1766" i="4" a="1"/>
  <c r="J1766" i="4" s="1"/>
  <c r="I1441" i="4" a="1"/>
  <c r="I1441" i="4" s="1"/>
  <c r="H1634" i="4" a="1"/>
  <c r="H1634" i="4" s="1"/>
  <c r="H1817" i="4" a="1"/>
  <c r="H1817" i="4" s="1"/>
  <c r="J1500" i="4" a="1"/>
  <c r="J1500" i="4" s="1"/>
  <c r="H1460" i="4" a="1"/>
  <c r="H1460" i="4" s="1"/>
  <c r="H1454" i="4" a="1"/>
  <c r="H1454" i="4" s="1"/>
  <c r="J1646" i="4" a="1"/>
  <c r="J1646" i="4" s="1"/>
  <c r="I1448" i="4" a="1"/>
  <c r="I1448" i="4" s="1"/>
  <c r="J1359" i="4" a="1"/>
  <c r="J1359" i="4" s="1"/>
  <c r="J1582" i="4" a="1"/>
  <c r="J1582" i="4" s="1"/>
  <c r="J1759" i="4" a="1"/>
  <c r="J1759" i="4" s="1"/>
  <c r="H1514" i="4" a="1"/>
  <c r="H1514" i="4" s="1"/>
  <c r="J1716" i="4" a="1"/>
  <c r="J1716" i="4" s="1"/>
  <c r="J1684" i="4" a="1"/>
  <c r="J1684" i="4" s="1"/>
  <c r="J1733" i="4" a="1"/>
  <c r="J1733" i="4" s="1"/>
  <c r="I1954" i="4" a="1"/>
  <c r="I1954" i="4" s="1"/>
  <c r="I2155" i="4" a="1"/>
  <c r="I2155" i="4" s="1"/>
  <c r="H2302" i="4" a="1"/>
  <c r="H2302" i="4" s="1"/>
  <c r="I2447" i="4" a="1"/>
  <c r="I2447" i="4" s="1"/>
  <c r="I1723" i="4" a="1"/>
  <c r="I1723" i="4" s="1"/>
  <c r="I1922" i="4" a="1"/>
  <c r="I1922" i="4" s="1"/>
  <c r="I2065" i="4" a="1"/>
  <c r="I2065" i="4" s="1"/>
  <c r="I2185" i="4" a="1"/>
  <c r="I2185" i="4" s="1"/>
  <c r="I2276" i="4" a="1"/>
  <c r="I2276" i="4" s="1"/>
  <c r="J2399" i="4" a="1"/>
  <c r="J2399" i="4" s="1"/>
  <c r="J1425" i="4" a="1"/>
  <c r="J1425" i="4" s="1"/>
  <c r="J1739" i="4" a="1"/>
  <c r="J1739" i="4" s="1"/>
  <c r="I1897" i="4" a="1"/>
  <c r="I1897" i="4" s="1"/>
  <c r="J1981" i="4" a="1"/>
  <c r="J1981" i="4" s="1"/>
  <c r="I2027" i="4" a="1"/>
  <c r="I2027" i="4" s="1"/>
  <c r="H2080" i="4" a="1"/>
  <c r="H2080" i="4" s="1"/>
  <c r="J2136" i="4" a="1"/>
  <c r="J2136" i="4" s="1"/>
  <c r="J2179" i="4" a="1"/>
  <c r="J2179" i="4" s="1"/>
  <c r="I2229" i="4" a="1"/>
  <c r="I2229" i="4" s="1"/>
  <c r="H2294" i="4" a="1"/>
  <c r="H2294" i="4" s="1"/>
  <c r="J2328" i="4" a="1"/>
  <c r="J2328" i="4" s="1"/>
  <c r="I2383" i="4" a="1"/>
  <c r="I2383" i="4" s="1"/>
  <c r="J2430" i="4" a="1"/>
  <c r="J2430" i="4" s="1"/>
  <c r="I2484" i="4" a="1"/>
  <c r="I2484" i="4" s="1"/>
  <c r="H1599" i="4" a="1"/>
  <c r="H1599" i="4" s="1"/>
  <c r="J1697" i="4" a="1"/>
  <c r="J1697" i="4" s="1"/>
  <c r="I1789" i="4" a="1"/>
  <c r="I1789" i="4" s="1"/>
  <c r="J1866" i="4" a="1"/>
  <c r="J1866" i="4" s="1"/>
  <c r="H1920" i="4" a="1"/>
  <c r="H1920" i="4" s="1"/>
  <c r="H1964" i="4" a="1"/>
  <c r="H1964" i="4" s="1"/>
  <c r="J2013" i="4" a="1"/>
  <c r="J2013" i="4" s="1"/>
  <c r="H2066" i="4" a="1"/>
  <c r="H2066" i="4" s="1"/>
  <c r="J2115" i="4" a="1"/>
  <c r="J2115" i="4" s="1"/>
  <c r="H2153" i="4" a="1"/>
  <c r="H2153" i="4" s="1"/>
  <c r="I2196" i="4" a="1"/>
  <c r="I2196" i="4" s="1"/>
  <c r="J2249" i="4" a="1"/>
  <c r="J2249" i="4" s="1"/>
  <c r="J2296" i="4" a="1"/>
  <c r="J2296" i="4" s="1"/>
  <c r="J2342" i="4" a="1"/>
  <c r="J2342" i="4" s="1"/>
  <c r="J2380" i="4" a="1"/>
  <c r="J2380" i="4" s="1"/>
  <c r="I2433" i="4" a="1"/>
  <c r="I2433" i="4" s="1"/>
  <c r="I1611" i="4" a="1"/>
  <c r="I1611" i="4" s="1"/>
  <c r="H1693" i="4" a="1"/>
  <c r="H1693" i="4" s="1"/>
  <c r="J1775" i="4" a="1"/>
  <c r="J1775" i="4" s="1"/>
  <c r="J1852" i="4" a="1"/>
  <c r="J1852" i="4" s="1"/>
  <c r="I1889" i="4" a="1"/>
  <c r="I1889" i="4" s="1"/>
  <c r="J1933" i="4" a="1"/>
  <c r="J1933" i="4" s="1"/>
  <c r="H1991" i="4" a="1"/>
  <c r="H1991" i="4" s="1"/>
  <c r="J2027" i="4" a="1"/>
  <c r="J2027" i="4" s="1"/>
  <c r="I2063" i="4" a="1"/>
  <c r="I2063" i="4" s="1"/>
  <c r="I2102" i="4" a="1"/>
  <c r="I2102" i="4" s="1"/>
  <c r="H1511" i="4" a="1"/>
  <c r="H1511" i="4" s="1"/>
  <c r="J1687" i="4" a="1"/>
  <c r="J1687" i="4" s="1"/>
  <c r="J1789" i="4" a="1"/>
  <c r="J1789" i="4" s="1"/>
  <c r="H1853" i="4" a="1"/>
  <c r="H1853" i="4" s="1"/>
  <c r="H1904" i="4" a="1"/>
  <c r="H1904" i="4" s="1"/>
  <c r="J1949" i="4" a="1"/>
  <c r="J1949" i="4" s="1"/>
  <c r="I2000" i="4" a="1"/>
  <c r="I2000" i="4" s="1"/>
  <c r="I2052" i="4" a="1"/>
  <c r="I2052" i="4" s="1"/>
  <c r="H2100" i="4" a="1"/>
  <c r="H2100" i="4" s="1"/>
  <c r="J2147" i="4" a="1"/>
  <c r="J2147" i="4" s="1"/>
  <c r="I2183" i="4" a="1"/>
  <c r="I2183" i="4" s="1"/>
  <c r="H2236" i="4" a="1"/>
  <c r="H2236" i="4" s="1"/>
  <c r="I2274" i="4" a="1"/>
  <c r="I2274" i="4" s="1"/>
  <c r="H2324" i="4" a="1"/>
  <c r="H2324" i="4" s="1"/>
  <c r="J2367" i="4" a="1"/>
  <c r="J2367" i="4" s="1"/>
  <c r="J2428" i="4" a="1"/>
  <c r="J2428" i="4" s="1"/>
  <c r="H2475" i="4" a="1"/>
  <c r="H2475" i="4" s="1"/>
  <c r="J1577" i="4" a="1"/>
  <c r="J1577" i="4" s="1"/>
  <c r="I1683" i="4" a="1"/>
  <c r="I1683" i="4" s="1"/>
  <c r="I1781" i="4" a="1"/>
  <c r="I1781" i="4" s="1"/>
  <c r="I1850" i="4" a="1"/>
  <c r="I1850" i="4" s="1"/>
  <c r="I1904" i="4" a="1"/>
  <c r="I1904" i="4" s="1"/>
  <c r="J1955" i="4" a="1"/>
  <c r="J1955" i="4" s="1"/>
  <c r="H2020" i="4" a="1"/>
  <c r="H2020" i="4" s="1"/>
  <c r="H2064" i="4" a="1"/>
  <c r="H2064" i="4" s="1"/>
  <c r="I2116" i="4" a="1"/>
  <c r="I2116" i="4" s="1"/>
  <c r="I2159" i="4" a="1"/>
  <c r="I2159" i="4" s="1"/>
  <c r="J2204" i="4" a="1"/>
  <c r="J2204" i="4" s="1"/>
  <c r="I2253" i="4" a="1"/>
  <c r="I2253" i="4" s="1"/>
  <c r="J2297" i="4" a="1"/>
  <c r="J2297" i="4" s="1"/>
  <c r="I2346" i="4" a="1"/>
  <c r="I2346" i="4" s="1"/>
  <c r="I2392" i="4" a="1"/>
  <c r="I2392" i="4" s="1"/>
  <c r="H1378" i="4" a="1"/>
  <c r="H1378" i="4" s="1"/>
  <c r="H1580" i="4" a="1"/>
  <c r="H1580" i="4" s="1"/>
  <c r="I1620" i="4" a="1"/>
  <c r="I1620" i="4" s="1"/>
  <c r="H1748" i="4" a="1"/>
  <c r="H1748" i="4" s="1"/>
  <c r="I1824" i="4" a="1"/>
  <c r="I1824" i="4" s="1"/>
  <c r="I1879" i="4" a="1"/>
  <c r="I1879" i="4" s="1"/>
  <c r="I1929" i="4" a="1"/>
  <c r="I1929" i="4" s="1"/>
  <c r="J1968" i="4" a="1"/>
  <c r="J1968" i="4" s="1"/>
  <c r="J2017" i="4" a="1"/>
  <c r="J2017" i="4" s="1"/>
  <c r="J2061" i="4" a="1"/>
  <c r="J2061" i="4" s="1"/>
  <c r="H2117" i="4" a="1"/>
  <c r="H2117" i="4" s="1"/>
  <c r="I2172" i="4" a="1"/>
  <c r="I2172" i="4" s="1"/>
  <c r="J2236" i="4" a="1"/>
  <c r="J2236" i="4" s="1"/>
  <c r="J2280" i="4" a="1"/>
  <c r="J2280" i="4" s="1"/>
  <c r="I2322" i="4" a="1"/>
  <c r="I2322" i="4" s="1"/>
  <c r="J2373" i="4" a="1"/>
  <c r="J2373" i="4" s="1"/>
  <c r="J2418" i="4" a="1"/>
  <c r="J2418" i="4" s="1"/>
  <c r="I2466" i="4" a="1"/>
  <c r="I2466" i="4" s="1"/>
  <c r="I1738" i="4" a="1"/>
  <c r="I1738" i="4" s="1"/>
  <c r="J1893" i="4" a="1"/>
  <c r="J1893" i="4" s="1"/>
  <c r="I2053" i="4" a="1"/>
  <c r="I2053" i="4" s="1"/>
  <c r="J2165" i="4" a="1"/>
  <c r="J2165" i="4" s="1"/>
  <c r="J2254" i="4" a="1"/>
  <c r="J2254" i="4" s="1"/>
  <c r="J2364" i="4" a="1"/>
  <c r="J2364" i="4" s="1"/>
  <c r="I2472" i="4" a="1"/>
  <c r="I2472" i="4" s="1"/>
  <c r="J2530" i="4" a="1"/>
  <c r="J2530" i="4" s="1"/>
  <c r="J2578" i="4" a="1"/>
  <c r="J2578" i="4" s="1"/>
  <c r="J2626" i="4" a="1"/>
  <c r="J2626" i="4" s="1"/>
  <c r="J2674" i="4" a="1"/>
  <c r="J2674" i="4" s="1"/>
  <c r="H1722" i="4" a="1"/>
  <c r="H1722" i="4" s="1"/>
  <c r="I1951" i="4" a="1"/>
  <c r="I1951" i="4" s="1"/>
  <c r="J2095" i="4" a="1"/>
  <c r="J2095" i="4" s="1"/>
  <c r="I2207" i="4" a="1"/>
  <c r="I2207" i="4" s="1"/>
  <c r="I2312" i="4" a="1"/>
  <c r="I2312" i="4" s="1"/>
  <c r="J2421" i="4" a="1"/>
  <c r="J2421" i="4" s="1"/>
  <c r="H2500" i="4" a="1"/>
  <c r="H2500" i="4" s="1"/>
  <c r="H2548" i="4" a="1"/>
  <c r="H2548" i="4" s="1"/>
  <c r="H2596" i="4" a="1"/>
  <c r="H2596" i="4" s="1"/>
  <c r="H2644" i="4" a="1"/>
  <c r="H2644" i="4" s="1"/>
  <c r="H2692" i="4" a="1"/>
  <c r="H2692" i="4" s="1"/>
  <c r="I1726" i="4" a="1"/>
  <c r="I1726" i="4" s="1"/>
  <c r="J1895" i="4" a="1"/>
  <c r="J1895" i="4" s="1"/>
  <c r="H2023" i="4" a="1"/>
  <c r="H2023" i="4" s="1"/>
  <c r="J2200" i="4" a="1"/>
  <c r="J2200" i="4" s="1"/>
  <c r="J2304" i="4" a="1"/>
  <c r="J2304" i="4" s="1"/>
  <c r="J2404" i="4" a="1"/>
  <c r="J2404" i="4" s="1"/>
  <c r="H2497" i="4" a="1"/>
  <c r="H2497" i="4" s="1"/>
  <c r="H2545" i="4" a="1"/>
  <c r="H2545" i="4" s="1"/>
  <c r="H2593" i="4" a="1"/>
  <c r="H2593" i="4" s="1"/>
  <c r="H2641" i="4" a="1"/>
  <c r="H2641" i="4" s="1"/>
  <c r="H2689" i="4" a="1"/>
  <c r="H2689" i="4" s="1"/>
  <c r="J2734" i="4" a="1"/>
  <c r="J2734" i="4" s="1"/>
  <c r="J1823" i="4" a="1"/>
  <c r="J1823" i="4" s="1"/>
  <c r="I1980" i="4" a="1"/>
  <c r="I1980" i="4" s="1"/>
  <c r="H2098" i="4" a="1"/>
  <c r="H2098" i="4" s="1"/>
  <c r="I2214" i="4" a="1"/>
  <c r="I2214" i="4" s="1"/>
  <c r="I2333" i="4" a="1"/>
  <c r="I2333" i="4" s="1"/>
  <c r="H2457" i="4" a="1"/>
  <c r="H2457" i="4" s="1"/>
  <c r="H2528" i="4" a="1"/>
  <c r="H2528" i="4" s="1"/>
  <c r="J787" i="4" a="1"/>
  <c r="J787" i="4" s="1"/>
  <c r="I1043" i="4" a="1"/>
  <c r="I1043" i="4" s="1"/>
  <c r="I1223" i="4" a="1"/>
  <c r="I1223" i="4" s="1"/>
  <c r="I900" i="4" a="1"/>
  <c r="I900" i="4" s="1"/>
  <c r="H1200" i="4" a="1"/>
  <c r="H1200" i="4" s="1"/>
  <c r="J1309" i="4" a="1"/>
  <c r="J1309" i="4" s="1"/>
  <c r="H1351" i="4" a="1"/>
  <c r="H1351" i="4" s="1"/>
  <c r="I1171" i="4" a="1"/>
  <c r="I1171" i="4" s="1"/>
  <c r="J1176" i="4" a="1"/>
  <c r="J1176" i="4" s="1"/>
  <c r="J1550" i="4" a="1"/>
  <c r="J1550" i="4" s="1"/>
  <c r="H1521" i="4" a="1"/>
  <c r="H1521" i="4" s="1"/>
  <c r="I1706" i="4" a="1"/>
  <c r="I1706" i="4" s="1"/>
  <c r="I1389" i="4" a="1"/>
  <c r="I1389" i="4" s="1"/>
  <c r="H1597" i="4" a="1"/>
  <c r="H1597" i="4" s="1"/>
  <c r="H1775" i="4" a="1"/>
  <c r="H1775" i="4" s="1"/>
  <c r="H1450" i="4" a="1"/>
  <c r="H1450" i="4" s="1"/>
  <c r="I1643" i="4" a="1"/>
  <c r="I1643" i="4" s="1"/>
  <c r="I1822" i="4" a="1"/>
  <c r="I1822" i="4" s="1"/>
  <c r="J1506" i="4" a="1"/>
  <c r="J1506" i="4" s="1"/>
  <c r="I1469" i="4" a="1"/>
  <c r="I1469" i="4" s="1"/>
  <c r="I1460" i="4" a="1"/>
  <c r="I1460" i="4" s="1"/>
  <c r="J1655" i="4" a="1"/>
  <c r="J1655" i="4" s="1"/>
  <c r="J1460" i="4" a="1"/>
  <c r="J1460" i="4" s="1"/>
  <c r="I1377" i="4" a="1"/>
  <c r="I1377" i="4" s="1"/>
  <c r="I1589" i="4" a="1"/>
  <c r="I1589" i="4" s="1"/>
  <c r="H1768" i="4" a="1"/>
  <c r="H1768" i="4" s="1"/>
  <c r="I1520" i="4" a="1"/>
  <c r="I1520" i="4" s="1"/>
  <c r="J1721" i="4" a="1"/>
  <c r="J1721" i="4" s="1"/>
  <c r="I1711" i="4" a="1"/>
  <c r="I1711" i="4" s="1"/>
  <c r="I1744" i="4" a="1"/>
  <c r="I1744" i="4" s="1"/>
  <c r="I1966" i="4" a="1"/>
  <c r="I1966" i="4" s="1"/>
  <c r="J2160" i="4" a="1"/>
  <c r="J2160" i="4" s="1"/>
  <c r="H2311" i="4" a="1"/>
  <c r="H2311" i="4" s="1"/>
  <c r="I2454" i="4" a="1"/>
  <c r="I2454" i="4" s="1"/>
  <c r="J1754" i="4" a="1"/>
  <c r="J1754" i="4" s="1"/>
  <c r="J1927" i="4" a="1"/>
  <c r="J1927" i="4" s="1"/>
  <c r="I2082" i="4" a="1"/>
  <c r="I2082" i="4" s="1"/>
  <c r="I2193" i="4" a="1"/>
  <c r="I2193" i="4" s="1"/>
  <c r="J2281" i="4" a="1"/>
  <c r="J2281" i="4" s="1"/>
  <c r="H2405" i="4" a="1"/>
  <c r="H2405" i="4" s="1"/>
  <c r="I1537" i="4" a="1"/>
  <c r="I1537" i="4" s="1"/>
  <c r="H1765" i="4" a="1"/>
  <c r="H1765" i="4" s="1"/>
  <c r="J1911" i="4" a="1"/>
  <c r="J1911" i="4" s="1"/>
  <c r="H1985" i="4" a="1"/>
  <c r="H1985" i="4" s="1"/>
  <c r="J2032" i="4" a="1"/>
  <c r="J2032" i="4" s="1"/>
  <c r="H2094" i="4" a="1"/>
  <c r="H2094" i="4" s="1"/>
  <c r="J2141" i="4" a="1"/>
  <c r="J2141" i="4" s="1"/>
  <c r="J2182" i="4" a="1"/>
  <c r="J2182" i="4" s="1"/>
  <c r="I2235" i="4" a="1"/>
  <c r="I2235" i="4" s="1"/>
  <c r="I2296" i="4" a="1"/>
  <c r="I2296" i="4" s="1"/>
  <c r="H2332" i="4" a="1"/>
  <c r="H2332" i="4" s="1"/>
  <c r="J2388" i="4" a="1"/>
  <c r="J2388" i="4" s="1"/>
  <c r="H2436" i="4" a="1"/>
  <c r="H2436" i="4" s="1"/>
  <c r="I2491" i="4" a="1"/>
  <c r="I2491" i="4" s="1"/>
  <c r="J1610" i="4" a="1"/>
  <c r="J1610" i="4" s="1"/>
  <c r="H1703" i="4" a="1"/>
  <c r="H1703" i="4" s="1"/>
  <c r="H1793" i="4" a="1"/>
  <c r="H1793" i="4" s="1"/>
  <c r="I1872" i="4" a="1"/>
  <c r="I1872" i="4" s="1"/>
  <c r="I1925" i="4" a="1"/>
  <c r="I1925" i="4" s="1"/>
  <c r="H1967" i="4" a="1"/>
  <c r="H1967" i="4" s="1"/>
  <c r="J2021" i="4" a="1"/>
  <c r="J2021" i="4" s="1"/>
  <c r="J2068" i="4" a="1"/>
  <c r="J2068" i="4" s="1"/>
  <c r="I2118" i="4" a="1"/>
  <c r="I2118" i="4" s="1"/>
  <c r="H2156" i="4" a="1"/>
  <c r="H2156" i="4" s="1"/>
  <c r="J2198" i="4" a="1"/>
  <c r="J2198" i="4" s="1"/>
  <c r="J2255" i="4" a="1"/>
  <c r="J2255" i="4" s="1"/>
  <c r="J2299" i="4" a="1"/>
  <c r="J2299" i="4" s="1"/>
  <c r="I2345" i="4" a="1"/>
  <c r="I2345" i="4" s="1"/>
  <c r="J2383" i="4" a="1"/>
  <c r="J2383" i="4" s="1"/>
  <c r="I2436" i="4" a="1"/>
  <c r="I2436" i="4" s="1"/>
  <c r="J1617" i="4" a="1"/>
  <c r="J1617" i="4" s="1"/>
  <c r="H1698" i="4" a="1"/>
  <c r="H1698" i="4" s="1"/>
  <c r="I1780" i="4" a="1"/>
  <c r="I1780" i="4" s="1"/>
  <c r="J1855" i="4" a="1"/>
  <c r="J1855" i="4" s="1"/>
  <c r="H1895" i="4" a="1"/>
  <c r="H1895" i="4" s="1"/>
  <c r="H1936" i="4" a="1"/>
  <c r="H1936" i="4" s="1"/>
  <c r="I1994" i="4" a="1"/>
  <c r="I1994" i="4" s="1"/>
  <c r="H2030" i="4" a="1"/>
  <c r="H2030" i="4" s="1"/>
  <c r="I2066" i="4" a="1"/>
  <c r="I2066" i="4" s="1"/>
  <c r="J2107" i="4" a="1"/>
  <c r="J2107" i="4" s="1"/>
  <c r="I1541" i="4" a="1"/>
  <c r="I1541" i="4" s="1"/>
  <c r="I1698" i="4" a="1"/>
  <c r="I1698" i="4" s="1"/>
  <c r="J1801" i="4" a="1"/>
  <c r="J1801" i="4" s="1"/>
  <c r="H1856" i="4" a="1"/>
  <c r="H1856" i="4" s="1"/>
  <c r="I1909" i="4" a="1"/>
  <c r="I1909" i="4" s="1"/>
  <c r="J1958" i="4" a="1"/>
  <c r="J1958" i="4" s="1"/>
  <c r="H2006" i="4" a="1"/>
  <c r="H2006" i="4" s="1"/>
  <c r="H2055" i="4" a="1"/>
  <c r="H2055" i="4" s="1"/>
  <c r="J2102" i="4" a="1"/>
  <c r="J2102" i="4" s="1"/>
  <c r="J2150" i="4" a="1"/>
  <c r="J2150" i="4" s="1"/>
  <c r="I2186" i="4" a="1"/>
  <c r="I2186" i="4" s="1"/>
  <c r="I2238" i="4" a="1"/>
  <c r="I2238" i="4" s="1"/>
  <c r="H2277" i="4" a="1"/>
  <c r="H2277" i="4" s="1"/>
  <c r="H2327" i="4" a="1"/>
  <c r="H2327" i="4" s="1"/>
  <c r="I2370" i="4" a="1"/>
  <c r="I2370" i="4" s="1"/>
  <c r="I2431" i="4" a="1"/>
  <c r="I2431" i="4" s="1"/>
  <c r="I2478" i="4" a="1"/>
  <c r="I2478" i="4" s="1"/>
  <c r="H1587" i="4" a="1"/>
  <c r="H1587" i="4" s="1"/>
  <c r="J1688" i="4" a="1"/>
  <c r="J1688" i="4" s="1"/>
  <c r="J1785" i="4" a="1"/>
  <c r="J1785" i="4" s="1"/>
  <c r="I1856" i="4" a="1"/>
  <c r="I1856" i="4" s="1"/>
  <c r="J1906" i="4" a="1"/>
  <c r="J1906" i="4" s="1"/>
  <c r="J1961" i="4" a="1"/>
  <c r="J1961" i="4" s="1"/>
  <c r="J2022" i="4" a="1"/>
  <c r="J2022" i="4" s="1"/>
  <c r="I2069" i="4" a="1"/>
  <c r="I2069" i="4" s="1"/>
  <c r="H2119" i="4" a="1"/>
  <c r="H2119" i="4" s="1"/>
  <c r="I2162" i="4" a="1"/>
  <c r="I2162" i="4" s="1"/>
  <c r="J2207" i="4" a="1"/>
  <c r="J2207" i="4" s="1"/>
  <c r="H2260" i="4" a="1"/>
  <c r="H2260" i="4" s="1"/>
  <c r="I2300" i="4" a="1"/>
  <c r="I2300" i="4" s="1"/>
  <c r="J2348" i="4" a="1"/>
  <c r="J2348" i="4" s="1"/>
  <c r="H2395" i="4" a="1"/>
  <c r="H2395" i="4" s="1"/>
  <c r="H1443" i="4" a="1"/>
  <c r="H1443" i="4" s="1"/>
  <c r="I1601" i="4" a="1"/>
  <c r="I1601" i="4" s="1"/>
  <c r="H1626" i="4" a="1"/>
  <c r="H1626" i="4" s="1"/>
  <c r="J1758" i="4" a="1"/>
  <c r="J1758" i="4" s="1"/>
  <c r="I1828" i="4" a="1"/>
  <c r="I1828" i="4" s="1"/>
  <c r="H1882" i="4" a="1"/>
  <c r="H1882" i="4" s="1"/>
  <c r="H1932" i="4" a="1"/>
  <c r="H1932" i="4" s="1"/>
  <c r="H1972" i="4" a="1"/>
  <c r="H1972" i="4" s="1"/>
  <c r="I2023" i="4" a="1"/>
  <c r="I2023" i="4" s="1"/>
  <c r="I2067" i="4" a="1"/>
  <c r="I2067" i="4" s="1"/>
  <c r="H2125" i="4" a="1"/>
  <c r="H2125" i="4" s="1"/>
  <c r="J2178" i="4" a="1"/>
  <c r="J2178" i="4" s="1"/>
  <c r="J2239" i="4" a="1"/>
  <c r="J2239" i="4" s="1"/>
  <c r="J2283" i="4" a="1"/>
  <c r="J2283" i="4" s="1"/>
  <c r="J2324" i="4" a="1"/>
  <c r="J2324" i="4" s="1"/>
  <c r="J2379" i="4" a="1"/>
  <c r="J2379" i="4" s="1"/>
  <c r="J2423" i="4" a="1"/>
  <c r="J2423" i="4" s="1"/>
  <c r="I2469" i="4" a="1"/>
  <c r="I2469" i="4" s="1"/>
  <c r="I1753" i="4" a="1"/>
  <c r="I1753" i="4" s="1"/>
  <c r="H1902" i="4" a="1"/>
  <c r="H1902" i="4" s="1"/>
  <c r="H2062" i="4" a="1"/>
  <c r="H2062" i="4" s="1"/>
  <c r="J2180" i="4" a="1"/>
  <c r="J2180" i="4" s="1"/>
  <c r="J2268" i="4" a="1"/>
  <c r="J2268" i="4" s="1"/>
  <c r="H2409" i="4" a="1"/>
  <c r="H2409" i="4" s="1"/>
  <c r="J2478" i="4" a="1"/>
  <c r="J2478" i="4" s="1"/>
  <c r="H2534" i="4" a="1"/>
  <c r="H2534" i="4" s="1"/>
  <c r="H2582" i="4" a="1"/>
  <c r="H2582" i="4" s="1"/>
  <c r="H2630" i="4" a="1"/>
  <c r="H2630" i="4" s="1"/>
  <c r="H2678" i="4" a="1"/>
  <c r="H2678" i="4" s="1"/>
  <c r="J1768" i="4" a="1"/>
  <c r="J1768" i="4" s="1"/>
  <c r="H1960" i="4" a="1"/>
  <c r="H1960" i="4" s="1"/>
  <c r="H2104" i="4" a="1"/>
  <c r="H2104" i="4" s="1"/>
  <c r="J2213" i="4" a="1"/>
  <c r="J2213" i="4" s="1"/>
  <c r="H2319" i="4" a="1"/>
  <c r="H2319" i="4" s="1"/>
  <c r="H2434" i="4" a="1"/>
  <c r="H2434" i="4" s="1"/>
  <c r="J2503" i="4" a="1"/>
  <c r="J2503" i="4" s="1"/>
  <c r="J2551" i="4" a="1"/>
  <c r="J2551" i="4" s="1"/>
  <c r="J2599" i="4" a="1"/>
  <c r="J2599" i="4" s="1"/>
  <c r="J2647" i="4" a="1"/>
  <c r="J2647" i="4" s="1"/>
  <c r="J2695" i="4" a="1"/>
  <c r="J2695" i="4" s="1"/>
  <c r="H1742" i="4" a="1"/>
  <c r="H1742" i="4" s="1"/>
  <c r="J1912" i="4" a="1"/>
  <c r="J1912" i="4" s="1"/>
  <c r="J2030" i="4" a="1"/>
  <c r="J2030" i="4" s="1"/>
  <c r="H2208" i="4" a="1"/>
  <c r="H2208" i="4" s="1"/>
  <c r="H2313" i="4" a="1"/>
  <c r="H2313" i="4" s="1"/>
  <c r="I2416" i="4" a="1"/>
  <c r="I2416" i="4" s="1"/>
  <c r="I2500" i="4" a="1"/>
  <c r="I2500" i="4" s="1"/>
  <c r="I2548" i="4" a="1"/>
  <c r="I2548" i="4" s="1"/>
  <c r="I2596" i="4" a="1"/>
  <c r="I2596" i="4" s="1"/>
  <c r="I2644" i="4" a="1"/>
  <c r="I2644" i="4" s="1"/>
  <c r="I2692" i="4" a="1"/>
  <c r="I2692" i="4" s="1"/>
  <c r="I2740" i="4" a="1"/>
  <c r="I2740" i="4" s="1"/>
  <c r="J1834" i="4" a="1"/>
  <c r="J1834" i="4" s="1"/>
  <c r="I1989" i="4" a="1"/>
  <c r="I1989" i="4" s="1"/>
  <c r="I2122" i="4" a="1"/>
  <c r="I2122" i="4" s="1"/>
  <c r="H2222" i="4" a="1"/>
  <c r="H2222" i="4" s="1"/>
  <c r="J2346" i="4" a="1"/>
  <c r="J2346" i="4" s="1"/>
  <c r="J2462" i="4" a="1"/>
  <c r="J2462" i="4" s="1"/>
  <c r="J2531" i="4" a="1"/>
  <c r="J2531" i="4" s="1"/>
  <c r="J715" i="4" a="1"/>
  <c r="J715" i="4" s="1"/>
  <c r="J1099" i="4" a="1"/>
  <c r="J1099" i="4" s="1"/>
  <c r="I1003" i="4" a="1"/>
  <c r="I1003" i="4" s="1"/>
  <c r="H1071" i="4" a="1"/>
  <c r="H1071" i="4" s="1"/>
  <c r="H1391" i="4" a="1"/>
  <c r="H1391" i="4" s="1"/>
  <c r="H1398" i="4" a="1"/>
  <c r="H1398" i="4" s="1"/>
  <c r="J1114" i="4" a="1"/>
  <c r="J1114" i="4" s="1"/>
  <c r="H1431" i="4" a="1"/>
  <c r="H1431" i="4" s="1"/>
  <c r="J1362" i="4" a="1"/>
  <c r="J1362" i="4" s="1"/>
  <c r="J1095" i="4" a="1"/>
  <c r="J1095" i="4" s="1"/>
  <c r="J1556" i="4" a="1"/>
  <c r="J1556" i="4" s="1"/>
  <c r="H1737" i="4" a="1"/>
  <c r="H1737" i="4" s="1"/>
  <c r="H1438" i="4" a="1"/>
  <c r="H1438" i="4" s="1"/>
  <c r="J1627" i="4" a="1"/>
  <c r="J1627" i="4" s="1"/>
  <c r="J1799" i="4" a="1"/>
  <c r="J1799" i="4" s="1"/>
  <c r="J1484" i="4" a="1"/>
  <c r="J1484" i="4" s="1"/>
  <c r="J1680" i="4" a="1"/>
  <c r="J1680" i="4" s="1"/>
  <c r="I1120" i="4" a="1"/>
  <c r="I1120" i="4" s="1"/>
  <c r="H1534" i="4" a="1"/>
  <c r="H1534" i="4" s="1"/>
  <c r="H1501" i="4" a="1"/>
  <c r="H1501" i="4" s="1"/>
  <c r="J1494" i="4" a="1"/>
  <c r="J1494" i="4" s="1"/>
  <c r="H1686" i="4" a="1"/>
  <c r="H1686" i="4" s="1"/>
  <c r="J1485" i="4" a="1"/>
  <c r="J1485" i="4" s="1"/>
  <c r="J1436" i="4" a="1"/>
  <c r="J1436" i="4" s="1"/>
  <c r="I1629" i="4" a="1"/>
  <c r="I1629" i="4" s="1"/>
  <c r="J1034" i="4" a="1"/>
  <c r="J1034" i="4" s="1"/>
  <c r="J1558" i="4" a="1"/>
  <c r="J1558" i="4" s="1"/>
  <c r="H1757" i="4" a="1"/>
  <c r="H1757" i="4" s="1"/>
  <c r="J1596" i="4" a="1"/>
  <c r="J1596" i="4" s="1"/>
  <c r="I1792" i="4" a="1"/>
  <c r="I1792" i="4" s="1"/>
  <c r="H2002" i="4" a="1"/>
  <c r="H2002" i="4" s="1"/>
  <c r="J2166" i="4" a="1"/>
  <c r="J2166" i="4" s="1"/>
  <c r="H2320" i="4" a="1"/>
  <c r="H2320" i="4" s="1"/>
  <c r="I2460" i="4" a="1"/>
  <c r="I2460" i="4" s="1"/>
  <c r="J1769" i="4" a="1"/>
  <c r="J1769" i="4" s="1"/>
  <c r="H1933" i="4" a="1"/>
  <c r="H1933" i="4" s="1"/>
  <c r="I2088" i="4" a="1"/>
  <c r="I2088" i="4" s="1"/>
  <c r="H2201" i="4" a="1"/>
  <c r="H2201" i="4" s="1"/>
  <c r="J2293" i="4" a="1"/>
  <c r="J2293" i="4" s="1"/>
  <c r="I2414" i="4" a="1"/>
  <c r="I2414" i="4" s="1"/>
  <c r="J1554" i="4" a="1"/>
  <c r="J1554" i="4" s="1"/>
  <c r="J1779" i="4" a="1"/>
  <c r="J1779" i="4" s="1"/>
  <c r="J1919" i="4" a="1"/>
  <c r="J1919" i="4" s="1"/>
  <c r="H1988" i="4" a="1"/>
  <c r="H1988" i="4" s="1"/>
  <c r="H2035" i="4" a="1"/>
  <c r="H2035" i="4" s="1"/>
  <c r="I2099" i="4" a="1"/>
  <c r="I2099" i="4" s="1"/>
  <c r="H2147" i="4" a="1"/>
  <c r="H2147" i="4" s="1"/>
  <c r="J2185" i="4" a="1"/>
  <c r="J2185" i="4" s="1"/>
  <c r="J2237" i="4" a="1"/>
  <c r="J2237" i="4" s="1"/>
  <c r="I2299" i="4" a="1"/>
  <c r="I2299" i="4" s="1"/>
  <c r="I2334" i="4" a="1"/>
  <c r="I2334" i="4" s="1"/>
  <c r="J2391" i="4" a="1"/>
  <c r="J2391" i="4" s="1"/>
  <c r="H2442" i="4" a="1"/>
  <c r="H2442" i="4" s="1"/>
  <c r="J2494" i="4" a="1"/>
  <c r="J2494" i="4" s="1"/>
  <c r="H1617" i="4" a="1"/>
  <c r="H1617" i="4" s="1"/>
  <c r="I1708" i="4" a="1"/>
  <c r="I1708" i="4" s="1"/>
  <c r="H1801" i="4" a="1"/>
  <c r="H1801" i="4" s="1"/>
  <c r="H1875" i="4" a="1"/>
  <c r="H1875" i="4" s="1"/>
  <c r="H1928" i="4" a="1"/>
  <c r="H1928" i="4" s="1"/>
  <c r="I1970" i="4" a="1"/>
  <c r="I1970" i="4" s="1"/>
  <c r="J2029" i="4" a="1"/>
  <c r="J2029" i="4" s="1"/>
  <c r="I2074" i="4" a="1"/>
  <c r="I2074" i="4" s="1"/>
  <c r="H2121" i="4" a="1"/>
  <c r="H2121" i="4" s="1"/>
  <c r="I2161" i="4" a="1"/>
  <c r="I2161" i="4" s="1"/>
  <c r="I2201" i="4" a="1"/>
  <c r="I2201" i="4" s="1"/>
  <c r="I2259" i="4" a="1"/>
  <c r="I2259" i="4" s="1"/>
  <c r="J2305" i="4" a="1"/>
  <c r="J2305" i="4" s="1"/>
  <c r="H2351" i="4" a="1"/>
  <c r="H2351" i="4" s="1"/>
  <c r="H2386" i="4" a="1"/>
  <c r="H2386" i="4" s="1"/>
  <c r="I2439" i="4" a="1"/>
  <c r="I2439" i="4" s="1"/>
  <c r="H1624" i="4" a="1"/>
  <c r="H1624" i="4" s="1"/>
  <c r="I1703" i="4" a="1"/>
  <c r="I1703" i="4" s="1"/>
  <c r="J1797" i="4" a="1"/>
  <c r="J1797" i="4" s="1"/>
  <c r="I1858" i="4" a="1"/>
  <c r="I1858" i="4" s="1"/>
  <c r="J1900" i="4" a="1"/>
  <c r="J1900" i="4" s="1"/>
  <c r="I1944" i="4" a="1"/>
  <c r="I1944" i="4" s="1"/>
  <c r="H1997" i="4" a="1"/>
  <c r="H1997" i="4" s="1"/>
  <c r="H2033" i="4" a="1"/>
  <c r="H2033" i="4" s="1"/>
  <c r="J2071" i="4" a="1"/>
  <c r="J2071" i="4" s="1"/>
  <c r="H2116" i="4" a="1"/>
  <c r="H2116" i="4" s="1"/>
  <c r="I1558" i="4" a="1"/>
  <c r="I1558" i="4" s="1"/>
  <c r="H1714" i="4" a="1"/>
  <c r="H1714" i="4" s="1"/>
  <c r="H1806" i="4" a="1"/>
  <c r="H1806" i="4" s="1"/>
  <c r="I1861" i="4" a="1"/>
  <c r="I1861" i="4" s="1"/>
  <c r="I1912" i="4" a="1"/>
  <c r="I1912" i="4" s="1"/>
  <c r="J1964" i="4" a="1"/>
  <c r="J1964" i="4" s="1"/>
  <c r="H2009" i="4" a="1"/>
  <c r="H2009" i="4" s="1"/>
  <c r="H2058" i="4" a="1"/>
  <c r="H2058" i="4" s="1"/>
  <c r="I2105" i="4" a="1"/>
  <c r="I2105" i="4" s="1"/>
  <c r="I2153" i="4" a="1"/>
  <c r="I2153" i="4" s="1"/>
  <c r="H2189" i="4" a="1"/>
  <c r="H2189" i="4" s="1"/>
  <c r="I2241" i="4" a="1"/>
  <c r="I2241" i="4" s="1"/>
  <c r="H2280" i="4" a="1"/>
  <c r="H2280" i="4" s="1"/>
  <c r="I2329" i="4" a="1"/>
  <c r="I2329" i="4" s="1"/>
  <c r="J2372" i="4" a="1"/>
  <c r="J2372" i="4" s="1"/>
  <c r="H2437" i="4" a="1"/>
  <c r="H2437" i="4" s="1"/>
  <c r="I2485" i="4" a="1"/>
  <c r="I2485" i="4" s="1"/>
  <c r="I1594" i="4" a="1"/>
  <c r="I1594" i="4" s="1"/>
  <c r="H1694" i="4" a="1"/>
  <c r="H1694" i="4" s="1"/>
  <c r="J1793" i="4" a="1"/>
  <c r="J1793" i="4" s="1"/>
  <c r="J1858" i="4" a="1"/>
  <c r="J1858" i="4" s="1"/>
  <c r="J1909" i="4" a="1"/>
  <c r="J1909" i="4" s="1"/>
  <c r="J1967" i="4" a="1"/>
  <c r="J1967" i="4" s="1"/>
  <c r="H2025" i="4" a="1"/>
  <c r="H2025" i="4" s="1"/>
  <c r="I2072" i="4" a="1"/>
  <c r="I2072" i="4" s="1"/>
  <c r="J2121" i="4" a="1"/>
  <c r="J2121" i="4" s="1"/>
  <c r="I2168" i="4" a="1"/>
  <c r="I2168" i="4" s="1"/>
  <c r="J2210" i="4" a="1"/>
  <c r="J2210" i="4" s="1"/>
  <c r="J2262" i="4" a="1"/>
  <c r="J2262" i="4" s="1"/>
  <c r="I2303" i="4" a="1"/>
  <c r="I2303" i="4" s="1"/>
  <c r="J2351" i="4" a="1"/>
  <c r="J2351" i="4" s="1"/>
  <c r="J2397" i="4" a="1"/>
  <c r="J2397" i="4" s="1"/>
  <c r="H1480" i="4" a="1"/>
  <c r="H1480" i="4" s="1"/>
  <c r="I1607" i="4" a="1"/>
  <c r="I1607" i="4" s="1"/>
  <c r="J1632" i="4" a="1"/>
  <c r="J1632" i="4" s="1"/>
  <c r="H1763" i="4" a="1"/>
  <c r="H1763" i="4" s="1"/>
  <c r="J1831" i="4" a="1"/>
  <c r="J1831" i="4" s="1"/>
  <c r="H1885" i="4" a="1"/>
  <c r="H1885" i="4" s="1"/>
  <c r="J1934" i="4" a="1"/>
  <c r="J1934" i="4" s="1"/>
  <c r="J1977" i="4" a="1"/>
  <c r="J1977" i="4" s="1"/>
  <c r="J2025" i="4" a="1"/>
  <c r="J2025" i="4" s="1"/>
  <c r="H2070" i="4" a="1"/>
  <c r="H2070" i="4" s="1"/>
  <c r="J2127" i="4" a="1"/>
  <c r="J2127" i="4" s="1"/>
  <c r="I2181" i="4" a="1"/>
  <c r="I2181" i="4" s="1"/>
  <c r="I2245" i="4" a="1"/>
  <c r="I2245" i="4" s="1"/>
  <c r="J2289" i="4" a="1"/>
  <c r="J2289" i="4" s="1"/>
  <c r="J2330" i="4" a="1"/>
  <c r="J2330" i="4" s="1"/>
  <c r="J2387" i="4" a="1"/>
  <c r="J2387" i="4" s="1"/>
  <c r="J2426" i="4" a="1"/>
  <c r="J2426" i="4" s="1"/>
  <c r="J2472" i="4" a="1"/>
  <c r="J2472" i="4" s="1"/>
  <c r="I1768" i="4" a="1"/>
  <c r="I1768" i="4" s="1"/>
  <c r="J1910" i="4" a="1"/>
  <c r="J1910" i="4" s="1"/>
  <c r="I2070" i="4" a="1"/>
  <c r="I2070" i="4" s="1"/>
  <c r="J2187" i="4" a="1"/>
  <c r="J2187" i="4" s="1"/>
  <c r="J2275" i="4" a="1"/>
  <c r="J2275" i="4" s="1"/>
  <c r="J2415" i="4" a="1"/>
  <c r="J2415" i="4" s="1"/>
  <c r="J2484" i="4" a="1"/>
  <c r="J2484" i="4" s="1"/>
  <c r="J2537" i="4" a="1"/>
  <c r="J2537" i="4" s="1"/>
  <c r="J2585" i="4" a="1"/>
  <c r="J2585" i="4" s="1"/>
  <c r="J2633" i="4" a="1"/>
  <c r="J2633" i="4" s="1"/>
  <c r="J2681" i="4" a="1"/>
  <c r="J2681" i="4" s="1"/>
  <c r="J1795" i="4" a="1"/>
  <c r="J1795" i="4" s="1"/>
  <c r="H1978" i="4" a="1"/>
  <c r="H1978" i="4" s="1"/>
  <c r="H2112" i="4" a="1"/>
  <c r="H2112" i="4" s="1"/>
  <c r="I2220" i="4" a="1"/>
  <c r="I2220" i="4" s="1"/>
  <c r="I2325" i="4" a="1"/>
  <c r="I2325" i="4" s="1"/>
  <c r="H2440" i="4" a="1"/>
  <c r="H2440" i="4" s="1"/>
  <c r="H2507" i="4" a="1"/>
  <c r="H2507" i="4" s="1"/>
  <c r="H2555" i="4" a="1"/>
  <c r="H2555" i="4" s="1"/>
  <c r="H2603" i="4" a="1"/>
  <c r="H2603" i="4" s="1"/>
  <c r="H2651" i="4" a="1"/>
  <c r="H2651" i="4" s="1"/>
  <c r="H2699" i="4" a="1"/>
  <c r="H2699" i="4" s="1"/>
  <c r="I1757" i="4" a="1"/>
  <c r="I1757" i="4" s="1"/>
  <c r="H1921" i="4" a="1"/>
  <c r="H1921" i="4" s="1"/>
  <c r="J2055" i="4" a="1"/>
  <c r="J2055" i="4" s="1"/>
  <c r="I2221" i="4" a="1"/>
  <c r="I2221" i="4" s="1"/>
  <c r="J2319" i="4" a="1"/>
  <c r="J2319" i="4" s="1"/>
  <c r="J2422" i="4" a="1"/>
  <c r="J2422" i="4" s="1"/>
  <c r="I2507" i="4" a="1"/>
  <c r="I2507" i="4" s="1"/>
  <c r="I2555" i="4" a="1"/>
  <c r="I2555" i="4" s="1"/>
  <c r="I2603" i="4" a="1"/>
  <c r="I2603" i="4" s="1"/>
  <c r="I2651" i="4" a="1"/>
  <c r="I2651" i="4" s="1"/>
  <c r="I2699" i="4" a="1"/>
  <c r="I2699" i="4" s="1"/>
  <c r="H2743" i="4" a="1"/>
  <c r="H2743" i="4" s="1"/>
  <c r="I1845" i="4" a="1"/>
  <c r="I1845" i="4" s="1"/>
  <c r="H1998" i="4" a="1"/>
  <c r="H1998" i="4" s="1"/>
  <c r="I2130" i="4" a="1"/>
  <c r="I2130" i="4" s="1"/>
  <c r="I2228" i="4" a="1"/>
  <c r="I2228" i="4" s="1"/>
  <c r="H2366" i="4" a="1"/>
  <c r="H2366" i="4" s="1"/>
  <c r="J2468" i="4" a="1"/>
  <c r="J2468" i="4" s="1"/>
  <c r="H2535" i="4" a="1"/>
  <c r="H2535" i="4" s="1"/>
  <c r="H865" i="4" a="1"/>
  <c r="H865" i="4" s="1"/>
  <c r="H1136" i="4" a="1"/>
  <c r="H1136" i="4" s="1"/>
  <c r="I1070" i="4" a="1"/>
  <c r="I1070" i="4" s="1"/>
  <c r="I1112" i="4" a="1"/>
  <c r="I1112" i="4" s="1"/>
  <c r="I1433" i="4" a="1"/>
  <c r="I1433" i="4" s="1"/>
  <c r="H1413" i="4" a="1"/>
  <c r="H1413" i="4" s="1"/>
  <c r="J1184" i="4" a="1"/>
  <c r="J1184" i="4" s="1"/>
  <c r="I1437" i="4" a="1"/>
  <c r="I1437" i="4" s="1"/>
  <c r="I1387" i="4" a="1"/>
  <c r="I1387" i="4" s="1"/>
  <c r="I1177" i="4" a="1"/>
  <c r="I1177" i="4" s="1"/>
  <c r="J1565" i="4" a="1"/>
  <c r="J1565" i="4" s="1"/>
  <c r="H1743" i="4" a="1"/>
  <c r="H1743" i="4" s="1"/>
  <c r="H1447" i="4" a="1"/>
  <c r="H1447" i="4" s="1"/>
  <c r="H1637" i="4" a="1"/>
  <c r="H1637" i="4" s="1"/>
  <c r="J1810" i="4" a="1"/>
  <c r="J1810" i="4" s="1"/>
  <c r="H1491" i="4" a="1"/>
  <c r="H1491" i="4" s="1"/>
  <c r="I1685" i="4" a="1"/>
  <c r="I1685" i="4" s="1"/>
  <c r="I1202" i="4" a="1"/>
  <c r="I1202" i="4" s="1"/>
  <c r="I1543" i="4" a="1"/>
  <c r="I1543" i="4" s="1"/>
  <c r="H1513" i="4" a="1"/>
  <c r="H1513" i="4" s="1"/>
  <c r="I1504" i="4" a="1"/>
  <c r="I1504" i="4" s="1"/>
  <c r="J1691" i="4" a="1"/>
  <c r="J1691" i="4" s="1"/>
  <c r="H1492" i="4" a="1"/>
  <c r="H1492" i="4" s="1"/>
  <c r="J1442" i="4" a="1"/>
  <c r="J1442" i="4" s="1"/>
  <c r="J1638" i="4" a="1"/>
  <c r="J1638" i="4" s="1"/>
  <c r="I1109" i="4" a="1"/>
  <c r="I1109" i="4" s="1"/>
  <c r="I1568" i="4" a="1"/>
  <c r="I1568" i="4" s="1"/>
  <c r="J1762" i="4" a="1"/>
  <c r="J1762" i="4" s="1"/>
  <c r="J1608" i="4" a="1"/>
  <c r="J1608" i="4" s="1"/>
  <c r="I1804" i="4" a="1"/>
  <c r="I1804" i="4" s="1"/>
  <c r="H2008" i="4" a="1"/>
  <c r="H2008" i="4" s="1"/>
  <c r="H2176" i="4" a="1"/>
  <c r="H2176" i="4" s="1"/>
  <c r="I2331" i="4" a="1"/>
  <c r="I2331" i="4" s="1"/>
  <c r="J2473" i="4" a="1"/>
  <c r="J2473" i="4" s="1"/>
  <c r="I1788" i="4" a="1"/>
  <c r="I1788" i="4" s="1"/>
  <c r="H1949" i="4" a="1"/>
  <c r="H1949" i="4" s="1"/>
  <c r="J2093" i="4" a="1"/>
  <c r="J2093" i="4" s="1"/>
  <c r="J2203" i="4" a="1"/>
  <c r="J2203" i="4" s="1"/>
  <c r="H2305" i="4" a="1"/>
  <c r="H2305" i="4" s="1"/>
  <c r="J2424" i="4" a="1"/>
  <c r="J2424" i="4" s="1"/>
  <c r="I1604" i="4" a="1"/>
  <c r="I1604" i="4" s="1"/>
  <c r="J1788" i="4" a="1"/>
  <c r="J1788" i="4" s="1"/>
  <c r="J1922" i="4" a="1"/>
  <c r="J1922" i="4" s="1"/>
  <c r="J1990" i="4" a="1"/>
  <c r="J1990" i="4" s="1"/>
  <c r="J2037" i="4" a="1"/>
  <c r="J2037" i="4" s="1"/>
  <c r="H2102" i="4" a="1"/>
  <c r="H2102" i="4" s="1"/>
  <c r="H2150" i="4" a="1"/>
  <c r="H2150" i="4" s="1"/>
  <c r="H2191" i="4" a="1"/>
  <c r="H2191" i="4" s="1"/>
  <c r="I2243" i="4" a="1"/>
  <c r="I2243" i="4" s="1"/>
  <c r="J2302" i="4" a="1"/>
  <c r="J2302" i="4" s="1"/>
  <c r="H2340" i="4" a="1"/>
  <c r="H2340" i="4" s="1"/>
  <c r="I2394" i="4" a="1"/>
  <c r="I2394" i="4" s="1"/>
  <c r="J2451" i="4" a="1"/>
  <c r="J2451" i="4" s="1"/>
  <c r="I1107" i="4" a="1"/>
  <c r="I1107" i="4" s="1"/>
  <c r="I1623" i="4" a="1"/>
  <c r="I1623" i="4" s="1"/>
  <c r="J1724" i="4" a="1"/>
  <c r="J1724" i="4" s="1"/>
  <c r="H1814" i="4" a="1"/>
  <c r="H1814" i="4" s="1"/>
  <c r="J1877" i="4" a="1"/>
  <c r="J1877" i="4" s="1"/>
  <c r="I1933" i="4" a="1"/>
  <c r="I1933" i="4" s="1"/>
  <c r="I1973" i="4" a="1"/>
  <c r="I1973" i="4" s="1"/>
  <c r="I2035" i="4" a="1"/>
  <c r="I2035" i="4" s="1"/>
  <c r="I2080" i="4" a="1"/>
  <c r="I2080" i="4" s="1"/>
  <c r="J2123" i="4" a="1"/>
  <c r="J2123" i="4" s="1"/>
  <c r="J2164" i="4" a="1"/>
  <c r="J2164" i="4" s="1"/>
  <c r="J2209" i="4" a="1"/>
  <c r="J2209" i="4" s="1"/>
  <c r="H2262" i="4" a="1"/>
  <c r="H2262" i="4" s="1"/>
  <c r="H2312" i="4" a="1"/>
  <c r="H2312" i="4" s="1"/>
  <c r="I2353" i="4" a="1"/>
  <c r="I2353" i="4" s="1"/>
  <c r="H2397" i="4" a="1"/>
  <c r="H2397" i="4" s="1"/>
  <c r="I2442" i="4" a="1"/>
  <c r="I2442" i="4" s="1"/>
  <c r="I1636" i="4" a="1"/>
  <c r="I1636" i="4" s="1"/>
  <c r="J1708" i="4" a="1"/>
  <c r="J1708" i="4" s="1"/>
  <c r="J1805" i="4" a="1"/>
  <c r="J1805" i="4" s="1"/>
  <c r="H1864" i="4" a="1"/>
  <c r="H1864" i="4" s="1"/>
  <c r="J1903" i="4" a="1"/>
  <c r="J1903" i="4" s="1"/>
  <c r="J1952" i="4" a="1"/>
  <c r="J1952" i="4" s="1"/>
  <c r="H2000" i="4" a="1"/>
  <c r="H2000" i="4" s="1"/>
  <c r="J2035" i="4" a="1"/>
  <c r="J2035" i="4" s="1"/>
  <c r="J2074" i="4" a="1"/>
  <c r="J2074" i="4" s="1"/>
  <c r="H2124" i="4" a="1"/>
  <c r="H2124" i="4" s="1"/>
  <c r="J1586" i="4" a="1"/>
  <c r="J1586" i="4" s="1"/>
  <c r="J1719" i="4" a="1"/>
  <c r="J1719" i="4" s="1"/>
  <c r="H1810" i="4" a="1"/>
  <c r="H1810" i="4" s="1"/>
  <c r="I1864" i="4" a="1"/>
  <c r="I1864" i="4" s="1"/>
  <c r="J1920" i="4" a="1"/>
  <c r="J1920" i="4" s="1"/>
  <c r="J1973" i="4" a="1"/>
  <c r="J1973" i="4" s="1"/>
  <c r="J2011" i="4" a="1"/>
  <c r="J2011" i="4" s="1"/>
  <c r="J2063" i="4" a="1"/>
  <c r="J2063" i="4" s="1"/>
  <c r="H2108" i="4" a="1"/>
  <c r="H2108" i="4" s="1"/>
  <c r="I2156" i="4" a="1"/>
  <c r="I2156" i="4" s="1"/>
  <c r="H2192" i="4" a="1"/>
  <c r="H2192" i="4" s="1"/>
  <c r="I2244" i="4" a="1"/>
  <c r="I2244" i="4" s="1"/>
  <c r="J2282" i="4" a="1"/>
  <c r="J2282" i="4" s="1"/>
  <c r="I2335" i="4" a="1"/>
  <c r="I2335" i="4" s="1"/>
  <c r="J2378" i="4" a="1"/>
  <c r="J2378" i="4" s="1"/>
  <c r="J2442" i="4" a="1"/>
  <c r="J2442" i="4" s="1"/>
  <c r="J2488" i="4" a="1"/>
  <c r="J2488" i="4" s="1"/>
  <c r="J1600" i="4" a="1"/>
  <c r="J1600" i="4" s="1"/>
  <c r="H1715" i="4" a="1"/>
  <c r="H1715" i="4" s="1"/>
  <c r="H1798" i="4" a="1"/>
  <c r="H1798" i="4" s="1"/>
  <c r="J1861" i="4" a="1"/>
  <c r="J1861" i="4" s="1"/>
  <c r="I1915" i="4" a="1"/>
  <c r="I1915" i="4" s="1"/>
  <c r="H1971" i="4" a="1"/>
  <c r="H1971" i="4" s="1"/>
  <c r="I2030" i="4" a="1"/>
  <c r="I2030" i="4" s="1"/>
  <c r="I2075" i="4" a="1"/>
  <c r="I2075" i="4" s="1"/>
  <c r="I2124" i="4" a="1"/>
  <c r="I2124" i="4" s="1"/>
  <c r="I2171" i="4" a="1"/>
  <c r="I2171" i="4" s="1"/>
  <c r="J2218" i="4" a="1"/>
  <c r="J2218" i="4" s="1"/>
  <c r="I2265" i="4" a="1"/>
  <c r="I2265" i="4" s="1"/>
  <c r="J2306" i="4" a="1"/>
  <c r="J2306" i="4" s="1"/>
  <c r="I2354" i="4" a="1"/>
  <c r="I2354" i="4" s="1"/>
  <c r="H2406" i="4" a="1"/>
  <c r="H2406" i="4" s="1"/>
  <c r="J1561" i="4" a="1"/>
  <c r="J1561" i="4" s="1"/>
  <c r="J1619" i="4" a="1"/>
  <c r="J1619" i="4" s="1"/>
  <c r="J1650" i="4" a="1"/>
  <c r="J1650" i="4" s="1"/>
  <c r="H1773" i="4" a="1"/>
  <c r="H1773" i="4" s="1"/>
  <c r="H1835" i="4" a="1"/>
  <c r="H1835" i="4" s="1"/>
  <c r="J1890" i="4" a="1"/>
  <c r="J1890" i="4" s="1"/>
  <c r="H1940" i="4" a="1"/>
  <c r="H1940" i="4" s="1"/>
  <c r="J1980" i="4" a="1"/>
  <c r="J1980" i="4" s="1"/>
  <c r="J2028" i="4" a="1"/>
  <c r="J2028" i="4" s="1"/>
  <c r="H2076" i="4" a="1"/>
  <c r="H2076" i="4" s="1"/>
  <c r="I2143" i="4" a="1"/>
  <c r="I2143" i="4" s="1"/>
  <c r="I2184" i="4" a="1"/>
  <c r="I2184" i="4" s="1"/>
  <c r="I2254" i="4" a="1"/>
  <c r="I2254" i="4" s="1"/>
  <c r="I2292" i="4" a="1"/>
  <c r="I2292" i="4" s="1"/>
  <c r="I2336" i="4" a="1"/>
  <c r="I2336" i="4" s="1"/>
  <c r="I2390" i="4" a="1"/>
  <c r="I2390" i="4" s="1"/>
  <c r="I2429" i="4" a="1"/>
  <c r="I2429" i="4" s="1"/>
  <c r="H2476" i="4" a="1"/>
  <c r="H2476" i="4" s="1"/>
  <c r="H1783" i="4" a="1"/>
  <c r="H1783" i="4" s="1"/>
  <c r="H1919" i="4" a="1"/>
  <c r="H1919" i="4" s="1"/>
  <c r="J2078" i="4" a="1"/>
  <c r="J2078" i="4" s="1"/>
  <c r="H2194" i="4" a="1"/>
  <c r="H2194" i="4" s="1"/>
  <c r="H2297" i="4" a="1"/>
  <c r="H2297" i="4" s="1"/>
  <c r="I2421" i="4" a="1"/>
  <c r="I2421" i="4" s="1"/>
  <c r="H2490" i="4" a="1"/>
  <c r="H2490" i="4" s="1"/>
  <c r="H2541" i="4" a="1"/>
  <c r="H2541" i="4" s="1"/>
  <c r="H2589" i="4" a="1"/>
  <c r="H2589" i="4" s="1"/>
  <c r="H2637" i="4" a="1"/>
  <c r="H2637" i="4" s="1"/>
  <c r="H2685" i="4" a="1"/>
  <c r="H2685" i="4" s="1"/>
  <c r="H1843" i="4" a="1"/>
  <c r="H1843" i="4" s="1"/>
  <c r="H1987" i="4" a="1"/>
  <c r="H1987" i="4" s="1"/>
  <c r="H2120" i="4" a="1"/>
  <c r="H2120" i="4" s="1"/>
  <c r="J2227" i="4" a="1"/>
  <c r="J2227" i="4" s="1"/>
  <c r="H2339" i="4" a="1"/>
  <c r="H2339" i="4" s="1"/>
  <c r="I2445" i="4" a="1"/>
  <c r="I2445" i="4" s="1"/>
  <c r="I2510" i="4" a="1"/>
  <c r="I2510" i="4" s="1"/>
  <c r="I2558" i="4" a="1"/>
  <c r="I2558" i="4" s="1"/>
  <c r="I2606" i="4" a="1"/>
  <c r="I2606" i="4" s="1"/>
  <c r="I2654" i="4" a="1"/>
  <c r="I2654" i="4" s="1"/>
  <c r="I2702" i="4" a="1"/>
  <c r="I2702" i="4" s="1"/>
  <c r="H1772" i="4" a="1"/>
  <c r="H1772" i="4" s="1"/>
  <c r="J1936" i="4" a="1"/>
  <c r="J1936" i="4" s="1"/>
  <c r="J2089" i="4" a="1"/>
  <c r="J2089" i="4" s="1"/>
  <c r="H2228" i="4" a="1"/>
  <c r="H2228" i="4" s="1"/>
  <c r="H2333" i="4" a="1"/>
  <c r="H2333" i="4" s="1"/>
  <c r="H2429" i="4" a="1"/>
  <c r="H2429" i="4" s="1"/>
  <c r="J2510" i="4" a="1"/>
  <c r="J2510" i="4" s="1"/>
  <c r="J2558" i="4" a="1"/>
  <c r="J2558" i="4" s="1"/>
  <c r="J2606" i="4" a="1"/>
  <c r="J2606" i="4" s="1"/>
  <c r="J2654" i="4" a="1"/>
  <c r="J2654" i="4" s="1"/>
  <c r="J2702" i="4" a="1"/>
  <c r="J2702" i="4" s="1"/>
  <c r="H2749" i="4" a="1"/>
  <c r="H2749" i="4" s="1"/>
  <c r="H1862" i="4" a="1"/>
  <c r="H1862" i="4" s="1"/>
  <c r="J2006" i="4" a="1"/>
  <c r="J2006" i="4" s="1"/>
  <c r="H2138" i="4" a="1"/>
  <c r="H2138" i="4" s="1"/>
  <c r="J2235" i="4" a="1"/>
  <c r="J2235" i="4" s="1"/>
  <c r="I2379" i="4" a="1"/>
  <c r="I2379" i="4" s="1"/>
  <c r="I2474" i="4" a="1"/>
  <c r="I2474" i="4" s="1"/>
  <c r="H927" i="4" a="1"/>
  <c r="H927" i="4" s="1"/>
  <c r="J501" i="4" a="1"/>
  <c r="J501" i="4" s="1"/>
  <c r="J1299" i="4" a="1"/>
  <c r="J1299" i="4" s="1"/>
  <c r="H1230" i="4" a="1"/>
  <c r="H1230" i="4" s="1"/>
  <c r="I1235" i="4" a="1"/>
  <c r="I1235" i="4" s="1"/>
  <c r="J1146" i="4" a="1"/>
  <c r="J1146" i="4" s="1"/>
  <c r="H1318" i="4" a="1"/>
  <c r="H1318" i="4" s="1"/>
  <c r="J1461" i="4" a="1"/>
  <c r="J1461" i="4" s="1"/>
  <c r="H1409" i="4" a="1"/>
  <c r="H1409" i="4" s="1"/>
  <c r="J1218" i="4" a="1"/>
  <c r="J1218" i="4" s="1"/>
  <c r="I1575" i="4" a="1"/>
  <c r="I1575" i="4" s="1"/>
  <c r="H1749" i="4" a="1"/>
  <c r="H1749" i="4" s="1"/>
  <c r="H1459" i="4" a="1"/>
  <c r="H1459" i="4" s="1"/>
  <c r="J1645" i="4" a="1"/>
  <c r="J1645" i="4" s="1"/>
  <c r="J1816" i="4" a="1"/>
  <c r="J1816" i="4" s="1"/>
  <c r="H1497" i="4" a="1"/>
  <c r="H1497" i="4" s="1"/>
  <c r="H1691" i="4" a="1"/>
  <c r="H1691" i="4" s="1"/>
  <c r="I1244" i="4" a="1"/>
  <c r="I1244" i="4" s="1"/>
  <c r="J1551" i="4" a="1"/>
  <c r="J1551" i="4" s="1"/>
  <c r="H1519" i="4" a="1"/>
  <c r="H1519" i="4" s="1"/>
  <c r="H1510" i="4" a="1"/>
  <c r="H1510" i="4" s="1"/>
  <c r="J1699" i="4" a="1"/>
  <c r="J1699" i="4" s="1"/>
  <c r="I1501" i="4" a="1"/>
  <c r="I1501" i="4" s="1"/>
  <c r="I1451" i="4" a="1"/>
  <c r="I1451" i="4" s="1"/>
  <c r="J1644" i="4" a="1"/>
  <c r="J1644" i="4" s="1"/>
  <c r="J1149" i="4" a="1"/>
  <c r="J1149" i="4" s="1"/>
  <c r="I1577" i="4" a="1"/>
  <c r="I1577" i="4" s="1"/>
  <c r="I1771" i="4" a="1"/>
  <c r="I1771" i="4" s="1"/>
  <c r="H1627" i="4" a="1"/>
  <c r="H1627" i="4" s="1"/>
  <c r="I1817" i="4" a="1"/>
  <c r="I1817" i="4" s="1"/>
  <c r="H2016" i="4" a="1"/>
  <c r="H2016" i="4" s="1"/>
  <c r="I2203" i="4" a="1"/>
  <c r="I2203" i="4" s="1"/>
  <c r="H2358" i="4" a="1"/>
  <c r="H2358" i="4" s="1"/>
  <c r="H2494" i="4" a="1"/>
  <c r="H2494" i="4" s="1"/>
  <c r="J1836" i="4" a="1"/>
  <c r="J1836" i="4" s="1"/>
  <c r="H1973" i="4" a="1"/>
  <c r="H1973" i="4" s="1"/>
  <c r="J2101" i="4" a="1"/>
  <c r="J2101" i="4" s="1"/>
  <c r="H2215" i="4" a="1"/>
  <c r="H2215" i="4" s="1"/>
  <c r="I2317" i="4" a="1"/>
  <c r="I2317" i="4" s="1"/>
  <c r="J2427" i="4" a="1"/>
  <c r="J2427" i="4" s="1"/>
  <c r="J1616" i="4" a="1"/>
  <c r="J1616" i="4" s="1"/>
  <c r="I1809" i="4" a="1"/>
  <c r="I1809" i="4" s="1"/>
  <c r="H1941" i="4" a="1"/>
  <c r="H1941" i="4" s="1"/>
  <c r="J1993" i="4" a="1"/>
  <c r="J1993" i="4" s="1"/>
  <c r="J2045" i="4" a="1"/>
  <c r="J2045" i="4" s="1"/>
  <c r="J2104" i="4" a="1"/>
  <c r="J2104" i="4" s="1"/>
  <c r="J2152" i="4" a="1"/>
  <c r="J2152" i="4" s="1"/>
  <c r="H2204" i="4" a="1"/>
  <c r="H2204" i="4" s="1"/>
  <c r="I2252" i="4" a="1"/>
  <c r="I2252" i="4" s="1"/>
  <c r="I2305" i="4" a="1"/>
  <c r="I2305" i="4" s="1"/>
  <c r="H2348" i="4" a="1"/>
  <c r="H2348" i="4" s="1"/>
  <c r="J2396" i="4" a="1"/>
  <c r="J2396" i="4" s="1"/>
  <c r="J2454" i="4" a="1"/>
  <c r="J2454" i="4" s="1"/>
  <c r="I1336" i="4" a="1"/>
  <c r="I1336" i="4" s="1"/>
  <c r="J1635" i="4" a="1"/>
  <c r="J1635" i="4" s="1"/>
  <c r="H1730" i="4" a="1"/>
  <c r="H1730" i="4" s="1"/>
  <c r="H1826" i="4" a="1"/>
  <c r="H1826" i="4" s="1"/>
  <c r="I1886" i="4" a="1"/>
  <c r="I1886" i="4" s="1"/>
  <c r="J1938" i="4" a="1"/>
  <c r="J1938" i="4" s="1"/>
  <c r="I1976" i="4" a="1"/>
  <c r="I1976" i="4" s="1"/>
  <c r="H2038" i="4" a="1"/>
  <c r="H2038" i="4" s="1"/>
  <c r="J2082" i="4" a="1"/>
  <c r="J2082" i="4" s="1"/>
  <c r="I2126" i="4" a="1"/>
  <c r="I2126" i="4" s="1"/>
  <c r="J2173" i="4" a="1"/>
  <c r="J2173" i="4" s="1"/>
  <c r="J2212" i="4" a="1"/>
  <c r="J2212" i="4" s="1"/>
  <c r="H2267" i="4" a="1"/>
  <c r="H2267" i="4" s="1"/>
  <c r="J2314" i="4" a="1"/>
  <c r="J2314" i="4" s="1"/>
  <c r="I2356" i="4" a="1"/>
  <c r="I2356" i="4" s="1"/>
  <c r="H2400" i="4" a="1"/>
  <c r="H2400" i="4" s="1"/>
  <c r="H1129" i="4" a="1"/>
  <c r="H1129" i="4" s="1"/>
  <c r="I1642" i="4" a="1"/>
  <c r="I1642" i="4" s="1"/>
  <c r="I1719" i="4" a="1"/>
  <c r="I1719" i="4" s="1"/>
  <c r="J1809" i="4" a="1"/>
  <c r="J1809" i="4" s="1"/>
  <c r="H1867" i="4" a="1"/>
  <c r="H1867" i="4" s="1"/>
  <c r="I1906" i="4" a="1"/>
  <c r="I1906" i="4" s="1"/>
  <c r="I1955" i="4" a="1"/>
  <c r="I1955" i="4" s="1"/>
  <c r="I2003" i="4" a="1"/>
  <c r="I2003" i="4" s="1"/>
  <c r="I2038" i="4" a="1"/>
  <c r="I2038" i="4" s="1"/>
  <c r="I2077" i="4" a="1"/>
  <c r="I2077" i="4" s="1"/>
  <c r="J2126" i="4" a="1"/>
  <c r="J2126" i="4" s="1"/>
  <c r="I1593" i="4" a="1"/>
  <c r="I1593" i="4" s="1"/>
  <c r="I1725" i="4" a="1"/>
  <c r="I1725" i="4" s="1"/>
  <c r="J1814" i="4" a="1"/>
  <c r="J1814" i="4" s="1"/>
  <c r="J1875" i="4" a="1"/>
  <c r="J1875" i="4" s="1"/>
  <c r="I1923" i="4" a="1"/>
  <c r="I1923" i="4" s="1"/>
  <c r="J1976" i="4" a="1"/>
  <c r="J1976" i="4" s="1"/>
  <c r="I2014" i="4" a="1"/>
  <c r="I2014" i="4" s="1"/>
  <c r="J2066" i="4" a="1"/>
  <c r="J2066" i="4" s="1"/>
  <c r="J2110" i="4" a="1"/>
  <c r="J2110" i="4" s="1"/>
  <c r="H2159" i="4" a="1"/>
  <c r="H2159" i="4" s="1"/>
  <c r="H2199" i="4" a="1"/>
  <c r="H2199" i="4" s="1"/>
  <c r="H2247" i="4" a="1"/>
  <c r="H2247" i="4" s="1"/>
  <c r="I2285" i="4" a="1"/>
  <c r="I2285" i="4" s="1"/>
  <c r="J2340" i="4" a="1"/>
  <c r="J2340" i="4" s="1"/>
  <c r="H2381" i="4" a="1"/>
  <c r="H2381" i="4" s="1"/>
  <c r="J2445" i="4" a="1"/>
  <c r="J2445" i="4" s="1"/>
  <c r="H2492" i="4" a="1"/>
  <c r="H2492" i="4" s="1"/>
  <c r="I1606" i="4" a="1"/>
  <c r="I1606" i="4" s="1"/>
  <c r="H1726" i="4" a="1"/>
  <c r="H1726" i="4" s="1"/>
  <c r="I1806" i="4" a="1"/>
  <c r="I1806" i="4" s="1"/>
  <c r="I1867" i="4" a="1"/>
  <c r="I1867" i="4" s="1"/>
  <c r="H1918" i="4" a="1"/>
  <c r="H1918" i="4" s="1"/>
  <c r="H1974" i="4" a="1"/>
  <c r="H1974" i="4" s="1"/>
  <c r="I2033" i="4" a="1"/>
  <c r="I2033" i="4" s="1"/>
  <c r="J2077" i="4" a="1"/>
  <c r="J2077" i="4" s="1"/>
  <c r="H2127" i="4" a="1"/>
  <c r="H2127" i="4" s="1"/>
  <c r="J2174" i="4" a="1"/>
  <c r="J2174" i="4" s="1"/>
  <c r="J2221" i="4" a="1"/>
  <c r="J2221" i="4" s="1"/>
  <c r="H2268" i="4" a="1"/>
  <c r="H2268" i="4" s="1"/>
  <c r="I2309" i="4" a="1"/>
  <c r="I2309" i="4" s="1"/>
  <c r="H2360" i="4" a="1"/>
  <c r="H2360" i="4" s="1"/>
  <c r="I2410" i="4" a="1"/>
  <c r="I2410" i="4" s="1"/>
  <c r="H1579" i="4" a="1"/>
  <c r="H1579" i="4" s="1"/>
  <c r="J1232" i="4" a="1"/>
  <c r="J1232" i="4" s="1"/>
  <c r="J1662" i="4" a="1"/>
  <c r="J1662" i="4" s="1"/>
  <c r="I1777" i="4" a="1"/>
  <c r="I1777" i="4" s="1"/>
  <c r="I1842" i="4" a="1"/>
  <c r="I1842" i="4" s="1"/>
  <c r="I1896" i="4" a="1"/>
  <c r="I1896" i="4" s="1"/>
  <c r="I1945" i="4" a="1"/>
  <c r="I1945" i="4" s="1"/>
  <c r="J1983" i="4" a="1"/>
  <c r="J1983" i="4" s="1"/>
  <c r="I2031" i="4" a="1"/>
  <c r="I2031" i="4" s="1"/>
  <c r="I2078" i="4" a="1"/>
  <c r="I2078" i="4" s="1"/>
  <c r="H2146" i="4" a="1"/>
  <c r="H2146" i="4" s="1"/>
  <c r="H2190" i="4" a="1"/>
  <c r="H2190" i="4" s="1"/>
  <c r="I2257" i="4" a="1"/>
  <c r="I2257" i="4" s="1"/>
  <c r="I2295" i="4" a="1"/>
  <c r="I2295" i="4" s="1"/>
  <c r="J2338" i="4" a="1"/>
  <c r="J2338" i="4" s="1"/>
  <c r="H2393" i="4" a="1"/>
  <c r="H2393" i="4" s="1"/>
  <c r="I2432" i="4" a="1"/>
  <c r="I2432" i="4" s="1"/>
  <c r="J2479" i="4" a="1"/>
  <c r="J2479" i="4" s="1"/>
  <c r="I1795" i="4" a="1"/>
  <c r="I1795" i="4" s="1"/>
  <c r="H1927" i="4" a="1"/>
  <c r="H1927" i="4" s="1"/>
  <c r="I2087" i="4" a="1"/>
  <c r="I2087" i="4" s="1"/>
  <c r="H2200" i="4" a="1"/>
  <c r="H2200" i="4" s="1"/>
  <c r="H2304" i="4" a="1"/>
  <c r="H2304" i="4" s="1"/>
  <c r="I2428" i="4" a="1"/>
  <c r="I2428" i="4" s="1"/>
  <c r="H2496" i="4" a="1"/>
  <c r="H2496" i="4" s="1"/>
  <c r="I2544" i="4" a="1"/>
  <c r="I2544" i="4" s="1"/>
  <c r="I2592" i="4" a="1"/>
  <c r="I2592" i="4" s="1"/>
  <c r="I2640" i="4" a="1"/>
  <c r="I2640" i="4" s="1"/>
  <c r="I2688" i="4" a="1"/>
  <c r="I2688" i="4" s="1"/>
  <c r="J1851" i="4" a="1"/>
  <c r="J1851" i="4" s="1"/>
  <c r="H1996" i="4" a="1"/>
  <c r="H1996" i="4" s="1"/>
  <c r="I2128" i="4" a="1"/>
  <c r="I2128" i="4" s="1"/>
  <c r="H2234" i="4" a="1"/>
  <c r="H2234" i="4" s="1"/>
  <c r="J2345" i="4" a="1"/>
  <c r="J2345" i="4" s="1"/>
  <c r="J2450" i="4" a="1"/>
  <c r="J2450" i="4" s="1"/>
  <c r="I2517" i="4" a="1"/>
  <c r="I2517" i="4" s="1"/>
  <c r="I2565" i="4" a="1"/>
  <c r="I2565" i="4" s="1"/>
  <c r="I2613" i="4" a="1"/>
  <c r="I2613" i="4" s="1"/>
  <c r="I2661" i="4" a="1"/>
  <c r="I2661" i="4" s="1"/>
  <c r="I2709" i="4" a="1"/>
  <c r="I2709" i="4" s="1"/>
  <c r="I1798" i="4" a="1"/>
  <c r="I1798" i="4" s="1"/>
  <c r="H1945" i="4" a="1"/>
  <c r="H1945" i="4" s="1"/>
  <c r="J2097" i="4" a="1"/>
  <c r="J2097" i="4" s="1"/>
  <c r="I2234" i="4" a="1"/>
  <c r="I2234" i="4" s="1"/>
  <c r="I2339" i="4" a="1"/>
  <c r="I2339" i="4" s="1"/>
  <c r="I2434" i="4" a="1"/>
  <c r="I2434" i="4" s="1"/>
  <c r="H2514" i="4" a="1"/>
  <c r="H2514" i="4" s="1"/>
  <c r="H2562" i="4" a="1"/>
  <c r="H2562" i="4" s="1"/>
  <c r="H2610" i="4" a="1"/>
  <c r="H2610" i="4" s="1"/>
  <c r="H2658" i="4" a="1"/>
  <c r="H2658" i="4" s="1"/>
  <c r="H2706" i="4" a="1"/>
  <c r="H2706" i="4" s="1"/>
  <c r="I2751" i="4" a="1"/>
  <c r="I2751" i="4" s="1"/>
  <c r="J1887" i="4" a="1"/>
  <c r="J1887" i="4" s="1"/>
  <c r="H2031" i="4" a="1"/>
  <c r="H2031" i="4" s="1"/>
  <c r="J2145" i="4" a="1"/>
  <c r="J2145" i="4" s="1"/>
  <c r="H2242" i="4" a="1"/>
  <c r="H2242" i="4" s="1"/>
  <c r="I1023" i="4" a="1"/>
  <c r="I1023" i="4" s="1"/>
  <c r="J771" i="4" a="1"/>
  <c r="J771" i="4" s="1"/>
  <c r="I381" i="4" a="1"/>
  <c r="I381" i="4" s="1"/>
  <c r="I1263" i="4" a="1"/>
  <c r="I1263" i="4" s="1"/>
  <c r="I1321" i="4" a="1"/>
  <c r="I1321" i="4" s="1"/>
  <c r="I1182" i="4" a="1"/>
  <c r="I1182" i="4" s="1"/>
  <c r="H1336" i="4" a="1"/>
  <c r="H1336" i="4" s="1"/>
  <c r="J1508" i="4" a="1"/>
  <c r="J1508" i="4" s="1"/>
  <c r="J1446" i="4" a="1"/>
  <c r="J1446" i="4" s="1"/>
  <c r="I1372" i="4" a="1"/>
  <c r="I1372" i="4" s="1"/>
  <c r="J1605" i="4" a="1"/>
  <c r="J1605" i="4" s="1"/>
  <c r="I1791" i="4" a="1"/>
  <c r="I1791" i="4" s="1"/>
  <c r="I1487" i="4" a="1"/>
  <c r="I1487" i="4" s="1"/>
  <c r="I1672" i="4" a="1"/>
  <c r="I1672" i="4" s="1"/>
  <c r="H670" i="4" a="1"/>
  <c r="H670" i="4" s="1"/>
  <c r="H1537" i="4" a="1"/>
  <c r="H1537" i="4" s="1"/>
  <c r="I1720" i="4" a="1"/>
  <c r="I1720" i="4" s="1"/>
  <c r="J1365" i="4" a="1"/>
  <c r="J1365" i="4" s="1"/>
  <c r="J1578" i="4" a="1"/>
  <c r="J1578" i="4" s="1"/>
  <c r="H1083" i="4" a="1"/>
  <c r="H1083" i="4" s="1"/>
  <c r="J1540" i="4" a="1"/>
  <c r="J1540" i="4" s="1"/>
  <c r="I1729" i="4" a="1"/>
  <c r="I1729" i="4" s="1"/>
  <c r="H1532" i="4" a="1"/>
  <c r="H1532" i="4" s="1"/>
  <c r="H1489" i="4" a="1"/>
  <c r="H1489" i="4" s="1"/>
  <c r="I1668" i="4" a="1"/>
  <c r="I1668" i="4" s="1"/>
  <c r="J1386" i="4" a="1"/>
  <c r="J1386" i="4" s="1"/>
  <c r="H1611" i="4" a="1"/>
  <c r="H1611" i="4" s="1"/>
  <c r="I1796" i="4" a="1"/>
  <c r="I1796" i="4" s="1"/>
  <c r="J1679" i="4" a="1"/>
  <c r="J1679" i="4" s="1"/>
  <c r="J1854" i="4" a="1"/>
  <c r="J1854" i="4" s="1"/>
  <c r="I2048" i="4" a="1"/>
  <c r="I2048" i="4" s="1"/>
  <c r="J2214" i="4" a="1"/>
  <c r="J2214" i="4" s="1"/>
  <c r="I2366" i="4" a="1"/>
  <c r="I2366" i="4" s="1"/>
  <c r="H1301" i="4" a="1"/>
  <c r="H1301" i="4" s="1"/>
  <c r="I1846" i="4" a="1"/>
  <c r="I1846" i="4" s="1"/>
  <c r="J1978" i="4" a="1"/>
  <c r="J1978" i="4" s="1"/>
  <c r="J2109" i="4" a="1"/>
  <c r="J2109" i="4" s="1"/>
  <c r="I2223" i="4" a="1"/>
  <c r="I2223" i="4" s="1"/>
  <c r="J2331" i="4" a="1"/>
  <c r="J2331" i="4" s="1"/>
  <c r="J2444" i="4" a="1"/>
  <c r="J2444" i="4" s="1"/>
  <c r="H1629" i="4" a="1"/>
  <c r="H1629" i="4" s="1"/>
  <c r="I1813" i="4" a="1"/>
  <c r="I1813" i="4" s="1"/>
  <c r="I1952" i="4" a="1"/>
  <c r="I1952" i="4" s="1"/>
  <c r="J1996" i="4" a="1"/>
  <c r="J1996" i="4" s="1"/>
  <c r="J2048" i="4" a="1"/>
  <c r="J2048" i="4" s="1"/>
  <c r="I2107" i="4" a="1"/>
  <c r="I2107" i="4" s="1"/>
  <c r="J2155" i="4" a="1"/>
  <c r="J2155" i="4" s="1"/>
  <c r="H2207" i="4" a="1"/>
  <c r="H2207" i="4" s="1"/>
  <c r="H2259" i="4" a="1"/>
  <c r="H2259" i="4" s="1"/>
  <c r="J2308" i="4" a="1"/>
  <c r="J2308" i="4" s="1"/>
  <c r="H2353" i="4" a="1"/>
  <c r="H2353" i="4" s="1"/>
  <c r="J2402" i="4" a="1"/>
  <c r="J2402" i="4" s="1"/>
  <c r="H2461" i="4" a="1"/>
  <c r="H2461" i="4" s="1"/>
  <c r="J1429" i="4" a="1"/>
  <c r="J1429" i="4" s="1"/>
  <c r="J1647" i="4" a="1"/>
  <c r="J1647" i="4" s="1"/>
  <c r="I1735" i="4" a="1"/>
  <c r="I1735" i="4" s="1"/>
  <c r="H1837" i="4" a="1"/>
  <c r="H1837" i="4" s="1"/>
  <c r="I1892" i="4" a="1"/>
  <c r="I1892" i="4" s="1"/>
  <c r="I1941" i="4" a="1"/>
  <c r="I1941" i="4" s="1"/>
  <c r="I1979" i="4" a="1"/>
  <c r="I1979" i="4" s="1"/>
  <c r="J2040" i="4" a="1"/>
  <c r="J2040" i="4" s="1"/>
  <c r="J2085" i="4" a="1"/>
  <c r="J2085" i="4" s="1"/>
  <c r="J2131" i="4" a="1"/>
  <c r="J2131" i="4" s="1"/>
  <c r="H2177" i="4" a="1"/>
  <c r="H2177" i="4" s="1"/>
  <c r="J2215" i="4" a="1"/>
  <c r="J2215" i="4" s="1"/>
  <c r="J2270" i="4" a="1"/>
  <c r="J2270" i="4" s="1"/>
  <c r="H2318" i="4" a="1"/>
  <c r="H2318" i="4" s="1"/>
  <c r="H2359" i="4" a="1"/>
  <c r="H2359" i="4" s="1"/>
  <c r="H2403" i="4" a="1"/>
  <c r="H2403" i="4" s="1"/>
  <c r="I1351" i="4" a="1"/>
  <c r="I1351" i="4" s="1"/>
  <c r="I1648" i="4" a="1"/>
  <c r="I1648" i="4" s="1"/>
  <c r="H1725" i="4" a="1"/>
  <c r="H1725" i="4" s="1"/>
  <c r="I1814" i="4" a="1"/>
  <c r="I1814" i="4" s="1"/>
  <c r="J1869" i="4" a="1"/>
  <c r="J1869" i="4" s="1"/>
  <c r="H1912" i="4" a="1"/>
  <c r="H1912" i="4" s="1"/>
  <c r="I1958" i="4" a="1"/>
  <c r="I1958" i="4" s="1"/>
  <c r="J2005" i="4" a="1"/>
  <c r="J2005" i="4" s="1"/>
  <c r="H2041" i="4" a="1"/>
  <c r="H2041" i="4" s="1"/>
  <c r="H2083" i="4" a="1"/>
  <c r="H2083" i="4" s="1"/>
  <c r="I2129" i="4" a="1"/>
  <c r="I2129" i="4" s="1"/>
  <c r="J1599" i="4" a="1"/>
  <c r="J1599" i="4" s="1"/>
  <c r="I1736" i="4" a="1"/>
  <c r="I1736" i="4" s="1"/>
  <c r="J1818" i="4" a="1"/>
  <c r="J1818" i="4" s="1"/>
  <c r="I1878" i="4" a="1"/>
  <c r="I1878" i="4" s="1"/>
  <c r="J1925" i="4" a="1"/>
  <c r="J1925" i="4" s="1"/>
  <c r="J1979" i="4" a="1"/>
  <c r="J1979" i="4" s="1"/>
  <c r="H2017" i="4" a="1"/>
  <c r="H2017" i="4" s="1"/>
  <c r="H2069" i="4" a="1"/>
  <c r="H2069" i="4" s="1"/>
  <c r="I2113" i="4" a="1"/>
  <c r="I2113" i="4" s="1"/>
  <c r="H2162" i="4" a="1"/>
  <c r="H2162" i="4" s="1"/>
  <c r="J2201" i="4" a="1"/>
  <c r="J2201" i="4" s="1"/>
  <c r="I2250" i="4" a="1"/>
  <c r="I2250" i="4" s="1"/>
  <c r="J2288" i="4" a="1"/>
  <c r="J2288" i="4" s="1"/>
  <c r="I2343" i="4" a="1"/>
  <c r="I2343" i="4" s="1"/>
  <c r="I2386" i="4" a="1"/>
  <c r="I2386" i="4" s="1"/>
  <c r="J2448" i="4" a="1"/>
  <c r="J2448" i="4" s="1"/>
  <c r="J2495" i="4" a="1"/>
  <c r="J2495" i="4" s="1"/>
  <c r="J1612" i="4" a="1"/>
  <c r="J1612" i="4" s="1"/>
  <c r="J1736" i="4" a="1"/>
  <c r="J1736" i="4" s="1"/>
  <c r="I1810" i="4" a="1"/>
  <c r="I1810" i="4" s="1"/>
  <c r="H1870" i="4" a="1"/>
  <c r="H1870" i="4" s="1"/>
  <c r="H1926" i="4" a="1"/>
  <c r="H1926" i="4" s="1"/>
  <c r="H1977" i="4" a="1"/>
  <c r="H1977" i="4" s="1"/>
  <c r="J2038" i="4" a="1"/>
  <c r="J2038" i="4" s="1"/>
  <c r="H2081" i="4" a="1"/>
  <c r="H2081" i="4" s="1"/>
  <c r="H2130" i="4" a="1"/>
  <c r="H2130" i="4" s="1"/>
  <c r="J2177" i="4" a="1"/>
  <c r="J2177" i="4" s="1"/>
  <c r="J2224" i="4" a="1"/>
  <c r="J2224" i="4" s="1"/>
  <c r="J2274" i="4" a="1"/>
  <c r="J2274" i="4" s="1"/>
  <c r="J2315" i="4" a="1"/>
  <c r="J2315" i="4" s="1"/>
  <c r="H2365" i="4" a="1"/>
  <c r="H2365" i="4" s="1"/>
  <c r="J2412" i="4" a="1"/>
  <c r="J2412" i="4" s="1"/>
  <c r="I1588" i="4" a="1"/>
  <c r="I1588" i="4" s="1"/>
  <c r="H1486" i="4" a="1"/>
  <c r="H1486" i="4" s="1"/>
  <c r="I1684" i="4" a="1"/>
  <c r="I1684" i="4" s="1"/>
  <c r="I1782" i="4" a="1"/>
  <c r="I1782" i="4" s="1"/>
  <c r="I1848" i="4" a="1"/>
  <c r="I1848" i="4" s="1"/>
  <c r="H1899" i="4" a="1"/>
  <c r="H1899" i="4" s="1"/>
  <c r="H1948" i="4" a="1"/>
  <c r="H1948" i="4" s="1"/>
  <c r="I1995" i="4" a="1"/>
  <c r="I1995" i="4" s="1"/>
  <c r="H2034" i="4" a="1"/>
  <c r="H2034" i="4" s="1"/>
  <c r="I2084" i="4" a="1"/>
  <c r="I2084" i="4" s="1"/>
  <c r="I2151" i="4" a="1"/>
  <c r="I2151" i="4" s="1"/>
  <c r="J2192" i="4" a="1"/>
  <c r="J2192" i="4" s="1"/>
  <c r="J2260" i="4" a="1"/>
  <c r="J2260" i="4" s="1"/>
  <c r="H2301" i="4" a="1"/>
  <c r="H2301" i="4" s="1"/>
  <c r="I2341" i="4" a="1"/>
  <c r="I2341" i="4" s="1"/>
  <c r="J2398" i="4" a="1"/>
  <c r="J2398" i="4" s="1"/>
  <c r="H2438" i="4" a="1"/>
  <c r="H2438" i="4" s="1"/>
  <c r="H2483" i="4" a="1"/>
  <c r="H2483" i="4" s="1"/>
  <c r="H1808" i="4" a="1"/>
  <c r="H1808" i="4" s="1"/>
  <c r="J1942" i="4" a="1"/>
  <c r="J1942" i="4" s="1"/>
  <c r="J2103" i="4" a="1"/>
  <c r="J2103" i="4" s="1"/>
  <c r="H2206" i="4" a="1"/>
  <c r="H2206" i="4" s="1"/>
  <c r="J2310" i="4" a="1"/>
  <c r="J2310" i="4" s="1"/>
  <c r="J2433" i="4" a="1"/>
  <c r="J2433" i="4" s="1"/>
  <c r="I2503" i="4" a="1"/>
  <c r="I2503" i="4" s="1"/>
  <c r="I2551" i="4" a="1"/>
  <c r="I2551" i="4" s="1"/>
  <c r="I2599" i="4" a="1"/>
  <c r="I2599" i="4" s="1"/>
  <c r="I2647" i="4" a="1"/>
  <c r="I2647" i="4" s="1"/>
  <c r="I2695" i="4" a="1"/>
  <c r="I2695" i="4" s="1"/>
  <c r="H1860" i="4" a="1"/>
  <c r="H1860" i="4" s="1"/>
  <c r="H2013" i="4" a="1"/>
  <c r="H2013" i="4" s="1"/>
  <c r="H2136" i="4" a="1"/>
  <c r="H2136" i="4" s="1"/>
  <c r="H2248" i="4" a="1"/>
  <c r="H2248" i="4" s="1"/>
  <c r="H2352" i="4" a="1"/>
  <c r="H2352" i="4" s="1"/>
  <c r="I2456" i="4" a="1"/>
  <c r="I2456" i="4" s="1"/>
  <c r="J2520" i="4" a="1"/>
  <c r="J2520" i="4" s="1"/>
  <c r="J2568" i="4" a="1"/>
  <c r="J2568" i="4" s="1"/>
  <c r="J2616" i="4" a="1"/>
  <c r="J2616" i="4" s="1"/>
  <c r="J2664" i="4" a="1"/>
  <c r="J2664" i="4" s="1"/>
  <c r="J2712" i="4" a="1"/>
  <c r="J2712" i="4" s="1"/>
  <c r="I1811" i="4" a="1"/>
  <c r="I1811" i="4" s="1"/>
  <c r="I1953" i="4" a="1"/>
  <c r="I1953" i="4" s="1"/>
  <c r="H2106" i="4" a="1"/>
  <c r="H2106" i="4" s="1"/>
  <c r="J2241" i="4" a="1"/>
  <c r="J2241" i="4" s="1"/>
  <c r="I2352" i="4" a="1"/>
  <c r="I2352" i="4" s="1"/>
  <c r="I2440" i="4" a="1"/>
  <c r="I2440" i="4" s="1"/>
  <c r="J2517" i="4" a="1"/>
  <c r="J2517" i="4" s="1"/>
  <c r="J2565" i="4" a="1"/>
  <c r="J2565" i="4" s="1"/>
  <c r="J2613" i="4" a="1"/>
  <c r="J2613" i="4" s="1"/>
  <c r="J2661" i="4" a="1"/>
  <c r="J2661" i="4" s="1"/>
  <c r="J2709" i="4" a="1"/>
  <c r="J2709" i="4" s="1"/>
  <c r="H1613" i="4" a="1"/>
  <c r="H1613" i="4" s="1"/>
  <c r="H1896" i="4" a="1"/>
  <c r="H1896" i="4" s="1"/>
  <c r="H2039" i="4" a="1"/>
  <c r="H2039" i="4" s="1"/>
  <c r="H2154" i="4" a="1"/>
  <c r="H2154" i="4" s="1"/>
  <c r="J2248" i="4" a="1"/>
  <c r="J2248" i="4" s="1"/>
  <c r="H2399" i="4" a="1"/>
  <c r="H2399" i="4" s="1"/>
  <c r="J2500" i="4" a="1"/>
  <c r="J2500" i="4" s="1"/>
  <c r="I973" i="4" a="1"/>
  <c r="I973" i="4" s="1"/>
  <c r="J1174" i="4" a="1"/>
  <c r="J1174" i="4" s="1"/>
  <c r="I1004" i="4" a="1"/>
  <c r="I1004" i="4" s="1"/>
  <c r="J619" i="4" a="1"/>
  <c r="J619" i="4" s="1"/>
  <c r="H1054" i="4" a="1"/>
  <c r="H1054" i="4" s="1"/>
  <c r="H1328" i="4" a="1"/>
  <c r="H1328" i="4" s="1"/>
  <c r="H730" i="4" a="1"/>
  <c r="H730" i="4" s="1"/>
  <c r="I1514" i="4" a="1"/>
  <c r="I1514" i="4" s="1"/>
  <c r="J1452" i="4" a="1"/>
  <c r="J1452" i="4" s="1"/>
  <c r="J1395" i="4" a="1"/>
  <c r="J1395" i="4" s="1"/>
  <c r="H1612" i="4" a="1"/>
  <c r="H1612" i="4" s="1"/>
  <c r="H1805" i="4" a="1"/>
  <c r="H1805" i="4" s="1"/>
  <c r="H1500" i="4" a="1"/>
  <c r="H1500" i="4" s="1"/>
  <c r="I1680" i="4" a="1"/>
  <c r="I1680" i="4" s="1"/>
  <c r="J999" i="4" a="1"/>
  <c r="J999" i="4" s="1"/>
  <c r="H1543" i="4" a="1"/>
  <c r="H1543" i="4" s="1"/>
  <c r="J1731" i="4" a="1"/>
  <c r="J1731" i="4" s="1"/>
  <c r="H1390" i="4" a="1"/>
  <c r="H1390" i="4" s="1"/>
  <c r="J925" i="4" a="1"/>
  <c r="J925" i="4" s="1"/>
  <c r="H1143" i="4" a="1"/>
  <c r="H1143" i="4" s="1"/>
  <c r="I1549" i="4" a="1"/>
  <c r="I1549" i="4" s="1"/>
  <c r="I1019" i="4" a="1"/>
  <c r="I1019" i="4" s="1"/>
  <c r="H1544" i="4" a="1"/>
  <c r="H1544" i="4" s="1"/>
  <c r="I1495" i="4" a="1"/>
  <c r="I1495" i="4" s="1"/>
  <c r="I1673" i="4" a="1"/>
  <c r="I1673" i="4" s="1"/>
  <c r="J1401" i="4" a="1"/>
  <c r="J1401" i="4" s="1"/>
  <c r="I1617" i="4" a="1"/>
  <c r="I1617" i="4" s="1"/>
  <c r="I1801" i="4" a="1"/>
  <c r="I1801" i="4" s="1"/>
  <c r="I1286" i="4" a="1"/>
  <c r="I1286" i="4" s="1"/>
  <c r="H1863" i="4" a="1"/>
  <c r="H1863" i="4" s="1"/>
  <c r="J2053" i="4" a="1"/>
  <c r="J2053" i="4" s="1"/>
  <c r="H2223" i="4" a="1"/>
  <c r="H2223" i="4" s="1"/>
  <c r="J2374" i="4" a="1"/>
  <c r="J2374" i="4" s="1"/>
  <c r="I1498" i="4" a="1"/>
  <c r="I1498" i="4" s="1"/>
  <c r="H1855" i="4" a="1"/>
  <c r="H1855" i="4" s="1"/>
  <c r="J1987" i="4" a="1"/>
  <c r="J1987" i="4" s="1"/>
  <c r="J2128" i="4" a="1"/>
  <c r="J2128" i="4" s="1"/>
  <c r="H2229" i="4" a="1"/>
  <c r="H2229" i="4" s="1"/>
  <c r="H2334" i="4" a="1"/>
  <c r="H2334" i="4" s="1"/>
  <c r="I2451" i="4" a="1"/>
  <c r="I2451" i="4" s="1"/>
  <c r="H1647" i="4" a="1"/>
  <c r="H1647" i="4" s="1"/>
  <c r="I1833" i="4" a="1"/>
  <c r="I1833" i="4" s="1"/>
  <c r="J1957" i="4" a="1"/>
  <c r="J1957" i="4" s="1"/>
  <c r="J2002" i="4" a="1"/>
  <c r="J2002" i="4" s="1"/>
  <c r="J2051" i="4" a="1"/>
  <c r="J2051" i="4" s="1"/>
  <c r="H2110" i="4" a="1"/>
  <c r="H2110" i="4" s="1"/>
  <c r="I2158" i="4" a="1"/>
  <c r="I2158" i="4" s="1"/>
  <c r="I2209" i="4" a="1"/>
  <c r="I2209" i="4" s="1"/>
  <c r="J2261" i="4" a="1"/>
  <c r="J2261" i="4" s="1"/>
  <c r="J2311" i="4" a="1"/>
  <c r="J2311" i="4" s="1"/>
  <c r="J2358" i="4" a="1"/>
  <c r="J2358" i="4" s="1"/>
  <c r="I2407" i="4" a="1"/>
  <c r="I2407" i="4" s="1"/>
  <c r="I2464" i="4" a="1"/>
  <c r="I2464" i="4" s="1"/>
  <c r="H1505" i="4" a="1"/>
  <c r="H1505" i="4" s="1"/>
  <c r="J1659" i="4" a="1"/>
  <c r="J1659" i="4" s="1"/>
  <c r="I1745" i="4" a="1"/>
  <c r="I1745" i="4" s="1"/>
  <c r="I1844" i="4" a="1"/>
  <c r="I1844" i="4" s="1"/>
  <c r="J1894" i="4" a="1"/>
  <c r="J1894" i="4" s="1"/>
  <c r="H1944" i="4" a="1"/>
  <c r="H1944" i="4" s="1"/>
  <c r="H1982" i="4" a="1"/>
  <c r="H1982" i="4" s="1"/>
  <c r="I2043" i="4" a="1"/>
  <c r="I2043" i="4" s="1"/>
  <c r="J2088" i="4" a="1"/>
  <c r="J2088" i="4" s="1"/>
  <c r="I2134" i="4" a="1"/>
  <c r="I2134" i="4" s="1"/>
  <c r="H2180" i="4" a="1"/>
  <c r="H2180" i="4" s="1"/>
  <c r="H2224" i="4" a="1"/>
  <c r="H2224" i="4" s="1"/>
  <c r="H2274" i="4" a="1"/>
  <c r="H2274" i="4" s="1"/>
  <c r="J2320" i="4" a="1"/>
  <c r="J2320" i="4" s="1"/>
  <c r="J2361" i="4" a="1"/>
  <c r="J2361" i="4" s="1"/>
  <c r="I2405" i="4" a="1"/>
  <c r="I2405" i="4" s="1"/>
  <c r="I1470" i="4" a="1"/>
  <c r="I1470" i="4" s="1"/>
  <c r="I1660" i="4" a="1"/>
  <c r="I1660" i="4" s="1"/>
  <c r="J1730" i="4" a="1"/>
  <c r="J1730" i="4" s="1"/>
  <c r="H1818" i="4" a="1"/>
  <c r="H1818" i="4" s="1"/>
  <c r="J1872" i="4" a="1"/>
  <c r="J1872" i="4" s="1"/>
  <c r="H1915" i="4" a="1"/>
  <c r="H1915" i="4" s="1"/>
  <c r="I1961" i="4" a="1"/>
  <c r="I1961" i="4" s="1"/>
  <c r="I2011" i="4" a="1"/>
  <c r="I2011" i="4" s="1"/>
  <c r="J2043" i="4" a="1"/>
  <c r="J2043" i="4" s="1"/>
  <c r="H2086" i="4" a="1"/>
  <c r="H2086" i="4" s="1"/>
  <c r="H2132" i="4" a="1"/>
  <c r="H2132" i="4" s="1"/>
  <c r="J1611" i="4" a="1"/>
  <c r="J1611" i="4" s="1"/>
  <c r="J1746" i="4" a="1"/>
  <c r="J1746" i="4" s="1"/>
  <c r="H1823" i="4" a="1"/>
  <c r="H1823" i="4" s="1"/>
  <c r="I1881" i="4" a="1"/>
  <c r="I1881" i="4" s="1"/>
  <c r="H1931" i="4" a="1"/>
  <c r="H1931" i="4" s="1"/>
  <c r="I1982" i="4" a="1"/>
  <c r="I1982" i="4" s="1"/>
  <c r="J2019" i="4" a="1"/>
  <c r="J2019" i="4" s="1"/>
  <c r="H2072" i="4" a="1"/>
  <c r="H2072" i="4" s="1"/>
  <c r="J2118" i="4" a="1"/>
  <c r="J2118" i="4" s="1"/>
  <c r="H2165" i="4" a="1"/>
  <c r="H2165" i="4" s="1"/>
  <c r="I2210" i="4" a="1"/>
  <c r="I2210" i="4" s="1"/>
  <c r="H2253" i="4" a="1"/>
  <c r="H2253" i="4" s="1"/>
  <c r="I2291" i="4" a="1"/>
  <c r="I2291" i="4" s="1"/>
  <c r="H2346" i="4" a="1"/>
  <c r="H2346" i="4" s="1"/>
  <c r="I2397" i="4" a="1"/>
  <c r="I2397" i="4" s="1"/>
  <c r="I2452" i="4" a="1"/>
  <c r="I2452" i="4" s="1"/>
  <c r="J1170" i="4" a="1"/>
  <c r="J1170" i="4" s="1"/>
  <c r="H1619" i="4" a="1"/>
  <c r="H1619" i="4" s="1"/>
  <c r="I1741" i="4" a="1"/>
  <c r="I1741" i="4" s="1"/>
  <c r="H1819" i="4" a="1"/>
  <c r="H1819" i="4" s="1"/>
  <c r="H1873" i="4" a="1"/>
  <c r="H1873" i="4" s="1"/>
  <c r="J1928" i="4" a="1"/>
  <c r="J1928" i="4" s="1"/>
  <c r="H1980" i="4" a="1"/>
  <c r="H1980" i="4" s="1"/>
  <c r="I2041" i="4" a="1"/>
  <c r="I2041" i="4" s="1"/>
  <c r="J2083" i="4" a="1"/>
  <c r="J2083" i="4" s="1"/>
  <c r="I2132" i="4" a="1"/>
  <c r="I2132" i="4" s="1"/>
  <c r="J2183" i="4" a="1"/>
  <c r="J2183" i="4" s="1"/>
  <c r="I2227" i="4" a="1"/>
  <c r="I2227" i="4" s="1"/>
  <c r="I2277" i="4" a="1"/>
  <c r="I2277" i="4" s="1"/>
  <c r="I2321" i="4" a="1"/>
  <c r="I2321" i="4" s="1"/>
  <c r="H2373" i="4" a="1"/>
  <c r="H2373" i="4" s="1"/>
  <c r="I2415" i="4" a="1"/>
  <c r="I2415" i="4" s="1"/>
  <c r="H1211" i="4" a="1"/>
  <c r="H1211" i="4" s="1"/>
  <c r="H1523" i="4" a="1"/>
  <c r="H1523" i="4" s="1"/>
  <c r="J1689" i="4" a="1"/>
  <c r="J1689" i="4" s="1"/>
  <c r="H1787" i="4" a="1"/>
  <c r="H1787" i="4" s="1"/>
  <c r="H1851" i="4" a="1"/>
  <c r="H1851" i="4" s="1"/>
  <c r="J1901" i="4" a="1"/>
  <c r="J1901" i="4" s="1"/>
  <c r="H1951" i="4" a="1"/>
  <c r="H1951" i="4" s="1"/>
  <c r="I1998" i="4" a="1"/>
  <c r="I1998" i="4" s="1"/>
  <c r="I2039" i="4" a="1"/>
  <c r="I2039" i="4" s="1"/>
  <c r="H2087" i="4" a="1"/>
  <c r="H2087" i="4" s="1"/>
  <c r="J2154" i="4" a="1"/>
  <c r="J2154" i="4" s="1"/>
  <c r="I2208" i="4" a="1"/>
  <c r="I2208" i="4" s="1"/>
  <c r="I2263" i="4" a="1"/>
  <c r="I2263" i="4" s="1"/>
  <c r="I2304" i="4" a="1"/>
  <c r="I2304" i="4" s="1"/>
  <c r="I2349" i="4" a="1"/>
  <c r="I2349" i="4" s="1"/>
  <c r="H2401" i="4" a="1"/>
  <c r="H2401" i="4" s="1"/>
  <c r="J2446" i="4" a="1"/>
  <c r="J2446" i="4" s="1"/>
  <c r="I2486" i="4" a="1"/>
  <c r="I2486" i="4" s="1"/>
  <c r="J1820" i="4" a="1"/>
  <c r="J1820" i="4" s="1"/>
  <c r="H1969" i="4" a="1"/>
  <c r="H1969" i="4" s="1"/>
  <c r="J2111" i="4" a="1"/>
  <c r="J2111" i="4" s="1"/>
  <c r="I2213" i="4" a="1"/>
  <c r="I2213" i="4" s="1"/>
  <c r="J2318" i="4" a="1"/>
  <c r="J2318" i="4" s="1"/>
  <c r="J2439" i="4" a="1"/>
  <c r="J2439" i="4" s="1"/>
  <c r="J2506" i="4" a="1"/>
  <c r="J2506" i="4" s="1"/>
  <c r="J2554" i="4" a="1"/>
  <c r="J2554" i="4" s="1"/>
  <c r="J2602" i="4" a="1"/>
  <c r="J2602" i="4" s="1"/>
  <c r="J2650" i="4" a="1"/>
  <c r="J2650" i="4" s="1"/>
  <c r="J2698" i="4" a="1"/>
  <c r="J2698" i="4" s="1"/>
  <c r="J1868" i="4" a="1"/>
  <c r="J1868" i="4" s="1"/>
  <c r="H2029" i="4" a="1"/>
  <c r="H2029" i="4" s="1"/>
  <c r="J2143" i="4" a="1"/>
  <c r="J2143" i="4" s="1"/>
  <c r="H2255" i="4" a="1"/>
  <c r="H2255" i="4" s="1"/>
  <c r="I2371" i="4" a="1"/>
  <c r="I2371" i="4" s="1"/>
  <c r="H2462" i="4" a="1"/>
  <c r="H2462" i="4" s="1"/>
  <c r="H2524" i="4" a="1"/>
  <c r="H2524" i="4" s="1"/>
  <c r="H2572" i="4" a="1"/>
  <c r="H2572" i="4" s="1"/>
  <c r="H2620" i="4" a="1"/>
  <c r="H2620" i="4" s="1"/>
  <c r="H2668" i="4" a="1"/>
  <c r="H2668" i="4" s="1"/>
  <c r="H2716" i="4" a="1"/>
  <c r="H2716" i="4" s="1"/>
  <c r="I1834" i="4" a="1"/>
  <c r="I1834" i="4" s="1"/>
  <c r="H1962" i="4" a="1"/>
  <c r="H1962" i="4" s="1"/>
  <c r="H2114" i="4" a="1"/>
  <c r="H2114" i="4" s="1"/>
  <c r="I2248" i="4" a="1"/>
  <c r="I2248" i="4" s="1"/>
  <c r="I2359" i="4" a="1"/>
  <c r="I2359" i="4" s="1"/>
  <c r="I2462" i="4" a="1"/>
  <c r="I2462" i="4" s="1"/>
  <c r="H2521" i="4" a="1"/>
  <c r="H2521" i="4" s="1"/>
  <c r="H2569" i="4" a="1"/>
  <c r="H2569" i="4" s="1"/>
  <c r="H2617" i="4" a="1"/>
  <c r="H2617" i="4" s="1"/>
  <c r="H2665" i="4" a="1"/>
  <c r="H2665" i="4" s="1"/>
  <c r="H2713" i="4" a="1"/>
  <c r="H2713" i="4" s="1"/>
  <c r="I1655" i="4" a="1"/>
  <c r="I1655" i="4" s="1"/>
  <c r="J1904" i="4" a="1"/>
  <c r="J1904" i="4" s="1"/>
  <c r="I2047" i="4" a="1"/>
  <c r="I2047" i="4" s="1"/>
  <c r="I2160" i="4" a="1"/>
  <c r="I2160" i="4" s="1"/>
  <c r="J2256" i="4" a="1"/>
  <c r="J2256" i="4" s="1"/>
  <c r="J2405" i="4" a="1"/>
  <c r="J2405" i="4" s="1"/>
  <c r="H2504" i="4" a="1"/>
  <c r="H2504" i="4" s="1"/>
  <c r="I570" i="4" a="1"/>
  <c r="I570" i="4" s="1"/>
  <c r="J1256" i="4" a="1"/>
  <c r="J1256" i="4" s="1"/>
  <c r="I1056" i="4" a="1"/>
  <c r="I1056" i="4" s="1"/>
  <c r="H744" i="4" a="1"/>
  <c r="H744" i="4" s="1"/>
  <c r="H1153" i="4" a="1"/>
  <c r="H1153" i="4" s="1"/>
  <c r="I1353" i="4" a="1"/>
  <c r="I1353" i="4" s="1"/>
  <c r="I1020" i="4" a="1"/>
  <c r="I1020" i="4" s="1"/>
  <c r="J1520" i="4" a="1"/>
  <c r="J1520" i="4" s="1"/>
  <c r="J1458" i="4" a="1"/>
  <c r="J1458" i="4" s="1"/>
  <c r="J1410" i="4" a="1"/>
  <c r="J1410" i="4" s="1"/>
  <c r="H1618" i="4" a="1"/>
  <c r="H1618" i="4" s="1"/>
  <c r="J1824" i="4" a="1"/>
  <c r="J1824" i="4" s="1"/>
  <c r="H1506" i="4" a="1"/>
  <c r="H1506" i="4" s="1"/>
  <c r="J1690" i="4" a="1"/>
  <c r="J1690" i="4" s="1"/>
  <c r="J1135" i="4" a="1"/>
  <c r="J1135" i="4" s="1"/>
  <c r="H1554" i="4" a="1"/>
  <c r="H1554" i="4" s="1"/>
  <c r="J1737" i="4" a="1"/>
  <c r="J1737" i="4" s="1"/>
  <c r="H1405" i="4" a="1"/>
  <c r="H1405" i="4" s="1"/>
  <c r="I1101" i="4" a="1"/>
  <c r="I1101" i="4" s="1"/>
  <c r="I1185" i="4" a="1"/>
  <c r="I1185" i="4" s="1"/>
  <c r="J1557" i="4" a="1"/>
  <c r="J1557" i="4" s="1"/>
  <c r="I1123" i="4" a="1"/>
  <c r="I1123" i="4" s="1"/>
  <c r="H1555" i="4" a="1"/>
  <c r="H1555" i="4" s="1"/>
  <c r="J1504" i="4" a="1"/>
  <c r="J1504" i="4" s="1"/>
  <c r="H1684" i="4" a="1"/>
  <c r="H1684" i="4" s="1"/>
  <c r="H1434" i="4" a="1"/>
  <c r="H1434" i="4" s="1"/>
  <c r="J1623" i="4" a="1"/>
  <c r="J1623" i="4" s="1"/>
  <c r="H1813" i="4" a="1"/>
  <c r="H1813" i="4" s="1"/>
  <c r="J1495" i="4" a="1"/>
  <c r="J1495" i="4" s="1"/>
  <c r="I1874" i="4" a="1"/>
  <c r="I1874" i="4" s="1"/>
  <c r="J2059" i="4" a="1"/>
  <c r="J2059" i="4" s="1"/>
  <c r="J2231" i="4" a="1"/>
  <c r="J2231" i="4" s="1"/>
  <c r="I2385" i="4" a="1"/>
  <c r="I2385" i="4" s="1"/>
  <c r="H1571" i="4" a="1"/>
  <c r="H1571" i="4" s="1"/>
  <c r="I1863" i="4" a="1"/>
  <c r="I1863" i="4" s="1"/>
  <c r="I1999" i="4" a="1"/>
  <c r="I1999" i="4" s="1"/>
  <c r="J2133" i="4" a="1"/>
  <c r="J2133" i="4" s="1"/>
  <c r="I2237" i="4" a="1"/>
  <c r="I2237" i="4" s="1"/>
  <c r="J2350" i="4" a="1"/>
  <c r="J2350" i="4" s="1"/>
  <c r="J2460" i="4" a="1"/>
  <c r="J2460" i="4" s="1"/>
  <c r="H1653" i="4" a="1"/>
  <c r="H1653" i="4" s="1"/>
  <c r="H1844" i="4" a="1"/>
  <c r="H1844" i="4" s="1"/>
  <c r="J1960" i="4" a="1"/>
  <c r="J1960" i="4" s="1"/>
  <c r="I2005" i="4" a="1"/>
  <c r="I2005" i="4" s="1"/>
  <c r="I2057" i="4" a="1"/>
  <c r="I2057" i="4" s="1"/>
  <c r="J2112" i="4" a="1"/>
  <c r="J2112" i="4" s="1"/>
  <c r="H2161" i="4" a="1"/>
  <c r="H2161" i="4" s="1"/>
  <c r="I2215" i="4" a="1"/>
  <c r="I2215" i="4" s="1"/>
  <c r="J2264" i="4" a="1"/>
  <c r="J2264" i="4" s="1"/>
  <c r="I2314" i="4" a="1"/>
  <c r="I2314" i="4" s="1"/>
  <c r="I2361" i="4" a="1"/>
  <c r="I2361" i="4" s="1"/>
  <c r="J2409" i="4" a="1"/>
  <c r="J2409" i="4" s="1"/>
  <c r="J2467" i="4" a="1"/>
  <c r="J2467" i="4" s="1"/>
  <c r="I1538" i="4" a="1"/>
  <c r="I1538" i="4" s="1"/>
  <c r="J1665" i="4" a="1"/>
  <c r="J1665" i="4" s="1"/>
  <c r="I1750" i="4" a="1"/>
  <c r="I1750" i="4" s="1"/>
  <c r="J1846" i="4" a="1"/>
  <c r="J1846" i="4" s="1"/>
  <c r="J1897" i="4" a="1"/>
  <c r="J1897" i="4" s="1"/>
  <c r="J1946" i="4" a="1"/>
  <c r="J1946" i="4" s="1"/>
  <c r="H1994" i="4" a="1"/>
  <c r="H1994" i="4" s="1"/>
  <c r="H2046" i="4" a="1"/>
  <c r="H2046" i="4" s="1"/>
  <c r="I2091" i="4" a="1"/>
  <c r="I2091" i="4" s="1"/>
  <c r="I2139" i="4" a="1"/>
  <c r="I2139" i="4" s="1"/>
  <c r="H2183" i="4" a="1"/>
  <c r="H2183" i="4" s="1"/>
  <c r="I2232" i="4" a="1"/>
  <c r="I2232" i="4" s="1"/>
  <c r="J2276" i="4" a="1"/>
  <c r="J2276" i="4" s="1"/>
  <c r="J2323" i="4" a="1"/>
  <c r="J2323" i="4" s="1"/>
  <c r="H2367" i="4" a="1"/>
  <c r="H2367" i="4" s="1"/>
  <c r="J2407" i="4" a="1"/>
  <c r="J2407" i="4" s="1"/>
  <c r="H1508" i="4" a="1"/>
  <c r="H1508" i="4" s="1"/>
  <c r="H1666" i="4" a="1"/>
  <c r="H1666" i="4" s="1"/>
  <c r="J1735" i="4" a="1"/>
  <c r="J1735" i="4" s="1"/>
  <c r="J1822" i="4" a="1"/>
  <c r="J1822" i="4" s="1"/>
  <c r="I1875" i="4" a="1"/>
  <c r="I1875" i="4" s="1"/>
  <c r="J1917" i="4" a="1"/>
  <c r="J1917" i="4" s="1"/>
  <c r="I1964" i="4" a="1"/>
  <c r="I1964" i="4" s="1"/>
  <c r="H2014" i="4" a="1"/>
  <c r="H2014" i="4" s="1"/>
  <c r="I2046" i="4" a="1"/>
  <c r="I2046" i="4" s="1"/>
  <c r="H2089" i="4" a="1"/>
  <c r="H2089" i="4" s="1"/>
  <c r="H2137" i="4" a="1"/>
  <c r="H2137" i="4" s="1"/>
  <c r="I1624" i="4" a="1"/>
  <c r="I1624" i="4" s="1"/>
  <c r="I1751" i="4" a="1"/>
  <c r="I1751" i="4" s="1"/>
  <c r="J1830" i="4" a="1"/>
  <c r="J1830" i="4" s="1"/>
  <c r="H1884" i="4" a="1"/>
  <c r="H1884" i="4" s="1"/>
  <c r="I1936" i="4" a="1"/>
  <c r="I1936" i="4" s="1"/>
  <c r="J1985" i="4" a="1"/>
  <c r="J1985" i="4" s="1"/>
  <c r="I2022" i="4" a="1"/>
  <c r="I2022" i="4" s="1"/>
  <c r="H2075" i="4" a="1"/>
  <c r="H2075" i="4" s="1"/>
  <c r="I2121" i="4" a="1"/>
  <c r="I2121" i="4" s="1"/>
  <c r="H2168" i="4" a="1"/>
  <c r="H2168" i="4" s="1"/>
  <c r="H2213" i="4" a="1"/>
  <c r="H2213" i="4" s="1"/>
  <c r="I2256" i="4" a="1"/>
  <c r="I2256" i="4" s="1"/>
  <c r="I2297" i="4" a="1"/>
  <c r="I2297" i="4" s="1"/>
  <c r="I2351" i="4" a="1"/>
  <c r="I2351" i="4" s="1"/>
  <c r="I2400" i="4" a="1"/>
  <c r="I2400" i="4" s="1"/>
  <c r="J2455" i="4" a="1"/>
  <c r="J2455" i="4" s="1"/>
  <c r="I1369" i="4" a="1"/>
  <c r="I1369" i="4" s="1"/>
  <c r="I1631" i="4" a="1"/>
  <c r="I1631" i="4" s="1"/>
  <c r="H1747" i="4" a="1"/>
  <c r="H1747" i="4" s="1"/>
  <c r="I1823" i="4" a="1"/>
  <c r="I1823" i="4" s="1"/>
  <c r="J1878" i="4" a="1"/>
  <c r="J1878" i="4" s="1"/>
  <c r="I1931" i="4" a="1"/>
  <c r="I1931" i="4" s="1"/>
  <c r="J1982" i="4" a="1"/>
  <c r="J1982" i="4" s="1"/>
  <c r="H2047" i="4" a="1"/>
  <c r="H2047" i="4" s="1"/>
  <c r="I2089" i="4" a="1"/>
  <c r="I2089" i="4" s="1"/>
  <c r="H965" i="4" a="1"/>
  <c r="H965" i="4" s="1"/>
  <c r="H1160" i="4" a="1"/>
  <c r="H1160" i="4" s="1"/>
  <c r="H1238" i="4" a="1"/>
  <c r="H1238" i="4" s="1"/>
  <c r="J602" i="4" a="1"/>
  <c r="J602" i="4" s="1"/>
  <c r="J1367" i="4" a="1"/>
  <c r="J1367" i="4" s="1"/>
  <c r="J704" i="4" a="1"/>
  <c r="J704" i="4" s="1"/>
  <c r="J1260" i="4" a="1"/>
  <c r="J1260" i="4" s="1"/>
  <c r="H1559" i="4" a="1"/>
  <c r="H1559" i="4" s="1"/>
  <c r="I1496" i="4" a="1"/>
  <c r="I1496" i="4" s="1"/>
  <c r="J1471" i="4" a="1"/>
  <c r="J1471" i="4" s="1"/>
  <c r="I1657" i="4" a="1"/>
  <c r="I1657" i="4" s="1"/>
  <c r="I1115" i="4" a="1"/>
  <c r="I1115" i="4" s="1"/>
  <c r="J1539" i="4" a="1"/>
  <c r="J1539" i="4" s="1"/>
  <c r="I1731" i="4" a="1"/>
  <c r="I1731" i="4" s="1"/>
  <c r="H1355" i="4" a="1"/>
  <c r="H1355" i="4" s="1"/>
  <c r="H1588" i="4" a="1"/>
  <c r="H1588" i="4" s="1"/>
  <c r="I1775" i="4" a="1"/>
  <c r="I1775" i="4" s="1"/>
  <c r="I1450" i="4" a="1"/>
  <c r="I1450" i="4" s="1"/>
  <c r="J1383" i="4" a="1"/>
  <c r="J1383" i="4" s="1"/>
  <c r="H1384" i="4" a="1"/>
  <c r="H1384" i="4" s="1"/>
  <c r="H1595" i="4" a="1"/>
  <c r="H1595" i="4" s="1"/>
  <c r="H1358" i="4" a="1"/>
  <c r="H1358" i="4" s="1"/>
  <c r="I1029" i="4" a="1"/>
  <c r="I1029" i="4" s="1"/>
  <c r="H1541" i="4" a="1"/>
  <c r="H1541" i="4" s="1"/>
  <c r="H1716" i="4" a="1"/>
  <c r="H1716" i="4" s="1"/>
  <c r="J1467" i="4" a="1"/>
  <c r="J1467" i="4" s="1"/>
  <c r="J1656" i="4" a="1"/>
  <c r="J1656" i="4" s="1"/>
  <c r="H1253" i="4" a="1"/>
  <c r="H1253" i="4" s="1"/>
  <c r="I1628" i="4" a="1"/>
  <c r="I1628" i="4" s="1"/>
  <c r="J1913" i="4" a="1"/>
  <c r="J1913" i="4" s="1"/>
  <c r="I2112" i="4" a="1"/>
  <c r="I2112" i="4" s="1"/>
  <c r="H2264" i="4" a="1"/>
  <c r="H2264" i="4" s="1"/>
  <c r="H2407" i="4" a="1"/>
  <c r="H2407" i="4" s="1"/>
  <c r="J1652" i="4" a="1"/>
  <c r="J1652" i="4" s="1"/>
  <c r="J1888" i="4" a="1"/>
  <c r="J1888" i="4" s="1"/>
  <c r="J2034" i="4" a="1"/>
  <c r="J2034" i="4" s="1"/>
  <c r="H2158" i="4" a="1"/>
  <c r="H2158" i="4" s="1"/>
  <c r="I2255" i="4" a="1"/>
  <c r="I2255" i="4" s="1"/>
  <c r="H2372" i="4" a="1"/>
  <c r="H2372" i="4" s="1"/>
  <c r="I2477" i="4" a="1"/>
  <c r="I2477" i="4" s="1"/>
  <c r="I1686" i="4" a="1"/>
  <c r="I1686" i="4" s="1"/>
  <c r="I1869" i="4" a="1"/>
  <c r="I1869" i="4" s="1"/>
  <c r="H1970" i="4" a="1"/>
  <c r="H1970" i="4" s="1"/>
  <c r="I2016" i="4" a="1"/>
  <c r="I2016" i="4" s="1"/>
  <c r="I2071" i="4" a="1"/>
  <c r="I2071" i="4" s="1"/>
  <c r="J2120" i="4" a="1"/>
  <c r="J2120" i="4" s="1"/>
  <c r="I2167" i="4" a="1"/>
  <c r="I2167" i="4" s="1"/>
  <c r="H2221" i="4" a="1"/>
  <c r="H2221" i="4" s="1"/>
  <c r="J2273" i="4" a="1"/>
  <c r="J2273" i="4" s="1"/>
  <c r="I2320" i="4" a="1"/>
  <c r="I2320" i="4" s="1"/>
  <c r="J2366" i="4" a="1"/>
  <c r="J2366" i="4" s="1"/>
  <c r="H2417" i="4" a="1"/>
  <c r="H2417" i="4" s="1"/>
  <c r="H2474" i="4" a="1"/>
  <c r="H2474" i="4" s="1"/>
  <c r="H1574" i="4" a="1"/>
  <c r="H1574" i="4" s="1"/>
  <c r="J1676" i="4" a="1"/>
  <c r="J1676" i="4" s="1"/>
  <c r="I1765" i="4" a="1"/>
  <c r="I1765" i="4" s="1"/>
  <c r="I1855" i="4" a="1"/>
  <c r="I1855" i="4" s="1"/>
  <c r="H1906" i="4" a="1"/>
  <c r="H1906" i="4" s="1"/>
  <c r="H1955" i="4" a="1"/>
  <c r="H1955" i="4" s="1"/>
  <c r="H2003" i="4" a="1"/>
  <c r="H2003" i="4" s="1"/>
  <c r="I2054" i="4" a="1"/>
  <c r="I2054" i="4" s="1"/>
  <c r="H2105" i="4" a="1"/>
  <c r="H2105" i="4" s="1"/>
  <c r="J2144" i="4" a="1"/>
  <c r="J2144" i="4" s="1"/>
  <c r="J2188" i="4" a="1"/>
  <c r="J2188" i="4" s="1"/>
  <c r="H2241" i="4" a="1"/>
  <c r="H2241" i="4" s="1"/>
  <c r="H2285" i="4" a="1"/>
  <c r="H2285" i="4" s="1"/>
  <c r="J2334" i="4" a="1"/>
  <c r="J2334" i="4" s="1"/>
  <c r="I2372" i="4" a="1"/>
  <c r="I2372" i="4" s="1"/>
  <c r="H2420" i="4" a="1"/>
  <c r="H2420" i="4" s="1"/>
  <c r="I1586" i="4" a="1"/>
  <c r="I1586" i="4" s="1"/>
  <c r="H1677" i="4" a="1"/>
  <c r="H1677" i="4" s="1"/>
  <c r="J1750" i="4" a="1"/>
  <c r="J1750" i="4" s="1"/>
  <c r="I1830" i="4" a="1"/>
  <c r="I1830" i="4" s="1"/>
  <c r="H1881" i="4" a="1"/>
  <c r="H1881" i="4" s="1"/>
  <c r="H1923" i="4" a="1"/>
  <c r="H1923" i="4" s="1"/>
  <c r="J1970" i="4" a="1"/>
  <c r="J1970" i="4" s="1"/>
  <c r="I2019" i="4" a="1"/>
  <c r="I2019" i="4" s="1"/>
  <c r="J2054" i="4" a="1"/>
  <c r="J2054" i="4" s="1"/>
  <c r="I2094" i="4" a="1"/>
  <c r="I2094" i="4" s="1"/>
  <c r="H2145" i="4" a="1"/>
  <c r="H2145" i="4" s="1"/>
  <c r="J1642" i="4" a="1"/>
  <c r="J1642" i="4" s="1"/>
  <c r="J1761" i="4" a="1"/>
  <c r="J1761" i="4" s="1"/>
  <c r="J1844" i="4" a="1"/>
  <c r="J1844" i="4" s="1"/>
  <c r="I1895" i="4" a="1"/>
  <c r="I1895" i="4" s="1"/>
  <c r="J1941" i="4" a="1"/>
  <c r="J1941" i="4" s="1"/>
  <c r="I1991" i="4" a="1"/>
  <c r="I1991" i="4" s="1"/>
  <c r="H2036" i="4" a="1"/>
  <c r="H2036" i="4" s="1"/>
  <c r="I2083" i="4" a="1"/>
  <c r="I2083" i="4" s="1"/>
  <c r="J2134" i="4" a="1"/>
  <c r="J2134" i="4" s="1"/>
  <c r="I2174" i="4" a="1"/>
  <c r="I2174" i="4" s="1"/>
  <c r="I2224" i="4" a="1"/>
  <c r="I2224" i="4" s="1"/>
  <c r="I2262" i="4" a="1"/>
  <c r="I2262" i="4" s="1"/>
  <c r="J2312" i="4" a="1"/>
  <c r="J2312" i="4" s="1"/>
  <c r="J2356" i="4" a="1"/>
  <c r="J2356" i="4" s="1"/>
  <c r="H2408" i="4" a="1"/>
  <c r="H2408" i="4" s="1"/>
  <c r="I2465" i="4" a="1"/>
  <c r="I2465" i="4" s="1"/>
  <c r="H1477" i="4" a="1"/>
  <c r="H1477" i="4" s="1"/>
  <c r="I1649" i="4" a="1"/>
  <c r="I1649" i="4" s="1"/>
  <c r="H1767" i="4" a="1"/>
  <c r="H1767" i="4" s="1"/>
  <c r="H1831" i="4" a="1"/>
  <c r="H1831" i="4" s="1"/>
  <c r="H1887" i="4" a="1"/>
  <c r="H1887" i="4" s="1"/>
  <c r="I1947" i="4" a="1"/>
  <c r="I1947" i="4" s="1"/>
  <c r="J1991" i="4" a="1"/>
  <c r="J1991" i="4" s="1"/>
  <c r="J2052" i="4" a="1"/>
  <c r="J2052" i="4" s="1"/>
  <c r="I2097" i="4" a="1"/>
  <c r="I2097" i="4" s="1"/>
  <c r="I2145" i="4" a="1"/>
  <c r="I2145" i="4" s="1"/>
  <c r="H2197" i="4" a="1"/>
  <c r="H2197" i="4" s="1"/>
  <c r="J2244" i="4" a="1"/>
  <c r="J2244" i="4" s="1"/>
  <c r="H2289" i="4" a="1"/>
  <c r="H2289" i="4" s="1"/>
  <c r="J2335" i="4" a="1"/>
  <c r="J2335" i="4" s="1"/>
  <c r="I2384" i="4" a="1"/>
  <c r="I2384" i="4" s="1"/>
  <c r="H2423" i="4" a="1"/>
  <c r="H2423" i="4" s="1"/>
  <c r="H1520" i="4" a="1"/>
  <c r="H1520" i="4" s="1"/>
  <c r="J1601" i="4" a="1"/>
  <c r="J1601" i="4" s="1"/>
  <c r="I1716" i="4" a="1"/>
  <c r="I1716" i="4" s="1"/>
  <c r="J1807" i="4" a="1"/>
  <c r="J1807" i="4" s="1"/>
  <c r="I1868" i="4" a="1"/>
  <c r="I1868" i="4" s="1"/>
  <c r="J1918" i="4" a="1"/>
  <c r="J1918" i="4" s="1"/>
  <c r="J1959" i="4" a="1"/>
  <c r="J1959" i="4" s="1"/>
  <c r="J2009" i="4" a="1"/>
  <c r="J2009" i="4" s="1"/>
  <c r="I2050" i="4" a="1"/>
  <c r="I2050" i="4" s="1"/>
  <c r="I2103" i="4" a="1"/>
  <c r="I2103" i="4" s="1"/>
  <c r="H2163" i="4" a="1"/>
  <c r="H2163" i="4" s="1"/>
  <c r="J2219" i="4" a="1"/>
  <c r="J2219" i="4" s="1"/>
  <c r="H2272" i="4" a="1"/>
  <c r="H2272" i="4" s="1"/>
  <c r="I2313" i="4" a="1"/>
  <c r="I2313" i="4" s="1"/>
  <c r="J2365" i="4" a="1"/>
  <c r="J2365" i="4" s="1"/>
  <c r="H2411" i="4" a="1"/>
  <c r="H2411" i="4" s="1"/>
  <c r="J2456" i="4" a="1"/>
  <c r="J2456" i="4" s="1"/>
  <c r="J1594" i="4" a="1"/>
  <c r="J1594" i="4" s="1"/>
  <c r="I1851" i="4" a="1"/>
  <c r="I1851" i="4" s="1"/>
  <c r="J2004" i="4" a="1"/>
  <c r="J2004" i="4" s="1"/>
  <c r="J2135" i="4" a="1"/>
  <c r="J2135" i="4" s="1"/>
  <c r="I2233" i="4" a="1"/>
  <c r="I2233" i="4" s="1"/>
  <c r="I2338" i="4" a="1"/>
  <c r="I2338" i="4" s="1"/>
  <c r="H2456" i="4" a="1"/>
  <c r="H2456" i="4" s="1"/>
  <c r="H2517" i="4" a="1"/>
  <c r="H2517" i="4" s="1"/>
  <c r="H2565" i="4" a="1"/>
  <c r="H2565" i="4" s="1"/>
  <c r="H2613" i="4" a="1"/>
  <c r="H2613" i="4" s="1"/>
  <c r="H2661" i="4" a="1"/>
  <c r="H2661" i="4" s="1"/>
  <c r="H2709" i="4" a="1"/>
  <c r="H2709" i="4" s="1"/>
  <c r="I1902" i="4" a="1"/>
  <c r="I1902" i="4" s="1"/>
  <c r="J2070" i="4" a="1"/>
  <c r="J2070" i="4" s="1"/>
  <c r="H2181" i="4" a="1"/>
  <c r="H2181" i="4" s="1"/>
  <c r="I2283" i="4" a="1"/>
  <c r="I2283" i="4" s="1"/>
  <c r="J2390" i="4" a="1"/>
  <c r="J2390" i="4" s="1"/>
  <c r="H2485" i="4" a="1"/>
  <c r="H2485" i="4" s="1"/>
  <c r="I2534" i="4" a="1"/>
  <c r="I2534" i="4" s="1"/>
  <c r="I2582" i="4" a="1"/>
  <c r="I2582" i="4" s="1"/>
  <c r="I2630" i="4" a="1"/>
  <c r="I2630" i="4" s="1"/>
  <c r="I2678" i="4" a="1"/>
  <c r="I2678" i="4" s="1"/>
  <c r="J1606" i="4" a="1"/>
  <c r="J1606" i="4" s="1"/>
  <c r="I1870" i="4" a="1"/>
  <c r="I1870" i="4" s="1"/>
  <c r="J1997" i="4" a="1"/>
  <c r="J1997" i="4" s="1"/>
  <c r="J2159" i="4" a="1"/>
  <c r="J2159" i="4" s="1"/>
  <c r="H2284" i="4" a="1"/>
  <c r="H2284" i="4" s="1"/>
  <c r="H2385" i="4" a="1"/>
  <c r="H2385" i="4" s="1"/>
  <c r="I2479" i="4" a="1"/>
  <c r="I2479" i="4" s="1"/>
  <c r="J2534" i="4" a="1"/>
  <c r="J2534" i="4" s="1"/>
  <c r="J2582" i="4" a="1"/>
  <c r="J2582" i="4" s="1"/>
  <c r="J2630" i="4" a="1"/>
  <c r="J2630" i="4" s="1"/>
  <c r="J2678" i="4" a="1"/>
  <c r="J2678" i="4" s="1"/>
  <c r="I2726" i="4" a="1"/>
  <c r="I2726" i="4" s="1"/>
  <c r="J1742" i="4" a="1"/>
  <c r="J1742" i="4" s="1"/>
  <c r="H1937" i="4" a="1"/>
  <c r="H1937" i="4" s="1"/>
  <c r="J2072" i="4" a="1"/>
  <c r="J2072" i="4" s="1"/>
  <c r="J2181" i="4" a="1"/>
  <c r="J2181" i="4" s="1"/>
  <c r="J2298" i="4" a="1"/>
  <c r="J2298" i="4" s="1"/>
  <c r="J2440" i="4" a="1"/>
  <c r="J2440" i="4" s="1"/>
  <c r="I2514" i="4" a="1"/>
  <c r="I2514" i="4" s="1"/>
  <c r="H768" i="4" a="1"/>
  <c r="H768" i="4" s="1"/>
  <c r="H855" i="4" a="1"/>
  <c r="H855" i="4" s="1"/>
  <c r="J776" i="4" a="1"/>
  <c r="J776" i="4" s="1"/>
  <c r="J1030" i="4" a="1"/>
  <c r="J1030" i="4" s="1"/>
  <c r="H1063" i="4" a="1"/>
  <c r="H1063" i="4" s="1"/>
  <c r="I1134" i="4" a="1"/>
  <c r="I1134" i="4" s="1"/>
  <c r="J1384" i="4" a="1"/>
  <c r="J1384" i="4" s="1"/>
  <c r="I1073" i="4" a="1"/>
  <c r="I1073" i="4" s="1"/>
  <c r="I1539" i="4" a="1"/>
  <c r="I1539" i="4" s="1"/>
  <c r="H1509" i="4" a="1"/>
  <c r="H1509" i="4" s="1"/>
  <c r="I1693" i="4" a="1"/>
  <c r="I1693" i="4" s="1"/>
  <c r="I1342" i="4" a="1"/>
  <c r="I1342" i="4" s="1"/>
  <c r="H1578" i="4" a="1"/>
  <c r="H1578" i="4" s="1"/>
  <c r="H1761" i="4" a="1"/>
  <c r="H1761" i="4" s="1"/>
  <c r="I1435" i="4" a="1"/>
  <c r="I1435" i="4" s="1"/>
  <c r="H1628" i="4" a="1"/>
  <c r="H1628" i="4" s="1"/>
  <c r="J1808" i="4" a="1"/>
  <c r="J1808" i="4" s="1"/>
  <c r="I1491" i="4" a="1"/>
  <c r="I1491" i="4" s="1"/>
  <c r="J1453" i="4" a="1"/>
  <c r="J1453" i="4" s="1"/>
  <c r="H1448" i="4" a="1"/>
  <c r="H1448" i="4" s="1"/>
  <c r="H1641" i="4" a="1"/>
  <c r="H1641" i="4" s="1"/>
  <c r="I1439" i="4" a="1"/>
  <c r="I1439" i="4" s="1"/>
  <c r="H1300" i="4" a="1"/>
  <c r="H1300" i="4" s="1"/>
  <c r="J1573" i="4" a="1"/>
  <c r="J1573" i="4" s="1"/>
  <c r="J1747" i="4" a="1"/>
  <c r="J1747" i="4" s="1"/>
  <c r="I1505" i="4" a="1"/>
  <c r="I1505" i="4" s="1"/>
  <c r="J1705" i="4" a="1"/>
  <c r="J1705" i="4" s="1"/>
  <c r="H1657" i="4" a="1"/>
  <c r="H1657" i="4" s="1"/>
  <c r="J1717" i="4" a="1"/>
  <c r="J1717" i="4" s="1"/>
  <c r="J1948" i="4" a="1"/>
  <c r="J1948" i="4" s="1"/>
  <c r="J2125" i="4" a="1"/>
  <c r="J2125" i="4" s="1"/>
  <c r="I2281" i="4" a="1"/>
  <c r="I2281" i="4" s="1"/>
  <c r="I2427" i="4" a="1"/>
  <c r="I2427" i="4" s="1"/>
  <c r="J1685" i="4" a="1"/>
  <c r="J1685" i="4" s="1"/>
  <c r="J1905" i="4" a="1"/>
  <c r="J1905" i="4" s="1"/>
  <c r="J2062" i="4" a="1"/>
  <c r="J2062" i="4" s="1"/>
  <c r="I2179" i="4" a="1"/>
  <c r="I2179" i="4" s="1"/>
  <c r="J2266" i="4" a="1"/>
  <c r="J2266" i="4" s="1"/>
  <c r="H2383" i="4" a="1"/>
  <c r="H2383" i="4" s="1"/>
  <c r="H1089" i="4" a="1"/>
  <c r="H1089" i="4" s="1"/>
  <c r="J1729" i="4" a="1"/>
  <c r="J1729" i="4" s="1"/>
  <c r="H1889" i="4" a="1"/>
  <c r="H1889" i="4" s="1"/>
  <c r="H1979" i="4" a="1"/>
  <c r="H1979" i="4" s="1"/>
  <c r="I2024" i="4" a="1"/>
  <c r="I2024" i="4" s="1"/>
  <c r="H2077" i="4" a="1"/>
  <c r="H2077" i="4" s="1"/>
  <c r="H2134" i="4" a="1"/>
  <c r="H2134" i="4" s="1"/>
  <c r="J2176" i="4" a="1"/>
  <c r="J2176" i="4" s="1"/>
  <c r="J2226" i="4" a="1"/>
  <c r="J2226" i="4" s="1"/>
  <c r="J2287" i="4" a="1"/>
  <c r="J2287" i="4" s="1"/>
  <c r="I2326" i="4" a="1"/>
  <c r="I2326" i="4" s="1"/>
  <c r="J2377" i="4" a="1"/>
  <c r="J2377" i="4" s="1"/>
  <c r="H2425" i="4" a="1"/>
  <c r="H2425" i="4" s="1"/>
  <c r="H2481" i="4" a="1"/>
  <c r="H2481" i="4" s="1"/>
  <c r="J1592" i="4" a="1"/>
  <c r="J1592" i="4" s="1"/>
  <c r="H1687" i="4" a="1"/>
  <c r="H1687" i="4" s="1"/>
  <c r="H1780" i="4" a="1"/>
  <c r="H1780" i="4" s="1"/>
  <c r="H1861" i="4" a="1"/>
  <c r="H1861" i="4" s="1"/>
  <c r="J1914" i="4" a="1"/>
  <c r="J1914" i="4" s="1"/>
  <c r="H1961" i="4" a="1"/>
  <c r="H1961" i="4" s="1"/>
  <c r="H2011" i="4" a="1"/>
  <c r="H2011" i="4" s="1"/>
  <c r="H2063" i="4" a="1"/>
  <c r="H2063" i="4" s="1"/>
  <c r="H2113" i="4" a="1"/>
  <c r="H2113" i="4" s="1"/>
  <c r="I2150" i="4" a="1"/>
  <c r="I2150" i="4" s="1"/>
  <c r="J2193" i="4" a="1"/>
  <c r="J2193" i="4" s="1"/>
  <c r="J2246" i="4" a="1"/>
  <c r="J2246" i="4" s="1"/>
  <c r="J2290" i="4" a="1"/>
  <c r="J2290" i="4" s="1"/>
  <c r="I2340" i="4" a="1"/>
  <c r="I2340" i="4" s="1"/>
  <c r="H2378" i="4" a="1"/>
  <c r="H2378" i="4" s="1"/>
  <c r="H2431" i="4" a="1"/>
  <c r="H2431" i="4" s="1"/>
  <c r="I1605" i="4" a="1"/>
  <c r="I1605" i="4" s="1"/>
  <c r="I1687" i="4" a="1"/>
  <c r="I1687" i="4" s="1"/>
  <c r="J1770" i="4" a="1"/>
  <c r="J1770" i="4" s="1"/>
  <c r="H1847" i="4" a="1"/>
  <c r="H1847" i="4" s="1"/>
  <c r="J1886" i="4" a="1"/>
  <c r="J1886" i="4" s="1"/>
  <c r="J1930" i="4" a="1"/>
  <c r="J1930" i="4" s="1"/>
  <c r="I1988" i="4" a="1"/>
  <c r="I1988" i="4" s="1"/>
  <c r="J2024" i="4" a="1"/>
  <c r="J2024" i="4" s="1"/>
  <c r="J2060" i="4" a="1"/>
  <c r="J2060" i="4" s="1"/>
  <c r="J2099" i="4" a="1"/>
  <c r="J2099" i="4" s="1"/>
  <c r="I1473" i="4" a="1"/>
  <c r="I1473" i="4" s="1"/>
  <c r="I1666" i="4" a="1"/>
  <c r="I1666" i="4" s="1"/>
  <c r="H1776" i="4" a="1"/>
  <c r="H1776" i="4" s="1"/>
  <c r="H1850" i="4" a="1"/>
  <c r="H1850" i="4" s="1"/>
  <c r="H1901" i="4" a="1"/>
  <c r="H1901" i="4" s="1"/>
  <c r="H1947" i="4" a="1"/>
  <c r="H1947" i="4" s="1"/>
  <c r="I1997" i="4" a="1"/>
  <c r="I1997" i="4" s="1"/>
  <c r="J2046" i="4" a="1"/>
  <c r="J2046" i="4" s="1"/>
  <c r="H2092" i="4" a="1"/>
  <c r="H2092" i="4" s="1"/>
  <c r="I2142" i="4" a="1"/>
  <c r="I2142" i="4" s="1"/>
  <c r="I2180" i="4" a="1"/>
  <c r="I2180" i="4" s="1"/>
  <c r="J2232" i="4" a="1"/>
  <c r="J2232" i="4" s="1"/>
  <c r="H2271" i="4" a="1"/>
  <c r="H2271" i="4" s="1"/>
  <c r="I2318" i="4" a="1"/>
  <c r="I2318" i="4" s="1"/>
  <c r="H2362" i="4" a="1"/>
  <c r="H2362" i="4" s="1"/>
  <c r="J2425" i="4" a="1"/>
  <c r="J2425" i="4" s="1"/>
  <c r="J2471" i="4" a="1"/>
  <c r="J2471" i="4" s="1"/>
  <c r="J1560" i="4" a="1"/>
  <c r="J1560" i="4" s="1"/>
  <c r="J1672" i="4" a="1"/>
  <c r="J1672" i="4" s="1"/>
  <c r="I1776" i="4" a="1"/>
  <c r="I1776" i="4" s="1"/>
  <c r="J1837" i="4" a="1"/>
  <c r="J1837" i="4" s="1"/>
  <c r="I1898" i="4" a="1"/>
  <c r="I1898" i="4" s="1"/>
  <c r="H1953" i="4" a="1"/>
  <c r="H1953" i="4" s="1"/>
  <c r="H2012" i="4" a="1"/>
  <c r="H2012" i="4" s="1"/>
  <c r="H2061" i="4" a="1"/>
  <c r="H2061" i="4" s="1"/>
  <c r="J2113" i="4" a="1"/>
  <c r="J2113" i="4" s="1"/>
  <c r="J2153" i="4" a="1"/>
  <c r="J2153" i="4" s="1"/>
  <c r="H2202" i="4" a="1"/>
  <c r="H2202" i="4" s="1"/>
  <c r="J2250" i="4" a="1"/>
  <c r="J2250" i="4" s="1"/>
  <c r="J2294" i="4" a="1"/>
  <c r="J2294" i="4" s="1"/>
  <c r="J2343" i="4" a="1"/>
  <c r="J2343" i="4" s="1"/>
  <c r="I2389" i="4" a="1"/>
  <c r="I2389" i="4" s="1"/>
  <c r="H1191" i="4" a="1"/>
  <c r="H1191" i="4" s="1"/>
  <c r="J1563" i="4" a="1"/>
  <c r="J1563" i="4" s="1"/>
  <c r="H1614" i="4" a="1"/>
  <c r="H1614" i="4" s="1"/>
  <c r="H1738" i="4" a="1"/>
  <c r="H1738" i="4" s="1"/>
  <c r="H1816" i="4" a="1"/>
  <c r="H1816" i="4" s="1"/>
  <c r="J1873" i="4" a="1"/>
  <c r="J1873" i="4" s="1"/>
  <c r="H1924" i="4" a="1"/>
  <c r="H1924" i="4" s="1"/>
  <c r="J1965" i="4" a="1"/>
  <c r="J1965" i="4" s="1"/>
  <c r="H2015" i="4" a="1"/>
  <c r="H2015" i="4" s="1"/>
  <c r="J2058" i="4" a="1"/>
  <c r="J2058" i="4" s="1"/>
  <c r="I2114" i="4" a="1"/>
  <c r="I2114" i="4" s="1"/>
  <c r="H2169" i="4" a="1"/>
  <c r="H2169" i="4" s="1"/>
  <c r="J2233" i="4" a="1"/>
  <c r="J2233" i="4" s="1"/>
  <c r="I2278" i="4" a="1"/>
  <c r="I2278" i="4" s="1"/>
  <c r="I2319" i="4" a="1"/>
  <c r="I2319" i="4" s="1"/>
  <c r="H2371" i="4" a="1"/>
  <c r="H2371" i="4" s="1"/>
  <c r="H2416" i="4" a="1"/>
  <c r="H2416" i="4" s="1"/>
  <c r="H2463" i="4" a="1"/>
  <c r="H2463" i="4" s="1"/>
  <c r="J1704" i="4" a="1"/>
  <c r="J1704" i="4" s="1"/>
  <c r="J1876" i="4" a="1"/>
  <c r="J1876" i="4" s="1"/>
  <c r="H2037" i="4" a="1"/>
  <c r="H2037" i="4" s="1"/>
  <c r="J2158" i="4" a="1"/>
  <c r="J2158" i="4" s="1"/>
  <c r="J2247" i="4" a="1"/>
  <c r="J2247" i="4" s="1"/>
  <c r="J2357" i="4" a="1"/>
  <c r="J2357" i="4" s="1"/>
  <c r="J2466" i="4" a="1"/>
  <c r="J2466" i="4" s="1"/>
  <c r="I2527" i="4" a="1"/>
  <c r="I2527" i="4" s="1"/>
  <c r="I2575" i="4" a="1"/>
  <c r="I2575" i="4" s="1"/>
  <c r="I2623" i="4" a="1"/>
  <c r="I2623" i="4" s="1"/>
  <c r="I2671" i="4" a="1"/>
  <c r="I2671" i="4" s="1"/>
  <c r="H1705" i="4" a="1"/>
  <c r="H1705" i="4" s="1"/>
  <c r="H1943" i="4" a="1"/>
  <c r="H1943" i="4" s="1"/>
  <c r="J2087" i="4" a="1"/>
  <c r="J2087" i="4" s="1"/>
  <c r="I2200" i="4" a="1"/>
  <c r="I2200" i="4" s="1"/>
  <c r="H2298" i="4" a="1"/>
  <c r="H2298" i="4" s="1"/>
  <c r="H2410" i="4" a="1"/>
  <c r="H2410" i="4" s="1"/>
  <c r="I2496" i="4" a="1"/>
  <c r="I2496" i="4" s="1"/>
  <c r="J2544" i="4" a="1"/>
  <c r="J2544" i="4" s="1"/>
  <c r="J2592" i="4" a="1"/>
  <c r="J2592" i="4" s="1"/>
  <c r="J2640" i="4" a="1"/>
  <c r="J2640" i="4" s="1"/>
  <c r="J2688" i="4" a="1"/>
  <c r="J2688" i="4" s="1"/>
  <c r="H1706" i="4" a="1"/>
  <c r="H1706" i="4" s="1"/>
  <c r="I1887" i="4" a="1"/>
  <c r="I1887" i="4" s="1"/>
  <c r="J2014" i="4" a="1"/>
  <c r="J2014" i="4" s="1"/>
  <c r="J2194" i="4" a="1"/>
  <c r="J2194" i="4" s="1"/>
  <c r="I2298" i="4" a="1"/>
  <c r="I2298" i="4" s="1"/>
  <c r="I2398" i="4" a="1"/>
  <c r="I2398" i="4" s="1"/>
  <c r="J2491" i="4" a="1"/>
  <c r="J2491" i="4" s="1"/>
  <c r="J2541" i="4" a="1"/>
  <c r="J2541" i="4" s="1"/>
  <c r="J2589" i="4" a="1"/>
  <c r="J2589" i="4" s="1"/>
  <c r="J2637" i="4" a="1"/>
  <c r="J2637" i="4" s="1"/>
  <c r="J2685" i="4" a="1"/>
  <c r="J2685" i="4" s="1"/>
  <c r="J2731" i="4" a="1"/>
  <c r="J2731" i="4" s="1"/>
  <c r="J1811" i="4" a="1"/>
  <c r="J1811" i="4" s="1"/>
  <c r="J1971" i="4" a="1"/>
  <c r="J1971" i="4" s="1"/>
  <c r="H2090" i="4" a="1"/>
  <c r="H2090" i="4" s="1"/>
  <c r="H2195" i="4" a="1"/>
  <c r="H2195" i="4" s="1"/>
  <c r="I2327" i="4" a="1"/>
  <c r="I2327" i="4" s="1"/>
  <c r="H2452" i="4" a="1"/>
  <c r="H2452" i="4" s="1"/>
  <c r="J2524" i="4" a="1"/>
  <c r="J2524" i="4" s="1"/>
  <c r="H919" i="4" a="1"/>
  <c r="H919" i="4" s="1"/>
  <c r="J1233" i="4" a="1"/>
  <c r="J1233" i="4" s="1"/>
  <c r="J1533" i="4" a="1"/>
  <c r="J1533" i="4" s="1"/>
  <c r="I1357" i="4" a="1"/>
  <c r="I1357" i="4" s="1"/>
  <c r="J1710" i="4" a="1"/>
  <c r="J1710" i="4" s="1"/>
  <c r="I2104" i="4" a="1"/>
  <c r="I2104" i="4" s="1"/>
  <c r="I2144" i="4" a="1"/>
  <c r="I2144" i="4" s="1"/>
  <c r="J1966" i="4" a="1"/>
  <c r="J1966" i="4" s="1"/>
  <c r="I2270" i="4" a="1"/>
  <c r="I2270" i="4" s="1"/>
  <c r="I1671" i="4" a="1"/>
  <c r="I1671" i="4" s="1"/>
  <c r="H2052" i="4" a="1"/>
  <c r="H2052" i="4" s="1"/>
  <c r="J2326" i="4" a="1"/>
  <c r="J2326" i="4" s="1"/>
  <c r="I1826" i="4" a="1"/>
  <c r="I1826" i="4" s="1"/>
  <c r="J2091" i="4" a="1"/>
  <c r="J2091" i="4" s="1"/>
  <c r="H1939" i="4" a="1"/>
  <c r="H1939" i="4" s="1"/>
  <c r="I2216" i="4" a="1"/>
  <c r="I2216" i="4" s="1"/>
  <c r="H1440" i="4" a="1"/>
  <c r="H1440" i="4" s="1"/>
  <c r="H1986" i="4" a="1"/>
  <c r="H1986" i="4" s="1"/>
  <c r="I2230" i="4" a="1"/>
  <c r="I2230" i="4" s="1"/>
  <c r="H2418" i="4" a="1"/>
  <c r="H2418" i="4" s="1"/>
  <c r="H1799" i="4" a="1"/>
  <c r="H1799" i="4" s="1"/>
  <c r="I2004" i="4" a="1"/>
  <c r="I2004" i="4" s="1"/>
  <c r="H2214" i="4" a="1"/>
  <c r="H2214" i="4" s="1"/>
  <c r="I2404" i="4" a="1"/>
  <c r="I2404" i="4" s="1"/>
  <c r="J1986" i="4" a="1"/>
  <c r="J1986" i="4" s="1"/>
  <c r="H2445" i="4" a="1"/>
  <c r="H2445" i="4" s="1"/>
  <c r="H2654" i="4" a="1"/>
  <c r="H2654" i="4" s="1"/>
  <c r="H2152" i="4" a="1"/>
  <c r="H2152" i="4" s="1"/>
  <c r="J2527" i="4" a="1"/>
  <c r="J2527" i="4" s="1"/>
  <c r="J2719" i="4" a="1"/>
  <c r="J2719" i="4" s="1"/>
  <c r="H2256" i="4" a="1"/>
  <c r="H2256" i="4" s="1"/>
  <c r="I2572" i="4" a="1"/>
  <c r="I2572" i="4" s="1"/>
  <c r="J1709" i="4" a="1"/>
  <c r="J1709" i="4" s="1"/>
  <c r="H2278" i="4" a="1"/>
  <c r="H2278" i="4" s="1"/>
  <c r="I2545" i="4" a="1"/>
  <c r="I2545" i="4" s="1"/>
  <c r="I2593" i="4" a="1"/>
  <c r="I2593" i="4" s="1"/>
  <c r="I2641" i="4" a="1"/>
  <c r="I2641" i="4" s="1"/>
  <c r="I2689" i="4" a="1"/>
  <c r="I2689" i="4" s="1"/>
  <c r="H2738" i="4" a="1"/>
  <c r="H2738" i="4" s="1"/>
  <c r="I1799" i="4" a="1"/>
  <c r="I1799" i="4" s="1"/>
  <c r="J1921" i="4" a="1"/>
  <c r="J1921" i="4" s="1"/>
  <c r="H2073" i="4" a="1"/>
  <c r="H2073" i="4" s="1"/>
  <c r="I2202" i="4" a="1"/>
  <c r="I2202" i="4" s="1"/>
  <c r="J2313" i="4" a="1"/>
  <c r="J2313" i="4" s="1"/>
  <c r="H2441" i="4" a="1"/>
  <c r="H2441" i="4" s="1"/>
  <c r="I2511" i="4" a="1"/>
  <c r="I2511" i="4" s="1"/>
  <c r="I2559" i="4" a="1"/>
  <c r="I2559" i="4" s="1"/>
  <c r="I2607" i="4" a="1"/>
  <c r="I2607" i="4" s="1"/>
  <c r="I2655" i="4" a="1"/>
  <c r="I2655" i="4" s="1"/>
  <c r="I2703" i="4" a="1"/>
  <c r="I2703" i="4" s="1"/>
  <c r="J4" i="4" a="1"/>
  <c r="J4" i="4" s="1"/>
  <c r="H1880" i="4" a="1"/>
  <c r="H1880" i="4" s="1"/>
  <c r="H2032" i="4" a="1"/>
  <c r="H2032" i="4" s="1"/>
  <c r="J2161" i="4" a="1"/>
  <c r="J2161" i="4" s="1"/>
  <c r="J2271" i="4" a="1"/>
  <c r="J2271" i="4" s="1"/>
  <c r="H2387" i="4" a="1"/>
  <c r="H2387" i="4" s="1"/>
  <c r="I2475" i="4" a="1"/>
  <c r="I2475" i="4" s="1"/>
  <c r="H2532" i="4" a="1"/>
  <c r="H2532" i="4" s="1"/>
  <c r="H2580" i="4" a="1"/>
  <c r="H2580" i="4" s="1"/>
  <c r="H2628" i="4" a="1"/>
  <c r="H2628" i="4" s="1"/>
  <c r="H2676" i="4" a="1"/>
  <c r="H2676" i="4" s="1"/>
  <c r="H2724" i="4" a="1"/>
  <c r="H2724" i="4" s="1"/>
  <c r="H1732" i="4" a="1"/>
  <c r="H1732" i="4" s="1"/>
  <c r="J1915" i="4" a="1"/>
  <c r="J1915" i="4" s="1"/>
  <c r="J2049" i="4" a="1"/>
  <c r="J2049" i="4" s="1"/>
  <c r="I2190" i="4" a="1"/>
  <c r="I2190" i="4" s="1"/>
  <c r="H2315" i="4" a="1"/>
  <c r="H2315" i="4" s="1"/>
  <c r="I2412" i="4" a="1"/>
  <c r="I2412" i="4" s="1"/>
  <c r="J2501" i="4" a="1"/>
  <c r="J2501" i="4" s="1"/>
  <c r="J2549" i="4" a="1"/>
  <c r="J2549" i="4" s="1"/>
  <c r="J2597" i="4" a="1"/>
  <c r="J2597" i="4" s="1"/>
  <c r="J2645" i="4" a="1"/>
  <c r="J2645" i="4" s="1"/>
  <c r="J2693" i="4" a="1"/>
  <c r="J2693" i="4" s="1"/>
  <c r="H1828" i="4" a="1"/>
  <c r="H1828" i="4" s="1"/>
  <c r="I1965" i="4" a="1"/>
  <c r="I1965" i="4" s="1"/>
  <c r="J2108" i="4" a="1"/>
  <c r="J2108" i="4" s="1"/>
  <c r="I2251" i="4" a="1"/>
  <c r="I2251" i="4" s="1"/>
  <c r="I2374" i="4" a="1"/>
  <c r="I2374" i="4" s="1"/>
  <c r="J2493" i="4" a="1"/>
  <c r="J2493" i="4" s="1"/>
  <c r="H2543" i="4" a="1"/>
  <c r="H2543" i="4" s="1"/>
  <c r="H2591" i="4" a="1"/>
  <c r="H2591" i="4" s="1"/>
  <c r="H2639" i="4" a="1"/>
  <c r="H2639" i="4" s="1"/>
  <c r="H2687" i="4" a="1"/>
  <c r="H2687" i="4" s="1"/>
  <c r="H1668" i="4" a="1"/>
  <c r="H1668" i="4" s="1"/>
  <c r="I722" i="4" a="1"/>
  <c r="I722" i="4" s="1"/>
  <c r="I1370" i="4" a="1"/>
  <c r="I1370" i="4" s="1"/>
  <c r="I1545" i="4" a="1"/>
  <c r="I1545" i="4" s="1"/>
  <c r="J1398" i="4" a="1"/>
  <c r="J1398" i="4" s="1"/>
  <c r="I1721" i="4" a="1"/>
  <c r="I1721" i="4" s="1"/>
  <c r="J2117" i="4" a="1"/>
  <c r="J2117" i="4" s="1"/>
  <c r="H2167" i="4" a="1"/>
  <c r="H2167" i="4" s="1"/>
  <c r="H1976" i="4" a="1"/>
  <c r="H1976" i="4" s="1"/>
  <c r="I2279" i="4" a="1"/>
  <c r="I2279" i="4" s="1"/>
  <c r="J1681" i="4" a="1"/>
  <c r="J1681" i="4" s="1"/>
  <c r="I2060" i="4" a="1"/>
  <c r="I2060" i="4" s="1"/>
  <c r="I2337" i="4" a="1"/>
  <c r="I2337" i="4" s="1"/>
  <c r="J1833" i="4" a="1"/>
  <c r="J1833" i="4" s="1"/>
  <c r="H2097" i="4" a="1"/>
  <c r="H2097" i="4" s="1"/>
  <c r="J1944" i="4" a="1"/>
  <c r="J1944" i="4" s="1"/>
  <c r="H2230" i="4" a="1"/>
  <c r="H2230" i="4" s="1"/>
  <c r="J1543" i="4" a="1"/>
  <c r="J1543" i="4" s="1"/>
  <c r="J2003" i="4" a="1"/>
  <c r="J2003" i="4" s="1"/>
  <c r="J2238" i="4" a="1"/>
  <c r="J2238" i="4" s="1"/>
  <c r="J2420" i="4" a="1"/>
  <c r="J2420" i="4" s="1"/>
  <c r="J1803" i="4" a="1"/>
  <c r="J1803" i="4" s="1"/>
  <c r="H2007" i="4" a="1"/>
  <c r="H2007" i="4" s="1"/>
  <c r="H2217" i="4" a="1"/>
  <c r="H2217" i="4" s="1"/>
  <c r="J2408" i="4" a="1"/>
  <c r="J2408" i="4" s="1"/>
  <c r="J1995" i="4" a="1"/>
  <c r="J1995" i="4" s="1"/>
  <c r="I2450" i="4" a="1"/>
  <c r="I2450" i="4" s="1"/>
  <c r="J2657" i="4" a="1"/>
  <c r="J2657" i="4" s="1"/>
  <c r="H2174" i="4" a="1"/>
  <c r="H2174" i="4" s="1"/>
  <c r="H2531" i="4" a="1"/>
  <c r="H2531" i="4" s="1"/>
  <c r="H2723" i="4" a="1"/>
  <c r="H2723" i="4" s="1"/>
  <c r="J2277" i="4" a="1"/>
  <c r="J2277" i="4" s="1"/>
  <c r="I2579" i="4" a="1"/>
  <c r="I2579" i="4" s="1"/>
  <c r="J1726" i="4" a="1"/>
  <c r="J1726" i="4" s="1"/>
  <c r="I2284" i="4" a="1"/>
  <c r="I2284" i="4" s="1"/>
  <c r="J2548" i="4" a="1"/>
  <c r="J2548" i="4" s="1"/>
  <c r="J2596" i="4" a="1"/>
  <c r="J2596" i="4" s="1"/>
  <c r="J2644" i="4" a="1"/>
  <c r="J2644" i="4" s="1"/>
  <c r="J2692" i="4" a="1"/>
  <c r="J2692" i="4" s="1"/>
  <c r="J2740" i="4" a="1"/>
  <c r="J2740" i="4" s="1"/>
  <c r="I1812" i="4" a="1"/>
  <c r="I1812" i="4" s="1"/>
  <c r="I1937" i="4" a="1"/>
  <c r="I1937" i="4" s="1"/>
  <c r="J2081" i="4" a="1"/>
  <c r="J2081" i="4" s="1"/>
  <c r="H2216" i="4" a="1"/>
  <c r="H2216" i="4" s="1"/>
  <c r="H1100" i="4" a="1"/>
  <c r="H1100" i="4" s="1"/>
  <c r="I1553" i="4" a="1"/>
  <c r="I1553" i="4" s="1"/>
  <c r="J1725" i="4" a="1"/>
  <c r="J1725" i="4" s="1"/>
  <c r="J1357" i="4" a="1"/>
  <c r="J1357" i="4" s="1"/>
  <c r="H1458" i="4" a="1"/>
  <c r="H1458" i="4" s="1"/>
  <c r="H2252" i="4" a="1"/>
  <c r="H2252" i="4" s="1"/>
  <c r="J2240" i="4" a="1"/>
  <c r="J2240" i="4" s="1"/>
  <c r="J2010" i="4" a="1"/>
  <c r="J2010" i="4" s="1"/>
  <c r="J2317" i="4" a="1"/>
  <c r="J2317" i="4" s="1"/>
  <c r="J1760" i="4" a="1"/>
  <c r="J1760" i="4" s="1"/>
  <c r="J2096" i="4" a="1"/>
  <c r="J2096" i="4" s="1"/>
  <c r="J2369" i="4" a="1"/>
  <c r="J2369" i="4" s="1"/>
  <c r="H1878" i="4" a="1"/>
  <c r="H1878" i="4" s="1"/>
  <c r="J2139" i="4" a="1"/>
  <c r="J2139" i="4" s="1"/>
  <c r="J1988" i="4" a="1"/>
  <c r="J1988" i="4" s="1"/>
  <c r="J2259" i="4" a="1"/>
  <c r="J2259" i="4" s="1"/>
  <c r="J1643" i="4" a="1"/>
  <c r="J1643" i="4" s="1"/>
  <c r="I2049" i="4" a="1"/>
  <c r="I2049" i="4" s="1"/>
  <c r="I2247" i="4" a="1"/>
  <c r="I2247" i="4" s="1"/>
  <c r="H2426" i="4" a="1"/>
  <c r="H2426" i="4" s="1"/>
  <c r="H1812" i="4" a="1"/>
  <c r="H1812" i="4" s="1"/>
  <c r="J2012" i="4" a="1"/>
  <c r="J2012" i="4" s="1"/>
  <c r="I2225" i="4" a="1"/>
  <c r="I2225" i="4" s="1"/>
  <c r="I2413" i="4" a="1"/>
  <c r="I2413" i="4" s="1"/>
  <c r="J2020" i="4" a="1"/>
  <c r="J2020" i="4" s="1"/>
  <c r="J2461" i="4" a="1"/>
  <c r="J2461" i="4" s="1"/>
  <c r="I2664" i="4" a="1"/>
  <c r="I2664" i="4" s="1"/>
  <c r="H2188" i="4" a="1"/>
  <c r="H2188" i="4" s="1"/>
  <c r="I2541" i="4" a="1"/>
  <c r="I2541" i="4" s="1"/>
  <c r="H1650" i="4" a="1"/>
  <c r="H1650" i="4" s="1"/>
  <c r="H2291" i="4" a="1"/>
  <c r="H2291" i="4" s="1"/>
  <c r="H2586" i="4" a="1"/>
  <c r="H2586" i="4" s="1"/>
  <c r="J1786" i="4" a="1"/>
  <c r="J1786" i="4" s="1"/>
  <c r="H2306" i="4" a="1"/>
  <c r="H2306" i="4" s="1"/>
  <c r="H2552" i="4" a="1"/>
  <c r="H2552" i="4" s="1"/>
  <c r="H2600" i="4" a="1"/>
  <c r="H2600" i="4" s="1"/>
  <c r="H2648" i="4" a="1"/>
  <c r="H2648" i="4" s="1"/>
  <c r="H2696" i="4" a="1"/>
  <c r="H2696" i="4" s="1"/>
  <c r="I2746" i="4" a="1"/>
  <c r="I2746" i="4" s="1"/>
  <c r="J1835" i="4" a="1"/>
  <c r="J1835" i="4" s="1"/>
  <c r="J1945" i="4" a="1"/>
  <c r="J1945" i="4" s="1"/>
  <c r="I2090" i="4" a="1"/>
  <c r="I2090" i="4" s="1"/>
  <c r="I2222" i="4" a="1"/>
  <c r="I2222" i="4" s="1"/>
  <c r="J2327" i="4" a="1"/>
  <c r="J2327" i="4" s="1"/>
  <c r="J2452" i="4" a="1"/>
  <c r="J2452" i="4" s="1"/>
  <c r="H2518" i="4" a="1"/>
  <c r="H2518" i="4" s="1"/>
  <c r="H2566" i="4" a="1"/>
  <c r="H2566" i="4" s="1"/>
  <c r="H2614" i="4" a="1"/>
  <c r="H2614" i="4" s="1"/>
  <c r="H2662" i="4" a="1"/>
  <c r="H2662" i="4" s="1"/>
  <c r="H2710" i="4" a="1"/>
  <c r="H2710" i="4" s="1"/>
  <c r="J1661" i="4" a="1"/>
  <c r="J1661" i="4" s="1"/>
  <c r="I1905" i="4" a="1"/>
  <c r="I1905" i="4" s="1"/>
  <c r="H2048" i="4" a="1"/>
  <c r="H2048" i="4" s="1"/>
  <c r="J2175" i="4" a="1"/>
  <c r="J2175" i="4" s="1"/>
  <c r="H2300" i="4" a="1"/>
  <c r="H2300" i="4" s="1"/>
  <c r="I2411" i="4" a="1"/>
  <c r="I2411" i="4" s="1"/>
  <c r="J2486" i="4" a="1"/>
  <c r="J2486" i="4" s="1"/>
  <c r="H2539" i="4" a="1"/>
  <c r="H2539" i="4" s="1"/>
  <c r="H2587" i="4" a="1"/>
  <c r="H2587" i="4" s="1"/>
  <c r="H2635" i="4" a="1"/>
  <c r="H2635" i="4" s="1"/>
  <c r="H2683" i="4" a="1"/>
  <c r="H2683" i="4" s="1"/>
  <c r="J2732" i="4" a="1"/>
  <c r="J2732" i="4" s="1"/>
  <c r="H1790" i="4" a="1"/>
  <c r="H1790" i="4" s="1"/>
  <c r="I1939" i="4" a="1"/>
  <c r="I1939" i="4" s="1"/>
  <c r="H2067" i="4" a="1"/>
  <c r="H2067" i="4" s="1"/>
  <c r="H2210" i="4" a="1"/>
  <c r="H2210" i="4" s="1"/>
  <c r="H2336" i="4" a="1"/>
  <c r="H2336" i="4" s="1"/>
  <c r="J2436" i="4" a="1"/>
  <c r="J2436" i="4" s="1"/>
  <c r="I2508" i="4" a="1"/>
  <c r="I2508" i="4" s="1"/>
  <c r="I2556" i="4" a="1"/>
  <c r="I2556" i="4" s="1"/>
  <c r="I2604" i="4" a="1"/>
  <c r="I2604" i="4" s="1"/>
  <c r="I2652" i="4" a="1"/>
  <c r="I2652" i="4" s="1"/>
  <c r="I2700" i="4" a="1"/>
  <c r="I2700" i="4" s="1"/>
  <c r="H1848" i="4" a="1"/>
  <c r="H1848" i="4" s="1"/>
  <c r="I1983" i="4" a="1"/>
  <c r="I1983" i="4" s="1"/>
  <c r="J2140" i="4" a="1"/>
  <c r="J2140" i="4" s="1"/>
  <c r="J2272" i="4" a="1"/>
  <c r="J2272" i="4" s="1"/>
  <c r="J2394" i="4" a="1"/>
  <c r="J2394" i="4" s="1"/>
  <c r="I2505" i="4" a="1"/>
  <c r="I2505" i="4" s="1"/>
  <c r="I2553" i="4" a="1"/>
  <c r="I2553" i="4" s="1"/>
  <c r="I2601" i="4" a="1"/>
  <c r="I2601" i="4" s="1"/>
  <c r="I2649" i="4" a="1"/>
  <c r="I2649" i="4" s="1"/>
  <c r="I2697" i="4" a="1"/>
  <c r="I2697" i="4" s="1"/>
  <c r="H1733" i="4" a="1"/>
  <c r="H1733" i="4" s="1"/>
  <c r="I1899" i="4" a="1"/>
  <c r="I1899" i="4" s="1"/>
  <c r="H2026" i="4" a="1"/>
  <c r="H2026" i="4" s="1"/>
  <c r="H2141" i="4" a="1"/>
  <c r="H2141" i="4" s="1"/>
  <c r="H733" i="4" a="1"/>
  <c r="H733" i="4" s="1"/>
  <c r="I1565" i="4" a="1"/>
  <c r="I1565" i="4" s="1"/>
  <c r="I1737" i="4" a="1"/>
  <c r="I1737" i="4" s="1"/>
  <c r="J1405" i="4" a="1"/>
  <c r="J1405" i="4" s="1"/>
  <c r="J1473" i="4" a="1"/>
  <c r="J1473" i="4" s="1"/>
  <c r="H2273" i="4" a="1"/>
  <c r="H2273" i="4" s="1"/>
  <c r="I2261" i="4" a="1"/>
  <c r="I2261" i="4" s="1"/>
  <c r="H2019" i="4" a="1"/>
  <c r="H2019" i="4" s="1"/>
  <c r="I2323" i="4" a="1"/>
  <c r="I2323" i="4" s="1"/>
  <c r="I1770" i="4" a="1"/>
  <c r="I1770" i="4" s="1"/>
  <c r="I2110" i="4" a="1"/>
  <c r="I2110" i="4" s="1"/>
  <c r="I2375" i="4" a="1"/>
  <c r="I2375" i="4" s="1"/>
  <c r="J1883" i="4" a="1"/>
  <c r="J1883" i="4" s="1"/>
  <c r="I1360" i="4" a="1"/>
  <c r="I1360" i="4" s="1"/>
  <c r="J1994" i="4" a="1"/>
  <c r="J1994" i="4" s="1"/>
  <c r="J2267" i="4" a="1"/>
  <c r="J2267" i="4" s="1"/>
  <c r="I1667" i="4" a="1"/>
  <c r="I1667" i="4" s="1"/>
  <c r="I2055" i="4" a="1"/>
  <c r="I2055" i="4" s="1"/>
  <c r="H2283" i="4" a="1"/>
  <c r="H2283" i="4" s="1"/>
  <c r="I1386" i="4" a="1"/>
  <c r="I1386" i="4" s="1"/>
  <c r="J1853" i="4" a="1"/>
  <c r="J1853" i="4" s="1"/>
  <c r="H2042" i="4" a="1"/>
  <c r="H2042" i="4" s="1"/>
  <c r="H2266" i="4" a="1"/>
  <c r="H2266" i="4" s="1"/>
  <c r="H2450" i="4" a="1"/>
  <c r="H2450" i="4" s="1"/>
  <c r="J2119" i="4" a="1"/>
  <c r="J2119" i="4" s="1"/>
  <c r="H2510" i="4" a="1"/>
  <c r="H2510" i="4" s="1"/>
  <c r="H1204" i="4" a="1"/>
  <c r="H1204" i="4" s="1"/>
  <c r="H1490" i="4" a="1"/>
  <c r="H1490" i="4" s="1"/>
  <c r="I1307" i="4" a="1"/>
  <c r="I1307" i="4" s="1"/>
  <c r="J1588" i="4" a="1"/>
  <c r="J1588" i="4" s="1"/>
  <c r="H1648" i="4" a="1"/>
  <c r="H1648" i="4" s="1"/>
  <c r="I2399" i="4" a="1"/>
  <c r="I2399" i="4" s="1"/>
  <c r="I2358" i="4" a="1"/>
  <c r="I2358" i="4" s="1"/>
  <c r="J2065" i="4" a="1"/>
  <c r="J2065" i="4" s="1"/>
  <c r="I2364" i="4" a="1"/>
  <c r="I2364" i="4" s="1"/>
  <c r="J1849" i="4" a="1"/>
  <c r="J1849" i="4" s="1"/>
  <c r="H2142" i="4" a="1"/>
  <c r="H2142" i="4" s="1"/>
  <c r="J2414" i="4" a="1"/>
  <c r="J2414" i="4" s="1"/>
  <c r="I1920" i="4" a="1"/>
  <c r="I1920" i="4" s="1"/>
  <c r="H1630" i="4" a="1"/>
  <c r="H1630" i="4" s="1"/>
  <c r="H2028" i="4" a="1"/>
  <c r="H2028" i="4" s="1"/>
  <c r="I2306" i="4" a="1"/>
  <c r="I2306" i="4" s="1"/>
  <c r="J1756" i="4" a="1"/>
  <c r="J1756" i="4" s="1"/>
  <c r="J2094" i="4" a="1"/>
  <c r="J2094" i="4" s="1"/>
  <c r="J2285" i="4" a="1"/>
  <c r="J2285" i="4" s="1"/>
  <c r="J1445" i="4" a="1"/>
  <c r="J1445" i="4" s="1"/>
  <c r="I1862" i="4" a="1"/>
  <c r="I1862" i="4" s="1"/>
  <c r="J2044" i="4" a="1"/>
  <c r="J2044" i="4" s="1"/>
  <c r="H2269" i="4" a="1"/>
  <c r="H2269" i="4" s="1"/>
  <c r="J2453" i="4" a="1"/>
  <c r="J2453" i="4" s="1"/>
  <c r="H2128" i="4" a="1"/>
  <c r="H2128" i="4" s="1"/>
  <c r="J2513" i="4" a="1"/>
  <c r="J2513" i="4" s="1"/>
  <c r="J2705" i="4" a="1"/>
  <c r="J2705" i="4" s="1"/>
  <c r="I2269" i="4" a="1"/>
  <c r="I2269" i="4" s="1"/>
  <c r="H2579" i="4" a="1"/>
  <c r="H2579" i="4" s="1"/>
  <c r="I1853" i="4" a="1"/>
  <c r="I1853" i="4" s="1"/>
  <c r="J2371" i="4" a="1"/>
  <c r="J2371" i="4" s="1"/>
  <c r="I2627" i="4" a="1"/>
  <c r="I2627" i="4" s="1"/>
  <c r="H1929" i="4" a="1"/>
  <c r="H1929" i="4" s="1"/>
  <c r="J2410" i="4" a="1"/>
  <c r="J2410" i="4" s="1"/>
  <c r="H2559" i="4" a="1"/>
  <c r="H2559" i="4" s="1"/>
  <c r="H2607" i="4" a="1"/>
  <c r="H2607" i="4" s="1"/>
  <c r="H2655" i="4" a="1"/>
  <c r="H2655" i="4" s="1"/>
  <c r="H2703" i="4" a="1"/>
  <c r="H2703" i="4" s="1"/>
  <c r="J2751" i="4" a="1"/>
  <c r="J2751" i="4" s="1"/>
  <c r="H1854" i="4" a="1"/>
  <c r="H1854" i="4" s="1"/>
  <c r="J1989" i="4" a="1"/>
  <c r="J1989" i="4" s="1"/>
  <c r="J2122" i="4" a="1"/>
  <c r="J2122" i="4" s="1"/>
  <c r="I2242" i="4" a="1"/>
  <c r="I2242" i="4" s="1"/>
  <c r="H2341" i="4" a="1"/>
  <c r="H2341" i="4" s="1"/>
  <c r="I2463" i="4" a="1"/>
  <c r="I2463" i="4" s="1"/>
  <c r="H2525" i="4" a="1"/>
  <c r="H2525" i="4" s="1"/>
  <c r="H2573" i="4" a="1"/>
  <c r="H2573" i="4" s="1"/>
  <c r="H2621" i="4" a="1"/>
  <c r="H2621" i="4" s="1"/>
  <c r="H2669" i="4" a="1"/>
  <c r="H2669" i="4" s="1"/>
  <c r="H2717" i="4" a="1"/>
  <c r="H2717" i="4" s="1"/>
  <c r="J1711" i="4" a="1"/>
  <c r="J1711" i="4" s="1"/>
  <c r="H1954" i="4" a="1"/>
  <c r="H1954" i="4" s="1"/>
  <c r="H2065" i="4" a="1"/>
  <c r="H2065" i="4" s="1"/>
  <c r="J2196" i="4" a="1"/>
  <c r="J2196" i="4" s="1"/>
  <c r="H2328" i="4" a="1"/>
  <c r="H2328" i="4" s="1"/>
  <c r="H2424" i="4" a="1"/>
  <c r="H2424" i="4" s="1"/>
  <c r="I2501" i="4" a="1"/>
  <c r="I2501" i="4" s="1"/>
  <c r="I2549" i="4" a="1"/>
  <c r="I2549" i="4" s="1"/>
  <c r="I2597" i="4" a="1"/>
  <c r="I2597" i="4" s="1"/>
  <c r="I2645" i="4" a="1"/>
  <c r="I2645" i="4" s="1"/>
  <c r="I2693" i="4" a="1"/>
  <c r="I2693" i="4" s="1"/>
  <c r="I2741" i="4" a="1"/>
  <c r="I2741" i="4" s="1"/>
  <c r="H1815" i="4" a="1"/>
  <c r="H1815" i="4" s="1"/>
  <c r="H1956" i="4" a="1"/>
  <c r="H1956" i="4" s="1"/>
  <c r="I2092" i="4" a="1"/>
  <c r="I2092" i="4" s="1"/>
  <c r="H2244" i="4" a="1"/>
  <c r="H2244" i="4" s="1"/>
  <c r="I2348" i="4" a="1"/>
  <c r="I2348" i="4" s="1"/>
  <c r="H2459" i="4" a="1"/>
  <c r="H2459" i="4" s="1"/>
  <c r="J2518" i="4" a="1"/>
  <c r="J2518" i="4" s="1"/>
  <c r="J2566" i="4" a="1"/>
  <c r="J2566" i="4" s="1"/>
  <c r="J2614" i="4" a="1"/>
  <c r="J2614" i="4" s="1"/>
  <c r="J2662" i="4" a="1"/>
  <c r="J2662" i="4" s="1"/>
  <c r="J2710" i="4" a="1"/>
  <c r="J2710" i="4" s="1"/>
  <c r="H1865" i="4" a="1"/>
  <c r="H1865" i="4" s="1"/>
  <c r="H2001" i="4" a="1"/>
  <c r="H2001" i="4" s="1"/>
  <c r="I2169" i="4" a="1"/>
  <c r="I2169" i="4" s="1"/>
  <c r="I2286" i="4" a="1"/>
  <c r="I2286" i="4" s="1"/>
  <c r="H2419" i="4" a="1"/>
  <c r="H2419" i="4" s="1"/>
  <c r="H2512" i="4" a="1"/>
  <c r="H2512" i="4" s="1"/>
  <c r="H2560" i="4" a="1"/>
  <c r="H2560" i="4" s="1"/>
  <c r="H2608" i="4" a="1"/>
  <c r="H2608" i="4" s="1"/>
  <c r="H2656" i="4" a="1"/>
  <c r="H2656" i="4" s="1"/>
  <c r="H2704" i="4" a="1"/>
  <c r="H2704" i="4" s="1"/>
  <c r="I1763" i="4" a="1"/>
  <c r="I1763" i="4" s="1"/>
  <c r="I1924" i="4" a="1"/>
  <c r="I1924" i="4" s="1"/>
  <c r="H634" i="4" a="1"/>
  <c r="H634" i="4" s="1"/>
  <c r="J1505" i="4" a="1"/>
  <c r="J1505" i="4" s="1"/>
  <c r="J1381" i="4" a="1"/>
  <c r="J1381" i="4" s="1"/>
  <c r="H1604" i="4" a="1"/>
  <c r="H1604" i="4" s="1"/>
  <c r="H1663" i="4" a="1"/>
  <c r="H1663" i="4" s="1"/>
  <c r="H2414" i="4" a="1"/>
  <c r="H2414" i="4" s="1"/>
  <c r="I2380" i="4" a="1"/>
  <c r="I2380" i="4" s="1"/>
  <c r="H2074" i="4" a="1"/>
  <c r="H2074" i="4" s="1"/>
  <c r="I2369" i="4" a="1"/>
  <c r="I2369" i="4" s="1"/>
  <c r="H1858" i="4" a="1"/>
  <c r="H1858" i="4" s="1"/>
  <c r="I2147" i="4" a="1"/>
  <c r="I2147" i="4" s="1"/>
  <c r="H2428" i="4" a="1"/>
  <c r="H2428" i="4" s="1"/>
  <c r="I1928" i="4" a="1"/>
  <c r="I1928" i="4" s="1"/>
  <c r="H1654" i="4" a="1"/>
  <c r="H1654" i="4" s="1"/>
  <c r="H2044" i="4" a="1"/>
  <c r="H2044" i="4" s="1"/>
  <c r="I2315" i="4" a="1"/>
  <c r="I2315" i="4" s="1"/>
  <c r="J1771" i="4" a="1"/>
  <c r="J1771" i="4" s="1"/>
  <c r="J2105" i="4" a="1"/>
  <c r="J2105" i="4" s="1"/>
  <c r="J2291" i="4" a="1"/>
  <c r="J2291" i="4" s="1"/>
  <c r="H1546" i="4" a="1"/>
  <c r="H1546" i="4" s="1"/>
  <c r="J1870" i="4" a="1"/>
  <c r="J1870" i="4" s="1"/>
  <c r="I2056" i="4" a="1"/>
  <c r="I2056" i="4" s="1"/>
  <c r="I2275" i="4" a="1"/>
  <c r="I2275" i="4" s="1"/>
  <c r="J2459" i="4" a="1"/>
  <c r="J2459" i="4" s="1"/>
  <c r="J2151" i="4" a="1"/>
  <c r="J2151" i="4" s="1"/>
  <c r="I2520" i="4" a="1"/>
  <c r="I2520" i="4" s="1"/>
  <c r="H1601" i="4" a="1"/>
  <c r="H1601" i="4" s="1"/>
  <c r="H2290" i="4" a="1"/>
  <c r="H2290" i="4" s="1"/>
  <c r="I2589" i="4" a="1"/>
  <c r="I2589" i="4" s="1"/>
  <c r="H1879" i="4" a="1"/>
  <c r="H1879" i="4" s="1"/>
  <c r="H2392" i="4" a="1"/>
  <c r="H2392" i="4" s="1"/>
  <c r="H2634" i="4" a="1"/>
  <c r="H2634" i="4" s="1"/>
  <c r="I1962" i="4" a="1"/>
  <c r="I1962" i="4" s="1"/>
  <c r="J2434" i="4" a="1"/>
  <c r="J2434" i="4" s="1"/>
  <c r="I2562" i="4" a="1"/>
  <c r="I2562" i="4" s="1"/>
  <c r="I2610" i="4" a="1"/>
  <c r="I2610" i="4" s="1"/>
  <c r="I2658" i="4" a="1"/>
  <c r="I2658" i="4" s="1"/>
  <c r="I2706" i="4" a="1"/>
  <c r="I2706" i="4" s="1"/>
  <c r="H1656" i="4" a="1"/>
  <c r="H1656" i="4" s="1"/>
  <c r="J1862" i="4" a="1"/>
  <c r="J1862" i="4" s="1"/>
  <c r="J1998" i="4" a="1"/>
  <c r="J1998" i="4" s="1"/>
  <c r="J2130" i="4" a="1"/>
  <c r="J2130" i="4" s="1"/>
  <c r="H2250" i="4" a="1"/>
  <c r="H2250" i="4" s="1"/>
  <c r="H2347" i="4" a="1"/>
  <c r="H2347" i="4" s="1"/>
  <c r="J2474" i="4" a="1"/>
  <c r="J2474" i="4" s="1"/>
  <c r="I2528" i="4" a="1"/>
  <c r="I2528" i="4" s="1"/>
  <c r="I2576" i="4" a="1"/>
  <c r="I2576" i="4" s="1"/>
  <c r="I2624" i="4" a="1"/>
  <c r="I2624" i="4" s="1"/>
  <c r="I2672" i="4" a="1"/>
  <c r="I2672" i="4" s="1"/>
  <c r="I2720" i="4" a="1"/>
  <c r="I2720" i="4" s="1"/>
  <c r="H1728" i="4" a="1"/>
  <c r="H1728" i="4" s="1"/>
  <c r="H1963" i="4" a="1"/>
  <c r="H1963" i="4" s="1"/>
  <c r="H2082" i="4" a="1"/>
  <c r="H2082" i="4" s="1"/>
  <c r="J2202" i="4" a="1"/>
  <c r="J2202" i="4" s="1"/>
  <c r="H2335" i="4" a="1"/>
  <c r="H2335" i="4" s="1"/>
  <c r="H2430" i="4" a="1"/>
  <c r="H2430" i="4" s="1"/>
  <c r="J2504" i="4" a="1"/>
  <c r="J2504" i="4" s="1"/>
  <c r="J2552" i="4" a="1"/>
  <c r="J2552" i="4" s="1"/>
  <c r="J2600" i="4" a="1"/>
  <c r="J2600" i="4" s="1"/>
  <c r="J2648" i="4" a="1"/>
  <c r="J2648" i="4" s="1"/>
  <c r="J2696" i="4" a="1"/>
  <c r="J2696" i="4" s="1"/>
  <c r="J2743" i="4" a="1"/>
  <c r="J2743" i="4" s="1"/>
  <c r="I1838" i="4" a="1"/>
  <c r="I1838" i="4" s="1"/>
  <c r="H1965" i="4" a="1"/>
  <c r="H1965" i="4" s="1"/>
  <c r="I2100" i="4" a="1"/>
  <c r="I2100" i="4" s="1"/>
  <c r="H2251" i="4" a="1"/>
  <c r="H2251" i="4" s="1"/>
  <c r="H2355" i="4" a="1"/>
  <c r="H2355" i="4" s="1"/>
  <c r="J2464" i="4" a="1"/>
  <c r="J2464" i="4" s="1"/>
  <c r="H2522" i="4" a="1"/>
  <c r="H2522" i="4" s="1"/>
  <c r="H2570" i="4" a="1"/>
  <c r="H2570" i="4" s="1"/>
  <c r="H2618" i="4" a="1"/>
  <c r="H2618" i="4" s="1"/>
  <c r="H2666" i="4" a="1"/>
  <c r="H2666" i="4" s="1"/>
  <c r="J1631" i="4" a="1"/>
  <c r="J1631" i="4" s="1"/>
  <c r="I1873" i="4" a="1"/>
  <c r="I1873" i="4" s="1"/>
  <c r="I2025" i="4" a="1"/>
  <c r="I2025" i="4" s="1"/>
  <c r="H2178" i="4" a="1"/>
  <c r="H2178" i="4" s="1"/>
  <c r="I2294" i="4" a="1"/>
  <c r="I2294" i="4" s="1"/>
  <c r="I2425" i="4" a="1"/>
  <c r="I2425" i="4" s="1"/>
  <c r="J2515" i="4" a="1"/>
  <c r="J2515" i="4" s="1"/>
  <c r="J2563" i="4" a="1"/>
  <c r="J2563" i="4" s="1"/>
  <c r="J2611" i="4" a="1"/>
  <c r="J2611" i="4" s="1"/>
  <c r="J2659" i="4" a="1"/>
  <c r="J2659" i="4" s="1"/>
  <c r="J2707" i="4" a="1"/>
  <c r="J2707" i="4" s="1"/>
  <c r="I1778" i="4" a="1"/>
  <c r="I1778" i="4" s="1"/>
  <c r="I1005" i="4" a="1"/>
  <c r="I1005" i="4" s="1"/>
  <c r="H1456" i="4" a="1"/>
  <c r="H1456" i="4" s="1"/>
  <c r="I1578" i="4" a="1"/>
  <c r="I1578" i="4" s="1"/>
  <c r="H1313" i="4" a="1"/>
  <c r="H1313" i="4" s="1"/>
  <c r="H1840" i="4" a="1"/>
  <c r="H1840" i="4" s="1"/>
  <c r="I1622" i="4" a="1"/>
  <c r="I1622" i="4" s="1"/>
  <c r="I2470" i="4" a="1"/>
  <c r="I2470" i="4" s="1"/>
  <c r="I2115" i="4" a="1"/>
  <c r="I2115" i="4" s="1"/>
  <c r="H2412" i="4" a="1"/>
  <c r="H2412" i="4" s="1"/>
  <c r="I1903" i="4" a="1"/>
  <c r="I1903" i="4" s="1"/>
  <c r="H2186" i="4" a="1"/>
  <c r="H2186" i="4" s="1"/>
  <c r="I1576" i="4" a="1"/>
  <c r="I1576" i="4" s="1"/>
  <c r="I1967" i="4" a="1"/>
  <c r="I1967" i="4" s="1"/>
  <c r="I1756" i="4" a="1"/>
  <c r="I1756" i="4" s="1"/>
  <c r="J2080" i="4" a="1"/>
  <c r="J2080" i="4" s="1"/>
  <c r="H2354" i="4" a="1"/>
  <c r="H2354" i="4" s="1"/>
  <c r="H1827" i="4" a="1"/>
  <c r="H1827" i="4" s="1"/>
  <c r="I2137" i="4" a="1"/>
  <c r="I2137" i="4" s="1"/>
  <c r="J2329" i="4" a="1"/>
  <c r="J2329" i="4" s="1"/>
  <c r="J1564" i="4" a="1"/>
  <c r="J1564" i="4" s="1"/>
  <c r="I1910" i="4" a="1"/>
  <c r="I1910" i="4" s="1"/>
  <c r="I2095" i="4" a="1"/>
  <c r="I2095" i="4" s="1"/>
  <c r="I2307" i="4" a="1"/>
  <c r="I2307" i="4" s="1"/>
  <c r="I2493" i="4" a="1"/>
  <c r="I2493" i="4" s="1"/>
  <c r="H2220" i="4" a="1"/>
  <c r="H2220" i="4" s="1"/>
  <c r="H2558" i="4" a="1"/>
  <c r="H2558" i="4" s="1"/>
  <c r="H1877" i="4" a="1"/>
  <c r="H1877" i="4" s="1"/>
  <c r="I2378" i="4" a="1"/>
  <c r="I2378" i="4" s="1"/>
  <c r="J2623" i="4" a="1"/>
  <c r="J2623" i="4" s="1"/>
  <c r="I1971" i="4" a="1"/>
  <c r="I1971" i="4" s="1"/>
  <c r="H2468" i="4" a="1"/>
  <c r="H2468" i="4" s="1"/>
  <c r="I2668" i="4" a="1"/>
  <c r="I2668" i="4" s="1"/>
  <c r="H2056" i="4" a="1"/>
  <c r="H2056" i="4" s="1"/>
  <c r="H2446" i="4" a="1"/>
  <c r="H2446" i="4" s="1"/>
  <c r="I2569" i="4" a="1"/>
  <c r="I2569" i="4" s="1"/>
  <c r="I2617" i="4" a="1"/>
  <c r="I2617" i="4" s="1"/>
  <c r="I2665" i="4" a="1"/>
  <c r="I2665" i="4" s="1"/>
  <c r="I2713" i="4" a="1"/>
  <c r="I2713" i="4" s="1"/>
  <c r="I1689" i="4" a="1"/>
  <c r="I1689" i="4" s="1"/>
  <c r="H1871" i="4" a="1"/>
  <c r="H1871" i="4" s="1"/>
  <c r="I2007" i="4" a="1"/>
  <c r="I2007" i="4" s="1"/>
  <c r="I2138" i="4" a="1"/>
  <c r="I2138" i="4" s="1"/>
  <c r="H2257" i="4" a="1"/>
  <c r="H2257" i="4" s="1"/>
  <c r="J2353" i="4" a="1"/>
  <c r="J2353" i="4" s="1"/>
  <c r="H2480" i="4" a="1"/>
  <c r="H2480" i="4" s="1"/>
  <c r="I2535" i="4" a="1"/>
  <c r="I2535" i="4" s="1"/>
  <c r="I2583" i="4" a="1"/>
  <c r="I2583" i="4" s="1"/>
  <c r="I2631" i="4" a="1"/>
  <c r="I2631" i="4" s="1"/>
  <c r="I2679" i="4" a="1"/>
  <c r="I2679" i="4" s="1"/>
  <c r="J2726" i="4" a="1"/>
  <c r="J2726" i="4" s="1"/>
  <c r="H1744" i="4" a="1"/>
  <c r="H1744" i="4" s="1"/>
  <c r="H1981" i="4" a="1"/>
  <c r="H1981" i="4" s="1"/>
  <c r="J2090" i="4" a="1"/>
  <c r="J2090" i="4" s="1"/>
  <c r="J2208" i="4" a="1"/>
  <c r="J2208" i="4" s="1"/>
  <c r="I2347" i="4" a="1"/>
  <c r="I2347" i="4" s="1"/>
  <c r="I2441" i="4" a="1"/>
  <c r="I2441" i="4" s="1"/>
  <c r="H2508" i="4" a="1"/>
  <c r="H2508" i="4" s="1"/>
  <c r="H2556" i="4" a="1"/>
  <c r="H2556" i="4" s="1"/>
  <c r="H2604" i="4" a="1"/>
  <c r="H2604" i="4" s="1"/>
  <c r="H2652" i="4" a="1"/>
  <c r="H2652" i="4" s="1"/>
  <c r="H2700" i="4" a="1"/>
  <c r="H2700" i="4" s="1"/>
  <c r="J2746" i="4" a="1"/>
  <c r="J2746" i="4" s="1"/>
  <c r="J1847" i="4" a="1"/>
  <c r="J1847" i="4" s="1"/>
  <c r="I1974" i="4" a="1"/>
  <c r="I1974" i="4" s="1"/>
  <c r="I2108" i="4" a="1"/>
  <c r="I2108" i="4" s="1"/>
  <c r="H2258" i="4" a="1"/>
  <c r="H2258" i="4" s="1"/>
  <c r="H2368" i="4" a="1"/>
  <c r="H2368" i="4" s="1"/>
  <c r="J2469" i="4" a="1"/>
  <c r="J2469" i="4" s="1"/>
  <c r="J2525" i="4" a="1"/>
  <c r="J2525" i="4" s="1"/>
  <c r="J2573" i="4" a="1"/>
  <c r="J2573" i="4" s="1"/>
  <c r="J2621" i="4" a="1"/>
  <c r="J2621" i="4" s="1"/>
  <c r="J2669" i="4" a="1"/>
  <c r="J2669" i="4" s="1"/>
  <c r="J1715" i="4" a="1"/>
  <c r="J1715" i="4" s="1"/>
  <c r="I1890" i="4" a="1"/>
  <c r="I1890" i="4" s="1"/>
  <c r="J2033" i="4" a="1"/>
  <c r="J2033" i="4" s="1"/>
  <c r="J2191" i="4" a="1"/>
  <c r="J2191" i="4" s="1"/>
  <c r="J2300" i="4" a="1"/>
  <c r="J2300" i="4" s="1"/>
  <c r="J2431" i="4" a="1"/>
  <c r="J2431" i="4" s="1"/>
  <c r="H2519" i="4" a="1"/>
  <c r="H2519" i="4" s="1"/>
  <c r="H2567" i="4" a="1"/>
  <c r="H2567" i="4" s="1"/>
  <c r="H2615" i="4" a="1"/>
  <c r="H2615" i="4" s="1"/>
  <c r="H2663" i="4" a="1"/>
  <c r="H2663" i="4" s="1"/>
  <c r="H2711" i="4" a="1"/>
  <c r="H2711" i="4" s="1"/>
  <c r="H1791" i="4" a="1"/>
  <c r="H1791" i="4" s="1"/>
  <c r="I951" i="4" a="1"/>
  <c r="I951" i="4" s="1"/>
  <c r="J1477" i="4" a="1"/>
  <c r="J1477" i="4" s="1"/>
  <c r="H1594" i="4" a="1"/>
  <c r="H1594" i="4" s="1"/>
  <c r="J1375" i="4" a="1"/>
  <c r="J1375" i="4" s="1"/>
  <c r="I1526" i="4" a="1"/>
  <c r="I1526" i="4" s="1"/>
  <c r="J1664" i="4" a="1"/>
  <c r="J1664" i="4" s="1"/>
  <c r="H2491" i="4" a="1"/>
  <c r="H2491" i="4" s="1"/>
  <c r="H2129" i="4" a="1"/>
  <c r="H2129" i="4" s="1"/>
  <c r="I2422" i="4" a="1"/>
  <c r="I2422" i="4" s="1"/>
  <c r="H1909" i="4" a="1"/>
  <c r="H1909" i="4" s="1"/>
  <c r="I2191" i="4" a="1"/>
  <c r="I2191" i="4" s="1"/>
  <c r="H1593" i="4" a="1"/>
  <c r="H1593" i="4" s="1"/>
  <c r="I1985" i="4" a="1"/>
  <c r="I1985" i="4" s="1"/>
  <c r="H1766" i="4" a="1"/>
  <c r="H1766" i="4" s="1"/>
  <c r="I2086" i="4" a="1"/>
  <c r="I2086" i="4" s="1"/>
  <c r="J2359" i="4" a="1"/>
  <c r="J2359" i="4" s="1"/>
  <c r="H1834" i="4" a="1"/>
  <c r="H1834" i="4" s="1"/>
  <c r="J2142" i="4" a="1"/>
  <c r="J2142" i="4" s="1"/>
  <c r="J2332" i="4" a="1"/>
  <c r="J2332" i="4" s="1"/>
  <c r="J1595" i="4" a="1"/>
  <c r="J1595" i="4" s="1"/>
  <c r="I1916" i="4" a="1"/>
  <c r="I1916" i="4" s="1"/>
  <c r="I2098" i="4" a="1"/>
  <c r="I2098" i="4" s="1"/>
  <c r="H2310" i="4" a="1"/>
  <c r="H2310" i="4" s="1"/>
  <c r="J2496" i="4" a="1"/>
  <c r="J2496" i="4" s="1"/>
  <c r="H2227" i="4" a="1"/>
  <c r="H2227" i="4" s="1"/>
  <c r="J2561" i="4" a="1"/>
  <c r="J2561" i="4" s="1"/>
  <c r="I1885" i="4" a="1"/>
  <c r="I1885" i="4" s="1"/>
  <c r="J2384" i="4" a="1"/>
  <c r="J2384" i="4" s="1"/>
  <c r="H2627" i="4" a="1"/>
  <c r="H2627" i="4" s="1"/>
  <c r="H1989" i="4" a="1"/>
  <c r="H1989" i="4" s="1"/>
  <c r="I2473" i="4" a="1"/>
  <c r="I2473" i="4" s="1"/>
  <c r="I2675" i="4" a="1"/>
  <c r="I2675" i="4" s="1"/>
  <c r="I2064" i="4" a="1"/>
  <c r="I2064" i="4" s="1"/>
  <c r="I2497" i="4" a="1"/>
  <c r="I2497" i="4" s="1"/>
  <c r="J2572" i="4" a="1"/>
  <c r="J2572" i="4" s="1"/>
  <c r="J2620" i="4" a="1"/>
  <c r="J2620" i="4" s="1"/>
  <c r="J2668" i="4" a="1"/>
  <c r="J2668" i="4" s="1"/>
  <c r="J2716" i="4" a="1"/>
  <c r="J2716" i="4" s="1"/>
  <c r="I1710" i="4" a="1"/>
  <c r="I1710" i="4" s="1"/>
  <c r="J1879" i="4" a="1"/>
  <c r="J1879" i="4" s="1"/>
  <c r="I2015" i="4" a="1"/>
  <c r="I2015" i="4" s="1"/>
  <c r="I2146" i="4" a="1"/>
  <c r="I2146" i="4" s="1"/>
  <c r="J2263" i="4" a="1"/>
  <c r="J2263" i="4" s="1"/>
  <c r="I2360" i="4" a="1"/>
  <c r="I2360" i="4" s="1"/>
  <c r="H2486" i="4" a="1"/>
  <c r="H2486" i="4" s="1"/>
  <c r="J2538" i="4" a="1"/>
  <c r="J2538" i="4" s="1"/>
  <c r="J2586" i="4" a="1"/>
  <c r="J2586" i="4" s="1"/>
  <c r="J2634" i="4" a="1"/>
  <c r="J2634" i="4" s="1"/>
  <c r="J2682" i="4" a="1"/>
  <c r="J2682" i="4" s="1"/>
  <c r="I2732" i="4" a="1"/>
  <c r="I2732" i="4" s="1"/>
  <c r="I1800" i="4" a="1"/>
  <c r="I1800" i="4" s="1"/>
  <c r="H1990" i="4" a="1"/>
  <c r="H1990" i="4" s="1"/>
  <c r="J2098" i="4" a="1"/>
  <c r="J2098" i="4" s="1"/>
  <c r="J2216" i="4" a="1"/>
  <c r="J2216" i="4" s="1"/>
  <c r="J2354" i="4" a="1"/>
  <c r="J2354" i="4" s="1"/>
  <c r="H2447" i="4" a="1"/>
  <c r="H2447" i="4" s="1"/>
  <c r="J2511" i="4" a="1"/>
  <c r="J2511" i="4" s="1"/>
  <c r="J2559" i="4" a="1"/>
  <c r="J2559" i="4" s="1"/>
  <c r="J2607" i="4" a="1"/>
  <c r="J2607" i="4" s="1"/>
  <c r="J2655" i="4" a="1"/>
  <c r="J2655" i="4" s="1"/>
  <c r="J2703" i="4" a="1"/>
  <c r="J2703" i="4" s="1"/>
  <c r="I4" i="4" a="1"/>
  <c r="I4" i="4" s="1"/>
  <c r="J1864" i="4" a="1"/>
  <c r="J1864" i="4" s="1"/>
  <c r="H1983" i="4" a="1"/>
  <c r="H1983" i="4" s="1"/>
  <c r="J2116" i="4" a="1"/>
  <c r="J2116" i="4" s="1"/>
  <c r="I2272" i="4" a="1"/>
  <c r="I2272" i="4" s="1"/>
  <c r="H2374" i="4" a="1"/>
  <c r="H2374" i="4" s="1"/>
  <c r="J2475" i="4" a="1"/>
  <c r="J2475" i="4" s="1"/>
  <c r="H2529" i="4" a="1"/>
  <c r="H2529" i="4" s="1"/>
  <c r="H2577" i="4" a="1"/>
  <c r="H2577" i="4" s="1"/>
  <c r="H2625" i="4" a="1"/>
  <c r="H2625" i="4" s="1"/>
  <c r="H2673" i="4" a="1"/>
  <c r="H2673" i="4" s="1"/>
  <c r="I1732" i="4" a="1"/>
  <c r="I1732" i="4" s="1"/>
  <c r="I1907" i="4" a="1"/>
  <c r="I1907" i="4" s="1"/>
  <c r="J2041" i="4" a="1"/>
  <c r="J2041" i="4" s="1"/>
  <c r="I2197" i="4" a="1"/>
  <c r="I2197" i="4" s="1"/>
  <c r="H2308" i="4" a="1"/>
  <c r="H2308" i="4" s="1"/>
  <c r="H2443" i="4" a="1"/>
  <c r="H2443" i="4" s="1"/>
  <c r="I2522" i="4" a="1"/>
  <c r="I2522" i="4" s="1"/>
  <c r="I2570" i="4" a="1"/>
  <c r="I2570" i="4" s="1"/>
  <c r="I2618" i="4" a="1"/>
  <c r="I2618" i="4" s="1"/>
  <c r="I2666" i="4" a="1"/>
  <c r="I2666" i="4" s="1"/>
  <c r="I2714" i="4" a="1"/>
  <c r="I2714" i="4" s="1"/>
  <c r="I1816" i="4" a="1"/>
  <c r="I1816" i="4" s="1"/>
  <c r="I1948" i="4" a="1"/>
  <c r="I1948" i="4" s="1"/>
  <c r="I1339" i="4" a="1"/>
  <c r="I1339" i="4" s="1"/>
  <c r="J1651" i="4" a="1"/>
  <c r="J1651" i="4" s="1"/>
  <c r="H1764" i="4" a="1"/>
  <c r="H1764" i="4" s="1"/>
  <c r="H1589" i="4" a="1"/>
  <c r="H1589" i="4" s="1"/>
  <c r="H1616" i="4" a="1"/>
  <c r="H1616" i="4" s="1"/>
  <c r="I1877" i="4" a="1"/>
  <c r="I1877" i="4" s="1"/>
  <c r="I1676" i="4" a="1"/>
  <c r="I1676" i="4" s="1"/>
  <c r="I2164" i="4" a="1"/>
  <c r="I2164" i="4" s="1"/>
  <c r="J2470" i="4" a="1"/>
  <c r="J2470" i="4" s="1"/>
  <c r="I1949" i="4" a="1"/>
  <c r="I1949" i="4" s="1"/>
  <c r="H2238" i="4" a="1"/>
  <c r="H2238" i="4" s="1"/>
  <c r="J1671" i="4" a="1"/>
  <c r="J1671" i="4" s="1"/>
  <c r="J2016" i="4" a="1"/>
  <c r="J2016" i="4" s="1"/>
  <c r="I1841" i="4" a="1"/>
  <c r="I1841" i="4" s="1"/>
  <c r="J2129" i="4" a="1"/>
  <c r="J2129" i="4" s="1"/>
  <c r="J2403" i="4" a="1"/>
  <c r="J2403" i="4" s="1"/>
  <c r="I1884" i="4" a="1"/>
  <c r="I1884" i="4" s="1"/>
  <c r="H2148" i="4" a="1"/>
  <c r="H2148" i="4" s="1"/>
  <c r="H2338" i="4" a="1"/>
  <c r="H2338" i="4" s="1"/>
  <c r="H1608" i="4" a="1"/>
  <c r="H1608" i="4" s="1"/>
  <c r="I1921" i="4" a="1"/>
  <c r="I1921" i="4" s="1"/>
  <c r="I2106" i="4" a="1"/>
  <c r="I2106" i="4" s="1"/>
  <c r="I2316" i="4" a="1"/>
  <c r="I2316" i="4" s="1"/>
  <c r="J1678" i="4" a="1"/>
  <c r="J1678" i="4" s="1"/>
  <c r="I2240" i="4" a="1"/>
  <c r="I2240" i="4" s="1"/>
  <c r="I2568" i="4" a="1"/>
  <c r="I2568" i="4" s="1"/>
  <c r="H1935" i="4" a="1"/>
  <c r="H1935" i="4" s="1"/>
  <c r="H2398" i="4" a="1"/>
  <c r="H2398" i="4" s="1"/>
  <c r="I2637" i="4" a="1"/>
  <c r="I2637" i="4" s="1"/>
  <c r="I2006" i="4" a="1"/>
  <c r="I2006" i="4" s="1"/>
  <c r="J2485" i="4" a="1"/>
  <c r="J2485" i="4" s="1"/>
  <c r="H2682" i="4" a="1"/>
  <c r="H2682" i="4" s="1"/>
  <c r="I2081" i="4" a="1"/>
  <c r="I2081" i="4" s="1"/>
  <c r="J2507" i="4" a="1"/>
  <c r="J2507" i="4" s="1"/>
  <c r="H2576" i="4" a="1"/>
  <c r="H2576" i="4" s="1"/>
  <c r="H2624" i="4" a="1"/>
  <c r="H2624" i="4" s="1"/>
  <c r="H2672" i="4" a="1"/>
  <c r="H2672" i="4" s="1"/>
  <c r="H2720" i="4" a="1"/>
  <c r="H2720" i="4" s="1"/>
  <c r="J1727" i="4" a="1"/>
  <c r="J1727" i="4" s="1"/>
  <c r="H1888" i="4" a="1"/>
  <c r="H1888" i="4" s="1"/>
  <c r="J2031" i="4" a="1"/>
  <c r="J2031" i="4" s="1"/>
  <c r="I2154" i="4" a="1"/>
  <c r="I2154" i="4" s="1"/>
  <c r="I2271" i="4" a="1"/>
  <c r="I2271" i="4" s="1"/>
  <c r="I2417" i="4" a="1"/>
  <c r="I2417" i="4" s="1"/>
  <c r="I2492" i="4" a="1"/>
  <c r="I2492" i="4" s="1"/>
  <c r="H2542" i="4" a="1"/>
  <c r="H2542" i="4" s="1"/>
  <c r="H2590" i="4" a="1"/>
  <c r="H2590" i="4" s="1"/>
  <c r="H2638" i="4" a="1"/>
  <c r="H2638" i="4" s="1"/>
  <c r="H2686" i="4" a="1"/>
  <c r="H2686" i="4" s="1"/>
  <c r="H2735" i="4" a="1"/>
  <c r="H2735" i="4" s="1"/>
  <c r="J1812" i="4" a="1"/>
  <c r="J1812" i="4" s="1"/>
  <c r="H1999" i="4" a="1"/>
  <c r="H1999" i="4" s="1"/>
  <c r="J2106" i="4" a="1"/>
  <c r="J2106" i="4" s="1"/>
  <c r="J2222" i="4" a="1"/>
  <c r="J2222" i="4" s="1"/>
  <c r="J2360" i="4" a="1"/>
  <c r="J2360" i="4" s="1"/>
  <c r="H2453" i="4" a="1"/>
  <c r="H2453" i="4" s="1"/>
  <c r="H2515" i="4" a="1"/>
  <c r="H2515" i="4" s="1"/>
  <c r="H2563" i="4" a="1"/>
  <c r="H2563" i="4" s="1"/>
  <c r="H2611" i="4" a="1"/>
  <c r="H2611" i="4" s="1"/>
  <c r="H2659" i="4" a="1"/>
  <c r="H2659" i="4" s="1"/>
  <c r="H2707" i="4" a="1"/>
  <c r="H2707" i="4" s="1"/>
  <c r="J1625" i="4" a="1"/>
  <c r="J1625" i="4" s="1"/>
  <c r="J1881" i="4" a="1"/>
  <c r="J1881" i="4" s="1"/>
  <c r="H1992" i="4" a="1"/>
  <c r="H1992" i="4" s="1"/>
  <c r="J2124" i="4" a="1"/>
  <c r="J2124" i="4" s="1"/>
  <c r="J2279" i="4" a="1"/>
  <c r="J2279" i="4" s="1"/>
  <c r="I2387" i="4" a="1"/>
  <c r="I2387" i="4" s="1"/>
  <c r="J2481" i="4" a="1"/>
  <c r="J2481" i="4" s="1"/>
  <c r="I2532" i="4" a="1"/>
  <c r="I2532" i="4" s="1"/>
  <c r="I2580" i="4" a="1"/>
  <c r="I2580" i="4" s="1"/>
  <c r="I2628" i="4" a="1"/>
  <c r="I2628" i="4" s="1"/>
  <c r="I2676" i="4" a="1"/>
  <c r="I2676" i="4" s="1"/>
  <c r="I1747" i="4" a="1"/>
  <c r="I1747" i="4" s="1"/>
  <c r="H1916" i="4" a="1"/>
  <c r="H1916" i="4" s="1"/>
  <c r="H2050" i="4" a="1"/>
  <c r="H2050" i="4" s="1"/>
  <c r="H2211" i="4" a="1"/>
  <c r="H2211" i="4" s="1"/>
  <c r="H2329" i="4" a="1"/>
  <c r="H2329" i="4" s="1"/>
  <c r="H2448" i="4" a="1"/>
  <c r="H2448" i="4" s="1"/>
  <c r="I2529" i="4" a="1"/>
  <c r="I2529" i="4" s="1"/>
  <c r="I2577" i="4" a="1"/>
  <c r="I2577" i="4" s="1"/>
  <c r="I2625" i="4" a="1"/>
  <c r="I2625" i="4" s="1"/>
  <c r="I2673" i="4" a="1"/>
  <c r="I2673" i="4" s="1"/>
  <c r="I2721" i="4" a="1"/>
  <c r="I2721" i="4" s="1"/>
  <c r="H1839" i="4" a="1"/>
  <c r="H1839" i="4" s="1"/>
  <c r="H1975" i="4" a="1"/>
  <c r="H1975" i="4" s="1"/>
  <c r="J985" i="4" a="1"/>
  <c r="J985" i="4" s="1"/>
  <c r="J1663" i="4" a="1"/>
  <c r="J1663" i="4" s="1"/>
  <c r="H1781" i="4" a="1"/>
  <c r="H1781" i="4" s="1"/>
  <c r="H1088" i="4" a="1"/>
  <c r="H1088" i="4" s="1"/>
  <c r="J1640" i="4" a="1"/>
  <c r="J1640" i="4" s="1"/>
  <c r="I1894" i="4" a="1"/>
  <c r="I1894" i="4" s="1"/>
  <c r="H1697" i="4" a="1"/>
  <c r="H1697" i="4" s="1"/>
  <c r="I2170" i="4" a="1"/>
  <c r="I2170" i="4" s="1"/>
  <c r="J2477" i="4" a="1"/>
  <c r="J2477" i="4" s="1"/>
  <c r="H1958" i="4" a="1"/>
  <c r="H1958" i="4" s="1"/>
  <c r="J2243" i="4" a="1"/>
  <c r="J2243" i="4" s="1"/>
  <c r="I1682" i="4" a="1"/>
  <c r="I1682" i="4" s="1"/>
  <c r="H2022" i="4" a="1"/>
  <c r="H2022" i="4" s="1"/>
  <c r="I1847" i="4" a="1"/>
  <c r="I1847" i="4" s="1"/>
  <c r="H2140" i="4" a="1"/>
  <c r="H2140" i="4" s="1"/>
  <c r="J2417" i="4" a="1"/>
  <c r="J2417" i="4" s="1"/>
  <c r="J1889" i="4" a="1"/>
  <c r="J1889" i="4" s="1"/>
  <c r="J2186" i="4" a="1"/>
  <c r="J2186" i="4" s="1"/>
  <c r="H2376" i="4" a="1"/>
  <c r="H2376" i="4" s="1"/>
  <c r="I1705" i="4" a="1"/>
  <c r="I1705" i="4" s="1"/>
  <c r="J1953" i="4" a="1"/>
  <c r="J1953" i="4" s="1"/>
  <c r="H2157" i="4" a="1"/>
  <c r="H2157" i="4" s="1"/>
  <c r="I2357" i="4" a="1"/>
  <c r="I2357" i="4" s="1"/>
  <c r="H1832" i="4" a="1"/>
  <c r="H1832" i="4" s="1"/>
  <c r="H2325" i="4" a="1"/>
  <c r="H2325" i="4" s="1"/>
  <c r="H2606" i="4" a="1"/>
  <c r="H2606" i="4" s="1"/>
  <c r="H2045" i="4" a="1"/>
  <c r="H2045" i="4" s="1"/>
  <c r="H2473" i="4" a="1"/>
  <c r="H2473" i="4" s="1"/>
  <c r="J2671" i="4" a="1"/>
  <c r="J2671" i="4" s="1"/>
  <c r="H2122" i="4" a="1"/>
  <c r="H2122" i="4" s="1"/>
  <c r="I2524" i="4" a="1"/>
  <c r="I2524" i="4" s="1"/>
  <c r="I2716" i="4" a="1"/>
  <c r="I2716" i="4" s="1"/>
  <c r="J2167" i="4" a="1"/>
  <c r="J2167" i="4" s="1"/>
  <c r="H2511" i="4" a="1"/>
  <c r="H2511" i="4" s="1"/>
  <c r="J2579" i="4" a="1"/>
  <c r="J2579" i="4" s="1"/>
  <c r="J2627" i="4" a="1"/>
  <c r="J2627" i="4" s="1"/>
  <c r="J2675" i="4" a="1"/>
  <c r="J2675" i="4" s="1"/>
  <c r="J2723" i="4" a="1"/>
  <c r="J2723" i="4" s="1"/>
  <c r="H1759" i="4" a="1"/>
  <c r="H1759" i="4" s="1"/>
  <c r="J1896" i="4" a="1"/>
  <c r="J1896" i="4" s="1"/>
  <c r="J2039" i="4" a="1"/>
  <c r="J2039" i="4" s="1"/>
  <c r="I2175" i="4" a="1"/>
  <c r="I2175" i="4" s="1"/>
  <c r="J2278" i="4" a="1"/>
  <c r="J2278" i="4" s="1"/>
  <c r="I2423" i="4" a="1"/>
  <c r="I2423" i="4" s="1"/>
  <c r="J2497" i="4" a="1"/>
  <c r="J2497" i="4" s="1"/>
  <c r="J2545" i="4" a="1"/>
  <c r="J2545" i="4" s="1"/>
  <c r="J2593" i="4" a="1"/>
  <c r="J2593" i="4" s="1"/>
  <c r="J2641" i="4" a="1"/>
  <c r="J2641" i="4" s="1"/>
  <c r="J2689" i="4" a="1"/>
  <c r="J2689" i="4" s="1"/>
  <c r="H2741" i="4" a="1"/>
  <c r="H2741" i="4" s="1"/>
  <c r="H1836" i="4" a="1"/>
  <c r="H1836" i="4" s="1"/>
  <c r="J2007" i="4" a="1"/>
  <c r="J2007" i="4" s="1"/>
  <c r="H2131" i="4" a="1"/>
  <c r="H2131" i="4" s="1"/>
  <c r="J2229" i="4" a="1"/>
  <c r="J2229" i="4" s="1"/>
  <c r="I2367" i="4" a="1"/>
  <c r="I2367" i="4" s="1"/>
  <c r="I2458" i="4" a="1"/>
  <c r="I2458" i="4" s="1"/>
  <c r="I2518" i="4" a="1"/>
  <c r="I2518" i="4" s="1"/>
  <c r="I2566" i="4" a="1"/>
  <c r="I2566" i="4" s="1"/>
  <c r="I2614" i="4" a="1"/>
  <c r="I2614" i="4" s="1"/>
  <c r="I2662" i="4" a="1"/>
  <c r="I2662" i="4" s="1"/>
  <c r="I2710" i="4" a="1"/>
  <c r="I2710" i="4" s="1"/>
  <c r="H1662" i="4" a="1"/>
  <c r="H1662" i="4" s="1"/>
  <c r="H1890" i="4" a="1"/>
  <c r="H1890" i="4" s="1"/>
  <c r="J2000" i="4" a="1"/>
  <c r="J2000" i="4" s="1"/>
  <c r="I2140" i="4" a="1"/>
  <c r="I2140" i="4" s="1"/>
  <c r="H2286" i="4" a="1"/>
  <c r="H2286" i="4" s="1"/>
  <c r="I2393" i="4" a="1"/>
  <c r="I2393" i="4" s="1"/>
  <c r="H2487" i="4" a="1"/>
  <c r="H2487" i="4" s="1"/>
  <c r="I2539" i="4" a="1"/>
  <c r="I2539" i="4" s="1"/>
  <c r="I2587" i="4" a="1"/>
  <c r="I2587" i="4" s="1"/>
  <c r="I2635" i="4" a="1"/>
  <c r="I2635" i="4" s="1"/>
  <c r="I2683" i="4" a="1"/>
  <c r="I2683" i="4" s="1"/>
  <c r="I1790" i="4" a="1"/>
  <c r="I1790" i="4" s="1"/>
  <c r="J1931" i="4" a="1"/>
  <c r="J1931" i="4" s="1"/>
  <c r="J2075" i="4" a="1"/>
  <c r="J2075" i="4" s="1"/>
  <c r="H2231" i="4" a="1"/>
  <c r="H2231" i="4" s="1"/>
  <c r="H2342" i="4" a="1"/>
  <c r="H2342" i="4" s="1"/>
  <c r="H2465" i="4" a="1"/>
  <c r="H2465" i="4" s="1"/>
  <c r="J2532" i="4" a="1"/>
  <c r="J2532" i="4" s="1"/>
  <c r="J2580" i="4" a="1"/>
  <c r="J2580" i="4" s="1"/>
  <c r="J2628" i="4" a="1"/>
  <c r="J2628" i="4" s="1"/>
  <c r="J2676" i="4" a="1"/>
  <c r="J2676" i="4" s="1"/>
  <c r="J2724" i="4" a="1"/>
  <c r="J2724" i="4" s="1"/>
  <c r="J1848" i="4" a="1"/>
  <c r="J1848" i="4" s="1"/>
  <c r="H1984" i="4" a="1"/>
  <c r="H1984" i="4" s="1"/>
  <c r="I1422" i="4" a="1"/>
  <c r="I1422" i="4" s="1"/>
  <c r="I1852" i="4" a="1"/>
  <c r="I1852" i="4" s="1"/>
  <c r="H2049" i="4" a="1"/>
  <c r="H2049" i="4" s="1"/>
  <c r="H2379" i="4" a="1"/>
  <c r="H2379" i="4" s="1"/>
  <c r="I2332" i="4" a="1"/>
  <c r="I2332" i="4" s="1"/>
  <c r="I2685" i="4" a="1"/>
  <c r="I2685" i="4" s="1"/>
  <c r="I2189" i="4" a="1"/>
  <c r="I2189" i="4" s="1"/>
  <c r="I2682" i="4" a="1"/>
  <c r="I2682" i="4" s="1"/>
  <c r="J2064" i="4" a="1"/>
  <c r="J2064" i="4" s="1"/>
  <c r="H2458" i="4" a="1"/>
  <c r="H2458" i="4" s="1"/>
  <c r="J2617" i="4" a="1"/>
  <c r="J2617" i="4" s="1"/>
  <c r="I1690" i="4" a="1"/>
  <c r="I1690" i="4" s="1"/>
  <c r="H2184" i="4" a="1"/>
  <c r="H2184" i="4" s="1"/>
  <c r="J2492" i="4" a="1"/>
  <c r="J2492" i="4" s="1"/>
  <c r="I2638" i="4" a="1"/>
  <c r="I2638" i="4" s="1"/>
  <c r="H1803" i="4" a="1"/>
  <c r="H1803" i="4" s="1"/>
  <c r="J2230" i="4" a="1"/>
  <c r="J2230" i="4" s="1"/>
  <c r="I2515" i="4" a="1"/>
  <c r="I2515" i="4" s="1"/>
  <c r="I2659" i="4" a="1"/>
  <c r="I2659" i="4" s="1"/>
  <c r="I1992" i="4" a="1"/>
  <c r="I1992" i="4" s="1"/>
  <c r="H2413" i="4" a="1"/>
  <c r="H2413" i="4" s="1"/>
  <c r="J2604" i="4" a="1"/>
  <c r="J2604" i="4" s="1"/>
  <c r="J1748" i="4" a="1"/>
  <c r="J1748" i="4" s="1"/>
  <c r="I2042" i="4" a="1"/>
  <c r="I2042" i="4" s="1"/>
  <c r="J2156" i="4" a="1"/>
  <c r="J2156" i="4" s="1"/>
  <c r="J2251" i="4" a="1"/>
  <c r="J2251" i="4" s="1"/>
  <c r="J2381" i="4" a="1"/>
  <c r="J2381" i="4" s="1"/>
  <c r="I2476" i="4" a="1"/>
  <c r="I2476" i="4" s="1"/>
  <c r="H2533" i="4" a="1"/>
  <c r="H2533" i="4" s="1"/>
  <c r="H2581" i="4" a="1"/>
  <c r="H2581" i="4" s="1"/>
  <c r="H2629" i="4" a="1"/>
  <c r="H2629" i="4" s="1"/>
  <c r="H2677" i="4" a="1"/>
  <c r="H2677" i="4" s="1"/>
  <c r="H2725" i="4" a="1"/>
  <c r="H2725" i="4" s="1"/>
  <c r="J1781" i="4" a="1"/>
  <c r="J1781" i="4" s="1"/>
  <c r="I1942" i="4" a="1"/>
  <c r="I1942" i="4" s="1"/>
  <c r="I2119" i="4" a="1"/>
  <c r="I2119" i="4" s="1"/>
  <c r="H2240" i="4" a="1"/>
  <c r="H2240" i="4" s="1"/>
  <c r="H2384" i="4" a="1"/>
  <c r="H2384" i="4" s="1"/>
  <c r="J2489" i="4" a="1"/>
  <c r="J2489" i="4" s="1"/>
  <c r="H2544" i="4" a="1"/>
  <c r="H2544" i="4" s="1"/>
  <c r="H2592" i="4" a="1"/>
  <c r="H2592" i="4" s="1"/>
  <c r="H2640" i="4" a="1"/>
  <c r="H2640" i="4" s="1"/>
  <c r="H2688" i="4" a="1"/>
  <c r="H2688" i="4" s="1"/>
  <c r="H2737" i="4" a="1"/>
  <c r="H2737" i="4" s="1"/>
  <c r="I2588" i="4" a="1"/>
  <c r="I2588" i="4" s="1"/>
  <c r="J1806" i="4" a="1"/>
  <c r="J1806" i="4" s="1"/>
  <c r="J2567" i="4" a="1"/>
  <c r="J2567" i="4" s="1"/>
  <c r="H1966" i="4" a="1"/>
  <c r="H1966" i="4" s="1"/>
  <c r="J2605" i="4" a="1"/>
  <c r="J2605" i="4" s="1"/>
  <c r="H2111" i="4" a="1"/>
  <c r="H2111" i="4" s="1"/>
  <c r="J2687" i="4" a="1"/>
  <c r="J2687" i="4" s="1"/>
  <c r="J2362" i="4" a="1"/>
  <c r="J2362" i="4" s="1"/>
  <c r="H2734" i="4" a="1"/>
  <c r="H2734" i="4" s="1"/>
  <c r="H2466" i="4" a="1"/>
  <c r="H2466" i="4" s="1"/>
  <c r="H2727" i="4" a="1"/>
  <c r="H2727" i="4" s="1"/>
  <c r="H2432" i="4" a="1"/>
  <c r="H2432" i="4" s="1"/>
  <c r="I2733" i="4" a="1"/>
  <c r="I2733" i="4" s="1"/>
  <c r="H2460" i="4" a="1"/>
  <c r="H2460" i="4" s="1"/>
  <c r="J1841" i="4" a="1"/>
  <c r="J1841" i="4" s="1"/>
  <c r="I2598" i="4" a="1"/>
  <c r="I2598" i="4" s="1"/>
  <c r="I1839" i="4" a="1"/>
  <c r="I1839" i="4" s="1"/>
  <c r="J1100" i="4" a="1"/>
  <c r="J1100" i="4" s="1"/>
  <c r="H1872" i="4" a="1"/>
  <c r="H1872" i="4" s="1"/>
  <c r="J2057" i="4" a="1"/>
  <c r="J2057" i="4" s="1"/>
  <c r="J2386" i="4" a="1"/>
  <c r="J2386" i="4" s="1"/>
  <c r="J2344" i="4" a="1"/>
  <c r="J2344" i="4" s="1"/>
  <c r="H1845" i="4" a="1"/>
  <c r="H1845" i="4" s="1"/>
  <c r="J2392" i="4" a="1"/>
  <c r="J2392" i="4" s="1"/>
  <c r="J2699" i="4" a="1"/>
  <c r="J2699" i="4" s="1"/>
  <c r="J2114" i="4" a="1"/>
  <c r="J2114" i="4" s="1"/>
  <c r="H2501" i="4" a="1"/>
  <c r="H2501" i="4" s="1"/>
  <c r="H2645" i="4" a="1"/>
  <c r="H2645" i="4" s="1"/>
  <c r="I1854" i="4" a="1"/>
  <c r="I1854" i="4" s="1"/>
  <c r="J2257" i="4" a="1"/>
  <c r="J2257" i="4" s="1"/>
  <c r="I2525" i="4" a="1"/>
  <c r="I2525" i="4" s="1"/>
  <c r="I2669" i="4" a="1"/>
  <c r="I2669" i="4" s="1"/>
  <c r="J1898" i="4" a="1"/>
  <c r="J1898" i="4" s="1"/>
  <c r="H2293" i="4" a="1"/>
  <c r="H2293" i="4" s="1"/>
  <c r="J2542" i="4" a="1"/>
  <c r="J2542" i="4" s="1"/>
  <c r="J2686" i="4" a="1"/>
  <c r="J2686" i="4" s="1"/>
  <c r="J2092" i="4" a="1"/>
  <c r="J2092" i="4" s="1"/>
  <c r="H2482" i="4" a="1"/>
  <c r="H2482" i="4" s="1"/>
  <c r="H2632" i="4" a="1"/>
  <c r="H2632" i="4" s="1"/>
  <c r="H1857" i="4" a="1"/>
  <c r="H1857" i="4" s="1"/>
  <c r="J2050" i="4" a="1"/>
  <c r="J2050" i="4" s="1"/>
  <c r="I2163" i="4" a="1"/>
  <c r="I2163" i="4" s="1"/>
  <c r="J2286" i="4" a="1"/>
  <c r="J2286" i="4" s="1"/>
  <c r="H2388" i="4" a="1"/>
  <c r="H2388" i="4" s="1"/>
  <c r="I2482" i="4" a="1"/>
  <c r="I2482" i="4" s="1"/>
  <c r="I2536" i="4" a="1"/>
  <c r="I2536" i="4" s="1"/>
  <c r="I2584" i="4" a="1"/>
  <c r="I2584" i="4" s="1"/>
  <c r="I2632" i="4" a="1"/>
  <c r="I2632" i="4" s="1"/>
  <c r="I2680" i="4" a="1"/>
  <c r="I2680" i="4" s="1"/>
  <c r="I2727" i="4" a="1"/>
  <c r="I2727" i="4" s="1"/>
  <c r="H1795" i="4" a="1"/>
  <c r="H1795" i="4" s="1"/>
  <c r="J1950" i="4" a="1"/>
  <c r="J1950" i="4" s="1"/>
  <c r="I2127" i="4" a="1"/>
  <c r="I2127" i="4" s="1"/>
  <c r="H2254" i="4" a="1"/>
  <c r="H2254" i="4" s="1"/>
  <c r="H2390" i="4" a="1"/>
  <c r="H2390" i="4" s="1"/>
  <c r="J2499" i="4" a="1"/>
  <c r="J2499" i="4" s="1"/>
  <c r="J2547" i="4" a="1"/>
  <c r="J2547" i="4" s="1"/>
  <c r="J2595" i="4" a="1"/>
  <c r="J2595" i="4" s="1"/>
  <c r="J2643" i="4" a="1"/>
  <c r="J2643" i="4" s="1"/>
  <c r="J2691" i="4" a="1"/>
  <c r="J2691" i="4" s="1"/>
  <c r="I2739" i="4" a="1"/>
  <c r="I2739" i="4" s="1"/>
  <c r="I2547" i="4" a="1"/>
  <c r="I2547" i="4" s="1"/>
  <c r="J1720" i="4" a="1"/>
  <c r="J1720" i="4" s="1"/>
  <c r="H2547" i="4" a="1"/>
  <c r="H2547" i="4" s="1"/>
  <c r="J1916" i="4" a="1"/>
  <c r="J1916" i="4" s="1"/>
  <c r="H2585" i="4" a="1"/>
  <c r="H2585" i="4" s="1"/>
  <c r="I2061" i="4" a="1"/>
  <c r="I2061" i="4" s="1"/>
  <c r="H2667" i="4" a="1"/>
  <c r="H2667" i="4" s="1"/>
  <c r="H2239" i="4" a="1"/>
  <c r="H2239" i="4" s="1"/>
  <c r="J2727" i="4" a="1"/>
  <c r="J2727" i="4" s="1"/>
  <c r="H2396" i="4" a="1"/>
  <c r="H2396" i="4" s="1"/>
  <c r="I2718" i="4" a="1"/>
  <c r="I2718" i="4" s="1"/>
  <c r="J2395" i="4" a="1"/>
  <c r="J2395" i="4" s="1"/>
  <c r="J2717" i="4" a="1"/>
  <c r="J2717" i="4" s="1"/>
  <c r="H2427" i="4" a="1"/>
  <c r="H2427" i="4" s="1"/>
  <c r="I1767" i="4" a="1"/>
  <c r="I1767" i="4" s="1"/>
  <c r="I2557" i="4" a="1"/>
  <c r="I2557" i="4" s="1"/>
  <c r="I1764" i="4" a="1"/>
  <c r="I1764" i="4" s="1"/>
  <c r="J1050" i="4" a="1"/>
  <c r="J1050" i="4" s="1"/>
  <c r="H2218" i="4" a="1"/>
  <c r="H2218" i="4" s="1"/>
  <c r="J1892" i="4" a="1"/>
  <c r="J1892" i="4" s="1"/>
  <c r="H1711" i="4" a="1"/>
  <c r="H1711" i="4" s="1"/>
  <c r="J2609" i="4" a="1"/>
  <c r="J2609" i="4" s="1"/>
  <c r="J2137" i="4" a="1"/>
  <c r="J2137" i="4" s="1"/>
  <c r="I2521" i="4" a="1"/>
  <c r="I2521" i="4" s="1"/>
  <c r="J2729" i="4" a="1"/>
  <c r="J2729" i="4" s="1"/>
  <c r="J2189" i="4" a="1"/>
  <c r="J2189" i="4" s="1"/>
  <c r="I2504" i="4" a="1"/>
  <c r="I2504" i="4" s="1"/>
  <c r="I2648" i="4" a="1"/>
  <c r="I2648" i="4" s="1"/>
  <c r="I1871" i="4" a="1"/>
  <c r="I1871" i="4" s="1"/>
  <c r="H2265" i="4" a="1"/>
  <c r="H2265" i="4" s="1"/>
  <c r="J2528" i="4" a="1"/>
  <c r="J2528" i="4" s="1"/>
  <c r="J2672" i="4" a="1"/>
  <c r="J2672" i="4" s="1"/>
  <c r="H1907" i="4" a="1"/>
  <c r="H1907" i="4" s="1"/>
  <c r="J2307" i="4" a="1"/>
  <c r="J2307" i="4" s="1"/>
  <c r="H2546" i="4" a="1"/>
  <c r="H2546" i="4" s="1"/>
  <c r="H2690" i="4" a="1"/>
  <c r="H2690" i="4" s="1"/>
  <c r="J2100" i="4" a="1"/>
  <c r="J2100" i="4" s="1"/>
  <c r="H2488" i="4" a="1"/>
  <c r="H2488" i="4" s="1"/>
  <c r="J2635" i="4" a="1"/>
  <c r="J2635" i="4" s="1"/>
  <c r="I1865" i="4" a="1"/>
  <c r="I1865" i="4" s="1"/>
  <c r="H2059" i="4" a="1"/>
  <c r="H2059" i="4" s="1"/>
  <c r="J2170" i="4" a="1"/>
  <c r="J2170" i="4" s="1"/>
  <c r="I2301" i="4" a="1"/>
  <c r="I2301" i="4" s="1"/>
  <c r="I2395" i="4" a="1"/>
  <c r="I2395" i="4" s="1"/>
  <c r="I2488" i="4" a="1"/>
  <c r="I2488" i="4" s="1"/>
  <c r="I2543" i="4" a="1"/>
  <c r="I2543" i="4" s="1"/>
  <c r="I2591" i="4" a="1"/>
  <c r="I2591" i="4" s="1"/>
  <c r="I2639" i="4" a="1"/>
  <c r="I2639" i="4" s="1"/>
  <c r="I2687" i="4" a="1"/>
  <c r="I2687" i="4" s="1"/>
  <c r="J2733" i="4" a="1"/>
  <c r="J2733" i="4" s="1"/>
  <c r="H1807" i="4" a="1"/>
  <c r="H1807" i="4" s="1"/>
  <c r="I1959" i="4" a="1"/>
  <c r="I1959" i="4" s="1"/>
  <c r="I2135" i="4" a="1"/>
  <c r="I2135" i="4" s="1"/>
  <c r="H2261" i="4" a="1"/>
  <c r="H2261" i="4" s="1"/>
  <c r="H2404" i="4" a="1"/>
  <c r="H2404" i="4" s="1"/>
  <c r="H2503" i="4" a="1"/>
  <c r="H2503" i="4" s="1"/>
  <c r="H2551" i="4" a="1"/>
  <c r="H2551" i="4" s="1"/>
  <c r="H2599" i="4" a="1"/>
  <c r="H2599" i="4" s="1"/>
  <c r="H2647" i="4" a="1"/>
  <c r="H2647" i="4" s="1"/>
  <c r="H2695" i="4" a="1"/>
  <c r="H2695" i="4" s="1"/>
  <c r="J2745" i="4" a="1"/>
  <c r="J2745" i="4" s="1"/>
  <c r="J2526" i="4" a="1"/>
  <c r="J2526" i="4" s="1"/>
  <c r="H4" i="4" a="1"/>
  <c r="H4" i="4" s="1"/>
  <c r="I2526" i="4" a="1"/>
  <c r="I2526" i="4" s="1"/>
  <c r="H1804" i="4" a="1"/>
  <c r="H1804" i="4" s="1"/>
  <c r="I2564" i="4" a="1"/>
  <c r="I2564" i="4" s="1"/>
  <c r="H1959" i="4" a="1"/>
  <c r="H1959" i="4" s="1"/>
  <c r="I2646" i="4" a="1"/>
  <c r="I2646" i="4" s="1"/>
  <c r="H2198" i="4" a="1"/>
  <c r="H2198" i="4" s="1"/>
  <c r="J2718" i="4" a="1"/>
  <c r="J2718" i="4" s="1"/>
  <c r="H2357" i="4" a="1"/>
  <c r="H2357" i="4" s="1"/>
  <c r="J2704" i="4" a="1"/>
  <c r="J2704" i="4" s="1"/>
  <c r="J2316" i="4" a="1"/>
  <c r="J2316" i="4" s="1"/>
  <c r="J2701" i="4" a="1"/>
  <c r="J2701" i="4" s="1"/>
  <c r="J2389" i="4" a="1"/>
  <c r="J2389" i="4" s="1"/>
  <c r="I1638" i="4" a="1"/>
  <c r="I1638" i="4" s="1"/>
  <c r="J2536" i="4" a="1"/>
  <c r="J2536" i="4" s="1"/>
  <c r="J1637" i="4" a="1"/>
  <c r="J1637" i="4" s="1"/>
  <c r="I1156" i="4" a="1"/>
  <c r="I1156" i="4" s="1"/>
  <c r="J2223" i="4" a="1"/>
  <c r="J2223" i="4" s="1"/>
  <c r="H1898" i="4" a="1"/>
  <c r="H1898" i="4" s="1"/>
  <c r="I1727" i="4" a="1"/>
  <c r="I1727" i="4" s="1"/>
  <c r="I2616" i="4" a="1"/>
  <c r="I2616" i="4" s="1"/>
  <c r="I2166" i="4" a="1"/>
  <c r="I2166" i="4" s="1"/>
  <c r="I2538" i="4" a="1"/>
  <c r="I2538" i="4" s="1"/>
  <c r="H2732" i="4" a="1"/>
  <c r="H2732" i="4" s="1"/>
  <c r="I2195" i="4" a="1"/>
  <c r="I2195" i="4" s="1"/>
  <c r="J2514" i="4" a="1"/>
  <c r="J2514" i="4" s="1"/>
  <c r="J2658" i="4" a="1"/>
  <c r="J2658" i="4" s="1"/>
  <c r="I1888" i="4" a="1"/>
  <c r="I1888" i="4" s="1"/>
  <c r="J2292" i="4" a="1"/>
  <c r="J2292" i="4" s="1"/>
  <c r="J2535" i="4" a="1"/>
  <c r="J2535" i="4" s="1"/>
  <c r="J2679" i="4" a="1"/>
  <c r="J2679" i="4" s="1"/>
  <c r="J1923" i="4" a="1"/>
  <c r="J1923" i="4" s="1"/>
  <c r="H2322" i="4" a="1"/>
  <c r="H2322" i="4" s="1"/>
  <c r="H2553" i="4" a="1"/>
  <c r="H2553" i="4" s="1"/>
  <c r="H2697" i="4" a="1"/>
  <c r="H2697" i="4" s="1"/>
  <c r="J2132" i="4" a="1"/>
  <c r="J2132" i="4" s="1"/>
  <c r="I2498" i="4" a="1"/>
  <c r="I2498" i="4" s="1"/>
  <c r="I2642" i="4" a="1"/>
  <c r="I2642" i="4" s="1"/>
  <c r="I1882" i="4" a="1"/>
  <c r="I1882" i="4" s="1"/>
  <c r="J2067" i="4" a="1"/>
  <c r="J2067" i="4" s="1"/>
  <c r="I2178" i="4" a="1"/>
  <c r="I2178" i="4" s="1"/>
  <c r="H2309" i="4" a="1"/>
  <c r="H2309" i="4" s="1"/>
  <c r="I2401" i="4" a="1"/>
  <c r="I2401" i="4" s="1"/>
  <c r="J2498" i="4" a="1"/>
  <c r="J2498" i="4" s="1"/>
  <c r="J2546" i="4" a="1"/>
  <c r="J2546" i="4" s="1"/>
  <c r="J2594" i="4" a="1"/>
  <c r="J2594" i="4" s="1"/>
  <c r="J2642" i="4" a="1"/>
  <c r="J2642" i="4" s="1"/>
  <c r="J2690" i="4" a="1"/>
  <c r="J2690" i="4" s="1"/>
  <c r="H2736" i="4" a="1"/>
  <c r="H2736" i="4" s="1"/>
  <c r="I1820" i="4" a="1"/>
  <c r="I1820" i="4" s="1"/>
  <c r="I1968" i="4" a="1"/>
  <c r="I1968" i="4" s="1"/>
  <c r="I2165" i="4" a="1"/>
  <c r="I2165" i="4" s="1"/>
  <c r="I2268" i="4" a="1"/>
  <c r="I2268" i="4" s="1"/>
  <c r="H2415" i="4" a="1"/>
  <c r="H2415" i="4" s="1"/>
  <c r="I2506" i="4" a="1"/>
  <c r="I2506" i="4" s="1"/>
  <c r="I2554" i="4" a="1"/>
  <c r="I2554" i="4" s="1"/>
  <c r="I2602" i="4" a="1"/>
  <c r="I2602" i="4" s="1"/>
  <c r="I2650" i="4" a="1"/>
  <c r="I2650" i="4" s="1"/>
  <c r="I2698" i="4" a="1"/>
  <c r="I2698" i="4" s="1"/>
  <c r="H2748" i="4" a="1"/>
  <c r="H2748" i="4" s="1"/>
  <c r="H2506" i="4" a="1"/>
  <c r="H2506" i="4" s="1"/>
  <c r="J2741" i="4" a="1"/>
  <c r="J2741" i="4" s="1"/>
  <c r="J2476" i="4" a="1"/>
  <c r="J2476" i="4" s="1"/>
  <c r="H1717" i="4" a="1"/>
  <c r="H1717" i="4" s="1"/>
  <c r="I2523" i="4" a="1"/>
  <c r="I2523" i="4" s="1"/>
  <c r="H1859" i="4" a="1"/>
  <c r="H1859" i="4" s="1"/>
  <c r="I2605" i="4" a="1"/>
  <c r="I2605" i="4" s="1"/>
  <c r="I2109" i="4" a="1"/>
  <c r="I2109" i="4" s="1"/>
  <c r="H2705" i="4" a="1"/>
  <c r="H2705" i="4" s="1"/>
  <c r="H2317" i="4" a="1"/>
  <c r="H2317" i="4" s="1"/>
  <c r="H2684" i="4" a="1"/>
  <c r="H2684" i="4" s="1"/>
  <c r="H2275" i="4" a="1"/>
  <c r="H2275" i="4" s="1"/>
  <c r="H2681" i="4" a="1"/>
  <c r="H2681" i="4" s="1"/>
  <c r="H2350" i="4" a="1"/>
  <c r="H2350" i="4" s="1"/>
  <c r="H2750" i="4" a="1"/>
  <c r="H2750" i="4" s="1"/>
  <c r="H2516" i="4" a="1"/>
  <c r="H2516" i="4" s="1"/>
  <c r="J1444" i="4" a="1"/>
  <c r="J1444" i="4" s="1"/>
  <c r="J1555" i="4" a="1"/>
  <c r="J1555" i="4" s="1"/>
  <c r="H2171" i="4" a="1"/>
  <c r="H2171" i="4" s="1"/>
  <c r="J1956" i="4" a="1"/>
  <c r="J1956" i="4" s="1"/>
  <c r="H2702" i="4" a="1"/>
  <c r="H2702" i="4" s="1"/>
  <c r="I2365" i="4" a="1"/>
  <c r="I2365" i="4" s="1"/>
  <c r="J2555" i="4" a="1"/>
  <c r="J2555" i="4" s="1"/>
  <c r="I2749" i="4" a="1"/>
  <c r="I2749" i="4" s="1"/>
  <c r="I2236" i="4" a="1"/>
  <c r="I2236" i="4" s="1"/>
  <c r="J2521" i="4" a="1"/>
  <c r="J2521" i="4" s="1"/>
  <c r="J2665" i="4" a="1"/>
  <c r="J2665" i="4" s="1"/>
  <c r="J1929" i="4" a="1"/>
  <c r="J1929" i="4" s="1"/>
  <c r="J2321" i="4" a="1"/>
  <c r="J2321" i="4" s="1"/>
  <c r="I2542" i="4" a="1"/>
  <c r="I2542" i="4" s="1"/>
  <c r="I2686" i="4" a="1"/>
  <c r="I2686" i="4" s="1"/>
  <c r="J1947" i="4" a="1"/>
  <c r="J1947" i="4" s="1"/>
  <c r="J2341" i="4" a="1"/>
  <c r="J2341" i="4" s="1"/>
  <c r="I2563" i="4" a="1"/>
  <c r="I2563" i="4" s="1"/>
  <c r="I2707" i="4" a="1"/>
  <c r="I2707" i="4" s="1"/>
  <c r="J2148" i="4" a="1"/>
  <c r="J2148" i="4" s="1"/>
  <c r="J2508" i="4" a="1"/>
  <c r="J2508" i="4" s="1"/>
  <c r="J2652" i="4" a="1"/>
  <c r="J2652" i="4" s="1"/>
  <c r="H1891" i="4" a="1"/>
  <c r="H1891" i="4" s="1"/>
  <c r="J2084" i="4" a="1"/>
  <c r="J2084" i="4" s="1"/>
  <c r="J2184" i="4" a="1"/>
  <c r="J2184" i="4" s="1"/>
  <c r="H2316" i="4" a="1"/>
  <c r="H2316" i="4" s="1"/>
  <c r="I2426" i="4" a="1"/>
  <c r="I2426" i="4" s="1"/>
  <c r="H2502" i="4" a="1"/>
  <c r="H2502" i="4" s="1"/>
  <c r="H2550" i="4" a="1"/>
  <c r="H2550" i="4" s="1"/>
  <c r="H2598" i="4" a="1"/>
  <c r="H2598" i="4" s="1"/>
  <c r="H2646" i="4" a="1"/>
  <c r="H2646" i="4" s="1"/>
  <c r="H2694" i="4" a="1"/>
  <c r="H2694" i="4" s="1"/>
  <c r="H2742" i="4" a="1"/>
  <c r="H2742" i="4" s="1"/>
  <c r="I1831" i="4" a="1"/>
  <c r="I1831" i="4" s="1"/>
  <c r="I1977" i="4" a="1"/>
  <c r="I1977" i="4" s="1"/>
  <c r="J2172" i="4" a="1"/>
  <c r="J2172" i="4" s="1"/>
  <c r="I2282" i="4" a="1"/>
  <c r="I2282" i="4" s="1"/>
  <c r="H2421" i="4" a="1"/>
  <c r="H2421" i="4" s="1"/>
  <c r="I2513" i="4" a="1"/>
  <c r="I2513" i="4" s="1"/>
  <c r="I2561" i="4" a="1"/>
  <c r="I2561" i="4" s="1"/>
  <c r="I2609" i="4" a="1"/>
  <c r="I2609" i="4" s="1"/>
  <c r="I2657" i="4" a="1"/>
  <c r="I2657" i="4" s="1"/>
  <c r="I2705" i="4" a="1"/>
  <c r="I2705" i="4" s="1"/>
  <c r="H2747" i="4" a="1"/>
  <c r="H2747" i="4" s="1"/>
  <c r="H2444" i="4" a="1"/>
  <c r="H2444" i="4" s="1"/>
  <c r="I2735" i="4" a="1"/>
  <c r="I2735" i="4" s="1"/>
  <c r="J2443" i="4" a="1"/>
  <c r="J2443" i="4" s="1"/>
  <c r="H2746" i="4" a="1"/>
  <c r="H2746" i="4" s="1"/>
  <c r="J2502" i="4" a="1"/>
  <c r="J2502" i="4" s="1"/>
  <c r="J1794" i="4" a="1"/>
  <c r="J1794" i="4" s="1"/>
  <c r="J2584" i="4" a="1"/>
  <c r="J2584" i="4" s="1"/>
  <c r="I2059" i="4" a="1"/>
  <c r="I2059" i="4" s="1"/>
  <c r="I2684" i="4" a="1"/>
  <c r="I2684" i="4" s="1"/>
  <c r="H2151" i="4" a="1"/>
  <c r="H2151" i="4" s="1"/>
  <c r="J2663" i="4" a="1"/>
  <c r="J2663" i="4" s="1"/>
  <c r="I2149" i="4" a="1"/>
  <c r="I2149" i="4" s="1"/>
  <c r="I2660" i="4" a="1"/>
  <c r="I2660" i="4" s="1"/>
  <c r="I2267" i="4" a="1"/>
  <c r="I2267" i="4" s="1"/>
  <c r="H2744" i="4" a="1"/>
  <c r="H2744" i="4" s="1"/>
  <c r="H2495" i="4" a="1"/>
  <c r="H2495" i="4" s="1"/>
  <c r="J1459" i="4" a="1"/>
  <c r="J1459" i="4" s="1"/>
  <c r="I1585" i="4" a="1"/>
  <c r="I1585" i="4" s="1"/>
  <c r="I2177" i="4" a="1"/>
  <c r="I2177" i="4" s="1"/>
  <c r="J1962" i="4" a="1"/>
  <c r="J1962" i="4" s="1"/>
  <c r="I2062" i="4" a="1"/>
  <c r="I2062" i="4" s="1"/>
  <c r="I2531" i="4" a="1"/>
  <c r="I2531" i="4" s="1"/>
  <c r="H2583" i="4" a="1"/>
  <c r="H2583" i="4" s="1"/>
  <c r="I1773" i="4" a="1"/>
  <c r="I1773" i="4" s="1"/>
  <c r="H2292" i="4" a="1"/>
  <c r="H2292" i="4" s="1"/>
  <c r="H2549" i="4" a="1"/>
  <c r="H2549" i="4" s="1"/>
  <c r="H2693" i="4" a="1"/>
  <c r="H2693" i="4" s="1"/>
  <c r="J2015" i="4" a="1"/>
  <c r="J2015" i="4" s="1"/>
  <c r="I2373" i="4" a="1"/>
  <c r="I2373" i="4" s="1"/>
  <c r="I2573" i="4" a="1"/>
  <c r="I2573" i="4" s="1"/>
  <c r="I2717" i="4" a="1"/>
  <c r="I2717" i="4" s="1"/>
  <c r="I2009" i="4" a="1"/>
  <c r="I2009" i="4" s="1"/>
  <c r="J2400" i="4" a="1"/>
  <c r="J2400" i="4" s="1"/>
  <c r="J2590" i="4" a="1"/>
  <c r="J2590" i="4" s="1"/>
  <c r="I1803" i="4" a="1"/>
  <c r="I1803" i="4" s="1"/>
  <c r="H2237" i="4" a="1"/>
  <c r="H2237" i="4" s="1"/>
  <c r="H2536" i="4" a="1"/>
  <c r="H2536" i="4" s="1"/>
  <c r="H2680" i="4" a="1"/>
  <c r="H2680" i="4" s="1"/>
  <c r="J1907" i="4" a="1"/>
  <c r="J1907" i="4" s="1"/>
  <c r="H2093" i="4" a="1"/>
  <c r="H2093" i="4" s="1"/>
  <c r="I2192" i="4" a="1"/>
  <c r="I2192" i="4" s="1"/>
  <c r="J2322" i="4" a="1"/>
  <c r="J2322" i="4" s="1"/>
  <c r="I2437" i="4" a="1"/>
  <c r="I2437" i="4" s="1"/>
  <c r="J2505" i="4" a="1"/>
  <c r="J2505" i="4" s="1"/>
  <c r="J2553" i="4" a="1"/>
  <c r="J2553" i="4" s="1"/>
  <c r="J2601" i="4" a="1"/>
  <c r="J2601" i="4" s="1"/>
  <c r="J2649" i="4" a="1"/>
  <c r="J2649" i="4" s="1"/>
  <c r="J2697" i="4" a="1"/>
  <c r="J2697" i="4" s="1"/>
  <c r="J2744" i="4" a="1"/>
  <c r="J2744" i="4" s="1"/>
  <c r="H1842" i="4" a="1"/>
  <c r="H1842" i="4" s="1"/>
  <c r="I1986" i="4" a="1"/>
  <c r="I1986" i="4" s="1"/>
  <c r="I2187" i="4" a="1"/>
  <c r="I2187" i="4" s="1"/>
  <c r="I2289" i="4" a="1"/>
  <c r="I2289" i="4" s="1"/>
  <c r="J2432" i="4" a="1"/>
  <c r="J2432" i="4" s="1"/>
  <c r="J2516" i="4" a="1"/>
  <c r="J2516" i="4" s="1"/>
  <c r="J2564" i="4" a="1"/>
  <c r="J2564" i="4" s="1"/>
  <c r="J2612" i="4" a="1"/>
  <c r="J2612" i="4" s="1"/>
  <c r="J2660" i="4" a="1"/>
  <c r="J2660" i="4" s="1"/>
  <c r="J2708" i="4" a="1"/>
  <c r="J2708" i="4" s="1"/>
  <c r="J2735" i="4" a="1"/>
  <c r="J2735" i="4" s="1"/>
  <c r="H2370" i="4" a="1"/>
  <c r="H2370" i="4" s="1"/>
  <c r="H2729" i="4" a="1"/>
  <c r="H2729" i="4" s="1"/>
  <c r="I2408" i="4" a="1"/>
  <c r="I2408" i="4" s="1"/>
  <c r="H2740" i="4" a="1"/>
  <c r="H2740" i="4" s="1"/>
  <c r="I2438" i="4" a="1"/>
  <c r="I2438" i="4" s="1"/>
  <c r="H1700" i="4" a="1"/>
  <c r="H1700" i="4" s="1"/>
  <c r="H2564" i="4" a="1"/>
  <c r="H2564" i="4" s="1"/>
  <c r="H1957" i="4" a="1"/>
  <c r="H1957" i="4" s="1"/>
  <c r="I2643" i="4" a="1"/>
  <c r="I2643" i="4" s="1"/>
  <c r="H2103" i="4" a="1"/>
  <c r="H2103" i="4" s="1"/>
  <c r="H2643" i="4" a="1"/>
  <c r="H2643" i="4" s="1"/>
  <c r="I2101" i="4" a="1"/>
  <c r="I2101" i="4" s="1"/>
  <c r="I2619" i="4" a="1"/>
  <c r="I2619" i="4" s="1"/>
  <c r="H2187" i="4" a="1"/>
  <c r="H2187" i="4" s="1"/>
  <c r="H2733" i="4" a="1"/>
  <c r="H2733" i="4" s="1"/>
  <c r="H2389" i="4" a="1"/>
  <c r="H2389" i="4" s="1"/>
  <c r="I1532" i="4" a="1"/>
  <c r="I1532" i="4" s="1"/>
  <c r="J1999" i="4" a="1"/>
  <c r="J1999" i="4" s="1"/>
  <c r="J2458" i="4" a="1"/>
  <c r="J2458" i="4" s="1"/>
  <c r="H2160" i="4" a="1"/>
  <c r="H2160" i="4" s="1"/>
  <c r="H2079" i="4" a="1"/>
  <c r="H2079" i="4" s="1"/>
  <c r="H2538" i="4" a="1"/>
  <c r="H2538" i="4" s="1"/>
  <c r="I2586" i="4" a="1"/>
  <c r="I2586" i="4" s="1"/>
  <c r="I1787" i="4" a="1"/>
  <c r="I1787" i="4" s="1"/>
  <c r="H2307" i="4" a="1"/>
  <c r="H2307" i="4" s="1"/>
  <c r="I2552" i="4" a="1"/>
  <c r="I2552" i="4" s="1"/>
  <c r="I2696" i="4" a="1"/>
  <c r="I2696" i="4" s="1"/>
  <c r="J2023" i="4" a="1"/>
  <c r="J2023" i="4" s="1"/>
  <c r="H2380" i="4" a="1"/>
  <c r="H2380" i="4" s="1"/>
  <c r="J2576" i="4" a="1"/>
  <c r="J2576" i="4" s="1"/>
  <c r="J2720" i="4" a="1"/>
  <c r="J2720" i="4" s="1"/>
  <c r="I2017" i="4" a="1"/>
  <c r="I2017" i="4" s="1"/>
  <c r="J2406" i="4" a="1"/>
  <c r="J2406" i="4" s="1"/>
  <c r="H2594" i="4" a="1"/>
  <c r="H2594" i="4" s="1"/>
  <c r="I1815" i="4" a="1"/>
  <c r="I1815" i="4" s="1"/>
  <c r="H2245" i="4" a="1"/>
  <c r="H2245" i="4" s="1"/>
  <c r="J2539" i="4" a="1"/>
  <c r="J2539" i="4" s="1"/>
  <c r="J2683" i="4" a="1"/>
  <c r="J2683" i="4" s="1"/>
  <c r="I1932" i="4" a="1"/>
  <c r="I1932" i="4" s="1"/>
  <c r="H2101" i="4" a="1"/>
  <c r="H2101" i="4" s="1"/>
  <c r="J2197" i="4" a="1"/>
  <c r="J2197" i="4" s="1"/>
  <c r="H2330" i="4" a="1"/>
  <c r="H2330" i="4" s="1"/>
  <c r="I2443" i="4" a="1"/>
  <c r="I2443" i="4" s="1"/>
  <c r="H2509" i="4" a="1"/>
  <c r="H2509" i="4" s="1"/>
  <c r="H2557" i="4" a="1"/>
  <c r="H2557" i="4" s="1"/>
  <c r="H2605" i="4" a="1"/>
  <c r="H2605" i="4" s="1"/>
  <c r="H2653" i="4" a="1"/>
  <c r="H2653" i="4" s="1"/>
  <c r="H2701" i="4" a="1"/>
  <c r="H2701" i="4" s="1"/>
  <c r="I2750" i="4" a="1"/>
  <c r="I2750" i="4" s="1"/>
  <c r="I1859" i="4" a="1"/>
  <c r="I1859" i="4" s="1"/>
  <c r="I2012" i="4" a="1"/>
  <c r="I2012" i="4" s="1"/>
  <c r="H2193" i="4" a="1"/>
  <c r="H2193" i="4" s="1"/>
  <c r="J2303" i="4" a="1"/>
  <c r="J2303" i="4" s="1"/>
  <c r="I2444" i="4" a="1"/>
  <c r="I2444" i="4" s="1"/>
  <c r="H2520" i="4" a="1"/>
  <c r="H2520" i="4" s="1"/>
  <c r="H2568" i="4" a="1"/>
  <c r="H2568" i="4" s="1"/>
  <c r="H2616" i="4" a="1"/>
  <c r="H2616" i="4" s="1"/>
  <c r="H2664" i="4" a="1"/>
  <c r="H2664" i="4" s="1"/>
  <c r="H2712" i="4" a="1"/>
  <c r="H2712" i="4" s="1"/>
  <c r="H2722" i="4" a="1"/>
  <c r="H2722" i="4" s="1"/>
  <c r="H2331" i="4" a="1"/>
  <c r="H2331" i="4" s="1"/>
  <c r="J2711" i="4" a="1"/>
  <c r="J2711" i="4" s="1"/>
  <c r="I2330" i="4" a="1"/>
  <c r="I2330" i="4" s="1"/>
  <c r="J2728" i="4" a="1"/>
  <c r="J2728" i="4" s="1"/>
  <c r="I2403" i="4" a="1"/>
  <c r="I2403" i="4" s="1"/>
  <c r="H2751" i="4" a="1"/>
  <c r="H2751" i="4" s="1"/>
  <c r="J2543" i="4" a="1"/>
  <c r="J2543" i="4" s="1"/>
  <c r="H1908" i="4" a="1"/>
  <c r="H1908" i="4" s="1"/>
  <c r="J2622" i="4" a="1"/>
  <c r="J2622" i="4" s="1"/>
  <c r="H2004" i="4" a="1"/>
  <c r="H2004" i="4" s="1"/>
  <c r="I2622" i="4" a="1"/>
  <c r="I2622" i="4" s="1"/>
  <c r="H2051" i="4" a="1"/>
  <c r="H2051" i="4" s="1"/>
  <c r="J2598" i="4" a="1"/>
  <c r="J2598" i="4" s="1"/>
  <c r="H2143" i="4" a="1"/>
  <c r="H2143" i="4" s="1"/>
  <c r="H2726" i="4" a="1"/>
  <c r="H2726" i="4" s="1"/>
  <c r="J2349" i="4" a="1"/>
  <c r="J2349" i="4" s="1"/>
  <c r="H1547" i="4" a="1"/>
  <c r="H1547" i="4" s="1"/>
  <c r="J2008" i="4" a="1"/>
  <c r="J2008" i="4" s="1"/>
  <c r="I2468" i="4" a="1"/>
  <c r="I2468" i="4" s="1"/>
  <c r="H2166" i="4" a="1"/>
  <c r="H2166" i="4" s="1"/>
  <c r="H2263" i="4" a="1"/>
  <c r="H2263" i="4" s="1"/>
  <c r="I2620" i="4" a="1"/>
  <c r="I2620" i="4" s="1"/>
  <c r="J2603" i="4" a="1"/>
  <c r="J2603" i="4" s="1"/>
  <c r="J1845" i="4" a="1"/>
  <c r="J1845" i="4" s="1"/>
  <c r="H2321" i="4" a="1"/>
  <c r="H2321" i="4" s="1"/>
  <c r="J2562" i="4" a="1"/>
  <c r="J2562" i="4" s="1"/>
  <c r="J2706" i="4" a="1"/>
  <c r="J2706" i="4" s="1"/>
  <c r="H2040" i="4" a="1"/>
  <c r="H2040" i="4" s="1"/>
  <c r="I2406" i="4" a="1"/>
  <c r="I2406" i="4" s="1"/>
  <c r="J2583" i="4" a="1"/>
  <c r="J2583" i="4" s="1"/>
  <c r="H2730" i="4" a="1"/>
  <c r="H2730" i="4" s="1"/>
  <c r="I2058" i="4" a="1"/>
  <c r="I2058" i="4" s="1"/>
  <c r="I2424" i="4" a="1"/>
  <c r="I2424" i="4" s="1"/>
  <c r="H2601" i="4" a="1"/>
  <c r="H2601" i="4" s="1"/>
  <c r="J1838" i="4" a="1"/>
  <c r="J1838" i="4" s="1"/>
  <c r="J2265" i="4" a="1"/>
  <c r="J2265" i="4" s="1"/>
  <c r="I2546" i="4" a="1"/>
  <c r="I2546" i="4" s="1"/>
  <c r="I2690" i="4" a="1"/>
  <c r="I2690" i="4" s="1"/>
  <c r="I1940" i="4" a="1"/>
  <c r="I1940" i="4" s="1"/>
  <c r="H2109" i="4" a="1"/>
  <c r="H2109" i="4" s="1"/>
  <c r="I2204" i="4" a="1"/>
  <c r="I2204" i="4" s="1"/>
  <c r="H2343" i="4" a="1"/>
  <c r="H2343" i="4" s="1"/>
  <c r="I2448" i="4" a="1"/>
  <c r="I2448" i="4" s="1"/>
  <c r="I2512" i="4" a="1"/>
  <c r="I2512" i="4" s="1"/>
  <c r="I2560" i="4" a="1"/>
  <c r="I2560" i="4" s="1"/>
  <c r="I2608" i="4" a="1"/>
  <c r="I2608" i="4" s="1"/>
  <c r="I2656" i="4" a="1"/>
  <c r="I2656" i="4" s="1"/>
  <c r="I2704" i="4" a="1"/>
  <c r="I2704" i="4" s="1"/>
  <c r="H1644" i="4" a="1"/>
  <c r="H1644" i="4" s="1"/>
  <c r="H1868" i="4" a="1"/>
  <c r="H1868" i="4" s="1"/>
  <c r="I2020" i="4" a="1"/>
  <c r="I2020" i="4" s="1"/>
  <c r="J2199" i="4" a="1"/>
  <c r="J2199" i="4" s="1"/>
  <c r="I2310" i="4" a="1"/>
  <c r="I2310" i="4" s="1"/>
  <c r="J2449" i="4" a="1"/>
  <c r="J2449" i="4" s="1"/>
  <c r="J2523" i="4" a="1"/>
  <c r="J2523" i="4" s="1"/>
  <c r="J2571" i="4" a="1"/>
  <c r="J2571" i="4" s="1"/>
  <c r="J2619" i="4" a="1"/>
  <c r="J2619" i="4" s="1"/>
  <c r="J2667" i="4" a="1"/>
  <c r="J2667" i="4" s="1"/>
  <c r="J2715" i="4" a="1"/>
  <c r="J2715" i="4" s="1"/>
  <c r="I2691" i="4" a="1"/>
  <c r="I2691" i="4" s="1"/>
  <c r="J2245" i="4" a="1"/>
  <c r="J2245" i="4" s="1"/>
  <c r="H2691" i="4" a="1"/>
  <c r="H2691" i="4" s="1"/>
  <c r="I2288" i="4" a="1"/>
  <c r="I2288" i="4" s="1"/>
  <c r="H2721" i="4" a="1"/>
  <c r="H2721" i="4" s="1"/>
  <c r="I2363" i="4" a="1"/>
  <c r="I2363" i="4" s="1"/>
  <c r="J2739" i="4" a="1"/>
  <c r="J2739" i="4" s="1"/>
  <c r="H2523" i="4" a="1"/>
  <c r="H2523" i="4" s="1"/>
  <c r="I1857" i="4" a="1"/>
  <c r="I1857" i="4" s="1"/>
  <c r="H2602" i="4" a="1"/>
  <c r="H2602" i="4" s="1"/>
  <c r="I1950" i="4" a="1"/>
  <c r="I1950" i="4" s="1"/>
  <c r="I2581" i="4" a="1"/>
  <c r="I2581" i="4" s="1"/>
  <c r="J2001" i="4" a="1"/>
  <c r="J2001" i="4" s="1"/>
  <c r="H2578" i="4" a="1"/>
  <c r="H2578" i="4" s="1"/>
  <c r="H2095" i="4" a="1"/>
  <c r="H2095" i="4" s="1"/>
  <c r="I2701" i="4" a="1"/>
  <c r="I2701" i="4" s="1"/>
  <c r="J2309" i="4" a="1"/>
  <c r="J2309" i="4" s="1"/>
  <c r="I1908" i="4" a="1"/>
  <c r="I1908" i="4" s="1"/>
  <c r="H2282" i="4" a="1"/>
  <c r="H2282" i="4" s="1"/>
  <c r="H1934" i="4" a="1"/>
  <c r="H1934" i="4" s="1"/>
  <c r="H2363" i="4" a="1"/>
  <c r="H2363" i="4" s="1"/>
  <c r="H2479" i="4" a="1"/>
  <c r="H2479" i="4" s="1"/>
  <c r="I2723" i="4" a="1"/>
  <c r="I2723" i="4" s="1"/>
  <c r="H2631" i="4" a="1"/>
  <c r="H2631" i="4" s="1"/>
  <c r="H1905" i="4" a="1"/>
  <c r="H1905" i="4" s="1"/>
  <c r="J2333" i="4" a="1"/>
  <c r="J2333" i="4" s="1"/>
  <c r="J2569" i="4" a="1"/>
  <c r="J2569" i="4" s="1"/>
  <c r="J2713" i="4" a="1"/>
  <c r="J2713" i="4" s="1"/>
  <c r="J2056" i="4" a="1"/>
  <c r="J2056" i="4" s="1"/>
  <c r="I2418" i="4" a="1"/>
  <c r="I2418" i="4" s="1"/>
  <c r="I2590" i="4" a="1"/>
  <c r="I2590" i="4" s="1"/>
  <c r="I2738" i="4" a="1"/>
  <c r="I2738" i="4" s="1"/>
  <c r="H2084" i="4" a="1"/>
  <c r="H2084" i="4" s="1"/>
  <c r="I2453" i="4" a="1"/>
  <c r="I2453" i="4" s="1"/>
  <c r="I2611" i="4" a="1"/>
  <c r="I2611" i="4" s="1"/>
  <c r="J1856" i="4" a="1"/>
  <c r="J1856" i="4" s="1"/>
  <c r="I2280" i="4" a="1"/>
  <c r="I2280" i="4" s="1"/>
  <c r="J2556" i="4" a="1"/>
  <c r="J2556" i="4" s="1"/>
  <c r="J2700" i="4" a="1"/>
  <c r="J2700" i="4" s="1"/>
  <c r="J1992" i="4" a="1"/>
  <c r="J1992" i="4" s="1"/>
  <c r="I2117" i="4" a="1"/>
  <c r="I2117" i="4" s="1"/>
  <c r="I2211" i="4" a="1"/>
  <c r="I2211" i="4" s="1"/>
  <c r="J2355" i="4" a="1"/>
  <c r="J2355" i="4" s="1"/>
  <c r="H2454" i="4" a="1"/>
  <c r="H2454" i="4" s="1"/>
  <c r="I2519" i="4" a="1"/>
  <c r="I2519" i="4" s="1"/>
  <c r="I2567" i="4" a="1"/>
  <c r="I2567" i="4" s="1"/>
  <c r="I2615" i="4" a="1"/>
  <c r="I2615" i="4" s="1"/>
  <c r="I2663" i="4" a="1"/>
  <c r="I2663" i="4" s="1"/>
  <c r="I2711" i="4" a="1"/>
  <c r="I2711" i="4" s="1"/>
  <c r="H1678" i="4" a="1"/>
  <c r="H1678" i="4" s="1"/>
  <c r="I1876" i="4" a="1"/>
  <c r="I1876" i="4" s="1"/>
  <c r="J2036" i="4" a="1"/>
  <c r="J2036" i="4" s="1"/>
  <c r="J2205" i="4" a="1"/>
  <c r="J2205" i="4" s="1"/>
  <c r="I2344" i="4" a="1"/>
  <c r="I2344" i="4" s="1"/>
  <c r="I2461" i="4" a="1"/>
  <c r="I2461" i="4" s="1"/>
  <c r="H2527" i="4" a="1"/>
  <c r="H2527" i="4" s="1"/>
  <c r="H2575" i="4" a="1"/>
  <c r="H2575" i="4" s="1"/>
  <c r="H2623" i="4" a="1"/>
  <c r="H2623" i="4" s="1"/>
  <c r="H2671" i="4" a="1"/>
  <c r="H2671" i="4" s="1"/>
  <c r="H2719" i="4" a="1"/>
  <c r="H2719" i="4" s="1"/>
  <c r="J2670" i="4" a="1"/>
  <c r="J2670" i="4" s="1"/>
  <c r="I2205" i="4" a="1"/>
  <c r="I2205" i="4" s="1"/>
  <c r="I2670" i="4" a="1"/>
  <c r="I2670" i="4" s="1"/>
  <c r="H2205" i="4" a="1"/>
  <c r="H2205" i="4" s="1"/>
  <c r="I2708" i="4" a="1"/>
  <c r="I2708" i="4" s="1"/>
  <c r="I2324" i="4" a="1"/>
  <c r="I2324" i="4" s="1"/>
  <c r="I2734" i="4" a="1"/>
  <c r="I2734" i="4" s="1"/>
  <c r="I2502" i="4" a="1"/>
  <c r="I2502" i="4" s="1"/>
  <c r="H1792" i="4" a="1"/>
  <c r="H1792" i="4" s="1"/>
  <c r="J2581" i="4" a="1"/>
  <c r="J2581" i="4" s="1"/>
  <c r="I1901" i="4" a="1"/>
  <c r="I1901" i="4" s="1"/>
  <c r="J2560" i="4" a="1"/>
  <c r="J2560" i="4" s="1"/>
  <c r="J1899" i="4" a="1"/>
  <c r="J1899" i="4" s="1"/>
  <c r="J2557" i="4" a="1"/>
  <c r="J2557" i="4" s="1"/>
  <c r="I2044" i="4" a="1"/>
  <c r="I2044" i="4" s="1"/>
  <c r="J2680" i="4" a="1"/>
  <c r="J2680" i="4" s="1"/>
  <c r="I2266" i="4" a="1"/>
  <c r="I2266" i="4" s="1"/>
  <c r="H1922" i="4" a="1"/>
  <c r="H1922" i="4" s="1"/>
  <c r="H2288" i="4" a="1"/>
  <c r="H2288" i="4" s="1"/>
  <c r="H1950" i="4" a="1"/>
  <c r="H1950" i="4" s="1"/>
  <c r="I2368" i="4" a="1"/>
  <c r="I2368" i="4" s="1"/>
  <c r="I2490" i="4" a="1"/>
  <c r="I2490" i="4" s="1"/>
  <c r="I2729" i="4" a="1"/>
  <c r="I2729" i="4" s="1"/>
  <c r="I2634" i="4" a="1"/>
  <c r="I2634" i="4" s="1"/>
  <c r="I1913" i="4" a="1"/>
  <c r="I1913" i="4" s="1"/>
  <c r="J2429" i="4" a="1"/>
  <c r="J2429" i="4" s="1"/>
  <c r="H2597" i="4" a="1"/>
  <c r="H2597" i="4" s="1"/>
  <c r="I2743" i="4" a="1"/>
  <c r="I2743" i="4" s="1"/>
  <c r="J2138" i="4" a="1"/>
  <c r="J2138" i="4" s="1"/>
  <c r="J2463" i="4" a="1"/>
  <c r="J2463" i="4" s="1"/>
  <c r="I2621" i="4" a="1"/>
  <c r="I2621" i="4" s="1"/>
  <c r="I1694" i="4" a="1"/>
  <c r="I1694" i="4" s="1"/>
  <c r="I2148" i="4" a="1"/>
  <c r="I2148" i="4" s="1"/>
  <c r="H2493" i="4" a="1"/>
  <c r="H2493" i="4" s="1"/>
  <c r="J2638" i="4" a="1"/>
  <c r="J2638" i="4" s="1"/>
  <c r="J1939" i="4" a="1"/>
  <c r="J1939" i="4" s="1"/>
  <c r="H2349" i="4" a="1"/>
  <c r="H2349" i="4" s="1"/>
  <c r="H2584" i="4" a="1"/>
  <c r="H2584" i="4" s="1"/>
  <c r="I2730" i="4" a="1"/>
  <c r="I2730" i="4" s="1"/>
  <c r="I2001" i="4" a="1"/>
  <c r="I2001" i="4" s="1"/>
  <c r="I2125" i="4" a="1"/>
  <c r="I2125" i="4" s="1"/>
  <c r="I2217" i="4" a="1"/>
  <c r="I2217" i="4" s="1"/>
  <c r="I2362" i="4" a="1"/>
  <c r="I2362" i="4" s="1"/>
  <c r="I2459" i="4" a="1"/>
  <c r="I2459" i="4" s="1"/>
  <c r="J2522" i="4" a="1"/>
  <c r="J2522" i="4" s="1"/>
  <c r="J2570" i="4" a="1"/>
  <c r="J2570" i="4" s="1"/>
  <c r="J2618" i="4" a="1"/>
  <c r="J2618" i="4" s="1"/>
  <c r="J2666" i="4" a="1"/>
  <c r="J2666" i="4" s="1"/>
  <c r="J2714" i="4" a="1"/>
  <c r="J2714" i="4" s="1"/>
  <c r="H1701" i="4" a="1"/>
  <c r="H1701" i="4" s="1"/>
  <c r="I1893" i="4" a="1"/>
  <c r="I1893" i="4" s="1"/>
  <c r="H2053" i="4" a="1"/>
  <c r="H2053" i="4" s="1"/>
  <c r="I2219" i="4" a="1"/>
  <c r="I2219" i="4" s="1"/>
  <c r="J2363" i="4" a="1"/>
  <c r="J2363" i="4" s="1"/>
  <c r="H2472" i="4" a="1"/>
  <c r="H2472" i="4" s="1"/>
  <c r="I2530" i="4" a="1"/>
  <c r="I2530" i="4" s="1"/>
  <c r="I2578" i="4" a="1"/>
  <c r="I2578" i="4" s="1"/>
  <c r="I2626" i="4" a="1"/>
  <c r="I2626" i="4" s="1"/>
  <c r="I2674" i="4" a="1"/>
  <c r="I2674" i="4" s="1"/>
  <c r="I2722" i="4" a="1"/>
  <c r="I2722" i="4" s="1"/>
  <c r="H2650" i="4" a="1"/>
  <c r="H2650" i="4" s="1"/>
  <c r="H1968" i="4" a="1"/>
  <c r="H1968" i="4" s="1"/>
  <c r="I2629" i="4" a="1"/>
  <c r="I2629" i="4" s="1"/>
  <c r="J2163" i="4" a="1"/>
  <c r="J2163" i="4" s="1"/>
  <c r="I2667" i="4" a="1"/>
  <c r="I2667" i="4" s="1"/>
  <c r="H2281" i="4" a="1"/>
  <c r="H2281" i="4" s="1"/>
  <c r="H2728" i="4" a="1"/>
  <c r="H2728" i="4" s="1"/>
  <c r="I2471" i="4" a="1"/>
  <c r="I2471" i="4" s="1"/>
  <c r="I1699" i="4" a="1"/>
  <c r="I1699" i="4" s="1"/>
  <c r="H2561" i="4" a="1"/>
  <c r="H2561" i="4" s="1"/>
  <c r="J1850" i="4" a="1"/>
  <c r="J1850" i="4" s="1"/>
  <c r="H2540" i="4" a="1"/>
  <c r="H2540" i="4" s="1"/>
  <c r="J1778" i="4" a="1"/>
  <c r="J1778" i="4" s="1"/>
  <c r="H2537" i="4" a="1"/>
  <c r="H2537" i="4" s="1"/>
  <c r="H1995" i="4" a="1"/>
  <c r="H1995" i="4" s="1"/>
  <c r="H2660" i="4" a="1"/>
  <c r="H2660" i="4" s="1"/>
  <c r="I2093" i="4" a="1"/>
  <c r="I2093" i="4" s="1"/>
  <c r="H2027" i="4" a="1"/>
  <c r="H2027" i="4" s="1"/>
  <c r="H1741" i="4" a="1"/>
  <c r="H1741" i="4" s="1"/>
  <c r="I2194" i="4" a="1"/>
  <c r="I2194" i="4" s="1"/>
  <c r="J1842" i="4" a="1"/>
  <c r="J1842" i="4" s="1"/>
  <c r="J2575" i="4" a="1"/>
  <c r="J2575" i="4" s="1"/>
  <c r="H1913" i="4" a="1"/>
  <c r="H1913" i="4" s="1"/>
  <c r="J2651" i="4" a="1"/>
  <c r="J2651" i="4" s="1"/>
  <c r="I1972" i="4" a="1"/>
  <c r="I1972" i="4" s="1"/>
  <c r="H2435" i="4" a="1"/>
  <c r="H2435" i="4" s="1"/>
  <c r="I2600" i="4" a="1"/>
  <c r="I2600" i="4" s="1"/>
  <c r="J2749" i="4" a="1"/>
  <c r="J2749" i="4" s="1"/>
  <c r="H2155" i="4" a="1"/>
  <c r="H2155" i="4" s="1"/>
  <c r="H2469" i="4" a="1"/>
  <c r="H2469" i="4" s="1"/>
  <c r="J2624" i="4" a="1"/>
  <c r="J2624" i="4" s="1"/>
  <c r="I1715" i="4" a="1"/>
  <c r="I1715" i="4" s="1"/>
  <c r="J2162" i="4" a="1"/>
  <c r="J2162" i="4" s="1"/>
  <c r="H2498" i="4" a="1"/>
  <c r="H2498" i="4" s="1"/>
  <c r="H2642" i="4" a="1"/>
  <c r="H2642" i="4" s="1"/>
  <c r="I1956" i="4" a="1"/>
  <c r="I1956" i="4" s="1"/>
  <c r="I2355" i="4" a="1"/>
  <c r="I2355" i="4" s="1"/>
  <c r="J2587" i="4" a="1"/>
  <c r="J2587" i="4" s="1"/>
  <c r="I1632" i="4" a="1"/>
  <c r="I1632" i="4" s="1"/>
  <c r="H2010" i="4" a="1"/>
  <c r="H2010" i="4" s="1"/>
  <c r="H2133" i="4" a="1"/>
  <c r="H2133" i="4" s="1"/>
  <c r="H2225" i="4" a="1"/>
  <c r="H2225" i="4" s="1"/>
  <c r="J2368" i="4" a="1"/>
  <c r="J2368" i="4" s="1"/>
  <c r="J2465" i="4" a="1"/>
  <c r="J2465" i="4" s="1"/>
  <c r="H2526" i="4" a="1"/>
  <c r="H2526" i="4" s="1"/>
  <c r="H2574" i="4" a="1"/>
  <c r="H2574" i="4" s="1"/>
  <c r="H2622" i="4" a="1"/>
  <c r="H2622" i="4" s="1"/>
  <c r="H2670" i="4" a="1"/>
  <c r="H2670" i="4" s="1"/>
  <c r="H2718" i="4" a="1"/>
  <c r="H2718" i="4" s="1"/>
  <c r="H1753" i="4" a="1"/>
  <c r="H1753" i="4" s="1"/>
  <c r="H1910" i="4" a="1"/>
  <c r="H1910" i="4" s="1"/>
  <c r="J2069" i="4" a="1"/>
  <c r="J2069" i="4" s="1"/>
  <c r="J2225" i="4" a="1"/>
  <c r="J2225" i="4" s="1"/>
  <c r="J2370" i="4" a="1"/>
  <c r="J2370" i="4" s="1"/>
  <c r="H2478" i="4" a="1"/>
  <c r="H2478" i="4" s="1"/>
  <c r="I2537" i="4" a="1"/>
  <c r="I2537" i="4" s="1"/>
  <c r="I2585" i="4" a="1"/>
  <c r="I2585" i="4" s="1"/>
  <c r="I2633" i="4" a="1"/>
  <c r="I2633" i="4" s="1"/>
  <c r="I2681" i="4" a="1"/>
  <c r="I2681" i="4" s="1"/>
  <c r="I2728" i="4" a="1"/>
  <c r="I2728" i="4" s="1"/>
  <c r="J2629" i="4" a="1"/>
  <c r="J2629" i="4" s="1"/>
  <c r="I1918" i="4" a="1"/>
  <c r="I1918" i="4" s="1"/>
  <c r="J2608" i="4" a="1"/>
  <c r="J2608" i="4" s="1"/>
  <c r="H2068" i="4" a="1"/>
  <c r="H2068" i="4" s="1"/>
  <c r="J2646" i="4" a="1"/>
  <c r="J2646" i="4" s="1"/>
  <c r="I2239" i="4" a="1"/>
  <c r="I2239" i="4" s="1"/>
  <c r="I2719" i="4" a="1"/>
  <c r="I2719" i="4" s="1"/>
  <c r="J2437" i="4" a="1"/>
  <c r="J2437" i="4" s="1"/>
  <c r="J2750" i="4" a="1"/>
  <c r="J2750" i="4" s="1"/>
  <c r="I2540" i="4" a="1"/>
  <c r="I2540" i="4" s="1"/>
  <c r="H2745" i="4" a="1"/>
  <c r="H2745" i="4" s="1"/>
  <c r="J2519" i="4" a="1"/>
  <c r="J2519" i="4" s="1"/>
  <c r="I2744" i="4" a="1"/>
  <c r="I2744" i="4" s="1"/>
  <c r="I2516" i="4" a="1"/>
  <c r="I2516" i="4" s="1"/>
  <c r="H1942" i="4" a="1"/>
  <c r="H1942" i="4" s="1"/>
  <c r="J2639" i="4" a="1"/>
  <c r="J2639" i="4" s="1"/>
  <c r="J2042" i="4" a="1"/>
  <c r="J2042" i="4" s="1"/>
  <c r="H2043" i="4" a="1"/>
  <c r="H2043" i="4" s="1"/>
  <c r="H1756" i="4" a="1"/>
  <c r="H1756" i="4" s="1"/>
  <c r="I2199" i="4" a="1"/>
  <c r="I2199" i="4" s="1"/>
  <c r="J1859" i="4" a="1"/>
  <c r="J1859" i="4" s="1"/>
  <c r="H2675" i="4" a="1"/>
  <c r="H2675" i="4" s="1"/>
  <c r="H2175" i="4" a="1"/>
  <c r="H2175" i="4" s="1"/>
  <c r="H2679" i="4" a="1"/>
  <c r="H2679" i="4" s="1"/>
  <c r="J2047" i="4" a="1"/>
  <c r="J2047" i="4" s="1"/>
  <c r="I2446" i="4" a="1"/>
  <c r="I2446" i="4" s="1"/>
  <c r="J2610" i="4" a="1"/>
  <c r="J2610" i="4" s="1"/>
  <c r="I1625" i="4" a="1"/>
  <c r="I1625" i="4" s="1"/>
  <c r="J2168" i="4" a="1"/>
  <c r="J2168" i="4" s="1"/>
  <c r="I2481" i="4" a="1"/>
  <c r="I2481" i="4" s="1"/>
  <c r="J2631" i="4" a="1"/>
  <c r="J2631" i="4" s="1"/>
  <c r="H1762" i="4" a="1"/>
  <c r="H1762" i="4" s="1"/>
  <c r="H2203" i="4" a="1"/>
  <c r="H2203" i="4" s="1"/>
  <c r="H2505" i="4" a="1"/>
  <c r="H2505" i="4" s="1"/>
  <c r="H2649" i="4" a="1"/>
  <c r="H2649" i="4" s="1"/>
  <c r="J1974" i="4" a="1"/>
  <c r="J1974" i="4" s="1"/>
  <c r="I2381" i="4" a="1"/>
  <c r="I2381" i="4" s="1"/>
  <c r="I2594" i="4" a="1"/>
  <c r="I2594" i="4" s="1"/>
  <c r="J1695" i="4" a="1"/>
  <c r="J1695" i="4" s="1"/>
  <c r="H2018" i="4" a="1"/>
  <c r="H2018" i="4" s="1"/>
  <c r="H2149" i="4" a="1"/>
  <c r="H2149" i="4" s="1"/>
  <c r="I2231" i="4" a="1"/>
  <c r="I2231" i="4" s="1"/>
  <c r="J2375" i="4" a="1"/>
  <c r="J2375" i="4" s="1"/>
  <c r="H2471" i="4" a="1"/>
  <c r="H2471" i="4" s="1"/>
  <c r="J2529" i="4" a="1"/>
  <c r="J2529" i="4" s="1"/>
  <c r="J2577" i="4" a="1"/>
  <c r="J2577" i="4" s="1"/>
  <c r="J2625" i="4" a="1"/>
  <c r="J2625" i="4" s="1"/>
  <c r="J2673" i="4" a="1"/>
  <c r="J2673" i="4" s="1"/>
  <c r="J2721" i="4" a="1"/>
  <c r="J2721" i="4" s="1"/>
  <c r="J1767" i="4" a="1"/>
  <c r="J1767" i="4" s="1"/>
  <c r="J1926" i="4" a="1"/>
  <c r="J1926" i="4" s="1"/>
  <c r="I2111" i="4" a="1"/>
  <c r="I2111" i="4" s="1"/>
  <c r="H2233" i="4" a="1"/>
  <c r="H2233" i="4" s="1"/>
  <c r="J2376" i="4" a="1"/>
  <c r="J2376" i="4" s="1"/>
  <c r="J2483" i="4" a="1"/>
  <c r="J2483" i="4" s="1"/>
  <c r="J2540" i="4" a="1"/>
  <c r="J2540" i="4" s="1"/>
  <c r="J2588" i="4" a="1"/>
  <c r="J2588" i="4" s="1"/>
  <c r="J2636" i="4" a="1"/>
  <c r="J2636" i="4" s="1"/>
  <c r="J2684" i="4" a="1"/>
  <c r="J2684" i="4" s="1"/>
  <c r="H2731" i="4" a="1"/>
  <c r="H2731" i="4" s="1"/>
  <c r="H2609" i="4" a="1"/>
  <c r="H2609" i="4" s="1"/>
  <c r="J1867" i="4" a="1"/>
  <c r="J1867" i="4" s="1"/>
  <c r="H2588" i="4" a="1"/>
  <c r="H2588" i="4" s="1"/>
  <c r="I2018" i="4" a="1"/>
  <c r="I2018" i="4" s="1"/>
  <c r="H2626" i="4" a="1"/>
  <c r="H2626" i="4" s="1"/>
  <c r="I2157" i="4" a="1"/>
  <c r="I2157" i="4" s="1"/>
  <c r="H2708" i="4" a="1"/>
  <c r="H2708" i="4" s="1"/>
  <c r="J2401" i="4" a="1"/>
  <c r="J2401" i="4" s="1"/>
  <c r="I2745" i="4" a="1"/>
  <c r="I2745" i="4" s="1"/>
  <c r="I2499" i="4" a="1"/>
  <c r="I2499" i="4" s="1"/>
  <c r="H2739" i="4" a="1"/>
  <c r="H2739" i="4" s="1"/>
  <c r="H2499" i="4" a="1"/>
  <c r="H2499" i="4" s="1"/>
  <c r="J2738" i="4" a="1"/>
  <c r="J2738" i="4" s="1"/>
  <c r="I2495" i="4" a="1"/>
  <c r="I2495" i="4" s="1"/>
  <c r="H1893" i="4" a="1"/>
  <c r="H1893" i="4" s="1"/>
  <c r="H2619" i="4" a="1"/>
  <c r="H2619" i="4" s="1"/>
  <c r="H1993" i="4" a="1"/>
  <c r="H1993" i="4" s="1"/>
  <c r="D3" i="4" a="1"/>
  <c r="D3" i="4" s="1"/>
  <c r="C3" i="4" a="1"/>
  <c r="C3" i="4" s="1"/>
  <c r="B3" i="4" a="1"/>
  <c r="B3" i="4" s="1"/>
  <c r="J3" i="4" a="1"/>
  <c r="J3" i="4" s="1"/>
  <c r="I3" i="4" a="1"/>
  <c r="I3" i="4" s="1"/>
  <c r="H3" i="4" a="1"/>
  <c r="H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<sst xmlns="http://schemas.openxmlformats.org/spreadsheetml/2006/main" count="28219" uniqueCount="196">
  <si>
    <t>PRIM_LITH</t>
  </si>
  <si>
    <t>LITH_MOD</t>
  </si>
  <si>
    <t>LITH_AGG (ESCH)</t>
  </si>
  <si>
    <t>LITH_AGG (BELL)</t>
  </si>
  <si>
    <t>Broken</t>
  </si>
  <si>
    <t>Cemented</t>
  </si>
  <si>
    <t>Clayey</t>
  </si>
  <si>
    <t>Coarse</t>
  </si>
  <si>
    <t>Dense</t>
  </si>
  <si>
    <t>Dolomitic</t>
  </si>
  <si>
    <t>Dry</t>
  </si>
  <si>
    <t>Fill</t>
  </si>
  <si>
    <t>Fine</t>
  </si>
  <si>
    <t>Fine To Coarse</t>
  </si>
  <si>
    <t>Fine To Medium</t>
  </si>
  <si>
    <t>Firm</t>
  </si>
  <si>
    <t>Fractured</t>
  </si>
  <si>
    <t>Gravely</t>
  </si>
  <si>
    <t>Gummy</t>
  </si>
  <si>
    <t>Hard</t>
  </si>
  <si>
    <t>Heaving/Quick</t>
  </si>
  <si>
    <t>Karst</t>
  </si>
  <si>
    <t>Layered</t>
  </si>
  <si>
    <t>Medium</t>
  </si>
  <si>
    <t>Medium To Coarse</t>
  </si>
  <si>
    <t>Organic</t>
  </si>
  <si>
    <t>Porous</t>
  </si>
  <si>
    <t>Sandy</t>
  </si>
  <si>
    <t>Silty</t>
  </si>
  <si>
    <t>Soft</t>
  </si>
  <si>
    <t>Sticky</t>
  </si>
  <si>
    <t>Stoney</t>
  </si>
  <si>
    <t>Stringers</t>
  </si>
  <si>
    <t>Strips</t>
  </si>
  <si>
    <t>Swelling</t>
  </si>
  <si>
    <t>Very Coarse</t>
  </si>
  <si>
    <t>Very Fine-Coarse</t>
  </si>
  <si>
    <t>Very Fine-Fine</t>
  </si>
  <si>
    <t>Very Fine-Medium</t>
  </si>
  <si>
    <t>Very Hard</t>
  </si>
  <si>
    <t>W/Boulders</t>
  </si>
  <si>
    <t>W/Clay</t>
  </si>
  <si>
    <t>W/Coal</t>
  </si>
  <si>
    <t>W/Cobbles</t>
  </si>
  <si>
    <t>W/Dolomite</t>
  </si>
  <si>
    <t>W/Gravel</t>
  </si>
  <si>
    <t>W/Gypsum</t>
  </si>
  <si>
    <t>W/Limestone</t>
  </si>
  <si>
    <t>W/Pyrite</t>
  </si>
  <si>
    <t>W/Sand</t>
  </si>
  <si>
    <t>W/Sandstone</t>
  </si>
  <si>
    <t>W/Shale</t>
  </si>
  <si>
    <t>W/Silt</t>
  </si>
  <si>
    <t>W/Stones</t>
  </si>
  <si>
    <t>Water Bearing</t>
  </si>
  <si>
    <t>Weathered</t>
  </si>
  <si>
    <t>Wet/Moist</t>
  </si>
  <si>
    <t>Wood</t>
  </si>
  <si>
    <t>Basalt</t>
  </si>
  <si>
    <t>Boulders</t>
  </si>
  <si>
    <t>Clay</t>
  </si>
  <si>
    <t>Clay &amp; Boulders</t>
  </si>
  <si>
    <t>Clay &amp; Cobbles</t>
  </si>
  <si>
    <t>Clay &amp; Gravel</t>
  </si>
  <si>
    <t>Clay &amp; Sand</t>
  </si>
  <si>
    <t>Clay &amp; Silt</t>
  </si>
  <si>
    <t>Clay &amp; Stones</t>
  </si>
  <si>
    <t>Clay Gravel Sand</t>
  </si>
  <si>
    <t>Clay Gravel Silt</t>
  </si>
  <si>
    <t>Clay Gravel Stones</t>
  </si>
  <si>
    <t>Clay Sand Gravel</t>
  </si>
  <si>
    <t>Clay Sand Silt</t>
  </si>
  <si>
    <t>Clay Silt Gravel</t>
  </si>
  <si>
    <t>Clay Silt Sand</t>
  </si>
  <si>
    <t>Coal</t>
  </si>
  <si>
    <t>Cobbles</t>
  </si>
  <si>
    <t>Conglomerate</t>
  </si>
  <si>
    <t>Debris</t>
  </si>
  <si>
    <t>Dolomite</t>
  </si>
  <si>
    <t>Dolomite &amp; Limestone</t>
  </si>
  <si>
    <t>Dolomite &amp; Sandstone</t>
  </si>
  <si>
    <t>Dolomite &amp; Shale</t>
  </si>
  <si>
    <t>Dry Hole</t>
  </si>
  <si>
    <t>Granite</t>
  </si>
  <si>
    <t>Gravel</t>
  </si>
  <si>
    <t>Gravel &amp; Boulders</t>
  </si>
  <si>
    <t>Gravel &amp; Clay</t>
  </si>
  <si>
    <t>Gravel &amp; Cobbles</t>
  </si>
  <si>
    <t>Gravel &amp; Sand</t>
  </si>
  <si>
    <t>Gravel &amp; Silt</t>
  </si>
  <si>
    <t>Gravel &amp; Stones</t>
  </si>
  <si>
    <t>Gravel Clay Sand</t>
  </si>
  <si>
    <t>Gravel Clay Silt</t>
  </si>
  <si>
    <t>Gravel Sand Clay</t>
  </si>
  <si>
    <t>Gravel Sand Silt</t>
  </si>
  <si>
    <t>Gravel Silt Clay</t>
  </si>
  <si>
    <t>Gravel Silt Sand</t>
  </si>
  <si>
    <t>Greenstone</t>
  </si>
  <si>
    <t>Gypsum</t>
  </si>
  <si>
    <t>Hardpan</t>
  </si>
  <si>
    <t>Interval Not Sampled</t>
  </si>
  <si>
    <t>Iron Formation</t>
  </si>
  <si>
    <t>Limestone</t>
  </si>
  <si>
    <t>Limestone &amp; Dolomite</t>
  </si>
  <si>
    <t>Limestone &amp; Sandstone</t>
  </si>
  <si>
    <t>Limestone &amp; Shale</t>
  </si>
  <si>
    <t>Lithology Unknown</t>
  </si>
  <si>
    <t>Loam</t>
  </si>
  <si>
    <t>Marl</t>
  </si>
  <si>
    <t>Muck</t>
  </si>
  <si>
    <t>Mud</t>
  </si>
  <si>
    <t>No Lithology Information</t>
  </si>
  <si>
    <t>No Log</t>
  </si>
  <si>
    <t>Peat</t>
  </si>
  <si>
    <t>Quartz</t>
  </si>
  <si>
    <t>Quartzite</t>
  </si>
  <si>
    <t>Sand</t>
  </si>
  <si>
    <t>Sand &amp; Boulders</t>
  </si>
  <si>
    <t>Sand &amp; Clay</t>
  </si>
  <si>
    <t>Sand &amp; Cobbles</t>
  </si>
  <si>
    <t>Sand &amp; Gravel</t>
  </si>
  <si>
    <t>Sand &amp; Silt</t>
  </si>
  <si>
    <t>Sand &amp; Stones</t>
  </si>
  <si>
    <t>Sand Clay Gravel</t>
  </si>
  <si>
    <t>Sand Clay Silt</t>
  </si>
  <si>
    <t>Sand Gravel Clay</t>
  </si>
  <si>
    <t>Sand Gravel Silt</t>
  </si>
  <si>
    <t>Sand Silt Clay</t>
  </si>
  <si>
    <t>Sand Silt Gravel</t>
  </si>
  <si>
    <t>Sandstone</t>
  </si>
  <si>
    <t>Sandstone &amp; Limestone</t>
  </si>
  <si>
    <t>Sandstone &amp; Shale</t>
  </si>
  <si>
    <t>Schist</t>
  </si>
  <si>
    <t>See Comments</t>
  </si>
  <si>
    <t>Shale</t>
  </si>
  <si>
    <t>Shale &amp; Coal</t>
  </si>
  <si>
    <t>Shale &amp; Limestone</t>
  </si>
  <si>
    <t>Shale &amp; Sandstone</t>
  </si>
  <si>
    <t>Shale Sandstone Limestone</t>
  </si>
  <si>
    <t>Silt</t>
  </si>
  <si>
    <t>Silt &amp; Boulders</t>
  </si>
  <si>
    <t>Silt &amp; Clay</t>
  </si>
  <si>
    <t>Silt &amp; Cobbles</t>
  </si>
  <si>
    <t>Silt &amp; Gravel</t>
  </si>
  <si>
    <t>Silt &amp; Sand</t>
  </si>
  <si>
    <t>Silt &amp; Stones</t>
  </si>
  <si>
    <t>Silt Clay Gravel</t>
  </si>
  <si>
    <t>Silt Clay Sand</t>
  </si>
  <si>
    <t>Silt Gravel Clay</t>
  </si>
  <si>
    <t>Silt Gravel Sand</t>
  </si>
  <si>
    <t>Silt Sand Clay</t>
  </si>
  <si>
    <t>Silt Sand Gravel</t>
  </si>
  <si>
    <t>Slate</t>
  </si>
  <si>
    <t>Soapstone (Talc)</t>
  </si>
  <si>
    <t>Stones</t>
  </si>
  <si>
    <t>Topsoil</t>
  </si>
  <si>
    <t>Unidentified Consolidated Fm</t>
  </si>
  <si>
    <t>Void</t>
  </si>
  <si>
    <t>Diamicton</t>
  </si>
  <si>
    <t>CHECK</t>
  </si>
  <si>
    <t>Very Fine</t>
  </si>
  <si>
    <t>Agreement?</t>
  </si>
  <si>
    <t>Count of Agreement?</t>
  </si>
  <si>
    <t>No</t>
  </si>
  <si>
    <t>Yes</t>
  </si>
  <si>
    <t>Grand Total</t>
  </si>
  <si>
    <t>Bedrock</t>
  </si>
  <si>
    <t>Unknown or No Record</t>
  </si>
  <si>
    <t>Organics</t>
  </si>
  <si>
    <t>Sand Fine</t>
  </si>
  <si>
    <t>Unknown</t>
  </si>
  <si>
    <t>Percentage Agree</t>
  </si>
  <si>
    <t>LITH_AGG (ERBER)</t>
  </si>
  <si>
    <t>Who Agrees?</t>
  </si>
  <si>
    <t>Final Term</t>
  </si>
  <si>
    <t>Bell &amp; Erber</t>
  </si>
  <si>
    <t>Nobody Agrees</t>
  </si>
  <si>
    <t>Everyone Agrees</t>
  </si>
  <si>
    <t>List of Terms in Conflict</t>
  </si>
  <si>
    <t>Term</t>
  </si>
  <si>
    <t>Esch</t>
  </si>
  <si>
    <t>Bell</t>
  </si>
  <si>
    <t>Erber</t>
  </si>
  <si>
    <t>Agreement or Not</t>
  </si>
  <si>
    <t>Agreement Term</t>
  </si>
  <si>
    <t>FREQUENCY</t>
  </si>
  <si>
    <t>COMMONALITY</t>
  </si>
  <si>
    <t>STANDARDIZED</t>
  </si>
  <si>
    <t>Minimum</t>
  </si>
  <si>
    <t>Standard Deviation</t>
  </si>
  <si>
    <t>Maximum</t>
  </si>
  <si>
    <t>Mean</t>
  </si>
  <si>
    <t>Needs Review</t>
  </si>
  <si>
    <t>PRIM_CONC</t>
  </si>
  <si>
    <t>Terms Needing Review</t>
  </si>
  <si>
    <t>FINAL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</si>
</sst>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 style="thick">
        <color auto="1"/>
      </left>
      <right style="dashDotDot">
        <color auto="1"/>
      </right>
      <top/>
      <bottom style="double">
        <color indexed="64"/>
      </bottom>
      <diagonal/>
    </border>
    <border>
      <left/>
      <right style="dashDot">
        <color auto="1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theme="0" tint="-0.24994659260841701"/>
      </bottom>
      <diagonal/>
    </border>
    <border>
      <left/>
      <right style="thick">
        <color auto="1"/>
      </right>
      <top style="double">
        <color indexed="64"/>
      </top>
      <bottom style="thin">
        <color theme="0" tint="-0.24994659260841701"/>
      </bottom>
      <diagonal/>
    </border>
    <border>
      <left style="thick">
        <color auto="1"/>
      </left>
      <right style="dashDotDot">
        <color auto="1"/>
      </right>
      <top style="double">
        <color indexed="64"/>
      </top>
      <bottom style="thin">
        <color theme="0" tint="-0.24994659260841701"/>
      </bottom>
      <diagonal/>
    </border>
    <border>
      <left/>
      <right style="dashDot">
        <color auto="1"/>
      </right>
      <top style="double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auto="1"/>
      </left>
      <right style="dashDotDot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dashDot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ck">
        <color auto="1"/>
      </right>
      <top style="thin">
        <color theme="0" tint="-0.24994659260841701"/>
      </top>
      <bottom/>
      <diagonal/>
    </border>
    <border>
      <left style="thick">
        <color auto="1"/>
      </left>
      <right style="dashDotDot">
        <color auto="1"/>
      </right>
      <top style="thin">
        <color theme="0" tint="-0.24994659260841701"/>
      </top>
      <bottom/>
      <diagonal/>
    </border>
    <border>
      <left/>
      <right style="dashDot">
        <color auto="1"/>
      </right>
      <top style="thin">
        <color theme="0" tint="-0.24994659260841701"/>
      </top>
      <bottom/>
      <diagonal/>
    </border>
    <border>
      <left style="dashDot">
        <color auto="1"/>
      </left>
      <right style="thick">
        <color auto="1"/>
      </right>
      <top/>
      <bottom style="double">
        <color indexed="64"/>
      </bottom>
      <diagonal/>
    </border>
    <border>
      <left style="dashDot">
        <color auto="1"/>
      </left>
      <right style="thick">
        <color auto="1"/>
      </right>
      <top style="double">
        <color indexed="64"/>
      </top>
      <bottom style="thin">
        <color theme="0" tint="-0.24994659260841701"/>
      </bottom>
      <diagonal/>
    </border>
    <border>
      <left style="dashDot">
        <color auto="1"/>
      </left>
      <right style="thick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dashDot">
        <color auto="1"/>
      </left>
      <right style="thick">
        <color auto="1"/>
      </right>
      <top style="thin">
        <color theme="0" tint="-0.2499465926084170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 applyAlignment="1">
      <alignment horizontal="left"/>
    </xf>
    <xf numFmtId="164" fontId="0" fillId="0" borderId="5" xfId="1" applyNumberFormat="1" applyFont="1" applyBorder="1" applyAlignment="1"/>
    <xf numFmtId="164" fontId="0" fillId="0" borderId="9" xfId="1" applyNumberFormat="1" applyFont="1" applyBorder="1"/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65"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B2B2B2"/>
        </patternFill>
      </fill>
    </dxf>
    <dxf>
      <font>
        <b val="0"/>
        <i/>
      </font>
      <fill>
        <patternFill>
          <bgColor theme="0"/>
        </patternFill>
      </fill>
    </dxf>
    <dxf>
      <font>
        <color theme="0"/>
      </font>
      <fill>
        <patternFill>
          <bgColor rgb="FFC65911"/>
        </patternFill>
      </fill>
    </dxf>
    <dxf>
      <fill>
        <patternFill>
          <bgColor rgb="FF00A884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5500"/>
        </patternFill>
      </fill>
    </dxf>
    <dxf>
      <fill>
        <patternFill>
          <bgColor rgb="FFFFE699"/>
        </patternFill>
      </fill>
    </dxf>
    <dxf>
      <font>
        <color theme="0"/>
      </font>
      <fill>
        <patternFill>
          <bgColor rgb="FFA900E6"/>
        </patternFill>
      </fill>
    </dxf>
    <dxf>
      <fill>
        <patternFill>
          <bgColor rgb="FFFFAA00"/>
        </patternFill>
      </fill>
    </dxf>
    <dxf>
      <fill>
        <patternFill>
          <bgColor rgb="FFF4B084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B2B2B2"/>
        </patternFill>
      </fill>
    </dxf>
    <dxf>
      <font>
        <b val="0"/>
        <i/>
      </font>
      <fill>
        <patternFill>
          <bgColor theme="0"/>
        </patternFill>
      </fill>
    </dxf>
    <dxf>
      <font>
        <color theme="0"/>
      </font>
      <fill>
        <patternFill>
          <bgColor rgb="FFC65911"/>
        </patternFill>
      </fill>
    </dxf>
    <dxf>
      <fill>
        <patternFill>
          <bgColor rgb="FF00A884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5500"/>
        </patternFill>
      </fill>
    </dxf>
    <dxf>
      <fill>
        <patternFill>
          <bgColor rgb="FFFFE699"/>
        </patternFill>
      </fill>
    </dxf>
    <dxf>
      <font>
        <color theme="0"/>
      </font>
      <fill>
        <patternFill>
          <bgColor rgb="FFA900E6"/>
        </patternFill>
      </fill>
    </dxf>
    <dxf>
      <fill>
        <patternFill>
          <bgColor rgb="FFFFAA00"/>
        </patternFill>
      </fill>
    </dxf>
    <dxf>
      <fill>
        <patternFill>
          <bgColor rgb="FFF4B084"/>
        </patternFill>
      </fill>
    </dxf>
    <dxf>
      <font>
        <u val="double"/>
        <color rgb="FFFF0000"/>
      </font>
      <fill>
        <patternFill>
          <bgColor theme="3" tint="0.79998168889431442"/>
        </patternFill>
      </fill>
    </dxf>
    <dxf>
      <fill>
        <patternFill>
          <bgColor rgb="FFF4B084"/>
        </patternFill>
      </fill>
    </dxf>
    <dxf>
      <fill>
        <patternFill>
          <bgColor rgb="FFFFAA00"/>
        </patternFill>
      </fill>
    </dxf>
    <dxf>
      <font>
        <color theme="0"/>
      </font>
      <fill>
        <patternFill>
          <bgColor rgb="FFA900E6"/>
        </patternFill>
      </fill>
    </dxf>
    <dxf>
      <fill>
        <patternFill>
          <bgColor rgb="FFFFE699"/>
        </patternFill>
      </fill>
    </dxf>
    <dxf>
      <fill>
        <patternFill>
          <bgColor rgb="FFFF5500"/>
        </patternFill>
      </fill>
    </dxf>
    <dxf>
      <fill>
        <patternFill>
          <bgColor theme="5" tint="0.79998168889431442"/>
        </patternFill>
      </fill>
    </dxf>
    <dxf>
      <fill>
        <patternFill>
          <bgColor rgb="FF00A884"/>
        </patternFill>
      </fill>
    </dxf>
    <dxf>
      <font>
        <color theme="0"/>
      </font>
      <fill>
        <patternFill>
          <bgColor rgb="FFC65911"/>
        </patternFill>
      </fill>
    </dxf>
    <dxf>
      <font>
        <b val="0"/>
        <i/>
      </font>
      <fill>
        <patternFill>
          <bgColor theme="0"/>
        </patternFill>
      </fill>
    </dxf>
    <dxf>
      <fill>
        <patternFill>
          <bgColor rgb="FFB2B2B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theme="0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4B084"/>
        </patternFill>
      </fill>
    </dxf>
    <dxf>
      <fill>
        <patternFill>
          <bgColor rgb="FFFFAA00"/>
        </patternFill>
      </fill>
    </dxf>
    <dxf>
      <font>
        <color theme="0"/>
      </font>
      <fill>
        <patternFill>
          <bgColor rgb="FFA900E6"/>
        </patternFill>
      </fill>
    </dxf>
    <dxf>
      <fill>
        <patternFill>
          <bgColor rgb="FFFFE699"/>
        </patternFill>
      </fill>
    </dxf>
    <dxf>
      <fill>
        <patternFill>
          <bgColor rgb="FFFF55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00A884"/>
        </patternFill>
      </fill>
    </dxf>
    <dxf>
      <font>
        <color theme="0"/>
      </font>
      <fill>
        <patternFill>
          <bgColor rgb="FFC65911"/>
        </patternFill>
      </fill>
    </dxf>
    <dxf>
      <font>
        <b val="0"/>
        <i/>
      </font>
      <fill>
        <patternFill>
          <bgColor theme="0"/>
        </patternFill>
      </fill>
    </dxf>
    <dxf>
      <fill>
        <patternFill>
          <bgColor rgb="FFB2B2B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8" tint="-0.24994659260841701"/>
      </font>
      <fill>
        <patternFill>
          <bgColor theme="8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b/>
        <i/>
        <color theme="0" tint="-0.24994659260841701"/>
      </font>
    </dxf>
  </dxfs>
  <tableStyles count="0" defaultTableStyle="TableStyleMedium2" defaultPivotStyle="PivotStyleLight16"/>
  <colors>
    <mruColors>
      <color rgb="FFF4B084"/>
      <color rgb="FFFFAA00"/>
      <color rgb="FFA900E6"/>
      <color rgb="FFFFE699"/>
      <color rgb="FFFF5500"/>
      <color rgb="FF00A884"/>
      <color rgb="FFC65911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[LithologyClasses_120102023.xlsx]Summary!LithologySummary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C6BB3BC-BA68-4616-8370-3AB2173CF3F5}" type="CELLRANGE">
                  <a:rPr lang="en-US"/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r>
                  <a:rPr lang="en-US" baseline="0"/>
                  <a:t>, </a:t>
                </a:r>
                <a:fld id="{7231BDFC-E419-476B-9A03-FE4548FF0CFF}" type="VALUE">
                  <a:rPr lang="en-US" baseline="0"/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2D59152-998A-4B3D-A999-07E2D957D120}" type="CELLRANGE">
                  <a:rPr lang="en-US"/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r>
                  <a:rPr lang="en-US" baseline="0"/>
                  <a:t>, </a:t>
                </a:r>
                <a:fld id="{2A5AA391-7C90-46BC-A58F-9D26CA8B8927}" type="VALUE">
                  <a:rPr lang="en-US" baseline="0"/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dLbl>
          <c:idx val="0"/>
          <c:tx>
            <c:rich>
              <a:bodyPr/>
              <a:lstStyle/>
              <a:p>
                <a:fld id="{BEEBA679-2621-493D-AAE0-29641B819307}" type="CELLRANGE">
                  <a:rPr lang="en-US"/>
                  <a:pPr/>
                  <a:t>[CELLRANGE]</a:t>
                </a:fld>
                <a:r>
                  <a:rPr lang="en-US" baseline="0"/>
                  <a:t>, </a:t>
                </a:r>
                <a:fld id="{378A8E76-91A8-434B-B97A-645E7DD16D50}" type="VALUE">
                  <a:rPr lang="en-US" baseline="0"/>
                  <a:pPr/>
                  <a:t>[VALUE]</a:t>
                </a:fld>
                <a:endParaRPr lang="en-US" baseline="0"/>
              </a:p>
            </c:rich>
          </c:tx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7"/>
        <c:dLbl>
          <c:idx val="0"/>
          <c:tx>
            <c:rich>
              <a:bodyPr/>
              <a:lstStyle/>
              <a:p>
                <a:fld id="{F746E419-E628-480C-A39A-5C2BB1B24434}" type="CELLRANGE">
                  <a:rPr lang="en-US"/>
                  <a:pPr/>
                  <a:t>[CELLRANGE]</a:t>
                </a:fld>
                <a:r>
                  <a:rPr lang="en-US" baseline="0"/>
                  <a:t>, </a:t>
                </a:r>
                <a:fld id="{C4FAA756-9A2A-4FD8-8185-68D2006C6C39}" type="VALUE">
                  <a:rPr lang="en-US" baseline="0"/>
                  <a:pPr/>
                  <a:t>[VALUE]</a:t>
                </a:fld>
                <a:endParaRPr lang="en-US" baseline="0"/>
              </a:p>
            </c:rich>
          </c:tx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8"/>
        <c:dLbl>
          <c:idx val="0"/>
          <c:tx>
            <c:rich>
              <a:bodyPr/>
              <a:lstStyle/>
              <a:p>
                <a:fld id="{6FB3DAEE-1E88-430B-B24E-F2CD357A3B11}" type="VALUE">
                  <a:rPr lang="en-US"/>
                  <a:pPr/>
                  <a:t>[VALUE]</a:t>
                </a:fld>
                <a:endParaRPr lang="en-US"/>
              </a:p>
            </c:rich>
          </c:tx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9"/>
        <c:dLbl>
          <c:idx val="0"/>
          <c:tx>
            <c:rich>
              <a:bodyPr/>
              <a:lstStyle/>
              <a:p>
                <a:fld id="{BA0CABFF-4FC9-4965-A574-32984095ECB9}" type="VALUE">
                  <a:rPr lang="en-US"/>
                  <a:pPr/>
                  <a:t>[VALUE]</a:t>
                </a:fld>
                <a:endParaRPr lang="en-US"/>
              </a:p>
            </c:rich>
          </c:tx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0"/>
        <c:dLbl>
          <c:idx val="0"/>
          <c:tx>
            <c:rich>
              <a:bodyPr/>
              <a:lstStyle/>
              <a:p>
                <a:fld id="{36A475B0-2890-44F3-B7A3-D749DEDCA295}" type="VALUE">
                  <a:rPr lang="en-US"/>
                  <a:pPr/>
                  <a:t>[VALUE]</a:t>
                </a:fld>
                <a:endParaRPr lang="en-US"/>
              </a:p>
            </c:rich>
          </c:tx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2065585615240793"/>
              <c:y val="6.265478570664560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3811152699612292"/>
              <c:y val="-6.89544919737697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5537355614367293E-2"/>
              <c:y val="-4.96200970473404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8682067534697808E-2"/>
              <c:y val="-3.02175664165327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5070003386125823E-2"/>
              <c:y val="-7.77351509475412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4797257088384869E-2"/>
              <c:y val="4.79657443700594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Summary!$B$3</c:f>
              <c:strCache>
                <c:ptCount val="1"/>
                <c:pt idx="0">
                  <c:v>Percentage Agree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33-4FC7-B555-BDF848CB2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933-4FC7-B555-BDF848CB2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D12-4D60-BBC1-13D7342A32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12-4D60-BBC1-13D7342A32E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D12-4D60-BBC1-13D7342A32E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9A81-4603-ABC5-2D69852DEC78}"/>
              </c:ext>
            </c:extLst>
          </c:dPt>
          <c:dLbls>
            <c:dLbl>
              <c:idx val="0"/>
              <c:layout>
                <c:manualLayout>
                  <c:x val="-4.4797257088384869E-2"/>
                  <c:y val="4.796574437005946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33-4FC7-B555-BDF848CB2D1B}"/>
                </c:ext>
              </c:extLst>
            </c:dLbl>
            <c:dLbl>
              <c:idx val="2"/>
              <c:layout>
                <c:manualLayout>
                  <c:x val="-0.22065585615240793"/>
                  <c:y val="6.265478570664560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D12-4D60-BBC1-13D7342A32E6}"/>
                </c:ext>
              </c:extLst>
            </c:dLbl>
            <c:dLbl>
              <c:idx val="3"/>
              <c:layout>
                <c:manualLayout>
                  <c:x val="7.8682067534697808E-2"/>
                  <c:y val="-3.02175664165327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D12-4D60-BBC1-13D7342A32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Summary!$A$4:$A$11</c:f>
              <c:multiLvlStrCache>
                <c:ptCount val="4"/>
                <c:lvl>
                  <c:pt idx="0">
                    <c:v>Bell &amp; Erber</c:v>
                  </c:pt>
                  <c:pt idx="1">
                    <c:v>Nobody Agrees</c:v>
                  </c:pt>
                  <c:pt idx="2">
                    <c:v>Bell &amp; Erber</c:v>
                  </c:pt>
                  <c:pt idx="3">
                    <c:v>Everyone Agrees</c:v>
                  </c:pt>
                </c:lvl>
                <c:lvl>
                  <c:pt idx="0">
                    <c:v>Needs Review</c:v>
                  </c:pt>
                  <c:pt idx="2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Summary!$B$4:$B$11</c:f>
              <c:numCache>
                <c:formatCode>0.00%</c:formatCode>
                <c:ptCount val="4"/>
                <c:pt idx="0">
                  <c:v>0.72972972972972971</c:v>
                </c:pt>
                <c:pt idx="1">
                  <c:v>4.8906048906048903E-2</c:v>
                </c:pt>
                <c:pt idx="2">
                  <c:v>2.5740025740025739E-3</c:v>
                </c:pt>
                <c:pt idx="3">
                  <c:v>0.21879021879021879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3-4FC7-B555-BDF848CB2D1B}"/>
            </c:ext>
          </c:extLst>
        </c:ser>
        <c:ser>
          <c:idx val="1"/>
          <c:order val="1"/>
          <c:tx>
            <c:strRef>
              <c:f>Summary!$C$3</c:f>
              <c:strCache>
                <c:ptCount val="1"/>
                <c:pt idx="0">
                  <c:v>Count of Agreement?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AB-4705-903D-F5EA1C18D4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AB-4705-903D-F5EA1C18D4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2D7-4C7B-AED0-BB79444B7B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2D7-4C7B-AED0-BB79444B7B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2D7-4C7B-AED0-BB79444B7B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8CB-4F88-9FE3-39C7C51CB5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Summary!$A$4:$A$11</c:f>
              <c:multiLvlStrCache>
                <c:ptCount val="4"/>
                <c:lvl>
                  <c:pt idx="0">
                    <c:v>Bell &amp; Erber</c:v>
                  </c:pt>
                  <c:pt idx="1">
                    <c:v>Nobody Agrees</c:v>
                  </c:pt>
                  <c:pt idx="2">
                    <c:v>Bell &amp; Erber</c:v>
                  </c:pt>
                  <c:pt idx="3">
                    <c:v>Everyone Agrees</c:v>
                  </c:pt>
                </c:lvl>
                <c:lvl>
                  <c:pt idx="0">
                    <c:v>Needs Review</c:v>
                  </c:pt>
                  <c:pt idx="2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Summary!$C$4:$C$11</c:f>
              <c:numCache>
                <c:formatCode>General</c:formatCode>
                <c:ptCount val="4"/>
                <c:pt idx="0">
                  <c:v>2268</c:v>
                </c:pt>
                <c:pt idx="1">
                  <c:v>152</c:v>
                </c:pt>
                <c:pt idx="2">
                  <c:v>8</c:v>
                </c:pt>
                <c:pt idx="3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33-4FC7-B555-BDF848CB2D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876299</xdr:colOff>
      <xdr:row>0</xdr:row>
      <xdr:rowOff>0</xdr:rowOff>
    </xdr:from>
    <xdr:to>
      <xdr:col>12</xdr:col>
      <xdr:colOff>1171575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DD12A8-14B3-EA7A-9EA5-F2CEF5D9F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Bell" refreshedDate="45261.724992013886" createdVersion="8" refreshedVersion="8" minRefreshableVersion="3" recordCount="5656" xr:uid="{222101A5-E321-4FAC-831C-D78433EFFB18}">
  <cacheSource type="worksheet">
    <worksheetSource ref="A1:M5657" sheet="Lithologies"/>
  </cacheSource>
  <cacheFields count="13">
    <cacheField name="PRIM_LITH" numFmtId="0">
      <sharedItems/>
    </cacheField>
    <cacheField name="LITH_MOD" numFmtId="0">
      <sharedItems containsBlank="1"/>
    </cacheField>
    <cacheField name="PRIM_CONC" numFmtId="0">
      <sharedItems/>
    </cacheField>
    <cacheField name="FREQUENCY" numFmtId="0">
      <sharedItems containsSemiMixedTypes="0" containsString="0" containsNumber="1" containsInteger="1" minValue="0" maxValue="951133"/>
    </cacheField>
    <cacheField name="STANDARDIZED" numFmtId="164">
      <sharedItems containsSemiMixedTypes="0" containsString="0" containsNumber="1" minValue="-4.8134274696818129E-2" maxValue="56.229112061812025"/>
    </cacheField>
    <cacheField name="COMMONALITY" numFmtId="0">
      <sharedItems/>
    </cacheField>
    <cacheField name="LITH_AGG (ESCH)" numFmtId="0">
      <sharedItems/>
    </cacheField>
    <cacheField name="LITH_AGG (BELL)" numFmtId="0">
      <sharedItems/>
    </cacheField>
    <cacheField name="LITH_AGG (ERBER)" numFmtId="0">
      <sharedItems/>
    </cacheField>
    <cacheField name="Agreement?" numFmtId="0">
      <sharedItems count="4">
        <s v="Needs Review"/>
        <s v="Not Used"/>
        <s v="Yes"/>
        <s v="No"/>
      </sharedItems>
    </cacheField>
    <cacheField name="Who Agrees?" numFmtId="0">
      <sharedItems count="7">
        <s v="Bell &amp; Erber"/>
        <s v="Not Used"/>
        <s v="Nobody Agrees"/>
        <s v="Everyone Agrees"/>
        <s v="Needs Review" u="1"/>
        <s v="Bell &amp; Esch" u="1"/>
        <s v="Esch &amp; Erber" u="1"/>
      </sharedItems>
    </cacheField>
    <cacheField name="Agreement Term" numFmtId="0">
      <sharedItems/>
    </cacheField>
    <cacheField name="Final Ter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6">
  <r>
    <s v="Basalt"/>
    <m/>
    <s v="'Basalt_ '"/>
    <n v="335"/>
    <n v="-2.8312780202640702E-2"/>
    <s v="Rare/Uncommon"/>
    <s v="CHECK"/>
    <s v="Bedrock"/>
    <s v="Bedrock"/>
    <x v="0"/>
    <x v="0"/>
    <s v="Bedrock"/>
    <s v="Bedrock"/>
  </r>
  <r>
    <s v="Basalt"/>
    <s v="Broken"/>
    <s v="'Basalt_Broken'"/>
    <n v="76"/>
    <n v="-4.3637458035452506E-2"/>
    <s v="Rare/Uncommon"/>
    <s v="CHECK"/>
    <s v="Bedrock"/>
    <s v="Bedrock"/>
    <x v="0"/>
    <x v="0"/>
    <s v="Bedrock"/>
    <s v="Bedrock"/>
  </r>
  <r>
    <s v="Basalt"/>
    <s v="Cemented"/>
    <s v="'Basalt_Cemented'"/>
    <n v="2"/>
    <n v="-4.8015937416255879E-2"/>
    <s v="Rare/Uncommon"/>
    <s v="CHECK"/>
    <s v="Bedrock"/>
    <s v="Bedrock"/>
    <x v="0"/>
    <x v="0"/>
    <s v="Bedrock"/>
    <s v="Bedrock"/>
  </r>
  <r>
    <s v="Basalt"/>
    <s v="Clayey"/>
    <s v="'Basalt_Clayey'"/>
    <n v="0"/>
    <n v="-4.8134274696818129E-2"/>
    <s v="Not Used"/>
    <s v="CHECK"/>
    <s v="Diamicton"/>
    <s v="Bedrock"/>
    <x v="1"/>
    <x v="1"/>
    <s v="CHECK"/>
    <s v="Diamicton"/>
  </r>
  <r>
    <s v="Basalt"/>
    <s v="Coarse"/>
    <s v="'Basalt_Coarse'"/>
    <n v="1"/>
    <n v="-4.8075106056537004E-2"/>
    <s v="Rare/Uncommon"/>
    <s v="CHECK"/>
    <s v="Bedrock"/>
    <s v="Bedrock"/>
    <x v="0"/>
    <x v="0"/>
    <s v="Bedrock"/>
    <s v="Bedrock"/>
  </r>
  <r>
    <s v="Basalt"/>
    <s v="Dense"/>
    <s v="'Basalt_Dense'"/>
    <n v="0"/>
    <n v="-4.8134274696818129E-2"/>
    <s v="Not Used"/>
    <s v="CHECK"/>
    <s v="Bedrock"/>
    <s v="Bedrock"/>
    <x v="1"/>
    <x v="1"/>
    <s v="CHECK"/>
    <s v="Bedrock"/>
  </r>
  <r>
    <s v="Basalt"/>
    <s v="Dolomitic"/>
    <s v="'Basalt_Dolomitic'"/>
    <n v="0"/>
    <n v="-4.8134274696818129E-2"/>
    <s v="Not Used"/>
    <s v="CHECK"/>
    <s v="Gravel"/>
    <s v="Bedrock"/>
    <x v="1"/>
    <x v="1"/>
    <s v="CHECK"/>
    <s v="Gravel"/>
  </r>
  <r>
    <s v="Basalt"/>
    <s v="Dry"/>
    <s v="'Basalt_Dry'"/>
    <n v="0"/>
    <n v="-4.8134274696818129E-2"/>
    <s v="Not Used"/>
    <s v="CHECK"/>
    <s v="Bedrock"/>
    <s v="Bedrock"/>
    <x v="1"/>
    <x v="1"/>
    <s v="CHECK"/>
    <s v="Bedrock"/>
  </r>
  <r>
    <s v="Basalt"/>
    <s v="Fill"/>
    <s v="'Basalt_Fill'"/>
    <n v="0"/>
    <n v="-4.8134274696818129E-2"/>
    <s v="Not Used"/>
    <s v="CHECK"/>
    <s v="Bedrock"/>
    <s v="Bedrock"/>
    <x v="1"/>
    <x v="1"/>
    <s v="CHECK"/>
    <s v="Bedrock"/>
  </r>
  <r>
    <s v="Basalt"/>
    <s v="Fine"/>
    <s v="'Basalt_Fine'"/>
    <n v="0"/>
    <n v="-4.8134274696818129E-2"/>
    <s v="Not Used"/>
    <s v="CHECK"/>
    <s v="Bedrock"/>
    <s v="Bedrock"/>
    <x v="1"/>
    <x v="1"/>
    <s v="CHECK"/>
    <s v="Bedrock"/>
  </r>
  <r>
    <s v="Basalt"/>
    <s v="Fine To Coarse"/>
    <s v="'Basalt_Fine To Coarse'"/>
    <n v="0"/>
    <n v="-4.8134274696818129E-2"/>
    <s v="Not Used"/>
    <s v="CHECK"/>
    <s v="Bedrock"/>
    <s v="Bedrock"/>
    <x v="1"/>
    <x v="1"/>
    <s v="CHECK"/>
    <s v="Bedrock"/>
  </r>
  <r>
    <s v="Basalt"/>
    <s v="Fine To Medium"/>
    <s v="'Basalt_Fine To Medium'"/>
    <n v="0"/>
    <n v="-4.8134274696818129E-2"/>
    <s v="Not Used"/>
    <s v="CHECK"/>
    <s v="Bedrock"/>
    <s v="Bedrock"/>
    <x v="1"/>
    <x v="1"/>
    <s v="CHECK"/>
    <s v="Bedrock"/>
  </r>
  <r>
    <s v="Basalt"/>
    <s v="Firm"/>
    <s v="'Basalt_Firm'"/>
    <n v="1"/>
    <n v="-4.8075106056537004E-2"/>
    <s v="Rare/Uncommon"/>
    <s v="CHECK"/>
    <s v="Bedrock"/>
    <s v="Bedrock"/>
    <x v="0"/>
    <x v="0"/>
    <s v="Bedrock"/>
    <s v="Bedrock"/>
  </r>
  <r>
    <s v="Basalt"/>
    <s v="Fractured"/>
    <s v="'Basalt_Fractured'"/>
    <n v="1"/>
    <n v="-4.8075106056537004E-2"/>
    <s v="Rare/Uncommon"/>
    <s v="CHECK"/>
    <s v="Bedrock"/>
    <s v="Bedrock"/>
    <x v="0"/>
    <x v="0"/>
    <s v="Bedrock"/>
    <s v="Bedrock"/>
  </r>
  <r>
    <s v="Basalt"/>
    <s v="Gravely"/>
    <s v="'Basalt_Gravely'"/>
    <n v="0"/>
    <n v="-4.8134274696818129E-2"/>
    <s v="Not Used"/>
    <s v="CHECK"/>
    <s v="Gravel"/>
    <s v="Bedrock"/>
    <x v="1"/>
    <x v="1"/>
    <s v="CHECK"/>
    <s v="Gravel"/>
  </r>
  <r>
    <s v="Basalt"/>
    <s v="Gummy"/>
    <s v="'Basalt_Gummy'"/>
    <n v="0"/>
    <n v="-4.8134274696818129E-2"/>
    <s v="Not Used"/>
    <s v="CHECK"/>
    <s v="Bedrock"/>
    <s v="Bedrock"/>
    <x v="1"/>
    <x v="1"/>
    <s v="CHECK"/>
    <s v="Bedrock"/>
  </r>
  <r>
    <s v="Basalt"/>
    <s v="Hard"/>
    <s v="'Basalt_Hard'"/>
    <n v="1"/>
    <n v="-4.8075106056537004E-2"/>
    <s v="Rare/Uncommon"/>
    <s v="CHECK"/>
    <s v="Bedrock"/>
    <s v="Bedrock"/>
    <x v="0"/>
    <x v="0"/>
    <s v="Bedrock"/>
    <s v="Bedrock"/>
  </r>
  <r>
    <s v="Basalt"/>
    <s v="Heaving/Quick"/>
    <s v="'Basalt_Heaving/Quick'"/>
    <n v="0"/>
    <n v="-4.8134274696818129E-2"/>
    <s v="Not Used"/>
    <s v="CHECK"/>
    <s v="Bedrock"/>
    <s v="Bedrock"/>
    <x v="1"/>
    <x v="1"/>
    <s v="CHECK"/>
    <s v="Bedrock"/>
  </r>
  <r>
    <s v="Basalt"/>
    <s v="Karst"/>
    <s v="'Basalt_Karst'"/>
    <n v="0"/>
    <n v="-4.8134274696818129E-2"/>
    <s v="Not Used"/>
    <s v="CHECK"/>
    <s v="Bedrock"/>
    <s v="Bedrock"/>
    <x v="1"/>
    <x v="1"/>
    <s v="CHECK"/>
    <s v="Bedrock"/>
  </r>
  <r>
    <s v="Basalt"/>
    <s v="Layered"/>
    <s v="'Basalt_Layered'"/>
    <n v="0"/>
    <n v="-4.8134274696818129E-2"/>
    <s v="Not Used"/>
    <s v="CHECK"/>
    <s v="Bedrock"/>
    <s v="Bedrock"/>
    <x v="1"/>
    <x v="1"/>
    <s v="CHECK"/>
    <s v="Bedrock"/>
  </r>
  <r>
    <s v="Basalt"/>
    <s v="Medium"/>
    <s v="'Basalt_Medium'"/>
    <n v="0"/>
    <n v="-4.8134274696818129E-2"/>
    <s v="Not Used"/>
    <s v="CHECK"/>
    <s v="Bedrock"/>
    <s v="Bedrock"/>
    <x v="1"/>
    <x v="1"/>
    <s v="CHECK"/>
    <s v="Bedrock"/>
  </r>
  <r>
    <s v="Basalt"/>
    <s v="Medium To Coarse"/>
    <s v="'Basalt_Medium To Coarse'"/>
    <n v="0"/>
    <n v="-4.8134274696818129E-2"/>
    <s v="Not Used"/>
    <s v="CHECK"/>
    <s v="Bedrock"/>
    <s v="Bedrock"/>
    <x v="1"/>
    <x v="1"/>
    <s v="CHECK"/>
    <s v="Bedrock"/>
  </r>
  <r>
    <s v="Basalt"/>
    <s v="Organic"/>
    <s v="'Basalt_Organic'"/>
    <n v="0"/>
    <n v="-4.8134274696818129E-2"/>
    <s v="Not Used"/>
    <s v="CHECK"/>
    <s v="Bedrock"/>
    <s v="Bedrock"/>
    <x v="1"/>
    <x v="1"/>
    <s v="CHECK"/>
    <s v="Bedrock"/>
  </r>
  <r>
    <s v="Basalt"/>
    <s v="Porous"/>
    <s v="'Basalt_Porous'"/>
    <n v="0"/>
    <n v="-4.8134274696818129E-2"/>
    <s v="Not Used"/>
    <s v="CHECK"/>
    <s v="Bedrock"/>
    <s v="Bedrock"/>
    <x v="1"/>
    <x v="1"/>
    <s v="CHECK"/>
    <s v="Bedrock"/>
  </r>
  <r>
    <s v="Basalt"/>
    <s v="Sandy"/>
    <s v="'Basalt_Sandy'"/>
    <n v="7"/>
    <n v="-4.7720094214850246E-2"/>
    <s v="Rare/Uncommon"/>
    <s v="CHECK"/>
    <s v="Sand &amp; Gravel"/>
    <s v="Bedrock"/>
    <x v="0"/>
    <x v="2"/>
    <s v="CHECK"/>
    <s v=""/>
  </r>
  <r>
    <s v="Basalt"/>
    <s v="Silty"/>
    <s v="'Basalt_Silty'"/>
    <n v="0"/>
    <n v="-4.8134274696818129E-2"/>
    <s v="Not Used"/>
    <s v="CHECK"/>
    <s v="Sand &amp; Gravel"/>
    <s v="Bedrock"/>
    <x v="1"/>
    <x v="1"/>
    <s v="CHECK"/>
    <s v="Sand &amp; Gravel"/>
  </r>
  <r>
    <s v="Basalt"/>
    <s v="Soft"/>
    <s v="'Basalt_Soft'"/>
    <n v="17"/>
    <n v="-4.7128407812038975E-2"/>
    <s v="Rare/Uncommon"/>
    <s v="CHECK"/>
    <s v="Bedrock"/>
    <s v="Bedrock"/>
    <x v="0"/>
    <x v="0"/>
    <s v="Bedrock"/>
    <s v="Bedrock"/>
  </r>
  <r>
    <s v="Basalt"/>
    <s v="Sticky"/>
    <s v="'Basalt_Sticky'"/>
    <n v="0"/>
    <n v="-4.8134274696818129E-2"/>
    <s v="Not Used"/>
    <s v="CHECK"/>
    <s v="Bedrock"/>
    <s v="Bedrock"/>
    <x v="1"/>
    <x v="1"/>
    <s v="CHECK"/>
    <s v="Bedrock"/>
  </r>
  <r>
    <s v="Basalt"/>
    <s v="Stoney"/>
    <s v="'Basalt_Stoney'"/>
    <n v="0"/>
    <n v="-4.8134274696818129E-2"/>
    <s v="Not Used"/>
    <s v="CHECK"/>
    <s v="Gravel"/>
    <s v="Bedrock"/>
    <x v="1"/>
    <x v="1"/>
    <s v="CHECK"/>
    <s v="Gravel"/>
  </r>
  <r>
    <s v="Basalt"/>
    <s v="Stringers"/>
    <s v="'Basalt_Stringers'"/>
    <n v="0"/>
    <n v="-4.8134274696818129E-2"/>
    <s v="Not Used"/>
    <s v="CHECK"/>
    <s v="Bedrock"/>
    <s v="Bedrock"/>
    <x v="1"/>
    <x v="1"/>
    <s v="CHECK"/>
    <s v="Bedrock"/>
  </r>
  <r>
    <s v="Basalt"/>
    <s v="Strips"/>
    <s v="'Basalt_Strips'"/>
    <n v="0"/>
    <n v="-4.8134274696818129E-2"/>
    <s v="Not Used"/>
    <s v="CHECK"/>
    <s v="Bedrock"/>
    <s v="Bedrock"/>
    <x v="1"/>
    <x v="1"/>
    <s v="CHECK"/>
    <s v="Bedrock"/>
  </r>
  <r>
    <s v="Basalt"/>
    <s v="Swelling"/>
    <s v="'Basalt_Swelling'"/>
    <n v="0"/>
    <n v="-4.8134274696818129E-2"/>
    <s v="Not Used"/>
    <s v="CHECK"/>
    <s v="Bedrock"/>
    <s v="Bedrock"/>
    <x v="1"/>
    <x v="1"/>
    <s v="CHECK"/>
    <s v="Bedrock"/>
  </r>
  <r>
    <s v="Basalt"/>
    <s v="Very Coarse"/>
    <s v="'Basalt_Very Coarse'"/>
    <n v="0"/>
    <n v="-4.8134274696818129E-2"/>
    <s v="Not Used"/>
    <s v="CHECK"/>
    <s v="Bedrock"/>
    <s v="Bedrock"/>
    <x v="1"/>
    <x v="1"/>
    <s v="CHECK"/>
    <s v="Bedrock"/>
  </r>
  <r>
    <s v="Basalt"/>
    <s v="Very Fine"/>
    <s v="'Basalt_Very Fine'"/>
    <n v="0"/>
    <n v="-4.8134274696818129E-2"/>
    <s v="Not Used"/>
    <s v="CHECK"/>
    <s v="Bedrock"/>
    <s v="Bedrock"/>
    <x v="1"/>
    <x v="1"/>
    <s v="CHECK"/>
    <s v="Bedrock"/>
  </r>
  <r>
    <s v="Basalt"/>
    <s v="Very Fine-Coarse"/>
    <s v="'Basalt_Very Fine-Coarse'"/>
    <n v="0"/>
    <n v="-4.8134274696818129E-2"/>
    <s v="Not Used"/>
    <s v="CHECK"/>
    <s v="Bedrock"/>
    <s v="Bedrock"/>
    <x v="1"/>
    <x v="1"/>
    <s v="CHECK"/>
    <s v="Bedrock"/>
  </r>
  <r>
    <s v="Basalt"/>
    <s v="Very Fine-Fine"/>
    <s v="'Basalt_Very Fine-Fine'"/>
    <n v="0"/>
    <n v="-4.8134274696818129E-2"/>
    <s v="Not Used"/>
    <s v="CHECK"/>
    <s v="Bedrock"/>
    <s v="Bedrock"/>
    <x v="1"/>
    <x v="1"/>
    <s v="CHECK"/>
    <s v="Bedrock"/>
  </r>
  <r>
    <s v="Basalt"/>
    <s v="Very Fine-Medium"/>
    <s v="'Basalt_Very Fine-Medium'"/>
    <n v="0"/>
    <n v="-4.8134274696818129E-2"/>
    <s v="Not Used"/>
    <s v="CHECK"/>
    <s v="Bedrock"/>
    <s v="Bedrock"/>
    <x v="1"/>
    <x v="1"/>
    <s v="CHECK"/>
    <s v="Bedrock"/>
  </r>
  <r>
    <s v="Basalt"/>
    <s v="Very Hard"/>
    <s v="'Basalt_Very Hard'"/>
    <n v="1"/>
    <n v="-4.8075106056537004E-2"/>
    <s v="Rare/Uncommon"/>
    <s v="CHECK"/>
    <s v="Bedrock"/>
    <s v="Bedrock"/>
    <x v="0"/>
    <x v="0"/>
    <s v="Bedrock"/>
    <s v="Bedrock"/>
  </r>
  <r>
    <s v="Basalt"/>
    <s v="W/Boulders"/>
    <s v="'Basalt_W/Boulders'"/>
    <n v="0"/>
    <n v="-4.8134274696818129E-2"/>
    <s v="Not Used"/>
    <s v="CHECK"/>
    <s v="Gravel"/>
    <s v="Bedrock"/>
    <x v="1"/>
    <x v="1"/>
    <s v="CHECK"/>
    <s v="Gravel"/>
  </r>
  <r>
    <s v="Basalt"/>
    <s v="W/Clay"/>
    <s v="'Basalt_W/Clay'"/>
    <n v="0"/>
    <n v="-4.8134274696818129E-2"/>
    <s v="Not Used"/>
    <s v="CHECK"/>
    <s v="Diamicton"/>
    <s v="Bedrock"/>
    <x v="1"/>
    <x v="1"/>
    <s v="CHECK"/>
    <s v="Diamicton"/>
  </r>
  <r>
    <s v="Basalt"/>
    <s v="W/Coal"/>
    <s v="'Basalt_W/Coal'"/>
    <n v="0"/>
    <n v="-4.8134274696818129E-2"/>
    <s v="Not Used"/>
    <s v="CHECK"/>
    <s v="Gravel"/>
    <s v="Bedrock"/>
    <x v="1"/>
    <x v="1"/>
    <s v="CHECK"/>
    <s v="Gravel"/>
  </r>
  <r>
    <s v="Basalt"/>
    <s v="W/Cobbles"/>
    <s v="'Basalt_W/Cobbles'"/>
    <n v="0"/>
    <n v="-4.8134274696818129E-2"/>
    <s v="Not Used"/>
    <s v="CHECK"/>
    <s v="Gravel"/>
    <s v="Bedrock"/>
    <x v="1"/>
    <x v="1"/>
    <s v="CHECK"/>
    <s v="Gravel"/>
  </r>
  <r>
    <s v="Basalt"/>
    <s v="W/Dolomite"/>
    <s v="'Basalt_W/Dolomite'"/>
    <n v="0"/>
    <n v="-4.8134274696818129E-2"/>
    <s v="Not Used"/>
    <s v="CHECK"/>
    <s v="Gravel"/>
    <s v="Bedrock"/>
    <x v="1"/>
    <x v="1"/>
    <s v="CHECK"/>
    <s v="Gravel"/>
  </r>
  <r>
    <s v="Basalt"/>
    <s v="W/Gravel"/>
    <s v="'Basalt_W/Gravel'"/>
    <n v="0"/>
    <n v="-4.8134274696818129E-2"/>
    <s v="Not Used"/>
    <s v="CHECK"/>
    <s v="Gravel"/>
    <s v="Bedrock"/>
    <x v="1"/>
    <x v="1"/>
    <s v="CHECK"/>
    <s v="Gravel"/>
  </r>
  <r>
    <s v="Basalt"/>
    <s v="W/Gypsum"/>
    <s v="'Basalt_W/Gypsum'"/>
    <n v="0"/>
    <n v="-4.8134274696818129E-2"/>
    <s v="Not Used"/>
    <s v="CHECK"/>
    <s v="Gravel"/>
    <s v="Bedrock"/>
    <x v="1"/>
    <x v="1"/>
    <s v="CHECK"/>
    <s v="Gravel"/>
  </r>
  <r>
    <s v="Basalt"/>
    <s v="W/Limestone"/>
    <s v="'Basalt_W/Limestone'"/>
    <n v="0"/>
    <n v="-4.8134274696818129E-2"/>
    <s v="Not Used"/>
    <s v="CHECK"/>
    <s v="Gravel"/>
    <s v="Bedrock"/>
    <x v="1"/>
    <x v="1"/>
    <s v="CHECK"/>
    <s v="Gravel"/>
  </r>
  <r>
    <s v="Basalt"/>
    <s v="W/Pyrite"/>
    <s v="'Basalt_W/Pyrite'"/>
    <n v="0"/>
    <n v="-4.8134274696818129E-2"/>
    <s v="Not Used"/>
    <s v="CHECK"/>
    <s v="Bedrock"/>
    <s v="Bedrock"/>
    <x v="1"/>
    <x v="1"/>
    <s v="CHECK"/>
    <s v="Bedrock"/>
  </r>
  <r>
    <s v="Basalt"/>
    <s v="W/Sand"/>
    <s v="'Basalt_W/Sand'"/>
    <n v="1"/>
    <n v="-4.8075106056537004E-2"/>
    <s v="Rare/Uncommon"/>
    <s v="CHECK"/>
    <s v="Sand &amp; Gravel"/>
    <s v="Bedrock"/>
    <x v="0"/>
    <x v="2"/>
    <s v="CHECK"/>
    <s v=""/>
  </r>
  <r>
    <s v="Basalt"/>
    <s v="W/Sandstone"/>
    <s v="'Basalt_W/Sandstone'"/>
    <n v="0"/>
    <n v="-4.8134274696818129E-2"/>
    <s v="Not Used"/>
    <s v="CHECK"/>
    <s v="Gravel"/>
    <s v="Bedrock"/>
    <x v="1"/>
    <x v="1"/>
    <s v="CHECK"/>
    <s v="Gravel"/>
  </r>
  <r>
    <s v="Basalt"/>
    <s v="W/Shale"/>
    <s v="'Basalt_W/Shale'"/>
    <n v="0"/>
    <n v="-4.8134274696818129E-2"/>
    <s v="Not Used"/>
    <s v="CHECK"/>
    <s v="Gravel"/>
    <s v="Bedrock"/>
    <x v="1"/>
    <x v="1"/>
    <s v="CHECK"/>
    <s v="Gravel"/>
  </r>
  <r>
    <s v="Basalt"/>
    <s v="W/Silt"/>
    <s v="'Basalt_W/Silt'"/>
    <n v="0"/>
    <n v="-4.8134274696818129E-2"/>
    <s v="Not Used"/>
    <s v="CHECK"/>
    <s v="Sand &amp; Gravel"/>
    <s v="Bedrock"/>
    <x v="1"/>
    <x v="1"/>
    <s v="CHECK"/>
    <s v="Sand &amp; Gravel"/>
  </r>
  <r>
    <s v="Basalt"/>
    <s v="W/Stones"/>
    <s v="'Basalt_W/Stones'"/>
    <n v="0"/>
    <n v="-4.8134274696818129E-2"/>
    <s v="Not Used"/>
    <s v="CHECK"/>
    <s v="Gravel"/>
    <s v="Bedrock"/>
    <x v="1"/>
    <x v="1"/>
    <s v="CHECK"/>
    <s v="Gravel"/>
  </r>
  <r>
    <s v="Basalt"/>
    <s v="Water Bearing"/>
    <s v="'Basalt_Water Bearing'"/>
    <n v="1"/>
    <n v="-4.8075106056537004E-2"/>
    <s v="Rare/Uncommon"/>
    <s v="CHECK"/>
    <s v="Bedrock"/>
    <s v="Bedrock"/>
    <x v="0"/>
    <x v="0"/>
    <s v="Bedrock"/>
    <s v="Bedrock"/>
  </r>
  <r>
    <s v="Basalt"/>
    <s v="Weathered"/>
    <s v="'Basalt_Weathered'"/>
    <n v="0"/>
    <n v="-4.8134274696818129E-2"/>
    <s v="Not Used"/>
    <s v="CHECK"/>
    <s v="Bedrock"/>
    <s v="Bedrock"/>
    <x v="1"/>
    <x v="1"/>
    <s v="CHECK"/>
    <s v="Bedrock"/>
  </r>
  <r>
    <s v="Basalt"/>
    <s v="Wet/Moist"/>
    <s v="'Basalt_Wet/Moist'"/>
    <n v="0"/>
    <n v="-4.8134274696818129E-2"/>
    <s v="Not Used"/>
    <s v="CHECK"/>
    <s v="Bedrock"/>
    <s v="Bedrock"/>
    <x v="1"/>
    <x v="1"/>
    <s v="CHECK"/>
    <s v="Bedrock"/>
  </r>
  <r>
    <s v="Basalt"/>
    <s v="Wood"/>
    <s v="'Basalt_Wood'"/>
    <n v="0"/>
    <n v="-4.8134274696818129E-2"/>
    <s v="Not Used"/>
    <s v="CHECK"/>
    <s v="Bedrock"/>
    <s v="Bedrock"/>
    <x v="1"/>
    <x v="1"/>
    <s v="CHECK"/>
    <s v="Bedrock"/>
  </r>
  <r>
    <s v="Boulders"/>
    <m/>
    <s v="'Boulders_ '"/>
    <n v="4094"/>
    <n v="0.19410213861411438"/>
    <s v="Fairly Common"/>
    <s v="CHECK"/>
    <s v="Gravel"/>
    <s v="Gravel"/>
    <x v="0"/>
    <x v="0"/>
    <s v="Gravel"/>
    <s v="Gravel"/>
  </r>
  <r>
    <s v="Boulders"/>
    <s v="Broken"/>
    <s v="'Boulders_Broken'"/>
    <n v="119"/>
    <n v="-4.1093206503364059E-2"/>
    <s v="Rare/Uncommon"/>
    <s v="CHECK"/>
    <s v="Gravel"/>
    <s v="Gravel"/>
    <x v="0"/>
    <x v="0"/>
    <s v="Gravel"/>
    <s v="Gravel"/>
  </r>
  <r>
    <s v="Boulders"/>
    <s v="Cemented"/>
    <s v="'Boulders_Cemented'"/>
    <n v="3"/>
    <n v="-4.7956768775974754E-2"/>
    <s v="Rare/Uncommon"/>
    <s v="CHECK"/>
    <s v="Gravel"/>
    <s v="Gravel"/>
    <x v="0"/>
    <x v="0"/>
    <s v="Gravel"/>
    <s v="Gravel"/>
  </r>
  <r>
    <s v="Boulders"/>
    <s v="Clayey"/>
    <s v="'Boulders_Clayey'"/>
    <n v="22"/>
    <n v="-4.6832564610633343E-2"/>
    <s v="Rare/Uncommon"/>
    <s v="CHECK"/>
    <s v="Diamicton"/>
    <s v="Gravel"/>
    <x v="0"/>
    <x v="2"/>
    <s v="CHECK"/>
    <s v=""/>
  </r>
  <r>
    <s v="Boulders"/>
    <s v="Coarse"/>
    <s v="'Boulders_Coarse'"/>
    <n v="16"/>
    <n v="-4.7187576452320107E-2"/>
    <s v="Rare/Uncommon"/>
    <s v="CHECK"/>
    <s v="Gravel"/>
    <s v="Gravel"/>
    <x v="0"/>
    <x v="0"/>
    <s v="Gravel"/>
    <s v="Gravel"/>
  </r>
  <r>
    <s v="Boulders"/>
    <s v="Dense"/>
    <s v="'Boulders_Dense'"/>
    <n v="3"/>
    <n v="-4.7956768775974754E-2"/>
    <s v="Rare/Uncommon"/>
    <s v="CHECK"/>
    <s v="Gravel"/>
    <s v="Gravel"/>
    <x v="0"/>
    <x v="0"/>
    <s v="Gravel"/>
    <s v="Gravel"/>
  </r>
  <r>
    <s v="Boulders"/>
    <s v="Dolomitic"/>
    <s v="'Boulders_Dolomitic'"/>
    <n v="0"/>
    <n v="-4.8134274696818129E-2"/>
    <s v="Not Used"/>
    <s v="CHECK"/>
    <s v="Gravel"/>
    <s v="Gravel"/>
    <x v="1"/>
    <x v="1"/>
    <s v="CHECK"/>
    <s v="Gravel"/>
  </r>
  <r>
    <s v="Boulders"/>
    <s v="Dry"/>
    <s v="'Boulders_Dry'"/>
    <n v="1"/>
    <n v="-4.8075106056537004E-2"/>
    <s v="Rare/Uncommon"/>
    <s v="CHECK"/>
    <s v="Gravel"/>
    <s v="Gravel"/>
    <x v="0"/>
    <x v="0"/>
    <s v="Gravel"/>
    <s v="Gravel"/>
  </r>
  <r>
    <s v="Boulders"/>
    <s v="Fill"/>
    <s v="'Boulders_Fill'"/>
    <n v="5"/>
    <n v="-4.7838431495412496E-2"/>
    <s v="Rare/Uncommon"/>
    <s v="CHECK"/>
    <s v="Unknown or No Record"/>
    <s v="Gravel"/>
    <x v="0"/>
    <x v="2"/>
    <s v="CHECK"/>
    <s v=""/>
  </r>
  <r>
    <s v="Boulders"/>
    <s v="Fine"/>
    <s v="'Boulders_Fine'"/>
    <n v="3"/>
    <n v="-4.7956768775974754E-2"/>
    <s v="Rare/Uncommon"/>
    <s v="CHECK"/>
    <s v="Gravel"/>
    <s v="Gravel"/>
    <x v="0"/>
    <x v="0"/>
    <s v="Gravel"/>
    <s v="Gravel"/>
  </r>
  <r>
    <s v="Boulders"/>
    <s v="Fine To Coarse"/>
    <s v="'Boulders_Fine To Coarse'"/>
    <n v="1"/>
    <n v="-4.8075106056537004E-2"/>
    <s v="Rare/Uncommon"/>
    <s v="CHECK"/>
    <s v="Gravel"/>
    <s v="Gravel"/>
    <x v="0"/>
    <x v="0"/>
    <s v="Gravel"/>
    <s v="Gravel"/>
  </r>
  <r>
    <s v="Boulders"/>
    <s v="Fine To Medium"/>
    <s v="'Boulders_Fine To Medium'"/>
    <n v="0"/>
    <n v="-4.8134274696818129E-2"/>
    <s v="Not Used"/>
    <s v="CHECK"/>
    <s v="Gravel"/>
    <s v="Gravel"/>
    <x v="1"/>
    <x v="1"/>
    <s v="CHECK"/>
    <s v="Gravel"/>
  </r>
  <r>
    <s v="Boulders"/>
    <s v="Firm"/>
    <s v="'Boulders_Firm'"/>
    <n v="3"/>
    <n v="-4.7956768775974754E-2"/>
    <s v="Rare/Uncommon"/>
    <s v="CHECK"/>
    <s v="Gravel"/>
    <s v="Gravel"/>
    <x v="0"/>
    <x v="0"/>
    <s v="Gravel"/>
    <s v="Gravel"/>
  </r>
  <r>
    <s v="Boulders"/>
    <s v="Fractured"/>
    <s v="'Boulders_Fractured'"/>
    <n v="14"/>
    <n v="-4.7305913732882357E-2"/>
    <s v="Rare/Uncommon"/>
    <s v="CHECK"/>
    <s v="Gravel"/>
    <s v="Gravel"/>
    <x v="0"/>
    <x v="0"/>
    <s v="Gravel"/>
    <s v="Gravel"/>
  </r>
  <r>
    <s v="Boulders"/>
    <s v="Gravely"/>
    <s v="'Boulders_Gravely'"/>
    <n v="44"/>
    <n v="-4.5530854524448557E-2"/>
    <s v="Rare/Uncommon"/>
    <s v="CHECK"/>
    <s v="Gravel"/>
    <s v="Gravel"/>
    <x v="0"/>
    <x v="0"/>
    <s v="Gravel"/>
    <s v="Gravel"/>
  </r>
  <r>
    <s v="Boulders"/>
    <s v="Gummy"/>
    <s v="'Boulders_Gummy'"/>
    <n v="2"/>
    <n v="-4.8015937416255879E-2"/>
    <s v="Rare/Uncommon"/>
    <s v="CHECK"/>
    <s v="Gravel"/>
    <s v="Gravel"/>
    <x v="0"/>
    <x v="0"/>
    <s v="Gravel"/>
    <s v="Gravel"/>
  </r>
  <r>
    <s v="Boulders"/>
    <s v="Hard"/>
    <s v="'Boulders_Hard'"/>
    <n v="156"/>
    <n v="-3.8903966812962369E-2"/>
    <s v="Rare/Uncommon"/>
    <s v="CHECK"/>
    <s v="Gravel"/>
    <s v="Gravel"/>
    <x v="0"/>
    <x v="0"/>
    <s v="Gravel"/>
    <s v="Gravel"/>
  </r>
  <r>
    <s v="Boulders"/>
    <s v="Heaving/Quick"/>
    <s v="'Boulders_Heaving/Quick'"/>
    <n v="0"/>
    <n v="-4.8134274696818129E-2"/>
    <s v="Not Used"/>
    <s v="CHECK"/>
    <s v="Gravel"/>
    <s v="Gravel"/>
    <x v="1"/>
    <x v="1"/>
    <s v="CHECK"/>
    <s v="Gravel"/>
  </r>
  <r>
    <s v="Boulders"/>
    <s v="Karst"/>
    <s v="'Boulders_Karst'"/>
    <n v="0"/>
    <n v="-4.8134274696818129E-2"/>
    <s v="Not Used"/>
    <s v="CHECK"/>
    <s v="Gravel"/>
    <s v="Gravel"/>
    <x v="1"/>
    <x v="1"/>
    <s v="CHECK"/>
    <s v="Gravel"/>
  </r>
  <r>
    <s v="Boulders"/>
    <s v="Layered"/>
    <s v="'Boulders_Layered'"/>
    <n v="0"/>
    <n v="-4.8134274696818129E-2"/>
    <s v="Not Used"/>
    <s v="CHECK"/>
    <s v="Gravel"/>
    <s v="Gravel"/>
    <x v="1"/>
    <x v="1"/>
    <s v="CHECK"/>
    <s v="Gravel"/>
  </r>
  <r>
    <s v="Boulders"/>
    <s v="Medium"/>
    <s v="'Boulders_Medium'"/>
    <n v="6"/>
    <n v="-4.7779262855131371E-2"/>
    <s v="Rare/Uncommon"/>
    <s v="CHECK"/>
    <s v="Gravel"/>
    <s v="Gravel"/>
    <x v="0"/>
    <x v="0"/>
    <s v="Gravel"/>
    <s v="Gravel"/>
  </r>
  <r>
    <s v="Boulders"/>
    <s v="Medium To Coarse"/>
    <s v="'Boulders_Medium To Coarse'"/>
    <n v="0"/>
    <n v="-4.8134274696818129E-2"/>
    <s v="Not Used"/>
    <s v="CHECK"/>
    <s v="Gravel"/>
    <s v="Gravel"/>
    <x v="1"/>
    <x v="1"/>
    <s v="CHECK"/>
    <s v="Gravel"/>
  </r>
  <r>
    <s v="Boulders"/>
    <s v="Organic"/>
    <s v="'Boulders_Organic'"/>
    <n v="0"/>
    <n v="-4.8134274696818129E-2"/>
    <s v="Not Used"/>
    <s v="CHECK"/>
    <s v="Gravel"/>
    <s v="Gravel"/>
    <x v="1"/>
    <x v="1"/>
    <s v="CHECK"/>
    <s v="Gravel"/>
  </r>
  <r>
    <s v="Boulders"/>
    <s v="Porous"/>
    <s v="'Boulders_Porous'"/>
    <n v="1"/>
    <n v="-4.8075106056537004E-2"/>
    <s v="Rare/Uncommon"/>
    <s v="CHECK"/>
    <s v="Gravel"/>
    <s v="Gravel"/>
    <x v="0"/>
    <x v="0"/>
    <s v="Gravel"/>
    <s v="Gravel"/>
  </r>
  <r>
    <s v="Boulders"/>
    <s v="Sandy"/>
    <s v="'Boulders_Sandy'"/>
    <n v="25"/>
    <n v="-4.6655058689789961E-2"/>
    <s v="Rare/Uncommon"/>
    <s v="CHECK"/>
    <s v="Sand &amp; Gravel"/>
    <s v="Sand &amp; Gravel"/>
    <x v="0"/>
    <x v="0"/>
    <s v="Sand &amp; Gravel"/>
    <s v="Sand &amp; Gravel"/>
  </r>
  <r>
    <s v="Boulders"/>
    <s v="Silty"/>
    <s v="'Boulders_Silty'"/>
    <n v="2"/>
    <n v="-4.8015937416255879E-2"/>
    <s v="Rare/Uncommon"/>
    <s v="CHECK"/>
    <s v="Sand &amp; Gravel"/>
    <s v="Gravel"/>
    <x v="0"/>
    <x v="2"/>
    <s v="CHECK"/>
    <s v=""/>
  </r>
  <r>
    <s v="Boulders"/>
    <s v="Soft"/>
    <s v="'Boulders_Soft'"/>
    <n v="38"/>
    <n v="-4.5885866366135321E-2"/>
    <s v="Rare/Uncommon"/>
    <s v="CHECK"/>
    <s v="Gravel"/>
    <s v="Gravel"/>
    <x v="0"/>
    <x v="0"/>
    <s v="Gravel"/>
    <s v="Gravel"/>
  </r>
  <r>
    <s v="Boulders"/>
    <s v="Sticky"/>
    <s v="'Boulders_Sticky'"/>
    <n v="0"/>
    <n v="-4.8134274696818129E-2"/>
    <s v="Not Used"/>
    <s v="CHECK"/>
    <s v="Gravel"/>
    <s v="Gravel"/>
    <x v="1"/>
    <x v="1"/>
    <s v="CHECK"/>
    <s v="Gravel"/>
  </r>
  <r>
    <s v="Boulders"/>
    <s v="Stoney"/>
    <s v="'Boulders_Stoney'"/>
    <n v="26"/>
    <n v="-4.6595890049508835E-2"/>
    <s v="Rare/Uncommon"/>
    <s v="CHECK"/>
    <s v="Gravel"/>
    <s v="Gravel"/>
    <x v="0"/>
    <x v="0"/>
    <s v="Gravel"/>
    <s v="Gravel"/>
  </r>
  <r>
    <s v="Boulders"/>
    <s v="Stringers"/>
    <s v="'Boulders_Stringers'"/>
    <n v="0"/>
    <n v="-4.8134274696818129E-2"/>
    <s v="Not Used"/>
    <s v="CHECK"/>
    <s v="Gravel"/>
    <s v="Gravel"/>
    <x v="1"/>
    <x v="1"/>
    <s v="CHECK"/>
    <s v="Gravel"/>
  </r>
  <r>
    <s v="Boulders"/>
    <s v="Strips"/>
    <s v="'Boulders_Strips'"/>
    <n v="0"/>
    <n v="-4.8134274696818129E-2"/>
    <s v="Not Used"/>
    <s v="CHECK"/>
    <s v="Gravel"/>
    <s v="Gravel"/>
    <x v="1"/>
    <x v="1"/>
    <s v="CHECK"/>
    <s v="Gravel"/>
  </r>
  <r>
    <s v="Boulders"/>
    <s v="Swelling"/>
    <s v="'Boulders_Swelling'"/>
    <n v="0"/>
    <n v="-4.8134274696818129E-2"/>
    <s v="Not Used"/>
    <s v="CHECK"/>
    <s v="Gravel"/>
    <s v="Gravel"/>
    <x v="1"/>
    <x v="1"/>
    <s v="CHECK"/>
    <s v="Gravel"/>
  </r>
  <r>
    <s v="Boulders"/>
    <s v="Very Coarse"/>
    <s v="'Boulders_Very Coarse'"/>
    <n v="2"/>
    <n v="-4.8015937416255879E-2"/>
    <s v="Rare/Uncommon"/>
    <s v="CHECK"/>
    <s v="Gravel"/>
    <s v="Gravel"/>
    <x v="0"/>
    <x v="0"/>
    <s v="Gravel"/>
    <s v="Gravel"/>
  </r>
  <r>
    <s v="Boulders"/>
    <s v="Very Fine"/>
    <s v="'Boulders_Very Fine'"/>
    <n v="0"/>
    <n v="-4.8134274696818129E-2"/>
    <s v="Not Used"/>
    <s v="CHECK"/>
    <s v="Gravel"/>
    <s v="Gravel"/>
    <x v="1"/>
    <x v="1"/>
    <s v="CHECK"/>
    <s v="Gravel"/>
  </r>
  <r>
    <s v="Boulders"/>
    <s v="Very Fine-Coarse"/>
    <s v="'Boulders_Very Fine-Coarse'"/>
    <n v="0"/>
    <n v="-4.8134274696818129E-2"/>
    <s v="Not Used"/>
    <s v="CHECK"/>
    <s v="Gravel"/>
    <s v="Gravel"/>
    <x v="1"/>
    <x v="1"/>
    <s v="CHECK"/>
    <s v="Gravel"/>
  </r>
  <r>
    <s v="Boulders"/>
    <s v="Very Fine-Fine"/>
    <s v="'Boulders_Very Fine-Fine'"/>
    <n v="0"/>
    <n v="-4.8134274696818129E-2"/>
    <s v="Not Used"/>
    <s v="CHECK"/>
    <s v="Gravel"/>
    <s v="Gravel"/>
    <x v="1"/>
    <x v="1"/>
    <s v="CHECK"/>
    <s v="Gravel"/>
  </r>
  <r>
    <s v="Boulders"/>
    <s v="Very Fine-Medium"/>
    <s v="'Boulders_Very Fine-Medium'"/>
    <n v="0"/>
    <n v="-4.8134274696818129E-2"/>
    <s v="Not Used"/>
    <s v="CHECK"/>
    <s v="Gravel"/>
    <s v="Gravel"/>
    <x v="1"/>
    <x v="1"/>
    <s v="CHECK"/>
    <s v="Gravel"/>
  </r>
  <r>
    <s v="Boulders"/>
    <s v="Very Hard"/>
    <s v="'Boulders_Very Hard'"/>
    <n v="12"/>
    <n v="-4.7424251013444607E-2"/>
    <s v="Rare/Uncommon"/>
    <s v="CHECK"/>
    <s v="Gravel"/>
    <s v="Gravel"/>
    <x v="0"/>
    <x v="0"/>
    <s v="Gravel"/>
    <s v="Gravel"/>
  </r>
  <r>
    <s v="Boulders"/>
    <s v="W/Boulders"/>
    <s v="'Boulders_W/Boulders'"/>
    <n v="0"/>
    <n v="-4.8134274696818129E-2"/>
    <s v="Not Used"/>
    <s v="CHECK"/>
    <s v="Gravel"/>
    <s v="Gravel"/>
    <x v="1"/>
    <x v="1"/>
    <s v="CHECK"/>
    <s v="Gravel"/>
  </r>
  <r>
    <s v="Boulders"/>
    <s v="W/Clay"/>
    <s v="'Boulders_W/Clay'"/>
    <n v="290"/>
    <n v="-3.0975369015291399E-2"/>
    <s v="Rare/Uncommon"/>
    <s v="CHECK"/>
    <s v="Diamicton"/>
    <s v="Gravel"/>
    <x v="0"/>
    <x v="2"/>
    <s v="CHECK"/>
    <s v=""/>
  </r>
  <r>
    <s v="Boulders"/>
    <s v="W/Coal"/>
    <s v="'Boulders_W/Coal'"/>
    <n v="0"/>
    <n v="-4.8134274696818129E-2"/>
    <s v="Not Used"/>
    <s v="CHECK"/>
    <s v="Gravel"/>
    <s v="Gravel"/>
    <x v="1"/>
    <x v="1"/>
    <s v="CHECK"/>
    <s v="Gravel"/>
  </r>
  <r>
    <s v="Boulders"/>
    <s v="W/Cobbles"/>
    <s v="'Boulders_W/Cobbles'"/>
    <n v="31"/>
    <n v="-4.6300046848103203E-2"/>
    <s v="Rare/Uncommon"/>
    <s v="CHECK"/>
    <s v="Gravel"/>
    <s v="Gravel"/>
    <x v="0"/>
    <x v="0"/>
    <s v="Gravel"/>
    <s v="Gravel"/>
  </r>
  <r>
    <s v="Boulders"/>
    <s v="W/Dolomite"/>
    <s v="'Boulders_W/Dolomite'"/>
    <n v="0"/>
    <n v="-4.8134274696818129E-2"/>
    <s v="Not Used"/>
    <s v="CHECK"/>
    <s v="Gravel"/>
    <s v="Gravel"/>
    <x v="1"/>
    <x v="1"/>
    <s v="CHECK"/>
    <s v="Gravel"/>
  </r>
  <r>
    <s v="Boulders"/>
    <s v="W/Gravel"/>
    <s v="'Boulders_W/Gravel'"/>
    <n v="302"/>
    <n v="-3.0265345331917881E-2"/>
    <s v="Rare/Uncommon"/>
    <s v="CHECK"/>
    <s v="Gravel"/>
    <s v="Gravel"/>
    <x v="0"/>
    <x v="0"/>
    <s v="Gravel"/>
    <s v="Gravel"/>
  </r>
  <r>
    <s v="Boulders"/>
    <s v="W/Gypsum"/>
    <s v="'Boulders_W/Gypsum'"/>
    <n v="0"/>
    <n v="-4.8134274696818129E-2"/>
    <s v="Not Used"/>
    <s v="CHECK"/>
    <s v="Gravel"/>
    <s v="Gravel"/>
    <x v="1"/>
    <x v="1"/>
    <s v="CHECK"/>
    <s v="Gravel"/>
  </r>
  <r>
    <s v="Boulders"/>
    <s v="W/Limestone"/>
    <s v="'Boulders_W/Limestone'"/>
    <n v="23"/>
    <n v="-4.6773395970352218E-2"/>
    <s v="Rare/Uncommon"/>
    <s v="CHECK"/>
    <s v="Gravel"/>
    <s v="Gravel"/>
    <x v="0"/>
    <x v="0"/>
    <s v="Gravel"/>
    <s v="Gravel"/>
  </r>
  <r>
    <s v="Boulders"/>
    <s v="W/Pyrite"/>
    <s v="'Boulders_W/Pyrite'"/>
    <n v="0"/>
    <n v="-4.8134274696818129E-2"/>
    <s v="Not Used"/>
    <s v="CHECK"/>
    <s v="Gravel"/>
    <s v="Gravel"/>
    <x v="1"/>
    <x v="1"/>
    <s v="CHECK"/>
    <s v="Gravel"/>
  </r>
  <r>
    <s v="Boulders"/>
    <s v="W/Sand"/>
    <s v="'Boulders_W/Sand'"/>
    <n v="199"/>
    <n v="-3.6359715280873929E-2"/>
    <s v="Rare/Uncommon"/>
    <s v="CHECK"/>
    <s v="Sand &amp; Gravel"/>
    <s v="Sand &amp; Gravel"/>
    <x v="0"/>
    <x v="0"/>
    <s v="Sand &amp; Gravel"/>
    <s v="Sand &amp; Gravel"/>
  </r>
  <r>
    <s v="Boulders"/>
    <s v="W/Sandstone"/>
    <s v="'Boulders_W/Sandstone'"/>
    <n v="15"/>
    <n v="-4.7246745092601232E-2"/>
    <s v="Rare/Uncommon"/>
    <s v="CHECK"/>
    <s v="Gravel"/>
    <s v="Gravel"/>
    <x v="0"/>
    <x v="0"/>
    <s v="Gravel"/>
    <s v="Gravel"/>
  </r>
  <r>
    <s v="Boulders"/>
    <s v="W/Shale"/>
    <s v="'Boulders_W/Shale'"/>
    <n v="16"/>
    <n v="-4.7187576452320107E-2"/>
    <s v="Rare/Uncommon"/>
    <s v="CHECK"/>
    <s v="Gravel"/>
    <s v="Gravel"/>
    <x v="0"/>
    <x v="0"/>
    <s v="Gravel"/>
    <s v="Gravel"/>
  </r>
  <r>
    <s v="Boulders"/>
    <s v="W/Silt"/>
    <s v="'Boulders_W/Silt'"/>
    <n v="1"/>
    <n v="-4.8075106056537004E-2"/>
    <s v="Rare/Uncommon"/>
    <s v="CHECK"/>
    <s v="Sand &amp; Gravel"/>
    <s v="Gravel"/>
    <x v="0"/>
    <x v="2"/>
    <s v="CHECK"/>
    <s v=""/>
  </r>
  <r>
    <s v="Boulders"/>
    <s v="W/Stones"/>
    <s v="'Boulders_W/Stones'"/>
    <n v="60"/>
    <n v="-4.4584156279950528E-2"/>
    <s v="Rare/Uncommon"/>
    <s v="CHECK"/>
    <s v="Gravel"/>
    <s v="Gravel"/>
    <x v="0"/>
    <x v="0"/>
    <s v="Gravel"/>
    <s v="Gravel"/>
  </r>
  <r>
    <s v="Boulders"/>
    <s v="Water Bearing"/>
    <s v="'Boulders_Water Bearing'"/>
    <n v="25"/>
    <n v="-4.6655058689789961E-2"/>
    <s v="Rare/Uncommon"/>
    <s v="CHECK"/>
    <s v="Gravel"/>
    <s v="Gravel"/>
    <x v="0"/>
    <x v="0"/>
    <s v="Gravel"/>
    <s v="Gravel"/>
  </r>
  <r>
    <s v="Boulders"/>
    <s v="Weathered"/>
    <s v="'Boulders_Weathered'"/>
    <n v="0"/>
    <n v="-4.8134274696818129E-2"/>
    <s v="Not Used"/>
    <s v="CHECK"/>
    <s v="Gravel"/>
    <s v="Gravel"/>
    <x v="1"/>
    <x v="1"/>
    <s v="CHECK"/>
    <s v="Gravel"/>
  </r>
  <r>
    <s v="Boulders"/>
    <s v="Wet/Moist"/>
    <s v="'Boulders_Wet/Moist'"/>
    <n v="7"/>
    <n v="-4.7720094214850246E-2"/>
    <s v="Rare/Uncommon"/>
    <s v="CHECK"/>
    <s v="Gravel"/>
    <s v="Gravel"/>
    <x v="0"/>
    <x v="0"/>
    <s v="Gravel"/>
    <s v="Gravel"/>
  </r>
  <r>
    <s v="Boulders"/>
    <s v="Wood"/>
    <s v="'Boulders_Wood'"/>
    <n v="1"/>
    <n v="-4.8075106056537004E-2"/>
    <s v="Rare/Uncommon"/>
    <s v="CHECK"/>
    <s v="Gravel"/>
    <s v="Gravel"/>
    <x v="0"/>
    <x v="0"/>
    <s v="Gravel"/>
    <s v="Gravel"/>
  </r>
  <r>
    <s v="Clay"/>
    <m/>
    <s v="'Clay_ '"/>
    <n v="951133"/>
    <n v="56.229112061812025"/>
    <s v="Very Common"/>
    <s v="Clay"/>
    <s v="Clay"/>
    <s v="Clay"/>
    <x v="2"/>
    <x v="3"/>
    <s v="Clay"/>
    <s v="Clay"/>
  </r>
  <r>
    <s v="Clay"/>
    <s v="Broken"/>
    <s v="'Clay_Broken'"/>
    <n v="63"/>
    <n v="-4.4406650359107153E-2"/>
    <s v="Rare/Uncommon"/>
    <s v="CHECK"/>
    <s v="Clay"/>
    <s v="Clay"/>
    <x v="0"/>
    <x v="0"/>
    <s v="Clay"/>
    <s v="Clay"/>
  </r>
  <r>
    <s v="Clay"/>
    <s v="Cemented"/>
    <s v="'Clay_Cemented'"/>
    <n v="102"/>
    <n v="-4.2099073388143213E-2"/>
    <s v="Rare/Uncommon"/>
    <s v="CHECK"/>
    <s v="Clay"/>
    <s v="Clay"/>
    <x v="0"/>
    <x v="0"/>
    <s v="Clay"/>
    <s v="Clay"/>
  </r>
  <r>
    <s v="Clay"/>
    <s v="Clayey"/>
    <s v="'Clay_Clayey'"/>
    <n v="650"/>
    <n v="-9.6746585140858044E-3"/>
    <s v="Rare/Uncommon"/>
    <s v="CHECK"/>
    <s v="Clay"/>
    <s v="Clay"/>
    <x v="0"/>
    <x v="0"/>
    <s v="Clay"/>
    <s v="Clay"/>
  </r>
  <r>
    <s v="Clay"/>
    <s v="Coarse"/>
    <s v="'Clay_Coarse'"/>
    <n v="200"/>
    <n v="-3.6300546640592797E-2"/>
    <s v="Rare/Uncommon"/>
    <s v="CHECK"/>
    <s v="Clay &amp; Sand"/>
    <s v="Clay &amp; Sand"/>
    <x v="0"/>
    <x v="0"/>
    <s v="Clay &amp; Sand"/>
    <s v="Clay &amp; Sand"/>
  </r>
  <r>
    <s v="Clay"/>
    <s v="Dense"/>
    <s v="'Clay_Dense'"/>
    <n v="1345"/>
    <n v="3.1447546481297224E-2"/>
    <s v="Fairly Common"/>
    <s v="CHECK"/>
    <s v="Clay"/>
    <s v="Clay"/>
    <x v="0"/>
    <x v="0"/>
    <s v="Clay"/>
    <s v="Clay"/>
  </r>
  <r>
    <s v="Clay"/>
    <s v="Dolomitic"/>
    <s v="'Clay_Dolomitic'"/>
    <n v="7"/>
    <n v="-4.7720094214850246E-2"/>
    <s v="Rare/Uncommon"/>
    <s v="CHECK"/>
    <s v="Clay"/>
    <s v="Clay"/>
    <x v="0"/>
    <x v="0"/>
    <s v="Clay"/>
    <s v="Clay"/>
  </r>
  <r>
    <s v="Clay"/>
    <s v="Dry"/>
    <s v="'Clay_Dry'"/>
    <n v="433"/>
    <n v="-2.251425345509029E-2"/>
    <s v="Rare/Uncommon"/>
    <s v="CHECK"/>
    <s v="Clay"/>
    <s v="Clay"/>
    <x v="0"/>
    <x v="0"/>
    <s v="Clay"/>
    <s v="Clay"/>
  </r>
  <r>
    <s v="Clay"/>
    <s v="Fill"/>
    <s v="'Clay_Fill'"/>
    <n v="635"/>
    <n v="-1.0562188118302705E-2"/>
    <s v="Rare/Uncommon"/>
    <s v="Unknown or No Record"/>
    <s v="Unknown or No Record"/>
    <s v="Unknown or No Record"/>
    <x v="2"/>
    <x v="3"/>
    <s v="Unknown or No Record"/>
    <s v="Unknown or No Record"/>
  </r>
  <r>
    <s v="Clay"/>
    <s v="Fine"/>
    <s v="'Clay_Fine'"/>
    <n v="942"/>
    <n v="7.6025844480031787E-3"/>
    <s v="Fairly Common"/>
    <s v="CHECK"/>
    <s v="Clay"/>
    <s v="Clay"/>
    <x v="0"/>
    <x v="0"/>
    <s v="Clay"/>
    <s v="Clay"/>
  </r>
  <r>
    <s v="Clay"/>
    <s v="Fine To Coarse"/>
    <s v="'Clay_Fine To Coarse'"/>
    <n v="14"/>
    <n v="-4.7305913732882357E-2"/>
    <s v="Rare/Uncommon"/>
    <s v="CHECK"/>
    <s v="Clay &amp; Sand"/>
    <s v="Clay"/>
    <x v="0"/>
    <x v="2"/>
    <s v="CHECK"/>
    <s v=""/>
  </r>
  <r>
    <s v="Clay"/>
    <s v="Fine To Medium"/>
    <s v="'Clay_Fine To Medium'"/>
    <n v="93"/>
    <n v="-4.2631591150673352E-2"/>
    <s v="Rare/Uncommon"/>
    <s v="CHECK"/>
    <s v="Clay &amp; Sand"/>
    <s v="Clay &amp; Sand"/>
    <x v="0"/>
    <x v="0"/>
    <s v="Clay &amp; Sand"/>
    <s v="Clay &amp; Sand"/>
  </r>
  <r>
    <s v="Clay"/>
    <s v="Firm"/>
    <s v="'Clay_Firm'"/>
    <n v="793"/>
    <n v="-1.2135429538846928E-3"/>
    <s v="Rare/Uncommon"/>
    <s v="CHECK"/>
    <s v="Clay"/>
    <s v="Clay"/>
    <x v="0"/>
    <x v="0"/>
    <s v="Clay"/>
    <s v="Clay"/>
  </r>
  <r>
    <s v="Clay"/>
    <s v="Fractured"/>
    <s v="'Clay_Fractured'"/>
    <n v="8"/>
    <n v="-4.7660925574569114E-2"/>
    <s v="Rare/Uncommon"/>
    <s v="CHECK"/>
    <s v="Clay"/>
    <s v="Clay"/>
    <x v="0"/>
    <x v="0"/>
    <s v="Clay"/>
    <s v="Clay"/>
  </r>
  <r>
    <s v="Clay"/>
    <s v="Gravely"/>
    <s v="'Clay_Gravely'"/>
    <n v="14694"/>
    <n v="0.821289725594057"/>
    <s v="Fairly Common"/>
    <s v="Diamicton"/>
    <s v="Diamicton"/>
    <s v="Diamicton"/>
    <x v="2"/>
    <x v="3"/>
    <s v="Diamicton"/>
    <s v="Diamicton"/>
  </r>
  <r>
    <s v="Clay"/>
    <s v="Gummy"/>
    <s v="'Clay_Gummy'"/>
    <n v="1189"/>
    <n v="2.2217238597441461E-2"/>
    <s v="Fairly Common"/>
    <s v="Clay"/>
    <s v="Clay"/>
    <s v="Clay"/>
    <x v="2"/>
    <x v="3"/>
    <s v="Clay"/>
    <s v="Clay"/>
  </r>
  <r>
    <s v="Clay"/>
    <s v="Hard"/>
    <s v="'Clay_Hard'"/>
    <n v="36584"/>
    <n v="2.1164912613479192"/>
    <s v="Very Common"/>
    <s v="Clay"/>
    <s v="Clay"/>
    <s v="Clay"/>
    <x v="2"/>
    <x v="3"/>
    <s v="Clay"/>
    <s v="Clay"/>
  </r>
  <r>
    <s v="Clay"/>
    <s v="Heaving/Quick"/>
    <s v="'Clay_Heaving/Quick'"/>
    <n v="53"/>
    <n v="-4.4998336761918417E-2"/>
    <s v="Rare/Uncommon"/>
    <s v="CHECK"/>
    <s v="Clay"/>
    <s v="Clay"/>
    <x v="0"/>
    <x v="0"/>
    <s v="Clay"/>
    <s v="Clay"/>
  </r>
  <r>
    <s v="Clay"/>
    <s v="Karst"/>
    <s v="'Clay_Karst'"/>
    <n v="0"/>
    <n v="-4.8134274696818129E-2"/>
    <s v="Not Used"/>
    <s v="CHECK"/>
    <s v="Clay"/>
    <s v="Clay"/>
    <x v="1"/>
    <x v="1"/>
    <s v="CHECK"/>
    <s v="Clay"/>
  </r>
  <r>
    <s v="Clay"/>
    <s v="Layered"/>
    <s v="'Clay_Layered'"/>
    <n v="188"/>
    <n v="-3.7010570323966319E-2"/>
    <s v="Rare/Uncommon"/>
    <s v="CHECK"/>
    <s v="Clay"/>
    <s v="Clay"/>
    <x v="0"/>
    <x v="0"/>
    <s v="Clay"/>
    <s v="Clay"/>
  </r>
  <r>
    <s v="Clay"/>
    <s v="Medium"/>
    <s v="'Clay_Medium'"/>
    <n v="1171"/>
    <n v="2.1152203072381182E-2"/>
    <s v="Fairly Common"/>
    <s v="Clay"/>
    <s v="Clay"/>
    <s v="Clay"/>
    <x v="2"/>
    <x v="3"/>
    <s v="Clay"/>
    <s v="Clay"/>
  </r>
  <r>
    <s v="Clay"/>
    <s v="Medium To Coarse"/>
    <s v="'Clay_Medium To Coarse'"/>
    <n v="45"/>
    <n v="-4.5471685884167432E-2"/>
    <s v="Rare/Uncommon"/>
    <s v="CHECK"/>
    <s v="Clay &amp; Sand"/>
    <s v="Clay &amp; Sand"/>
    <x v="0"/>
    <x v="0"/>
    <s v="Clay &amp; Sand"/>
    <s v="Clay &amp; Sand"/>
  </r>
  <r>
    <s v="Clay"/>
    <s v="Organic"/>
    <s v="'Clay_Organic'"/>
    <n v="47"/>
    <n v="-4.5353348603605174E-2"/>
    <s v="Rare/Uncommon"/>
    <s v="CHECK"/>
    <s v="Clay"/>
    <s v="Clay"/>
    <x v="0"/>
    <x v="0"/>
    <s v="Clay"/>
    <s v="Clay"/>
  </r>
  <r>
    <s v="Clay"/>
    <s v="Porous"/>
    <s v="'Clay_Porous'"/>
    <n v="19"/>
    <n v="-4.7010070531476725E-2"/>
    <s v="Rare/Uncommon"/>
    <s v="CHECK"/>
    <s v="Clay"/>
    <s v="Clay"/>
    <x v="0"/>
    <x v="0"/>
    <s v="Clay"/>
    <s v="Clay"/>
  </r>
  <r>
    <s v="Clay"/>
    <s v="Sandy"/>
    <s v="'Clay_Sandy'"/>
    <n v="75437"/>
    <n v="4.4153704421905333"/>
    <s v="Very Common"/>
    <s v="Clay &amp; Sand"/>
    <s v="Clay &amp; Sand"/>
    <s v="Clay &amp; Sand"/>
    <x v="2"/>
    <x v="3"/>
    <s v="Clay &amp; Sand"/>
    <s v="Clay &amp; Sand"/>
  </r>
  <r>
    <s v="Clay"/>
    <s v="Silty"/>
    <s v="'Clay_Silty'"/>
    <n v="3636"/>
    <n v="0.16700290136535839"/>
    <s v="Fairly Common"/>
    <s v="Clay"/>
    <s v="Clay"/>
    <s v="Clay"/>
    <x v="2"/>
    <x v="3"/>
    <s v="Clay"/>
    <s v="Clay"/>
  </r>
  <r>
    <s v="Clay"/>
    <s v="Soft"/>
    <s v="'Clay_Soft'"/>
    <n v="44699"/>
    <n v="2.5966447772292622"/>
    <s v="Very Common"/>
    <s v="Clay"/>
    <s v="Clay"/>
    <s v="Clay"/>
    <x v="2"/>
    <x v="3"/>
    <s v="Clay"/>
    <s v="Clay"/>
  </r>
  <r>
    <s v="Clay"/>
    <s v="Sticky"/>
    <s v="'Clay_Sticky'"/>
    <n v="3151"/>
    <n v="0.13830611082901195"/>
    <s v="Fairly Common"/>
    <s v="CHECK"/>
    <s v="Clay"/>
    <s v="Clay"/>
    <x v="0"/>
    <x v="0"/>
    <s v="Clay"/>
    <s v="Clay"/>
  </r>
  <r>
    <s v="Clay"/>
    <s v="Stoney"/>
    <s v="'Clay_Stoney'"/>
    <n v="6169"/>
    <n v="0.31687706719745223"/>
    <s v="Fairly Common"/>
    <s v="Diamicton"/>
    <s v="Diamicton"/>
    <s v="Diamicton"/>
    <x v="2"/>
    <x v="3"/>
    <s v="Diamicton"/>
    <s v="Diamicton"/>
  </r>
  <r>
    <s v="Clay"/>
    <s v="Stringers"/>
    <s v="'Clay_Stringers'"/>
    <n v="203"/>
    <n v="-3.6123040719749422E-2"/>
    <s v="Rare/Uncommon"/>
    <s v="CHECK"/>
    <s v="Clay"/>
    <s v="Clay"/>
    <x v="0"/>
    <x v="0"/>
    <s v="Clay"/>
    <s v="Clay"/>
  </r>
  <r>
    <s v="Clay"/>
    <s v="Strips"/>
    <s v="'Clay_Strips'"/>
    <n v="137"/>
    <n v="-4.002817097830378E-2"/>
    <s v="Rare/Uncommon"/>
    <s v="Clay"/>
    <s v="Clay"/>
    <s v="Clay"/>
    <x v="2"/>
    <x v="3"/>
    <s v="Clay"/>
    <s v="Clay"/>
  </r>
  <r>
    <s v="Clay"/>
    <s v="Swelling"/>
    <s v="'Clay_Swelling'"/>
    <n v="26"/>
    <n v="-4.6595890049508835E-2"/>
    <s v="Rare/Uncommon"/>
    <s v="CHECK"/>
    <s v="Clay"/>
    <s v="Clay"/>
    <x v="0"/>
    <x v="0"/>
    <s v="Clay"/>
    <s v="Clay"/>
  </r>
  <r>
    <s v="Clay"/>
    <s v="Very Coarse"/>
    <s v="'Clay_Very Coarse'"/>
    <n v="3"/>
    <n v="-4.7956768775974754E-2"/>
    <s v="Rare/Uncommon"/>
    <s v="CHECK"/>
    <s v="Clay &amp; Sand"/>
    <s v="Clay &amp; Sand"/>
    <x v="0"/>
    <x v="0"/>
    <s v="Clay &amp; Sand"/>
    <s v="Clay &amp; Sand"/>
  </r>
  <r>
    <s v="Clay"/>
    <s v="Very Fine"/>
    <s v="'Clay_Very Fine'"/>
    <n v="40"/>
    <n v="-4.5767529085573064E-2"/>
    <s v="Rare/Uncommon"/>
    <s v="CHECK"/>
    <s v="Clay"/>
    <s v="Clay"/>
    <x v="0"/>
    <x v="0"/>
    <s v="Clay"/>
    <s v="Clay"/>
  </r>
  <r>
    <s v="Clay"/>
    <s v="Very Fine-Coarse"/>
    <s v="'Clay_Very Fine-Coarse'"/>
    <n v="0"/>
    <n v="-4.8134274696818129E-2"/>
    <s v="Not Used"/>
    <s v="CHECK"/>
    <s v="Clay &amp; Sand"/>
    <s v="Clay &amp; Sand"/>
    <x v="1"/>
    <x v="1"/>
    <s v="CHECK"/>
    <s v="Clay &amp; Sand"/>
  </r>
  <r>
    <s v="Clay"/>
    <s v="Very Fine-Fine"/>
    <s v="'Clay_Very Fine-Fine'"/>
    <n v="3"/>
    <n v="-4.7956768775974754E-2"/>
    <s v="Rare/Uncommon"/>
    <s v="CHECK"/>
    <s v="Clay"/>
    <s v="Clay"/>
    <x v="0"/>
    <x v="0"/>
    <s v="Clay"/>
    <s v="Clay"/>
  </r>
  <r>
    <s v="Clay"/>
    <s v="Very Fine-Medium"/>
    <s v="'Clay_Very Fine-Medium'"/>
    <n v="0"/>
    <n v="-4.8134274696818129E-2"/>
    <s v="Not Used"/>
    <s v="CHECK"/>
    <s v="Clay &amp; Sand"/>
    <s v="Clay &amp; Sand"/>
    <x v="1"/>
    <x v="1"/>
    <s v="CHECK"/>
    <s v="Clay &amp; Sand"/>
  </r>
  <r>
    <s v="Clay"/>
    <s v="Very Hard"/>
    <s v="'Clay_Very Hard'"/>
    <n v="595"/>
    <n v="-1.2928933729547771E-2"/>
    <s v="Rare/Uncommon"/>
    <s v="CHECK"/>
    <s v="Clay"/>
    <s v="Clay"/>
    <x v="0"/>
    <x v="0"/>
    <s v="Clay"/>
    <s v="Clay"/>
  </r>
  <r>
    <s v="Clay"/>
    <s v="W/Boulders"/>
    <s v="'Clay_W/Boulders'"/>
    <n v="816"/>
    <n v="1.4733577258122034E-4"/>
    <s v="Fairly Common"/>
    <s v="CHECK"/>
    <s v="Diamicton"/>
    <s v="Diamicton"/>
    <x v="0"/>
    <x v="0"/>
    <s v="Diamicton"/>
    <s v="Diamicton"/>
  </r>
  <r>
    <s v="Clay"/>
    <s v="W/Clay"/>
    <s v="'Clay_W/Clay'"/>
    <n v="279"/>
    <n v="-3.1626224058383792E-2"/>
    <s v="Rare/Uncommon"/>
    <s v="CHECK"/>
    <s v="Clay"/>
    <s v="Clay"/>
    <x v="0"/>
    <x v="0"/>
    <s v="Clay"/>
    <s v="Clay"/>
  </r>
  <r>
    <s v="Clay"/>
    <s v="W/Coal"/>
    <s v="'Clay_W/Coal'"/>
    <n v="56"/>
    <n v="-4.4820830841075035E-2"/>
    <s v="Rare/Uncommon"/>
    <s v="Diamicton"/>
    <s v="Diamicton"/>
    <s v="Diamicton"/>
    <x v="2"/>
    <x v="3"/>
    <s v="Diamicton"/>
    <s v="Diamicton"/>
  </r>
  <r>
    <s v="Clay"/>
    <s v="W/Cobbles"/>
    <s v="'Clay_W/Cobbles'"/>
    <n v="883"/>
    <n v="4.1116346714167064E-3"/>
    <s v="Fairly Common"/>
    <s v="Diamicton"/>
    <s v="Diamicton"/>
    <s v="Diamicton"/>
    <x v="2"/>
    <x v="3"/>
    <s v="Diamicton"/>
    <s v="Diamicton"/>
  </r>
  <r>
    <s v="Clay"/>
    <s v="W/Dolomite"/>
    <s v="'Clay_W/Dolomite'"/>
    <n v="2"/>
    <n v="-4.8015937416255879E-2"/>
    <s v="Rare/Uncommon"/>
    <s v="CHECK"/>
    <s v="Diamicton"/>
    <s v="Diamicton"/>
    <x v="0"/>
    <x v="0"/>
    <s v="Diamicton"/>
    <s v="Diamicton"/>
  </r>
  <r>
    <s v="Clay"/>
    <s v="W/Gravel"/>
    <s v="'Clay_W/Gravel'"/>
    <n v="19151"/>
    <n v="1.0850043553270385"/>
    <s v="Common"/>
    <s v="Diamicton"/>
    <s v="Diamicton"/>
    <s v="Diamicton"/>
    <x v="2"/>
    <x v="3"/>
    <s v="Diamicton"/>
    <s v="Diamicton"/>
  </r>
  <r>
    <s v="Clay"/>
    <s v="W/Gypsum"/>
    <s v="'Clay_W/Gypsum'"/>
    <n v="31"/>
    <n v="-4.6300046848103203E-2"/>
    <s v="Rare/Uncommon"/>
    <s v="CHECK"/>
    <s v="Diamicton"/>
    <s v="Diamicton"/>
    <x v="0"/>
    <x v="0"/>
    <s v="Diamicton"/>
    <s v="Diamicton"/>
  </r>
  <r>
    <s v="Clay"/>
    <s v="W/Limestone"/>
    <s v="'Clay_W/Limestone'"/>
    <n v="933"/>
    <n v="7.0700666854730393E-3"/>
    <s v="Fairly Common"/>
    <s v="CHECK"/>
    <s v="Diamicton"/>
    <s v="Diamicton"/>
    <x v="0"/>
    <x v="0"/>
    <s v="Diamicton"/>
    <s v="Diamicton"/>
  </r>
  <r>
    <s v="Clay"/>
    <s v="W/Pyrite"/>
    <s v="'Clay_W/Pyrite'"/>
    <n v="4"/>
    <n v="-4.7897600135693622E-2"/>
    <s v="Rare/Uncommon"/>
    <s v="CHECK"/>
    <s v="Diamicton"/>
    <s v="Diamicton"/>
    <x v="0"/>
    <x v="0"/>
    <s v="Diamicton"/>
    <s v="Diamicton"/>
  </r>
  <r>
    <s v="Clay"/>
    <s v="W/Sand"/>
    <s v="'Clay_W/Sand'"/>
    <n v="22091"/>
    <n v="1.2589601577535507"/>
    <s v="Common"/>
    <s v="Clay &amp; Sand"/>
    <s v="Clay &amp; Sand"/>
    <s v="Clay &amp; Sand"/>
    <x v="2"/>
    <x v="3"/>
    <s v="Clay &amp; Sand"/>
    <s v="Clay &amp; Sand"/>
  </r>
  <r>
    <s v="Clay"/>
    <s v="W/Sandstone"/>
    <s v="'Clay_W/Sandstone'"/>
    <n v="787"/>
    <n v="-1.5685547955714527E-3"/>
    <s v="Rare/Uncommon"/>
    <s v="CHECK"/>
    <s v="Diamicton"/>
    <s v="Diamicton"/>
    <x v="0"/>
    <x v="0"/>
    <s v="Diamicton"/>
    <s v="Diamicton"/>
  </r>
  <r>
    <s v="Clay"/>
    <s v="W/Shale"/>
    <s v="'Clay_W/Shale'"/>
    <n v="1589"/>
    <n v="4.5884694709892128E-2"/>
    <s v="Fairly Common"/>
    <s v="CHECK"/>
    <s v="Diamicton"/>
    <s v="Diamicton"/>
    <x v="0"/>
    <x v="0"/>
    <s v="Diamicton"/>
    <s v="Diamicton"/>
  </r>
  <r>
    <s v="Clay"/>
    <s v="W/Silt"/>
    <s v="'Clay_W/Silt'"/>
    <n v="746"/>
    <n v="-3.9944690470976457E-3"/>
    <s v="Rare/Uncommon"/>
    <s v="CHECK"/>
    <s v="Clay"/>
    <s v="Clay"/>
    <x v="0"/>
    <x v="0"/>
    <s v="Clay"/>
    <s v="Clay"/>
  </r>
  <r>
    <s v="Clay"/>
    <s v="W/Stones"/>
    <s v="'Clay_W/Stones'"/>
    <n v="5923"/>
    <n v="0.30232158168829509"/>
    <s v="Fairly Common"/>
    <s v="Diamicton"/>
    <s v="Diamicton"/>
    <s v="Diamicton"/>
    <x v="2"/>
    <x v="3"/>
    <s v="Diamicton"/>
    <s v="Diamicton"/>
  </r>
  <r>
    <s v="Clay"/>
    <s v="Water Bearing"/>
    <s v="'Clay_Water Bearing'"/>
    <n v="550"/>
    <n v="-1.559152254219847E-2"/>
    <s v="Rare/Uncommon"/>
    <s v="CHECK"/>
    <s v="Clay"/>
    <s v="Clay"/>
    <x v="0"/>
    <x v="0"/>
    <s v="Clay"/>
    <s v="Clay"/>
  </r>
  <r>
    <s v="Clay"/>
    <s v="Weathered"/>
    <s v="'Clay_Weathered'"/>
    <n v="3"/>
    <n v="-4.7956768775974754E-2"/>
    <s v="Rare/Uncommon"/>
    <s v="CHECK"/>
    <s v="Clay"/>
    <s v="Clay"/>
    <x v="0"/>
    <x v="0"/>
    <s v="Clay"/>
    <s v="Clay"/>
  </r>
  <r>
    <s v="Clay"/>
    <s v="Wet/Moist"/>
    <s v="'Clay_Wet/Moist'"/>
    <n v="968"/>
    <n v="9.140969095312472E-3"/>
    <s v="Fairly Common"/>
    <s v="Clay"/>
    <s v="Clay"/>
    <s v="Clay"/>
    <x v="2"/>
    <x v="3"/>
    <s v="Clay"/>
    <s v="Clay"/>
  </r>
  <r>
    <s v="Clay"/>
    <s v="Wood"/>
    <s v="'Clay_Wood'"/>
    <n v="111"/>
    <n v="-4.1566555625613073E-2"/>
    <s v="Rare/Uncommon"/>
    <s v="CHECK"/>
    <s v="Clay"/>
    <s v="Clay"/>
    <x v="0"/>
    <x v="0"/>
    <s v="Clay"/>
    <s v="Clay"/>
  </r>
  <r>
    <s v="Clay &amp; Boulders"/>
    <m/>
    <s v="'Clay &amp; Boulders_ '"/>
    <n v="2378"/>
    <n v="9.2568751891701051E-2"/>
    <s v="Fairly Common"/>
    <s v="CHECK"/>
    <s v="Diamicton"/>
    <s v="Diamicton"/>
    <x v="0"/>
    <x v="0"/>
    <s v="Diamicton"/>
    <s v="Diamicton"/>
  </r>
  <r>
    <s v="Clay &amp; Boulders"/>
    <s v="Broken"/>
    <s v="'Clay &amp; Boulders_Broken'"/>
    <n v="12"/>
    <n v="-4.7424251013444607E-2"/>
    <s v="Rare/Uncommon"/>
    <s v="CHECK"/>
    <s v="Diamicton"/>
    <s v="Diamicton"/>
    <x v="0"/>
    <x v="0"/>
    <s v="Diamicton"/>
    <s v="Diamicton"/>
  </r>
  <r>
    <s v="Clay &amp; Boulders"/>
    <s v="Cemented"/>
    <s v="'Clay &amp; Boulders_Cemented'"/>
    <n v="2"/>
    <n v="-4.8015937416255879E-2"/>
    <s v="Rare/Uncommon"/>
    <s v="CHECK"/>
    <s v="Diamicton"/>
    <s v="Diamicton"/>
    <x v="0"/>
    <x v="0"/>
    <s v="Diamicton"/>
    <s v="Diamicton"/>
  </r>
  <r>
    <s v="Clay &amp; Boulders"/>
    <s v="Clayey"/>
    <s v="'Clay &amp; Boulders_Clayey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Coarse"/>
    <s v="'Clay &amp; Boulders_Coarse'"/>
    <n v="7"/>
    <n v="-4.7720094214850246E-2"/>
    <s v="Rare/Uncommon"/>
    <s v="CHECK"/>
    <s v="Diamicton"/>
    <s v="Diamicton"/>
    <x v="0"/>
    <x v="0"/>
    <s v="Diamicton"/>
    <s v="Diamicton"/>
  </r>
  <r>
    <s v="Clay &amp; Boulders"/>
    <s v="Dense"/>
    <s v="'Clay &amp; Boulders_Dense'"/>
    <n v="9"/>
    <n v="-4.7601756934287989E-2"/>
    <s v="Rare/Uncommon"/>
    <s v="CHECK"/>
    <s v="Diamicton"/>
    <s v="Diamicton"/>
    <x v="0"/>
    <x v="0"/>
    <s v="Diamicton"/>
    <s v="Diamicton"/>
  </r>
  <r>
    <s v="Clay &amp; Boulders"/>
    <s v="Dolomitic"/>
    <s v="'Clay &amp; Boulders_Dolomitic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Dry"/>
    <s v="'Clay &amp; Boulders_Dry'"/>
    <n v="2"/>
    <n v="-4.8015937416255879E-2"/>
    <s v="Rare/Uncommon"/>
    <s v="CHECK"/>
    <s v="Diamicton"/>
    <s v="Diamicton"/>
    <x v="0"/>
    <x v="0"/>
    <s v="Diamicton"/>
    <s v="Diamicton"/>
  </r>
  <r>
    <s v="Clay &amp; Boulders"/>
    <s v="Fill"/>
    <s v="'Clay &amp; Boulders_Fill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Clay &amp; Boulders"/>
    <s v="Fine"/>
    <s v="'Clay &amp; Boulders_Fine'"/>
    <n v="3"/>
    <n v="-4.7956768775974754E-2"/>
    <s v="Rare/Uncommon"/>
    <s v="CHECK"/>
    <s v="Diamicton"/>
    <s v="Diamicton"/>
    <x v="0"/>
    <x v="0"/>
    <s v="Diamicton"/>
    <s v="Diamicton"/>
  </r>
  <r>
    <s v="Clay &amp; Boulders"/>
    <s v="Fine To Coarse"/>
    <s v="'Clay &amp; Boulders_Fine To Coarse'"/>
    <n v="0"/>
    <n v="-4.8134274696818129E-2"/>
    <s v="Not Used"/>
    <s v="CHECK"/>
    <s v="Diamicton"/>
    <s v="Diamicton"/>
    <x v="1"/>
    <x v="1"/>
    <s v="CHECK"/>
    <s v="Diamicton"/>
  </r>
  <r>
    <s v="Clay &amp; Boulders"/>
    <s v="Fine To Medium"/>
    <s v="'Clay &amp; Boulders_Fine To Medium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Firm"/>
    <s v="'Clay &amp; Boulders_Firm'"/>
    <n v="3"/>
    <n v="-4.7956768775974754E-2"/>
    <s v="Rare/Uncommon"/>
    <s v="CHECK"/>
    <s v="Diamicton"/>
    <s v="Diamicton"/>
    <x v="0"/>
    <x v="0"/>
    <s v="Diamicton"/>
    <s v="Diamicton"/>
  </r>
  <r>
    <s v="Clay &amp; Boulders"/>
    <s v="Fractured"/>
    <s v="'Clay &amp; Boulders_Fractured'"/>
    <n v="0"/>
    <n v="-4.8134274696818129E-2"/>
    <s v="Not Used"/>
    <s v="CHECK"/>
    <s v="Diamicton"/>
    <s v="Diamicton"/>
    <x v="1"/>
    <x v="1"/>
    <s v="CHECK"/>
    <s v="Diamicton"/>
  </r>
  <r>
    <s v="Clay &amp; Boulders"/>
    <s v="Gravely"/>
    <s v="'Clay &amp; Boulders_Gravely'"/>
    <n v="70"/>
    <n v="-4.3992469877139263E-2"/>
    <s v="Rare/Uncommon"/>
    <s v="CHECK"/>
    <s v="Diamicton"/>
    <s v="Diamicton"/>
    <x v="0"/>
    <x v="0"/>
    <s v="Diamicton"/>
    <s v="Diamicton"/>
  </r>
  <r>
    <s v="Clay &amp; Boulders"/>
    <s v="Gummy"/>
    <s v="'Clay &amp; Boulders_Gummy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Hard"/>
    <s v="'Clay &amp; Boulders_Hard'"/>
    <n v="289"/>
    <n v="-3.1034537655572528E-2"/>
    <s v="Rare/Uncommon"/>
    <s v="CHECK"/>
    <s v="Diamicton"/>
    <s v="Diamicton"/>
    <x v="0"/>
    <x v="0"/>
    <s v="Diamicton"/>
    <s v="Diamicton"/>
  </r>
  <r>
    <s v="Clay &amp; Boulders"/>
    <s v="Heaving/Quick"/>
    <s v="'Clay &amp; Boulders_Heaving/Quick'"/>
    <n v="0"/>
    <n v="-4.8134274696818129E-2"/>
    <s v="Not Used"/>
    <s v="CHECK"/>
    <s v="Diamicton"/>
    <s v="Diamicton"/>
    <x v="1"/>
    <x v="1"/>
    <s v="CHECK"/>
    <s v="Diamicton"/>
  </r>
  <r>
    <s v="Clay &amp; Boulders"/>
    <s v="Karst"/>
    <s v="'Clay &amp; Boulders_Karst'"/>
    <n v="0"/>
    <n v="-4.8134274696818129E-2"/>
    <s v="Not Used"/>
    <s v="CHECK"/>
    <s v="Diamicton"/>
    <s v="Diamicton"/>
    <x v="1"/>
    <x v="1"/>
    <s v="CHECK"/>
    <s v="Diamicton"/>
  </r>
  <r>
    <s v="Clay &amp; Boulders"/>
    <s v="Layered"/>
    <s v="'Clay &amp; Boulders_Layered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Medium"/>
    <s v="'Clay &amp; Boulders_Medium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Medium To Coarse"/>
    <s v="'Clay &amp; Boulders_Medium To Coarse'"/>
    <n v="2"/>
    <n v="-4.8015937416255879E-2"/>
    <s v="Rare/Uncommon"/>
    <s v="CHECK"/>
    <s v="Diamicton"/>
    <s v="Diamicton"/>
    <x v="0"/>
    <x v="0"/>
    <s v="Diamicton"/>
    <s v="Diamicton"/>
  </r>
  <r>
    <s v="Clay &amp; Boulders"/>
    <s v="Organic"/>
    <s v="'Clay &amp; Boulders_Organic'"/>
    <n v="0"/>
    <n v="-4.8134274696818129E-2"/>
    <s v="Not Used"/>
    <s v="CHECK"/>
    <s v="Diamicton"/>
    <s v="Diamicton"/>
    <x v="1"/>
    <x v="1"/>
    <s v="CHECK"/>
    <s v="Diamicton"/>
  </r>
  <r>
    <s v="Clay &amp; Boulders"/>
    <s v="Porous"/>
    <s v="'Clay &amp; Boulders_Porous'"/>
    <n v="0"/>
    <n v="-4.8134274696818129E-2"/>
    <s v="Not Used"/>
    <s v="CHECK"/>
    <s v="Diamicton"/>
    <s v="Diamicton"/>
    <x v="1"/>
    <x v="1"/>
    <s v="CHECK"/>
    <s v="Diamicton"/>
  </r>
  <r>
    <s v="Clay &amp; Boulders"/>
    <s v="Sandy"/>
    <s v="'Clay &amp; Boulders_Sandy'"/>
    <n v="208"/>
    <n v="-3.5827197518343783E-2"/>
    <s v="Rare/Uncommon"/>
    <s v="CHECK"/>
    <s v="Diamicton"/>
    <s v="Diamicton"/>
    <x v="0"/>
    <x v="0"/>
    <s v="Diamicton"/>
    <s v="Diamicton"/>
  </r>
  <r>
    <s v="Clay &amp; Boulders"/>
    <s v="Silty"/>
    <s v="'Clay &amp; Boulders_Silty'"/>
    <n v="3"/>
    <n v="-4.7956768775974754E-2"/>
    <s v="Rare/Uncommon"/>
    <s v="CHECK"/>
    <s v="Diamicton"/>
    <s v="Diamicton"/>
    <x v="0"/>
    <x v="0"/>
    <s v="Diamicton"/>
    <s v="Diamicton"/>
  </r>
  <r>
    <s v="Clay &amp; Boulders"/>
    <s v="Soft"/>
    <s v="'Clay &amp; Boulders_Soft'"/>
    <n v="22"/>
    <n v="-4.6832564610633343E-2"/>
    <s v="Rare/Uncommon"/>
    <s v="CHECK"/>
    <s v="Diamicton"/>
    <s v="Diamicton"/>
    <x v="0"/>
    <x v="0"/>
    <s v="Diamicton"/>
    <s v="Diamicton"/>
  </r>
  <r>
    <s v="Clay &amp; Boulders"/>
    <s v="Sticky"/>
    <s v="'Clay &amp; Boulders_Sticky'"/>
    <n v="2"/>
    <n v="-4.8015937416255879E-2"/>
    <s v="Rare/Uncommon"/>
    <s v="CHECK"/>
    <s v="Diamicton"/>
    <s v="Diamicton"/>
    <x v="0"/>
    <x v="0"/>
    <s v="Diamicton"/>
    <s v="Diamicton"/>
  </r>
  <r>
    <s v="Clay &amp; Boulders"/>
    <s v="Stoney"/>
    <s v="'Clay &amp; Boulders_Stoney'"/>
    <n v="9"/>
    <n v="-4.7601756934287989E-2"/>
    <s v="Rare/Uncommon"/>
    <s v="CHECK"/>
    <s v="Diamicton"/>
    <s v="Diamicton"/>
    <x v="0"/>
    <x v="0"/>
    <s v="Diamicton"/>
    <s v="Diamicton"/>
  </r>
  <r>
    <s v="Clay &amp; Boulders"/>
    <s v="Stringers"/>
    <s v="'Clay &amp; Boulders_Stringers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Strips"/>
    <s v="'Clay &amp; Boulders_Strips'"/>
    <n v="0"/>
    <n v="-4.8134274696818129E-2"/>
    <s v="Not Used"/>
    <s v="CHECK"/>
    <s v="Diamicton"/>
    <s v="Diamicton"/>
    <x v="1"/>
    <x v="1"/>
    <s v="CHECK"/>
    <s v="Diamicton"/>
  </r>
  <r>
    <s v="Clay &amp; Boulders"/>
    <s v="Swelling"/>
    <s v="'Clay &amp; Boulders_Swelling'"/>
    <n v="0"/>
    <n v="-4.8134274696818129E-2"/>
    <s v="Not Used"/>
    <s v="CHECK"/>
    <s v="Diamicton"/>
    <s v="Diamicton"/>
    <x v="1"/>
    <x v="1"/>
    <s v="CHECK"/>
    <s v="Diamicton"/>
  </r>
  <r>
    <s v="Clay &amp; Boulders"/>
    <s v="Very Coarse"/>
    <s v="'Clay &amp; Boulders_Very Coarse'"/>
    <n v="0"/>
    <n v="-4.8134274696818129E-2"/>
    <s v="Not Used"/>
    <s v="CHECK"/>
    <s v="Diamicton"/>
    <s v="Diamicton"/>
    <x v="1"/>
    <x v="1"/>
    <s v="CHECK"/>
    <s v="Diamicton"/>
  </r>
  <r>
    <s v="Clay &amp; Boulders"/>
    <s v="Very Fine"/>
    <s v="'Clay &amp; Boulders_Very Fine'"/>
    <n v="0"/>
    <n v="-4.8134274696818129E-2"/>
    <s v="Not Used"/>
    <s v="CHECK"/>
    <s v="Diamicton"/>
    <s v="Diamicton"/>
    <x v="1"/>
    <x v="1"/>
    <s v="CHECK"/>
    <s v="Diamicton"/>
  </r>
  <r>
    <s v="Clay &amp; Boulders"/>
    <s v="Very Fine-Coarse"/>
    <s v="'Clay &amp; Boulders_Very Fine-Coarse'"/>
    <n v="0"/>
    <n v="-4.8134274696818129E-2"/>
    <s v="Not Used"/>
    <s v="CHECK"/>
    <s v="Diamicton"/>
    <s v="Diamicton"/>
    <x v="1"/>
    <x v="1"/>
    <s v="CHECK"/>
    <s v="Diamicton"/>
  </r>
  <r>
    <s v="Clay &amp; Boulders"/>
    <s v="Very Fine-Fine"/>
    <s v="'Clay &amp; Boulders_Very Fine-Fine'"/>
    <n v="0"/>
    <n v="-4.8134274696818129E-2"/>
    <s v="Not Used"/>
    <s v="CHECK"/>
    <s v="Diamicton"/>
    <s v="Diamicton"/>
    <x v="1"/>
    <x v="1"/>
    <s v="CHECK"/>
    <s v="Diamicton"/>
  </r>
  <r>
    <s v="Clay &amp; Boulders"/>
    <s v="Very Fine-Medium"/>
    <s v="'Clay &amp; Boulders_Very Fine-Medium'"/>
    <n v="0"/>
    <n v="-4.8134274696818129E-2"/>
    <s v="Not Used"/>
    <s v="CHECK"/>
    <s v="Diamicton"/>
    <s v="Diamicton"/>
    <x v="1"/>
    <x v="1"/>
    <s v="CHECK"/>
    <s v="Diamicton"/>
  </r>
  <r>
    <s v="Clay &amp; Boulders"/>
    <s v="Very Hard"/>
    <s v="'Clay &amp; Boulders_Very Hard'"/>
    <n v="3"/>
    <n v="-4.7956768775974754E-2"/>
    <s v="Rare/Uncommon"/>
    <s v="CHECK"/>
    <s v="Diamicton"/>
    <s v="Diamicton"/>
    <x v="0"/>
    <x v="0"/>
    <s v="Diamicton"/>
    <s v="Diamicton"/>
  </r>
  <r>
    <s v="Clay &amp; Boulders"/>
    <s v="W/Boulders"/>
    <s v="'Clay &amp; Boulders_W/Boulders'"/>
    <n v="2"/>
    <n v="-4.8015937416255879E-2"/>
    <s v="Rare/Uncommon"/>
    <s v="CHECK"/>
    <s v="Diamicton"/>
    <s v="Diamicton"/>
    <x v="0"/>
    <x v="0"/>
    <s v="Diamicton"/>
    <s v="Diamicton"/>
  </r>
  <r>
    <s v="Clay &amp; Boulders"/>
    <s v="W/Clay"/>
    <s v="'Clay &amp; Boulders_W/Clay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W/Coal"/>
    <s v="'Clay &amp; Boulders_W/Coal'"/>
    <n v="0"/>
    <n v="-4.8134274696818129E-2"/>
    <s v="Not Used"/>
    <s v="CHECK"/>
    <s v="Diamicton"/>
    <s v="Diamicton"/>
    <x v="1"/>
    <x v="1"/>
    <s v="CHECK"/>
    <s v="Diamicton"/>
  </r>
  <r>
    <s v="Clay &amp; Boulders"/>
    <s v="W/Cobbles"/>
    <s v="'Clay &amp; Boulders_W/Cobbles'"/>
    <n v="7"/>
    <n v="-4.7720094214850246E-2"/>
    <s v="Rare/Uncommon"/>
    <s v="CHECK"/>
    <s v="Diamicton"/>
    <s v="Diamicton"/>
    <x v="0"/>
    <x v="0"/>
    <s v="Diamicton"/>
    <s v="Diamicton"/>
  </r>
  <r>
    <s v="Clay &amp; Boulders"/>
    <s v="W/Dolomite"/>
    <s v="'Clay &amp; Boulders_W/Dolomite'"/>
    <n v="0"/>
    <n v="-4.8134274696818129E-2"/>
    <s v="Not Used"/>
    <s v="CHECK"/>
    <s v="Diamicton"/>
    <s v="Diamicton"/>
    <x v="1"/>
    <x v="1"/>
    <s v="CHECK"/>
    <s v="Diamicton"/>
  </r>
  <r>
    <s v="Clay &amp; Boulders"/>
    <s v="W/Gravel"/>
    <s v="'Clay &amp; Boulders_W/Gravel'"/>
    <n v="54"/>
    <n v="-4.4939168121637292E-2"/>
    <s v="Rare/Uncommon"/>
    <s v="CHECK"/>
    <s v="Diamicton"/>
    <s v="Diamicton"/>
    <x v="0"/>
    <x v="0"/>
    <s v="Diamicton"/>
    <s v="Diamicton"/>
  </r>
  <r>
    <s v="Clay &amp; Boulders"/>
    <s v="W/Gypsum"/>
    <s v="'Clay &amp; Boulders_W/Gypsum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W/Limestone"/>
    <s v="'Clay &amp; Boulders_W/Limestone'"/>
    <n v="3"/>
    <n v="-4.7956768775974754E-2"/>
    <s v="Rare/Uncommon"/>
    <s v="CHECK"/>
    <s v="Diamicton"/>
    <s v="Diamicton"/>
    <x v="0"/>
    <x v="0"/>
    <s v="Diamicton"/>
    <s v="Diamicton"/>
  </r>
  <r>
    <s v="Clay &amp; Boulders"/>
    <s v="W/Pyrite"/>
    <s v="'Clay &amp; Boulders_W/Pyrite'"/>
    <n v="0"/>
    <n v="-4.8134274696818129E-2"/>
    <s v="Not Used"/>
    <s v="CHECK"/>
    <s v="Diamicton"/>
    <s v="Diamicton"/>
    <x v="1"/>
    <x v="1"/>
    <s v="CHECK"/>
    <s v="Diamicton"/>
  </r>
  <r>
    <s v="Clay &amp; Boulders"/>
    <s v="W/Sand"/>
    <s v="'Clay &amp; Boulders_W/Sand'"/>
    <n v="38"/>
    <n v="-4.5885866366135321E-2"/>
    <s v="Rare/Uncommon"/>
    <s v="CHECK"/>
    <s v="Diamicton"/>
    <s v="Diamicton"/>
    <x v="0"/>
    <x v="0"/>
    <s v="Diamicton"/>
    <s v="Diamicton"/>
  </r>
  <r>
    <s v="Clay &amp; Boulders"/>
    <s v="W/Sandstone"/>
    <s v="'Clay &amp; Boulders_W/Sandstone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W/Shale"/>
    <s v="'Clay &amp; Boulders_W/Shale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W/Silt"/>
    <s v="'Clay &amp; Boulders_W/Silt'"/>
    <n v="0"/>
    <n v="-4.8134274696818129E-2"/>
    <s v="Not Used"/>
    <s v="CHECK"/>
    <s v="Diamicton"/>
    <s v="Diamicton"/>
    <x v="1"/>
    <x v="1"/>
    <s v="CHECK"/>
    <s v="Diamicton"/>
  </r>
  <r>
    <s v="Clay &amp; Boulders"/>
    <s v="W/Stones"/>
    <s v="'Clay &amp; Boulders_W/Stones'"/>
    <n v="16"/>
    <n v="-4.7187576452320107E-2"/>
    <s v="Rare/Uncommon"/>
    <s v="CHECK"/>
    <s v="Diamicton"/>
    <s v="Diamicton"/>
    <x v="0"/>
    <x v="0"/>
    <s v="Diamicton"/>
    <s v="Diamicton"/>
  </r>
  <r>
    <s v="Clay &amp; Boulders"/>
    <s v="Water Bearing"/>
    <s v="'Clay &amp; Boulders_Water Bearing'"/>
    <n v="0"/>
    <n v="-4.8134274696818129E-2"/>
    <s v="Not Used"/>
    <s v="CHECK"/>
    <s v="Diamicton"/>
    <s v="Diamicton"/>
    <x v="1"/>
    <x v="1"/>
    <s v="CHECK"/>
    <s v="Diamicton"/>
  </r>
  <r>
    <s v="Clay &amp; Boulders"/>
    <s v="Weathered"/>
    <s v="'Clay &amp; Boulders_Weathered'"/>
    <n v="0"/>
    <n v="-4.8134274696818129E-2"/>
    <s v="Not Used"/>
    <s v="CHECK"/>
    <s v="Diamicton"/>
    <s v="Diamicton"/>
    <x v="1"/>
    <x v="1"/>
    <s v="CHECK"/>
    <s v="Diamicton"/>
  </r>
  <r>
    <s v="Clay &amp; Boulders"/>
    <s v="Wet/Moist"/>
    <s v="'Clay &amp; Boulders_Wet/Moist'"/>
    <n v="1"/>
    <n v="-4.8075106056537004E-2"/>
    <s v="Rare/Uncommon"/>
    <s v="CHECK"/>
    <s v="Diamicton"/>
    <s v="Diamicton"/>
    <x v="0"/>
    <x v="0"/>
    <s v="Diamicton"/>
    <s v="Diamicton"/>
  </r>
  <r>
    <s v="Clay &amp; Boulders"/>
    <s v="Wood"/>
    <s v="'Clay &amp; Boulders_Wood'"/>
    <n v="1"/>
    <n v="-4.8075106056537004E-2"/>
    <s v="Rare/Uncommon"/>
    <s v="CHECK"/>
    <s v="Diamicton"/>
    <s v="Diamicton"/>
    <x v="0"/>
    <x v="0"/>
    <s v="Diamicton"/>
    <s v="Diamicton"/>
  </r>
  <r>
    <s v="Clay &amp; Cobbles"/>
    <m/>
    <s v="'Clay &amp; Cobbles_ '"/>
    <n v="2099"/>
    <n v="7.6060701253266708E-2"/>
    <s v="Fairly Common"/>
    <s v="Diamicton"/>
    <s v="Diamicton"/>
    <s v="Diamicton"/>
    <x v="2"/>
    <x v="3"/>
    <s v="Diamicton"/>
    <s v="Diamicton"/>
  </r>
  <r>
    <s v="Clay &amp; Cobbles"/>
    <s v="Broken"/>
    <s v="'Clay &amp; Cobbles_Broken'"/>
    <n v="7"/>
    <n v="-4.7720094214850246E-2"/>
    <s v="Rare/Uncommon"/>
    <s v="CHECK"/>
    <s v="Diamicton"/>
    <s v="Diamicton"/>
    <x v="0"/>
    <x v="0"/>
    <s v="Diamicton"/>
    <s v="Diamicton"/>
  </r>
  <r>
    <s v="Clay &amp; Cobbles"/>
    <s v="Cemented"/>
    <s v="'Clay &amp; Cobbles_Cemented'"/>
    <n v="4"/>
    <n v="-4.7897600135693622E-2"/>
    <s v="Rare/Uncommon"/>
    <s v="CHECK"/>
    <s v="Diamicton"/>
    <s v="Diamicton"/>
    <x v="0"/>
    <x v="0"/>
    <s v="Diamicton"/>
    <s v="Diamicton"/>
  </r>
  <r>
    <s v="Clay &amp; Cobbles"/>
    <s v="Clayey"/>
    <s v="'Clay &amp; Cobbles_Clayey'"/>
    <n v="5"/>
    <n v="-4.7838431495412496E-2"/>
    <s v="Rare/Uncommon"/>
    <s v="CHECK"/>
    <s v="Diamicton"/>
    <s v="Diamicton"/>
    <x v="0"/>
    <x v="0"/>
    <s v="Diamicton"/>
    <s v="Diamicton"/>
  </r>
  <r>
    <s v="Clay &amp; Cobbles"/>
    <s v="Coarse"/>
    <s v="'Clay &amp; Cobbles_Coarse'"/>
    <n v="10"/>
    <n v="-4.7542588294006864E-2"/>
    <s v="Rare/Uncommon"/>
    <s v="CHECK"/>
    <s v="Diamicton"/>
    <s v="Diamicton"/>
    <x v="0"/>
    <x v="0"/>
    <s v="Diamicton"/>
    <s v="Diamicton"/>
  </r>
  <r>
    <s v="Clay &amp; Cobbles"/>
    <s v="Dense"/>
    <s v="'Clay &amp; Cobbles_Dense'"/>
    <n v="11"/>
    <n v="-4.7483419653725739E-2"/>
    <s v="Rare/Uncommon"/>
    <s v="CHECK"/>
    <s v="Diamicton"/>
    <s v="Diamicton"/>
    <x v="0"/>
    <x v="0"/>
    <s v="Diamicton"/>
    <s v="Diamicton"/>
  </r>
  <r>
    <s v="Clay &amp; Cobbles"/>
    <s v="Dolomitic"/>
    <s v="'Clay &amp; Cobbles_Dolomitic'"/>
    <n v="0"/>
    <n v="-4.8134274696818129E-2"/>
    <s v="Not Used"/>
    <s v="CHECK"/>
    <s v="Diamicton"/>
    <s v="Diamicton"/>
    <x v="1"/>
    <x v="1"/>
    <s v="CHECK"/>
    <s v="Diamicton"/>
  </r>
  <r>
    <s v="Clay &amp; Cobbles"/>
    <s v="Dry"/>
    <s v="'Clay &amp; Cobbles_Dry'"/>
    <n v="0"/>
    <n v="-4.8134274696818129E-2"/>
    <s v="Not Used"/>
    <s v="CHECK"/>
    <s v="Diamicton"/>
    <s v="Diamicton"/>
    <x v="1"/>
    <x v="1"/>
    <s v="CHECK"/>
    <s v="Diamicton"/>
  </r>
  <r>
    <s v="Clay &amp; Cobbles"/>
    <s v="Fill"/>
    <s v="'Clay &amp; Cobbles_Fill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Clay &amp; Cobbles"/>
    <s v="Fine"/>
    <s v="'Clay &amp; Cobbles_Fine'"/>
    <n v="4"/>
    <n v="-4.7897600135693622E-2"/>
    <s v="Rare/Uncommon"/>
    <s v="CHECK"/>
    <s v="Diamicton"/>
    <s v="Diamicton"/>
    <x v="0"/>
    <x v="0"/>
    <s v="Diamicton"/>
    <s v="Diamicton"/>
  </r>
  <r>
    <s v="Clay &amp; Cobbles"/>
    <s v="Fine To Coarse"/>
    <s v="'Clay &amp; Cobbles_Fine To Coarse'"/>
    <n v="0"/>
    <n v="-4.8134274696818129E-2"/>
    <s v="Not Used"/>
    <s v="CHECK"/>
    <s v="Diamicton"/>
    <s v="Diamicton"/>
    <x v="1"/>
    <x v="1"/>
    <s v="CHECK"/>
    <s v="Diamicton"/>
  </r>
  <r>
    <s v="Clay &amp; Cobbles"/>
    <s v="Fine To Medium"/>
    <s v="'Clay &amp; Cobbles_Fine To Medium'"/>
    <n v="0"/>
    <n v="-4.8134274696818129E-2"/>
    <s v="Not Used"/>
    <s v="CHECK"/>
    <s v="Diamicton"/>
    <s v="Diamicton"/>
    <x v="1"/>
    <x v="1"/>
    <s v="CHECK"/>
    <s v="Diamicton"/>
  </r>
  <r>
    <s v="Clay &amp; Cobbles"/>
    <s v="Firm"/>
    <s v="'Clay &amp; Cobbles_Firm'"/>
    <n v="1"/>
    <n v="-4.8075106056537004E-2"/>
    <s v="Rare/Uncommon"/>
    <s v="CHECK"/>
    <s v="Diamicton"/>
    <s v="Diamicton"/>
    <x v="0"/>
    <x v="0"/>
    <s v="Diamicton"/>
    <s v="Diamicton"/>
  </r>
  <r>
    <s v="Clay &amp; Cobbles"/>
    <s v="Fractured"/>
    <s v="'Clay &amp; Cobbles_Fractured'"/>
    <n v="0"/>
    <n v="-4.8134274696818129E-2"/>
    <s v="Not Used"/>
    <s v="CHECK"/>
    <s v="Diamicton"/>
    <s v="Diamicton"/>
    <x v="1"/>
    <x v="1"/>
    <s v="CHECK"/>
    <s v="Diamicton"/>
  </r>
  <r>
    <s v="Clay &amp; Cobbles"/>
    <s v="Gravely"/>
    <s v="'Clay &amp; Cobbles_Gravely'"/>
    <n v="55"/>
    <n v="-4.4879999481356167E-2"/>
    <s v="Rare/Uncommon"/>
    <s v="Diamicton"/>
    <s v="Diamicton"/>
    <s v="Diamicton"/>
    <x v="2"/>
    <x v="3"/>
    <s v="Diamicton"/>
    <s v="Diamicton"/>
  </r>
  <r>
    <s v="Clay &amp; Cobbles"/>
    <s v="Gummy"/>
    <s v="'Clay &amp; Cobbles_Gummy'"/>
    <n v="1"/>
    <n v="-4.8075106056537004E-2"/>
    <s v="Rare/Uncommon"/>
    <s v="CHECK"/>
    <s v="Diamicton"/>
    <s v="Diamicton"/>
    <x v="0"/>
    <x v="0"/>
    <s v="Diamicton"/>
    <s v="Diamicton"/>
  </r>
  <r>
    <s v="Clay &amp; Cobbles"/>
    <s v="Hard"/>
    <s v="'Clay &amp; Cobbles_Hard'"/>
    <n v="82"/>
    <n v="-4.3282446193765742E-2"/>
    <s v="Rare/Uncommon"/>
    <s v="CHECK"/>
    <s v="Diamicton"/>
    <s v="Diamicton"/>
    <x v="0"/>
    <x v="0"/>
    <s v="Diamicton"/>
    <s v="Diamicton"/>
  </r>
  <r>
    <s v="Clay &amp; Cobbles"/>
    <s v="Heaving/Quick"/>
    <s v="'Clay &amp; Cobbles_Heaving/Quick'"/>
    <n v="1"/>
    <n v="-4.8075106056537004E-2"/>
    <s v="Rare/Uncommon"/>
    <s v="CHECK"/>
    <s v="Diamicton"/>
    <s v="Diamicton"/>
    <x v="0"/>
    <x v="0"/>
    <s v="Diamicton"/>
    <s v="Diamicton"/>
  </r>
  <r>
    <s v="Clay &amp; Cobbles"/>
    <s v="Karst"/>
    <s v="'Clay &amp; Cobbles_Karst'"/>
    <n v="0"/>
    <n v="-4.8134274696818129E-2"/>
    <s v="Not Used"/>
    <s v="CHECK"/>
    <s v="Diamicton"/>
    <s v="Diamicton"/>
    <x v="1"/>
    <x v="1"/>
    <s v="CHECK"/>
    <s v="Diamicton"/>
  </r>
  <r>
    <s v="Clay &amp; Cobbles"/>
    <s v="Layered"/>
    <s v="'Clay &amp; Cobbles_Layered'"/>
    <n v="3"/>
    <n v="-4.7956768775974754E-2"/>
    <s v="Rare/Uncommon"/>
    <s v="CHECK"/>
    <s v="Diamicton"/>
    <s v="Diamicton"/>
    <x v="0"/>
    <x v="0"/>
    <s v="Diamicton"/>
    <s v="Diamicton"/>
  </r>
  <r>
    <s v="Clay &amp; Cobbles"/>
    <s v="Medium"/>
    <s v="'Clay &amp; Cobbles_Medium'"/>
    <n v="4"/>
    <n v="-4.7897600135693622E-2"/>
    <s v="Rare/Uncommon"/>
    <s v="CHECK"/>
    <s v="Diamicton"/>
    <s v="Diamicton"/>
    <x v="0"/>
    <x v="0"/>
    <s v="Diamicton"/>
    <s v="Diamicton"/>
  </r>
  <r>
    <s v="Clay &amp; Cobbles"/>
    <s v="Medium To Coarse"/>
    <s v="'Clay &amp; Cobbles_Medium To Coarse'"/>
    <n v="0"/>
    <n v="-4.8134274696818129E-2"/>
    <s v="Not Used"/>
    <s v="CHECK"/>
    <s v="Diamicton"/>
    <s v="Diamicton"/>
    <x v="1"/>
    <x v="1"/>
    <s v="CHECK"/>
    <s v="Diamicton"/>
  </r>
  <r>
    <s v="Clay &amp; Cobbles"/>
    <s v="Organic"/>
    <s v="'Clay &amp; Cobbles_Organic'"/>
    <n v="0"/>
    <n v="-4.8134274696818129E-2"/>
    <s v="Not Used"/>
    <s v="CHECK"/>
    <s v="Diamicton"/>
    <s v="Diamicton"/>
    <x v="1"/>
    <x v="1"/>
    <s v="CHECK"/>
    <s v="Diamicton"/>
  </r>
  <r>
    <s v="Clay &amp; Cobbles"/>
    <s v="Porous"/>
    <s v="'Clay &amp; Cobbles_Porous'"/>
    <n v="0"/>
    <n v="-4.8134274696818129E-2"/>
    <s v="Not Used"/>
    <s v="CHECK"/>
    <s v="Diamicton"/>
    <s v="Diamicton"/>
    <x v="1"/>
    <x v="1"/>
    <s v="CHECK"/>
    <s v="Diamicton"/>
  </r>
  <r>
    <s v="Clay &amp; Cobbles"/>
    <s v="Sandy"/>
    <s v="'Clay &amp; Cobbles_Sandy'"/>
    <n v="151"/>
    <n v="-3.9199810014368008E-2"/>
    <s v="Rare/Uncommon"/>
    <s v="CHECK"/>
    <s v="Diamicton"/>
    <s v="Diamicton"/>
    <x v="0"/>
    <x v="0"/>
    <s v="Diamicton"/>
    <s v="Diamicton"/>
  </r>
  <r>
    <s v="Clay &amp; Cobbles"/>
    <s v="Silty"/>
    <s v="'Clay &amp; Cobbles_Silty'"/>
    <n v="8"/>
    <n v="-4.7660925574569114E-2"/>
    <s v="Rare/Uncommon"/>
    <s v="CHECK"/>
    <s v="Diamicton"/>
    <s v="Diamicton"/>
    <x v="0"/>
    <x v="0"/>
    <s v="Diamicton"/>
    <s v="Diamicton"/>
  </r>
  <r>
    <s v="Clay &amp; Cobbles"/>
    <s v="Soft"/>
    <s v="'Clay &amp; Cobbles_Soft'"/>
    <n v="21"/>
    <n v="-4.6891733250914468E-2"/>
    <s v="Rare/Uncommon"/>
    <s v="CHECK"/>
    <s v="Diamicton"/>
    <s v="Diamicton"/>
    <x v="0"/>
    <x v="0"/>
    <s v="Diamicton"/>
    <s v="Diamicton"/>
  </r>
  <r>
    <s v="Clay &amp; Cobbles"/>
    <s v="Sticky"/>
    <s v="'Clay &amp; Cobbles_Sticky'"/>
    <n v="2"/>
    <n v="-4.8015937416255879E-2"/>
    <s v="Rare/Uncommon"/>
    <s v="CHECK"/>
    <s v="Diamicton"/>
    <s v="Diamicton"/>
    <x v="0"/>
    <x v="0"/>
    <s v="Diamicton"/>
    <s v="Diamicton"/>
  </r>
  <r>
    <s v="Clay &amp; Cobbles"/>
    <s v="Stoney"/>
    <s v="'Clay &amp; Cobbles_Stoney'"/>
    <n v="15"/>
    <n v="-4.7246745092601232E-2"/>
    <s v="Rare/Uncommon"/>
    <s v="CHECK"/>
    <s v="Diamicton"/>
    <s v="Diamicton"/>
    <x v="0"/>
    <x v="0"/>
    <s v="Diamicton"/>
    <s v="Diamicton"/>
  </r>
  <r>
    <s v="Clay &amp; Cobbles"/>
    <s v="Stringers"/>
    <s v="'Clay &amp; Cobbles_Stringers'"/>
    <n v="1"/>
    <n v="-4.8075106056537004E-2"/>
    <s v="Rare/Uncommon"/>
    <s v="CHECK"/>
    <s v="Diamicton"/>
    <s v="Diamicton"/>
    <x v="0"/>
    <x v="0"/>
    <s v="Diamicton"/>
    <s v="Diamicton"/>
  </r>
  <r>
    <s v="Clay &amp; Cobbles"/>
    <s v="Strips"/>
    <s v="'Clay &amp; Cobbles_Strips'"/>
    <n v="0"/>
    <n v="-4.8134274696818129E-2"/>
    <s v="Not Used"/>
    <s v="CHECK"/>
    <s v="Diamicton"/>
    <s v="Diamicton"/>
    <x v="1"/>
    <x v="1"/>
    <s v="CHECK"/>
    <s v="Diamicton"/>
  </r>
  <r>
    <s v="Clay &amp; Cobbles"/>
    <s v="Swelling"/>
    <s v="'Clay &amp; Cobbles_Swelling'"/>
    <n v="0"/>
    <n v="-4.8134274696818129E-2"/>
    <s v="Not Used"/>
    <s v="CHECK"/>
    <s v="Diamicton"/>
    <s v="Diamicton"/>
    <x v="1"/>
    <x v="1"/>
    <s v="CHECK"/>
    <s v="Diamicton"/>
  </r>
  <r>
    <s v="Clay &amp; Cobbles"/>
    <s v="Very Coarse"/>
    <s v="'Clay &amp; Cobbles_Very Coarse'"/>
    <n v="0"/>
    <n v="-4.8134274696818129E-2"/>
    <s v="Not Used"/>
    <s v="CHECK"/>
    <s v="Diamicton"/>
    <s v="Diamicton"/>
    <x v="1"/>
    <x v="1"/>
    <s v="CHECK"/>
    <s v="Diamicton"/>
  </r>
  <r>
    <s v="Clay &amp; Cobbles"/>
    <s v="Very Fine"/>
    <s v="'Clay &amp; Cobbles_Very Fine'"/>
    <n v="0"/>
    <n v="-4.8134274696818129E-2"/>
    <s v="Not Used"/>
    <s v="CHECK"/>
    <s v="Diamicton"/>
    <s v="Diamicton"/>
    <x v="1"/>
    <x v="1"/>
    <s v="CHECK"/>
    <s v="Diamicton"/>
  </r>
  <r>
    <s v="Clay &amp; Cobbles"/>
    <s v="Very Fine-Coarse"/>
    <s v="'Clay &amp; Cobbles_Very Fine-Coarse'"/>
    <n v="0"/>
    <n v="-4.8134274696818129E-2"/>
    <s v="Not Used"/>
    <s v="CHECK"/>
    <s v="Diamicton"/>
    <s v="Diamicton"/>
    <x v="1"/>
    <x v="1"/>
    <s v="CHECK"/>
    <s v="Diamicton"/>
  </r>
  <r>
    <s v="Clay &amp; Cobbles"/>
    <s v="Very Fine-Fine"/>
    <s v="'Clay &amp; Cobbles_Very Fine-Fine'"/>
    <n v="0"/>
    <n v="-4.8134274696818129E-2"/>
    <s v="Not Used"/>
    <s v="CHECK"/>
    <s v="Diamicton"/>
    <s v="Diamicton"/>
    <x v="1"/>
    <x v="1"/>
    <s v="CHECK"/>
    <s v="Diamicton"/>
  </r>
  <r>
    <s v="Clay &amp; Cobbles"/>
    <s v="Very Fine-Medium"/>
    <s v="'Clay &amp; Cobbles_Very Fine-Medium'"/>
    <n v="0"/>
    <n v="-4.8134274696818129E-2"/>
    <s v="Not Used"/>
    <s v="CHECK"/>
    <s v="Diamicton"/>
    <s v="Diamicton"/>
    <x v="1"/>
    <x v="1"/>
    <s v="CHECK"/>
    <s v="Diamicton"/>
  </r>
  <r>
    <s v="Clay &amp; Cobbles"/>
    <s v="Very Hard"/>
    <s v="'Clay &amp; Cobbles_Very Hard'"/>
    <n v="1"/>
    <n v="-4.8075106056537004E-2"/>
    <s v="Rare/Uncommon"/>
    <s v="CHECK"/>
    <s v="Diamicton"/>
    <s v="Diamicton"/>
    <x v="0"/>
    <x v="0"/>
    <s v="Diamicton"/>
    <s v="Diamicton"/>
  </r>
  <r>
    <s v="Clay &amp; Cobbles"/>
    <s v="W/Boulders"/>
    <s v="'Clay &amp; Cobbles_W/Boulders'"/>
    <n v="27"/>
    <n v="-4.653672140922771E-2"/>
    <s v="Rare/Uncommon"/>
    <s v="CHECK"/>
    <s v="Diamicton"/>
    <s v="Diamicton"/>
    <x v="0"/>
    <x v="0"/>
    <s v="Diamicton"/>
    <s v="Diamicton"/>
  </r>
  <r>
    <s v="Clay &amp; Cobbles"/>
    <s v="W/Clay"/>
    <s v="'Clay &amp; Cobbles_W/Clay'"/>
    <n v="3"/>
    <n v="-4.7956768775974754E-2"/>
    <s v="Rare/Uncommon"/>
    <s v="CHECK"/>
    <s v="Diamicton"/>
    <s v="Diamicton"/>
    <x v="0"/>
    <x v="0"/>
    <s v="Diamicton"/>
    <s v="Diamicton"/>
  </r>
  <r>
    <s v="Clay &amp; Cobbles"/>
    <s v="W/Coal"/>
    <s v="'Clay &amp; Cobbles_W/Coal'"/>
    <n v="0"/>
    <n v="-4.8134274696818129E-2"/>
    <s v="Not Used"/>
    <s v="CHECK"/>
    <s v="Diamicton"/>
    <s v="Diamicton"/>
    <x v="1"/>
    <x v="1"/>
    <s v="CHECK"/>
    <s v="Diamicton"/>
  </r>
  <r>
    <s v="Clay &amp; Cobbles"/>
    <s v="W/Cobbles"/>
    <s v="'Clay &amp; Cobbles_W/Cobbles'"/>
    <n v="1"/>
    <n v="-4.8075106056537004E-2"/>
    <s v="Rare/Uncommon"/>
    <s v="CHECK"/>
    <s v="Diamicton"/>
    <s v="Diamicton"/>
    <x v="0"/>
    <x v="0"/>
    <s v="Diamicton"/>
    <s v="Diamicton"/>
  </r>
  <r>
    <s v="Clay &amp; Cobbles"/>
    <s v="W/Dolomite"/>
    <s v="'Clay &amp; Cobbles_W/Dolomite'"/>
    <n v="0"/>
    <n v="-4.8134274696818129E-2"/>
    <s v="Not Used"/>
    <s v="CHECK"/>
    <s v="Diamicton"/>
    <s v="Diamicton"/>
    <x v="1"/>
    <x v="1"/>
    <s v="CHECK"/>
    <s v="Diamicton"/>
  </r>
  <r>
    <s v="Clay &amp; Cobbles"/>
    <s v="W/Gravel"/>
    <s v="'Clay &amp; Cobbles_W/Gravel'"/>
    <n v="45"/>
    <n v="-4.5471685884167432E-2"/>
    <s v="Rare/Uncommon"/>
    <s v="CHECK"/>
    <s v="Diamicton"/>
    <s v="Diamicton"/>
    <x v="0"/>
    <x v="0"/>
    <s v="Diamicton"/>
    <s v="Diamicton"/>
  </r>
  <r>
    <s v="Clay &amp; Cobbles"/>
    <s v="W/Gypsum"/>
    <s v="'Clay &amp; Cobbles_W/Gypsum'"/>
    <n v="0"/>
    <n v="-4.8134274696818129E-2"/>
    <s v="Not Used"/>
    <s v="CHECK"/>
    <s v="Diamicton"/>
    <s v="Diamicton"/>
    <x v="1"/>
    <x v="1"/>
    <s v="CHECK"/>
    <s v="Diamicton"/>
  </r>
  <r>
    <s v="Clay &amp; Cobbles"/>
    <s v="W/Limestone"/>
    <s v="'Clay &amp; Cobbles_W/Limestone'"/>
    <n v="3"/>
    <n v="-4.7956768775974754E-2"/>
    <s v="Rare/Uncommon"/>
    <s v="CHECK"/>
    <s v="Diamicton"/>
    <s v="Diamicton"/>
    <x v="0"/>
    <x v="0"/>
    <s v="Diamicton"/>
    <s v="Diamicton"/>
  </r>
  <r>
    <s v="Clay &amp; Cobbles"/>
    <s v="W/Pyrite"/>
    <s v="'Clay &amp; Cobbles_W/Pyrite'"/>
    <n v="0"/>
    <n v="-4.8134274696818129E-2"/>
    <s v="Not Used"/>
    <s v="CHECK"/>
    <s v="Diamicton"/>
    <s v="Diamicton"/>
    <x v="1"/>
    <x v="1"/>
    <s v="CHECK"/>
    <s v="Diamicton"/>
  </r>
  <r>
    <s v="Clay &amp; Cobbles"/>
    <s v="W/Sand"/>
    <s v="'Clay &amp; Cobbles_W/Sand'"/>
    <n v="19"/>
    <n v="-4.7010070531476725E-2"/>
    <s v="Rare/Uncommon"/>
    <s v="CHECK"/>
    <s v="Diamicton"/>
    <s v="Diamicton"/>
    <x v="0"/>
    <x v="0"/>
    <s v="Diamicton"/>
    <s v="Diamicton"/>
  </r>
  <r>
    <s v="Clay &amp; Cobbles"/>
    <s v="W/Sandstone"/>
    <s v="'Clay &amp; Cobbles_W/Sandstone'"/>
    <n v="1"/>
    <n v="-4.8075106056537004E-2"/>
    <s v="Rare/Uncommon"/>
    <s v="CHECK"/>
    <s v="Diamicton"/>
    <s v="Diamicton"/>
    <x v="0"/>
    <x v="0"/>
    <s v="Diamicton"/>
    <s v="Diamicton"/>
  </r>
  <r>
    <s v="Clay &amp; Cobbles"/>
    <s v="W/Shale"/>
    <s v="'Clay &amp; Cobbles_W/Shale'"/>
    <n v="3"/>
    <n v="-4.7956768775974754E-2"/>
    <s v="Rare/Uncommon"/>
    <s v="CHECK"/>
    <s v="Diamicton"/>
    <s v="Diamicton"/>
    <x v="0"/>
    <x v="0"/>
    <s v="Diamicton"/>
    <s v="Diamicton"/>
  </r>
  <r>
    <s v="Clay &amp; Cobbles"/>
    <s v="W/Silt"/>
    <s v="'Clay &amp; Cobbles_W/Silt'"/>
    <n v="1"/>
    <n v="-4.8075106056537004E-2"/>
    <s v="Rare/Uncommon"/>
    <s v="CHECK"/>
    <s v="Diamicton"/>
    <s v="Diamicton"/>
    <x v="0"/>
    <x v="0"/>
    <s v="Diamicton"/>
    <s v="Diamicton"/>
  </r>
  <r>
    <s v="Clay &amp; Cobbles"/>
    <s v="W/Stones"/>
    <s v="'Clay &amp; Cobbles_W/Stones'"/>
    <n v="28"/>
    <n v="-4.6477552768946585E-2"/>
    <s v="Rare/Uncommon"/>
    <s v="CHECK"/>
    <s v="Diamicton"/>
    <s v="Diamicton"/>
    <x v="0"/>
    <x v="0"/>
    <s v="Diamicton"/>
    <s v="Diamicton"/>
  </r>
  <r>
    <s v="Clay &amp; Cobbles"/>
    <s v="Water Bearing"/>
    <s v="'Clay &amp; Cobbles_Water Bearing'"/>
    <n v="7"/>
    <n v="-4.7720094214850246E-2"/>
    <s v="Rare/Uncommon"/>
    <s v="CHECK"/>
    <s v="Diamicton"/>
    <s v="Diamicton"/>
    <x v="0"/>
    <x v="0"/>
    <s v="Diamicton"/>
    <s v="Diamicton"/>
  </r>
  <r>
    <s v="Clay &amp; Cobbles"/>
    <s v="Weathered"/>
    <s v="'Clay &amp; Cobbles_Weathered'"/>
    <n v="0"/>
    <n v="-4.8134274696818129E-2"/>
    <s v="Not Used"/>
    <s v="CHECK"/>
    <s v="Diamicton"/>
    <s v="Diamicton"/>
    <x v="1"/>
    <x v="1"/>
    <s v="CHECK"/>
    <s v="Diamicton"/>
  </r>
  <r>
    <s v="Clay &amp; Cobbles"/>
    <s v="Wet/Moist"/>
    <s v="'Clay &amp; Cobbles_Wet/Moist'"/>
    <n v="0"/>
    <n v="-4.8134274696818129E-2"/>
    <s v="Not Used"/>
    <s v="CHECK"/>
    <s v="Diamicton"/>
    <s v="Diamicton"/>
    <x v="1"/>
    <x v="1"/>
    <s v="CHECK"/>
    <s v="Diamicton"/>
  </r>
  <r>
    <s v="Clay &amp; Cobbles"/>
    <s v="Wood"/>
    <s v="'Clay &amp; Cobbles_Wood'"/>
    <n v="0"/>
    <n v="-4.8134274696818129E-2"/>
    <s v="Not Used"/>
    <s v="CHECK"/>
    <s v="Diamicton"/>
    <s v="Diamicton"/>
    <x v="1"/>
    <x v="1"/>
    <s v="CHECK"/>
    <s v="Diamicton"/>
  </r>
  <r>
    <s v="Clay &amp; Gravel"/>
    <m/>
    <s v="'Clay &amp; Gravel_ '"/>
    <n v="146300"/>
    <n v="8.6082377984320129"/>
    <s v="Very Common"/>
    <s v="Diamicton"/>
    <s v="Diamicton"/>
    <s v="Diamicton"/>
    <x v="2"/>
    <x v="3"/>
    <s v="Diamicton"/>
    <s v="Diamicton"/>
  </r>
  <r>
    <s v="Clay &amp; Gravel"/>
    <s v="Broken"/>
    <s v="'Clay &amp; Gravel_Broken'"/>
    <n v="20"/>
    <n v="-4.69509018911956E-2"/>
    <s v="Rare/Uncommon"/>
    <s v="Diamicton"/>
    <s v="Diamicton"/>
    <s v="Diamicton"/>
    <x v="2"/>
    <x v="3"/>
    <s v="Diamicton"/>
    <s v="Diamicton"/>
  </r>
  <r>
    <s v="Clay &amp; Gravel"/>
    <s v="Cemented"/>
    <s v="'Clay &amp; Gravel_Cemented'"/>
    <n v="196"/>
    <n v="-3.6537221201717304E-2"/>
    <s v="Rare/Uncommon"/>
    <s v="Diamicton"/>
    <s v="Diamicton"/>
    <s v="Diamicton"/>
    <x v="2"/>
    <x v="3"/>
    <s v="Diamicton"/>
    <s v="Diamicton"/>
  </r>
  <r>
    <s v="Clay &amp; Gravel"/>
    <s v="Clayey"/>
    <s v="'Clay &amp; Gravel_Clayey'"/>
    <n v="145"/>
    <n v="-3.9554821856054766E-2"/>
    <s v="Rare/Uncommon"/>
    <s v="Diamicton"/>
    <s v="Diamicton"/>
    <s v="Diamicton"/>
    <x v="2"/>
    <x v="3"/>
    <s v="Diamicton"/>
    <s v="Diamicton"/>
  </r>
  <r>
    <s v="Clay &amp; Gravel"/>
    <s v="Coarse"/>
    <s v="'Clay &amp; Gravel_Coarse'"/>
    <n v="765"/>
    <n v="-2.8702648817562392E-3"/>
    <s v="Rare/Uncommon"/>
    <s v="Diamicton"/>
    <s v="Diamicton"/>
    <s v="Diamicton"/>
    <x v="2"/>
    <x v="3"/>
    <s v="Diamicton"/>
    <s v="Diamicton"/>
  </r>
  <r>
    <s v="Clay &amp; Gravel"/>
    <s v="Dense"/>
    <s v="'Clay &amp; Gravel_Dense'"/>
    <n v="144"/>
    <n v="-3.9613990496335891E-2"/>
    <s v="Rare/Uncommon"/>
    <s v="Diamicton"/>
    <s v="Diamicton"/>
    <s v="Diamicton"/>
    <x v="2"/>
    <x v="3"/>
    <s v="Diamicton"/>
    <s v="Diamicton"/>
  </r>
  <r>
    <s v="Clay &amp; Gravel"/>
    <s v="Dolomitic"/>
    <s v="'Clay &amp; Gravel_Dolomitic'"/>
    <n v="0"/>
    <n v="-4.8134274696818129E-2"/>
    <s v="Not Used"/>
    <s v="CHECK"/>
    <s v="Diamicton"/>
    <s v="Diamicton"/>
    <x v="1"/>
    <x v="1"/>
    <s v="CHECK"/>
    <s v="Diamicton"/>
  </r>
  <r>
    <s v="Clay &amp; Gravel"/>
    <s v="Dry"/>
    <s v="'Clay &amp; Gravel_Dry'"/>
    <n v="89"/>
    <n v="-4.2868265711797859E-2"/>
    <s v="Rare/Uncommon"/>
    <s v="Diamicton"/>
    <s v="Diamicton"/>
    <s v="Diamicton"/>
    <x v="2"/>
    <x v="3"/>
    <s v="Diamicton"/>
    <s v="Diamicton"/>
  </r>
  <r>
    <s v="Clay &amp; Gravel"/>
    <s v="Fill"/>
    <s v="'Clay &amp; Gravel_Fill'"/>
    <n v="41"/>
    <n v="-4.5708360445291939E-2"/>
    <s v="Rare/Uncommon"/>
    <s v="Diamicton"/>
    <s v="Unknown or No Record"/>
    <s v="Unknown or No Record"/>
    <x v="3"/>
    <x v="0"/>
    <s v="Unknown or No Record"/>
    <s v="Unknown or No Record"/>
  </r>
  <r>
    <s v="Clay &amp; Gravel"/>
    <s v="Fine"/>
    <s v="'Clay &amp; Gravel_Fine'"/>
    <n v="1560"/>
    <n v="4.4168804141739453E-2"/>
    <s v="Fairly Common"/>
    <s v="Diamicton"/>
    <s v="Diamicton"/>
    <s v="Diamicton"/>
    <x v="2"/>
    <x v="3"/>
    <s v="Diamicton"/>
    <s v="Diamicton"/>
  </r>
  <r>
    <s v="Clay &amp; Gravel"/>
    <s v="Fine To Coarse"/>
    <s v="'Clay &amp; Gravel_Fine To Coarse'"/>
    <n v="42"/>
    <n v="-4.5649191805010814E-2"/>
    <s v="Rare/Uncommon"/>
    <s v="Diamicton"/>
    <s v="Diamicton"/>
    <s v="Diamicton"/>
    <x v="2"/>
    <x v="3"/>
    <s v="Diamicton"/>
    <s v="Diamicton"/>
  </r>
  <r>
    <s v="Clay &amp; Gravel"/>
    <s v="Fine To Medium"/>
    <s v="'Clay &amp; Gravel_Fine To Medium'"/>
    <n v="55"/>
    <n v="-4.4879999481356167E-2"/>
    <s v="Rare/Uncommon"/>
    <s v="Diamicton"/>
    <s v="Diamicton"/>
    <s v="Diamicton"/>
    <x v="2"/>
    <x v="3"/>
    <s v="Diamicton"/>
    <s v="Diamicton"/>
  </r>
  <r>
    <s v="Clay &amp; Gravel"/>
    <s v="Firm"/>
    <s v="'Clay &amp; Gravel_Firm'"/>
    <n v="33"/>
    <n v="-4.6181709567540953E-2"/>
    <s v="Rare/Uncommon"/>
    <s v="Diamicton"/>
    <s v="Diamicton"/>
    <s v="Diamicton"/>
    <x v="2"/>
    <x v="3"/>
    <s v="Diamicton"/>
    <s v="Diamicton"/>
  </r>
  <r>
    <s v="Clay &amp; Gravel"/>
    <s v="Fractured"/>
    <s v="'Clay &amp; Gravel_Fractured'"/>
    <n v="2"/>
    <n v="-4.8015937416255879E-2"/>
    <s v="Rare/Uncommon"/>
    <s v="Diamicton"/>
    <s v="Diamicton"/>
    <s v="Diamicton"/>
    <x v="2"/>
    <x v="3"/>
    <s v="Diamicton"/>
    <s v="Diamicton"/>
  </r>
  <r>
    <s v="Clay &amp; Gravel"/>
    <s v="Gravely"/>
    <s v="'Clay &amp; Gravel_Gravely'"/>
    <n v="154"/>
    <n v="-3.9022304093524626E-2"/>
    <s v="Rare/Uncommon"/>
    <s v="Diamicton"/>
    <s v="Diamicton"/>
    <s v="Diamicton"/>
    <x v="2"/>
    <x v="3"/>
    <s v="Diamicton"/>
    <s v="Diamicton"/>
  </r>
  <r>
    <s v="Clay &amp; Gravel"/>
    <s v="Gummy"/>
    <s v="'Clay &amp; Gravel_Gummy'"/>
    <n v="28"/>
    <n v="-4.6477552768946585E-2"/>
    <s v="Rare/Uncommon"/>
    <s v="Diamicton"/>
    <s v="Diamicton"/>
    <s v="Diamicton"/>
    <x v="2"/>
    <x v="3"/>
    <s v="Diamicton"/>
    <s v="Diamicton"/>
  </r>
  <r>
    <s v="Clay &amp; Gravel"/>
    <s v="Hard"/>
    <s v="'Clay &amp; Gravel_Hard'"/>
    <n v="5593"/>
    <n v="0.28279593039552325"/>
    <s v="Fairly Common"/>
    <s v="Diamicton"/>
    <s v="Diamicton"/>
    <s v="Diamicton"/>
    <x v="2"/>
    <x v="3"/>
    <s v="Diamicton"/>
    <s v="Diamicton"/>
  </r>
  <r>
    <s v="Clay &amp; Gravel"/>
    <s v="Heaving/Quick"/>
    <s v="'Clay &amp; Gravel_Heaving/Quick'"/>
    <n v="4"/>
    <n v="-4.7897600135693622E-2"/>
    <s v="Rare/Uncommon"/>
    <s v="Diamicton"/>
    <s v="Diamicton"/>
    <s v="Diamicton"/>
    <x v="2"/>
    <x v="3"/>
    <s v="Diamicton"/>
    <s v="Diamicton"/>
  </r>
  <r>
    <s v="Clay &amp; Gravel"/>
    <s v="Karst"/>
    <s v="'Clay &amp; Gravel_Karst'"/>
    <n v="0"/>
    <n v="-4.8134274696818129E-2"/>
    <s v="Not Used"/>
    <s v="CHECK"/>
    <s v="Diamicton"/>
    <s v="Diamicton"/>
    <x v="1"/>
    <x v="1"/>
    <s v="CHECK"/>
    <s v="Diamicton"/>
  </r>
  <r>
    <s v="Clay &amp; Gravel"/>
    <s v="Layered"/>
    <s v="'Clay &amp; Gravel_Layered'"/>
    <n v="306"/>
    <n v="-3.0028670770793374E-2"/>
    <s v="Rare/Uncommon"/>
    <s v="Diamicton"/>
    <s v="Diamicton"/>
    <s v="Diamicton"/>
    <x v="2"/>
    <x v="3"/>
    <s v="Diamicton"/>
    <s v="Diamicton"/>
  </r>
  <r>
    <s v="Clay &amp; Gravel"/>
    <s v="Medium"/>
    <s v="'Clay &amp; Gravel_Medium'"/>
    <n v="398"/>
    <n v="-2.4585155864929722E-2"/>
    <s v="Rare/Uncommon"/>
    <s v="Diamicton"/>
    <s v="Diamicton"/>
    <s v="Diamicton"/>
    <x v="2"/>
    <x v="3"/>
    <s v="Diamicton"/>
    <s v="Diamicton"/>
  </r>
  <r>
    <s v="Clay &amp; Gravel"/>
    <s v="Medium To Coarse"/>
    <s v="'Clay &amp; Gravel_Medium To Coarse'"/>
    <n v="70"/>
    <n v="-4.3992469877139263E-2"/>
    <s v="Rare/Uncommon"/>
    <s v="Diamicton"/>
    <s v="Diamicton"/>
    <s v="Diamicton"/>
    <x v="2"/>
    <x v="3"/>
    <s v="Diamicton"/>
    <s v="Diamicton"/>
  </r>
  <r>
    <s v="Clay &amp; Gravel"/>
    <s v="Organic"/>
    <s v="'Clay &amp; Gravel_Organic'"/>
    <n v="2"/>
    <n v="-4.8015937416255879E-2"/>
    <s v="Rare/Uncommon"/>
    <s v="Diamicton"/>
    <s v="Diamicton"/>
    <s v="Diamicton"/>
    <x v="2"/>
    <x v="3"/>
    <s v="Diamicton"/>
    <s v="Diamicton"/>
  </r>
  <r>
    <s v="Clay &amp; Gravel"/>
    <s v="Porous"/>
    <s v="'Clay &amp; Gravel_Porous'"/>
    <n v="6"/>
    <n v="-4.7779262855131371E-2"/>
    <s v="Rare/Uncommon"/>
    <s v="Diamicton"/>
    <s v="Diamicton"/>
    <s v="Diamicton"/>
    <x v="2"/>
    <x v="3"/>
    <s v="Diamicton"/>
    <s v="Diamicton"/>
  </r>
  <r>
    <s v="Clay &amp; Gravel"/>
    <s v="Sandy"/>
    <s v="'Clay &amp; Gravel_Sandy'"/>
    <n v="5327"/>
    <n v="0.26705707208074358"/>
    <s v="Fairly Common"/>
    <s v="Diamicton"/>
    <s v="Diamicton"/>
    <s v="Diamicton"/>
    <x v="2"/>
    <x v="3"/>
    <s v="Diamicton"/>
    <s v="Diamicton"/>
  </r>
  <r>
    <s v="Clay &amp; Gravel"/>
    <s v="Silty"/>
    <s v="'Clay &amp; Gravel_Silty'"/>
    <n v="165"/>
    <n v="-3.837144905043223E-2"/>
    <s v="Rare/Uncommon"/>
    <s v="Diamicton"/>
    <s v="Diamicton"/>
    <s v="Diamicton"/>
    <x v="2"/>
    <x v="3"/>
    <s v="Diamicton"/>
    <s v="Diamicton"/>
  </r>
  <r>
    <s v="Clay &amp; Gravel"/>
    <s v="Soft"/>
    <s v="'Clay &amp; Gravel_Soft'"/>
    <n v="1764"/>
    <n v="5.6239206759089291E-2"/>
    <s v="Fairly Common"/>
    <s v="Diamicton"/>
    <s v="Diamicton"/>
    <s v="Diamicton"/>
    <x v="2"/>
    <x v="3"/>
    <s v="Diamicton"/>
    <s v="Diamicton"/>
  </r>
  <r>
    <s v="Clay &amp; Gravel"/>
    <s v="Sticky"/>
    <s v="'Clay &amp; Gravel_Sticky'"/>
    <n v="38"/>
    <n v="-4.5885866366135321E-2"/>
    <s v="Rare/Uncommon"/>
    <s v="Diamicton"/>
    <s v="Diamicton"/>
    <s v="Diamicton"/>
    <x v="2"/>
    <x v="3"/>
    <s v="Diamicton"/>
    <s v="Diamicton"/>
  </r>
  <r>
    <s v="Clay &amp; Gravel"/>
    <s v="Stoney"/>
    <s v="'Clay &amp; Gravel_Stoney'"/>
    <n v="443"/>
    <n v="-2.1922567052279022E-2"/>
    <s v="Rare/Uncommon"/>
    <s v="Diamicton"/>
    <s v="Diamicton"/>
    <s v="Diamicton"/>
    <x v="2"/>
    <x v="3"/>
    <s v="Diamicton"/>
    <s v="Diamicton"/>
  </r>
  <r>
    <s v="Clay &amp; Gravel"/>
    <s v="Stringers"/>
    <s v="'Clay &amp; Gravel_Stringers'"/>
    <n v="207"/>
    <n v="-3.5886366158624915E-2"/>
    <s v="Rare/Uncommon"/>
    <s v="Diamicton"/>
    <s v="Diamicton"/>
    <s v="Diamicton"/>
    <x v="2"/>
    <x v="3"/>
    <s v="Diamicton"/>
    <s v="Diamicton"/>
  </r>
  <r>
    <s v="Clay &amp; Gravel"/>
    <s v="Strips"/>
    <s v="'Clay &amp; Gravel_Strips'"/>
    <n v="165"/>
    <n v="-3.837144905043223E-2"/>
    <s v="Rare/Uncommon"/>
    <s v="Diamicton"/>
    <s v="Diamicton"/>
    <s v="Diamicton"/>
    <x v="2"/>
    <x v="3"/>
    <s v="Diamicton"/>
    <s v="Diamicton"/>
  </r>
  <r>
    <s v="Clay &amp; Gravel"/>
    <s v="Swelling"/>
    <s v="'Clay &amp; Gravel_Swelling'"/>
    <n v="2"/>
    <n v="-4.8015937416255879E-2"/>
    <s v="Rare/Uncommon"/>
    <s v="CHECK"/>
    <s v="Diamicton"/>
    <s v="Diamicton"/>
    <x v="0"/>
    <x v="0"/>
    <s v="Diamicton"/>
    <s v="Diamicton"/>
  </r>
  <r>
    <s v="Clay &amp; Gravel"/>
    <s v="Very Coarse"/>
    <s v="'Clay &amp; Gravel_Very Coarse'"/>
    <n v="6"/>
    <n v="-4.7779262855131371E-2"/>
    <s v="Rare/Uncommon"/>
    <s v="Diamicton"/>
    <s v="Diamicton"/>
    <s v="Diamicton"/>
    <x v="2"/>
    <x v="3"/>
    <s v="Diamicton"/>
    <s v="Diamicton"/>
  </r>
  <r>
    <s v="Clay &amp; Gravel"/>
    <s v="Very Fine"/>
    <s v="'Clay &amp; Gravel_Very Fine'"/>
    <n v="6"/>
    <n v="-4.7779262855131371E-2"/>
    <s v="Rare/Uncommon"/>
    <s v="CHECK"/>
    <s v="Diamicton"/>
    <s v="Diamicton"/>
    <x v="0"/>
    <x v="0"/>
    <s v="Diamicton"/>
    <s v="Diamicton"/>
  </r>
  <r>
    <s v="Clay &amp; Gravel"/>
    <s v="Very Fine-Coarse"/>
    <s v="'Clay &amp; Gravel_Very Fine-Coarse'"/>
    <n v="0"/>
    <n v="-4.8134274696818129E-2"/>
    <s v="Not Used"/>
    <s v="CHECK"/>
    <s v="Diamicton"/>
    <s v="Diamicton"/>
    <x v="1"/>
    <x v="1"/>
    <s v="CHECK"/>
    <s v="Diamicton"/>
  </r>
  <r>
    <s v="Clay &amp; Gravel"/>
    <s v="Very Fine-Fine"/>
    <s v="'Clay &amp; Gravel_Very Fine-Fine'"/>
    <n v="0"/>
    <n v="-4.8134274696818129E-2"/>
    <s v="Not Used"/>
    <s v="CHECK"/>
    <s v="Diamicton"/>
    <s v="Diamicton"/>
    <x v="1"/>
    <x v="1"/>
    <s v="CHECK"/>
    <s v="Diamicton"/>
  </r>
  <r>
    <s v="Clay &amp; Gravel"/>
    <s v="Very Fine-Medium"/>
    <s v="'Clay &amp; Gravel_Very Fine-Medium'"/>
    <n v="0"/>
    <n v="-4.8134274696818129E-2"/>
    <s v="Not Used"/>
    <s v="CHECK"/>
    <s v="Diamicton"/>
    <s v="Diamicton"/>
    <x v="1"/>
    <x v="1"/>
    <s v="CHECK"/>
    <s v="Diamicton"/>
  </r>
  <r>
    <s v="Clay &amp; Gravel"/>
    <s v="Very Hard"/>
    <s v="'Clay &amp; Gravel_Very Hard'"/>
    <n v="117"/>
    <n v="-4.1211543783926309E-2"/>
    <s v="Rare/Uncommon"/>
    <s v="Diamicton"/>
    <s v="Diamicton"/>
    <s v="Diamicton"/>
    <x v="2"/>
    <x v="3"/>
    <s v="Diamicton"/>
    <s v="Diamicton"/>
  </r>
  <r>
    <s v="Clay &amp; Gravel"/>
    <s v="W/Boulders"/>
    <s v="'Clay &amp; Gravel_W/Boulders'"/>
    <n v="576"/>
    <n v="-1.4053137894889177E-2"/>
    <s v="Rare/Uncommon"/>
    <s v="Diamicton"/>
    <s v="Diamicton"/>
    <s v="Diamicton"/>
    <x v="2"/>
    <x v="3"/>
    <s v="Diamicton"/>
    <s v="Diamicton"/>
  </r>
  <r>
    <s v="Clay &amp; Gravel"/>
    <s v="W/Clay"/>
    <s v="'Clay &amp; Gravel_W/Clay'"/>
    <n v="39"/>
    <n v="-4.5826697725854189E-2"/>
    <s v="Rare/Uncommon"/>
    <s v="Diamicton"/>
    <s v="Diamicton"/>
    <s v="Diamicton"/>
    <x v="2"/>
    <x v="3"/>
    <s v="Diamicton"/>
    <s v="Diamicton"/>
  </r>
  <r>
    <s v="Clay &amp; Gravel"/>
    <s v="W/Coal"/>
    <s v="'Clay &amp; Gravel_W/Coal'"/>
    <n v="26"/>
    <n v="-4.6595890049508835E-2"/>
    <s v="Rare/Uncommon"/>
    <s v="Diamicton"/>
    <s v="Diamicton"/>
    <s v="Diamicton"/>
    <x v="2"/>
    <x v="3"/>
    <s v="Diamicton"/>
    <s v="Diamicton"/>
  </r>
  <r>
    <s v="Clay &amp; Gravel"/>
    <s v="W/Cobbles"/>
    <s v="'Clay &amp; Gravel_W/Cobbles'"/>
    <n v="282"/>
    <n v="-3.144871813754041E-2"/>
    <s v="Rare/Uncommon"/>
    <s v="Diamicton"/>
    <s v="Diamicton"/>
    <s v="Diamicton"/>
    <x v="2"/>
    <x v="3"/>
    <s v="Diamicton"/>
    <s v="Diamicton"/>
  </r>
  <r>
    <s v="Clay &amp; Gravel"/>
    <s v="W/Dolomite"/>
    <s v="'Clay &amp; Gravel_W/Dolomite'"/>
    <n v="0"/>
    <n v="-4.8134274696818129E-2"/>
    <s v="Not Used"/>
    <s v="CHECK"/>
    <s v="Diamicton"/>
    <s v="Diamicton"/>
    <x v="1"/>
    <x v="1"/>
    <s v="CHECK"/>
    <s v="Diamicton"/>
  </r>
  <r>
    <s v="Clay &amp; Gravel"/>
    <s v="W/Gravel"/>
    <s v="'Clay &amp; Gravel_W/Gravel'"/>
    <n v="10"/>
    <n v="-4.7542588294006864E-2"/>
    <s v="Rare/Uncommon"/>
    <s v="Diamicton"/>
    <s v="Diamicton"/>
    <s v="Diamicton"/>
    <x v="2"/>
    <x v="3"/>
    <s v="Diamicton"/>
    <s v="Diamicton"/>
  </r>
  <r>
    <s v="Clay &amp; Gravel"/>
    <s v="W/Gypsum"/>
    <s v="'Clay &amp; Gravel_W/Gypsum'"/>
    <n v="5"/>
    <n v="-4.7838431495412496E-2"/>
    <s v="Rare/Uncommon"/>
    <s v="Diamicton"/>
    <s v="Diamicton"/>
    <s v="Diamicton"/>
    <x v="2"/>
    <x v="3"/>
    <s v="Diamicton"/>
    <s v="Diamicton"/>
  </r>
  <r>
    <s v="Clay &amp; Gravel"/>
    <s v="W/Limestone"/>
    <s v="'Clay &amp; Gravel_W/Limestone'"/>
    <n v="105"/>
    <n v="-4.1921567467299831E-2"/>
    <s v="Rare/Uncommon"/>
    <s v="Diamicton"/>
    <s v="Diamicton"/>
    <s v="Diamicton"/>
    <x v="2"/>
    <x v="3"/>
    <s v="Diamicton"/>
    <s v="Diamicton"/>
  </r>
  <r>
    <s v="Clay &amp; Gravel"/>
    <s v="W/Pyrite"/>
    <s v="'Clay &amp; Gravel_W/Pyrite'"/>
    <n v="0"/>
    <n v="-4.8134274696818129E-2"/>
    <s v="Not Used"/>
    <s v="CHECK"/>
    <s v="Diamicton"/>
    <s v="Diamicton"/>
    <x v="1"/>
    <x v="1"/>
    <s v="CHECK"/>
    <s v="Diamicton"/>
  </r>
  <r>
    <s v="Clay &amp; Gravel"/>
    <s v="W/Sand"/>
    <s v="'Clay &amp; Gravel_W/Sand'"/>
    <n v="1034"/>
    <n v="1.3046099353866832E-2"/>
    <s v="Fairly Common"/>
    <s v="Diamicton"/>
    <s v="Diamicton"/>
    <s v="Diamicton"/>
    <x v="2"/>
    <x v="3"/>
    <s v="Diamicton"/>
    <s v="Diamicton"/>
  </r>
  <r>
    <s v="Clay &amp; Gravel"/>
    <s v="W/Sandstone"/>
    <s v="'Clay &amp; Gravel_W/Sandstone'"/>
    <n v="191"/>
    <n v="-3.6833064403122937E-2"/>
    <s v="Rare/Uncommon"/>
    <s v="Diamicton"/>
    <s v="Diamicton"/>
    <s v="Diamicton"/>
    <x v="2"/>
    <x v="3"/>
    <s v="Diamicton"/>
    <s v="Diamicton"/>
  </r>
  <r>
    <s v="Clay &amp; Gravel"/>
    <s v="W/Shale"/>
    <s v="'Clay &amp; Gravel_W/Shale'"/>
    <n v="141"/>
    <n v="-3.9791496417179273E-2"/>
    <s v="Rare/Uncommon"/>
    <s v="Diamicton"/>
    <s v="Diamicton"/>
    <s v="Diamicton"/>
    <x v="2"/>
    <x v="3"/>
    <s v="Diamicton"/>
    <s v="Diamicton"/>
  </r>
  <r>
    <s v="Clay &amp; Gravel"/>
    <s v="W/Silt"/>
    <s v="'Clay &amp; Gravel_W/Silt'"/>
    <n v="46"/>
    <n v="-4.5412517243886306E-2"/>
    <s v="Rare/Uncommon"/>
    <s v="Diamicton"/>
    <s v="Diamicton"/>
    <s v="Diamicton"/>
    <x v="2"/>
    <x v="3"/>
    <s v="Diamicton"/>
    <s v="Diamicton"/>
  </r>
  <r>
    <s v="Clay &amp; Gravel"/>
    <s v="W/Stones"/>
    <s v="'Clay &amp; Gravel_W/Stones'"/>
    <n v="1549"/>
    <n v="4.3517949098647056E-2"/>
    <s v="Fairly Common"/>
    <s v="Diamicton"/>
    <s v="Diamicton"/>
    <s v="Diamicton"/>
    <x v="2"/>
    <x v="3"/>
    <s v="Diamicton"/>
    <s v="Diamicton"/>
  </r>
  <r>
    <s v="Clay &amp; Gravel"/>
    <s v="Water Bearing"/>
    <s v="'Clay &amp; Gravel_Water Bearing'"/>
    <n v="186"/>
    <n v="-3.7128907604528576E-2"/>
    <s v="Rare/Uncommon"/>
    <s v="Diamicton"/>
    <s v="Diamicton"/>
    <s v="Diamicton"/>
    <x v="2"/>
    <x v="3"/>
    <s v="Diamicton"/>
    <s v="Diamicton"/>
  </r>
  <r>
    <s v="Clay &amp; Gravel"/>
    <s v="Weathered"/>
    <s v="'Clay &amp; Gravel_Weathered'"/>
    <n v="2"/>
    <n v="-4.8015937416255879E-2"/>
    <s v="Rare/Uncommon"/>
    <s v="Diamicton"/>
    <s v="Diamicton"/>
    <s v="Diamicton"/>
    <x v="2"/>
    <x v="3"/>
    <s v="Diamicton"/>
    <s v="Diamicton"/>
  </r>
  <r>
    <s v="Clay &amp; Gravel"/>
    <s v="Wet/Moist"/>
    <s v="'Clay &amp; Gravel_Wet/Moist'"/>
    <n v="161"/>
    <n v="-3.8608123611556737E-2"/>
    <s v="Rare/Uncommon"/>
    <s v="Diamicton"/>
    <s v="Diamicton"/>
    <s v="Diamicton"/>
    <x v="2"/>
    <x v="3"/>
    <s v="Diamicton"/>
    <s v="Diamicton"/>
  </r>
  <r>
    <s v="Clay &amp; Gravel"/>
    <s v="Wood"/>
    <s v="'Clay &amp; Gravel_Wood'"/>
    <n v="11"/>
    <n v="-4.7483419653725739E-2"/>
    <s v="Rare/Uncommon"/>
    <s v="Diamicton"/>
    <s v="Diamicton"/>
    <s v="Diamicton"/>
    <x v="2"/>
    <x v="3"/>
    <s v="Diamicton"/>
    <s v="Diamicton"/>
  </r>
  <r>
    <s v="Clay &amp; Sand"/>
    <m/>
    <s v="'Clay &amp; Sand_ '"/>
    <n v="99025"/>
    <n v="5.8110403291417487"/>
    <s v="Very Common"/>
    <s v="Clay &amp; Sand"/>
    <s v="Clay &amp; Sand"/>
    <s v="Clay &amp; Sand"/>
    <x v="2"/>
    <x v="3"/>
    <s v="Clay &amp; Sand"/>
    <s v="Clay &amp; Sand"/>
  </r>
  <r>
    <s v="Clay &amp; Sand"/>
    <s v="Broken"/>
    <s v="'Clay &amp; Sand_Broken'"/>
    <n v="12"/>
    <n v="-4.7424251013444607E-2"/>
    <s v="Rare/Uncommon"/>
    <s v="CHECK"/>
    <s v="Clay &amp; Sand"/>
    <s v="Clay &amp; Sand"/>
    <x v="0"/>
    <x v="0"/>
    <s v="Clay &amp; Sand"/>
    <s v="Clay &amp; Sand"/>
  </r>
  <r>
    <s v="Clay &amp; Sand"/>
    <s v="Cemented"/>
    <s v="'Clay &amp; Sand_Cemented'"/>
    <n v="49"/>
    <n v="-4.5235011323042924E-2"/>
    <s v="Rare/Uncommon"/>
    <s v="CHECK"/>
    <s v="Clay &amp; Sand"/>
    <s v="Clay &amp; Sand"/>
    <x v="0"/>
    <x v="0"/>
    <s v="Clay &amp; Sand"/>
    <s v="Clay &amp; Sand"/>
  </r>
  <r>
    <s v="Clay &amp; Sand"/>
    <s v="Clayey"/>
    <s v="'Clay &amp; Sand_Clayey'"/>
    <n v="158"/>
    <n v="-3.8785629532400119E-2"/>
    <s v="Rare/Uncommon"/>
    <s v="CHECK"/>
    <s v="Clay &amp; Sand"/>
    <s v="Clay &amp; Sand"/>
    <x v="0"/>
    <x v="0"/>
    <s v="Clay &amp; Sand"/>
    <s v="Clay &amp; Sand"/>
  </r>
  <r>
    <s v="Clay &amp; Sand"/>
    <s v="Coarse"/>
    <s v="'Clay &amp; Sand_Coarse'"/>
    <n v="590"/>
    <n v="-1.3224776930953403E-2"/>
    <s v="Rare/Uncommon"/>
    <s v="Diamicton"/>
    <s v="Diamicton"/>
    <s v="Diamicton"/>
    <x v="2"/>
    <x v="3"/>
    <s v="Diamicton"/>
    <s v="Diamicton"/>
  </r>
  <r>
    <s v="Clay &amp; Sand"/>
    <s v="Dense"/>
    <s v="'Clay &amp; Sand_Dense'"/>
    <n v="50"/>
    <n v="-4.5175842682761799E-2"/>
    <s v="Rare/Uncommon"/>
    <s v="CHECK"/>
    <s v="Clay &amp; Sand"/>
    <s v="Clay &amp; Sand"/>
    <x v="0"/>
    <x v="0"/>
    <s v="Clay &amp; Sand"/>
    <s v="Clay &amp; Sand"/>
  </r>
  <r>
    <s v="Clay &amp; Sand"/>
    <s v="Dolomitic"/>
    <s v="'Clay &amp; Sand_Dolomitic'"/>
    <n v="0"/>
    <n v="-4.8134274696818129E-2"/>
    <s v="Not Used"/>
    <s v="CHECK"/>
    <s v="Clay &amp; Sand"/>
    <s v="Clay &amp; Sand"/>
    <x v="1"/>
    <x v="1"/>
    <s v="CHECK"/>
    <s v="Clay &amp; Sand"/>
  </r>
  <r>
    <s v="Clay &amp; Sand"/>
    <s v="Dry"/>
    <s v="'Clay &amp; Sand_Dry'"/>
    <n v="66"/>
    <n v="-4.4229144438263771E-2"/>
    <s v="Rare/Uncommon"/>
    <s v="CHECK"/>
    <s v="Clay &amp; Sand"/>
    <s v="Clay &amp; Sand"/>
    <x v="0"/>
    <x v="0"/>
    <s v="Clay &amp; Sand"/>
    <s v="Clay &amp; Sand"/>
  </r>
  <r>
    <s v="Clay &amp; Sand"/>
    <s v="Fill"/>
    <s v="'Clay &amp; Sand_Fill'"/>
    <n v="84"/>
    <n v="-4.3164108913203492E-2"/>
    <s v="Rare/Uncommon"/>
    <s v="Unknown or No Record"/>
    <s v="Unknown or No Record"/>
    <s v="Unknown or No Record"/>
    <x v="2"/>
    <x v="3"/>
    <s v="Unknown or No Record"/>
    <s v="Unknown or No Record"/>
  </r>
  <r>
    <s v="Clay &amp; Sand"/>
    <s v="Fine"/>
    <s v="'Clay &amp; Sand_Fine'"/>
    <n v="4716"/>
    <n v="0.23090503286897518"/>
    <s v="Fairly Common"/>
    <s v="Clay &amp; Sand"/>
    <s v="Clay &amp; Sand"/>
    <s v="Clay &amp; Sand"/>
    <x v="2"/>
    <x v="3"/>
    <s v="Clay &amp; Sand"/>
    <s v="Clay &amp; Sand"/>
  </r>
  <r>
    <s v="Clay &amp; Sand"/>
    <s v="Fine To Coarse"/>
    <s v="'Clay &amp; Sand_Fine To Coarse'"/>
    <n v="60"/>
    <n v="-4.4584156279950528E-2"/>
    <s v="Rare/Uncommon"/>
    <s v="CHECK"/>
    <s v="Clay &amp; Sand"/>
    <s v="Clay &amp; Sand"/>
    <x v="0"/>
    <x v="0"/>
    <s v="Clay &amp; Sand"/>
    <s v="Clay &amp; Sand"/>
  </r>
  <r>
    <s v="Clay &amp; Sand"/>
    <s v="Fine To Medium"/>
    <s v="'Clay &amp; Sand_Fine To Medium'"/>
    <n v="199"/>
    <n v="-3.6359715280873929E-2"/>
    <s v="Rare/Uncommon"/>
    <s v="CHECK"/>
    <s v="Clay &amp; Sand"/>
    <s v="Clay &amp; Sand"/>
    <x v="0"/>
    <x v="0"/>
    <s v="Clay &amp; Sand"/>
    <s v="Clay &amp; Sand"/>
  </r>
  <r>
    <s v="Clay &amp; Sand"/>
    <s v="Firm"/>
    <s v="'Clay &amp; Sand_Firm'"/>
    <n v="36"/>
    <n v="-4.6004203646697571E-2"/>
    <s v="Rare/Uncommon"/>
    <s v="CHECK"/>
    <s v="Clay &amp; Sand"/>
    <s v="Clay &amp; Sand"/>
    <x v="0"/>
    <x v="0"/>
    <s v="Clay &amp; Sand"/>
    <s v="Clay &amp; Sand"/>
  </r>
  <r>
    <s v="Clay &amp; Sand"/>
    <s v="Fractured"/>
    <s v="'Clay &amp; Sand_Fractured'"/>
    <n v="0"/>
    <n v="-4.8134274696818129E-2"/>
    <s v="Not Used"/>
    <s v="CHECK"/>
    <s v="Clay &amp; Sand"/>
    <s v="Clay &amp; Sand"/>
    <x v="1"/>
    <x v="1"/>
    <s v="CHECK"/>
    <s v="Clay &amp; Sand"/>
  </r>
  <r>
    <s v="Clay &amp; Sand"/>
    <s v="Gravely"/>
    <s v="'Clay &amp; Sand_Gravely'"/>
    <n v="607"/>
    <n v="-1.2218910046174251E-2"/>
    <s v="Rare/Uncommon"/>
    <s v="CHECK"/>
    <s v="Diamicton"/>
    <s v="Diamicton"/>
    <x v="0"/>
    <x v="0"/>
    <s v="Diamicton"/>
    <s v="Diamicton"/>
  </r>
  <r>
    <s v="Clay &amp; Sand"/>
    <s v="Gummy"/>
    <s v="'Clay &amp; Sand_Gummy'"/>
    <n v="112"/>
    <n v="-4.1507386985331948E-2"/>
    <s v="Rare/Uncommon"/>
    <s v="CHECK"/>
    <s v="Clay &amp; Sand"/>
    <s v="Clay &amp; Sand"/>
    <x v="0"/>
    <x v="0"/>
    <s v="Clay &amp; Sand"/>
    <s v="Clay &amp; Sand"/>
  </r>
  <r>
    <s v="Clay &amp; Sand"/>
    <s v="Hard"/>
    <s v="'Clay &amp; Sand_Hard'"/>
    <n v="897"/>
    <n v="4.9399956353524798E-3"/>
    <s v="Fairly Common"/>
    <s v="CHECK"/>
    <s v="Clay &amp; Sand"/>
    <s v="Clay &amp; Sand"/>
    <x v="0"/>
    <x v="0"/>
    <s v="Clay &amp; Sand"/>
    <s v="Clay &amp; Sand"/>
  </r>
  <r>
    <s v="Clay &amp; Sand"/>
    <s v="Heaving/Quick"/>
    <s v="'Clay &amp; Sand_Heaving/Quick'"/>
    <n v="58"/>
    <n v="-4.4702493560512785E-2"/>
    <s v="Rare/Uncommon"/>
    <s v="CHECK"/>
    <s v="Clay &amp; Sand"/>
    <s v="Clay &amp; Sand"/>
    <x v="0"/>
    <x v="0"/>
    <s v="Clay &amp; Sand"/>
    <s v="Clay &amp; Sand"/>
  </r>
  <r>
    <s v="Clay &amp; Sand"/>
    <s v="Karst"/>
    <s v="'Clay &amp; Sand_Karst'"/>
    <n v="0"/>
    <n v="-4.8134274696818129E-2"/>
    <s v="Not Used"/>
    <s v="CHECK"/>
    <s v="Clay &amp; Sand"/>
    <s v="Clay &amp; Sand"/>
    <x v="1"/>
    <x v="1"/>
    <s v="CHECK"/>
    <s v="Clay &amp; Sand"/>
  </r>
  <r>
    <s v="Clay &amp; Sand"/>
    <s v="Layered"/>
    <s v="'Clay &amp; Sand_Layered'"/>
    <n v="1048"/>
    <n v="1.3874460317802604E-2"/>
    <s v="Fairly Common"/>
    <s v="CHECK"/>
    <s v="Clay &amp; Sand"/>
    <s v="Clay &amp; Sand"/>
    <x v="0"/>
    <x v="0"/>
    <s v="Clay &amp; Sand"/>
    <s v="Clay &amp; Sand"/>
  </r>
  <r>
    <s v="Clay &amp; Sand"/>
    <s v="Medium"/>
    <s v="'Clay &amp; Sand_Medium'"/>
    <n v="566"/>
    <n v="-1.4644824297700443E-2"/>
    <s v="Rare/Uncommon"/>
    <s v="Clay &amp; Sand"/>
    <s v="Clay &amp; Sand"/>
    <s v="Clay &amp; Sand"/>
    <x v="2"/>
    <x v="3"/>
    <s v="Clay &amp; Sand"/>
    <s v="Clay &amp; Sand"/>
  </r>
  <r>
    <s v="Clay &amp; Sand"/>
    <s v="Medium To Coarse"/>
    <s v="'Clay &amp; Sand_Medium To Coarse'"/>
    <n v="65"/>
    <n v="-4.4288313078544896E-2"/>
    <s v="Rare/Uncommon"/>
    <s v="CHECK"/>
    <s v="Clay &amp; Sand"/>
    <s v="Clay &amp; Sand"/>
    <x v="0"/>
    <x v="0"/>
    <s v="Clay &amp; Sand"/>
    <s v="Clay &amp; Sand"/>
  </r>
  <r>
    <s v="Clay &amp; Sand"/>
    <s v="Organic"/>
    <s v="'Clay &amp; Sand_Organic'"/>
    <n v="7"/>
    <n v="-4.7720094214850246E-2"/>
    <s v="Rare/Uncommon"/>
    <s v="CHECK"/>
    <s v="Clay &amp; Sand"/>
    <s v="Clay &amp; Sand"/>
    <x v="0"/>
    <x v="0"/>
    <s v="Clay &amp; Sand"/>
    <s v="Clay &amp; Sand"/>
  </r>
  <r>
    <s v="Clay &amp; Sand"/>
    <s v="Porous"/>
    <s v="'Clay &amp; Sand_Porous'"/>
    <n v="1"/>
    <n v="-4.8075106056537004E-2"/>
    <s v="Rare/Uncommon"/>
    <s v="CHECK"/>
    <s v="Clay &amp; Sand"/>
    <s v="Clay &amp; Sand"/>
    <x v="0"/>
    <x v="0"/>
    <s v="Clay &amp; Sand"/>
    <s v="Clay &amp; Sand"/>
  </r>
  <r>
    <s v="Clay &amp; Sand"/>
    <s v="Sandy"/>
    <s v="'Clay &amp; Sand_Sandy'"/>
    <n v="338"/>
    <n v="-2.813527428179732E-2"/>
    <s v="Rare/Uncommon"/>
    <s v="CHECK"/>
    <s v="Clay &amp; Sand"/>
    <s v="Clay &amp; Sand"/>
    <x v="0"/>
    <x v="0"/>
    <s v="Clay &amp; Sand"/>
    <s v="Clay &amp; Sand"/>
  </r>
  <r>
    <s v="Clay &amp; Sand"/>
    <s v="Silty"/>
    <s v="'Clay &amp; Sand_Silty'"/>
    <n v="1145"/>
    <n v="1.9613818425071889E-2"/>
    <s v="Fairly Common"/>
    <s v="Clay &amp; Sand"/>
    <s v="Clay &amp; Sand"/>
    <s v="Clay &amp; Sand"/>
    <x v="2"/>
    <x v="3"/>
    <s v="Clay &amp; Sand"/>
    <s v="Clay &amp; Sand"/>
  </r>
  <r>
    <s v="Clay &amp; Sand"/>
    <s v="Soft"/>
    <s v="'Clay &amp; Sand_Soft'"/>
    <n v="2432"/>
    <n v="9.5763858466881888E-2"/>
    <s v="Fairly Common"/>
    <s v="Clay &amp; Sand"/>
    <s v="Clay &amp; Sand"/>
    <s v="Clay &amp; Sand"/>
    <x v="2"/>
    <x v="3"/>
    <s v="Clay &amp; Sand"/>
    <s v="Clay &amp; Sand"/>
  </r>
  <r>
    <s v="Clay &amp; Sand"/>
    <s v="Sticky"/>
    <s v="'Clay &amp; Sand_Sticky'"/>
    <n v="63"/>
    <n v="-4.4406650359107153E-2"/>
    <s v="Rare/Uncommon"/>
    <s v="CHECK"/>
    <s v="Clay &amp; Sand"/>
    <s v="Clay &amp; Sand"/>
    <x v="0"/>
    <x v="0"/>
    <s v="Clay &amp; Sand"/>
    <s v="Clay &amp; Sand"/>
  </r>
  <r>
    <s v="Clay &amp; Sand"/>
    <s v="Stoney"/>
    <s v="'Clay &amp; Sand_Stoney'"/>
    <n v="208"/>
    <n v="-3.5827197518343783E-2"/>
    <s v="Rare/Uncommon"/>
    <s v="CHECK"/>
    <s v="Diamicton"/>
    <s v="Diamicton"/>
    <x v="0"/>
    <x v="0"/>
    <s v="Diamicton"/>
    <s v="Diamicton"/>
  </r>
  <r>
    <s v="Clay &amp; Sand"/>
    <s v="Stringers"/>
    <s v="'Clay &amp; Sand_Stringers'"/>
    <n v="800"/>
    <n v="-7.9936247191680616E-4"/>
    <s v="Rare/Uncommon"/>
    <s v="CHECK"/>
    <s v="Clay &amp; Sand"/>
    <s v="Clay &amp; Sand"/>
    <x v="0"/>
    <x v="0"/>
    <s v="Clay &amp; Sand"/>
    <s v="Clay &amp; Sand"/>
  </r>
  <r>
    <s v="Clay &amp; Sand"/>
    <s v="Strips"/>
    <s v="'Clay &amp; Sand_Strips'"/>
    <n v="492"/>
    <n v="-1.9023303678503817E-2"/>
    <s v="Rare/Uncommon"/>
    <s v="CHECK"/>
    <s v="Clay &amp; Sand"/>
    <s v="Clay &amp; Sand"/>
    <x v="0"/>
    <x v="0"/>
    <s v="Clay &amp; Sand"/>
    <s v="Clay &amp; Sand"/>
  </r>
  <r>
    <s v="Clay &amp; Sand"/>
    <s v="Swelling"/>
    <s v="'Clay &amp; Sand_Swelling'"/>
    <n v="2"/>
    <n v="-4.8015937416255879E-2"/>
    <s v="Rare/Uncommon"/>
    <s v="CHECK"/>
    <s v="Clay &amp; Sand"/>
    <s v="Clay &amp; Sand"/>
    <x v="0"/>
    <x v="0"/>
    <s v="Clay &amp; Sand"/>
    <s v="Clay &amp; Sand"/>
  </r>
  <r>
    <s v="Clay &amp; Sand"/>
    <s v="Very Coarse"/>
    <s v="'Clay &amp; Sand_Very Coarse'"/>
    <n v="0"/>
    <n v="-4.8134274696818129E-2"/>
    <s v="Not Used"/>
    <s v="CHECK"/>
    <s v="Clay &amp; Sand"/>
    <s v="Clay &amp; Sand"/>
    <x v="1"/>
    <x v="1"/>
    <s v="CHECK"/>
    <s v="Clay &amp; Sand"/>
  </r>
  <r>
    <s v="Clay &amp; Sand"/>
    <s v="Very Fine"/>
    <s v="'Clay &amp; Sand_Very Fine'"/>
    <n v="120"/>
    <n v="-4.1034037863082934E-2"/>
    <s v="Rare/Uncommon"/>
    <s v="CHECK"/>
    <s v="Clay &amp; Sand"/>
    <s v="Clay &amp; Sand"/>
    <x v="0"/>
    <x v="0"/>
    <s v="Clay &amp; Sand"/>
    <s v="Clay &amp; Sand"/>
  </r>
  <r>
    <s v="Clay &amp; Sand"/>
    <s v="Very Fine-Coarse"/>
    <s v="'Clay &amp; Sand_Very Fine-Coarse'"/>
    <n v="2"/>
    <n v="-4.8015937416255879E-2"/>
    <s v="Rare/Uncommon"/>
    <s v="CHECK"/>
    <s v="Clay &amp; Sand"/>
    <s v="Clay &amp; Sand"/>
    <x v="0"/>
    <x v="0"/>
    <s v="Clay &amp; Sand"/>
    <s v="Clay &amp; Sand"/>
  </r>
  <r>
    <s v="Clay &amp; Sand"/>
    <s v="Very Fine-Fine"/>
    <s v="'Clay &amp; Sand_Very Fine-Fine'"/>
    <n v="16"/>
    <n v="-4.7187576452320107E-2"/>
    <s v="Rare/Uncommon"/>
    <s v="CHECK"/>
    <s v="Clay &amp; Sand"/>
    <s v="Clay &amp; Sand"/>
    <x v="0"/>
    <x v="0"/>
    <s v="Clay &amp; Sand"/>
    <s v="Clay &amp; Sand"/>
  </r>
  <r>
    <s v="Clay &amp; Sand"/>
    <s v="Very Fine-Medium"/>
    <s v="'Clay &amp; Sand_Very Fine-Medium'"/>
    <n v="11"/>
    <n v="-4.7483419653725739E-2"/>
    <s v="Rare/Uncommon"/>
    <s v="CHECK"/>
    <s v="Clay &amp; Sand"/>
    <s v="Clay &amp; Sand"/>
    <x v="0"/>
    <x v="0"/>
    <s v="Clay &amp; Sand"/>
    <s v="Clay &amp; Sand"/>
  </r>
  <r>
    <s v="Clay &amp; Sand"/>
    <s v="Very Hard"/>
    <s v="'Clay &amp; Sand_Very Hard'"/>
    <n v="19"/>
    <n v="-4.7010070531476725E-2"/>
    <s v="Rare/Uncommon"/>
    <s v="CHECK"/>
    <s v="Clay &amp; Sand"/>
    <s v="Clay &amp; Sand"/>
    <x v="0"/>
    <x v="0"/>
    <s v="Clay &amp; Sand"/>
    <s v="Clay &amp; Sand"/>
  </r>
  <r>
    <s v="Clay &amp; Sand"/>
    <s v="W/Boulders"/>
    <s v="'Clay &amp; Sand_W/Boulders'"/>
    <n v="228"/>
    <n v="-3.4643824712721254E-2"/>
    <s v="Rare/Uncommon"/>
    <s v="CHECK"/>
    <s v="Diamicton"/>
    <s v="Diamicton"/>
    <x v="0"/>
    <x v="0"/>
    <s v="Diamicton"/>
    <s v="Diamicton"/>
  </r>
  <r>
    <s v="Clay &amp; Sand"/>
    <s v="W/Clay"/>
    <s v="'Clay &amp; Sand_W/Clay'"/>
    <n v="30"/>
    <n v="-4.6359215488384328E-2"/>
    <s v="Rare/Uncommon"/>
    <s v="CHECK"/>
    <s v="Clay &amp; Sand"/>
    <s v="Clay &amp; Sand"/>
    <x v="0"/>
    <x v="0"/>
    <s v="Clay &amp; Sand"/>
    <s v="Clay &amp; Sand"/>
  </r>
  <r>
    <s v="Clay &amp; Sand"/>
    <s v="W/Coal"/>
    <s v="'Clay &amp; Sand_W/Coal'"/>
    <n v="8"/>
    <n v="-4.7660925574569114E-2"/>
    <s v="Rare/Uncommon"/>
    <s v="CHECK"/>
    <s v="Diamicton"/>
    <s v="Diamicton"/>
    <x v="0"/>
    <x v="0"/>
    <s v="Diamicton"/>
    <s v="Diamicton"/>
  </r>
  <r>
    <s v="Clay &amp; Sand"/>
    <s v="W/Cobbles"/>
    <s v="'Clay &amp; Sand_W/Cobbles'"/>
    <n v="115"/>
    <n v="-4.1329881064488566E-2"/>
    <s v="Rare/Uncommon"/>
    <s v="CHECK"/>
    <s v="Diamicton"/>
    <s v="Diamicton"/>
    <x v="0"/>
    <x v="0"/>
    <s v="Diamicton"/>
    <s v="Diamicton"/>
  </r>
  <r>
    <s v="Clay &amp; Sand"/>
    <s v="W/Dolomite"/>
    <s v="'Clay &amp; Sand_W/Dolomite'"/>
    <n v="0"/>
    <n v="-4.8134274696818129E-2"/>
    <s v="Not Used"/>
    <s v="CHECK"/>
    <s v="Diamicton"/>
    <s v="Diamicton"/>
    <x v="1"/>
    <x v="1"/>
    <s v="CHECK"/>
    <s v="Diamicton"/>
  </r>
  <r>
    <s v="Clay &amp; Sand"/>
    <s v="W/Gravel"/>
    <s v="'Clay &amp; Sand_W/Gravel'"/>
    <n v="1098"/>
    <n v="1.6832892331858938E-2"/>
    <s v="Fairly Common"/>
    <s v="Diamicton"/>
    <s v="Diamicton"/>
    <s v="Diamicton"/>
    <x v="2"/>
    <x v="3"/>
    <s v="Diamicton"/>
    <s v="Diamicton"/>
  </r>
  <r>
    <s v="Clay &amp; Sand"/>
    <s v="W/Gypsum"/>
    <s v="'Clay &amp; Sand_W/Gypsum'"/>
    <n v="1"/>
    <n v="-4.8075106056537004E-2"/>
    <s v="Rare/Uncommon"/>
    <s v="CHECK"/>
    <s v="Diamicton"/>
    <s v="Diamicton"/>
    <x v="0"/>
    <x v="0"/>
    <s v="Diamicton"/>
    <s v="Diamicton"/>
  </r>
  <r>
    <s v="Clay &amp; Sand"/>
    <s v="W/Limestone"/>
    <s v="'Clay &amp; Sand_W/Limestone'"/>
    <n v="20"/>
    <n v="-4.69509018911956E-2"/>
    <s v="Rare/Uncommon"/>
    <s v="CHECK"/>
    <s v="Diamicton"/>
    <s v="Diamicton"/>
    <x v="0"/>
    <x v="0"/>
    <s v="Diamicton"/>
    <s v="Diamicton"/>
  </r>
  <r>
    <s v="Clay &amp; Sand"/>
    <s v="W/Pyrite"/>
    <s v="'Clay &amp; Sand_W/Pyrite'"/>
    <n v="0"/>
    <n v="-4.8134274696818129E-2"/>
    <s v="Not Used"/>
    <s v="CHECK"/>
    <s v="Diamicton"/>
    <s v="Diamicton"/>
    <x v="1"/>
    <x v="1"/>
    <s v="CHECK"/>
    <s v="Diamicton"/>
  </r>
  <r>
    <s v="Clay &amp; Sand"/>
    <s v="W/Sand"/>
    <s v="'Clay &amp; Sand_W/Sand'"/>
    <n v="54"/>
    <n v="-4.4939168121637292E-2"/>
    <s v="Rare/Uncommon"/>
    <s v="CHECK"/>
    <s v="Clay &amp; Sand"/>
    <s v="Clay &amp; Sand"/>
    <x v="0"/>
    <x v="0"/>
    <s v="Clay &amp; Sand"/>
    <s v="Clay &amp; Sand"/>
  </r>
  <r>
    <s v="Clay &amp; Sand"/>
    <s v="W/Sandstone"/>
    <s v="'Clay &amp; Sand_W/Sandstone'"/>
    <n v="26"/>
    <n v="-4.6595890049508835E-2"/>
    <s v="Rare/Uncommon"/>
    <s v="CHECK"/>
    <s v="Diamicton"/>
    <s v="Diamicton"/>
    <x v="0"/>
    <x v="0"/>
    <s v="Diamicton"/>
    <s v="Diamicton"/>
  </r>
  <r>
    <s v="Clay &amp; Sand"/>
    <s v="W/Shale"/>
    <s v="'Clay &amp; Sand_W/Shale'"/>
    <n v="32"/>
    <n v="-4.6240878207822078E-2"/>
    <s v="Rare/Uncommon"/>
    <s v="CHECK"/>
    <s v="Diamicton"/>
    <s v="Diamicton"/>
    <x v="0"/>
    <x v="0"/>
    <s v="Diamicton"/>
    <s v="Diamicton"/>
  </r>
  <r>
    <s v="Clay &amp; Sand"/>
    <s v="W/Silt"/>
    <s v="'Clay &amp; Sand_W/Silt'"/>
    <n v="117"/>
    <n v="-4.1211543783926309E-2"/>
    <s v="Rare/Uncommon"/>
    <s v="CHECK"/>
    <s v="Clay &amp; Sand"/>
    <s v="Clay &amp; Sand"/>
    <x v="0"/>
    <x v="0"/>
    <s v="Clay &amp; Sand"/>
    <s v="Clay &amp; Sand"/>
  </r>
  <r>
    <s v="Clay &amp; Sand"/>
    <s v="W/Stones"/>
    <s v="'Clay &amp; Sand_W/Stones'"/>
    <n v="1493"/>
    <n v="4.0204505242903969E-2"/>
    <s v="Fairly Common"/>
    <s v="CHECK"/>
    <s v="Diamicton"/>
    <s v="Diamicton"/>
    <x v="0"/>
    <x v="0"/>
    <s v="Diamicton"/>
    <s v="Diamicton"/>
  </r>
  <r>
    <s v="Clay &amp; Sand"/>
    <s v="Water Bearing"/>
    <s v="'Clay &amp; Sand_Water Bearing'"/>
    <n v="587"/>
    <n v="-1.3402282851796784E-2"/>
    <s v="Rare/Uncommon"/>
    <s v="CHECK"/>
    <s v="Clay &amp; Sand"/>
    <s v="Clay &amp; Sand"/>
    <x v="0"/>
    <x v="0"/>
    <s v="Clay &amp; Sand"/>
    <s v="Clay &amp; Sand"/>
  </r>
  <r>
    <s v="Clay &amp; Sand"/>
    <s v="Weathered"/>
    <s v="'Clay &amp; Sand_Weathered'"/>
    <n v="1"/>
    <n v="-4.8075106056537004E-2"/>
    <s v="Rare/Uncommon"/>
    <s v="CHECK"/>
    <s v="Clay &amp; Sand"/>
    <s v="Clay &amp; Sand"/>
    <x v="0"/>
    <x v="0"/>
    <s v="Clay &amp; Sand"/>
    <s v="Clay &amp; Sand"/>
  </r>
  <r>
    <s v="Clay &amp; Sand"/>
    <s v="Wet/Moist"/>
    <s v="'Clay &amp; Sand_Wet/Moist'"/>
    <n v="342"/>
    <n v="-2.7898599720672813E-2"/>
    <s v="Rare/Uncommon"/>
    <s v="CHECK"/>
    <s v="Clay &amp; Sand"/>
    <s v="Clay &amp; Sand"/>
    <x v="0"/>
    <x v="0"/>
    <s v="Clay &amp; Sand"/>
    <s v="Clay &amp; Sand"/>
  </r>
  <r>
    <s v="Clay &amp; Sand"/>
    <s v="Wood"/>
    <s v="'Clay &amp; Sand_Wood'"/>
    <n v="29"/>
    <n v="-4.641838412866546E-2"/>
    <s v="Rare/Uncommon"/>
    <s v="CHECK"/>
    <s v="Clay &amp; Sand"/>
    <s v="Clay &amp; Sand"/>
    <x v="0"/>
    <x v="0"/>
    <s v="Clay &amp; Sand"/>
    <s v="Clay &amp; Sand"/>
  </r>
  <r>
    <s v="Clay &amp; Silt"/>
    <m/>
    <s v="'Clay &amp; Silt_ '"/>
    <n v="4069"/>
    <n v="0.19262292260708622"/>
    <s v="Fairly Common"/>
    <s v="Clay"/>
    <s v="Clay"/>
    <s v="Clay"/>
    <x v="2"/>
    <x v="3"/>
    <s v="Clay"/>
    <s v="Clay"/>
  </r>
  <r>
    <s v="Clay &amp; Silt"/>
    <s v="Broken"/>
    <s v="'Clay &amp; Silt_Broken'"/>
    <n v="0"/>
    <n v="-4.8134274696818129E-2"/>
    <s v="Not Used"/>
    <s v="CHECK"/>
    <s v="Clay"/>
    <s v="Clay"/>
    <x v="1"/>
    <x v="1"/>
    <s v="CHECK"/>
    <s v="Clay"/>
  </r>
  <r>
    <s v="Clay &amp; Silt"/>
    <s v="Cemented"/>
    <s v="'Clay &amp; Silt_Cemented'"/>
    <n v="0"/>
    <n v="-4.8134274696818129E-2"/>
    <s v="Not Used"/>
    <s v="CHECK"/>
    <s v="Clay"/>
    <s v="Clay"/>
    <x v="1"/>
    <x v="1"/>
    <s v="CHECK"/>
    <s v="Clay"/>
  </r>
  <r>
    <s v="Clay &amp; Silt"/>
    <s v="Clayey"/>
    <s v="'Clay &amp; Silt_Clayey'"/>
    <n v="6"/>
    <n v="-4.7779262855131371E-2"/>
    <s v="Rare/Uncommon"/>
    <s v="CHECK"/>
    <s v="Clay"/>
    <s v="Clay"/>
    <x v="0"/>
    <x v="0"/>
    <s v="Clay"/>
    <s v="Clay"/>
  </r>
  <r>
    <s v="Clay &amp; Silt"/>
    <s v="Coarse"/>
    <s v="'Clay &amp; Silt_Coarse'"/>
    <n v="3"/>
    <n v="-4.7956768775974754E-2"/>
    <s v="Rare/Uncommon"/>
    <s v="CHECK"/>
    <s v="Clay &amp; Sand"/>
    <s v="Clay &amp; Sand"/>
    <x v="0"/>
    <x v="0"/>
    <s v="Clay &amp; Sand"/>
    <s v="Clay &amp; Sand"/>
  </r>
  <r>
    <s v="Clay &amp; Silt"/>
    <s v="Dense"/>
    <s v="'Clay &amp; Silt_Dense'"/>
    <n v="0"/>
    <n v="-4.8134274696818129E-2"/>
    <s v="Not Used"/>
    <s v="CHECK"/>
    <s v="Clay"/>
    <s v="Clay"/>
    <x v="1"/>
    <x v="1"/>
    <s v="CHECK"/>
    <s v="Clay"/>
  </r>
  <r>
    <s v="Clay &amp; Silt"/>
    <s v="Dolomitic"/>
    <s v="'Clay &amp; Silt_Dolomitic'"/>
    <n v="0"/>
    <n v="-4.8134274696818129E-2"/>
    <s v="Not Used"/>
    <s v="CHECK"/>
    <s v="Clay"/>
    <s v="Clay"/>
    <x v="1"/>
    <x v="1"/>
    <s v="CHECK"/>
    <s v="Clay"/>
  </r>
  <r>
    <s v="Clay &amp; Silt"/>
    <s v="Dry"/>
    <s v="'Clay &amp; Silt_Dry'"/>
    <n v="0"/>
    <n v="-4.8134274696818129E-2"/>
    <s v="Not Used"/>
    <s v="CHECK"/>
    <s v="Clay"/>
    <s v="Clay"/>
    <x v="1"/>
    <x v="1"/>
    <s v="CHECK"/>
    <s v="Clay"/>
  </r>
  <r>
    <s v="Clay &amp; Silt"/>
    <s v="Fill"/>
    <s v="'Clay &amp; Silt_Fill'"/>
    <n v="5"/>
    <n v="-4.7838431495412496E-2"/>
    <s v="Rare/Uncommon"/>
    <s v="CHECK"/>
    <s v="Unknown or No Record"/>
    <s v="Unknown or No Record"/>
    <x v="0"/>
    <x v="0"/>
    <s v="Unknown or No Record"/>
    <s v="Unknown or No Record"/>
  </r>
  <r>
    <s v="Clay &amp; Silt"/>
    <s v="Fine"/>
    <s v="'Clay &amp; Silt_Fine'"/>
    <n v="113"/>
    <n v="-4.1448218345050816E-2"/>
    <s v="Rare/Uncommon"/>
    <s v="CHECK"/>
    <s v="Clay"/>
    <s v="Clay"/>
    <x v="0"/>
    <x v="0"/>
    <s v="Clay"/>
    <s v="Clay"/>
  </r>
  <r>
    <s v="Clay &amp; Silt"/>
    <s v="Fine To Coarse"/>
    <s v="'Clay &amp; Silt_Fine To Coarse'"/>
    <n v="3"/>
    <n v="-4.7956768775974754E-2"/>
    <s v="Rare/Uncommon"/>
    <s v="CHECK"/>
    <s v="Clay &amp; Sand"/>
    <s v="Clay &amp; Sand"/>
    <x v="0"/>
    <x v="0"/>
    <s v="Clay &amp; Sand"/>
    <s v="Clay &amp; Sand"/>
  </r>
  <r>
    <s v="Clay &amp; Silt"/>
    <s v="Fine To Medium"/>
    <s v="'Clay &amp; Silt_Fine To Medium'"/>
    <n v="5"/>
    <n v="-4.7838431495412496E-2"/>
    <s v="Rare/Uncommon"/>
    <s v="CHECK"/>
    <s v="Clay &amp; Sand"/>
    <s v="Clay &amp; Sand"/>
    <x v="0"/>
    <x v="0"/>
    <s v="Clay &amp; Sand"/>
    <s v="Clay &amp; Sand"/>
  </r>
  <r>
    <s v="Clay &amp; Silt"/>
    <s v="Firm"/>
    <s v="'Clay &amp; Silt_Firm'"/>
    <n v="8"/>
    <n v="-4.7660925574569114E-2"/>
    <s v="Rare/Uncommon"/>
    <s v="CHECK"/>
    <s v="Clay"/>
    <s v="Clay"/>
    <x v="0"/>
    <x v="0"/>
    <s v="Clay"/>
    <s v="Clay"/>
  </r>
  <r>
    <s v="Clay &amp; Silt"/>
    <s v="Fractured"/>
    <s v="'Clay &amp; Silt_Fractured'"/>
    <n v="0"/>
    <n v="-4.8134274696818129E-2"/>
    <s v="Not Used"/>
    <s v="CHECK"/>
    <s v="Clay"/>
    <s v="Clay"/>
    <x v="1"/>
    <x v="1"/>
    <s v="CHECK"/>
    <s v="Clay"/>
  </r>
  <r>
    <s v="Clay &amp; Silt"/>
    <s v="Gravely"/>
    <s v="'Clay &amp; Silt_Gravely'"/>
    <n v="13"/>
    <n v="-4.7365082373163482E-2"/>
    <s v="Rare/Uncommon"/>
    <s v="CHECK"/>
    <s v="Diamicton"/>
    <s v="Diamicton"/>
    <x v="0"/>
    <x v="0"/>
    <s v="Diamicton"/>
    <s v="Diamicton"/>
  </r>
  <r>
    <s v="Clay &amp; Silt"/>
    <s v="Gummy"/>
    <s v="'Clay &amp; Silt_Gummy'"/>
    <n v="9"/>
    <n v="-4.7601756934287989E-2"/>
    <s v="Rare/Uncommon"/>
    <s v="CHECK"/>
    <s v="Clay"/>
    <s v="Clay"/>
    <x v="0"/>
    <x v="0"/>
    <s v="Clay"/>
    <s v="Clay"/>
  </r>
  <r>
    <s v="Clay &amp; Silt"/>
    <s v="Hard"/>
    <s v="'Clay &amp; Silt_Hard'"/>
    <n v="109"/>
    <n v="-4.1684892906175323E-2"/>
    <s v="Rare/Uncommon"/>
    <s v="CHECK"/>
    <s v="Clay"/>
    <s v="Clay"/>
    <x v="0"/>
    <x v="0"/>
    <s v="Clay"/>
    <s v="Clay"/>
  </r>
  <r>
    <s v="Clay &amp; Silt"/>
    <s v="Heaving/Quick"/>
    <s v="'Clay &amp; Silt_Heaving/Quick'"/>
    <n v="0"/>
    <n v="-4.8134274696818129E-2"/>
    <s v="Not Used"/>
    <s v="CHECK"/>
    <s v="Clay"/>
    <s v="Clay"/>
    <x v="1"/>
    <x v="1"/>
    <s v="CHECK"/>
    <s v="Clay"/>
  </r>
  <r>
    <s v="Clay &amp; Silt"/>
    <s v="Karst"/>
    <s v="'Clay &amp; Silt_Karst'"/>
    <n v="0"/>
    <n v="-4.8134274696818129E-2"/>
    <s v="Not Used"/>
    <s v="CHECK"/>
    <s v="Clay"/>
    <s v="Clay"/>
    <x v="1"/>
    <x v="1"/>
    <s v="CHECK"/>
    <s v="Clay"/>
  </r>
  <r>
    <s v="Clay &amp; Silt"/>
    <s v="Layered"/>
    <s v="'Clay &amp; Silt_Layered'"/>
    <n v="56"/>
    <n v="-4.4820830841075035E-2"/>
    <s v="Rare/Uncommon"/>
    <s v="CHECK"/>
    <s v="Clay"/>
    <s v="Clay"/>
    <x v="0"/>
    <x v="0"/>
    <s v="Clay"/>
    <s v="Clay"/>
  </r>
  <r>
    <s v="Clay &amp; Silt"/>
    <s v="Medium"/>
    <s v="'Clay &amp; Silt_Medium'"/>
    <n v="10"/>
    <n v="-4.7542588294006864E-2"/>
    <s v="Rare/Uncommon"/>
    <s v="CHECK"/>
    <s v="Clay &amp; Sand"/>
    <s v="Clay &amp; Sand"/>
    <x v="0"/>
    <x v="0"/>
    <s v="Clay &amp; Sand"/>
    <s v="Clay &amp; Sand"/>
  </r>
  <r>
    <s v="Clay &amp; Silt"/>
    <s v="Medium To Coarse"/>
    <s v="'Clay &amp; Silt_Medium To Coarse'"/>
    <n v="0"/>
    <n v="-4.8134274696818129E-2"/>
    <s v="Not Used"/>
    <s v="CHECK"/>
    <s v="Clay &amp; Sand"/>
    <s v="Clay &amp; Sand"/>
    <x v="1"/>
    <x v="1"/>
    <s v="CHECK"/>
    <s v="Clay &amp; Sand"/>
  </r>
  <r>
    <s v="Clay &amp; Silt"/>
    <s v="Organic"/>
    <s v="'Clay &amp; Silt_Organic'"/>
    <n v="0"/>
    <n v="-4.8134274696818129E-2"/>
    <s v="Not Used"/>
    <s v="CHECK"/>
    <s v="Clay"/>
    <s v="Clay &amp; Sand"/>
    <x v="1"/>
    <x v="1"/>
    <s v="CHECK"/>
    <s v="Clay"/>
  </r>
  <r>
    <s v="Clay &amp; Silt"/>
    <s v="Porous"/>
    <s v="'Clay &amp; Silt_Porous'"/>
    <n v="0"/>
    <n v="-4.8134274696818129E-2"/>
    <s v="Not Used"/>
    <s v="CHECK"/>
    <s v="Clay"/>
    <s v="Clay"/>
    <x v="1"/>
    <x v="1"/>
    <s v="CHECK"/>
    <s v="Clay"/>
  </r>
  <r>
    <s v="Clay &amp; Silt"/>
    <s v="Sandy"/>
    <s v="'Clay &amp; Silt_Sandy'"/>
    <n v="74"/>
    <n v="-4.3755795316014756E-2"/>
    <s v="Rare/Uncommon"/>
    <s v="CHECK"/>
    <s v="Clay &amp; Sand"/>
    <s v="Clay &amp; Sand"/>
    <x v="0"/>
    <x v="0"/>
    <s v="Clay &amp; Sand"/>
    <s v="Clay &amp; Sand"/>
  </r>
  <r>
    <s v="Clay &amp; Silt"/>
    <s v="Silty"/>
    <s v="'Clay &amp; Silt_Silty'"/>
    <n v="20"/>
    <n v="-4.69509018911956E-2"/>
    <s v="Rare/Uncommon"/>
    <s v="CHECK"/>
    <s v="Clay"/>
    <s v="Clay"/>
    <x v="0"/>
    <x v="0"/>
    <s v="Clay"/>
    <s v="Clay"/>
  </r>
  <r>
    <s v="Clay &amp; Silt"/>
    <s v="Soft"/>
    <s v="'Clay &amp; Silt_Soft'"/>
    <n v="318"/>
    <n v="-2.9318647087419852E-2"/>
    <s v="Rare/Uncommon"/>
    <s v="Clay"/>
    <s v="Clay"/>
    <s v="Clay"/>
    <x v="2"/>
    <x v="3"/>
    <s v="Clay"/>
    <s v="Clay"/>
  </r>
  <r>
    <s v="Clay &amp; Silt"/>
    <s v="Sticky"/>
    <s v="'Clay &amp; Silt_Sticky'"/>
    <n v="12"/>
    <n v="-4.7424251013444607E-2"/>
    <s v="Rare/Uncommon"/>
    <s v="CHECK"/>
    <s v="Clay"/>
    <s v="Clay"/>
    <x v="0"/>
    <x v="0"/>
    <s v="Clay"/>
    <s v="Clay"/>
  </r>
  <r>
    <s v="Clay &amp; Silt"/>
    <s v="Stoney"/>
    <s v="'Clay &amp; Silt_Stoney'"/>
    <n v="8"/>
    <n v="-4.7660925574569114E-2"/>
    <s v="Rare/Uncommon"/>
    <s v="CHECK"/>
    <s v="Diamicton"/>
    <s v="Diamicton"/>
    <x v="0"/>
    <x v="0"/>
    <s v="Diamicton"/>
    <s v="Diamicton"/>
  </r>
  <r>
    <s v="Clay &amp; Silt"/>
    <s v="Stringers"/>
    <s v="'Clay &amp; Silt_Stringers'"/>
    <n v="28"/>
    <n v="-4.6477552768946585E-2"/>
    <s v="Rare/Uncommon"/>
    <s v="CHECK"/>
    <s v="Clay"/>
    <s v="Clay"/>
    <x v="0"/>
    <x v="0"/>
    <s v="Clay"/>
    <s v="Clay"/>
  </r>
  <r>
    <s v="Clay &amp; Silt"/>
    <s v="Strips"/>
    <s v="'Clay &amp; Silt_Strips'"/>
    <n v="5"/>
    <n v="-4.7838431495412496E-2"/>
    <s v="Rare/Uncommon"/>
    <s v="CHECK"/>
    <s v="Clay"/>
    <s v="Clay"/>
    <x v="0"/>
    <x v="0"/>
    <s v="Clay"/>
    <s v="Clay"/>
  </r>
  <r>
    <s v="Clay &amp; Silt"/>
    <s v="Swelling"/>
    <s v="'Clay &amp; Silt_Swelling'"/>
    <n v="0"/>
    <n v="-4.8134274696818129E-2"/>
    <s v="Not Used"/>
    <s v="CHECK"/>
    <s v="Clay"/>
    <s v="Clay"/>
    <x v="1"/>
    <x v="1"/>
    <s v="CHECK"/>
    <s v="Clay"/>
  </r>
  <r>
    <s v="Clay &amp; Silt"/>
    <s v="Very Coarse"/>
    <s v="'Clay &amp; Silt_Very Coarse'"/>
    <n v="0"/>
    <n v="-4.8134274696818129E-2"/>
    <s v="Not Used"/>
    <s v="CHECK"/>
    <s v="Clay &amp; Sand"/>
    <s v="Clay &amp; Sand"/>
    <x v="1"/>
    <x v="1"/>
    <s v="CHECK"/>
    <s v="Clay &amp; Sand"/>
  </r>
  <r>
    <s v="Clay &amp; Silt"/>
    <s v="Very Fine"/>
    <s v="'Clay &amp; Silt_Very Fine'"/>
    <n v="2"/>
    <n v="-4.8015937416255879E-2"/>
    <s v="Rare/Uncommon"/>
    <s v="CHECK"/>
    <s v="Clay"/>
    <s v="Clay"/>
    <x v="0"/>
    <x v="0"/>
    <s v="Clay"/>
    <s v="Clay"/>
  </r>
  <r>
    <s v="Clay &amp; Silt"/>
    <s v="Very Fine-Coarse"/>
    <s v="'Clay &amp; Silt_Very Fine-Coarse'"/>
    <n v="0"/>
    <n v="-4.8134274696818129E-2"/>
    <s v="Not Used"/>
    <s v="CHECK"/>
    <s v="Clay &amp; Sand"/>
    <s v="Clay &amp; Sand"/>
    <x v="1"/>
    <x v="1"/>
    <s v="CHECK"/>
    <s v="Clay &amp; Sand"/>
  </r>
  <r>
    <s v="Clay &amp; Silt"/>
    <s v="Very Fine-Fine"/>
    <s v="'Clay &amp; Silt_Very Fine-Fine'"/>
    <n v="0"/>
    <n v="-4.8134274696818129E-2"/>
    <s v="Not Used"/>
    <s v="CHECK"/>
    <s v="Clay"/>
    <s v="Clay"/>
    <x v="1"/>
    <x v="1"/>
    <s v="CHECK"/>
    <s v="Clay"/>
  </r>
  <r>
    <s v="Clay &amp; Silt"/>
    <s v="Very Fine-Medium"/>
    <s v="'Clay &amp; Silt_Very Fine-Medium'"/>
    <n v="0"/>
    <n v="-4.8134274696818129E-2"/>
    <s v="Not Used"/>
    <s v="CHECK"/>
    <s v="Clay &amp; Sand"/>
    <s v="Clay &amp; Sand"/>
    <x v="1"/>
    <x v="1"/>
    <s v="CHECK"/>
    <s v="Clay &amp; Sand"/>
  </r>
  <r>
    <s v="Clay &amp; Silt"/>
    <s v="Very Hard"/>
    <s v="'Clay &amp; Silt_Very Hard'"/>
    <n v="0"/>
    <n v="-4.8134274696818129E-2"/>
    <s v="Not Used"/>
    <s v="CHECK"/>
    <s v="Clay"/>
    <s v="Clay"/>
    <x v="1"/>
    <x v="1"/>
    <s v="CHECK"/>
    <s v="Clay"/>
  </r>
  <r>
    <s v="Clay &amp; Silt"/>
    <s v="W/Boulders"/>
    <s v="'Clay &amp; Silt_W/Boulders'"/>
    <n v="3"/>
    <n v="-4.7956768775974754E-2"/>
    <s v="Rare/Uncommon"/>
    <s v="CHECK"/>
    <s v="Diamicton"/>
    <s v="Diamicton"/>
    <x v="0"/>
    <x v="0"/>
    <s v="Diamicton"/>
    <s v="Diamicton"/>
  </r>
  <r>
    <s v="Clay &amp; Silt"/>
    <s v="W/Clay"/>
    <s v="'Clay &amp; Silt_W/Clay'"/>
    <n v="6"/>
    <n v="-4.7779262855131371E-2"/>
    <s v="Rare/Uncommon"/>
    <s v="CHECK"/>
    <s v="Clay"/>
    <s v="Clay"/>
    <x v="0"/>
    <x v="0"/>
    <s v="Clay"/>
    <s v="Clay"/>
  </r>
  <r>
    <s v="Clay &amp; Silt"/>
    <s v="W/Coal"/>
    <s v="'Clay &amp; Silt_W/Coal'"/>
    <n v="0"/>
    <n v="-4.8134274696818129E-2"/>
    <s v="Not Used"/>
    <s v="CHECK"/>
    <s v="Diamicton"/>
    <s v="Diamicton"/>
    <x v="1"/>
    <x v="1"/>
    <s v="CHECK"/>
    <s v="Diamicton"/>
  </r>
  <r>
    <s v="Clay &amp; Silt"/>
    <s v="W/Cobbles"/>
    <s v="'Clay &amp; Silt_W/Cobbles'"/>
    <n v="7"/>
    <n v="-4.7720094214850246E-2"/>
    <s v="Rare/Uncommon"/>
    <s v="CHECK"/>
    <s v="Diamicton"/>
    <s v="Diamicton"/>
    <x v="0"/>
    <x v="0"/>
    <s v="Diamicton"/>
    <s v="Diamicton"/>
  </r>
  <r>
    <s v="Clay &amp; Silt"/>
    <s v="W/Dolomite"/>
    <s v="'Clay &amp; Silt_W/Dolomite'"/>
    <n v="0"/>
    <n v="-4.8134274696818129E-2"/>
    <s v="Not Used"/>
    <s v="CHECK"/>
    <s v="Diamicton"/>
    <s v="Diamicton"/>
    <x v="1"/>
    <x v="1"/>
    <s v="CHECK"/>
    <s v="Diamicton"/>
  </r>
  <r>
    <s v="Clay &amp; Silt"/>
    <s v="W/Gravel"/>
    <s v="'Clay &amp; Silt_W/Gravel'"/>
    <n v="40"/>
    <n v="-4.5767529085573064E-2"/>
    <s v="Rare/Uncommon"/>
    <s v="CHECK"/>
    <s v="Diamicton"/>
    <s v="Diamicton"/>
    <x v="0"/>
    <x v="0"/>
    <s v="Diamicton"/>
    <s v="Diamicton"/>
  </r>
  <r>
    <s v="Clay &amp; Silt"/>
    <s v="W/Gypsum"/>
    <s v="'Clay &amp; Silt_W/Gypsum'"/>
    <n v="0"/>
    <n v="-4.8134274696818129E-2"/>
    <s v="Not Used"/>
    <s v="CHECK"/>
    <s v="Diamicton"/>
    <s v="Diamicton"/>
    <x v="1"/>
    <x v="1"/>
    <s v="CHECK"/>
    <s v="Diamicton"/>
  </r>
  <r>
    <s v="Clay &amp; Silt"/>
    <s v="W/Limestone"/>
    <s v="'Clay &amp; Silt_W/Limestone'"/>
    <n v="1"/>
    <n v="-4.8075106056537004E-2"/>
    <s v="Rare/Uncommon"/>
    <s v="CHECK"/>
    <s v="Diamicton"/>
    <s v="Diamicton"/>
    <x v="0"/>
    <x v="0"/>
    <s v="Diamicton"/>
    <s v="Diamicton"/>
  </r>
  <r>
    <s v="Clay &amp; Silt"/>
    <s v="W/Pyrite"/>
    <s v="'Clay &amp; Silt_W/Pyrite'"/>
    <n v="0"/>
    <n v="-4.8134274696818129E-2"/>
    <s v="Not Used"/>
    <s v="CHECK"/>
    <s v="Diamicton"/>
    <s v="Diamicton"/>
    <x v="1"/>
    <x v="1"/>
    <s v="CHECK"/>
    <s v="Diamicton"/>
  </r>
  <r>
    <s v="Clay &amp; Silt"/>
    <s v="W/Sand"/>
    <s v="'Clay &amp; Silt_W/Sand'"/>
    <n v="207"/>
    <n v="-3.5886366158624915E-2"/>
    <s v="Rare/Uncommon"/>
    <s v="CHECK"/>
    <s v="Clay &amp; Sand"/>
    <s v="Clay &amp; Sand"/>
    <x v="0"/>
    <x v="0"/>
    <s v="Clay &amp; Sand"/>
    <s v="Clay &amp; Sand"/>
  </r>
  <r>
    <s v="Clay &amp; Silt"/>
    <s v="W/Sandstone"/>
    <s v="'Clay &amp; Silt_W/Sandstone'"/>
    <n v="1"/>
    <n v="-4.8075106056537004E-2"/>
    <s v="Rare/Uncommon"/>
    <s v="CHECK"/>
    <s v="Diamicton"/>
    <s v="Diamicton"/>
    <x v="0"/>
    <x v="0"/>
    <s v="Diamicton"/>
    <s v="Diamicton"/>
  </r>
  <r>
    <s v="Clay &amp; Silt"/>
    <s v="W/Shale"/>
    <s v="'Clay &amp; Silt_W/Shale'"/>
    <n v="0"/>
    <n v="-4.8134274696818129E-2"/>
    <s v="Not Used"/>
    <s v="CHECK"/>
    <s v="Diamicton"/>
    <s v="Diamicton"/>
    <x v="1"/>
    <x v="1"/>
    <s v="CHECK"/>
    <s v="Diamicton"/>
  </r>
  <r>
    <s v="Clay &amp; Silt"/>
    <s v="W/Silt"/>
    <s v="'Clay &amp; Silt_W/Silt'"/>
    <n v="1"/>
    <n v="-4.8075106056537004E-2"/>
    <s v="Rare/Uncommon"/>
    <s v="CHECK"/>
    <s v="Clay"/>
    <s v="Clay"/>
    <x v="0"/>
    <x v="0"/>
    <s v="Clay"/>
    <s v="Clay"/>
  </r>
  <r>
    <s v="Clay &amp; Silt"/>
    <s v="W/Stones"/>
    <s v="'Clay &amp; Silt_W/Stones'"/>
    <n v="46"/>
    <n v="-4.5412517243886306E-2"/>
    <s v="Rare/Uncommon"/>
    <s v="CHECK"/>
    <s v="Diamicton"/>
    <s v="Diamicton"/>
    <x v="0"/>
    <x v="0"/>
    <s v="Diamicton"/>
    <s v="Diamicton"/>
  </r>
  <r>
    <s v="Clay &amp; Silt"/>
    <s v="Water Bearing"/>
    <s v="'Clay &amp; Silt_Water Bearing'"/>
    <n v="12"/>
    <n v="-4.7424251013444607E-2"/>
    <s v="Rare/Uncommon"/>
    <s v="CHECK"/>
    <s v="Clay"/>
    <s v="Clay"/>
    <x v="0"/>
    <x v="0"/>
    <s v="Clay"/>
    <s v="Clay"/>
  </r>
  <r>
    <s v="Clay &amp; Silt"/>
    <s v="Weathered"/>
    <s v="'Clay &amp; Silt_Weathered'"/>
    <n v="0"/>
    <n v="-4.8134274696818129E-2"/>
    <s v="Not Used"/>
    <s v="CHECK"/>
    <s v="Clay"/>
    <s v="Clay"/>
    <x v="1"/>
    <x v="1"/>
    <s v="CHECK"/>
    <s v="Clay"/>
  </r>
  <r>
    <s v="Clay &amp; Silt"/>
    <s v="Wet/Moist"/>
    <s v="'Clay &amp; Silt_Wet/Moist'"/>
    <n v="39"/>
    <n v="-4.5826697725854189E-2"/>
    <s v="Rare/Uncommon"/>
    <s v="CHECK"/>
    <s v="Clay"/>
    <s v="Clay"/>
    <x v="0"/>
    <x v="0"/>
    <s v="Clay"/>
    <s v="Clay"/>
  </r>
  <r>
    <s v="Clay &amp; Silt"/>
    <s v="Wood"/>
    <s v="'Clay &amp; Silt_Wood'"/>
    <n v="2"/>
    <n v="-4.8015937416255879E-2"/>
    <s v="Rare/Uncommon"/>
    <s v="CHECK"/>
    <s v="Clay"/>
    <s v="Clay"/>
    <x v="0"/>
    <x v="0"/>
    <s v="Clay"/>
    <s v="Clay"/>
  </r>
  <r>
    <s v="Clay &amp; Stones"/>
    <m/>
    <s v="'Clay &amp; Stones_ '"/>
    <n v="42351"/>
    <n v="2.4577168098491766"/>
    <s v="Very Common"/>
    <s v="Diamicton"/>
    <s v="Diamicton"/>
    <s v="Diamicton"/>
    <x v="2"/>
    <x v="3"/>
    <s v="Diamicton"/>
    <s v="Diamicton"/>
  </r>
  <r>
    <s v="Clay &amp; Stones"/>
    <s v="Broken"/>
    <s v="'Clay &amp; Stones_Broken'"/>
    <n v="96"/>
    <n v="-4.245408522982997E-2"/>
    <s v="Rare/Uncommon"/>
    <s v="Diamicton"/>
    <s v="Diamicton"/>
    <s v="Diamicton"/>
    <x v="2"/>
    <x v="3"/>
    <s v="Diamicton"/>
    <s v="Diamicton"/>
  </r>
  <r>
    <s v="Clay &amp; Stones"/>
    <s v="Cemented"/>
    <s v="'Clay &amp; Stones_Cemented'"/>
    <n v="21"/>
    <n v="-4.6891733250914468E-2"/>
    <s v="Rare/Uncommon"/>
    <s v="Diamicton"/>
    <s v="Diamicton"/>
    <s v="Diamicton"/>
    <x v="2"/>
    <x v="3"/>
    <s v="Diamicton"/>
    <s v="Diamicton"/>
  </r>
  <r>
    <s v="Clay &amp; Stones"/>
    <s v="Clayey"/>
    <s v="'Clay &amp; Stones_Clayey'"/>
    <n v="18"/>
    <n v="-4.706923917175785E-2"/>
    <s v="Rare/Uncommon"/>
    <s v="Diamicton"/>
    <s v="Diamicton"/>
    <s v="Diamicton"/>
    <x v="2"/>
    <x v="3"/>
    <s v="Diamicton"/>
    <s v="Diamicton"/>
  </r>
  <r>
    <s v="Clay &amp; Stones"/>
    <s v="Coarse"/>
    <s v="'Clay &amp; Stones_Coarse'"/>
    <n v="76"/>
    <n v="-4.3637458035452506E-2"/>
    <s v="Rare/Uncommon"/>
    <s v="Diamicton"/>
    <s v="Diamicton"/>
    <s v="Diamicton"/>
    <x v="2"/>
    <x v="3"/>
    <s v="Diamicton"/>
    <s v="Diamicton"/>
  </r>
  <r>
    <s v="Clay &amp; Stones"/>
    <s v="Dense"/>
    <s v="'Clay &amp; Stones_Dense'"/>
    <n v="20"/>
    <n v="-4.69509018911956E-2"/>
    <s v="Rare/Uncommon"/>
    <s v="Diamicton"/>
    <s v="Diamicton"/>
    <s v="Diamicton"/>
    <x v="2"/>
    <x v="3"/>
    <s v="Diamicton"/>
    <s v="Diamicton"/>
  </r>
  <r>
    <s v="Clay &amp; Stones"/>
    <s v="Dolomitic"/>
    <s v="'Clay &amp; Stones_Dolomitic'"/>
    <n v="0"/>
    <n v="-4.8134274696818129E-2"/>
    <s v="Not Used"/>
    <s v="CHECK"/>
    <s v="Diamicton"/>
    <s v="Diamicton"/>
    <x v="1"/>
    <x v="1"/>
    <s v="CHECK"/>
    <s v="Diamicton"/>
  </r>
  <r>
    <s v="Clay &amp; Stones"/>
    <s v="Dry"/>
    <s v="'Clay &amp; Stones_Dry'"/>
    <n v="10"/>
    <n v="-4.7542588294006864E-2"/>
    <s v="Rare/Uncommon"/>
    <s v="Diamicton"/>
    <s v="Diamicton"/>
    <s v="Diamicton"/>
    <x v="2"/>
    <x v="3"/>
    <s v="Diamicton"/>
    <s v="Diamicton"/>
  </r>
  <r>
    <s v="Clay &amp; Stones"/>
    <s v="Fill"/>
    <s v="'Clay &amp; Stones_Fill'"/>
    <n v="15"/>
    <n v="-4.7246745092601232E-2"/>
    <s v="Rare/Uncommon"/>
    <s v="Diamicton"/>
    <s v="Unknown or No Record"/>
    <s v="Unknown or No Record"/>
    <x v="3"/>
    <x v="0"/>
    <s v="Unknown or No Record"/>
    <s v="Unknown or No Record"/>
  </r>
  <r>
    <s v="Clay &amp; Stones"/>
    <s v="Fine"/>
    <s v="'Clay &amp; Stones_Fine'"/>
    <n v="115"/>
    <n v="-4.1329881064488566E-2"/>
    <s v="Rare/Uncommon"/>
    <s v="Diamicton"/>
    <s v="Diamicton"/>
    <s v="Diamicton"/>
    <x v="2"/>
    <x v="3"/>
    <s v="Diamicton"/>
    <s v="Diamicton"/>
  </r>
  <r>
    <s v="Clay &amp; Stones"/>
    <s v="Fine To Coarse"/>
    <s v="'Clay &amp; Stones_Fine To Coarse'"/>
    <n v="7"/>
    <n v="-4.7720094214850246E-2"/>
    <s v="Rare/Uncommon"/>
    <s v="Diamicton"/>
    <s v="Diamicton"/>
    <s v="Diamicton"/>
    <x v="2"/>
    <x v="3"/>
    <s v="Diamicton"/>
    <s v="Diamicton"/>
  </r>
  <r>
    <s v="Clay &amp; Stones"/>
    <s v="Fine To Medium"/>
    <s v="'Clay &amp; Stones_Fine To Medium'"/>
    <n v="6"/>
    <n v="-4.7779262855131371E-2"/>
    <s v="Rare/Uncommon"/>
    <s v="Diamicton"/>
    <s v="Diamicton"/>
    <s v="Diamicton"/>
    <x v="2"/>
    <x v="3"/>
    <s v="Diamicton"/>
    <s v="Diamicton"/>
  </r>
  <r>
    <s v="Clay &amp; Stones"/>
    <s v="Firm"/>
    <s v="'Clay &amp; Stones_Firm'"/>
    <n v="11"/>
    <n v="-4.7483419653725739E-2"/>
    <s v="Rare/Uncommon"/>
    <s v="Diamicton"/>
    <s v="Diamicton"/>
    <s v="Diamicton"/>
    <x v="2"/>
    <x v="3"/>
    <s v="Diamicton"/>
    <s v="Diamicton"/>
  </r>
  <r>
    <s v="Clay &amp; Stones"/>
    <s v="Fractured"/>
    <s v="'Clay &amp; Stones_Fractured'"/>
    <n v="4"/>
    <n v="-4.7897600135693622E-2"/>
    <s v="Rare/Uncommon"/>
    <s v="Diamicton"/>
    <s v="Diamicton"/>
    <s v="Diamicton"/>
    <x v="2"/>
    <x v="3"/>
    <s v="Diamicton"/>
    <s v="Diamicton"/>
  </r>
  <r>
    <s v="Clay &amp; Stones"/>
    <s v="Gravely"/>
    <s v="'Clay &amp; Stones_Gravely'"/>
    <n v="346"/>
    <n v="-2.7661925159548309E-2"/>
    <s v="Rare/Uncommon"/>
    <s v="Diamicton"/>
    <s v="Diamicton"/>
    <s v="Diamicton"/>
    <x v="2"/>
    <x v="3"/>
    <s v="Diamicton"/>
    <s v="Diamicton"/>
  </r>
  <r>
    <s v="Clay &amp; Stones"/>
    <s v="Gummy"/>
    <s v="'Clay &amp; Stones_Gummy'"/>
    <n v="6"/>
    <n v="-4.7779262855131371E-2"/>
    <s v="Rare/Uncommon"/>
    <s v="Diamicton"/>
    <s v="Diamicton"/>
    <s v="Diamicton"/>
    <x v="2"/>
    <x v="3"/>
    <s v="Diamicton"/>
    <s v="Diamicton"/>
  </r>
  <r>
    <s v="Clay &amp; Stones"/>
    <s v="Hard"/>
    <s v="'Clay &amp; Stones_Hard'"/>
    <n v="1040"/>
    <n v="1.3401111195553591E-2"/>
    <s v="Fairly Common"/>
    <s v="Diamicton"/>
    <s v="Diamicton"/>
    <s v="Diamicton"/>
    <x v="2"/>
    <x v="3"/>
    <s v="Diamicton"/>
    <s v="Diamicton"/>
  </r>
  <r>
    <s v="Clay &amp; Stones"/>
    <s v="Heaving/Quick"/>
    <s v="'Clay &amp; Stones_Heaving/Quick'"/>
    <n v="1"/>
    <n v="-4.8075106056537004E-2"/>
    <s v="Rare/Uncommon"/>
    <s v="Diamicton"/>
    <s v="Diamicton"/>
    <s v="Diamicton"/>
    <x v="2"/>
    <x v="3"/>
    <s v="Diamicton"/>
    <s v="Diamicton"/>
  </r>
  <r>
    <s v="Clay &amp; Stones"/>
    <s v="Karst"/>
    <s v="'Clay &amp; Stones_Karst'"/>
    <n v="0"/>
    <n v="-4.8134274696818129E-2"/>
    <s v="Not Used"/>
    <s v="CHECK"/>
    <s v="Diamicton"/>
    <s v="Diamicton"/>
    <x v="1"/>
    <x v="1"/>
    <s v="CHECK"/>
    <s v="Diamicton"/>
  </r>
  <r>
    <s v="Clay &amp; Stones"/>
    <s v="Layered"/>
    <s v="'Clay &amp; Stones_Layered'"/>
    <n v="18"/>
    <n v="-4.706923917175785E-2"/>
    <s v="Rare/Uncommon"/>
    <s v="Diamicton"/>
    <s v="Diamicton"/>
    <s v="Diamicton"/>
    <x v="2"/>
    <x v="3"/>
    <s v="Diamicton"/>
    <s v="Diamicton"/>
  </r>
  <r>
    <s v="Clay &amp; Stones"/>
    <s v="Medium"/>
    <s v="'Clay &amp; Stones_Medium'"/>
    <n v="32"/>
    <n v="-4.6240878207822078E-2"/>
    <s v="Rare/Uncommon"/>
    <s v="Diamicton"/>
    <s v="Diamicton"/>
    <s v="Diamicton"/>
    <x v="2"/>
    <x v="3"/>
    <s v="Diamicton"/>
    <s v="Diamicton"/>
  </r>
  <r>
    <s v="Clay &amp; Stones"/>
    <s v="Medium To Coarse"/>
    <s v="'Clay &amp; Stones_Medium To Coarse'"/>
    <n v="9"/>
    <n v="-4.7601756934287989E-2"/>
    <s v="Rare/Uncommon"/>
    <s v="Diamicton"/>
    <s v="Diamicton"/>
    <s v="Diamicton"/>
    <x v="2"/>
    <x v="3"/>
    <s v="Diamicton"/>
    <s v="Diamicton"/>
  </r>
  <r>
    <s v="Clay &amp; Stones"/>
    <s v="Organic"/>
    <s v="'Clay &amp; Stones_Organic'"/>
    <n v="0"/>
    <n v="-4.8134274696818129E-2"/>
    <s v="Not Used"/>
    <s v="CHECK"/>
    <s v="Diamicton"/>
    <s v="Diamicton"/>
    <x v="1"/>
    <x v="1"/>
    <s v="CHECK"/>
    <s v="Diamicton"/>
  </r>
  <r>
    <s v="Clay &amp; Stones"/>
    <s v="Porous"/>
    <s v="'Clay &amp; Stones_Porous'"/>
    <n v="1"/>
    <n v="-4.8075106056537004E-2"/>
    <s v="Rare/Uncommon"/>
    <s v="CHECK"/>
    <s v="Diamicton"/>
    <s v="Diamicton"/>
    <x v="0"/>
    <x v="0"/>
    <s v="Diamicton"/>
    <s v="Diamicton"/>
  </r>
  <r>
    <s v="Clay &amp; Stones"/>
    <s v="Sandy"/>
    <s v="'Clay &amp; Stones_Sandy'"/>
    <n v="1689"/>
    <n v="5.1801558738004794E-2"/>
    <s v="Fairly Common"/>
    <s v="Diamicton"/>
    <s v="Diamicton"/>
    <s v="Diamicton"/>
    <x v="2"/>
    <x v="3"/>
    <s v="Diamicton"/>
    <s v="Diamicton"/>
  </r>
  <r>
    <s v="Clay &amp; Stones"/>
    <s v="Silty"/>
    <s v="'Clay &amp; Stones_Silty'"/>
    <n v="20"/>
    <n v="-4.69509018911956E-2"/>
    <s v="Rare/Uncommon"/>
    <s v="Diamicton"/>
    <s v="Diamicton"/>
    <s v="Diamicton"/>
    <x v="2"/>
    <x v="3"/>
    <s v="Diamicton"/>
    <s v="Diamicton"/>
  </r>
  <r>
    <s v="Clay &amp; Stones"/>
    <s v="Soft"/>
    <s v="'Clay &amp; Stones_Soft'"/>
    <n v="189"/>
    <n v="-3.6951401683685194E-2"/>
    <s v="Rare/Uncommon"/>
    <s v="Diamicton"/>
    <s v="Diamicton"/>
    <s v="Diamicton"/>
    <x v="2"/>
    <x v="3"/>
    <s v="Diamicton"/>
    <s v="Diamicton"/>
  </r>
  <r>
    <s v="Clay &amp; Stones"/>
    <s v="Sticky"/>
    <s v="'Clay &amp; Stones_Sticky'"/>
    <n v="23"/>
    <n v="-4.6773395970352218E-2"/>
    <s v="Rare/Uncommon"/>
    <s v="Diamicton"/>
    <s v="Diamicton"/>
    <s v="Diamicton"/>
    <x v="2"/>
    <x v="3"/>
    <s v="Diamicton"/>
    <s v="Diamicton"/>
  </r>
  <r>
    <s v="Clay &amp; Stones"/>
    <s v="Stoney"/>
    <s v="'Clay &amp; Stones_Stoney'"/>
    <n v="37"/>
    <n v="-4.5945035006416446E-2"/>
    <s v="Rare/Uncommon"/>
    <s v="Diamicton"/>
    <s v="Diamicton"/>
    <s v="Diamicton"/>
    <x v="2"/>
    <x v="3"/>
    <s v="Diamicton"/>
    <s v="Diamicton"/>
  </r>
  <r>
    <s v="Clay &amp; Stones"/>
    <s v="Stringers"/>
    <s v="'Clay &amp; Stones_Stringers'"/>
    <n v="7"/>
    <n v="-4.7720094214850246E-2"/>
    <s v="Rare/Uncommon"/>
    <s v="Diamicton"/>
    <s v="Diamicton"/>
    <s v="Diamicton"/>
    <x v="2"/>
    <x v="3"/>
    <s v="Diamicton"/>
    <s v="Diamicton"/>
  </r>
  <r>
    <s v="Clay &amp; Stones"/>
    <s v="Strips"/>
    <s v="'Clay &amp; Stones_Strips'"/>
    <n v="4"/>
    <n v="-4.7897600135693622E-2"/>
    <s v="Rare/Uncommon"/>
    <s v="Diamicton"/>
    <s v="Diamicton"/>
    <s v="Diamicton"/>
    <x v="2"/>
    <x v="3"/>
    <s v="Diamicton"/>
    <s v="Diamicton"/>
  </r>
  <r>
    <s v="Clay &amp; Stones"/>
    <s v="Swelling"/>
    <s v="'Clay &amp; Stones_Swelling'"/>
    <n v="0"/>
    <n v="-4.8134274696818129E-2"/>
    <s v="Not Used"/>
    <s v="CHECK"/>
    <s v="Diamicton"/>
    <s v="Diamicton"/>
    <x v="1"/>
    <x v="1"/>
    <s v="CHECK"/>
    <s v="Diamicton"/>
  </r>
  <r>
    <s v="Clay &amp; Stones"/>
    <s v="Very Coarse"/>
    <s v="'Clay &amp; Stones_Very Coarse'"/>
    <n v="1"/>
    <n v="-4.8075106056537004E-2"/>
    <s v="Rare/Uncommon"/>
    <s v="CHECK"/>
    <s v="Diamicton"/>
    <s v="Diamicton"/>
    <x v="0"/>
    <x v="0"/>
    <s v="Diamicton"/>
    <s v="Diamicton"/>
  </r>
  <r>
    <s v="Clay &amp; Stones"/>
    <s v="Very Fine"/>
    <s v="'Clay &amp; Stones_Very Fine'"/>
    <n v="0"/>
    <n v="-4.8134274696818129E-2"/>
    <s v="Not Used"/>
    <s v="CHECK"/>
    <s v="Diamicton"/>
    <s v="Diamicton"/>
    <x v="1"/>
    <x v="1"/>
    <s v="CHECK"/>
    <s v="Diamicton"/>
  </r>
  <r>
    <s v="Clay &amp; Stones"/>
    <s v="Very Fine-Coarse"/>
    <s v="'Clay &amp; Stones_Very Fine-Coarse'"/>
    <n v="0"/>
    <n v="-4.8134274696818129E-2"/>
    <s v="Not Used"/>
    <s v="CHECK"/>
    <s v="Diamicton"/>
    <s v="Diamicton"/>
    <x v="1"/>
    <x v="1"/>
    <s v="CHECK"/>
    <s v="Diamicton"/>
  </r>
  <r>
    <s v="Clay &amp; Stones"/>
    <s v="Very Fine-Fine"/>
    <s v="'Clay &amp; Stones_Very Fine-Fine'"/>
    <n v="0"/>
    <n v="-4.8134274696818129E-2"/>
    <s v="Not Used"/>
    <s v="CHECK"/>
    <s v="Diamicton"/>
    <s v="Diamicton"/>
    <x v="1"/>
    <x v="1"/>
    <s v="CHECK"/>
    <s v="Diamicton"/>
  </r>
  <r>
    <s v="Clay &amp; Stones"/>
    <s v="Very Fine-Medium"/>
    <s v="'Clay &amp; Stones_Very Fine-Medium'"/>
    <n v="0"/>
    <n v="-4.8134274696818129E-2"/>
    <s v="Not Used"/>
    <s v="CHECK"/>
    <s v="Diamicton"/>
    <s v="Diamicton"/>
    <x v="1"/>
    <x v="1"/>
    <s v="CHECK"/>
    <s v="Diamicton"/>
  </r>
  <r>
    <s v="Clay &amp; Stones"/>
    <s v="Very Hard"/>
    <s v="'Clay &amp; Stones_Very Hard'"/>
    <n v="14"/>
    <n v="-4.7305913732882357E-2"/>
    <s v="Rare/Uncommon"/>
    <s v="Diamicton"/>
    <s v="Diamicton"/>
    <s v="Diamicton"/>
    <x v="2"/>
    <x v="3"/>
    <s v="Diamicton"/>
    <s v="Diamicton"/>
  </r>
  <r>
    <s v="Clay &amp; Stones"/>
    <s v="W/Boulders"/>
    <s v="'Clay &amp; Stones_W/Boulders'"/>
    <n v="200"/>
    <n v="-3.6300546640592797E-2"/>
    <s v="Rare/Uncommon"/>
    <s v="Diamicton"/>
    <s v="Diamicton"/>
    <s v="Diamicton"/>
    <x v="2"/>
    <x v="3"/>
    <s v="Diamicton"/>
    <s v="Diamicton"/>
  </r>
  <r>
    <s v="Clay &amp; Stones"/>
    <s v="W/Clay"/>
    <s v="'Clay &amp; Stones_W/Clay'"/>
    <n v="18"/>
    <n v="-4.706923917175785E-2"/>
    <s v="Rare/Uncommon"/>
    <s v="Diamicton"/>
    <s v="Diamicton"/>
    <s v="Diamicton"/>
    <x v="2"/>
    <x v="3"/>
    <s v="Diamicton"/>
    <s v="Diamicton"/>
  </r>
  <r>
    <s v="Clay &amp; Stones"/>
    <s v="W/Coal"/>
    <s v="'Clay &amp; Stones_W/Coal'"/>
    <n v="2"/>
    <n v="-4.8015937416255879E-2"/>
    <s v="Rare/Uncommon"/>
    <s v="Diamicton"/>
    <s v="Diamicton"/>
    <s v="Diamicton"/>
    <x v="2"/>
    <x v="3"/>
    <s v="Diamicton"/>
    <s v="Diamicton"/>
  </r>
  <r>
    <s v="Clay &amp; Stones"/>
    <s v="W/Cobbles"/>
    <s v="'Clay &amp; Stones_W/Cobbles'"/>
    <n v="31"/>
    <n v="-4.6300046848103203E-2"/>
    <s v="Rare/Uncommon"/>
    <s v="Diamicton"/>
    <s v="Diamicton"/>
    <s v="Diamicton"/>
    <x v="2"/>
    <x v="3"/>
    <s v="Diamicton"/>
    <s v="Diamicton"/>
  </r>
  <r>
    <s v="Clay &amp; Stones"/>
    <s v="W/Dolomite"/>
    <s v="'Clay &amp; Stones_W/Dolomite'"/>
    <n v="0"/>
    <n v="-4.8134274696818129E-2"/>
    <s v="Not Used"/>
    <s v="CHECK"/>
    <s v="Diamicton"/>
    <s v="Diamicton"/>
    <x v="1"/>
    <x v="1"/>
    <s v="CHECK"/>
    <s v="Diamicton"/>
  </r>
  <r>
    <s v="Clay &amp; Stones"/>
    <s v="W/Gravel"/>
    <s v="'Clay &amp; Stones_W/Gravel'"/>
    <n v="438"/>
    <n v="-2.2218410253684654E-2"/>
    <s v="Rare/Uncommon"/>
    <s v="Diamicton"/>
    <s v="Diamicton"/>
    <s v="Diamicton"/>
    <x v="2"/>
    <x v="3"/>
    <s v="Diamicton"/>
    <s v="Diamicton"/>
  </r>
  <r>
    <s v="Clay &amp; Stones"/>
    <s v="W/Gypsum"/>
    <s v="'Clay &amp; Stones_W/Gypsum'"/>
    <n v="2"/>
    <n v="-4.8015937416255879E-2"/>
    <s v="Rare/Uncommon"/>
    <s v="Diamicton"/>
    <s v="Diamicton"/>
    <s v="Diamicton"/>
    <x v="2"/>
    <x v="3"/>
    <s v="Diamicton"/>
    <s v="Diamicton"/>
  </r>
  <r>
    <s v="Clay &amp; Stones"/>
    <s v="W/Limestone"/>
    <s v="'Clay &amp; Stones_W/Limestone'"/>
    <n v="18"/>
    <n v="-4.706923917175785E-2"/>
    <s v="Rare/Uncommon"/>
    <s v="Diamicton"/>
    <s v="Diamicton"/>
    <s v="Diamicton"/>
    <x v="2"/>
    <x v="3"/>
    <s v="Diamicton"/>
    <s v="Diamicton"/>
  </r>
  <r>
    <s v="Clay &amp; Stones"/>
    <s v="W/Pyrite"/>
    <s v="'Clay &amp; Stones_W/Pyrite'"/>
    <n v="0"/>
    <n v="-4.8134274696818129E-2"/>
    <s v="Not Used"/>
    <s v="CHECK"/>
    <s v="Diamicton"/>
    <s v="Diamicton"/>
    <x v="1"/>
    <x v="1"/>
    <s v="CHECK"/>
    <s v="Diamicton"/>
  </r>
  <r>
    <s v="Clay &amp; Stones"/>
    <s v="W/Sand"/>
    <s v="'Clay &amp; Stones_W/Sand'"/>
    <n v="602"/>
    <n v="-1.2514753247579884E-2"/>
    <s v="Rare/Uncommon"/>
    <s v="Diamicton"/>
    <s v="Diamicton"/>
    <s v="Diamicton"/>
    <x v="2"/>
    <x v="3"/>
    <s v="Diamicton"/>
    <s v="Diamicton"/>
  </r>
  <r>
    <s v="Clay &amp; Stones"/>
    <s v="W/Sandstone"/>
    <s v="'Clay &amp; Stones_W/Sandstone'"/>
    <n v="27"/>
    <n v="-4.653672140922771E-2"/>
    <s v="Rare/Uncommon"/>
    <s v="Diamicton"/>
    <s v="Diamicton"/>
    <s v="Diamicton"/>
    <x v="2"/>
    <x v="3"/>
    <s v="Diamicton"/>
    <s v="Diamicton"/>
  </r>
  <r>
    <s v="Clay &amp; Stones"/>
    <s v="W/Shale"/>
    <s v="'Clay &amp; Stones_W/Shale'"/>
    <n v="35"/>
    <n v="-4.6063372286978696E-2"/>
    <s v="Rare/Uncommon"/>
    <s v="Diamicton"/>
    <s v="Diamicton"/>
    <s v="Diamicton"/>
    <x v="2"/>
    <x v="3"/>
    <s v="Diamicton"/>
    <s v="Diamicton"/>
  </r>
  <r>
    <s v="Clay &amp; Stones"/>
    <s v="W/Silt"/>
    <s v="'Clay &amp; Stones_W/Silt'"/>
    <n v="10"/>
    <n v="-4.7542588294006864E-2"/>
    <s v="Rare/Uncommon"/>
    <s v="Diamicton"/>
    <s v="Diamicton"/>
    <s v="Diamicton"/>
    <x v="2"/>
    <x v="3"/>
    <s v="Diamicton"/>
    <s v="Diamicton"/>
  </r>
  <r>
    <s v="Clay &amp; Stones"/>
    <s v="W/Stones"/>
    <s v="'Clay &amp; Stones_W/Stones'"/>
    <n v="44"/>
    <n v="-4.5530854524448557E-2"/>
    <s v="Rare/Uncommon"/>
    <s v="Diamicton"/>
    <s v="Diamicton"/>
    <s v="Diamicton"/>
    <x v="2"/>
    <x v="3"/>
    <s v="Diamicton"/>
    <s v="Diamicton"/>
  </r>
  <r>
    <s v="Clay &amp; Stones"/>
    <s v="Water Bearing"/>
    <s v="'Clay &amp; Stones_Water Bearing'"/>
    <n v="20"/>
    <n v="-4.69509018911956E-2"/>
    <s v="Rare/Uncommon"/>
    <s v="Diamicton"/>
    <s v="Diamicton"/>
    <s v="Diamicton"/>
    <x v="2"/>
    <x v="3"/>
    <s v="Diamicton"/>
    <s v="Diamicton"/>
  </r>
  <r>
    <s v="Clay &amp; Stones"/>
    <s v="Weathered"/>
    <s v="'Clay &amp; Stones_Weathered'"/>
    <n v="0"/>
    <n v="-4.8134274696818129E-2"/>
    <s v="Not Used"/>
    <s v="CHECK"/>
    <s v="Diamicton"/>
    <s v="Diamicton"/>
    <x v="1"/>
    <x v="1"/>
    <s v="CHECK"/>
    <s v="Diamicton"/>
  </r>
  <r>
    <s v="Clay &amp; Stones"/>
    <s v="Wet/Moist"/>
    <s v="'Clay &amp; Stones_Wet/Moist'"/>
    <n v="22"/>
    <n v="-4.6832564610633343E-2"/>
    <s v="Rare/Uncommon"/>
    <s v="Diamicton"/>
    <s v="Diamicton"/>
    <s v="Diamicton"/>
    <x v="2"/>
    <x v="3"/>
    <s v="Diamicton"/>
    <s v="Diamicton"/>
  </r>
  <r>
    <s v="Clay &amp; Stones"/>
    <s v="Wood"/>
    <s v="'Clay &amp; Stones_Wood'"/>
    <n v="3"/>
    <n v="-4.7956768775974754E-2"/>
    <s v="Rare/Uncommon"/>
    <s v="Diamicton"/>
    <s v="Diamicton"/>
    <s v="Diamicton"/>
    <x v="2"/>
    <x v="3"/>
    <s v="Diamicton"/>
    <s v="Diamicton"/>
  </r>
  <r>
    <s v="Clay Gravel Sand"/>
    <m/>
    <s v="'Clay Gravel Sand_ '"/>
    <n v="11241"/>
    <n v="0.61698041070332665"/>
    <s v="Fairly Common"/>
    <s v="Diamicton"/>
    <s v="Diamicton"/>
    <s v="Diamicton"/>
    <x v="2"/>
    <x v="3"/>
    <s v="Diamicton"/>
    <s v="Diamicton"/>
  </r>
  <r>
    <s v="Clay Gravel Sand"/>
    <s v="Broken"/>
    <s v="'Clay Gravel Sand_Broken'"/>
    <n v="3"/>
    <n v="-4.7956768775974754E-2"/>
    <s v="Rare/Uncommon"/>
    <s v="CHECK"/>
    <s v="Diamicton"/>
    <s v="Diamicton"/>
    <x v="0"/>
    <x v="0"/>
    <s v="Diamicton"/>
    <s v="Diamicton"/>
  </r>
  <r>
    <s v="Clay Gravel Sand"/>
    <s v="Cemented"/>
    <s v="'Clay Gravel Sand_Cemented'"/>
    <n v="22"/>
    <n v="-4.6832564610633343E-2"/>
    <s v="Rare/Uncommon"/>
    <s v="CHECK"/>
    <s v="Diamicton"/>
    <s v="Diamicton"/>
    <x v="0"/>
    <x v="0"/>
    <s v="Diamicton"/>
    <s v="Diamicton"/>
  </r>
  <r>
    <s v="Clay Gravel Sand"/>
    <s v="Clayey"/>
    <s v="'Clay Gravel Sand_Clayey'"/>
    <n v="22"/>
    <n v="-4.6832564610633343E-2"/>
    <s v="Rare/Uncommon"/>
    <s v="CHECK"/>
    <s v="Diamicton"/>
    <s v="Diamicton"/>
    <x v="0"/>
    <x v="0"/>
    <s v="Diamicton"/>
    <s v="Diamicton"/>
  </r>
  <r>
    <s v="Clay Gravel Sand"/>
    <s v="Coarse"/>
    <s v="'Clay Gravel Sand_Coarse'"/>
    <n v="74"/>
    <n v="-4.3755795316014756E-2"/>
    <s v="Rare/Uncommon"/>
    <s v="CHECK"/>
    <s v="Diamicton"/>
    <s v="Diamicton"/>
    <x v="0"/>
    <x v="0"/>
    <s v="Diamicton"/>
    <s v="Diamicton"/>
  </r>
  <r>
    <s v="Clay Gravel Sand"/>
    <s v="Dense"/>
    <s v="'Clay Gravel Sand_Dense'"/>
    <n v="13"/>
    <n v="-4.7365082373163482E-2"/>
    <s v="Rare/Uncommon"/>
    <s v="CHECK"/>
    <s v="Diamicton"/>
    <s v="Diamicton"/>
    <x v="0"/>
    <x v="0"/>
    <s v="Diamicton"/>
    <s v="Diamicton"/>
  </r>
  <r>
    <s v="Clay Gravel Sand"/>
    <s v="Dolomitic"/>
    <s v="'Clay Gravel Sand_Dolomitic'"/>
    <n v="0"/>
    <n v="-4.8134274696818129E-2"/>
    <s v="Not Used"/>
    <s v="CHECK"/>
    <s v="Diamicton"/>
    <s v="Diamicton"/>
    <x v="1"/>
    <x v="1"/>
    <s v="CHECK"/>
    <s v="Diamicton"/>
  </r>
  <r>
    <s v="Clay Gravel Sand"/>
    <s v="Dry"/>
    <s v="'Clay Gravel Sand_Dry'"/>
    <n v="12"/>
    <n v="-4.7424251013444607E-2"/>
    <s v="Rare/Uncommon"/>
    <s v="CHECK"/>
    <s v="Diamicton"/>
    <s v="Diamicton"/>
    <x v="0"/>
    <x v="0"/>
    <s v="Diamicton"/>
    <s v="Diamicton"/>
  </r>
  <r>
    <s v="Clay Gravel Sand"/>
    <s v="Fill"/>
    <s v="'Clay Gravel Sand_Fill'"/>
    <n v="154"/>
    <n v="-3.9022304093524626E-2"/>
    <s v="Rare/Uncommon"/>
    <s v="CHECK"/>
    <s v="Unknown or No Record"/>
    <s v="Unknown or No Record"/>
    <x v="0"/>
    <x v="0"/>
    <s v="Unknown or No Record"/>
    <s v="Unknown or No Record"/>
  </r>
  <r>
    <s v="Clay Gravel Sand"/>
    <s v="Fine"/>
    <s v="'Clay Gravel Sand_Fine'"/>
    <n v="258"/>
    <n v="-3.2868765504287453E-2"/>
    <s v="Rare/Uncommon"/>
    <s v="CHECK"/>
    <s v="Diamicton"/>
    <s v="Diamicton"/>
    <x v="0"/>
    <x v="0"/>
    <s v="Diamicton"/>
    <s v="Diamicton"/>
  </r>
  <r>
    <s v="Clay Gravel Sand"/>
    <s v="Fine To Coarse"/>
    <s v="'Clay Gravel Sand_Fine To Coarse'"/>
    <n v="51"/>
    <n v="-4.5116674042480674E-2"/>
    <s v="Rare/Uncommon"/>
    <s v="CHECK"/>
    <s v="Diamicton"/>
    <s v="Diamicton"/>
    <x v="0"/>
    <x v="0"/>
    <s v="Diamicton"/>
    <s v="Diamicton"/>
  </r>
  <r>
    <s v="Clay Gravel Sand"/>
    <s v="Fine To Medium"/>
    <s v="'Clay Gravel Sand_Fine To Medium'"/>
    <n v="68"/>
    <n v="-4.411080715770152E-2"/>
    <s v="Rare/Uncommon"/>
    <s v="CHECK"/>
    <s v="Diamicton"/>
    <s v="Diamicton"/>
    <x v="0"/>
    <x v="0"/>
    <s v="Diamicton"/>
    <s v="Diamicton"/>
  </r>
  <r>
    <s v="Clay Gravel Sand"/>
    <s v="Firm"/>
    <s v="'Clay Gravel Sand_Firm'"/>
    <n v="12"/>
    <n v="-4.7424251013444607E-2"/>
    <s v="Rare/Uncommon"/>
    <s v="CHECK"/>
    <s v="Diamicton"/>
    <s v="Diamicton"/>
    <x v="0"/>
    <x v="0"/>
    <s v="Diamicton"/>
    <s v="Diamicton"/>
  </r>
  <r>
    <s v="Clay Gravel Sand"/>
    <s v="Fractured"/>
    <s v="'Clay Gravel Sand_Fractured'"/>
    <n v="0"/>
    <n v="-4.8134274696818129E-2"/>
    <s v="Not Used"/>
    <s v="CHECK"/>
    <s v="Diamicton"/>
    <s v="Diamicton"/>
    <x v="1"/>
    <x v="1"/>
    <s v="CHECK"/>
    <s v="Diamicton"/>
  </r>
  <r>
    <s v="Clay Gravel Sand"/>
    <s v="Gravely"/>
    <s v="'Clay Gravel Sand_Gravely'"/>
    <n v="32"/>
    <n v="-4.6240878207822078E-2"/>
    <s v="Rare/Uncommon"/>
    <s v="CHECK"/>
    <s v="Diamicton"/>
    <s v="Diamicton"/>
    <x v="0"/>
    <x v="0"/>
    <s v="Diamicton"/>
    <s v="Diamicton"/>
  </r>
  <r>
    <s v="Clay Gravel Sand"/>
    <s v="Gummy"/>
    <s v="'Clay Gravel Sand_Gummy'"/>
    <n v="3"/>
    <n v="-4.7956768775974754E-2"/>
    <s v="Rare/Uncommon"/>
    <s v="CHECK"/>
    <s v="Diamicton"/>
    <s v="Diamicton"/>
    <x v="0"/>
    <x v="0"/>
    <s v="Diamicton"/>
    <s v="Diamicton"/>
  </r>
  <r>
    <s v="Clay Gravel Sand"/>
    <s v="Hard"/>
    <s v="'Clay Gravel Sand_Hard'"/>
    <n v="135"/>
    <n v="-4.014650825886603E-2"/>
    <s v="Rare/Uncommon"/>
    <s v="CHECK"/>
    <s v="Diamicton"/>
    <s v="Diamicton"/>
    <x v="0"/>
    <x v="0"/>
    <s v="Diamicton"/>
    <s v="Diamicton"/>
  </r>
  <r>
    <s v="Clay Gravel Sand"/>
    <s v="Heaving/Quick"/>
    <s v="'Clay Gravel Sand_Heaving/Quick'"/>
    <n v="1"/>
    <n v="-4.8075106056537004E-2"/>
    <s v="Rare/Uncommon"/>
    <s v="CHECK"/>
    <s v="Diamicton"/>
    <s v="Diamicton"/>
    <x v="0"/>
    <x v="0"/>
    <s v="Diamicton"/>
    <s v="Diamicton"/>
  </r>
  <r>
    <s v="Clay Gravel Sand"/>
    <s v="Karst"/>
    <s v="'Clay Gravel Sand_Karst'"/>
    <n v="0"/>
    <n v="-4.8134274696818129E-2"/>
    <s v="Not Used"/>
    <s v="CHECK"/>
    <s v="Diamicton"/>
    <s v="Diamicton"/>
    <x v="1"/>
    <x v="1"/>
    <s v="CHECK"/>
    <s v="Diamicton"/>
  </r>
  <r>
    <s v="Clay Gravel Sand"/>
    <s v="Layered"/>
    <s v="'Clay Gravel Sand_Layered'"/>
    <n v="68"/>
    <n v="-4.411080715770152E-2"/>
    <s v="Rare/Uncommon"/>
    <s v="CHECK"/>
    <s v="Diamicton"/>
    <s v="Diamicton"/>
    <x v="0"/>
    <x v="0"/>
    <s v="Diamicton"/>
    <s v="Diamicton"/>
  </r>
  <r>
    <s v="Clay Gravel Sand"/>
    <s v="Medium"/>
    <s v="'Clay Gravel Sand_Medium'"/>
    <n v="51"/>
    <n v="-4.5116674042480674E-2"/>
    <s v="Rare/Uncommon"/>
    <s v="CHECK"/>
    <s v="Diamicton"/>
    <s v="Diamicton"/>
    <x v="0"/>
    <x v="0"/>
    <s v="Diamicton"/>
    <s v="Diamicton"/>
  </r>
  <r>
    <s v="Clay Gravel Sand"/>
    <s v="Medium To Coarse"/>
    <s v="'Clay Gravel Sand_Medium To Coarse'"/>
    <n v="43"/>
    <n v="-4.5590023164729682E-2"/>
    <s v="Rare/Uncommon"/>
    <s v="CHECK"/>
    <s v="Diamicton"/>
    <s v="Diamicton"/>
    <x v="0"/>
    <x v="0"/>
    <s v="Diamicton"/>
    <s v="Diamicton"/>
  </r>
  <r>
    <s v="Clay Gravel Sand"/>
    <s v="Organic"/>
    <s v="'Clay Gravel Sand_Organic'"/>
    <n v="1"/>
    <n v="-4.8075106056537004E-2"/>
    <s v="Rare/Uncommon"/>
    <s v="CHECK"/>
    <s v="Diamicton"/>
    <s v="Diamicton"/>
    <x v="0"/>
    <x v="0"/>
    <s v="Diamicton"/>
    <s v="Diamicton"/>
  </r>
  <r>
    <s v="Clay Gravel Sand"/>
    <s v="Porous"/>
    <s v="'Clay Gravel Sand_Porous'"/>
    <n v="0"/>
    <n v="-4.8134274696818129E-2"/>
    <s v="Not Used"/>
    <s v="CHECK"/>
    <s v="Diamicton"/>
    <s v="Diamicton"/>
    <x v="1"/>
    <x v="1"/>
    <s v="CHECK"/>
    <s v="Diamicton"/>
  </r>
  <r>
    <s v="Clay Gravel Sand"/>
    <s v="Sandy"/>
    <s v="'Clay Gravel Sand_Sandy'"/>
    <n v="54"/>
    <n v="-4.4939168121637292E-2"/>
    <s v="Rare/Uncommon"/>
    <s v="CHECK"/>
    <s v="Diamicton"/>
    <s v="Diamicton"/>
    <x v="0"/>
    <x v="0"/>
    <s v="Diamicton"/>
    <s v="Diamicton"/>
  </r>
  <r>
    <s v="Clay Gravel Sand"/>
    <s v="Silty"/>
    <s v="'Clay Gravel Sand_Silty'"/>
    <n v="64"/>
    <n v="-4.4347481718826028E-2"/>
    <s v="Rare/Uncommon"/>
    <s v="CHECK"/>
    <s v="Diamicton"/>
    <s v="Diamicton"/>
    <x v="0"/>
    <x v="0"/>
    <s v="Diamicton"/>
    <s v="Diamicton"/>
  </r>
  <r>
    <s v="Clay Gravel Sand"/>
    <s v="Soft"/>
    <s v="'Clay Gravel Sand_Soft'"/>
    <n v="119"/>
    <n v="-4.1093206503364059E-2"/>
    <s v="Rare/Uncommon"/>
    <s v="CHECK"/>
    <s v="Diamicton"/>
    <s v="Diamicton"/>
    <x v="0"/>
    <x v="0"/>
    <s v="Diamicton"/>
    <s v="Diamicton"/>
  </r>
  <r>
    <s v="Clay Gravel Sand"/>
    <s v="Sticky"/>
    <s v="'Clay Gravel Sand_Sticky'"/>
    <n v="9"/>
    <n v="-4.7601756934287989E-2"/>
    <s v="Rare/Uncommon"/>
    <s v="CHECK"/>
    <s v="Diamicton"/>
    <s v="Diamicton"/>
    <x v="0"/>
    <x v="0"/>
    <s v="Diamicton"/>
    <s v="Diamicton"/>
  </r>
  <r>
    <s v="Clay Gravel Sand"/>
    <s v="Stoney"/>
    <s v="'Clay Gravel Sand_Stoney'"/>
    <n v="47"/>
    <n v="-4.5353348603605174E-2"/>
    <s v="Rare/Uncommon"/>
    <s v="CHECK"/>
    <s v="Diamicton"/>
    <s v="Diamicton"/>
    <x v="0"/>
    <x v="0"/>
    <s v="Diamicton"/>
    <s v="Diamicton"/>
  </r>
  <r>
    <s v="Clay Gravel Sand"/>
    <s v="Stringers"/>
    <s v="'Clay Gravel Sand_Stringers'"/>
    <n v="59"/>
    <n v="-4.464332492023166E-2"/>
    <s v="Rare/Uncommon"/>
    <s v="CHECK"/>
    <s v="Diamicton"/>
    <s v="Diamicton"/>
    <x v="0"/>
    <x v="0"/>
    <s v="Diamicton"/>
    <s v="Diamicton"/>
  </r>
  <r>
    <s v="Clay Gravel Sand"/>
    <s v="Strips"/>
    <s v="'Clay Gravel Sand_Strips'"/>
    <n v="18"/>
    <n v="-4.706923917175785E-2"/>
    <s v="Rare/Uncommon"/>
    <s v="CHECK"/>
    <s v="Diamicton"/>
    <s v="Diamicton"/>
    <x v="0"/>
    <x v="0"/>
    <s v="Diamicton"/>
    <s v="Diamicton"/>
  </r>
  <r>
    <s v="Clay Gravel Sand"/>
    <s v="Swelling"/>
    <s v="'Clay Gravel Sand_Swelling'"/>
    <n v="0"/>
    <n v="-4.8134274696818129E-2"/>
    <s v="Not Used"/>
    <s v="CHECK"/>
    <s v="Diamicton"/>
    <s v="Diamicton"/>
    <x v="1"/>
    <x v="1"/>
    <s v="CHECK"/>
    <s v="Diamicton"/>
  </r>
  <r>
    <s v="Clay Gravel Sand"/>
    <s v="Very Coarse"/>
    <s v="'Clay Gravel Sand_Very Coarse'"/>
    <n v="0"/>
    <n v="-4.8134274696818129E-2"/>
    <s v="Not Used"/>
    <s v="CHECK"/>
    <s v="Diamicton"/>
    <s v="Diamicton"/>
    <x v="1"/>
    <x v="1"/>
    <s v="CHECK"/>
    <s v="Diamicton"/>
  </r>
  <r>
    <s v="Clay Gravel Sand"/>
    <s v="Very Fine"/>
    <s v="'Clay Gravel Sand_Very Fine'"/>
    <n v="8"/>
    <n v="-4.7660925574569114E-2"/>
    <s v="Rare/Uncommon"/>
    <s v="CHECK"/>
    <s v="Diamicton"/>
    <s v="Diamicton"/>
    <x v="0"/>
    <x v="0"/>
    <s v="Diamicton"/>
    <s v="Diamicton"/>
  </r>
  <r>
    <s v="Clay Gravel Sand"/>
    <s v="Very Fine-Coarse"/>
    <s v="'Clay Gravel Sand_Very Fine-Coarse'"/>
    <n v="1"/>
    <n v="-4.8075106056537004E-2"/>
    <s v="Rare/Uncommon"/>
    <s v="CHECK"/>
    <s v="Diamicton"/>
    <s v="Diamicton"/>
    <x v="0"/>
    <x v="0"/>
    <s v="Diamicton"/>
    <s v="Diamicton"/>
  </r>
  <r>
    <s v="Clay Gravel Sand"/>
    <s v="Very Fine-Fine"/>
    <s v="'Clay Gravel Sand_Very Fine-Fine'"/>
    <n v="2"/>
    <n v="-4.8015937416255879E-2"/>
    <s v="Rare/Uncommon"/>
    <s v="CHECK"/>
    <s v="Diamicton"/>
    <s v="Diamicton"/>
    <x v="0"/>
    <x v="0"/>
    <s v="Diamicton"/>
    <s v="Diamicton"/>
  </r>
  <r>
    <s v="Clay Gravel Sand"/>
    <s v="Very Fine-Medium"/>
    <s v="'Clay Gravel Sand_Very Fine-Medium'"/>
    <n v="0"/>
    <n v="-4.8134274696818129E-2"/>
    <s v="Not Used"/>
    <s v="CHECK"/>
    <s v="Diamicton"/>
    <s v="Diamicton"/>
    <x v="1"/>
    <x v="1"/>
    <s v="CHECK"/>
    <s v="Diamicton"/>
  </r>
  <r>
    <s v="Clay Gravel Sand"/>
    <s v="Very Hard"/>
    <s v="'Clay Gravel Sand_Very Hard'"/>
    <n v="6"/>
    <n v="-4.7779262855131371E-2"/>
    <s v="Rare/Uncommon"/>
    <s v="CHECK"/>
    <s v="Diamicton"/>
    <s v="Diamicton"/>
    <x v="0"/>
    <x v="0"/>
    <s v="Diamicton"/>
    <s v="Diamicton"/>
  </r>
  <r>
    <s v="Clay Gravel Sand"/>
    <s v="W/Boulders"/>
    <s v="'Clay Gravel Sand_W/Boulders'"/>
    <n v="28"/>
    <n v="-4.6477552768946585E-2"/>
    <s v="Rare/Uncommon"/>
    <s v="CHECK"/>
    <s v="Diamicton"/>
    <s v="Diamicton"/>
    <x v="0"/>
    <x v="0"/>
    <s v="Diamicton"/>
    <s v="Diamicton"/>
  </r>
  <r>
    <s v="Clay Gravel Sand"/>
    <s v="W/Clay"/>
    <s v="'Clay Gravel Sand_W/Clay'"/>
    <n v="5"/>
    <n v="-4.7838431495412496E-2"/>
    <s v="Rare/Uncommon"/>
    <s v="CHECK"/>
    <s v="Diamicton"/>
    <s v="Diamicton"/>
    <x v="0"/>
    <x v="0"/>
    <s v="Diamicton"/>
    <s v="Diamicton"/>
  </r>
  <r>
    <s v="Clay Gravel Sand"/>
    <s v="W/Coal"/>
    <s v="'Clay Gravel Sand_W/Coal'"/>
    <n v="2"/>
    <n v="-4.8015937416255879E-2"/>
    <s v="Rare/Uncommon"/>
    <s v="CHECK"/>
    <s v="Diamicton"/>
    <s v="Diamicton"/>
    <x v="0"/>
    <x v="0"/>
    <s v="Diamicton"/>
    <s v="Diamicton"/>
  </r>
  <r>
    <s v="Clay Gravel Sand"/>
    <s v="W/Cobbles"/>
    <s v="'Clay Gravel Sand_W/Cobbles'"/>
    <n v="14"/>
    <n v="-4.7305913732882357E-2"/>
    <s v="Rare/Uncommon"/>
    <s v="CHECK"/>
    <s v="Diamicton"/>
    <s v="Diamicton"/>
    <x v="0"/>
    <x v="0"/>
    <s v="Diamicton"/>
    <s v="Diamicton"/>
  </r>
  <r>
    <s v="Clay Gravel Sand"/>
    <s v="W/Dolomite"/>
    <s v="'Clay Gravel Sand_W/Dolomite'"/>
    <n v="0"/>
    <n v="-4.8134274696818129E-2"/>
    <s v="Not Used"/>
    <s v="CHECK"/>
    <s v="Diamicton"/>
    <s v="Diamicton"/>
    <x v="1"/>
    <x v="1"/>
    <s v="CHECK"/>
    <s v="Diamicton"/>
  </r>
  <r>
    <s v="Clay Gravel Sand"/>
    <s v="W/Gravel"/>
    <s v="'Clay Gravel Sand_W/Gravel'"/>
    <n v="1"/>
    <n v="-4.8075106056537004E-2"/>
    <s v="Rare/Uncommon"/>
    <s v="CHECK"/>
    <s v="Diamicton"/>
    <s v="Diamicton"/>
    <x v="0"/>
    <x v="0"/>
    <s v="Diamicton"/>
    <s v="Diamicton"/>
  </r>
  <r>
    <s v="Clay Gravel Sand"/>
    <s v="W/Gypsum"/>
    <s v="'Clay Gravel Sand_W/Gypsum'"/>
    <n v="2"/>
    <n v="-4.8015937416255879E-2"/>
    <s v="Rare/Uncommon"/>
    <s v="CHECK"/>
    <s v="Diamicton"/>
    <s v="Diamicton"/>
    <x v="0"/>
    <x v="0"/>
    <s v="Diamicton"/>
    <s v="Diamicton"/>
  </r>
  <r>
    <s v="Clay Gravel Sand"/>
    <s v="W/Limestone"/>
    <s v="'Clay Gravel Sand_W/Limestone'"/>
    <n v="1"/>
    <n v="-4.8075106056537004E-2"/>
    <s v="Rare/Uncommon"/>
    <s v="CHECK"/>
    <s v="Diamicton"/>
    <s v="Diamicton"/>
    <x v="0"/>
    <x v="0"/>
    <s v="Diamicton"/>
    <s v="Diamicton"/>
  </r>
  <r>
    <s v="Clay Gravel Sand"/>
    <s v="W/Pyrite"/>
    <s v="'Clay Gravel Sand_W/Pyrite'"/>
    <n v="0"/>
    <n v="-4.8134274696818129E-2"/>
    <s v="Not Used"/>
    <s v="CHECK"/>
    <s v="Diamicton"/>
    <s v="Diamicton"/>
    <x v="1"/>
    <x v="1"/>
    <s v="CHECK"/>
    <s v="Diamicton"/>
  </r>
  <r>
    <s v="Clay Gravel Sand"/>
    <s v="W/Sand"/>
    <s v="'Clay Gravel Sand_W/Sand'"/>
    <n v="6"/>
    <n v="-4.7779262855131371E-2"/>
    <s v="Rare/Uncommon"/>
    <s v="CHECK"/>
    <s v="Diamicton"/>
    <s v="Diamicton"/>
    <x v="0"/>
    <x v="0"/>
    <s v="Diamicton"/>
    <s v="Diamicton"/>
  </r>
  <r>
    <s v="Clay Gravel Sand"/>
    <s v="W/Sandstone"/>
    <s v="'Clay Gravel Sand_W/Sandstone'"/>
    <n v="9"/>
    <n v="-4.7601756934287989E-2"/>
    <s v="Rare/Uncommon"/>
    <s v="CHECK"/>
    <s v="Diamicton"/>
    <s v="Diamicton"/>
    <x v="0"/>
    <x v="0"/>
    <s v="Diamicton"/>
    <s v="Diamicton"/>
  </r>
  <r>
    <s v="Clay Gravel Sand"/>
    <s v="W/Shale"/>
    <s v="'Clay Gravel Sand_W/Shale'"/>
    <n v="6"/>
    <n v="-4.7779262855131371E-2"/>
    <s v="Rare/Uncommon"/>
    <s v="CHECK"/>
    <s v="Diamicton"/>
    <s v="Diamicton"/>
    <x v="0"/>
    <x v="0"/>
    <s v="Diamicton"/>
    <s v="Diamicton"/>
  </r>
  <r>
    <s v="Clay Gravel Sand"/>
    <s v="W/Silt"/>
    <s v="'Clay Gravel Sand_W/Silt'"/>
    <n v="25"/>
    <n v="-4.6655058689789961E-2"/>
    <s v="Rare/Uncommon"/>
    <s v="CHECK"/>
    <s v="Diamicton"/>
    <s v="Diamicton"/>
    <x v="0"/>
    <x v="0"/>
    <s v="Diamicton"/>
    <s v="Diamicton"/>
  </r>
  <r>
    <s v="Clay Gravel Sand"/>
    <s v="W/Stones"/>
    <s v="'Clay Gravel Sand_W/Stones'"/>
    <n v="106"/>
    <n v="-4.1862398827018706E-2"/>
    <s v="Rare/Uncommon"/>
    <s v="CHECK"/>
    <s v="Diamicton"/>
    <s v="Diamicton"/>
    <x v="0"/>
    <x v="0"/>
    <s v="Diamicton"/>
    <s v="Diamicton"/>
  </r>
  <r>
    <s v="Clay Gravel Sand"/>
    <s v="Water Bearing"/>
    <s v="'Clay Gravel Sand_Water Bearing'"/>
    <n v="59"/>
    <n v="-4.464332492023166E-2"/>
    <s v="Rare/Uncommon"/>
    <s v="CHECK"/>
    <s v="Diamicton"/>
    <s v="Diamicton"/>
    <x v="0"/>
    <x v="0"/>
    <s v="Diamicton"/>
    <s v="Diamicton"/>
  </r>
  <r>
    <s v="Clay Gravel Sand"/>
    <s v="Weathered"/>
    <s v="'Clay Gravel Sand_Weathered'"/>
    <n v="0"/>
    <n v="-4.8134274696818129E-2"/>
    <s v="Not Used"/>
    <s v="CHECK"/>
    <s v="Diamicton"/>
    <s v="Diamicton"/>
    <x v="1"/>
    <x v="1"/>
    <s v="CHECK"/>
    <s v="Diamicton"/>
  </r>
  <r>
    <s v="Clay Gravel Sand"/>
    <s v="Wet/Moist"/>
    <s v="'Clay Gravel Sand_Wet/Moist'"/>
    <n v="13"/>
    <n v="-4.7365082373163482E-2"/>
    <s v="Rare/Uncommon"/>
    <s v="CHECK"/>
    <s v="Diamicton"/>
    <s v="Diamicton"/>
    <x v="0"/>
    <x v="0"/>
    <s v="Diamicton"/>
    <s v="Diamicton"/>
  </r>
  <r>
    <s v="Clay Gravel Sand"/>
    <s v="Wood"/>
    <s v="'Clay Gravel Sand_Wood'"/>
    <n v="1"/>
    <n v="-4.8075106056537004E-2"/>
    <s v="Rare/Uncommon"/>
    <s v="CHECK"/>
    <s v="Diamicton"/>
    <s v="Diamicton"/>
    <x v="0"/>
    <x v="0"/>
    <s v="Diamicton"/>
    <s v="Diamicton"/>
  </r>
  <r>
    <s v="Clay Gravel Silt"/>
    <m/>
    <s v="'Clay Gravel Silt_ '"/>
    <n v="172"/>
    <n v="-3.7957268568464347E-2"/>
    <s v="Rare/Uncommon"/>
    <s v="CHECK"/>
    <s v="Diamicton"/>
    <s v="Diamicton"/>
    <x v="0"/>
    <x v="0"/>
    <s v="Diamicton"/>
    <s v="Diamicton"/>
  </r>
  <r>
    <s v="Clay Gravel Silt"/>
    <s v="Broken"/>
    <s v="'Clay Gravel Silt_Broken'"/>
    <n v="0"/>
    <n v="-4.8134274696818129E-2"/>
    <s v="Not Used"/>
    <s v="CHECK"/>
    <s v="Diamicton"/>
    <s v="Diamicton"/>
    <x v="1"/>
    <x v="1"/>
    <s v="CHECK"/>
    <s v="Diamicton"/>
  </r>
  <r>
    <s v="Clay Gravel Silt"/>
    <s v="Cemented"/>
    <s v="'Clay Gravel Silt_Cemented'"/>
    <n v="1"/>
    <n v="-4.8075106056537004E-2"/>
    <s v="Rare/Uncommon"/>
    <s v="CHECK"/>
    <s v="Diamicton"/>
    <s v="Diamicton"/>
    <x v="0"/>
    <x v="0"/>
    <s v="Diamicton"/>
    <s v="Diamicton"/>
  </r>
  <r>
    <s v="Clay Gravel Silt"/>
    <s v="Clayey"/>
    <s v="'Clay Gravel Silt_Clayey'"/>
    <n v="4"/>
    <n v="-4.7897600135693622E-2"/>
    <s v="Rare/Uncommon"/>
    <s v="CHECK"/>
    <s v="Diamicton"/>
    <s v="Diamicton"/>
    <x v="0"/>
    <x v="0"/>
    <s v="Diamicton"/>
    <s v="Diamicton"/>
  </r>
  <r>
    <s v="Clay Gravel Silt"/>
    <s v="Coarse"/>
    <s v="'Clay Gravel Silt_Coarse'"/>
    <n v="4"/>
    <n v="-4.7897600135693622E-2"/>
    <s v="Rare/Uncommon"/>
    <s v="CHECK"/>
    <s v="Diamicton"/>
    <s v="Diamicton"/>
    <x v="0"/>
    <x v="0"/>
    <s v="Diamicton"/>
    <s v="Diamicton"/>
  </r>
  <r>
    <s v="Clay Gravel Silt"/>
    <s v="Dense"/>
    <s v="'Clay Gravel Silt_Dense'"/>
    <n v="0"/>
    <n v="-4.8134274696818129E-2"/>
    <s v="Not Used"/>
    <s v="CHECK"/>
    <s v="Diamicton"/>
    <s v="Diamicton"/>
    <x v="1"/>
    <x v="1"/>
    <s v="CHECK"/>
    <s v="Diamicton"/>
  </r>
  <r>
    <s v="Clay Gravel Silt"/>
    <s v="Dolomitic"/>
    <s v="'Clay Gravel Silt_Dolomitic'"/>
    <n v="0"/>
    <n v="-4.8134274696818129E-2"/>
    <s v="Not Used"/>
    <s v="CHECK"/>
    <s v="Diamicton"/>
    <s v="Diamicton"/>
    <x v="1"/>
    <x v="1"/>
    <s v="CHECK"/>
    <s v="Diamicton"/>
  </r>
  <r>
    <s v="Clay Gravel Silt"/>
    <s v="Dry"/>
    <s v="'Clay Gravel Silt_Dry'"/>
    <n v="0"/>
    <n v="-4.8134274696818129E-2"/>
    <s v="Not Used"/>
    <s v="CHECK"/>
    <s v="Diamicton"/>
    <s v="Diamicton"/>
    <x v="1"/>
    <x v="1"/>
    <s v="CHECK"/>
    <s v="Diamicton"/>
  </r>
  <r>
    <s v="Clay Gravel Silt"/>
    <s v="Fill"/>
    <s v="'Clay Gravel Silt_Fil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Clay Gravel Silt"/>
    <s v="Fine"/>
    <s v="'Clay Gravel Silt_Fine'"/>
    <n v="4"/>
    <n v="-4.7897600135693622E-2"/>
    <s v="Rare/Uncommon"/>
    <s v="CHECK"/>
    <s v="Diamicton"/>
    <s v="Diamicton"/>
    <x v="0"/>
    <x v="0"/>
    <s v="Diamicton"/>
    <s v="Diamicton"/>
  </r>
  <r>
    <s v="Clay Gravel Silt"/>
    <s v="Fine To Coarse"/>
    <s v="'Clay Gravel Silt_Fine To Coarse'"/>
    <n v="2"/>
    <n v="-4.8015937416255879E-2"/>
    <s v="Rare/Uncommon"/>
    <s v="CHECK"/>
    <s v="Diamicton"/>
    <s v="Diamicton"/>
    <x v="0"/>
    <x v="0"/>
    <s v="Diamicton"/>
    <s v="Diamicton"/>
  </r>
  <r>
    <s v="Clay Gravel Silt"/>
    <s v="Fine To Medium"/>
    <s v="'Clay Gravel Silt_Fine To Medium'"/>
    <n v="0"/>
    <n v="-4.8134274696818129E-2"/>
    <s v="Not Used"/>
    <s v="CHECK"/>
    <s v="Diamicton"/>
    <s v="Diamicton"/>
    <x v="1"/>
    <x v="1"/>
    <s v="CHECK"/>
    <s v="Diamicton"/>
  </r>
  <r>
    <s v="Clay Gravel Silt"/>
    <s v="Firm"/>
    <s v="'Clay Gravel Silt_Firm'"/>
    <n v="1"/>
    <n v="-4.8075106056537004E-2"/>
    <s v="Rare/Uncommon"/>
    <s v="CHECK"/>
    <s v="Diamicton"/>
    <s v="Diamicton"/>
    <x v="0"/>
    <x v="0"/>
    <s v="Diamicton"/>
    <s v="Diamicton"/>
  </r>
  <r>
    <s v="Clay Gravel Silt"/>
    <s v="Fractured"/>
    <s v="'Clay Gravel Silt_Fractured'"/>
    <n v="1"/>
    <n v="-4.8075106056537004E-2"/>
    <s v="Rare/Uncommon"/>
    <s v="CHECK"/>
    <s v="Diamicton"/>
    <s v="Diamicton"/>
    <x v="0"/>
    <x v="0"/>
    <s v="Diamicton"/>
    <s v="Diamicton"/>
  </r>
  <r>
    <s v="Clay Gravel Silt"/>
    <s v="Gravely"/>
    <s v="'Clay Gravel Silt_Gravely'"/>
    <n v="1"/>
    <n v="-4.8075106056537004E-2"/>
    <s v="Rare/Uncommon"/>
    <s v="CHECK"/>
    <s v="Diamicton"/>
    <s v="Diamicton"/>
    <x v="0"/>
    <x v="0"/>
    <s v="Diamicton"/>
    <s v="Diamicton"/>
  </r>
  <r>
    <s v="Clay Gravel Silt"/>
    <s v="Gummy"/>
    <s v="'Clay Gravel Silt_Gummy'"/>
    <n v="0"/>
    <n v="-4.8134274696818129E-2"/>
    <s v="Not Used"/>
    <s v="CHECK"/>
    <s v="Diamicton"/>
    <s v="Diamicton"/>
    <x v="1"/>
    <x v="1"/>
    <s v="CHECK"/>
    <s v="Diamicton"/>
  </r>
  <r>
    <s v="Clay Gravel Silt"/>
    <s v="Hard"/>
    <s v="'Clay Gravel Silt_Hard'"/>
    <n v="5"/>
    <n v="-4.7838431495412496E-2"/>
    <s v="Rare/Uncommon"/>
    <s v="CHECK"/>
    <s v="Diamicton"/>
    <s v="Diamicton"/>
    <x v="0"/>
    <x v="0"/>
    <s v="Diamicton"/>
    <s v="Diamicton"/>
  </r>
  <r>
    <s v="Clay Gravel Silt"/>
    <s v="Heaving/Quick"/>
    <s v="'Clay Gravel Silt_Heaving/Quick'"/>
    <n v="0"/>
    <n v="-4.8134274696818129E-2"/>
    <s v="Not Used"/>
    <s v="CHECK"/>
    <s v="Diamicton"/>
    <s v="Diamicton"/>
    <x v="1"/>
    <x v="1"/>
    <s v="CHECK"/>
    <s v="Diamicton"/>
  </r>
  <r>
    <s v="Clay Gravel Silt"/>
    <s v="Karst"/>
    <s v="'Clay Gravel Silt_Karst'"/>
    <n v="0"/>
    <n v="-4.8134274696818129E-2"/>
    <s v="Not Used"/>
    <s v="CHECK"/>
    <s v="Diamicton"/>
    <s v="Diamicton"/>
    <x v="1"/>
    <x v="1"/>
    <s v="CHECK"/>
    <s v="Diamicton"/>
  </r>
  <r>
    <s v="Clay Gravel Silt"/>
    <s v="Layered"/>
    <s v="'Clay Gravel Silt_Layered'"/>
    <n v="0"/>
    <n v="-4.8134274696818129E-2"/>
    <s v="Not Used"/>
    <s v="CHECK"/>
    <s v="Diamicton"/>
    <s v="Diamicton"/>
    <x v="1"/>
    <x v="1"/>
    <s v="CHECK"/>
    <s v="Diamicton"/>
  </r>
  <r>
    <s v="Clay Gravel Silt"/>
    <s v="Medium"/>
    <s v="'Clay Gravel Silt_Medium'"/>
    <n v="0"/>
    <n v="-4.8134274696818129E-2"/>
    <s v="Not Used"/>
    <s v="CHECK"/>
    <s v="Diamicton"/>
    <s v="Diamicton"/>
    <x v="1"/>
    <x v="1"/>
    <s v="CHECK"/>
    <s v="Diamicton"/>
  </r>
  <r>
    <s v="Clay Gravel Silt"/>
    <s v="Medium To Coarse"/>
    <s v="'Clay Gravel Silt_Medium To Coarse'"/>
    <n v="1"/>
    <n v="-4.8075106056537004E-2"/>
    <s v="Rare/Uncommon"/>
    <s v="CHECK"/>
    <s v="Diamicton"/>
    <s v="Diamicton"/>
    <x v="0"/>
    <x v="0"/>
    <s v="Diamicton"/>
    <s v="Diamicton"/>
  </r>
  <r>
    <s v="Clay Gravel Silt"/>
    <s v="Organic"/>
    <s v="'Clay Gravel Silt_Organic'"/>
    <n v="1"/>
    <n v="-4.8075106056537004E-2"/>
    <s v="Rare/Uncommon"/>
    <s v="CHECK"/>
    <s v="Diamicton"/>
    <s v="Diamicton"/>
    <x v="0"/>
    <x v="0"/>
    <s v="Diamicton"/>
    <s v="Diamicton"/>
  </r>
  <r>
    <s v="Clay Gravel Silt"/>
    <s v="Porous"/>
    <s v="'Clay Gravel Silt_Porous'"/>
    <n v="0"/>
    <n v="-4.8134274696818129E-2"/>
    <s v="Not Used"/>
    <s v="CHECK"/>
    <s v="Diamicton"/>
    <s v="Diamicton"/>
    <x v="1"/>
    <x v="1"/>
    <s v="CHECK"/>
    <s v="Diamicton"/>
  </r>
  <r>
    <s v="Clay Gravel Silt"/>
    <s v="Sandy"/>
    <s v="'Clay Gravel Silt_Sandy'"/>
    <n v="17"/>
    <n v="-4.7128407812038975E-2"/>
    <s v="Rare/Uncommon"/>
    <s v="CHECK"/>
    <s v="Diamicton"/>
    <s v="Diamicton"/>
    <x v="0"/>
    <x v="0"/>
    <s v="Diamicton"/>
    <s v="Diamicton"/>
  </r>
  <r>
    <s v="Clay Gravel Silt"/>
    <s v="Silty"/>
    <s v="'Clay Gravel Silt_Silty'"/>
    <n v="0"/>
    <n v="-4.8134274696818129E-2"/>
    <s v="Not Used"/>
    <s v="CHECK"/>
    <s v="Diamicton"/>
    <s v="Diamicton"/>
    <x v="1"/>
    <x v="1"/>
    <s v="CHECK"/>
    <s v="Diamicton"/>
  </r>
  <r>
    <s v="Clay Gravel Silt"/>
    <s v="Soft"/>
    <s v="'Clay Gravel Silt_Soft'"/>
    <n v="4"/>
    <n v="-4.7897600135693622E-2"/>
    <s v="Rare/Uncommon"/>
    <s v="CHECK"/>
    <s v="Diamicton"/>
    <s v="Diamicton"/>
    <x v="0"/>
    <x v="0"/>
    <s v="Diamicton"/>
    <s v="Diamicton"/>
  </r>
  <r>
    <s v="Clay Gravel Silt"/>
    <s v="Sticky"/>
    <s v="'Clay Gravel Silt_Sticky'"/>
    <n v="0"/>
    <n v="-4.8134274696818129E-2"/>
    <s v="Not Used"/>
    <s v="CHECK"/>
    <s v="Diamicton"/>
    <s v="Diamicton"/>
    <x v="1"/>
    <x v="1"/>
    <s v="CHECK"/>
    <s v="Diamicton"/>
  </r>
  <r>
    <s v="Clay Gravel Silt"/>
    <s v="Stoney"/>
    <s v="'Clay Gravel Silt_Stoney'"/>
    <n v="1"/>
    <n v="-4.8075106056537004E-2"/>
    <s v="Rare/Uncommon"/>
    <s v="CHECK"/>
    <s v="Diamicton"/>
    <s v="Diamicton"/>
    <x v="0"/>
    <x v="0"/>
    <s v="Diamicton"/>
    <s v="Diamicton"/>
  </r>
  <r>
    <s v="Clay Gravel Silt"/>
    <s v="Stringers"/>
    <s v="'Clay Gravel Silt_Stringers'"/>
    <n v="0"/>
    <n v="-4.8134274696818129E-2"/>
    <s v="Not Used"/>
    <s v="CHECK"/>
    <s v="Diamicton"/>
    <s v="Diamicton"/>
    <x v="1"/>
    <x v="1"/>
    <s v="CHECK"/>
    <s v="Diamicton"/>
  </r>
  <r>
    <s v="Clay Gravel Silt"/>
    <s v="Strips"/>
    <s v="'Clay Gravel Silt_Strips'"/>
    <n v="0"/>
    <n v="-4.8134274696818129E-2"/>
    <s v="Not Used"/>
    <s v="CHECK"/>
    <s v="Diamicton"/>
    <s v="Diamicton"/>
    <x v="1"/>
    <x v="1"/>
    <s v="CHECK"/>
    <s v="Diamicton"/>
  </r>
  <r>
    <s v="Clay Gravel Silt"/>
    <s v="Swelling"/>
    <s v="'Clay Gravel Silt_Swelling'"/>
    <n v="0"/>
    <n v="-4.8134274696818129E-2"/>
    <s v="Not Used"/>
    <s v="CHECK"/>
    <s v="Diamicton"/>
    <s v="Diamicton"/>
    <x v="1"/>
    <x v="1"/>
    <s v="CHECK"/>
    <s v="Diamicton"/>
  </r>
  <r>
    <s v="Clay Gravel Silt"/>
    <s v="Very Coarse"/>
    <s v="'Clay Gravel Silt_Very Coarse'"/>
    <n v="0"/>
    <n v="-4.8134274696818129E-2"/>
    <s v="Not Used"/>
    <s v="CHECK"/>
    <s v="Diamicton"/>
    <s v="Diamicton"/>
    <x v="1"/>
    <x v="1"/>
    <s v="CHECK"/>
    <s v="Diamicton"/>
  </r>
  <r>
    <s v="Clay Gravel Silt"/>
    <s v="Very Fine"/>
    <s v="'Clay Gravel Silt_Very Fine'"/>
    <n v="0"/>
    <n v="-4.8134274696818129E-2"/>
    <s v="Not Used"/>
    <s v="CHECK"/>
    <s v="Diamicton"/>
    <s v="Diamicton"/>
    <x v="1"/>
    <x v="1"/>
    <s v="CHECK"/>
    <s v="Diamicton"/>
  </r>
  <r>
    <s v="Clay Gravel Silt"/>
    <s v="Very Fine-Coarse"/>
    <s v="'Clay Gravel Silt_Very Fine-Coarse'"/>
    <n v="0"/>
    <n v="-4.8134274696818129E-2"/>
    <s v="Not Used"/>
    <s v="CHECK"/>
    <s v="Diamicton"/>
    <s v="Diamicton"/>
    <x v="1"/>
    <x v="1"/>
    <s v="CHECK"/>
    <s v="Diamicton"/>
  </r>
  <r>
    <s v="Clay Gravel Silt"/>
    <s v="Very Fine-Fine"/>
    <s v="'Clay Gravel Silt_Very Fine-Fine'"/>
    <n v="1"/>
    <n v="-4.8075106056537004E-2"/>
    <s v="Rare/Uncommon"/>
    <s v="CHECK"/>
    <s v="Diamicton"/>
    <s v="Diamicton"/>
    <x v="0"/>
    <x v="0"/>
    <s v="Diamicton"/>
    <s v="Diamicton"/>
  </r>
  <r>
    <s v="Clay Gravel Silt"/>
    <s v="Very Fine-Medium"/>
    <s v="'Clay Gravel Silt_Very Fine-Medium'"/>
    <n v="0"/>
    <n v="-4.8134274696818129E-2"/>
    <s v="Not Used"/>
    <s v="CHECK"/>
    <s v="Diamicton"/>
    <s v="Diamicton"/>
    <x v="1"/>
    <x v="1"/>
    <s v="CHECK"/>
    <s v="Diamicton"/>
  </r>
  <r>
    <s v="Clay Gravel Silt"/>
    <s v="Very Hard"/>
    <s v="'Clay Gravel Silt_Very Hard'"/>
    <n v="2"/>
    <n v="-4.8015937416255879E-2"/>
    <s v="Rare/Uncommon"/>
    <s v="CHECK"/>
    <s v="Diamicton"/>
    <s v="Diamicton"/>
    <x v="0"/>
    <x v="0"/>
    <s v="Diamicton"/>
    <s v="Diamicton"/>
  </r>
  <r>
    <s v="Clay Gravel Silt"/>
    <s v="W/Boulders"/>
    <s v="'Clay Gravel Silt_W/Boulders'"/>
    <n v="1"/>
    <n v="-4.8075106056537004E-2"/>
    <s v="Rare/Uncommon"/>
    <s v="CHECK"/>
    <s v="Diamicton"/>
    <s v="Diamicton"/>
    <x v="0"/>
    <x v="0"/>
    <s v="Diamicton"/>
    <s v="Diamicton"/>
  </r>
  <r>
    <s v="Clay Gravel Silt"/>
    <s v="W/Clay"/>
    <s v="'Clay Gravel Silt_W/Clay'"/>
    <n v="0"/>
    <n v="-4.8134274696818129E-2"/>
    <s v="Not Used"/>
    <s v="CHECK"/>
    <s v="Diamicton"/>
    <s v="Diamicton"/>
    <x v="1"/>
    <x v="1"/>
    <s v="CHECK"/>
    <s v="Diamicton"/>
  </r>
  <r>
    <s v="Clay Gravel Silt"/>
    <s v="W/Coal"/>
    <s v="'Clay Gravel Silt_W/Coal'"/>
    <n v="0"/>
    <n v="-4.8134274696818129E-2"/>
    <s v="Not Used"/>
    <s v="CHECK"/>
    <s v="Diamicton"/>
    <s v="Diamicton"/>
    <x v="1"/>
    <x v="1"/>
    <s v="CHECK"/>
    <s v="Diamicton"/>
  </r>
  <r>
    <s v="Clay Gravel Silt"/>
    <s v="W/Cobbles"/>
    <s v="'Clay Gravel Silt_W/Cobbles'"/>
    <n v="1"/>
    <n v="-4.8075106056537004E-2"/>
    <s v="Rare/Uncommon"/>
    <s v="CHECK"/>
    <s v="Diamicton"/>
    <s v="Diamicton"/>
    <x v="0"/>
    <x v="0"/>
    <s v="Diamicton"/>
    <s v="Diamicton"/>
  </r>
  <r>
    <s v="Clay Gravel Silt"/>
    <s v="W/Dolomite"/>
    <s v="'Clay Gravel Silt_W/Dolomite'"/>
    <n v="0"/>
    <n v="-4.8134274696818129E-2"/>
    <s v="Not Used"/>
    <s v="CHECK"/>
    <s v="Diamicton"/>
    <s v="Diamicton"/>
    <x v="1"/>
    <x v="1"/>
    <s v="CHECK"/>
    <s v="Diamicton"/>
  </r>
  <r>
    <s v="Clay Gravel Silt"/>
    <s v="W/Gravel"/>
    <s v="'Clay Gravel Silt_W/Gravel'"/>
    <n v="0"/>
    <n v="-4.8134274696818129E-2"/>
    <s v="Not Used"/>
    <s v="CHECK"/>
    <s v="Diamicton"/>
    <s v="Diamicton"/>
    <x v="1"/>
    <x v="1"/>
    <s v="CHECK"/>
    <s v="Diamicton"/>
  </r>
  <r>
    <s v="Clay Gravel Silt"/>
    <s v="W/Gypsum"/>
    <s v="'Clay Gravel Silt_W/Gypsum'"/>
    <n v="0"/>
    <n v="-4.8134274696818129E-2"/>
    <s v="Not Used"/>
    <s v="CHECK"/>
    <s v="Diamicton"/>
    <s v="Diamicton"/>
    <x v="1"/>
    <x v="1"/>
    <s v="CHECK"/>
    <s v="Diamicton"/>
  </r>
  <r>
    <s v="Clay Gravel Silt"/>
    <s v="W/Limestone"/>
    <s v="'Clay Gravel Silt_W/Limestone'"/>
    <n v="0"/>
    <n v="-4.8134274696818129E-2"/>
    <s v="Not Used"/>
    <s v="CHECK"/>
    <s v="Diamicton"/>
    <s v="Diamicton"/>
    <x v="1"/>
    <x v="1"/>
    <s v="CHECK"/>
    <s v="Diamicton"/>
  </r>
  <r>
    <s v="Clay Gravel Silt"/>
    <s v="W/Pyrite"/>
    <s v="'Clay Gravel Silt_W/Pyrite'"/>
    <n v="0"/>
    <n v="-4.8134274696818129E-2"/>
    <s v="Not Used"/>
    <s v="CHECK"/>
    <s v="Diamicton"/>
    <s v="Diamicton"/>
    <x v="1"/>
    <x v="1"/>
    <s v="CHECK"/>
    <s v="Diamicton"/>
  </r>
  <r>
    <s v="Clay Gravel Silt"/>
    <s v="W/Sand"/>
    <s v="'Clay Gravel Silt_W/Sand'"/>
    <n v="6"/>
    <n v="-4.7779262855131371E-2"/>
    <s v="Rare/Uncommon"/>
    <s v="CHECK"/>
    <s v="Diamicton"/>
    <s v="Diamicton"/>
    <x v="0"/>
    <x v="0"/>
    <s v="Diamicton"/>
    <s v="Diamicton"/>
  </r>
  <r>
    <s v="Clay Gravel Silt"/>
    <s v="W/Sandstone"/>
    <s v="'Clay Gravel Silt_W/Sandstone'"/>
    <n v="0"/>
    <n v="-4.8134274696818129E-2"/>
    <s v="Not Used"/>
    <s v="CHECK"/>
    <s v="Diamicton"/>
    <s v="Diamicton"/>
    <x v="1"/>
    <x v="1"/>
    <s v="CHECK"/>
    <s v="Diamicton"/>
  </r>
  <r>
    <s v="Clay Gravel Silt"/>
    <s v="W/Shale"/>
    <s v="'Clay Gravel Silt_W/Shale'"/>
    <n v="0"/>
    <n v="-4.8134274696818129E-2"/>
    <s v="Not Used"/>
    <s v="CHECK"/>
    <s v="Diamicton"/>
    <s v="Diamicton"/>
    <x v="1"/>
    <x v="1"/>
    <s v="CHECK"/>
    <s v="Diamicton"/>
  </r>
  <r>
    <s v="Clay Gravel Silt"/>
    <s v="W/Silt"/>
    <s v="'Clay Gravel Silt_W/Silt'"/>
    <n v="0"/>
    <n v="-4.8134274696818129E-2"/>
    <s v="Not Used"/>
    <s v="CHECK"/>
    <s v="Diamicton"/>
    <s v="Diamicton"/>
    <x v="1"/>
    <x v="1"/>
    <s v="CHECK"/>
    <s v="Diamicton"/>
  </r>
  <r>
    <s v="Clay Gravel Silt"/>
    <s v="W/Stones"/>
    <s v="'Clay Gravel Silt_W/Stones'"/>
    <n v="2"/>
    <n v="-4.8015937416255879E-2"/>
    <s v="Rare/Uncommon"/>
    <s v="CHECK"/>
    <s v="Diamicton"/>
    <s v="Diamicton"/>
    <x v="0"/>
    <x v="0"/>
    <s v="Diamicton"/>
    <s v="Diamicton"/>
  </r>
  <r>
    <s v="Clay Gravel Silt"/>
    <s v="Water Bearing"/>
    <s v="'Clay Gravel Silt_Water Bearing'"/>
    <n v="0"/>
    <n v="-4.8134274696818129E-2"/>
    <s v="Not Used"/>
    <s v="CHECK"/>
    <s v="Diamicton"/>
    <s v="Diamicton"/>
    <x v="1"/>
    <x v="1"/>
    <s v="CHECK"/>
    <s v="Diamicton"/>
  </r>
  <r>
    <s v="Clay Gravel Silt"/>
    <s v="Weathered"/>
    <s v="'Clay Gravel Silt_Weathered'"/>
    <n v="0"/>
    <n v="-4.8134274696818129E-2"/>
    <s v="Not Used"/>
    <s v="CHECK"/>
    <s v="Diamicton"/>
    <s v="Diamicton"/>
    <x v="1"/>
    <x v="1"/>
    <s v="CHECK"/>
    <s v="Diamicton"/>
  </r>
  <r>
    <s v="Clay Gravel Silt"/>
    <s v="Wet/Moist"/>
    <s v="'Clay Gravel Silt_Wet/Moist'"/>
    <n v="0"/>
    <n v="-4.8134274696818129E-2"/>
    <s v="Not Used"/>
    <s v="CHECK"/>
    <s v="Diamicton"/>
    <s v="Diamicton"/>
    <x v="1"/>
    <x v="1"/>
    <s v="CHECK"/>
    <s v="Diamicton"/>
  </r>
  <r>
    <s v="Clay Gravel Silt"/>
    <s v="Wood"/>
    <s v="'Clay Gravel Silt_Wood'"/>
    <n v="0"/>
    <n v="-4.8134274696818129E-2"/>
    <s v="Not Used"/>
    <s v="CHECK"/>
    <s v="Diamicton"/>
    <s v="Diamicton"/>
    <x v="1"/>
    <x v="1"/>
    <s v="CHECK"/>
    <s v="Diamicton"/>
  </r>
  <r>
    <s v="Clay Gravel Stones"/>
    <m/>
    <s v="'Clay Gravel Stones_ '"/>
    <n v="2250"/>
    <n v="8.4995165935716835E-2"/>
    <s v="Fairly Common"/>
    <s v="Diamicton"/>
    <s v="Diamicton"/>
    <s v="Diamicton"/>
    <x v="2"/>
    <x v="3"/>
    <s v="Diamicton"/>
    <s v="Diamicton"/>
  </r>
  <r>
    <s v="Clay Gravel Stones"/>
    <s v="Broken"/>
    <s v="'Clay Gravel Stones_Broken'"/>
    <n v="4"/>
    <n v="-4.7897600135693622E-2"/>
    <s v="Rare/Uncommon"/>
    <s v="CHECK"/>
    <s v="Diamicton"/>
    <s v="Diamicton"/>
    <x v="0"/>
    <x v="0"/>
    <s v="Diamicton"/>
    <s v="Diamicton"/>
  </r>
  <r>
    <s v="Clay Gravel Stones"/>
    <s v="Cemented"/>
    <s v="'Clay Gravel Stones_Cemented'"/>
    <n v="4"/>
    <n v="-4.7897600135693622E-2"/>
    <s v="Rare/Uncommon"/>
    <s v="CHECK"/>
    <s v="Diamicton"/>
    <s v="Diamicton"/>
    <x v="0"/>
    <x v="0"/>
    <s v="Diamicton"/>
    <s v="Diamicton"/>
  </r>
  <r>
    <s v="Clay Gravel Stones"/>
    <s v="Clayey"/>
    <s v="'Clay Gravel Stones_Clayey'"/>
    <n v="3"/>
    <n v="-4.7956768775974754E-2"/>
    <s v="Rare/Uncommon"/>
    <s v="CHECK"/>
    <s v="Diamicton"/>
    <s v="Diamicton"/>
    <x v="0"/>
    <x v="0"/>
    <s v="Diamicton"/>
    <s v="Diamicton"/>
  </r>
  <r>
    <s v="Clay Gravel Stones"/>
    <s v="Coarse"/>
    <s v="'Clay Gravel Stones_Coarse'"/>
    <n v="21"/>
    <n v="-4.6891733250914468E-2"/>
    <s v="Rare/Uncommon"/>
    <s v="CHECK"/>
    <s v="Diamicton"/>
    <s v="Diamicton"/>
    <x v="0"/>
    <x v="0"/>
    <s v="Diamicton"/>
    <s v="Diamicton"/>
  </r>
  <r>
    <s v="Clay Gravel Stones"/>
    <s v="Dense"/>
    <s v="'Clay Gravel Stones_Dense'"/>
    <n v="5"/>
    <n v="-4.7838431495412496E-2"/>
    <s v="Rare/Uncommon"/>
    <s v="CHECK"/>
    <s v="Diamicton"/>
    <s v="Diamicton"/>
    <x v="0"/>
    <x v="0"/>
    <s v="Diamicton"/>
    <s v="Diamicton"/>
  </r>
  <r>
    <s v="Clay Gravel Stones"/>
    <s v="Dolomitic"/>
    <s v="'Clay Gravel Stones_Dolomitic'"/>
    <n v="0"/>
    <n v="-4.8134274696818129E-2"/>
    <s v="Not Used"/>
    <s v="CHECK"/>
    <s v="Diamicton"/>
    <s v="Diamicton"/>
    <x v="1"/>
    <x v="1"/>
    <s v="CHECK"/>
    <s v="Diamicton"/>
  </r>
  <r>
    <s v="Clay Gravel Stones"/>
    <s v="Dry"/>
    <s v="'Clay Gravel Stones_Dry'"/>
    <n v="3"/>
    <n v="-4.7956768775974754E-2"/>
    <s v="Rare/Uncommon"/>
    <s v="CHECK"/>
    <s v="Diamicton"/>
    <s v="Diamicton"/>
    <x v="0"/>
    <x v="0"/>
    <s v="Diamicton"/>
    <s v="Diamicton"/>
  </r>
  <r>
    <s v="Clay Gravel Stones"/>
    <s v="Fill"/>
    <s v="'Clay Gravel Stones_Fil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Clay Gravel Stones"/>
    <s v="Fine"/>
    <s v="'Clay Gravel Stones_Fine'"/>
    <n v="8"/>
    <n v="-4.7660925574569114E-2"/>
    <s v="Rare/Uncommon"/>
    <s v="CHECK"/>
    <s v="Diamicton"/>
    <s v="Diamicton"/>
    <x v="0"/>
    <x v="0"/>
    <s v="Diamicton"/>
    <s v="Diamicton"/>
  </r>
  <r>
    <s v="Clay Gravel Stones"/>
    <s v="Fine To Coarse"/>
    <s v="'Clay Gravel Stones_Fine To Coarse'"/>
    <n v="4"/>
    <n v="-4.7897600135693622E-2"/>
    <s v="Rare/Uncommon"/>
    <s v="CHECK"/>
    <s v="Diamicton"/>
    <s v="Diamicton"/>
    <x v="0"/>
    <x v="0"/>
    <s v="Diamicton"/>
    <s v="Diamicton"/>
  </r>
  <r>
    <s v="Clay Gravel Stones"/>
    <s v="Fine To Medium"/>
    <s v="'Clay Gravel Stones_Fine To Medium'"/>
    <n v="0"/>
    <n v="-4.8134274696818129E-2"/>
    <s v="Not Used"/>
    <s v="CHECK"/>
    <s v="Diamicton"/>
    <s v="Diamicton"/>
    <x v="1"/>
    <x v="1"/>
    <s v="CHECK"/>
    <s v="Diamicton"/>
  </r>
  <r>
    <s v="Clay Gravel Stones"/>
    <s v="Firm"/>
    <s v="'Clay Gravel Stones_Firm'"/>
    <n v="4"/>
    <n v="-4.7897600135693622E-2"/>
    <s v="Rare/Uncommon"/>
    <s v="CHECK"/>
    <s v="Diamicton"/>
    <s v="Diamicton"/>
    <x v="0"/>
    <x v="0"/>
    <s v="Diamicton"/>
    <s v="Diamicton"/>
  </r>
  <r>
    <s v="Clay Gravel Stones"/>
    <s v="Fractured"/>
    <s v="'Clay Gravel Stones_Fractured'"/>
    <n v="0"/>
    <n v="-4.8134274696818129E-2"/>
    <s v="Not Used"/>
    <s v="CHECK"/>
    <s v="Diamicton"/>
    <s v="Diamicton"/>
    <x v="1"/>
    <x v="1"/>
    <s v="CHECK"/>
    <s v="Diamicton"/>
  </r>
  <r>
    <s v="Clay Gravel Stones"/>
    <s v="Gravely"/>
    <s v="'Clay Gravel Stones_Gravely'"/>
    <n v="6"/>
    <n v="-4.7779262855131371E-2"/>
    <s v="Rare/Uncommon"/>
    <s v="CHECK"/>
    <s v="Diamicton"/>
    <s v="Diamicton"/>
    <x v="0"/>
    <x v="0"/>
    <s v="Diamicton"/>
    <s v="Diamicton"/>
  </r>
  <r>
    <s v="Clay Gravel Stones"/>
    <s v="Gummy"/>
    <s v="'Clay Gravel Stones_Gummy'"/>
    <n v="1"/>
    <n v="-4.8075106056537004E-2"/>
    <s v="Rare/Uncommon"/>
    <s v="CHECK"/>
    <s v="Diamicton"/>
    <s v="Diamicton"/>
    <x v="0"/>
    <x v="0"/>
    <s v="Diamicton"/>
    <s v="Diamicton"/>
  </r>
  <r>
    <s v="Clay Gravel Stones"/>
    <s v="Hard"/>
    <s v="'Clay Gravel Stones_Hard'"/>
    <n v="67"/>
    <n v="-4.4169975797982645E-2"/>
    <s v="Rare/Uncommon"/>
    <s v="CHECK"/>
    <s v="Diamicton"/>
    <s v="Diamicton"/>
    <x v="0"/>
    <x v="0"/>
    <s v="Diamicton"/>
    <s v="Diamicton"/>
  </r>
  <r>
    <s v="Clay Gravel Stones"/>
    <s v="Heaving/Quick"/>
    <s v="'Clay Gravel Stones_Heaving/Quick'"/>
    <n v="0"/>
    <n v="-4.8134274696818129E-2"/>
    <s v="Not Used"/>
    <s v="CHECK"/>
    <s v="Diamicton"/>
    <s v="Diamicton"/>
    <x v="1"/>
    <x v="1"/>
    <s v="CHECK"/>
    <s v="Diamicton"/>
  </r>
  <r>
    <s v="Clay Gravel Stones"/>
    <s v="Karst"/>
    <s v="'Clay Gravel Stones_Karst'"/>
    <n v="0"/>
    <n v="-4.8134274696818129E-2"/>
    <s v="Not Used"/>
    <s v="CHECK"/>
    <s v="Diamicton"/>
    <s v="Diamicton"/>
    <x v="1"/>
    <x v="1"/>
    <s v="CHECK"/>
    <s v="Diamicton"/>
  </r>
  <r>
    <s v="Clay Gravel Stones"/>
    <s v="Layered"/>
    <s v="'Clay Gravel Stones_Layered'"/>
    <n v="15"/>
    <n v="-4.7246745092601232E-2"/>
    <s v="Rare/Uncommon"/>
    <s v="CHECK"/>
    <s v="Diamicton"/>
    <s v="Diamicton"/>
    <x v="0"/>
    <x v="0"/>
    <s v="Diamicton"/>
    <s v="Diamicton"/>
  </r>
  <r>
    <s v="Clay Gravel Stones"/>
    <s v="Medium"/>
    <s v="'Clay Gravel Stones_Medium'"/>
    <n v="6"/>
    <n v="-4.7779262855131371E-2"/>
    <s v="Rare/Uncommon"/>
    <s v="CHECK"/>
    <s v="Diamicton"/>
    <s v="Diamicton"/>
    <x v="0"/>
    <x v="0"/>
    <s v="Diamicton"/>
    <s v="Diamicton"/>
  </r>
  <r>
    <s v="Clay Gravel Stones"/>
    <s v="Medium To Coarse"/>
    <s v="'Clay Gravel Stones_Medium To Coarse'"/>
    <n v="13"/>
    <n v="-4.7365082373163482E-2"/>
    <s v="Rare/Uncommon"/>
    <s v="CHECK"/>
    <s v="Diamicton"/>
    <s v="Diamicton"/>
    <x v="0"/>
    <x v="0"/>
    <s v="Diamicton"/>
    <s v="Diamicton"/>
  </r>
  <r>
    <s v="Clay Gravel Stones"/>
    <s v="Organic"/>
    <s v="'Clay Gravel Stones_Organic'"/>
    <n v="0"/>
    <n v="-4.8134274696818129E-2"/>
    <s v="Not Used"/>
    <s v="CHECK"/>
    <s v="Diamicton"/>
    <s v="Diamicton"/>
    <x v="1"/>
    <x v="1"/>
    <s v="CHECK"/>
    <s v="Diamicton"/>
  </r>
  <r>
    <s v="Clay Gravel Stones"/>
    <s v="Porous"/>
    <s v="'Clay Gravel Stones_Porous'"/>
    <n v="0"/>
    <n v="-4.8134274696818129E-2"/>
    <s v="Not Used"/>
    <s v="CHECK"/>
    <s v="Diamicton"/>
    <s v="Diamicton"/>
    <x v="1"/>
    <x v="1"/>
    <s v="CHECK"/>
    <s v="Diamicton"/>
  </r>
  <r>
    <s v="Clay Gravel Stones"/>
    <s v="Sandy"/>
    <s v="'Clay Gravel Stones_Sandy'"/>
    <n v="79"/>
    <n v="-4.3459952114609124E-2"/>
    <s v="Rare/Uncommon"/>
    <s v="CHECK"/>
    <s v="Diamicton"/>
    <s v="Diamicton"/>
    <x v="0"/>
    <x v="0"/>
    <s v="Diamicton"/>
    <s v="Diamicton"/>
  </r>
  <r>
    <s v="Clay Gravel Stones"/>
    <s v="Silty"/>
    <s v="'Clay Gravel Stones_Silty'"/>
    <n v="3"/>
    <n v="-4.7956768775974754E-2"/>
    <s v="Rare/Uncommon"/>
    <s v="CHECK"/>
    <s v="Diamicton"/>
    <s v="Diamicton"/>
    <x v="0"/>
    <x v="0"/>
    <s v="Diamicton"/>
    <s v="Diamicton"/>
  </r>
  <r>
    <s v="Clay Gravel Stones"/>
    <s v="Soft"/>
    <s v="'Clay Gravel Stones_Soft'"/>
    <n v="8"/>
    <n v="-4.7660925574569114E-2"/>
    <s v="Rare/Uncommon"/>
    <s v="CHECK"/>
    <s v="Diamicton"/>
    <s v="Diamicton"/>
    <x v="0"/>
    <x v="0"/>
    <s v="Diamicton"/>
    <s v="Diamicton"/>
  </r>
  <r>
    <s v="Clay Gravel Stones"/>
    <s v="Sticky"/>
    <s v="'Clay Gravel Stones_Sticky'"/>
    <n v="1"/>
    <n v="-4.8075106056537004E-2"/>
    <s v="Rare/Uncommon"/>
    <s v="CHECK"/>
    <s v="Diamicton"/>
    <s v="Diamicton"/>
    <x v="0"/>
    <x v="0"/>
    <s v="Diamicton"/>
    <s v="Diamicton"/>
  </r>
  <r>
    <s v="Clay Gravel Stones"/>
    <s v="Stoney"/>
    <s v="'Clay Gravel Stones_Stoney'"/>
    <n v="12"/>
    <n v="-4.7424251013444607E-2"/>
    <s v="Rare/Uncommon"/>
    <s v="CHECK"/>
    <s v="Diamicton"/>
    <s v="Diamicton"/>
    <x v="0"/>
    <x v="0"/>
    <s v="Diamicton"/>
    <s v="Diamicton"/>
  </r>
  <r>
    <s v="Clay Gravel Stones"/>
    <s v="Stringers"/>
    <s v="'Clay Gravel Stones_Stringers'"/>
    <n v="3"/>
    <n v="-4.7956768775974754E-2"/>
    <s v="Rare/Uncommon"/>
    <s v="CHECK"/>
    <s v="Diamicton"/>
    <s v="Diamicton"/>
    <x v="0"/>
    <x v="0"/>
    <s v="Diamicton"/>
    <s v="Diamicton"/>
  </r>
  <r>
    <s v="Clay Gravel Stones"/>
    <s v="Strips"/>
    <s v="'Clay Gravel Stones_Strips'"/>
    <n v="1"/>
    <n v="-4.8075106056537004E-2"/>
    <s v="Rare/Uncommon"/>
    <s v="CHECK"/>
    <s v="Diamicton"/>
    <s v="Diamicton"/>
    <x v="0"/>
    <x v="0"/>
    <s v="Diamicton"/>
    <s v="Diamicton"/>
  </r>
  <r>
    <s v="Clay Gravel Stones"/>
    <s v="Swelling"/>
    <s v="'Clay Gravel Stones_Swelling'"/>
    <n v="0"/>
    <n v="-4.8134274696818129E-2"/>
    <s v="Not Used"/>
    <s v="CHECK"/>
    <s v="Diamicton"/>
    <s v="Diamicton"/>
    <x v="1"/>
    <x v="1"/>
    <s v="CHECK"/>
    <s v="Diamicton"/>
  </r>
  <r>
    <s v="Clay Gravel Stones"/>
    <s v="Very Coarse"/>
    <s v="'Clay Gravel Stones_Very Coarse'"/>
    <n v="1"/>
    <n v="-4.8075106056537004E-2"/>
    <s v="Rare/Uncommon"/>
    <s v="CHECK"/>
    <s v="Diamicton"/>
    <s v="Diamicton"/>
    <x v="0"/>
    <x v="0"/>
    <s v="Diamicton"/>
    <s v="Diamicton"/>
  </r>
  <r>
    <s v="Clay Gravel Stones"/>
    <s v="Very Fine"/>
    <s v="'Clay Gravel Stones_Very Fine'"/>
    <n v="0"/>
    <n v="-4.8134274696818129E-2"/>
    <s v="Not Used"/>
    <s v="CHECK"/>
    <s v="Diamicton"/>
    <s v="Diamicton"/>
    <x v="1"/>
    <x v="1"/>
    <s v="CHECK"/>
    <s v="Diamicton"/>
  </r>
  <r>
    <s v="Clay Gravel Stones"/>
    <s v="Very Fine-Coarse"/>
    <s v="'Clay Gravel Stones_Very Fine-Coarse'"/>
    <n v="0"/>
    <n v="-4.8134274696818129E-2"/>
    <s v="Not Used"/>
    <s v="CHECK"/>
    <s v="Diamicton"/>
    <s v="Diamicton"/>
    <x v="1"/>
    <x v="1"/>
    <s v="CHECK"/>
    <s v="Diamicton"/>
  </r>
  <r>
    <s v="Clay Gravel Stones"/>
    <s v="Very Fine-Fine"/>
    <s v="'Clay Gravel Stones_Very Fine-Fine'"/>
    <n v="0"/>
    <n v="-4.8134274696818129E-2"/>
    <s v="Not Used"/>
    <s v="CHECK"/>
    <s v="Diamicton"/>
    <s v="Diamicton"/>
    <x v="1"/>
    <x v="1"/>
    <s v="CHECK"/>
    <s v="Diamicton"/>
  </r>
  <r>
    <s v="Clay Gravel Stones"/>
    <s v="Very Fine-Medium"/>
    <s v="'Clay Gravel Stones_Very Fine-Medium'"/>
    <n v="0"/>
    <n v="-4.8134274696818129E-2"/>
    <s v="Not Used"/>
    <s v="CHECK"/>
    <s v="Diamicton"/>
    <s v="Diamicton"/>
    <x v="1"/>
    <x v="1"/>
    <s v="CHECK"/>
    <s v="Diamicton"/>
  </r>
  <r>
    <s v="Clay Gravel Stones"/>
    <s v="Very Hard"/>
    <s v="'Clay Gravel Stones_Very Hard'"/>
    <n v="1"/>
    <n v="-4.8075106056537004E-2"/>
    <s v="Rare/Uncommon"/>
    <s v="CHECK"/>
    <s v="Diamicton"/>
    <s v="Diamicton"/>
    <x v="0"/>
    <x v="0"/>
    <s v="Diamicton"/>
    <s v="Diamicton"/>
  </r>
  <r>
    <s v="Clay Gravel Stones"/>
    <s v="W/Boulders"/>
    <s v="'Clay Gravel Stones_W/Boulders'"/>
    <n v="20"/>
    <n v="-4.69509018911956E-2"/>
    <s v="Rare/Uncommon"/>
    <s v="CHECK"/>
    <s v="Diamicton"/>
    <s v="Diamicton"/>
    <x v="0"/>
    <x v="0"/>
    <s v="Diamicton"/>
    <s v="Diamicton"/>
  </r>
  <r>
    <s v="Clay Gravel Stones"/>
    <s v="W/Clay"/>
    <s v="'Clay Gravel Stones_W/Clay'"/>
    <n v="0"/>
    <n v="-4.8134274696818129E-2"/>
    <s v="Not Used"/>
    <s v="CHECK"/>
    <s v="Diamicton"/>
    <s v="Diamicton"/>
    <x v="1"/>
    <x v="1"/>
    <s v="CHECK"/>
    <s v="Diamicton"/>
  </r>
  <r>
    <s v="Clay Gravel Stones"/>
    <s v="W/Coal"/>
    <s v="'Clay Gravel Stones_W/Coal'"/>
    <n v="0"/>
    <n v="-4.8134274696818129E-2"/>
    <s v="Not Used"/>
    <s v="CHECK"/>
    <s v="Diamicton"/>
    <s v="Diamicton"/>
    <x v="1"/>
    <x v="1"/>
    <s v="CHECK"/>
    <s v="Diamicton"/>
  </r>
  <r>
    <s v="Clay Gravel Stones"/>
    <s v="W/Cobbles"/>
    <s v="'Clay Gravel Stones_W/Cobbles'"/>
    <n v="4"/>
    <n v="-4.7897600135693622E-2"/>
    <s v="Rare/Uncommon"/>
    <s v="CHECK"/>
    <s v="Diamicton"/>
    <s v="Diamicton"/>
    <x v="0"/>
    <x v="0"/>
    <s v="Diamicton"/>
    <s v="Diamicton"/>
  </r>
  <r>
    <s v="Clay Gravel Stones"/>
    <s v="W/Dolomite"/>
    <s v="'Clay Gravel Stones_W/Dolomite'"/>
    <n v="0"/>
    <n v="-4.8134274696818129E-2"/>
    <s v="Not Used"/>
    <s v="CHECK"/>
    <s v="Diamicton"/>
    <s v="Diamicton"/>
    <x v="1"/>
    <x v="1"/>
    <s v="CHECK"/>
    <s v="Diamicton"/>
  </r>
  <r>
    <s v="Clay Gravel Stones"/>
    <s v="W/Gravel"/>
    <s v="'Clay Gravel Stones_W/Gravel'"/>
    <n v="0"/>
    <n v="-4.8134274696818129E-2"/>
    <s v="Not Used"/>
    <s v="CHECK"/>
    <s v="Diamicton"/>
    <s v="Diamicton"/>
    <x v="1"/>
    <x v="1"/>
    <s v="CHECK"/>
    <s v="Diamicton"/>
  </r>
  <r>
    <s v="Clay Gravel Stones"/>
    <s v="W/Gypsum"/>
    <s v="'Clay Gravel Stones_W/Gypsum'"/>
    <n v="0"/>
    <n v="-4.8134274696818129E-2"/>
    <s v="Not Used"/>
    <s v="CHECK"/>
    <s v="Diamicton"/>
    <s v="Diamicton"/>
    <x v="1"/>
    <x v="1"/>
    <s v="CHECK"/>
    <s v="Diamicton"/>
  </r>
  <r>
    <s v="Clay Gravel Stones"/>
    <s v="W/Limestone"/>
    <s v="'Clay Gravel Stones_W/Limestone'"/>
    <n v="1"/>
    <n v="-4.8075106056537004E-2"/>
    <s v="Rare/Uncommon"/>
    <s v="CHECK"/>
    <s v="Diamicton"/>
    <s v="Diamicton"/>
    <x v="0"/>
    <x v="0"/>
    <s v="Diamicton"/>
    <s v="Diamicton"/>
  </r>
  <r>
    <s v="Clay Gravel Stones"/>
    <s v="W/Pyrite"/>
    <s v="'Clay Gravel Stones_W/Pyrite'"/>
    <n v="0"/>
    <n v="-4.8134274696818129E-2"/>
    <s v="Not Used"/>
    <s v="CHECK"/>
    <s v="Diamicton"/>
    <s v="Diamicton"/>
    <x v="1"/>
    <x v="1"/>
    <s v="CHECK"/>
    <s v="Diamicton"/>
  </r>
  <r>
    <s v="Clay Gravel Stones"/>
    <s v="W/Sand"/>
    <s v="'Clay Gravel Stones_W/Sand'"/>
    <n v="43"/>
    <n v="-4.5590023164729682E-2"/>
    <s v="Rare/Uncommon"/>
    <s v="CHECK"/>
    <s v="Diamicton"/>
    <s v="Diamicton"/>
    <x v="0"/>
    <x v="0"/>
    <s v="Diamicton"/>
    <s v="Diamicton"/>
  </r>
  <r>
    <s v="Clay Gravel Stones"/>
    <s v="W/Sandstone"/>
    <s v="'Clay Gravel Stones_W/Sandstone'"/>
    <n v="3"/>
    <n v="-4.7956768775974754E-2"/>
    <s v="Rare/Uncommon"/>
    <s v="CHECK"/>
    <s v="Diamicton"/>
    <s v="Diamicton"/>
    <x v="0"/>
    <x v="0"/>
    <s v="Diamicton"/>
    <s v="Diamicton"/>
  </r>
  <r>
    <s v="Clay Gravel Stones"/>
    <s v="W/Shale"/>
    <s v="'Clay Gravel Stones_W/Shale'"/>
    <n v="3"/>
    <n v="-4.7956768775974754E-2"/>
    <s v="Rare/Uncommon"/>
    <s v="CHECK"/>
    <s v="Diamicton"/>
    <s v="Diamicton"/>
    <x v="0"/>
    <x v="0"/>
    <s v="Diamicton"/>
    <s v="Diamicton"/>
  </r>
  <r>
    <s v="Clay Gravel Stones"/>
    <s v="W/Silt"/>
    <s v="'Clay Gravel Stones_W/Silt'"/>
    <n v="0"/>
    <n v="-4.8134274696818129E-2"/>
    <s v="Not Used"/>
    <s v="CHECK"/>
    <s v="Diamicton"/>
    <s v="Diamicton"/>
    <x v="1"/>
    <x v="1"/>
    <s v="CHECK"/>
    <s v="Diamicton"/>
  </r>
  <r>
    <s v="Clay Gravel Stones"/>
    <s v="W/Stones"/>
    <s v="'Clay Gravel Stones_W/Stones'"/>
    <n v="2"/>
    <n v="-4.8015937416255879E-2"/>
    <s v="Rare/Uncommon"/>
    <s v="CHECK"/>
    <s v="Diamicton"/>
    <s v="Diamicton"/>
    <x v="0"/>
    <x v="0"/>
    <s v="Diamicton"/>
    <s v="Diamicton"/>
  </r>
  <r>
    <s v="Clay Gravel Stones"/>
    <s v="Water Bearing"/>
    <s v="'Clay Gravel Stones_Water Bearing'"/>
    <n v="1"/>
    <n v="-4.8075106056537004E-2"/>
    <s v="Rare/Uncommon"/>
    <s v="CHECK"/>
    <s v="Diamicton"/>
    <s v="Diamicton"/>
    <x v="0"/>
    <x v="0"/>
    <s v="Diamicton"/>
    <s v="Diamicton"/>
  </r>
  <r>
    <s v="Clay Gravel Stones"/>
    <s v="Weathered"/>
    <s v="'Clay Gravel Stones_Weathered'"/>
    <n v="0"/>
    <n v="-4.8134274696818129E-2"/>
    <s v="Not Used"/>
    <s v="CHECK"/>
    <s v="Diamicton"/>
    <s v="Diamicton"/>
    <x v="1"/>
    <x v="1"/>
    <s v="CHECK"/>
    <s v="Diamicton"/>
  </r>
  <r>
    <s v="Clay Gravel Stones"/>
    <s v="Wet/Moist"/>
    <s v="'Clay Gravel Stones_Wet/Moist'"/>
    <n v="3"/>
    <n v="-4.7956768775974754E-2"/>
    <s v="Rare/Uncommon"/>
    <s v="CHECK"/>
    <s v="Diamicton"/>
    <s v="Diamicton"/>
    <x v="0"/>
    <x v="0"/>
    <s v="Diamicton"/>
    <s v="Diamicton"/>
  </r>
  <r>
    <s v="Clay Gravel Stones"/>
    <s v="Wood"/>
    <s v="'Clay Gravel Stones_Wood'"/>
    <n v="0"/>
    <n v="-4.8134274696818129E-2"/>
    <s v="Not Used"/>
    <s v="CHECK"/>
    <s v="Diamicton"/>
    <s v="Diamicton"/>
    <x v="1"/>
    <x v="1"/>
    <s v="CHECK"/>
    <s v="Diamicton"/>
  </r>
  <r>
    <s v="Clay Sand Gravel"/>
    <m/>
    <s v="'Clay Sand Gravel_ '"/>
    <n v="16067"/>
    <n v="0.90252826870004388"/>
    <s v="Fairly Common"/>
    <s v="Diamicton"/>
    <s v="Diamicton"/>
    <s v="Diamicton"/>
    <x v="2"/>
    <x v="3"/>
    <s v="Diamicton"/>
    <s v="Diamicton"/>
  </r>
  <r>
    <s v="Clay Sand Gravel"/>
    <s v="Broken"/>
    <s v="'Clay Sand Gravel_Broken'"/>
    <n v="4"/>
    <n v="-4.7897600135693622E-2"/>
    <s v="Rare/Uncommon"/>
    <s v="Diamicton"/>
    <s v="Diamicton"/>
    <s v="Diamicton"/>
    <x v="2"/>
    <x v="3"/>
    <s v="Diamicton"/>
    <s v="Diamicton"/>
  </r>
  <r>
    <s v="Clay Sand Gravel"/>
    <s v="Cemented"/>
    <s v="'Clay Sand Gravel_Cemented'"/>
    <n v="25"/>
    <n v="-4.6655058689789961E-2"/>
    <s v="Rare/Uncommon"/>
    <s v="Diamicton"/>
    <s v="Diamicton"/>
    <s v="Diamicton"/>
    <x v="2"/>
    <x v="3"/>
    <s v="Diamicton"/>
    <s v="Diamicton"/>
  </r>
  <r>
    <s v="Clay Sand Gravel"/>
    <s v="Clayey"/>
    <s v="'Clay Sand Gravel_Clayey'"/>
    <n v="16"/>
    <n v="-4.7187576452320107E-2"/>
    <s v="Rare/Uncommon"/>
    <s v="Diamicton"/>
    <s v="Diamicton"/>
    <s v="Diamicton"/>
    <x v="2"/>
    <x v="3"/>
    <s v="Diamicton"/>
    <s v="Diamicton"/>
  </r>
  <r>
    <s v="Clay Sand Gravel"/>
    <s v="Coarse"/>
    <s v="'Clay Sand Gravel_Coarse'"/>
    <n v="71"/>
    <n v="-4.3933301236858138E-2"/>
    <s v="Rare/Uncommon"/>
    <s v="Diamicton"/>
    <s v="Diamicton"/>
    <s v="Diamicton"/>
    <x v="2"/>
    <x v="3"/>
    <s v="Diamicton"/>
    <s v="Diamicton"/>
  </r>
  <r>
    <s v="Clay Sand Gravel"/>
    <s v="Dense"/>
    <s v="'Clay Sand Gravel_Dense'"/>
    <n v="10"/>
    <n v="-4.7542588294006864E-2"/>
    <s v="Rare/Uncommon"/>
    <s v="Diamicton"/>
    <s v="Diamicton"/>
    <s v="Diamicton"/>
    <x v="2"/>
    <x v="3"/>
    <s v="Diamicton"/>
    <s v="Diamicton"/>
  </r>
  <r>
    <s v="Clay Sand Gravel"/>
    <s v="Dolomitic"/>
    <s v="'Clay Sand Gravel_Dolomitic'"/>
    <n v="0"/>
    <n v="-4.8134274696818129E-2"/>
    <s v="Not Used"/>
    <s v="CHECK"/>
    <s v="Diamicton"/>
    <s v="Diamicton"/>
    <x v="1"/>
    <x v="1"/>
    <s v="CHECK"/>
    <s v="Diamicton"/>
  </r>
  <r>
    <s v="Clay Sand Gravel"/>
    <s v="Dry"/>
    <s v="'Clay Sand Gravel_Dry'"/>
    <n v="11"/>
    <n v="-4.7483419653725739E-2"/>
    <s v="Rare/Uncommon"/>
    <s v="Diamicton"/>
    <s v="Diamicton"/>
    <s v="Diamicton"/>
    <x v="2"/>
    <x v="3"/>
    <s v="Diamicton"/>
    <s v="Diamicton"/>
  </r>
  <r>
    <s v="Clay Sand Gravel"/>
    <s v="Fill"/>
    <s v="'Clay Sand Gravel_Fill'"/>
    <n v="41"/>
    <n v="-4.5708360445291939E-2"/>
    <s v="Rare/Uncommon"/>
    <s v="Diamicton"/>
    <s v="Unknown or No Record"/>
    <s v="Unknown or No Record"/>
    <x v="3"/>
    <x v="0"/>
    <s v="Unknown or No Record"/>
    <s v="Unknown or No Record"/>
  </r>
  <r>
    <s v="Clay Sand Gravel"/>
    <s v="Fine"/>
    <s v="'Clay Sand Gravel_Fine'"/>
    <n v="231"/>
    <n v="-3.4466318791877872E-2"/>
    <s v="Rare/Uncommon"/>
    <s v="Diamicton"/>
    <s v="Diamicton"/>
    <s v="Diamicton"/>
    <x v="2"/>
    <x v="3"/>
    <s v="Diamicton"/>
    <s v="Diamicton"/>
  </r>
  <r>
    <s v="Clay Sand Gravel"/>
    <s v="Fine To Coarse"/>
    <s v="'Clay Sand Gravel_Fine To Coarse'"/>
    <n v="35"/>
    <n v="-4.6063372286978696E-2"/>
    <s v="Rare/Uncommon"/>
    <s v="Diamicton"/>
    <s v="Diamicton"/>
    <s v="Diamicton"/>
    <x v="2"/>
    <x v="3"/>
    <s v="Diamicton"/>
    <s v="Diamicton"/>
  </r>
  <r>
    <s v="Clay Sand Gravel"/>
    <s v="Fine To Medium"/>
    <s v="'Clay Sand Gravel_Fine To Medium'"/>
    <n v="67"/>
    <n v="-4.4169975797982645E-2"/>
    <s v="Rare/Uncommon"/>
    <s v="Diamicton"/>
    <s v="Diamicton"/>
    <s v="Diamicton"/>
    <x v="2"/>
    <x v="3"/>
    <s v="Diamicton"/>
    <s v="Diamicton"/>
  </r>
  <r>
    <s v="Clay Sand Gravel"/>
    <s v="Firm"/>
    <s v="'Clay Sand Gravel_Firm'"/>
    <n v="5"/>
    <n v="-4.7838431495412496E-2"/>
    <s v="Rare/Uncommon"/>
    <s v="Diamicton"/>
    <s v="Diamicton"/>
    <s v="Diamicton"/>
    <x v="2"/>
    <x v="3"/>
    <s v="Diamicton"/>
    <s v="Diamicton"/>
  </r>
  <r>
    <s v="Clay Sand Gravel"/>
    <s v="Fractured"/>
    <s v="'Clay Sand Gravel_Fractured'"/>
    <n v="0"/>
    <n v="-4.8134274696818129E-2"/>
    <s v="Not Used"/>
    <s v="CHECK"/>
    <s v="Diamicton"/>
    <s v="Diamicton"/>
    <x v="1"/>
    <x v="1"/>
    <s v="CHECK"/>
    <s v="Diamicton"/>
  </r>
  <r>
    <s v="Clay Sand Gravel"/>
    <s v="Gravely"/>
    <s v="'Clay Sand Gravel_Gravely'"/>
    <n v="24"/>
    <n v="-4.6714227330071093E-2"/>
    <s v="Rare/Uncommon"/>
    <s v="Diamicton"/>
    <s v="Diamicton"/>
    <s v="Diamicton"/>
    <x v="2"/>
    <x v="3"/>
    <s v="Diamicton"/>
    <s v="Diamicton"/>
  </r>
  <r>
    <s v="Clay Sand Gravel"/>
    <s v="Gummy"/>
    <s v="'Clay Sand Gravel_Gummy'"/>
    <n v="12"/>
    <n v="-4.7424251013444607E-2"/>
    <s v="Rare/Uncommon"/>
    <s v="Diamicton"/>
    <s v="Diamicton"/>
    <s v="Diamicton"/>
    <x v="2"/>
    <x v="3"/>
    <s v="Diamicton"/>
    <s v="Diamicton"/>
  </r>
  <r>
    <s v="Clay Sand Gravel"/>
    <s v="Hard"/>
    <s v="'Clay Sand Gravel_Hard'"/>
    <n v="178"/>
    <n v="-3.7602256726777583E-2"/>
    <s v="Rare/Uncommon"/>
    <s v="Diamicton"/>
    <s v="Diamicton"/>
    <s v="Diamicton"/>
    <x v="2"/>
    <x v="3"/>
    <s v="Diamicton"/>
    <s v="Diamicton"/>
  </r>
  <r>
    <s v="Clay Sand Gravel"/>
    <s v="Heaving/Quick"/>
    <s v="'Clay Sand Gravel_Heaving/Quick'"/>
    <n v="1"/>
    <n v="-4.8075106056537004E-2"/>
    <s v="Rare/Uncommon"/>
    <s v="Diamicton"/>
    <s v="Diamicton"/>
    <s v="Diamicton"/>
    <x v="2"/>
    <x v="3"/>
    <s v="Diamicton"/>
    <s v="Diamicton"/>
  </r>
  <r>
    <s v="Clay Sand Gravel"/>
    <s v="Karst"/>
    <s v="'Clay Sand Gravel_Karst'"/>
    <n v="0"/>
    <n v="-4.8134274696818129E-2"/>
    <s v="Not Used"/>
    <s v="CHECK"/>
    <s v="Diamicton"/>
    <s v="Diamicton"/>
    <x v="1"/>
    <x v="1"/>
    <s v="CHECK"/>
    <s v="Diamicton"/>
  </r>
  <r>
    <s v="Clay Sand Gravel"/>
    <s v="Layered"/>
    <s v="'Clay Sand Gravel_Layered'"/>
    <n v="66"/>
    <n v="-4.4229144438263771E-2"/>
    <s v="Rare/Uncommon"/>
    <s v="Diamicton"/>
    <s v="Diamicton"/>
    <s v="Diamicton"/>
    <x v="2"/>
    <x v="3"/>
    <s v="Diamicton"/>
    <s v="Diamicton"/>
  </r>
  <r>
    <s v="Clay Sand Gravel"/>
    <s v="Medium"/>
    <s v="'Clay Sand Gravel_Medium'"/>
    <n v="88"/>
    <n v="-4.2927434352078984E-2"/>
    <s v="Rare/Uncommon"/>
    <s v="Diamicton"/>
    <s v="Diamicton"/>
    <s v="Diamicton"/>
    <x v="2"/>
    <x v="3"/>
    <s v="Diamicton"/>
    <s v="Diamicton"/>
  </r>
  <r>
    <s v="Clay Sand Gravel"/>
    <s v="Medium To Coarse"/>
    <s v="'Clay Sand Gravel_Medium To Coarse'"/>
    <n v="58"/>
    <n v="-4.4702493560512785E-2"/>
    <s v="Rare/Uncommon"/>
    <s v="Diamicton"/>
    <s v="Diamicton"/>
    <s v="Diamicton"/>
    <x v="2"/>
    <x v="3"/>
    <s v="Diamicton"/>
    <s v="Diamicton"/>
  </r>
  <r>
    <s v="Clay Sand Gravel"/>
    <s v="Organic"/>
    <s v="'Clay Sand Gravel_Organic'"/>
    <n v="2"/>
    <n v="-4.8015937416255879E-2"/>
    <s v="Rare/Uncommon"/>
    <s v="Diamicton"/>
    <s v="Diamicton"/>
    <s v="Diamicton"/>
    <x v="2"/>
    <x v="3"/>
    <s v="Diamicton"/>
    <s v="Diamicton"/>
  </r>
  <r>
    <s v="Clay Sand Gravel"/>
    <s v="Porous"/>
    <s v="'Clay Sand Gravel_Porous'"/>
    <n v="1"/>
    <n v="-4.8075106056537004E-2"/>
    <s v="Rare/Uncommon"/>
    <s v="Diamicton"/>
    <s v="Diamicton"/>
    <s v="Diamicton"/>
    <x v="2"/>
    <x v="3"/>
    <s v="Diamicton"/>
    <s v="Diamicton"/>
  </r>
  <r>
    <s v="Clay Sand Gravel"/>
    <s v="Sandy"/>
    <s v="'Clay Sand Gravel_Sandy'"/>
    <n v="43"/>
    <n v="-4.5590023164729682E-2"/>
    <s v="Rare/Uncommon"/>
    <s v="Diamicton"/>
    <s v="Diamicton"/>
    <s v="Diamicton"/>
    <x v="2"/>
    <x v="3"/>
    <s v="Diamicton"/>
    <s v="Diamicton"/>
  </r>
  <r>
    <s v="Clay Sand Gravel"/>
    <s v="Silty"/>
    <s v="'Clay Sand Gravel_Silty'"/>
    <n v="67"/>
    <n v="-4.4169975797982645E-2"/>
    <s v="Rare/Uncommon"/>
    <s v="Diamicton"/>
    <s v="Diamicton"/>
    <s v="Diamicton"/>
    <x v="2"/>
    <x v="3"/>
    <s v="Diamicton"/>
    <s v="Diamicton"/>
  </r>
  <r>
    <s v="Clay Sand Gravel"/>
    <s v="Soft"/>
    <s v="'Clay Sand Gravel_Soft'"/>
    <n v="129"/>
    <n v="-4.0501520100552794E-2"/>
    <s v="Rare/Uncommon"/>
    <s v="Diamicton"/>
    <s v="Diamicton"/>
    <s v="Diamicton"/>
    <x v="2"/>
    <x v="3"/>
    <s v="Diamicton"/>
    <s v="Diamicton"/>
  </r>
  <r>
    <s v="Clay Sand Gravel"/>
    <s v="Sticky"/>
    <s v="'Clay Sand Gravel_Sticky'"/>
    <n v="3"/>
    <n v="-4.7956768775974754E-2"/>
    <s v="Rare/Uncommon"/>
    <s v="Diamicton"/>
    <s v="Diamicton"/>
    <s v="Diamicton"/>
    <x v="2"/>
    <x v="3"/>
    <s v="Diamicton"/>
    <s v="Diamicton"/>
  </r>
  <r>
    <s v="Clay Sand Gravel"/>
    <s v="Stoney"/>
    <s v="'Clay Sand Gravel_Stoney'"/>
    <n v="34"/>
    <n v="-4.6122540927259821E-2"/>
    <s v="Rare/Uncommon"/>
    <s v="Diamicton"/>
    <s v="Diamicton"/>
    <s v="Diamicton"/>
    <x v="2"/>
    <x v="3"/>
    <s v="Diamicton"/>
    <s v="Diamicton"/>
  </r>
  <r>
    <s v="Clay Sand Gravel"/>
    <s v="Stringers"/>
    <s v="'Clay Sand Gravel_Stringers'"/>
    <n v="59"/>
    <n v="-4.464332492023166E-2"/>
    <s v="Rare/Uncommon"/>
    <s v="Diamicton"/>
    <s v="Diamicton"/>
    <s v="Diamicton"/>
    <x v="2"/>
    <x v="3"/>
    <s v="Diamicton"/>
    <s v="Diamicton"/>
  </r>
  <r>
    <s v="Clay Sand Gravel"/>
    <s v="Strips"/>
    <s v="'Clay Sand Gravel_Strips'"/>
    <n v="16"/>
    <n v="-4.7187576452320107E-2"/>
    <s v="Rare/Uncommon"/>
    <s v="Diamicton"/>
    <s v="Diamicton"/>
    <s v="Diamicton"/>
    <x v="2"/>
    <x v="3"/>
    <s v="Diamicton"/>
    <s v="Diamicton"/>
  </r>
  <r>
    <s v="Clay Sand Gravel"/>
    <s v="Swelling"/>
    <s v="'Clay Sand Gravel_Swelling'"/>
    <n v="0"/>
    <n v="-4.8134274696818129E-2"/>
    <s v="Not Used"/>
    <s v="CHECK"/>
    <s v="Diamicton"/>
    <s v="Diamicton"/>
    <x v="1"/>
    <x v="1"/>
    <s v="CHECK"/>
    <s v="Diamicton"/>
  </r>
  <r>
    <s v="Clay Sand Gravel"/>
    <s v="Very Coarse"/>
    <s v="'Clay Sand Gravel_Very Coarse'"/>
    <n v="1"/>
    <n v="-4.8075106056537004E-2"/>
    <s v="Rare/Uncommon"/>
    <s v="CHECK"/>
    <s v="Diamicton"/>
    <s v="Diamicton"/>
    <x v="0"/>
    <x v="0"/>
    <s v="Diamicton"/>
    <s v="Diamicton"/>
  </r>
  <r>
    <s v="Clay Sand Gravel"/>
    <s v="Very Fine"/>
    <s v="'Clay Sand Gravel_Very Fine'"/>
    <n v="0"/>
    <n v="-4.8134274696818129E-2"/>
    <s v="Not Used"/>
    <s v="CHECK"/>
    <s v="Diamicton"/>
    <s v="Diamicton"/>
    <x v="1"/>
    <x v="1"/>
    <s v="CHECK"/>
    <s v="Diamicton"/>
  </r>
  <r>
    <s v="Clay Sand Gravel"/>
    <s v="Very Fine-Coarse"/>
    <s v="'Clay Sand Gravel_Very Fine-Coarse'"/>
    <n v="0"/>
    <n v="-4.8134274696818129E-2"/>
    <s v="Not Used"/>
    <s v="CHECK"/>
    <s v="Diamicton"/>
    <s v="Diamicton"/>
    <x v="1"/>
    <x v="1"/>
    <s v="CHECK"/>
    <s v="Diamicton"/>
  </r>
  <r>
    <s v="Clay Sand Gravel"/>
    <s v="Very Fine-Fine"/>
    <s v="'Clay Sand Gravel_Very Fine-Fine'"/>
    <n v="0"/>
    <n v="-4.8134274696818129E-2"/>
    <s v="Not Used"/>
    <s v="CHECK"/>
    <s v="Diamicton"/>
    <s v="Diamicton"/>
    <x v="1"/>
    <x v="1"/>
    <s v="CHECK"/>
    <s v="Diamicton"/>
  </r>
  <r>
    <s v="Clay Sand Gravel"/>
    <s v="Very Fine-Medium"/>
    <s v="'Clay Sand Gravel_Very Fine-Medium'"/>
    <n v="0"/>
    <n v="-4.8134274696818129E-2"/>
    <s v="Not Used"/>
    <s v="CHECK"/>
    <s v="Diamicton"/>
    <s v="Diamicton"/>
    <x v="1"/>
    <x v="1"/>
    <s v="CHECK"/>
    <s v="Diamicton"/>
  </r>
  <r>
    <s v="Clay Sand Gravel"/>
    <s v="Very Hard"/>
    <s v="'Clay Sand Gravel_Very Hard'"/>
    <n v="32"/>
    <n v="-4.6240878207822078E-2"/>
    <s v="Rare/Uncommon"/>
    <s v="Diamicton"/>
    <s v="Diamicton"/>
    <s v="Diamicton"/>
    <x v="2"/>
    <x v="3"/>
    <s v="Diamicton"/>
    <s v="Diamicton"/>
  </r>
  <r>
    <s v="Clay Sand Gravel"/>
    <s v="W/Boulders"/>
    <s v="'Clay Sand Gravel_W/Boulders'"/>
    <n v="57"/>
    <n v="-4.476166220079391E-2"/>
    <s v="Rare/Uncommon"/>
    <s v="Diamicton"/>
    <s v="Diamicton"/>
    <s v="Diamicton"/>
    <x v="2"/>
    <x v="3"/>
    <s v="Diamicton"/>
    <s v="Diamicton"/>
  </r>
  <r>
    <s v="Clay Sand Gravel"/>
    <s v="W/Clay"/>
    <s v="'Clay Sand Gravel_W/Clay'"/>
    <n v="2"/>
    <n v="-4.8015937416255879E-2"/>
    <s v="Rare/Uncommon"/>
    <s v="Diamicton"/>
    <s v="Diamicton"/>
    <s v="Diamicton"/>
    <x v="2"/>
    <x v="3"/>
    <s v="Diamicton"/>
    <s v="Diamicton"/>
  </r>
  <r>
    <s v="Clay Sand Gravel"/>
    <s v="W/Coal"/>
    <s v="'Clay Sand Gravel_W/Coal'"/>
    <n v="2"/>
    <n v="-4.8015937416255879E-2"/>
    <s v="Rare/Uncommon"/>
    <s v="Diamicton"/>
    <s v="Diamicton"/>
    <s v="Diamicton"/>
    <x v="2"/>
    <x v="3"/>
    <s v="Diamicton"/>
    <s v="Diamicton"/>
  </r>
  <r>
    <s v="Clay Sand Gravel"/>
    <s v="W/Cobbles"/>
    <s v="'Clay Sand Gravel_W/Cobbles'"/>
    <n v="23"/>
    <n v="-4.6773395970352218E-2"/>
    <s v="Rare/Uncommon"/>
    <s v="Diamicton"/>
    <s v="Diamicton"/>
    <s v="Diamicton"/>
    <x v="2"/>
    <x v="3"/>
    <s v="Diamicton"/>
    <s v="Diamicton"/>
  </r>
  <r>
    <s v="Clay Sand Gravel"/>
    <s v="W/Dolomite"/>
    <s v="'Clay Sand Gravel_W/Dolomite'"/>
    <n v="0"/>
    <n v="-4.8134274696818129E-2"/>
    <s v="Not Used"/>
    <s v="CHECK"/>
    <s v="Diamicton"/>
    <s v="Diamicton"/>
    <x v="1"/>
    <x v="1"/>
    <s v="CHECK"/>
    <s v="Diamicton"/>
  </r>
  <r>
    <s v="Clay Sand Gravel"/>
    <s v="W/Gravel"/>
    <s v="'Clay Sand Gravel_W/Gravel'"/>
    <n v="2"/>
    <n v="-4.8015937416255879E-2"/>
    <s v="Rare/Uncommon"/>
    <s v="Diamicton"/>
    <s v="Diamicton"/>
    <s v="Diamicton"/>
    <x v="2"/>
    <x v="3"/>
    <s v="Diamicton"/>
    <s v="Diamicton"/>
  </r>
  <r>
    <s v="Clay Sand Gravel"/>
    <s v="W/Gypsum"/>
    <s v="'Clay Sand Gravel_W/Gypsum'"/>
    <n v="1"/>
    <n v="-4.8075106056537004E-2"/>
    <s v="Rare/Uncommon"/>
    <s v="CHECK"/>
    <s v="Diamicton"/>
    <s v="Diamicton"/>
    <x v="0"/>
    <x v="0"/>
    <s v="Diamicton"/>
    <s v="Diamicton"/>
  </r>
  <r>
    <s v="Clay Sand Gravel"/>
    <s v="W/Limestone"/>
    <s v="'Clay Sand Gravel_W/Limestone'"/>
    <n v="2"/>
    <n v="-4.8015937416255879E-2"/>
    <s v="Rare/Uncommon"/>
    <s v="Diamicton"/>
    <s v="Diamicton"/>
    <s v="Diamicton"/>
    <x v="2"/>
    <x v="3"/>
    <s v="Diamicton"/>
    <s v="Diamicton"/>
  </r>
  <r>
    <s v="Clay Sand Gravel"/>
    <s v="W/Pyrite"/>
    <s v="'Clay Sand Gravel_W/Pyrite'"/>
    <n v="0"/>
    <n v="-4.8134274696818129E-2"/>
    <s v="Not Used"/>
    <s v="CHECK"/>
    <s v="Diamicton"/>
    <s v="Diamicton"/>
    <x v="1"/>
    <x v="1"/>
    <s v="CHECK"/>
    <s v="Diamicton"/>
  </r>
  <r>
    <s v="Clay Sand Gravel"/>
    <s v="W/Sand"/>
    <s v="'Clay Sand Gravel_W/Sand'"/>
    <n v="3"/>
    <n v="-4.7956768775974754E-2"/>
    <s v="Rare/Uncommon"/>
    <s v="Diamicton"/>
    <s v="Diamicton"/>
    <s v="Diamicton"/>
    <x v="2"/>
    <x v="3"/>
    <s v="Diamicton"/>
    <s v="Diamicton"/>
  </r>
  <r>
    <s v="Clay Sand Gravel"/>
    <s v="W/Sandstone"/>
    <s v="'Clay Sand Gravel_W/Sandstone'"/>
    <n v="26"/>
    <n v="-4.6595890049508835E-2"/>
    <s v="Rare/Uncommon"/>
    <s v="Diamicton"/>
    <s v="Diamicton"/>
    <s v="Diamicton"/>
    <x v="2"/>
    <x v="3"/>
    <s v="Diamicton"/>
    <s v="Diamicton"/>
  </r>
  <r>
    <s v="Clay Sand Gravel"/>
    <s v="W/Shale"/>
    <s v="'Clay Sand Gravel_W/Shale'"/>
    <n v="9"/>
    <n v="-4.7601756934287989E-2"/>
    <s v="Rare/Uncommon"/>
    <s v="Diamicton"/>
    <s v="Diamicton"/>
    <s v="Diamicton"/>
    <x v="2"/>
    <x v="3"/>
    <s v="Diamicton"/>
    <s v="Diamicton"/>
  </r>
  <r>
    <s v="Clay Sand Gravel"/>
    <s v="W/Silt"/>
    <s v="'Clay Sand Gravel_W/Silt'"/>
    <n v="30"/>
    <n v="-4.6359215488384328E-2"/>
    <s v="Rare/Uncommon"/>
    <s v="Diamicton"/>
    <s v="Diamicton"/>
    <s v="Diamicton"/>
    <x v="2"/>
    <x v="3"/>
    <s v="Diamicton"/>
    <s v="Diamicton"/>
  </r>
  <r>
    <s v="Clay Sand Gravel"/>
    <s v="W/Stones"/>
    <s v="'Clay Sand Gravel_W/Stones'"/>
    <n v="174"/>
    <n v="-3.783893128790209E-2"/>
    <s v="Rare/Uncommon"/>
    <s v="Diamicton"/>
    <s v="Diamicton"/>
    <s v="Diamicton"/>
    <x v="2"/>
    <x v="3"/>
    <s v="Diamicton"/>
    <s v="Diamicton"/>
  </r>
  <r>
    <s v="Clay Sand Gravel"/>
    <s v="Water Bearing"/>
    <s v="'Clay Sand Gravel_Water Bearing'"/>
    <n v="98"/>
    <n v="-4.233574794926772E-2"/>
    <s v="Rare/Uncommon"/>
    <s v="Diamicton"/>
    <s v="Diamicton"/>
    <s v="Diamicton"/>
    <x v="2"/>
    <x v="3"/>
    <s v="Diamicton"/>
    <s v="Diamicton"/>
  </r>
  <r>
    <s v="Clay Sand Gravel"/>
    <s v="Weathered"/>
    <s v="'Clay Sand Gravel_Weathered'"/>
    <n v="0"/>
    <n v="-4.8134274696818129E-2"/>
    <s v="Not Used"/>
    <s v="CHECK"/>
    <s v="Diamicton"/>
    <s v="Diamicton"/>
    <x v="1"/>
    <x v="1"/>
    <s v="CHECK"/>
    <s v="Diamicton"/>
  </r>
  <r>
    <s v="Clay Sand Gravel"/>
    <s v="Wet/Moist"/>
    <s v="'Clay Sand Gravel_Wet/Moist'"/>
    <n v="43"/>
    <n v="-4.5590023164729682E-2"/>
    <s v="Rare/Uncommon"/>
    <s v="Diamicton"/>
    <s v="Diamicton"/>
    <s v="Diamicton"/>
    <x v="2"/>
    <x v="3"/>
    <s v="Diamicton"/>
    <s v="Diamicton"/>
  </r>
  <r>
    <s v="Clay Sand Gravel"/>
    <s v="Wood"/>
    <s v="'Clay Sand Gravel_Wood'"/>
    <n v="0"/>
    <n v="-4.8134274696818129E-2"/>
    <s v="Not Used"/>
    <s v="CHECK"/>
    <s v="Diamicton"/>
    <s v="Diamicton"/>
    <x v="1"/>
    <x v="1"/>
    <s v="CHECK"/>
    <s v="Diamicton"/>
  </r>
  <r>
    <s v="Clay Sand Silt"/>
    <m/>
    <s v="'Clay Sand Silt_ '"/>
    <n v="756"/>
    <n v="-3.4027826442863791E-3"/>
    <s v="Rare/Uncommon"/>
    <s v="CHECK"/>
    <s v="Clay &amp; Sand"/>
    <s v="Clay &amp; Sand"/>
    <x v="0"/>
    <x v="0"/>
    <s v="Clay &amp; Sand"/>
    <s v="Clay &amp; Sand"/>
  </r>
  <r>
    <s v="Clay Sand Silt"/>
    <s v="Broken"/>
    <s v="'Clay Sand Silt_Broken'"/>
    <n v="1"/>
    <n v="-4.8075106056537004E-2"/>
    <s v="Rare/Uncommon"/>
    <s v="CHECK"/>
    <s v="Clay &amp; Sand"/>
    <s v="Clay &amp; Sand"/>
    <x v="0"/>
    <x v="0"/>
    <s v="Clay &amp; Sand"/>
    <s v="Clay &amp; Sand"/>
  </r>
  <r>
    <s v="Clay Sand Silt"/>
    <s v="Cemented"/>
    <s v="'Clay Sand Silt_Cemented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Clayey"/>
    <s v="'Clay Sand Silt_Clayey'"/>
    <n v="10"/>
    <n v="-4.7542588294006864E-2"/>
    <s v="Rare/Uncommon"/>
    <s v="CHECK"/>
    <s v="Clay &amp; Sand"/>
    <s v="Clay &amp; Sand"/>
    <x v="0"/>
    <x v="0"/>
    <s v="Clay &amp; Sand"/>
    <s v="Clay &amp; Sand"/>
  </r>
  <r>
    <s v="Clay Sand Silt"/>
    <s v="Coarse"/>
    <s v="'Clay Sand Silt_Coarse'"/>
    <n v="5"/>
    <n v="-4.7838431495412496E-2"/>
    <s v="Rare/Uncommon"/>
    <s v="CHECK"/>
    <s v="Clay &amp; Sand"/>
    <s v="Clay &amp; Sand"/>
    <x v="0"/>
    <x v="0"/>
    <s v="Clay &amp; Sand"/>
    <s v="Clay &amp; Sand"/>
  </r>
  <r>
    <s v="Clay Sand Silt"/>
    <s v="Dense"/>
    <s v="'Clay Sand Silt_Dense'"/>
    <n v="2"/>
    <n v="-4.8015937416255879E-2"/>
    <s v="Rare/Uncommon"/>
    <s v="CHECK"/>
    <s v="Clay &amp; Sand"/>
    <s v="Clay &amp; Sand"/>
    <x v="0"/>
    <x v="0"/>
    <s v="Clay &amp; Sand"/>
    <s v="Clay &amp; Sand"/>
  </r>
  <r>
    <s v="Clay Sand Silt"/>
    <s v="Dolomitic"/>
    <s v="'Clay Sand Silt_Dolomitic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Dry"/>
    <s v="'Clay Sand Silt_Dry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Fill"/>
    <s v="'Clay Sand Silt_Fill'"/>
    <n v="9"/>
    <n v="-4.7601756934287989E-2"/>
    <s v="Rare/Uncommon"/>
    <s v="CHECK"/>
    <s v="Unknown or No Record"/>
    <s v="Unknown or No Record"/>
    <x v="0"/>
    <x v="0"/>
    <s v="Unknown or No Record"/>
    <s v="Unknown or No Record"/>
  </r>
  <r>
    <s v="Clay Sand Silt"/>
    <s v="Fine"/>
    <s v="'Clay Sand Silt_Fine'"/>
    <n v="83"/>
    <n v="-4.3223277553484617E-2"/>
    <s v="Rare/Uncommon"/>
    <s v="CHECK"/>
    <s v="Clay &amp; Sand"/>
    <s v="Clay &amp; Sand"/>
    <x v="0"/>
    <x v="0"/>
    <s v="Clay &amp; Sand"/>
    <s v="Clay &amp; Sand"/>
  </r>
  <r>
    <s v="Clay Sand Silt"/>
    <s v="Fine To Coarse"/>
    <s v="'Clay Sand Silt_Fine To Coarse'"/>
    <n v="4"/>
    <n v="-4.7897600135693622E-2"/>
    <s v="Rare/Uncommon"/>
    <s v="CHECK"/>
    <s v="Clay &amp; Sand"/>
    <s v="Clay &amp; Sand"/>
    <x v="0"/>
    <x v="0"/>
    <s v="Clay &amp; Sand"/>
    <s v="Clay &amp; Sand"/>
  </r>
  <r>
    <s v="Clay Sand Silt"/>
    <s v="Fine To Medium"/>
    <s v="'Clay Sand Silt_Fine To Medium'"/>
    <n v="12"/>
    <n v="-4.7424251013444607E-2"/>
    <s v="Rare/Uncommon"/>
    <s v="CHECK"/>
    <s v="Clay &amp; Sand"/>
    <s v="Clay &amp; Sand"/>
    <x v="0"/>
    <x v="0"/>
    <s v="Clay &amp; Sand"/>
    <s v="Clay &amp; Sand"/>
  </r>
  <r>
    <s v="Clay Sand Silt"/>
    <s v="Firm"/>
    <s v="'Clay Sand Silt_Firm'"/>
    <n v="1"/>
    <n v="-4.8075106056537004E-2"/>
    <s v="Rare/Uncommon"/>
    <s v="CHECK"/>
    <s v="Clay &amp; Sand"/>
    <s v="Clay &amp; Sand"/>
    <x v="0"/>
    <x v="0"/>
    <s v="Clay &amp; Sand"/>
    <s v="Clay &amp; Sand"/>
  </r>
  <r>
    <s v="Clay Sand Silt"/>
    <s v="Fractured"/>
    <s v="'Clay Sand Silt_Fractured'"/>
    <n v="1"/>
    <n v="-4.8075106056537004E-2"/>
    <s v="Rare/Uncommon"/>
    <s v="CHECK"/>
    <s v="Clay &amp; Sand"/>
    <s v="Clay &amp; Sand"/>
    <x v="0"/>
    <x v="0"/>
    <s v="Clay &amp; Sand"/>
    <s v="Clay &amp; Sand"/>
  </r>
  <r>
    <s v="Clay Sand Silt"/>
    <s v="Gravely"/>
    <s v="'Clay Sand Silt_Gravely'"/>
    <n v="13"/>
    <n v="-4.7365082373163482E-2"/>
    <s v="Rare/Uncommon"/>
    <s v="CHECK"/>
    <s v="Diamicton"/>
    <s v="Diamicton"/>
    <x v="0"/>
    <x v="0"/>
    <s v="Diamicton"/>
    <s v="Diamicton"/>
  </r>
  <r>
    <s v="Clay Sand Silt"/>
    <s v="Gummy"/>
    <s v="'Clay Sand Silt_Gummy'"/>
    <n v="5"/>
    <n v="-4.7838431495412496E-2"/>
    <s v="Rare/Uncommon"/>
    <s v="CHECK"/>
    <s v="Clay &amp; Sand"/>
    <s v="Clay &amp; Sand"/>
    <x v="0"/>
    <x v="0"/>
    <s v="Clay &amp; Sand"/>
    <s v="Clay &amp; Sand"/>
  </r>
  <r>
    <s v="Clay Sand Silt"/>
    <s v="Hard"/>
    <s v="'Clay Sand Silt_Hard'"/>
    <n v="6"/>
    <n v="-4.7779262855131371E-2"/>
    <s v="Rare/Uncommon"/>
    <s v="CHECK"/>
    <s v="Clay &amp; Sand"/>
    <s v="Clay &amp; Sand"/>
    <x v="0"/>
    <x v="0"/>
    <s v="Clay &amp; Sand"/>
    <s v="Clay &amp; Sand"/>
  </r>
  <r>
    <s v="Clay Sand Silt"/>
    <s v="Heaving/Quick"/>
    <s v="'Clay Sand Silt_Heaving/Quick'"/>
    <n v="1"/>
    <n v="-4.8075106056537004E-2"/>
    <s v="Rare/Uncommon"/>
    <s v="CHECK"/>
    <s v="Clay &amp; Sand"/>
    <s v="Clay &amp; Sand"/>
    <x v="0"/>
    <x v="0"/>
    <s v="Clay &amp; Sand"/>
    <s v="Clay &amp; Sand"/>
  </r>
  <r>
    <s v="Clay Sand Silt"/>
    <s v="Karst"/>
    <s v="'Clay Sand Silt_Karst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Layered"/>
    <s v="'Clay Sand Silt_Layered'"/>
    <n v="17"/>
    <n v="-4.7128407812038975E-2"/>
    <s v="Rare/Uncommon"/>
    <s v="CHECK"/>
    <s v="Clay &amp; Sand"/>
    <s v="Clay &amp; Sand"/>
    <x v="0"/>
    <x v="0"/>
    <s v="Clay &amp; Sand"/>
    <s v="Clay &amp; Sand"/>
  </r>
  <r>
    <s v="Clay Sand Silt"/>
    <s v="Medium"/>
    <s v="'Clay Sand Silt_Medium'"/>
    <n v="6"/>
    <n v="-4.7779262855131371E-2"/>
    <s v="Rare/Uncommon"/>
    <s v="CHECK"/>
    <s v="Clay &amp; Sand"/>
    <s v="Clay &amp; Sand"/>
    <x v="0"/>
    <x v="0"/>
    <s v="Clay &amp; Sand"/>
    <s v="Clay &amp; Sand"/>
  </r>
  <r>
    <s v="Clay Sand Silt"/>
    <s v="Medium To Coarse"/>
    <s v="'Clay Sand Silt_Medium To Coarse'"/>
    <n v="5"/>
    <n v="-4.7838431495412496E-2"/>
    <s v="Rare/Uncommon"/>
    <s v="CHECK"/>
    <s v="Clay &amp; Sand"/>
    <s v="Clay &amp; Sand"/>
    <x v="0"/>
    <x v="0"/>
    <s v="Clay &amp; Sand"/>
    <s v="Clay &amp; Sand"/>
  </r>
  <r>
    <s v="Clay Sand Silt"/>
    <s v="Organic"/>
    <s v="'Clay Sand Silt_Organic'"/>
    <n v="1"/>
    <n v="-4.8075106056537004E-2"/>
    <s v="Rare/Uncommon"/>
    <s v="CHECK"/>
    <s v="Clay &amp; Sand"/>
    <s v="Clay &amp; Sand"/>
    <x v="0"/>
    <x v="0"/>
    <s v="Clay &amp; Sand"/>
    <s v="Clay &amp; Sand"/>
  </r>
  <r>
    <s v="Clay Sand Silt"/>
    <s v="Porous"/>
    <s v="'Clay Sand Silt_Porous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Sandy"/>
    <s v="'Clay Sand Silt_Sandy'"/>
    <n v="2"/>
    <n v="-4.8015937416255879E-2"/>
    <s v="Rare/Uncommon"/>
    <s v="CHECK"/>
    <s v="Clay &amp; Sand"/>
    <s v="Clay &amp; Sand"/>
    <x v="0"/>
    <x v="0"/>
    <s v="Clay &amp; Sand"/>
    <s v="Clay &amp; Sand"/>
  </r>
  <r>
    <s v="Clay Sand Silt"/>
    <s v="Silty"/>
    <s v="'Clay Sand Silt_Silty'"/>
    <n v="17"/>
    <n v="-4.7128407812038975E-2"/>
    <s v="Rare/Uncommon"/>
    <s v="CHECK"/>
    <s v="Clay &amp; Sand"/>
    <s v="Clay &amp; Sand"/>
    <x v="0"/>
    <x v="0"/>
    <s v="Clay &amp; Sand"/>
    <s v="Clay &amp; Sand"/>
  </r>
  <r>
    <s v="Clay Sand Silt"/>
    <s v="Soft"/>
    <s v="'Clay Sand Silt_Soft'"/>
    <n v="30"/>
    <n v="-4.6359215488384328E-2"/>
    <s v="Rare/Uncommon"/>
    <s v="CHECK"/>
    <s v="Clay &amp; Sand"/>
    <s v="Clay &amp; Sand"/>
    <x v="0"/>
    <x v="0"/>
    <s v="Clay &amp; Sand"/>
    <s v="Clay &amp; Sand"/>
  </r>
  <r>
    <s v="Clay Sand Silt"/>
    <s v="Sticky"/>
    <s v="'Clay Sand Silt_Sticky'"/>
    <n v="2"/>
    <n v="-4.8015937416255879E-2"/>
    <s v="Rare/Uncommon"/>
    <s v="CHECK"/>
    <s v="Clay &amp; Sand"/>
    <s v="Clay &amp; Sand"/>
    <x v="0"/>
    <x v="0"/>
    <s v="Clay &amp; Sand"/>
    <s v="Clay &amp; Sand"/>
  </r>
  <r>
    <s v="Clay Sand Silt"/>
    <s v="Stoney"/>
    <s v="'Clay Sand Silt_Stoney'"/>
    <n v="3"/>
    <n v="-4.7956768775974754E-2"/>
    <s v="Rare/Uncommon"/>
    <s v="CHECK"/>
    <s v="Diamicton"/>
    <s v="Diamicton"/>
    <x v="0"/>
    <x v="0"/>
    <s v="Diamicton"/>
    <s v="Diamicton"/>
  </r>
  <r>
    <s v="Clay Sand Silt"/>
    <s v="Stringers"/>
    <s v="'Clay Sand Silt_Stringers'"/>
    <n v="6"/>
    <n v="-4.7779262855131371E-2"/>
    <s v="Rare/Uncommon"/>
    <s v="CHECK"/>
    <s v="Clay &amp; Sand"/>
    <s v="Clay &amp; Sand"/>
    <x v="0"/>
    <x v="0"/>
    <s v="Clay &amp; Sand"/>
    <s v="Clay &amp; Sand"/>
  </r>
  <r>
    <s v="Clay Sand Silt"/>
    <s v="Strips"/>
    <s v="'Clay Sand Silt_Strips'"/>
    <n v="3"/>
    <n v="-4.7956768775974754E-2"/>
    <s v="Rare/Uncommon"/>
    <s v="CHECK"/>
    <s v="Clay &amp; Sand"/>
    <s v="Clay &amp; Sand"/>
    <x v="0"/>
    <x v="0"/>
    <s v="Clay &amp; Sand"/>
    <s v="Clay &amp; Sand"/>
  </r>
  <r>
    <s v="Clay Sand Silt"/>
    <s v="Swelling"/>
    <s v="'Clay Sand Silt_Swelling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Very Coarse"/>
    <s v="'Clay Sand Silt_Very Coarse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Very Fine"/>
    <s v="'Clay Sand Silt_Very Fine'"/>
    <n v="14"/>
    <n v="-4.7305913732882357E-2"/>
    <s v="Rare/Uncommon"/>
    <s v="CHECK"/>
    <s v="Clay &amp; Sand"/>
    <s v="Clay &amp; Sand"/>
    <x v="0"/>
    <x v="0"/>
    <s v="Clay &amp; Sand"/>
    <s v="Clay &amp; Sand"/>
  </r>
  <r>
    <s v="Clay Sand Silt"/>
    <s v="Very Fine-Coarse"/>
    <s v="'Clay Sand Silt_Very Fine-Coarse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Very Fine-Fine"/>
    <s v="'Clay Sand Silt_Very Fine-Fine'"/>
    <n v="6"/>
    <n v="-4.7779262855131371E-2"/>
    <s v="Rare/Uncommon"/>
    <s v="CHECK"/>
    <s v="Clay &amp; Sand"/>
    <s v="Clay &amp; Sand"/>
    <x v="0"/>
    <x v="0"/>
    <s v="Clay &amp; Sand"/>
    <s v="Clay &amp; Sand"/>
  </r>
  <r>
    <s v="Clay Sand Silt"/>
    <s v="Very Fine-Medium"/>
    <s v="'Clay Sand Silt_Very Fine-Medium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Very Hard"/>
    <s v="'Clay Sand Silt_Very Hard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W/Boulders"/>
    <s v="'Clay Sand Silt_W/Boulders'"/>
    <n v="2"/>
    <n v="-4.8015937416255879E-2"/>
    <s v="Rare/Uncommon"/>
    <s v="CHECK"/>
    <s v="Diamicton"/>
    <s v="Diamicton"/>
    <x v="0"/>
    <x v="0"/>
    <s v="Diamicton"/>
    <s v="Diamicton"/>
  </r>
  <r>
    <s v="Clay Sand Silt"/>
    <s v="W/Clay"/>
    <s v="'Clay Sand Silt_W/Clay'"/>
    <n v="1"/>
    <n v="-4.8075106056537004E-2"/>
    <s v="Rare/Uncommon"/>
    <s v="CHECK"/>
    <s v="Clay &amp; Sand"/>
    <s v="Clay &amp; Sand"/>
    <x v="0"/>
    <x v="0"/>
    <s v="Clay &amp; Sand"/>
    <s v="Clay &amp; Sand"/>
  </r>
  <r>
    <s v="Clay Sand Silt"/>
    <s v="W/Coal"/>
    <s v="'Clay Sand Silt_W/Coal'"/>
    <n v="2"/>
    <n v="-4.8015937416255879E-2"/>
    <s v="Rare/Uncommon"/>
    <s v="CHECK"/>
    <s v="Diamicton"/>
    <s v="Diamicton"/>
    <x v="0"/>
    <x v="0"/>
    <s v="Diamicton"/>
    <s v="Diamicton"/>
  </r>
  <r>
    <s v="Clay Sand Silt"/>
    <s v="W/Cobbles"/>
    <s v="'Clay Sand Silt_W/Cobbles'"/>
    <n v="2"/>
    <n v="-4.8015937416255879E-2"/>
    <s v="Rare/Uncommon"/>
    <s v="CHECK"/>
    <s v="Diamicton"/>
    <s v="Diamicton"/>
    <x v="0"/>
    <x v="0"/>
    <s v="Diamicton"/>
    <s v="Diamicton"/>
  </r>
  <r>
    <s v="Clay Sand Silt"/>
    <s v="W/Dolomite"/>
    <s v="'Clay Sand Silt_W/Dolomite'"/>
    <n v="0"/>
    <n v="-4.8134274696818129E-2"/>
    <s v="Not Used"/>
    <s v="CHECK"/>
    <s v="Diamicton"/>
    <s v="Diamicton"/>
    <x v="1"/>
    <x v="1"/>
    <s v="CHECK"/>
    <s v="Diamicton"/>
  </r>
  <r>
    <s v="Clay Sand Silt"/>
    <s v="W/Gravel"/>
    <s v="'Clay Sand Silt_W/Gravel'"/>
    <n v="7"/>
    <n v="-4.7720094214850246E-2"/>
    <s v="Rare/Uncommon"/>
    <s v="CHECK"/>
    <s v="Diamicton"/>
    <s v="Diamicton"/>
    <x v="0"/>
    <x v="0"/>
    <s v="Diamicton"/>
    <s v="Diamicton"/>
  </r>
  <r>
    <s v="Clay Sand Silt"/>
    <s v="W/Gypsum"/>
    <s v="'Clay Sand Silt_W/Gypsum'"/>
    <n v="0"/>
    <n v="-4.8134274696818129E-2"/>
    <s v="Not Used"/>
    <s v="CHECK"/>
    <s v="Diamicton"/>
    <s v="Diamicton"/>
    <x v="1"/>
    <x v="1"/>
    <s v="CHECK"/>
    <s v="Diamicton"/>
  </r>
  <r>
    <s v="Clay Sand Silt"/>
    <s v="W/Limestone"/>
    <s v="'Clay Sand Silt_W/Limestone'"/>
    <n v="1"/>
    <n v="-4.8075106056537004E-2"/>
    <s v="Rare/Uncommon"/>
    <s v="CHECK"/>
    <s v="Diamicton"/>
    <s v="Diamicton"/>
    <x v="0"/>
    <x v="0"/>
    <s v="Diamicton"/>
    <s v="Diamicton"/>
  </r>
  <r>
    <s v="Clay Sand Silt"/>
    <s v="W/Pyrite"/>
    <s v="'Clay Sand Silt_W/Pyrite'"/>
    <n v="0"/>
    <n v="-4.8134274696818129E-2"/>
    <s v="Not Used"/>
    <s v="CHECK"/>
    <s v="Diamicton"/>
    <s v="Diamicton"/>
    <x v="1"/>
    <x v="1"/>
    <s v="CHECK"/>
    <s v="Diamicton"/>
  </r>
  <r>
    <s v="Clay Sand Silt"/>
    <s v="W/Sand"/>
    <s v="'Clay Sand Silt_W/Sand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W/Sandstone"/>
    <s v="'Clay Sand Silt_W/Sandstone'"/>
    <n v="1"/>
    <n v="-4.8075106056537004E-2"/>
    <s v="Rare/Uncommon"/>
    <s v="CHECK"/>
    <s v="Diamicton"/>
    <s v="Diamicton"/>
    <x v="0"/>
    <x v="0"/>
    <s v="Diamicton"/>
    <s v="Diamicton"/>
  </r>
  <r>
    <s v="Clay Sand Silt"/>
    <s v="W/Shale"/>
    <s v="'Clay Sand Silt_W/Shale'"/>
    <n v="1"/>
    <n v="-4.8075106056537004E-2"/>
    <s v="Rare/Uncommon"/>
    <s v="CHECK"/>
    <s v="Diamicton"/>
    <s v="Diamicton"/>
    <x v="0"/>
    <x v="0"/>
    <s v="Diamicton"/>
    <s v="Diamicton"/>
  </r>
  <r>
    <s v="Clay Sand Silt"/>
    <s v="W/Silt"/>
    <s v="'Clay Sand Silt_W/Silt'"/>
    <n v="1"/>
    <n v="-4.8075106056537004E-2"/>
    <s v="Rare/Uncommon"/>
    <s v="CHECK"/>
    <s v="Clay &amp; Sand"/>
    <s v="Clay &amp; Sand"/>
    <x v="0"/>
    <x v="0"/>
    <s v="Clay &amp; Sand"/>
    <s v="Clay &amp; Sand"/>
  </r>
  <r>
    <s v="Clay Sand Silt"/>
    <s v="W/Stones"/>
    <s v="'Clay Sand Silt_W/Stones'"/>
    <n v="3"/>
    <n v="-4.7956768775974754E-2"/>
    <s v="Rare/Uncommon"/>
    <s v="CHECK"/>
    <s v="Diamicton"/>
    <s v="Diamicton"/>
    <x v="0"/>
    <x v="0"/>
    <s v="Diamicton"/>
    <s v="Diamicton"/>
  </r>
  <r>
    <s v="Clay Sand Silt"/>
    <s v="Water Bearing"/>
    <s v="'Clay Sand Silt_Water Bearing'"/>
    <n v="3"/>
    <n v="-4.7956768775974754E-2"/>
    <s v="Rare/Uncommon"/>
    <s v="CHECK"/>
    <s v="Clay &amp; Sand"/>
    <s v="Clay &amp; Sand"/>
    <x v="0"/>
    <x v="0"/>
    <s v="Clay &amp; Sand"/>
    <s v="Clay &amp; Sand"/>
  </r>
  <r>
    <s v="Clay Sand Silt"/>
    <s v="Weathered"/>
    <s v="'Clay Sand Silt_Weathered'"/>
    <n v="0"/>
    <n v="-4.8134274696818129E-2"/>
    <s v="Not Used"/>
    <s v="CHECK"/>
    <s v="Clay &amp; Sand"/>
    <s v="Clay &amp; Sand"/>
    <x v="1"/>
    <x v="1"/>
    <s v="CHECK"/>
    <s v="Clay &amp; Sand"/>
  </r>
  <r>
    <s v="Clay Sand Silt"/>
    <s v="Wet/Moist"/>
    <s v="'Clay Sand Silt_Wet/Moist'"/>
    <n v="9"/>
    <n v="-4.7601756934287989E-2"/>
    <s v="Rare/Uncommon"/>
    <s v="CHECK"/>
    <s v="Clay &amp; Sand"/>
    <s v="Clay &amp; Sand"/>
    <x v="0"/>
    <x v="0"/>
    <s v="Clay &amp; Sand"/>
    <s v="Clay &amp; Sand"/>
  </r>
  <r>
    <s v="Clay Sand Silt"/>
    <s v="Wood"/>
    <s v="'Clay Sand Silt_Wood'"/>
    <n v="0"/>
    <n v="-4.8134274696818129E-2"/>
    <s v="Not Used"/>
    <s v="CHECK"/>
    <s v="Clay &amp; Sand"/>
    <s v="Clay &amp; Sand"/>
    <x v="1"/>
    <x v="1"/>
    <s v="CHECK"/>
    <s v="Clay &amp; Sand"/>
  </r>
  <r>
    <s v="Clay Silt Gravel"/>
    <m/>
    <s v="'Clay Silt Gravel_ '"/>
    <n v="168"/>
    <n v="-3.8193943129588855E-2"/>
    <s v="Rare/Uncommon"/>
    <s v="CHECK"/>
    <s v="Diamicton"/>
    <s v="Diamicton"/>
    <x v="0"/>
    <x v="0"/>
    <s v="Diamicton"/>
    <s v="Diamicton"/>
  </r>
  <r>
    <s v="Clay Silt Gravel"/>
    <s v="Broken"/>
    <s v="'Clay Silt Gravel_Broken'"/>
    <n v="0"/>
    <n v="-4.8134274696818129E-2"/>
    <s v="Not Used"/>
    <s v="CHECK"/>
    <s v="Diamicton"/>
    <s v="Diamicton"/>
    <x v="1"/>
    <x v="1"/>
    <s v="CHECK"/>
    <s v="Diamicton"/>
  </r>
  <r>
    <s v="Clay Silt Gravel"/>
    <s v="Cemented"/>
    <s v="'Clay Silt Gravel_Cemented'"/>
    <n v="0"/>
    <n v="-4.8134274696818129E-2"/>
    <s v="Not Used"/>
    <s v="CHECK"/>
    <s v="Diamicton"/>
    <s v="Diamicton"/>
    <x v="1"/>
    <x v="1"/>
    <s v="CHECK"/>
    <s v="Diamicton"/>
  </r>
  <r>
    <s v="Clay Silt Gravel"/>
    <s v="Clayey"/>
    <s v="'Clay Silt Gravel_Clayey'"/>
    <n v="2"/>
    <n v="-4.8015937416255879E-2"/>
    <s v="Rare/Uncommon"/>
    <s v="CHECK"/>
    <s v="Diamicton"/>
    <s v="Diamicton"/>
    <x v="0"/>
    <x v="0"/>
    <s v="Diamicton"/>
    <s v="Diamicton"/>
  </r>
  <r>
    <s v="Clay Silt Gravel"/>
    <s v="Coarse"/>
    <s v="'Clay Silt Gravel_Coarse'"/>
    <n v="3"/>
    <n v="-4.7956768775974754E-2"/>
    <s v="Rare/Uncommon"/>
    <s v="CHECK"/>
    <s v="Diamicton"/>
    <s v="Diamicton"/>
    <x v="0"/>
    <x v="0"/>
    <s v="Diamicton"/>
    <s v="Diamicton"/>
  </r>
  <r>
    <s v="Clay Silt Gravel"/>
    <s v="Dense"/>
    <s v="'Clay Silt Gravel_Dense'"/>
    <n v="1"/>
    <n v="-4.8075106056537004E-2"/>
    <s v="Rare/Uncommon"/>
    <s v="CHECK"/>
    <s v="Diamicton"/>
    <s v="Diamicton"/>
    <x v="0"/>
    <x v="0"/>
    <s v="Diamicton"/>
    <s v="Diamicton"/>
  </r>
  <r>
    <s v="Clay Silt Gravel"/>
    <s v="Dolomitic"/>
    <s v="'Clay Silt Gravel_Dolomitic'"/>
    <n v="0"/>
    <n v="-4.8134274696818129E-2"/>
    <s v="Not Used"/>
    <s v="CHECK"/>
    <s v="Diamicton"/>
    <s v="Diamicton"/>
    <x v="1"/>
    <x v="1"/>
    <s v="CHECK"/>
    <s v="Diamicton"/>
  </r>
  <r>
    <s v="Clay Silt Gravel"/>
    <s v="Dry"/>
    <s v="'Clay Silt Gravel_Dry'"/>
    <n v="0"/>
    <n v="-4.8134274696818129E-2"/>
    <s v="Not Used"/>
    <s v="CHECK"/>
    <s v="Diamicton"/>
    <s v="Diamicton"/>
    <x v="1"/>
    <x v="1"/>
    <s v="CHECK"/>
    <s v="Diamicton"/>
  </r>
  <r>
    <s v="Clay Silt Gravel"/>
    <s v="Fill"/>
    <s v="'Clay Silt Gravel_Fill'"/>
    <n v="0"/>
    <n v="-4.8134274696818129E-2"/>
    <s v="Not Used"/>
    <s v="CHECK"/>
    <s v="Unknown or No Record"/>
    <s v="Unknown or No Record"/>
    <x v="1"/>
    <x v="1"/>
    <s v="CHECK"/>
    <s v="Unknown or No Record"/>
  </r>
  <r>
    <s v="Clay Silt Gravel"/>
    <s v="Fine"/>
    <s v="'Clay Silt Gravel_Fine'"/>
    <n v="3"/>
    <n v="-4.7956768775974754E-2"/>
    <s v="Rare/Uncommon"/>
    <s v="CHECK"/>
    <s v="Diamicton"/>
    <s v="Diamicton"/>
    <x v="0"/>
    <x v="0"/>
    <s v="Diamicton"/>
    <s v="Diamicton"/>
  </r>
  <r>
    <s v="Clay Silt Gravel"/>
    <s v="Fine To Coarse"/>
    <s v="'Clay Silt Gravel_Fine To Coarse'"/>
    <n v="0"/>
    <n v="-4.8134274696818129E-2"/>
    <s v="Not Used"/>
    <s v="CHECK"/>
    <s v="Diamicton"/>
    <s v="Diamicton"/>
    <x v="1"/>
    <x v="1"/>
    <s v="CHECK"/>
    <s v="Diamicton"/>
  </r>
  <r>
    <s v="Clay Silt Gravel"/>
    <s v="Fine To Medium"/>
    <s v="'Clay Silt Gravel_Fine To Medium'"/>
    <n v="1"/>
    <n v="-4.8075106056537004E-2"/>
    <s v="Rare/Uncommon"/>
    <s v="CHECK"/>
    <s v="Diamicton"/>
    <s v="Diamicton"/>
    <x v="0"/>
    <x v="0"/>
    <s v="Diamicton"/>
    <s v="Diamicton"/>
  </r>
  <r>
    <s v="Clay Silt Gravel"/>
    <s v="Firm"/>
    <s v="'Clay Silt Gravel_Firm'"/>
    <n v="0"/>
    <n v="-4.8134274696818129E-2"/>
    <s v="Not Used"/>
    <s v="CHECK"/>
    <s v="Diamicton"/>
    <s v="Diamicton"/>
    <x v="1"/>
    <x v="1"/>
    <s v="CHECK"/>
    <s v="Diamicton"/>
  </r>
  <r>
    <s v="Clay Silt Gravel"/>
    <s v="Fractured"/>
    <s v="'Clay Silt Gravel_Fractured'"/>
    <n v="0"/>
    <n v="-4.8134274696818129E-2"/>
    <s v="Not Used"/>
    <s v="CHECK"/>
    <s v="Diamicton"/>
    <s v="Diamicton"/>
    <x v="1"/>
    <x v="1"/>
    <s v="CHECK"/>
    <s v="Diamicton"/>
  </r>
  <r>
    <s v="Clay Silt Gravel"/>
    <s v="Gravely"/>
    <s v="'Clay Silt Gravel_Gravely'"/>
    <n v="1"/>
    <n v="-4.8075106056537004E-2"/>
    <s v="Rare/Uncommon"/>
    <s v="CHECK"/>
    <s v="Diamicton"/>
    <s v="Diamicton"/>
    <x v="0"/>
    <x v="0"/>
    <s v="Diamicton"/>
    <s v="Diamicton"/>
  </r>
  <r>
    <s v="Clay Silt Gravel"/>
    <s v="Gummy"/>
    <s v="'Clay Silt Gravel_Gummy'"/>
    <n v="3"/>
    <n v="-4.7956768775974754E-2"/>
    <s v="Rare/Uncommon"/>
    <s v="CHECK"/>
    <s v="Diamicton"/>
    <s v="Diamicton"/>
    <x v="0"/>
    <x v="0"/>
    <s v="Diamicton"/>
    <s v="Diamicton"/>
  </r>
  <r>
    <s v="Clay Silt Gravel"/>
    <s v="Hard"/>
    <s v="'Clay Silt Gravel_Hard'"/>
    <n v="2"/>
    <n v="-4.8015937416255879E-2"/>
    <s v="Rare/Uncommon"/>
    <s v="CHECK"/>
    <s v="Diamicton"/>
    <s v="Diamicton"/>
    <x v="0"/>
    <x v="0"/>
    <s v="Diamicton"/>
    <s v="Diamicton"/>
  </r>
  <r>
    <s v="Clay Silt Gravel"/>
    <s v="Heaving/Quick"/>
    <s v="'Clay Silt Gravel_Heaving/Quick'"/>
    <n v="0"/>
    <n v="-4.8134274696818129E-2"/>
    <s v="Not Used"/>
    <s v="CHECK"/>
    <s v="Diamicton"/>
    <s v="Diamicton"/>
    <x v="1"/>
    <x v="1"/>
    <s v="CHECK"/>
    <s v="Diamicton"/>
  </r>
  <r>
    <s v="Clay Silt Gravel"/>
    <s v="Karst"/>
    <s v="'Clay Silt Gravel_Karst'"/>
    <n v="0"/>
    <n v="-4.8134274696818129E-2"/>
    <s v="Not Used"/>
    <s v="CHECK"/>
    <s v="Diamicton"/>
    <s v="Diamicton"/>
    <x v="1"/>
    <x v="1"/>
    <s v="CHECK"/>
    <s v="Diamicton"/>
  </r>
  <r>
    <s v="Clay Silt Gravel"/>
    <s v="Layered"/>
    <s v="'Clay Silt Gravel_Layered'"/>
    <n v="1"/>
    <n v="-4.8075106056537004E-2"/>
    <s v="Rare/Uncommon"/>
    <s v="CHECK"/>
    <s v="Diamicton"/>
    <s v="Diamicton"/>
    <x v="0"/>
    <x v="0"/>
    <s v="Diamicton"/>
    <s v="Diamicton"/>
  </r>
  <r>
    <s v="Clay Silt Gravel"/>
    <s v="Medium"/>
    <s v="'Clay Silt Gravel_Medium'"/>
    <n v="1"/>
    <n v="-4.8075106056537004E-2"/>
    <s v="Rare/Uncommon"/>
    <s v="CHECK"/>
    <s v="Diamicton"/>
    <s v="Diamicton"/>
    <x v="0"/>
    <x v="0"/>
    <s v="Diamicton"/>
    <s v="Diamicton"/>
  </r>
  <r>
    <s v="Clay Silt Gravel"/>
    <s v="Medium To Coarse"/>
    <s v="'Clay Silt Gravel_Medium To Coarse'"/>
    <n v="0"/>
    <n v="-4.8134274696818129E-2"/>
    <s v="Not Used"/>
    <s v="CHECK"/>
    <s v="Diamicton"/>
    <s v="Diamicton"/>
    <x v="1"/>
    <x v="1"/>
    <s v="CHECK"/>
    <s v="Diamicton"/>
  </r>
  <r>
    <s v="Clay Silt Gravel"/>
    <s v="Organic"/>
    <s v="'Clay Silt Gravel_Organic'"/>
    <n v="0"/>
    <n v="-4.8134274696818129E-2"/>
    <s v="Not Used"/>
    <s v="CHECK"/>
    <s v="Diamicton"/>
    <s v="Diamicton"/>
    <x v="1"/>
    <x v="1"/>
    <s v="CHECK"/>
    <s v="Diamicton"/>
  </r>
  <r>
    <s v="Clay Silt Gravel"/>
    <s v="Porous"/>
    <s v="'Clay Silt Gravel_Porous'"/>
    <n v="0"/>
    <n v="-4.8134274696818129E-2"/>
    <s v="Not Used"/>
    <s v="CHECK"/>
    <s v="Diamicton"/>
    <s v="Diamicton"/>
    <x v="1"/>
    <x v="1"/>
    <s v="CHECK"/>
    <s v="Diamicton"/>
  </r>
  <r>
    <s v="Clay Silt Gravel"/>
    <s v="Sandy"/>
    <s v="'Clay Silt Gravel_Sandy'"/>
    <n v="2"/>
    <n v="-4.8015937416255879E-2"/>
    <s v="Rare/Uncommon"/>
    <s v="CHECK"/>
    <s v="Diamicton"/>
    <s v="Diamicton"/>
    <x v="0"/>
    <x v="0"/>
    <s v="Diamicton"/>
    <s v="Diamicton"/>
  </r>
  <r>
    <s v="Clay Silt Gravel"/>
    <s v="Silty"/>
    <s v="'Clay Silt Gravel_Silty'"/>
    <n v="2"/>
    <n v="-4.8015937416255879E-2"/>
    <s v="Rare/Uncommon"/>
    <s v="CHECK"/>
    <s v="Diamicton"/>
    <s v="Diamicton"/>
    <x v="0"/>
    <x v="0"/>
    <s v="Diamicton"/>
    <s v="Diamicton"/>
  </r>
  <r>
    <s v="Clay Silt Gravel"/>
    <s v="Soft"/>
    <s v="'Clay Silt Gravel_Soft'"/>
    <n v="0"/>
    <n v="-4.8134274696818129E-2"/>
    <s v="Not Used"/>
    <s v="CHECK"/>
    <s v="Diamicton"/>
    <s v="Diamicton"/>
    <x v="1"/>
    <x v="1"/>
    <s v="CHECK"/>
    <s v="Diamicton"/>
  </r>
  <r>
    <s v="Clay Silt Gravel"/>
    <s v="Sticky"/>
    <s v="'Clay Silt Gravel_Sticky'"/>
    <n v="1"/>
    <n v="-4.8075106056537004E-2"/>
    <s v="Rare/Uncommon"/>
    <s v="CHECK"/>
    <s v="Diamicton"/>
    <s v="Diamicton"/>
    <x v="0"/>
    <x v="0"/>
    <s v="Diamicton"/>
    <s v="Diamicton"/>
  </r>
  <r>
    <s v="Clay Silt Gravel"/>
    <s v="Stoney"/>
    <s v="'Clay Silt Gravel_Stoney'"/>
    <n v="2"/>
    <n v="-4.8015937416255879E-2"/>
    <s v="Rare/Uncommon"/>
    <s v="CHECK"/>
    <s v="Diamicton"/>
    <s v="Diamicton"/>
    <x v="0"/>
    <x v="0"/>
    <s v="Diamicton"/>
    <s v="Diamicton"/>
  </r>
  <r>
    <s v="Clay Silt Gravel"/>
    <s v="Stringers"/>
    <s v="'Clay Silt Gravel_Stringers'"/>
    <n v="0"/>
    <n v="-4.8134274696818129E-2"/>
    <s v="Not Used"/>
    <s v="CHECK"/>
    <s v="Diamicton"/>
    <s v="Diamicton"/>
    <x v="1"/>
    <x v="1"/>
    <s v="CHECK"/>
    <s v="Diamicton"/>
  </r>
  <r>
    <s v="Clay Silt Gravel"/>
    <s v="Strips"/>
    <s v="'Clay Silt Gravel_Strips'"/>
    <n v="0"/>
    <n v="-4.8134274696818129E-2"/>
    <s v="Not Used"/>
    <s v="CHECK"/>
    <s v="Diamicton"/>
    <s v="Diamicton"/>
    <x v="1"/>
    <x v="1"/>
    <s v="CHECK"/>
    <s v="Diamicton"/>
  </r>
  <r>
    <s v="Clay Silt Gravel"/>
    <s v="Swelling"/>
    <s v="'Clay Silt Gravel_Swelling'"/>
    <n v="0"/>
    <n v="-4.8134274696818129E-2"/>
    <s v="Not Used"/>
    <s v="CHECK"/>
    <s v="Diamicton"/>
    <s v="Diamicton"/>
    <x v="1"/>
    <x v="1"/>
    <s v="CHECK"/>
    <s v="Diamicton"/>
  </r>
  <r>
    <s v="Clay Silt Gravel"/>
    <s v="Very Coarse"/>
    <s v="'Clay Silt Gravel_Very Coarse'"/>
    <n v="0"/>
    <n v="-4.8134274696818129E-2"/>
    <s v="Not Used"/>
    <s v="CHECK"/>
    <s v="Diamicton"/>
    <s v="Diamicton"/>
    <x v="1"/>
    <x v="1"/>
    <s v="CHECK"/>
    <s v="Diamicton"/>
  </r>
  <r>
    <s v="Clay Silt Gravel"/>
    <s v="Very Fine"/>
    <s v="'Clay Silt Gravel_Very Fine'"/>
    <n v="0"/>
    <n v="-4.8134274696818129E-2"/>
    <s v="Not Used"/>
    <s v="CHECK"/>
    <s v="Diamicton"/>
    <s v="Diamicton"/>
    <x v="1"/>
    <x v="1"/>
    <s v="CHECK"/>
    <s v="Diamicton"/>
  </r>
  <r>
    <s v="Clay Silt Gravel"/>
    <s v="Very Fine-Coarse"/>
    <s v="'Clay Silt Gravel_Very Fine-Coarse'"/>
    <n v="0"/>
    <n v="-4.8134274696818129E-2"/>
    <s v="Not Used"/>
    <s v="CHECK"/>
    <s v="Diamicton"/>
    <s v="Diamicton"/>
    <x v="1"/>
    <x v="1"/>
    <s v="CHECK"/>
    <s v="Diamicton"/>
  </r>
  <r>
    <s v="Clay Silt Gravel"/>
    <s v="Very Fine-Fine"/>
    <s v="'Clay Silt Gravel_Very Fine-Fine'"/>
    <n v="1"/>
    <n v="-4.8075106056537004E-2"/>
    <s v="Rare/Uncommon"/>
    <s v="CHECK"/>
    <s v="Diamicton"/>
    <s v="Diamicton"/>
    <x v="0"/>
    <x v="0"/>
    <s v="Diamicton"/>
    <s v="Diamicton"/>
  </r>
  <r>
    <s v="Clay Silt Gravel"/>
    <s v="Very Fine-Medium"/>
    <s v="'Clay Silt Gravel_Very Fine-Medium'"/>
    <n v="0"/>
    <n v="-4.8134274696818129E-2"/>
    <s v="Not Used"/>
    <s v="CHECK"/>
    <s v="Diamicton"/>
    <s v="Diamicton"/>
    <x v="1"/>
    <x v="1"/>
    <s v="CHECK"/>
    <s v="Diamicton"/>
  </r>
  <r>
    <s v="Clay Silt Gravel"/>
    <s v="Very Hard"/>
    <s v="'Clay Silt Gravel_Very Hard'"/>
    <n v="0"/>
    <n v="-4.8134274696818129E-2"/>
    <s v="Not Used"/>
    <s v="CHECK"/>
    <s v="Diamicton"/>
    <s v="Diamicton"/>
    <x v="1"/>
    <x v="1"/>
    <s v="CHECK"/>
    <s v="Diamicton"/>
  </r>
  <r>
    <s v="Clay Silt Gravel"/>
    <s v="W/Boulders"/>
    <s v="'Clay Silt Gravel_W/Boulders'"/>
    <n v="0"/>
    <n v="-4.8134274696818129E-2"/>
    <s v="Not Used"/>
    <s v="CHECK"/>
    <s v="Diamicton"/>
    <s v="Diamicton"/>
    <x v="1"/>
    <x v="1"/>
    <s v="CHECK"/>
    <s v="Diamicton"/>
  </r>
  <r>
    <s v="Clay Silt Gravel"/>
    <s v="W/Clay"/>
    <s v="'Clay Silt Gravel_W/Clay'"/>
    <n v="0"/>
    <n v="-4.8134274696818129E-2"/>
    <s v="Not Used"/>
    <s v="CHECK"/>
    <s v="Diamicton"/>
    <s v="Diamicton"/>
    <x v="1"/>
    <x v="1"/>
    <s v="CHECK"/>
    <s v="Diamicton"/>
  </r>
  <r>
    <s v="Clay Silt Gravel"/>
    <s v="W/Coal"/>
    <s v="'Clay Silt Gravel_W/Coal'"/>
    <n v="0"/>
    <n v="-4.8134274696818129E-2"/>
    <s v="Not Used"/>
    <s v="CHECK"/>
    <s v="Diamicton"/>
    <s v="Diamicton"/>
    <x v="1"/>
    <x v="1"/>
    <s v="CHECK"/>
    <s v="Diamicton"/>
  </r>
  <r>
    <s v="Clay Silt Gravel"/>
    <s v="W/Cobbles"/>
    <s v="'Clay Silt Gravel_W/Cobbles'"/>
    <n v="1"/>
    <n v="-4.8075106056537004E-2"/>
    <s v="Rare/Uncommon"/>
    <s v="CHECK"/>
    <s v="Diamicton"/>
    <s v="Diamicton"/>
    <x v="0"/>
    <x v="0"/>
    <s v="Diamicton"/>
    <s v="Diamicton"/>
  </r>
  <r>
    <s v="Clay Silt Gravel"/>
    <s v="W/Dolomite"/>
    <s v="'Clay Silt Gravel_W/Dolomite'"/>
    <n v="0"/>
    <n v="-4.8134274696818129E-2"/>
    <s v="Not Used"/>
    <s v="CHECK"/>
    <s v="Diamicton"/>
    <s v="Diamicton"/>
    <x v="1"/>
    <x v="1"/>
    <s v="CHECK"/>
    <s v="Diamicton"/>
  </r>
  <r>
    <s v="Clay Silt Gravel"/>
    <s v="W/Gravel"/>
    <s v="'Clay Silt Gravel_W/Gravel'"/>
    <n v="0"/>
    <n v="-4.8134274696818129E-2"/>
    <s v="Not Used"/>
    <s v="CHECK"/>
    <s v="Diamicton"/>
    <s v="Diamicton"/>
    <x v="1"/>
    <x v="1"/>
    <s v="CHECK"/>
    <s v="Diamicton"/>
  </r>
  <r>
    <s v="Clay Silt Gravel"/>
    <s v="W/Gypsum"/>
    <s v="'Clay Silt Gravel_W/Gypsum'"/>
    <n v="0"/>
    <n v="-4.8134274696818129E-2"/>
    <s v="Not Used"/>
    <s v="CHECK"/>
    <s v="Diamicton"/>
    <s v="Diamicton"/>
    <x v="1"/>
    <x v="1"/>
    <s v="CHECK"/>
    <s v="Diamicton"/>
  </r>
  <r>
    <s v="Clay Silt Gravel"/>
    <s v="W/Limestone"/>
    <s v="'Clay Silt Gravel_W/Limestone'"/>
    <n v="0"/>
    <n v="-4.8134274696818129E-2"/>
    <s v="Not Used"/>
    <s v="CHECK"/>
    <s v="Diamicton"/>
    <s v="Diamicton"/>
    <x v="1"/>
    <x v="1"/>
    <s v="CHECK"/>
    <s v="Diamicton"/>
  </r>
  <r>
    <s v="Clay Silt Gravel"/>
    <s v="W/Pyrite"/>
    <s v="'Clay Silt Gravel_W/Pyrite'"/>
    <n v="0"/>
    <n v="-4.8134274696818129E-2"/>
    <s v="Not Used"/>
    <s v="CHECK"/>
    <s v="Diamicton"/>
    <s v="Diamicton"/>
    <x v="1"/>
    <x v="1"/>
    <s v="CHECK"/>
    <s v="Diamicton"/>
  </r>
  <r>
    <s v="Clay Silt Gravel"/>
    <s v="W/Sand"/>
    <s v="'Clay Silt Gravel_W/Sand'"/>
    <n v="4"/>
    <n v="-4.7897600135693622E-2"/>
    <s v="Rare/Uncommon"/>
    <s v="CHECK"/>
    <s v="Diamicton"/>
    <s v="Diamicton"/>
    <x v="0"/>
    <x v="0"/>
    <s v="Diamicton"/>
    <s v="Diamicton"/>
  </r>
  <r>
    <s v="Clay Silt Gravel"/>
    <s v="W/Sandstone"/>
    <s v="'Clay Silt Gravel_W/Sandstone'"/>
    <n v="0"/>
    <n v="-4.8134274696818129E-2"/>
    <s v="Not Used"/>
    <s v="CHECK"/>
    <s v="Diamicton"/>
    <s v="Diamicton"/>
    <x v="1"/>
    <x v="1"/>
    <s v="CHECK"/>
    <s v="Diamicton"/>
  </r>
  <r>
    <s v="Clay Silt Gravel"/>
    <s v="W/Shale"/>
    <s v="'Clay Silt Gravel_W/Shale'"/>
    <n v="0"/>
    <n v="-4.8134274696818129E-2"/>
    <s v="Not Used"/>
    <s v="CHECK"/>
    <s v="Diamicton"/>
    <s v="Diamicton"/>
    <x v="1"/>
    <x v="1"/>
    <s v="CHECK"/>
    <s v="Diamicton"/>
  </r>
  <r>
    <s v="Clay Silt Gravel"/>
    <s v="W/Silt"/>
    <s v="'Clay Silt Gravel_W/Silt'"/>
    <n v="0"/>
    <n v="-4.8134274696818129E-2"/>
    <s v="Not Used"/>
    <s v="CHECK"/>
    <s v="Diamicton"/>
    <s v="Diamicton"/>
    <x v="1"/>
    <x v="1"/>
    <s v="CHECK"/>
    <s v="Diamicton"/>
  </r>
  <r>
    <s v="Clay Silt Gravel"/>
    <s v="W/Stones"/>
    <s v="'Clay Silt Gravel_W/Stones'"/>
    <n v="1"/>
    <n v="-4.8075106056537004E-2"/>
    <s v="Rare/Uncommon"/>
    <s v="CHECK"/>
    <s v="Diamicton"/>
    <s v="Diamicton"/>
    <x v="0"/>
    <x v="0"/>
    <s v="Diamicton"/>
    <s v="Diamicton"/>
  </r>
  <r>
    <s v="Clay Silt Gravel"/>
    <s v="Water Bearing"/>
    <s v="'Clay Silt Gravel_Water Bearing'"/>
    <n v="0"/>
    <n v="-4.8134274696818129E-2"/>
    <s v="Not Used"/>
    <s v="CHECK"/>
    <s v="Diamicton"/>
    <s v="Diamicton"/>
    <x v="1"/>
    <x v="1"/>
    <s v="CHECK"/>
    <s v="Diamicton"/>
  </r>
  <r>
    <s v="Clay Silt Gravel"/>
    <s v="Weathered"/>
    <s v="'Clay Silt Gravel_Weathered'"/>
    <n v="0"/>
    <n v="-4.8134274696818129E-2"/>
    <s v="Not Used"/>
    <s v="CHECK"/>
    <s v="Diamicton"/>
    <s v="Diamicton"/>
    <x v="1"/>
    <x v="1"/>
    <s v="CHECK"/>
    <s v="Diamicton"/>
  </r>
  <r>
    <s v="Clay Silt Gravel"/>
    <s v="Wet/Moist"/>
    <s v="'Clay Silt Gravel_Wet/Moist'"/>
    <n v="0"/>
    <n v="-4.8134274696818129E-2"/>
    <s v="Not Used"/>
    <s v="CHECK"/>
    <s v="Diamicton"/>
    <s v="Diamicton"/>
    <x v="1"/>
    <x v="1"/>
    <s v="CHECK"/>
    <s v="Diamicton"/>
  </r>
  <r>
    <s v="Clay Silt Gravel"/>
    <s v="Wood"/>
    <s v="'Clay Silt Gravel_Wood'"/>
    <n v="0"/>
    <n v="-4.8134274696818129E-2"/>
    <s v="Not Used"/>
    <s v="CHECK"/>
    <s v="Diamicton"/>
    <s v="Diamicton"/>
    <x v="1"/>
    <x v="1"/>
    <s v="CHECK"/>
    <s v="Diamicton"/>
  </r>
  <r>
    <s v="Clay Silt Sand"/>
    <m/>
    <s v="'Clay Silt Sand_ '"/>
    <n v="457"/>
    <n v="-2.109420608834325E-2"/>
    <s v="Rare/Uncommon"/>
    <s v="CHECK"/>
    <s v="Clay &amp; Sand"/>
    <s v="Clay &amp; Sand"/>
    <x v="0"/>
    <x v="0"/>
    <s v="Clay &amp; Sand"/>
    <s v="Clay &amp; Sand"/>
  </r>
  <r>
    <s v="Clay Silt Sand"/>
    <s v="Broken"/>
    <s v="'Clay Silt Sand_Broken'"/>
    <n v="1"/>
    <n v="-4.8075106056537004E-2"/>
    <s v="Rare/Uncommon"/>
    <s v="CHECK"/>
    <s v="Clay &amp; Sand"/>
    <s v="Clay &amp; Sand"/>
    <x v="0"/>
    <x v="0"/>
    <s v="Clay &amp; Sand"/>
    <s v="Clay &amp; Sand"/>
  </r>
  <r>
    <s v="Clay Silt Sand"/>
    <s v="Cemented"/>
    <s v="'Clay Silt Sand_Cemented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Clayey"/>
    <s v="'Clay Silt Sand_Clayey'"/>
    <n v="9"/>
    <n v="-4.7601756934287989E-2"/>
    <s v="Rare/Uncommon"/>
    <s v="CHECK"/>
    <s v="Clay &amp; Sand"/>
    <s v="Clay &amp; Sand"/>
    <x v="0"/>
    <x v="0"/>
    <s v="Clay &amp; Sand"/>
    <s v="Clay &amp; Sand"/>
  </r>
  <r>
    <s v="Clay Silt Sand"/>
    <s v="Coarse"/>
    <s v="'Clay Silt Sand_Coarse'"/>
    <n v="4"/>
    <n v="-4.7897600135693622E-2"/>
    <s v="Rare/Uncommon"/>
    <s v="CHECK"/>
    <s v="Clay &amp; Sand"/>
    <s v="Clay &amp; Sand"/>
    <x v="0"/>
    <x v="0"/>
    <s v="Clay &amp; Sand"/>
    <s v="Clay &amp; Sand"/>
  </r>
  <r>
    <s v="Clay Silt Sand"/>
    <s v="Dense"/>
    <s v="'Clay Silt Sand_Dense'"/>
    <n v="1"/>
    <n v="-4.8075106056537004E-2"/>
    <s v="Rare/Uncommon"/>
    <s v="CHECK"/>
    <s v="Clay &amp; Sand"/>
    <s v="Clay &amp; Sand"/>
    <x v="0"/>
    <x v="0"/>
    <s v="Clay &amp; Sand"/>
    <s v="Clay &amp; Sand"/>
  </r>
  <r>
    <s v="Clay Silt Sand"/>
    <s v="Dolomitic"/>
    <s v="'Clay Silt Sand_Dolomitic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Dry"/>
    <s v="'Clay Silt Sand_Dry'"/>
    <n v="1"/>
    <n v="-4.8075106056537004E-2"/>
    <s v="Rare/Uncommon"/>
    <s v="CHECK"/>
    <s v="Clay &amp; Sand"/>
    <s v="Clay &amp; Sand"/>
    <x v="0"/>
    <x v="0"/>
    <s v="Clay &amp; Sand"/>
    <s v="Clay &amp; Sand"/>
  </r>
  <r>
    <s v="Clay Silt Sand"/>
    <s v="Fill"/>
    <s v="'Clay Silt Sand_Fill'"/>
    <n v="0"/>
    <n v="-4.8134274696818129E-2"/>
    <s v="Not Used"/>
    <s v="CHECK"/>
    <s v="Unknown or No Record"/>
    <s v="Unknown or No Record"/>
    <x v="1"/>
    <x v="1"/>
    <s v="CHECK"/>
    <s v="Unknown or No Record"/>
  </r>
  <r>
    <s v="Clay Silt Sand"/>
    <s v="Fine"/>
    <s v="'Clay Silt Sand_Fine'"/>
    <n v="48"/>
    <n v="-4.5294179963324049E-2"/>
    <s v="Rare/Uncommon"/>
    <s v="CHECK"/>
    <s v="Clay &amp; Sand"/>
    <s v="Clay &amp; Sand"/>
    <x v="0"/>
    <x v="0"/>
    <s v="Clay &amp; Sand"/>
    <s v="Clay &amp; Sand"/>
  </r>
  <r>
    <s v="Clay Silt Sand"/>
    <s v="Fine To Coarse"/>
    <s v="'Clay Silt Sand_Fine To Coarse'"/>
    <n v="4"/>
    <n v="-4.7897600135693622E-2"/>
    <s v="Rare/Uncommon"/>
    <s v="CHECK"/>
    <s v="Clay &amp; Sand"/>
    <s v="Clay &amp; Sand"/>
    <x v="0"/>
    <x v="0"/>
    <s v="Clay &amp; Sand"/>
    <s v="Clay &amp; Sand"/>
  </r>
  <r>
    <s v="Clay Silt Sand"/>
    <s v="Fine To Medium"/>
    <s v="'Clay Silt Sand_Fine To Medium'"/>
    <n v="10"/>
    <n v="-4.7542588294006864E-2"/>
    <s v="Rare/Uncommon"/>
    <s v="CHECK"/>
    <s v="Clay &amp; Sand"/>
    <s v="Clay &amp; Sand"/>
    <x v="0"/>
    <x v="0"/>
    <s v="Clay &amp; Sand"/>
    <s v="Clay &amp; Sand"/>
  </r>
  <r>
    <s v="Clay Silt Sand"/>
    <s v="Firm"/>
    <s v="'Clay Silt Sand_Firm'"/>
    <n v="1"/>
    <n v="-4.8075106056537004E-2"/>
    <s v="Rare/Uncommon"/>
    <s v="CHECK"/>
    <s v="Clay &amp; Sand"/>
    <s v="Clay &amp; Sand"/>
    <x v="0"/>
    <x v="0"/>
    <s v="Clay &amp; Sand"/>
    <s v="Clay &amp; Sand"/>
  </r>
  <r>
    <s v="Clay Silt Sand"/>
    <s v="Fractured"/>
    <s v="'Clay Silt Sand_Fractured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Gravely"/>
    <s v="'Clay Silt Sand_Gravely'"/>
    <n v="9"/>
    <n v="-4.7601756934287989E-2"/>
    <s v="Rare/Uncommon"/>
    <s v="CHECK"/>
    <s v="Diamicton"/>
    <s v="Diamicton"/>
    <x v="0"/>
    <x v="0"/>
    <s v="Diamicton"/>
    <s v="Diamicton"/>
  </r>
  <r>
    <s v="Clay Silt Sand"/>
    <s v="Gummy"/>
    <s v="'Clay Silt Sand_Gummy'"/>
    <n v="5"/>
    <n v="-4.7838431495412496E-2"/>
    <s v="Rare/Uncommon"/>
    <s v="CHECK"/>
    <s v="Clay &amp; Sand"/>
    <s v="Clay &amp; Sand"/>
    <x v="0"/>
    <x v="0"/>
    <s v="Clay &amp; Sand"/>
    <s v="Clay &amp; Sand"/>
  </r>
  <r>
    <s v="Clay Silt Sand"/>
    <s v="Hard"/>
    <s v="'Clay Silt Sand_Hard'"/>
    <n v="4"/>
    <n v="-4.7897600135693622E-2"/>
    <s v="Rare/Uncommon"/>
    <s v="CHECK"/>
    <s v="Clay &amp; Sand"/>
    <s v="Clay &amp; Sand"/>
    <x v="0"/>
    <x v="0"/>
    <s v="Clay &amp; Sand"/>
    <s v="Clay &amp; Sand"/>
  </r>
  <r>
    <s v="Clay Silt Sand"/>
    <s v="Heaving/Quick"/>
    <s v="'Clay Silt Sand_Heaving/Quick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Karst"/>
    <s v="'Clay Silt Sand_Karst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Layered"/>
    <s v="'Clay Silt Sand_Layered'"/>
    <n v="12"/>
    <n v="-4.7424251013444607E-2"/>
    <s v="Rare/Uncommon"/>
    <s v="CHECK"/>
    <s v="Clay &amp; Sand"/>
    <s v="Clay &amp; Sand"/>
    <x v="0"/>
    <x v="0"/>
    <s v="Clay &amp; Sand"/>
    <s v="Clay &amp; Sand"/>
  </r>
  <r>
    <s v="Clay Silt Sand"/>
    <s v="Medium"/>
    <s v="'Clay Silt Sand_Medium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Medium To Coarse"/>
    <s v="'Clay Silt Sand_Medium To Coarse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Organic"/>
    <s v="'Clay Silt Sand_Organic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Porous"/>
    <s v="'Clay Silt Sand_Porous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Sandy"/>
    <s v="'Clay Silt Sand_Sandy'"/>
    <n v="2"/>
    <n v="-4.8015937416255879E-2"/>
    <s v="Rare/Uncommon"/>
    <s v="CHECK"/>
    <s v="Clay &amp; Sand"/>
    <s v="Clay &amp; Sand"/>
    <x v="0"/>
    <x v="0"/>
    <s v="Clay &amp; Sand"/>
    <s v="Clay &amp; Sand"/>
  </r>
  <r>
    <s v="Clay Silt Sand"/>
    <s v="Silty"/>
    <s v="'Clay Silt Sand_Silty'"/>
    <n v="6"/>
    <n v="-4.7779262855131371E-2"/>
    <s v="Rare/Uncommon"/>
    <s v="CHECK"/>
    <s v="Clay &amp; Sand"/>
    <s v="Clay &amp; Sand"/>
    <x v="0"/>
    <x v="0"/>
    <s v="Clay &amp; Sand"/>
    <s v="Clay &amp; Sand"/>
  </r>
  <r>
    <s v="Clay Silt Sand"/>
    <s v="Soft"/>
    <s v="'Clay Silt Sand_Soft'"/>
    <n v="17"/>
    <n v="-4.7128407812038975E-2"/>
    <s v="Rare/Uncommon"/>
    <s v="CHECK"/>
    <s v="Clay &amp; Sand"/>
    <s v="Clay &amp; Sand"/>
    <x v="0"/>
    <x v="0"/>
    <s v="Clay &amp; Sand"/>
    <s v="Clay &amp; Sand"/>
  </r>
  <r>
    <s v="Clay Silt Sand"/>
    <s v="Sticky"/>
    <s v="'Clay Silt Sand_Sticky'"/>
    <n v="3"/>
    <n v="-4.7956768775974754E-2"/>
    <s v="Rare/Uncommon"/>
    <s v="CHECK"/>
    <s v="Clay &amp; Sand"/>
    <s v="Clay &amp; Sand"/>
    <x v="0"/>
    <x v="0"/>
    <s v="Clay &amp; Sand"/>
    <s v="Clay &amp; Sand"/>
  </r>
  <r>
    <s v="Clay Silt Sand"/>
    <s v="Stoney"/>
    <s v="'Clay Silt Sand_Stoney'"/>
    <n v="5"/>
    <n v="-4.7838431495412496E-2"/>
    <s v="Rare/Uncommon"/>
    <s v="CHECK"/>
    <s v="Diamicton"/>
    <s v="Diamicton"/>
    <x v="0"/>
    <x v="0"/>
    <s v="Diamicton"/>
    <s v="Diamicton"/>
  </r>
  <r>
    <s v="Clay Silt Sand"/>
    <s v="Stringers"/>
    <s v="'Clay Silt Sand_Stringers'"/>
    <n v="7"/>
    <n v="-4.7720094214850246E-2"/>
    <s v="Rare/Uncommon"/>
    <s v="CHECK"/>
    <s v="Clay &amp; Sand"/>
    <s v="Clay &amp; Sand"/>
    <x v="0"/>
    <x v="0"/>
    <s v="Clay &amp; Sand"/>
    <s v="Clay &amp; Sand"/>
  </r>
  <r>
    <s v="Clay Silt Sand"/>
    <s v="Strips"/>
    <s v="'Clay Silt Sand_Strips'"/>
    <n v="1"/>
    <n v="-4.8075106056537004E-2"/>
    <s v="Rare/Uncommon"/>
    <s v="CHECK"/>
    <s v="Clay &amp; Sand"/>
    <s v="Clay &amp; Sand"/>
    <x v="0"/>
    <x v="0"/>
    <s v="Clay &amp; Sand"/>
    <s v="Clay &amp; Sand"/>
  </r>
  <r>
    <s v="Clay Silt Sand"/>
    <s v="Swelling"/>
    <s v="'Clay Silt Sand_Swelling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Very Coarse"/>
    <s v="'Clay Silt Sand_Very Coarse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Very Fine"/>
    <s v="'Clay Silt Sand_Very Fine'"/>
    <n v="10"/>
    <n v="-4.7542588294006864E-2"/>
    <s v="Rare/Uncommon"/>
    <s v="CHECK"/>
    <s v="Clay &amp; Sand"/>
    <s v="Clay &amp; Sand"/>
    <x v="0"/>
    <x v="0"/>
    <s v="Clay &amp; Sand"/>
    <s v="Clay &amp; Sand"/>
  </r>
  <r>
    <s v="Clay Silt Sand"/>
    <s v="Very Fine-Coarse"/>
    <s v="'Clay Silt Sand_Very Fine-Coarse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Very Fine-Fine"/>
    <s v="'Clay Silt Sand_Very Fine-Fine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Very Fine-Medium"/>
    <s v="'Clay Silt Sand_Very Fine-Medium'"/>
    <n v="2"/>
    <n v="-4.8015937416255879E-2"/>
    <s v="Rare/Uncommon"/>
    <s v="CHECK"/>
    <s v="Clay &amp; Sand"/>
    <s v="Clay &amp; Sand"/>
    <x v="0"/>
    <x v="0"/>
    <s v="Clay &amp; Sand"/>
    <s v="Clay &amp; Sand"/>
  </r>
  <r>
    <s v="Clay Silt Sand"/>
    <s v="Very Hard"/>
    <s v="'Clay Silt Sand_Very Hard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W/Boulders"/>
    <s v="'Clay Silt Sand_W/Boulders'"/>
    <n v="0"/>
    <n v="-4.8134274696818129E-2"/>
    <s v="Not Used"/>
    <s v="CHECK"/>
    <s v="Diamicton"/>
    <s v="Diamicton"/>
    <x v="1"/>
    <x v="1"/>
    <s v="CHECK"/>
    <s v="Diamicton"/>
  </r>
  <r>
    <s v="Clay Silt Sand"/>
    <s v="W/Clay"/>
    <s v="'Clay Silt Sand_W/Clay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W/Coal"/>
    <s v="'Clay Silt Sand_W/Coal'"/>
    <n v="0"/>
    <n v="-4.8134274696818129E-2"/>
    <s v="Not Used"/>
    <s v="CHECK"/>
    <s v="Diamicton"/>
    <s v="Diamicton"/>
    <x v="1"/>
    <x v="1"/>
    <s v="CHECK"/>
    <s v="Diamicton"/>
  </r>
  <r>
    <s v="Clay Silt Sand"/>
    <s v="W/Cobbles"/>
    <s v="'Clay Silt Sand_W/Cobbles'"/>
    <n v="1"/>
    <n v="-4.8075106056537004E-2"/>
    <s v="Rare/Uncommon"/>
    <s v="CHECK"/>
    <s v="Diamicton"/>
    <s v="Diamicton"/>
    <x v="0"/>
    <x v="0"/>
    <s v="Diamicton"/>
    <s v="Diamicton"/>
  </r>
  <r>
    <s v="Clay Silt Sand"/>
    <s v="W/Dolomite"/>
    <s v="'Clay Silt Sand_W/Dolomite'"/>
    <n v="0"/>
    <n v="-4.8134274696818129E-2"/>
    <s v="Not Used"/>
    <s v="CHECK"/>
    <s v="Diamicton"/>
    <s v="Diamicton"/>
    <x v="1"/>
    <x v="1"/>
    <s v="CHECK"/>
    <s v="Diamicton"/>
  </r>
  <r>
    <s v="Clay Silt Sand"/>
    <s v="W/Gravel"/>
    <s v="'Clay Silt Sand_W/Gravel'"/>
    <n v="13"/>
    <n v="-4.7365082373163482E-2"/>
    <s v="Rare/Uncommon"/>
    <s v="CHECK"/>
    <s v="Diamicton"/>
    <s v="Diamicton"/>
    <x v="0"/>
    <x v="0"/>
    <s v="Diamicton"/>
    <s v="Diamicton"/>
  </r>
  <r>
    <s v="Clay Silt Sand"/>
    <s v="W/Gypsum"/>
    <s v="'Clay Silt Sand_W/Gypsum'"/>
    <n v="0"/>
    <n v="-4.8134274696818129E-2"/>
    <s v="Not Used"/>
    <s v="CHECK"/>
    <s v="Diamicton"/>
    <s v="Diamicton"/>
    <x v="1"/>
    <x v="1"/>
    <s v="CHECK"/>
    <s v="Diamicton"/>
  </r>
  <r>
    <s v="Clay Silt Sand"/>
    <s v="W/Limestone"/>
    <s v="'Clay Silt Sand_W/Limestone'"/>
    <n v="0"/>
    <n v="-4.8134274696818129E-2"/>
    <s v="Not Used"/>
    <s v="CHECK"/>
    <s v="Diamicton"/>
    <s v="Diamicton"/>
    <x v="1"/>
    <x v="1"/>
    <s v="CHECK"/>
    <s v="Diamicton"/>
  </r>
  <r>
    <s v="Clay Silt Sand"/>
    <s v="W/Pyrite"/>
    <s v="'Clay Silt Sand_W/Pyrite'"/>
    <n v="0"/>
    <n v="-4.8134274696818129E-2"/>
    <s v="Not Used"/>
    <s v="CHECK"/>
    <s v="Diamicton"/>
    <s v="Diamicton"/>
    <x v="1"/>
    <x v="1"/>
    <s v="CHECK"/>
    <s v="Diamicton"/>
  </r>
  <r>
    <s v="Clay Silt Sand"/>
    <s v="W/Sand"/>
    <s v="'Clay Silt Sand_W/Sand'"/>
    <n v="1"/>
    <n v="-4.8075106056537004E-2"/>
    <s v="Rare/Uncommon"/>
    <s v="CHECK"/>
    <s v="Clay &amp; Sand"/>
    <s v="Clay &amp; Sand"/>
    <x v="0"/>
    <x v="0"/>
    <s v="Clay &amp; Sand"/>
    <s v="Clay &amp; Sand"/>
  </r>
  <r>
    <s v="Clay Silt Sand"/>
    <s v="W/Sandstone"/>
    <s v="'Clay Silt Sand_W/Sandstone'"/>
    <n v="0"/>
    <n v="-4.8134274696818129E-2"/>
    <s v="Not Used"/>
    <s v="CHECK"/>
    <s v="Diamicton"/>
    <s v="Diamicton"/>
    <x v="1"/>
    <x v="1"/>
    <s v="CHECK"/>
    <s v="Diamicton"/>
  </r>
  <r>
    <s v="Clay Silt Sand"/>
    <s v="W/Shale"/>
    <s v="'Clay Silt Sand_W/Shale'"/>
    <n v="1"/>
    <n v="-4.8075106056537004E-2"/>
    <s v="Rare/Uncommon"/>
    <s v="CHECK"/>
    <s v="Diamicton"/>
    <s v="Diamicton"/>
    <x v="0"/>
    <x v="0"/>
    <s v="Diamicton"/>
    <s v="Diamicton"/>
  </r>
  <r>
    <s v="Clay Silt Sand"/>
    <s v="W/Silt"/>
    <s v="'Clay Silt Sand_W/Silt'"/>
    <n v="1"/>
    <n v="-4.8075106056537004E-2"/>
    <s v="Rare/Uncommon"/>
    <s v="CHECK"/>
    <s v="Clay &amp; Sand"/>
    <s v="Clay &amp; Sand"/>
    <x v="0"/>
    <x v="0"/>
    <s v="Clay &amp; Sand"/>
    <s v="Clay &amp; Sand"/>
  </r>
  <r>
    <s v="Clay Silt Sand"/>
    <s v="W/Stones"/>
    <s v="'Clay Silt Sand_W/Stones'"/>
    <n v="6"/>
    <n v="-4.7779262855131371E-2"/>
    <s v="Rare/Uncommon"/>
    <s v="CHECK"/>
    <s v="Diamicton"/>
    <s v="Diamicton"/>
    <x v="0"/>
    <x v="0"/>
    <s v="Diamicton"/>
    <s v="Diamicton"/>
  </r>
  <r>
    <s v="Clay Silt Sand"/>
    <s v="Water Bearing"/>
    <s v="'Clay Silt Sand_Water Bearing'"/>
    <n v="4"/>
    <n v="-4.7897600135693622E-2"/>
    <s v="Rare/Uncommon"/>
    <s v="CHECK"/>
    <s v="Clay &amp; Sand"/>
    <s v="Clay &amp; Sand"/>
    <x v="0"/>
    <x v="0"/>
    <s v="Clay &amp; Sand"/>
    <s v="Clay &amp; Sand"/>
  </r>
  <r>
    <s v="Clay Silt Sand"/>
    <s v="Weathered"/>
    <s v="'Clay Silt Sand_Weathered'"/>
    <n v="0"/>
    <n v="-4.8134274696818129E-2"/>
    <s v="Not Used"/>
    <s v="CHECK"/>
    <s v="Clay &amp; Sand"/>
    <s v="Clay &amp; Sand"/>
    <x v="1"/>
    <x v="1"/>
    <s v="CHECK"/>
    <s v="Clay &amp; Sand"/>
  </r>
  <r>
    <s v="Clay Silt Sand"/>
    <s v="Wet/Moist"/>
    <s v="'Clay Silt Sand_Wet/Moist'"/>
    <n v="4"/>
    <n v="-4.7897600135693622E-2"/>
    <s v="Rare/Uncommon"/>
    <s v="CHECK"/>
    <s v="Clay &amp; Sand"/>
    <s v="Clay &amp; Sand"/>
    <x v="0"/>
    <x v="0"/>
    <s v="Clay &amp; Sand"/>
    <s v="Clay &amp; Sand"/>
  </r>
  <r>
    <s v="Clay Silt Sand"/>
    <s v="Wood"/>
    <s v="'Clay Silt Sand_Wood'"/>
    <n v="0"/>
    <n v="-4.8134274696818129E-2"/>
    <s v="Not Used"/>
    <s v="CHECK"/>
    <s v="Clay &amp; Sand"/>
    <s v="Clay &amp; Sand"/>
    <x v="1"/>
    <x v="1"/>
    <s v="CHECK"/>
    <s v="Clay &amp; Sand"/>
  </r>
  <r>
    <s v="Coal"/>
    <m/>
    <s v="'Coal_ '"/>
    <n v="1205"/>
    <n v="2.316393684193949E-2"/>
    <s v="Fairly Common"/>
    <s v="CHECK"/>
    <s v="Bedrock"/>
    <s v="Bedrock"/>
    <x v="0"/>
    <x v="0"/>
    <s v="Bedrock"/>
    <s v="Bedrock"/>
  </r>
  <r>
    <s v="Coal"/>
    <s v="Broken"/>
    <s v="'Coal_Broken'"/>
    <n v="1"/>
    <n v="-4.8075106056537004E-2"/>
    <s v="Rare/Uncommon"/>
    <s v="CHECK"/>
    <s v="Bedrock"/>
    <s v="Bedrock"/>
    <x v="0"/>
    <x v="0"/>
    <s v="Bedrock"/>
    <s v="Bedrock"/>
  </r>
  <r>
    <s v="Coal"/>
    <s v="Cemented"/>
    <s v="'Coal_Cemented'"/>
    <n v="0"/>
    <n v="-4.8134274696818129E-2"/>
    <s v="Not Used"/>
    <s v="CHECK"/>
    <s v="Bedrock"/>
    <s v="Bedrock"/>
    <x v="1"/>
    <x v="1"/>
    <s v="CHECK"/>
    <s v="Bedrock"/>
  </r>
  <r>
    <s v="Coal"/>
    <s v="Clayey"/>
    <s v="'Coal_Clayey'"/>
    <n v="1"/>
    <n v="-4.8075106056537004E-2"/>
    <s v="Rare/Uncommon"/>
    <s v="CHECK"/>
    <s v="Bedrock"/>
    <s v="Bedrock"/>
    <x v="0"/>
    <x v="0"/>
    <s v="Bedrock"/>
    <s v="Bedrock"/>
  </r>
  <r>
    <s v="Coal"/>
    <s v="Coarse"/>
    <s v="'Coal_Coarse'"/>
    <n v="5"/>
    <n v="-4.7838431495412496E-2"/>
    <s v="Rare/Uncommon"/>
    <s v="CHECK"/>
    <s v="Bedrock"/>
    <s v="Bedrock"/>
    <x v="0"/>
    <x v="0"/>
    <s v="Bedrock"/>
    <s v="Bedrock"/>
  </r>
  <r>
    <s v="Coal"/>
    <s v="Dense"/>
    <s v="'Coal_Dense'"/>
    <n v="0"/>
    <n v="-4.8134274696818129E-2"/>
    <s v="Not Used"/>
    <s v="CHECK"/>
    <s v="Bedrock"/>
    <s v="Bedrock"/>
    <x v="1"/>
    <x v="1"/>
    <s v="CHECK"/>
    <s v="Bedrock"/>
  </r>
  <r>
    <s v="Coal"/>
    <s v="Dolomitic"/>
    <s v="'Coal_Dolomitic'"/>
    <n v="1"/>
    <n v="-4.8075106056537004E-2"/>
    <s v="Rare/Uncommon"/>
    <s v="CHECK"/>
    <s v="Bedrock"/>
    <s v="Bedrock"/>
    <x v="0"/>
    <x v="0"/>
    <s v="Bedrock"/>
    <s v="Bedrock"/>
  </r>
  <r>
    <s v="Coal"/>
    <s v="Dry"/>
    <s v="'Coal_Dry'"/>
    <n v="1"/>
    <n v="-4.8075106056537004E-2"/>
    <s v="Rare/Uncommon"/>
    <s v="CHECK"/>
    <s v="Bedrock"/>
    <s v="Bedrock"/>
    <x v="0"/>
    <x v="0"/>
    <s v="Bedrock"/>
    <s v="Bedrock"/>
  </r>
  <r>
    <s v="Coal"/>
    <s v="Fill"/>
    <s v="'Coal_Fill'"/>
    <n v="1"/>
    <n v="-4.8075106056537004E-2"/>
    <s v="Rare/Uncommon"/>
    <s v="CHECK"/>
    <s v="Bedrock"/>
    <s v="Bedrock"/>
    <x v="0"/>
    <x v="0"/>
    <s v="Bedrock"/>
    <s v="Bedrock"/>
  </r>
  <r>
    <s v="Coal"/>
    <s v="Fine"/>
    <s v="'Coal_Fine'"/>
    <n v="3"/>
    <n v="-4.7956768775974754E-2"/>
    <s v="Rare/Uncommon"/>
    <s v="CHECK"/>
    <s v="Bedrock"/>
    <s v="Bedrock"/>
    <x v="0"/>
    <x v="0"/>
    <s v="Bedrock"/>
    <s v="Bedrock"/>
  </r>
  <r>
    <s v="Coal"/>
    <s v="Fine To Coarse"/>
    <s v="'Coal_Fine To Coarse'"/>
    <n v="1"/>
    <n v="-4.8075106056537004E-2"/>
    <s v="Rare/Uncommon"/>
    <s v="CHECK"/>
    <s v="Bedrock"/>
    <s v="Bedrock"/>
    <x v="0"/>
    <x v="0"/>
    <s v="Bedrock"/>
    <s v="Bedrock"/>
  </r>
  <r>
    <s v="Coal"/>
    <s v="Fine To Medium"/>
    <s v="'Coal_Fine To Medium'"/>
    <n v="0"/>
    <n v="-4.8134274696818129E-2"/>
    <s v="Not Used"/>
    <s v="CHECK"/>
    <s v="Bedrock"/>
    <s v="Bedrock"/>
    <x v="1"/>
    <x v="1"/>
    <s v="CHECK"/>
    <s v="Bedrock"/>
  </r>
  <r>
    <s v="Coal"/>
    <s v="Firm"/>
    <s v="'Coal_Firm'"/>
    <n v="0"/>
    <n v="-4.8134274696818129E-2"/>
    <s v="Not Used"/>
    <s v="CHECK"/>
    <s v="Bedrock"/>
    <s v="Bedrock"/>
    <x v="1"/>
    <x v="1"/>
    <s v="CHECK"/>
    <s v="Bedrock"/>
  </r>
  <r>
    <s v="Coal"/>
    <s v="Fractured"/>
    <s v="'Coal_Fractured'"/>
    <n v="2"/>
    <n v="-4.8015937416255879E-2"/>
    <s v="Rare/Uncommon"/>
    <s v="CHECK"/>
    <s v="Bedrock"/>
    <s v="Bedrock"/>
    <x v="0"/>
    <x v="0"/>
    <s v="Bedrock"/>
    <s v="Bedrock"/>
  </r>
  <r>
    <s v="Coal"/>
    <s v="Gravely"/>
    <s v="'Coal_Gravely'"/>
    <n v="11"/>
    <n v="-4.7483419653725739E-2"/>
    <s v="Rare/Uncommon"/>
    <s v="CHECK"/>
    <s v="Bedrock"/>
    <s v="Bedrock"/>
    <x v="0"/>
    <x v="0"/>
    <s v="Bedrock"/>
    <s v="Bedrock"/>
  </r>
  <r>
    <s v="Coal"/>
    <s v="Gummy"/>
    <s v="'Coal_Gummy'"/>
    <n v="1"/>
    <n v="-4.8075106056537004E-2"/>
    <s v="Rare/Uncommon"/>
    <s v="CHECK"/>
    <s v="Bedrock"/>
    <s v="Bedrock"/>
    <x v="0"/>
    <x v="0"/>
    <s v="Bedrock"/>
    <s v="Bedrock"/>
  </r>
  <r>
    <s v="Coal"/>
    <s v="Hard"/>
    <s v="'Coal_Hard'"/>
    <n v="19"/>
    <n v="-4.7010070531476725E-2"/>
    <s v="Rare/Uncommon"/>
    <s v="CHECK"/>
    <s v="Bedrock"/>
    <s v="Bedrock"/>
    <x v="0"/>
    <x v="0"/>
    <s v="Bedrock"/>
    <s v="Bedrock"/>
  </r>
  <r>
    <s v="Coal"/>
    <s v="Heaving/Quick"/>
    <s v="'Coal_Heaving/Quick'"/>
    <n v="0"/>
    <n v="-4.8134274696818129E-2"/>
    <s v="Not Used"/>
    <s v="CHECK"/>
    <s v="Bedrock"/>
    <s v="Bedrock"/>
    <x v="1"/>
    <x v="1"/>
    <s v="CHECK"/>
    <s v="Bedrock"/>
  </r>
  <r>
    <s v="Coal"/>
    <s v="Karst"/>
    <s v="'Coal_Karst'"/>
    <n v="0"/>
    <n v="-4.8134274696818129E-2"/>
    <s v="Not Used"/>
    <s v="CHECK"/>
    <s v="Bedrock"/>
    <s v="Bedrock"/>
    <x v="1"/>
    <x v="1"/>
    <s v="CHECK"/>
    <s v="Bedrock"/>
  </r>
  <r>
    <s v="Coal"/>
    <s v="Layered"/>
    <s v="'Coal_Layered'"/>
    <n v="0"/>
    <n v="-4.8134274696818129E-2"/>
    <s v="Not Used"/>
    <s v="CHECK"/>
    <s v="Bedrock"/>
    <s v="Bedrock"/>
    <x v="1"/>
    <x v="1"/>
    <s v="CHECK"/>
    <s v="Bedrock"/>
  </r>
  <r>
    <s v="Coal"/>
    <s v="Medium"/>
    <s v="'Coal_Medium'"/>
    <n v="2"/>
    <n v="-4.8015937416255879E-2"/>
    <s v="Rare/Uncommon"/>
    <s v="CHECK"/>
    <s v="Bedrock"/>
    <s v="Bedrock"/>
    <x v="0"/>
    <x v="0"/>
    <s v="Bedrock"/>
    <s v="Bedrock"/>
  </r>
  <r>
    <s v="Coal"/>
    <s v="Medium To Coarse"/>
    <s v="'Coal_Medium To Coarse'"/>
    <n v="0"/>
    <n v="-4.8134274696818129E-2"/>
    <s v="Not Used"/>
    <s v="CHECK"/>
    <s v="Bedrock"/>
    <s v="Bedrock"/>
    <x v="1"/>
    <x v="1"/>
    <s v="CHECK"/>
    <s v="Bedrock"/>
  </r>
  <r>
    <s v="Coal"/>
    <s v="Organic"/>
    <s v="'Coal_Organic'"/>
    <n v="2"/>
    <n v="-4.8015937416255879E-2"/>
    <s v="Rare/Uncommon"/>
    <s v="CHECK"/>
    <s v="Bedrock"/>
    <s v="Bedrock"/>
    <x v="0"/>
    <x v="0"/>
    <s v="Bedrock"/>
    <s v="Bedrock"/>
  </r>
  <r>
    <s v="Coal"/>
    <s v="Porous"/>
    <s v="'Coal_Porous'"/>
    <n v="0"/>
    <n v="-4.8134274696818129E-2"/>
    <s v="Not Used"/>
    <s v="CHECK"/>
    <s v="Bedrock"/>
    <s v="Bedrock"/>
    <x v="1"/>
    <x v="1"/>
    <s v="CHECK"/>
    <s v="Bedrock"/>
  </r>
  <r>
    <s v="Coal"/>
    <s v="Sandy"/>
    <s v="'Coal_Sandy'"/>
    <n v="39"/>
    <n v="-4.5826697725854189E-2"/>
    <s v="Rare/Uncommon"/>
    <s v="CHECK"/>
    <s v="Bedrock"/>
    <s v="Bedrock"/>
    <x v="0"/>
    <x v="0"/>
    <s v="Bedrock"/>
    <s v="Bedrock"/>
  </r>
  <r>
    <s v="Coal"/>
    <s v="Silty"/>
    <s v="'Coal_Silty'"/>
    <n v="2"/>
    <n v="-4.8015937416255879E-2"/>
    <s v="Rare/Uncommon"/>
    <s v="CHECK"/>
    <s v="Bedrock"/>
    <s v="Bedrock"/>
    <x v="0"/>
    <x v="0"/>
    <s v="Bedrock"/>
    <s v="Bedrock"/>
  </r>
  <r>
    <s v="Coal"/>
    <s v="Soft"/>
    <s v="'Coal_Soft'"/>
    <n v="36"/>
    <n v="-4.6004203646697571E-2"/>
    <s v="Rare/Uncommon"/>
    <s v="CHECK"/>
    <s v="Bedrock"/>
    <s v="Bedrock"/>
    <x v="0"/>
    <x v="0"/>
    <s v="Bedrock"/>
    <s v="Bedrock"/>
  </r>
  <r>
    <s v="Coal"/>
    <s v="Sticky"/>
    <s v="'Coal_Sticky'"/>
    <n v="0"/>
    <n v="-4.8134274696818129E-2"/>
    <s v="Not Used"/>
    <s v="CHECK"/>
    <s v="Bedrock"/>
    <s v="Bedrock"/>
    <x v="1"/>
    <x v="1"/>
    <s v="CHECK"/>
    <s v="Bedrock"/>
  </r>
  <r>
    <s v="Coal"/>
    <s v="Stoney"/>
    <s v="'Coal_Stoney'"/>
    <n v="0"/>
    <n v="-4.8134274696818129E-2"/>
    <s v="Not Used"/>
    <s v="CHECK"/>
    <s v="Bedrock"/>
    <s v="Bedrock"/>
    <x v="1"/>
    <x v="1"/>
    <s v="CHECK"/>
    <s v="Bedrock"/>
  </r>
  <r>
    <s v="Coal"/>
    <s v="Stringers"/>
    <s v="'Coal_Stringers'"/>
    <n v="1"/>
    <n v="-4.8075106056537004E-2"/>
    <s v="Rare/Uncommon"/>
    <s v="CHECK"/>
    <s v="Bedrock"/>
    <s v="Bedrock"/>
    <x v="0"/>
    <x v="0"/>
    <s v="Bedrock"/>
    <s v="Bedrock"/>
  </r>
  <r>
    <s v="Coal"/>
    <s v="Strips"/>
    <s v="'Coal_Strips'"/>
    <n v="2"/>
    <n v="-4.8015937416255879E-2"/>
    <s v="Rare/Uncommon"/>
    <s v="CHECK"/>
    <s v="Bedrock"/>
    <s v="Bedrock"/>
    <x v="0"/>
    <x v="0"/>
    <s v="Bedrock"/>
    <s v="Bedrock"/>
  </r>
  <r>
    <s v="Coal"/>
    <s v="Swelling"/>
    <s v="'Coal_Swelling'"/>
    <n v="0"/>
    <n v="-4.8134274696818129E-2"/>
    <s v="Not Used"/>
    <s v="CHECK"/>
    <s v="Bedrock"/>
    <s v="Bedrock"/>
    <x v="1"/>
    <x v="1"/>
    <s v="CHECK"/>
    <s v="Bedrock"/>
  </r>
  <r>
    <s v="Coal"/>
    <s v="Very Coarse"/>
    <s v="'Coal_Very Coarse'"/>
    <n v="0"/>
    <n v="-4.8134274696818129E-2"/>
    <s v="Not Used"/>
    <s v="CHECK"/>
    <s v="Bedrock"/>
    <s v="Bedrock"/>
    <x v="1"/>
    <x v="1"/>
    <s v="CHECK"/>
    <s v="Bedrock"/>
  </r>
  <r>
    <s v="Coal"/>
    <s v="Very Fine"/>
    <s v="'Coal_Very Fine'"/>
    <n v="0"/>
    <n v="-4.8134274696818129E-2"/>
    <s v="Not Used"/>
    <s v="CHECK"/>
    <s v="Bedrock"/>
    <s v="Bedrock"/>
    <x v="1"/>
    <x v="1"/>
    <s v="CHECK"/>
    <s v="Bedrock"/>
  </r>
  <r>
    <s v="Coal"/>
    <s v="Very Fine-Coarse"/>
    <s v="'Coal_Very Fine-Coarse'"/>
    <n v="0"/>
    <n v="-4.8134274696818129E-2"/>
    <s v="Not Used"/>
    <s v="CHECK"/>
    <s v="Bedrock"/>
    <s v="Bedrock"/>
    <x v="1"/>
    <x v="1"/>
    <s v="CHECK"/>
    <s v="Bedrock"/>
  </r>
  <r>
    <s v="Coal"/>
    <s v="Very Fine-Fine"/>
    <s v="'Coal_Very Fine-Fine'"/>
    <n v="0"/>
    <n v="-4.8134274696818129E-2"/>
    <s v="Not Used"/>
    <s v="CHECK"/>
    <s v="Bedrock"/>
    <s v="Bedrock"/>
    <x v="1"/>
    <x v="1"/>
    <s v="CHECK"/>
    <s v="Bedrock"/>
  </r>
  <r>
    <s v="Coal"/>
    <s v="Very Fine-Medium"/>
    <s v="'Coal_Very Fine-Medium'"/>
    <n v="0"/>
    <n v="-4.8134274696818129E-2"/>
    <s v="Not Used"/>
    <s v="CHECK"/>
    <s v="Bedrock"/>
    <s v="Bedrock"/>
    <x v="1"/>
    <x v="1"/>
    <s v="CHECK"/>
    <s v="Bedrock"/>
  </r>
  <r>
    <s v="Coal"/>
    <s v="Very Hard"/>
    <s v="'Coal_Very Hard'"/>
    <n v="0"/>
    <n v="-4.8134274696818129E-2"/>
    <s v="Not Used"/>
    <s v="CHECK"/>
    <s v="Bedrock"/>
    <s v="Bedrock"/>
    <x v="1"/>
    <x v="1"/>
    <s v="CHECK"/>
    <s v="Bedrock"/>
  </r>
  <r>
    <s v="Coal"/>
    <s v="W/Boulders"/>
    <s v="'Coal_W/Boulders'"/>
    <n v="1"/>
    <n v="-4.8075106056537004E-2"/>
    <s v="Rare/Uncommon"/>
    <s v="CHECK"/>
    <s v="Bedrock"/>
    <s v="Bedrock"/>
    <x v="0"/>
    <x v="0"/>
    <s v="Bedrock"/>
    <s v="Bedrock"/>
  </r>
  <r>
    <s v="Coal"/>
    <s v="W/Clay"/>
    <s v="'Coal_W/Clay'"/>
    <n v="45"/>
    <n v="-4.5471685884167432E-2"/>
    <s v="Rare/Uncommon"/>
    <s v="CHECK"/>
    <s v="Bedrock"/>
    <s v="Bedrock"/>
    <x v="0"/>
    <x v="0"/>
    <s v="Bedrock"/>
    <s v="Bedrock"/>
  </r>
  <r>
    <s v="Coal"/>
    <s v="W/Coal"/>
    <s v="'Coal_W/Coal'"/>
    <n v="0"/>
    <n v="-4.8134274696818129E-2"/>
    <s v="Not Used"/>
    <s v="CHECK"/>
    <s v="Bedrock"/>
    <s v="Bedrock"/>
    <x v="1"/>
    <x v="1"/>
    <s v="CHECK"/>
    <s v="Bedrock"/>
  </r>
  <r>
    <s v="Coal"/>
    <s v="W/Cobbles"/>
    <s v="'Coal_W/Cobbles'"/>
    <n v="0"/>
    <n v="-4.8134274696818129E-2"/>
    <s v="Not Used"/>
    <s v="CHECK"/>
    <s v="Bedrock"/>
    <s v="Bedrock"/>
    <x v="1"/>
    <x v="1"/>
    <s v="CHECK"/>
    <s v="Bedrock"/>
  </r>
  <r>
    <s v="Coal"/>
    <s v="W/Dolomite"/>
    <s v="'Coal_W/Dolomite'"/>
    <n v="0"/>
    <n v="-4.8134274696818129E-2"/>
    <s v="Not Used"/>
    <s v="CHECK"/>
    <s v="Bedrock"/>
    <s v="Bedrock"/>
    <x v="1"/>
    <x v="1"/>
    <s v="CHECK"/>
    <s v="Bedrock"/>
  </r>
  <r>
    <s v="Coal"/>
    <s v="W/Gravel"/>
    <s v="'Coal_W/Gravel'"/>
    <n v="51"/>
    <n v="-4.5116674042480674E-2"/>
    <s v="Rare/Uncommon"/>
    <s v="CHECK"/>
    <s v="Bedrock"/>
    <s v="Bedrock"/>
    <x v="0"/>
    <x v="0"/>
    <s v="Bedrock"/>
    <s v="Bedrock"/>
  </r>
  <r>
    <s v="Coal"/>
    <s v="W/Gypsum"/>
    <s v="'Coal_W/Gypsum'"/>
    <n v="0"/>
    <n v="-4.8134274696818129E-2"/>
    <s v="Not Used"/>
    <s v="CHECK"/>
    <s v="Bedrock"/>
    <s v="Bedrock"/>
    <x v="1"/>
    <x v="1"/>
    <s v="CHECK"/>
    <s v="Bedrock"/>
  </r>
  <r>
    <s v="Coal"/>
    <s v="W/Limestone"/>
    <s v="'Coal_W/Limestone'"/>
    <n v="5"/>
    <n v="-4.7838431495412496E-2"/>
    <s v="Rare/Uncommon"/>
    <s v="CHECK"/>
    <s v="Bedrock"/>
    <s v="Bedrock"/>
    <x v="0"/>
    <x v="0"/>
    <s v="Bedrock"/>
    <s v="Bedrock"/>
  </r>
  <r>
    <s v="Coal"/>
    <s v="W/Pyrite"/>
    <s v="'Coal_W/Pyrite'"/>
    <n v="0"/>
    <n v="-4.8134274696818129E-2"/>
    <s v="Not Used"/>
    <s v="CHECK"/>
    <s v="Bedrock"/>
    <s v="Bedrock"/>
    <x v="1"/>
    <x v="1"/>
    <s v="CHECK"/>
    <s v="Bedrock"/>
  </r>
  <r>
    <s v="Coal"/>
    <s v="W/Sand"/>
    <s v="'Coal_W/Sand'"/>
    <n v="107"/>
    <n v="-4.1803230186737581E-2"/>
    <s v="Rare/Uncommon"/>
    <s v="CHECK"/>
    <s v="Bedrock"/>
    <s v="Bedrock"/>
    <x v="0"/>
    <x v="0"/>
    <s v="Bedrock"/>
    <s v="Bedrock"/>
  </r>
  <r>
    <s v="Coal"/>
    <s v="W/Sandstone"/>
    <s v="'Coal_W/Sandstone'"/>
    <n v="59"/>
    <n v="-4.464332492023166E-2"/>
    <s v="Rare/Uncommon"/>
    <s v="CHECK"/>
    <s v="Bedrock"/>
    <s v="Bedrock"/>
    <x v="0"/>
    <x v="0"/>
    <s v="Bedrock"/>
    <s v="Bedrock"/>
  </r>
  <r>
    <s v="Coal"/>
    <s v="W/Shale"/>
    <s v="'Coal_W/Shale'"/>
    <n v="315"/>
    <n v="-2.9496153008263234E-2"/>
    <s v="Rare/Uncommon"/>
    <s v="CHECK"/>
    <s v="Bedrock"/>
    <s v="Bedrock"/>
    <x v="0"/>
    <x v="0"/>
    <s v="Bedrock"/>
    <s v="Bedrock"/>
  </r>
  <r>
    <s v="Coal"/>
    <s v="W/Silt"/>
    <s v="'Coal_W/Silt'"/>
    <n v="0"/>
    <n v="-4.8134274696818129E-2"/>
    <s v="Not Used"/>
    <s v="CHECK"/>
    <s v="Bedrock"/>
    <s v="Bedrock"/>
    <x v="1"/>
    <x v="1"/>
    <s v="CHECK"/>
    <s v="Bedrock"/>
  </r>
  <r>
    <s v="Coal"/>
    <s v="W/Stones"/>
    <s v="'Coal_W/Stones'"/>
    <n v="8"/>
    <n v="-4.7660925574569114E-2"/>
    <s v="Rare/Uncommon"/>
    <s v="CHECK"/>
    <s v="Bedrock"/>
    <s v="Bedrock"/>
    <x v="0"/>
    <x v="0"/>
    <s v="Bedrock"/>
    <s v="Bedrock"/>
  </r>
  <r>
    <s v="Coal"/>
    <s v="Water Bearing"/>
    <s v="'Coal_Water Bearing'"/>
    <n v="7"/>
    <n v="-4.7720094214850246E-2"/>
    <s v="Rare/Uncommon"/>
    <s v="CHECK"/>
    <s v="Bedrock"/>
    <s v="Bedrock"/>
    <x v="0"/>
    <x v="0"/>
    <s v="Bedrock"/>
    <s v="Bedrock"/>
  </r>
  <r>
    <s v="Coal"/>
    <s v="Weathered"/>
    <s v="'Coal_Weathered'"/>
    <n v="0"/>
    <n v="-4.8134274696818129E-2"/>
    <s v="Not Used"/>
    <s v="CHECK"/>
    <s v="Bedrock"/>
    <s v="Bedrock"/>
    <x v="1"/>
    <x v="1"/>
    <s v="CHECK"/>
    <s v="Bedrock"/>
  </r>
  <r>
    <s v="Coal"/>
    <s v="Wet/Moist"/>
    <s v="'Coal_Wet/Moist'"/>
    <n v="3"/>
    <n v="-4.7956768775974754E-2"/>
    <s v="Rare/Uncommon"/>
    <s v="CHECK"/>
    <s v="Bedrock"/>
    <s v="Bedrock"/>
    <x v="0"/>
    <x v="0"/>
    <s v="Bedrock"/>
    <s v="Bedrock"/>
  </r>
  <r>
    <s v="Coal"/>
    <s v="Wood"/>
    <s v="'Coal_Wood'"/>
    <n v="14"/>
    <n v="-4.7305913732882357E-2"/>
    <s v="Rare/Uncommon"/>
    <s v="CHECK"/>
    <s v="Bedrock"/>
    <s v="Bedrock"/>
    <x v="0"/>
    <x v="0"/>
    <s v="Bedrock"/>
    <s v="Bedrock"/>
  </r>
  <r>
    <s v="Cobbles"/>
    <m/>
    <s v="'Cobbles_ '"/>
    <n v="618"/>
    <n v="-1.1568055003081857E-2"/>
    <s v="Rare/Uncommon"/>
    <s v="CHECK"/>
    <s v="Gravel"/>
    <s v="Gravel"/>
    <x v="0"/>
    <x v="0"/>
    <s v="Gravel"/>
    <s v="Gravel"/>
  </r>
  <r>
    <s v="Cobbles"/>
    <s v="Broken"/>
    <s v="'Cobbles_Broken'"/>
    <n v="9"/>
    <n v="-4.7601756934287989E-2"/>
    <s v="Rare/Uncommon"/>
    <s v="CHECK"/>
    <s v="Gravel"/>
    <s v="Gravel"/>
    <x v="0"/>
    <x v="0"/>
    <s v="Gravel"/>
    <s v="Gravel"/>
  </r>
  <r>
    <s v="Cobbles"/>
    <s v="Cemented"/>
    <s v="'Cobbles_Cemented'"/>
    <n v="2"/>
    <n v="-4.8015937416255879E-2"/>
    <s v="Rare/Uncommon"/>
    <s v="CHECK"/>
    <s v="Gravel"/>
    <s v="Gravel"/>
    <x v="0"/>
    <x v="0"/>
    <s v="Gravel"/>
    <s v="Gravel"/>
  </r>
  <r>
    <s v="Cobbles"/>
    <s v="Clayey"/>
    <s v="'Cobbles_Clayey'"/>
    <n v="17"/>
    <n v="-4.7128407812038975E-2"/>
    <s v="Rare/Uncommon"/>
    <s v="CHECK"/>
    <s v="Diamicton"/>
    <s v="Diamicton"/>
    <x v="0"/>
    <x v="0"/>
    <s v="Diamicton"/>
    <s v="Diamicton"/>
  </r>
  <r>
    <s v="Cobbles"/>
    <s v="Coarse"/>
    <s v="'Cobbles_Coarse'"/>
    <n v="27"/>
    <n v="-4.653672140922771E-2"/>
    <s v="Rare/Uncommon"/>
    <s v="CHECK"/>
    <s v="Gravel"/>
    <s v="Gravel"/>
    <x v="0"/>
    <x v="0"/>
    <s v="Gravel"/>
    <s v="Gravel"/>
  </r>
  <r>
    <s v="Cobbles"/>
    <s v="Dense"/>
    <s v="'Cobbles_Dense'"/>
    <n v="0"/>
    <n v="-4.8134274696818129E-2"/>
    <s v="Not Used"/>
    <s v="CHECK"/>
    <s v="Gravel"/>
    <s v="Gravel"/>
    <x v="1"/>
    <x v="1"/>
    <s v="CHECK"/>
    <s v="Gravel"/>
  </r>
  <r>
    <s v="Cobbles"/>
    <s v="Dolomitic"/>
    <s v="'Cobbles_Dolomitic'"/>
    <n v="0"/>
    <n v="-4.8134274696818129E-2"/>
    <s v="Not Used"/>
    <s v="CHECK"/>
    <s v="Gravel"/>
    <s v="Gravel"/>
    <x v="1"/>
    <x v="1"/>
    <s v="CHECK"/>
    <s v="Gravel"/>
  </r>
  <r>
    <s v="Cobbles"/>
    <s v="Dry"/>
    <s v="'Cobbles_Dry'"/>
    <n v="4"/>
    <n v="-4.7897600135693622E-2"/>
    <s v="Rare/Uncommon"/>
    <s v="CHECK"/>
    <s v="Gravel"/>
    <s v="Gravel"/>
    <x v="0"/>
    <x v="0"/>
    <s v="Gravel"/>
    <s v="Gravel"/>
  </r>
  <r>
    <s v="Cobbles"/>
    <s v="Fill"/>
    <s v="'Cobbles_Fil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Cobbles"/>
    <s v="Fine"/>
    <s v="'Cobbles_Fine'"/>
    <n v="2"/>
    <n v="-4.8015937416255879E-2"/>
    <s v="Rare/Uncommon"/>
    <s v="CHECK"/>
    <s v="Gravel"/>
    <s v="Gravel"/>
    <x v="0"/>
    <x v="0"/>
    <s v="Gravel"/>
    <s v="Gravel"/>
  </r>
  <r>
    <s v="Cobbles"/>
    <s v="Fine To Coarse"/>
    <s v="'Cobbles_Fine To Coarse'"/>
    <n v="1"/>
    <n v="-4.8075106056537004E-2"/>
    <s v="Rare/Uncommon"/>
    <s v="CHECK"/>
    <s v="Gravel"/>
    <s v="Gravel"/>
    <x v="0"/>
    <x v="0"/>
    <s v="Gravel"/>
    <s v="Gravel"/>
  </r>
  <r>
    <s v="Cobbles"/>
    <s v="Fine To Medium"/>
    <s v="'Cobbles_Fine To Medium'"/>
    <n v="0"/>
    <n v="-4.8134274696818129E-2"/>
    <s v="Not Used"/>
    <s v="CHECK"/>
    <s v="Gravel"/>
    <s v="Gravel"/>
    <x v="1"/>
    <x v="1"/>
    <s v="CHECK"/>
    <s v="Gravel"/>
  </r>
  <r>
    <s v="Cobbles"/>
    <s v="Firm"/>
    <s v="'Cobbles_Firm'"/>
    <n v="0"/>
    <n v="-4.8134274696818129E-2"/>
    <s v="Not Used"/>
    <s v="CHECK"/>
    <s v="Gravel"/>
    <s v="Gravel"/>
    <x v="1"/>
    <x v="1"/>
    <s v="CHECK"/>
    <s v="Gravel"/>
  </r>
  <r>
    <s v="Cobbles"/>
    <s v="Fractured"/>
    <s v="'Cobbles_Fractured'"/>
    <n v="1"/>
    <n v="-4.8075106056537004E-2"/>
    <s v="Rare/Uncommon"/>
    <s v="CHECK"/>
    <s v="Gravel"/>
    <s v="Gravel"/>
    <x v="0"/>
    <x v="0"/>
    <s v="Gravel"/>
    <s v="Gravel"/>
  </r>
  <r>
    <s v="Cobbles"/>
    <s v="Gravely"/>
    <s v="'Cobbles_Gravely'"/>
    <n v="31"/>
    <n v="-4.6300046848103203E-2"/>
    <s v="Rare/Uncommon"/>
    <s v="CHECK"/>
    <s v="Gravel"/>
    <s v="Gravel"/>
    <x v="0"/>
    <x v="0"/>
    <s v="Gravel"/>
    <s v="Gravel"/>
  </r>
  <r>
    <s v="Cobbles"/>
    <s v="Gummy"/>
    <s v="'Cobbles_Gummy'"/>
    <n v="1"/>
    <n v="-4.8075106056537004E-2"/>
    <s v="Rare/Uncommon"/>
    <s v="CHECK"/>
    <s v="Gravel"/>
    <s v="Gravel"/>
    <x v="0"/>
    <x v="0"/>
    <s v="Gravel"/>
    <s v="Gravel"/>
  </r>
  <r>
    <s v="Cobbles"/>
    <s v="Hard"/>
    <s v="'Cobbles_Hard'"/>
    <n v="11"/>
    <n v="-4.7483419653725739E-2"/>
    <s v="Rare/Uncommon"/>
    <s v="CHECK"/>
    <s v="Gravel"/>
    <s v="Gravel"/>
    <x v="0"/>
    <x v="0"/>
    <s v="Gravel"/>
    <s v="Gravel"/>
  </r>
  <r>
    <s v="Cobbles"/>
    <s v="Heaving/Quick"/>
    <s v="'Cobbles_Heaving/Quick'"/>
    <n v="2"/>
    <n v="-4.8015937416255879E-2"/>
    <s v="Rare/Uncommon"/>
    <s v="CHECK"/>
    <s v="Gravel"/>
    <s v="Gravel"/>
    <x v="0"/>
    <x v="0"/>
    <s v="Gravel"/>
    <s v="Gravel"/>
  </r>
  <r>
    <s v="Cobbles"/>
    <s v="Karst"/>
    <s v="'Cobbles_Karst'"/>
    <n v="0"/>
    <n v="-4.8134274696818129E-2"/>
    <s v="Not Used"/>
    <s v="CHECK"/>
    <s v="Gravel"/>
    <s v="Gravel"/>
    <x v="1"/>
    <x v="1"/>
    <s v="CHECK"/>
    <s v="Gravel"/>
  </r>
  <r>
    <s v="Cobbles"/>
    <s v="Layered"/>
    <s v="'Cobbles_Layered'"/>
    <n v="0"/>
    <n v="-4.8134274696818129E-2"/>
    <s v="Not Used"/>
    <s v="CHECK"/>
    <s v="Gravel"/>
    <s v="Gravel"/>
    <x v="1"/>
    <x v="1"/>
    <s v="CHECK"/>
    <s v="Gravel"/>
  </r>
  <r>
    <s v="Cobbles"/>
    <s v="Medium"/>
    <s v="'Cobbles_Medium'"/>
    <n v="4"/>
    <n v="-4.7897600135693622E-2"/>
    <s v="Rare/Uncommon"/>
    <s v="CHECK"/>
    <s v="Gravel"/>
    <s v="Gravel"/>
    <x v="0"/>
    <x v="0"/>
    <s v="Gravel"/>
    <s v="Gravel"/>
  </r>
  <r>
    <s v="Cobbles"/>
    <s v="Medium To Coarse"/>
    <s v="'Cobbles_Medium To Coarse'"/>
    <n v="1"/>
    <n v="-4.8075106056537004E-2"/>
    <s v="Rare/Uncommon"/>
    <s v="CHECK"/>
    <s v="Gravel"/>
    <s v="Gravel"/>
    <x v="0"/>
    <x v="0"/>
    <s v="Gravel"/>
    <s v="Gravel"/>
  </r>
  <r>
    <s v="Cobbles"/>
    <s v="Organic"/>
    <s v="'Cobbles_Organic'"/>
    <n v="0"/>
    <n v="-4.8134274696818129E-2"/>
    <s v="Not Used"/>
    <s v="CHECK"/>
    <s v="Gravel"/>
    <s v="Gravel"/>
    <x v="1"/>
    <x v="1"/>
    <s v="CHECK"/>
    <s v="Gravel"/>
  </r>
  <r>
    <s v="Cobbles"/>
    <s v="Porous"/>
    <s v="'Cobbles_Porous'"/>
    <n v="0"/>
    <n v="-4.8134274696818129E-2"/>
    <s v="Not Used"/>
    <s v="CHECK"/>
    <s v="Gravel"/>
    <s v="Gravel"/>
    <x v="1"/>
    <x v="1"/>
    <s v="CHECK"/>
    <s v="Gravel"/>
  </r>
  <r>
    <s v="Cobbles"/>
    <s v="Sandy"/>
    <s v="'Cobbles_Sandy'"/>
    <n v="15"/>
    <n v="-4.7246745092601232E-2"/>
    <s v="Rare/Uncommon"/>
    <s v="CHECK"/>
    <s v="Sand &amp; Gravel"/>
    <s v="Sand &amp; Gravel"/>
    <x v="0"/>
    <x v="0"/>
    <s v="Sand &amp; Gravel"/>
    <s v="Sand &amp; Gravel"/>
  </r>
  <r>
    <s v="Cobbles"/>
    <s v="Silty"/>
    <s v="'Cobbles_Silty'"/>
    <n v="2"/>
    <n v="-4.8015937416255879E-2"/>
    <s v="Rare/Uncommon"/>
    <s v="CHECK"/>
    <s v="Sand &amp; Gravel"/>
    <s v="Sand &amp; Gravel"/>
    <x v="0"/>
    <x v="0"/>
    <s v="Sand &amp; Gravel"/>
    <s v="Sand &amp; Gravel"/>
  </r>
  <r>
    <s v="Cobbles"/>
    <s v="Soft"/>
    <s v="'Cobbles_Soft'"/>
    <n v="2"/>
    <n v="-4.8015937416255879E-2"/>
    <s v="Rare/Uncommon"/>
    <s v="CHECK"/>
    <s v="Gravel"/>
    <s v="Gravel"/>
    <x v="0"/>
    <x v="0"/>
    <s v="Gravel"/>
    <s v="Gravel"/>
  </r>
  <r>
    <s v="Cobbles"/>
    <s v="Sticky"/>
    <s v="'Cobbles_Sticky'"/>
    <n v="0"/>
    <n v="-4.8134274696818129E-2"/>
    <s v="Not Used"/>
    <s v="CHECK"/>
    <s v="Gravel"/>
    <s v="Gravel"/>
    <x v="1"/>
    <x v="1"/>
    <s v="CHECK"/>
    <s v="Gravel"/>
  </r>
  <r>
    <s v="Cobbles"/>
    <s v="Stoney"/>
    <s v="'Cobbles_Stoney'"/>
    <n v="15"/>
    <n v="-4.7246745092601232E-2"/>
    <s v="Rare/Uncommon"/>
    <s v="CHECK"/>
    <s v="Gravel"/>
    <s v="Gravel"/>
    <x v="0"/>
    <x v="0"/>
    <s v="Gravel"/>
    <s v="Gravel"/>
  </r>
  <r>
    <s v="Cobbles"/>
    <s v="Stringers"/>
    <s v="'Cobbles_Stringers'"/>
    <n v="0"/>
    <n v="-4.8134274696818129E-2"/>
    <s v="Not Used"/>
    <s v="CHECK"/>
    <s v="Gravel"/>
    <s v="Gravel"/>
    <x v="1"/>
    <x v="1"/>
    <s v="CHECK"/>
    <s v="Gravel"/>
  </r>
  <r>
    <s v="Cobbles"/>
    <s v="Strips"/>
    <s v="'Cobbles_Strips'"/>
    <n v="0"/>
    <n v="-4.8134274696818129E-2"/>
    <s v="Not Used"/>
    <s v="CHECK"/>
    <s v="Gravel"/>
    <s v="Gravel"/>
    <x v="1"/>
    <x v="1"/>
    <s v="CHECK"/>
    <s v="Gravel"/>
  </r>
  <r>
    <s v="Cobbles"/>
    <s v="Swelling"/>
    <s v="'Cobbles_Swelling'"/>
    <n v="0"/>
    <n v="-4.8134274696818129E-2"/>
    <s v="Not Used"/>
    <s v="CHECK"/>
    <s v="Gravel"/>
    <s v="Gravel"/>
    <x v="1"/>
    <x v="1"/>
    <s v="CHECK"/>
    <s v="Gravel"/>
  </r>
  <r>
    <s v="Cobbles"/>
    <s v="Very Coarse"/>
    <s v="'Cobbles_Very Coarse'"/>
    <n v="1"/>
    <n v="-4.8075106056537004E-2"/>
    <s v="Rare/Uncommon"/>
    <s v="CHECK"/>
    <s v="Gravel"/>
    <s v="Gravel"/>
    <x v="0"/>
    <x v="0"/>
    <s v="Gravel"/>
    <s v="Gravel"/>
  </r>
  <r>
    <s v="Cobbles"/>
    <s v="Very Fine"/>
    <s v="'Cobbles_Very Fine'"/>
    <n v="0"/>
    <n v="-4.8134274696818129E-2"/>
    <s v="Not Used"/>
    <s v="CHECK"/>
    <s v="Gravel"/>
    <s v="Gravel"/>
    <x v="1"/>
    <x v="1"/>
    <s v="CHECK"/>
    <s v="Gravel"/>
  </r>
  <r>
    <s v="Cobbles"/>
    <s v="Very Fine-Coarse"/>
    <s v="'Cobbles_Very Fine-Coarse'"/>
    <n v="0"/>
    <n v="-4.8134274696818129E-2"/>
    <s v="Not Used"/>
    <s v="CHECK"/>
    <s v="Gravel"/>
    <s v="Gravel"/>
    <x v="1"/>
    <x v="1"/>
    <s v="CHECK"/>
    <s v="Gravel"/>
  </r>
  <r>
    <s v="Cobbles"/>
    <s v="Very Fine-Fine"/>
    <s v="'Cobbles_Very Fine-Fine'"/>
    <n v="0"/>
    <n v="-4.8134274696818129E-2"/>
    <s v="Not Used"/>
    <s v="CHECK"/>
    <s v="Gravel"/>
    <s v="Gravel"/>
    <x v="1"/>
    <x v="1"/>
    <s v="CHECK"/>
    <s v="Gravel"/>
  </r>
  <r>
    <s v="Cobbles"/>
    <s v="Very Fine-Medium"/>
    <s v="'Cobbles_Very Fine-Medium'"/>
    <n v="0"/>
    <n v="-4.8134274696818129E-2"/>
    <s v="Not Used"/>
    <s v="CHECK"/>
    <s v="Gravel"/>
    <s v="Gravel"/>
    <x v="1"/>
    <x v="1"/>
    <s v="CHECK"/>
    <s v="Gravel"/>
  </r>
  <r>
    <s v="Cobbles"/>
    <s v="Very Hard"/>
    <s v="'Cobbles_Very Hard'"/>
    <n v="0"/>
    <n v="-4.8134274696818129E-2"/>
    <s v="Not Used"/>
    <s v="CHECK"/>
    <s v="Gravel"/>
    <s v="Gravel"/>
    <x v="1"/>
    <x v="1"/>
    <s v="CHECK"/>
    <s v="Gravel"/>
  </r>
  <r>
    <s v="Cobbles"/>
    <s v="W/Boulders"/>
    <s v="'Cobbles_W/Boulders'"/>
    <n v="43"/>
    <n v="-4.5590023164729682E-2"/>
    <s v="Rare/Uncommon"/>
    <s v="CHECK"/>
    <s v="Gravel"/>
    <s v="Gravel"/>
    <x v="0"/>
    <x v="0"/>
    <s v="Gravel"/>
    <s v="Gravel"/>
  </r>
  <r>
    <s v="Cobbles"/>
    <s v="W/Clay"/>
    <s v="'Cobbles_W/Clay'"/>
    <n v="89"/>
    <n v="-4.2868265711797859E-2"/>
    <s v="Rare/Uncommon"/>
    <s v="Diamicton"/>
    <s v="Diamicton"/>
    <s v="Diamicton"/>
    <x v="2"/>
    <x v="3"/>
    <s v="Diamicton"/>
    <s v="Diamicton"/>
  </r>
  <r>
    <s v="Cobbles"/>
    <s v="W/Coal"/>
    <s v="'Cobbles_W/Coal'"/>
    <n v="0"/>
    <n v="-4.8134274696818129E-2"/>
    <s v="Not Used"/>
    <s v="CHECK"/>
    <s v="Gravel"/>
    <s v="Gravel"/>
    <x v="1"/>
    <x v="1"/>
    <s v="CHECK"/>
    <s v="Gravel"/>
  </r>
  <r>
    <s v="Cobbles"/>
    <s v="W/Cobbles"/>
    <s v="'Cobbles_W/Cobbles'"/>
    <n v="0"/>
    <n v="-4.8134274696818129E-2"/>
    <s v="Not Used"/>
    <s v="CHECK"/>
    <s v="Gravel"/>
    <s v="Gravel"/>
    <x v="1"/>
    <x v="1"/>
    <s v="CHECK"/>
    <s v="Gravel"/>
  </r>
  <r>
    <s v="Cobbles"/>
    <s v="W/Dolomite"/>
    <s v="'Cobbles_W/Dolomite'"/>
    <n v="0"/>
    <n v="-4.8134274696818129E-2"/>
    <s v="Not Used"/>
    <s v="CHECK"/>
    <s v="Gravel"/>
    <s v="Gravel"/>
    <x v="1"/>
    <x v="1"/>
    <s v="CHECK"/>
    <s v="Gravel"/>
  </r>
  <r>
    <s v="Cobbles"/>
    <s v="W/Gravel"/>
    <s v="'Cobbles_W/Gravel'"/>
    <n v="142"/>
    <n v="-3.9732327776898148E-2"/>
    <s v="Rare/Uncommon"/>
    <s v="CHECK"/>
    <s v="Gravel"/>
    <s v="Gravel"/>
    <x v="0"/>
    <x v="0"/>
    <s v="Gravel"/>
    <s v="Gravel"/>
  </r>
  <r>
    <s v="Cobbles"/>
    <s v="W/Gypsum"/>
    <s v="'Cobbles_W/Gypsum'"/>
    <n v="0"/>
    <n v="-4.8134274696818129E-2"/>
    <s v="Not Used"/>
    <s v="CHECK"/>
    <s v="Gravel"/>
    <s v="Gravel"/>
    <x v="1"/>
    <x v="1"/>
    <s v="CHECK"/>
    <s v="Gravel"/>
  </r>
  <r>
    <s v="Cobbles"/>
    <s v="W/Limestone"/>
    <s v="'Cobbles_W/Limestone'"/>
    <n v="0"/>
    <n v="-4.8134274696818129E-2"/>
    <s v="Not Used"/>
    <s v="CHECK"/>
    <s v="Gravel"/>
    <s v="Gravel"/>
    <x v="1"/>
    <x v="1"/>
    <s v="CHECK"/>
    <s v="Gravel"/>
  </r>
  <r>
    <s v="Cobbles"/>
    <s v="W/Pyrite"/>
    <s v="'Cobbles_W/Pyrite'"/>
    <n v="0"/>
    <n v="-4.8134274696818129E-2"/>
    <s v="Not Used"/>
    <s v="CHECK"/>
    <s v="Gravel"/>
    <s v="Gravel"/>
    <x v="1"/>
    <x v="1"/>
    <s v="CHECK"/>
    <s v="Gravel"/>
  </r>
  <r>
    <s v="Cobbles"/>
    <s v="W/Sand"/>
    <s v="'Cobbles_W/Sand'"/>
    <n v="50"/>
    <n v="-4.5175842682761799E-2"/>
    <s v="Rare/Uncommon"/>
    <s v="CHECK"/>
    <s v="Sand &amp; Gravel"/>
    <s v="Sand &amp; Gravel"/>
    <x v="0"/>
    <x v="0"/>
    <s v="Sand &amp; Gravel"/>
    <s v="Sand &amp; Gravel"/>
  </r>
  <r>
    <s v="Cobbles"/>
    <s v="W/Sandstone"/>
    <s v="'Cobbles_W/Sandstone'"/>
    <n v="1"/>
    <n v="-4.8075106056537004E-2"/>
    <s v="Rare/Uncommon"/>
    <s v="CHECK"/>
    <s v="Gravel"/>
    <s v="Gravel"/>
    <x v="0"/>
    <x v="0"/>
    <s v="Gravel"/>
    <s v="Gravel"/>
  </r>
  <r>
    <s v="Cobbles"/>
    <s v="W/Shale"/>
    <s v="'Cobbles_W/Shale'"/>
    <n v="3"/>
    <n v="-4.7956768775974754E-2"/>
    <s v="Rare/Uncommon"/>
    <s v="CHECK"/>
    <s v="Gravel"/>
    <s v="Gravel"/>
    <x v="0"/>
    <x v="0"/>
    <s v="Gravel"/>
    <s v="Gravel"/>
  </r>
  <r>
    <s v="Cobbles"/>
    <s v="W/Silt"/>
    <s v="'Cobbles_W/Silt'"/>
    <n v="1"/>
    <n v="-4.8075106056537004E-2"/>
    <s v="Rare/Uncommon"/>
    <s v="CHECK"/>
    <s v="Sand &amp; Gravel"/>
    <s v="Sand &amp; Gravel"/>
    <x v="0"/>
    <x v="0"/>
    <s v="Sand &amp; Gravel"/>
    <s v="Sand &amp; Gravel"/>
  </r>
  <r>
    <s v="Cobbles"/>
    <s v="W/Stones"/>
    <s v="'Cobbles_W/Stones'"/>
    <n v="48"/>
    <n v="-4.5294179963324049E-2"/>
    <s v="Rare/Uncommon"/>
    <s v="CHECK"/>
    <s v="Gravel"/>
    <s v="Gravel"/>
    <x v="0"/>
    <x v="0"/>
    <s v="Gravel"/>
    <s v="Gravel"/>
  </r>
  <r>
    <s v="Cobbles"/>
    <s v="Water Bearing"/>
    <s v="'Cobbles_Water Bearing'"/>
    <n v="6"/>
    <n v="-4.7779262855131371E-2"/>
    <s v="Rare/Uncommon"/>
    <s v="CHECK"/>
    <s v="Gravel"/>
    <s v="Gravel"/>
    <x v="0"/>
    <x v="0"/>
    <s v="Gravel"/>
    <s v="Gravel"/>
  </r>
  <r>
    <s v="Cobbles"/>
    <s v="Weathered"/>
    <s v="'Cobbles_Weathered'"/>
    <n v="1"/>
    <n v="-4.8075106056537004E-2"/>
    <s v="Rare/Uncommon"/>
    <s v="CHECK"/>
    <s v="Gravel"/>
    <s v="Gravel"/>
    <x v="0"/>
    <x v="0"/>
    <s v="Gravel"/>
    <s v="Gravel"/>
  </r>
  <r>
    <s v="Cobbles"/>
    <s v="Wet/Moist"/>
    <s v="'Cobbles_Wet/Moist'"/>
    <n v="0"/>
    <n v="-4.8134274696818129E-2"/>
    <s v="Not Used"/>
    <s v="CHECK"/>
    <s v="Gravel"/>
    <s v="Gravel"/>
    <x v="1"/>
    <x v="1"/>
    <s v="CHECK"/>
    <s v="Gravel"/>
  </r>
  <r>
    <s v="Cobbles"/>
    <s v="Wood"/>
    <s v="'Cobbles_Wood'"/>
    <n v="0"/>
    <n v="-4.8134274696818129E-2"/>
    <s v="Not Used"/>
    <s v="CHECK"/>
    <s v="Gravel"/>
    <s v="Gravel"/>
    <x v="1"/>
    <x v="1"/>
    <s v="CHECK"/>
    <s v="Gravel"/>
  </r>
  <r>
    <s v="Conglomerate"/>
    <m/>
    <s v="'Conglomerate_ '"/>
    <n v="239"/>
    <n v="-3.3992969669628857E-2"/>
    <s v="Rare/Uncommon"/>
    <s v="CHECK"/>
    <s v="Bedrock"/>
    <s v="Bedrock"/>
    <x v="0"/>
    <x v="0"/>
    <s v="Bedrock"/>
    <s v="Bedrock"/>
  </r>
  <r>
    <s v="Conglomerate"/>
    <s v="Broken"/>
    <s v="'Conglomerate_Broken'"/>
    <n v="22"/>
    <n v="-4.6832564610633343E-2"/>
    <s v="Rare/Uncommon"/>
    <s v="CHECK"/>
    <s v="Bedrock"/>
    <s v="Bedrock"/>
    <x v="0"/>
    <x v="0"/>
    <s v="Bedrock"/>
    <s v="Bedrock"/>
  </r>
  <r>
    <s v="Conglomerate"/>
    <s v="Cemented"/>
    <s v="'Conglomerate_Cemented'"/>
    <n v="0"/>
    <n v="-4.8134274696818129E-2"/>
    <s v="Not Used"/>
    <s v="CHECK"/>
    <s v="Bedrock"/>
    <s v="Bedrock"/>
    <x v="1"/>
    <x v="1"/>
    <s v="CHECK"/>
    <s v="Bedrock"/>
  </r>
  <r>
    <s v="Conglomerate"/>
    <s v="Clayey"/>
    <s v="'Conglomerate_Clayey'"/>
    <n v="1"/>
    <n v="-4.8075106056537004E-2"/>
    <s v="Rare/Uncommon"/>
    <s v="CHECK"/>
    <s v="Bedrock"/>
    <s v="Bedrock"/>
    <x v="0"/>
    <x v="0"/>
    <s v="Bedrock"/>
    <s v="Bedrock"/>
  </r>
  <r>
    <s v="Conglomerate"/>
    <s v="Coarse"/>
    <s v="'Conglomerate_Coarse'"/>
    <n v="2"/>
    <n v="-4.8015937416255879E-2"/>
    <s v="Rare/Uncommon"/>
    <s v="CHECK"/>
    <s v="Bedrock"/>
    <s v="Bedrock"/>
    <x v="0"/>
    <x v="0"/>
    <s v="Bedrock"/>
    <s v="Bedrock"/>
  </r>
  <r>
    <s v="Conglomerate"/>
    <s v="Dense"/>
    <s v="'Conglomerate_Dense'"/>
    <n v="0"/>
    <n v="-4.8134274696818129E-2"/>
    <s v="Not Used"/>
    <s v="CHECK"/>
    <s v="Bedrock"/>
    <s v="Bedrock"/>
    <x v="1"/>
    <x v="1"/>
    <s v="CHECK"/>
    <s v="Bedrock"/>
  </r>
  <r>
    <s v="Conglomerate"/>
    <s v="Dolomitic"/>
    <s v="'Conglomerate_Dolomitic'"/>
    <n v="0"/>
    <n v="-4.8134274696818129E-2"/>
    <s v="Not Used"/>
    <s v="CHECK"/>
    <s v="Bedrock"/>
    <s v="Bedrock"/>
    <x v="1"/>
    <x v="1"/>
    <s v="CHECK"/>
    <s v="Bedrock"/>
  </r>
  <r>
    <s v="Conglomerate"/>
    <s v="Dry"/>
    <s v="'Conglomerate_Dry'"/>
    <n v="0"/>
    <n v="-4.8134274696818129E-2"/>
    <s v="Not Used"/>
    <s v="CHECK"/>
    <s v="Bedrock"/>
    <s v="Bedrock"/>
    <x v="1"/>
    <x v="1"/>
    <s v="CHECK"/>
    <s v="Bedrock"/>
  </r>
  <r>
    <s v="Conglomerate"/>
    <s v="Fill"/>
    <s v="'Conglomerate_Fill'"/>
    <n v="0"/>
    <n v="-4.8134274696818129E-2"/>
    <s v="Not Used"/>
    <s v="CHECK"/>
    <s v="Bedrock"/>
    <s v="Bedrock"/>
    <x v="1"/>
    <x v="1"/>
    <s v="CHECK"/>
    <s v="Bedrock"/>
  </r>
  <r>
    <s v="Conglomerate"/>
    <s v="Fine"/>
    <s v="'Conglomerate_Fine'"/>
    <n v="0"/>
    <n v="-4.8134274696818129E-2"/>
    <s v="Not Used"/>
    <s v="CHECK"/>
    <s v="Bedrock"/>
    <s v="Bedrock"/>
    <x v="1"/>
    <x v="1"/>
    <s v="CHECK"/>
    <s v="Bedrock"/>
  </r>
  <r>
    <s v="Conglomerate"/>
    <s v="Fine To Coarse"/>
    <s v="'Conglomerate_Fine To Coarse'"/>
    <n v="0"/>
    <n v="-4.8134274696818129E-2"/>
    <s v="Not Used"/>
    <s v="CHECK"/>
    <s v="Bedrock"/>
    <s v="Bedrock"/>
    <x v="1"/>
    <x v="1"/>
    <s v="CHECK"/>
    <s v="Bedrock"/>
  </r>
  <r>
    <s v="Conglomerate"/>
    <s v="Fine To Medium"/>
    <s v="'Conglomerate_Fine To Medium'"/>
    <n v="0"/>
    <n v="-4.8134274696818129E-2"/>
    <s v="Not Used"/>
    <s v="CHECK"/>
    <s v="Bedrock"/>
    <s v="Bedrock"/>
    <x v="1"/>
    <x v="1"/>
    <s v="CHECK"/>
    <s v="Bedrock"/>
  </r>
  <r>
    <s v="Conglomerate"/>
    <s v="Firm"/>
    <s v="'Conglomerate_Firm'"/>
    <n v="2"/>
    <n v="-4.8015937416255879E-2"/>
    <s v="Rare/Uncommon"/>
    <s v="CHECK"/>
    <s v="Bedrock"/>
    <s v="Bedrock"/>
    <x v="0"/>
    <x v="0"/>
    <s v="Bedrock"/>
    <s v="Bedrock"/>
  </r>
  <r>
    <s v="Conglomerate"/>
    <s v="Fractured"/>
    <s v="'Conglomerate_Fractured'"/>
    <n v="0"/>
    <n v="-4.8134274696818129E-2"/>
    <s v="Not Used"/>
    <s v="CHECK"/>
    <s v="Bedrock"/>
    <s v="Bedrock"/>
    <x v="1"/>
    <x v="1"/>
    <s v="CHECK"/>
    <s v="Bedrock"/>
  </r>
  <r>
    <s v="Conglomerate"/>
    <s v="Gravely"/>
    <s v="'Conglomerate_Gravely'"/>
    <n v="0"/>
    <n v="-4.8134274696818129E-2"/>
    <s v="Not Used"/>
    <s v="CHECK"/>
    <s v="Bedrock"/>
    <s v="Bedrock"/>
    <x v="1"/>
    <x v="1"/>
    <s v="CHECK"/>
    <s v="Bedrock"/>
  </r>
  <r>
    <s v="Conglomerate"/>
    <s v="Gummy"/>
    <s v="'Conglomerate_Gummy'"/>
    <n v="0"/>
    <n v="-4.8134274696818129E-2"/>
    <s v="Not Used"/>
    <s v="CHECK"/>
    <s v="Bedrock"/>
    <s v="Bedrock"/>
    <x v="1"/>
    <x v="1"/>
    <s v="CHECK"/>
    <s v="Bedrock"/>
  </r>
  <r>
    <s v="Conglomerate"/>
    <s v="Hard"/>
    <s v="'Conglomerate_Hard'"/>
    <n v="2"/>
    <n v="-4.8015937416255879E-2"/>
    <s v="Rare/Uncommon"/>
    <s v="CHECK"/>
    <s v="Bedrock"/>
    <s v="Bedrock"/>
    <x v="0"/>
    <x v="0"/>
    <s v="Bedrock"/>
    <s v="Bedrock"/>
  </r>
  <r>
    <s v="Conglomerate"/>
    <s v="Heaving/Quick"/>
    <s v="'Conglomerate_Heaving/Quick'"/>
    <n v="0"/>
    <n v="-4.8134274696818129E-2"/>
    <s v="Not Used"/>
    <s v="CHECK"/>
    <s v="Bedrock"/>
    <s v="Bedrock"/>
    <x v="1"/>
    <x v="1"/>
    <s v="CHECK"/>
    <s v="Bedrock"/>
  </r>
  <r>
    <s v="Conglomerate"/>
    <s v="Karst"/>
    <s v="'Conglomerate_Karst'"/>
    <n v="0"/>
    <n v="-4.8134274696818129E-2"/>
    <s v="Not Used"/>
    <s v="CHECK"/>
    <s v="Bedrock"/>
    <s v="Bedrock"/>
    <x v="1"/>
    <x v="1"/>
    <s v="CHECK"/>
    <s v="Bedrock"/>
  </r>
  <r>
    <s v="Conglomerate"/>
    <s v="Layered"/>
    <s v="'Conglomerate_Layered'"/>
    <n v="0"/>
    <n v="-4.8134274696818129E-2"/>
    <s v="Not Used"/>
    <s v="CHECK"/>
    <s v="Bedrock"/>
    <s v="Bedrock"/>
    <x v="1"/>
    <x v="1"/>
    <s v="CHECK"/>
    <s v="Bedrock"/>
  </r>
  <r>
    <s v="Conglomerate"/>
    <s v="Medium"/>
    <s v="'Conglomerate_Medium'"/>
    <n v="0"/>
    <n v="-4.8134274696818129E-2"/>
    <s v="Not Used"/>
    <s v="CHECK"/>
    <s v="Bedrock"/>
    <s v="Bedrock"/>
    <x v="1"/>
    <x v="1"/>
    <s v="CHECK"/>
    <s v="Bedrock"/>
  </r>
  <r>
    <s v="Conglomerate"/>
    <s v="Medium To Coarse"/>
    <s v="'Conglomerate_Medium To Coarse'"/>
    <n v="0"/>
    <n v="-4.8134274696818129E-2"/>
    <s v="Not Used"/>
    <s v="CHECK"/>
    <s v="Bedrock"/>
    <s v="Bedrock"/>
    <x v="1"/>
    <x v="1"/>
    <s v="CHECK"/>
    <s v="Bedrock"/>
  </r>
  <r>
    <s v="Conglomerate"/>
    <s v="Organic"/>
    <s v="'Conglomerate_Organic'"/>
    <n v="1"/>
    <n v="-4.8075106056537004E-2"/>
    <s v="Rare/Uncommon"/>
    <s v="CHECK"/>
    <s v="Bedrock"/>
    <s v="Bedrock"/>
    <x v="0"/>
    <x v="0"/>
    <s v="Bedrock"/>
    <s v="Bedrock"/>
  </r>
  <r>
    <s v="Conglomerate"/>
    <s v="Porous"/>
    <s v="'Conglomerate_Porous'"/>
    <n v="0"/>
    <n v="-4.8134274696818129E-2"/>
    <s v="Not Used"/>
    <s v="CHECK"/>
    <s v="Bedrock"/>
    <s v="Bedrock"/>
    <x v="1"/>
    <x v="1"/>
    <s v="CHECK"/>
    <s v="Bedrock"/>
  </r>
  <r>
    <s v="Conglomerate"/>
    <s v="Sandy"/>
    <s v="'Conglomerate_Sandy'"/>
    <n v="1"/>
    <n v="-4.8075106056537004E-2"/>
    <s v="Rare/Uncommon"/>
    <s v="CHECK"/>
    <s v="Bedrock"/>
    <s v="Bedrock"/>
    <x v="0"/>
    <x v="0"/>
    <s v="Bedrock"/>
    <s v="Bedrock"/>
  </r>
  <r>
    <s v="Conglomerate"/>
    <s v="Silty"/>
    <s v="'Conglomerate_Silty'"/>
    <n v="0"/>
    <n v="-4.8134274696818129E-2"/>
    <s v="Not Used"/>
    <s v="CHECK"/>
    <s v="Bedrock"/>
    <s v="Bedrock"/>
    <x v="1"/>
    <x v="1"/>
    <s v="CHECK"/>
    <s v="Bedrock"/>
  </r>
  <r>
    <s v="Conglomerate"/>
    <s v="Soft"/>
    <s v="'Conglomerate_Soft'"/>
    <n v="21"/>
    <n v="-4.6891733250914468E-2"/>
    <s v="Rare/Uncommon"/>
    <s v="CHECK"/>
    <s v="Bedrock"/>
    <s v="Bedrock"/>
    <x v="0"/>
    <x v="0"/>
    <s v="Bedrock"/>
    <s v="Bedrock"/>
  </r>
  <r>
    <s v="Conglomerate"/>
    <s v="Sticky"/>
    <s v="'Conglomerate_Sticky'"/>
    <n v="0"/>
    <n v="-4.8134274696818129E-2"/>
    <s v="Not Used"/>
    <s v="CHECK"/>
    <s v="Bedrock"/>
    <s v="Bedrock"/>
    <x v="1"/>
    <x v="1"/>
    <s v="CHECK"/>
    <s v="Bedrock"/>
  </r>
  <r>
    <s v="Conglomerate"/>
    <s v="Stoney"/>
    <s v="'Conglomerate_Stoney'"/>
    <n v="0"/>
    <n v="-4.8134274696818129E-2"/>
    <s v="Not Used"/>
    <s v="CHECK"/>
    <s v="Bedrock"/>
    <s v="Bedrock"/>
    <x v="1"/>
    <x v="1"/>
    <s v="CHECK"/>
    <s v="Bedrock"/>
  </r>
  <r>
    <s v="Conglomerate"/>
    <s v="Stringers"/>
    <s v="'Conglomerate_Stringers'"/>
    <n v="0"/>
    <n v="-4.8134274696818129E-2"/>
    <s v="Not Used"/>
    <s v="CHECK"/>
    <s v="Bedrock"/>
    <s v="Bedrock"/>
    <x v="1"/>
    <x v="1"/>
    <s v="CHECK"/>
    <s v="Bedrock"/>
  </r>
  <r>
    <s v="Conglomerate"/>
    <s v="Strips"/>
    <s v="'Conglomerate_Strips'"/>
    <n v="0"/>
    <n v="-4.8134274696818129E-2"/>
    <s v="Not Used"/>
    <s v="CHECK"/>
    <s v="Bedrock"/>
    <s v="Bedrock"/>
    <x v="1"/>
    <x v="1"/>
    <s v="CHECK"/>
    <s v="Bedrock"/>
  </r>
  <r>
    <s v="Conglomerate"/>
    <s v="Swelling"/>
    <s v="'Conglomerate_Swelling'"/>
    <n v="0"/>
    <n v="-4.8134274696818129E-2"/>
    <s v="Not Used"/>
    <s v="CHECK"/>
    <s v="Bedrock"/>
    <s v="Bedrock"/>
    <x v="1"/>
    <x v="1"/>
    <s v="CHECK"/>
    <s v="Bedrock"/>
  </r>
  <r>
    <s v="Conglomerate"/>
    <s v="Very Coarse"/>
    <s v="'Conglomerate_Very Coarse'"/>
    <n v="0"/>
    <n v="-4.8134274696818129E-2"/>
    <s v="Not Used"/>
    <s v="CHECK"/>
    <s v="Bedrock"/>
    <s v="Bedrock"/>
    <x v="1"/>
    <x v="1"/>
    <s v="CHECK"/>
    <s v="Bedrock"/>
  </r>
  <r>
    <s v="Conglomerate"/>
    <s v="Very Fine"/>
    <s v="'Conglomerate_Very Fine'"/>
    <n v="0"/>
    <n v="-4.8134274696818129E-2"/>
    <s v="Not Used"/>
    <s v="CHECK"/>
    <s v="Bedrock"/>
    <s v="Bedrock"/>
    <x v="1"/>
    <x v="1"/>
    <s v="CHECK"/>
    <s v="Bedrock"/>
  </r>
  <r>
    <s v="Conglomerate"/>
    <s v="Very Fine-Coarse"/>
    <s v="'Conglomerate_Very Fine-Coarse'"/>
    <n v="0"/>
    <n v="-4.8134274696818129E-2"/>
    <s v="Not Used"/>
    <s v="CHECK"/>
    <s v="Bedrock"/>
    <s v="Bedrock"/>
    <x v="1"/>
    <x v="1"/>
    <s v="CHECK"/>
    <s v="Bedrock"/>
  </r>
  <r>
    <s v="Conglomerate"/>
    <s v="Very Fine-Fine"/>
    <s v="'Conglomerate_Very Fine-Fine'"/>
    <n v="0"/>
    <n v="-4.8134274696818129E-2"/>
    <s v="Not Used"/>
    <s v="CHECK"/>
    <s v="Bedrock"/>
    <s v="Bedrock"/>
    <x v="1"/>
    <x v="1"/>
    <s v="CHECK"/>
    <s v="Bedrock"/>
  </r>
  <r>
    <s v="Conglomerate"/>
    <s v="Very Fine-Medium"/>
    <s v="'Conglomerate_Very Fine-Medium'"/>
    <n v="0"/>
    <n v="-4.8134274696818129E-2"/>
    <s v="Not Used"/>
    <s v="CHECK"/>
    <s v="Bedrock"/>
    <s v="Bedrock"/>
    <x v="1"/>
    <x v="1"/>
    <s v="CHECK"/>
    <s v="Bedrock"/>
  </r>
  <r>
    <s v="Conglomerate"/>
    <s v="Very Hard"/>
    <s v="'Conglomerate_Very Hard'"/>
    <n v="0"/>
    <n v="-4.8134274696818129E-2"/>
    <s v="Not Used"/>
    <s v="CHECK"/>
    <s v="Bedrock"/>
    <s v="Bedrock"/>
    <x v="1"/>
    <x v="1"/>
    <s v="CHECK"/>
    <s v="Bedrock"/>
  </r>
  <r>
    <s v="Conglomerate"/>
    <s v="W/Boulders"/>
    <s v="'Conglomerate_W/Boulders'"/>
    <n v="0"/>
    <n v="-4.8134274696818129E-2"/>
    <s v="Not Used"/>
    <s v="CHECK"/>
    <s v="Bedrock"/>
    <s v="Bedrock"/>
    <x v="1"/>
    <x v="1"/>
    <s v="CHECK"/>
    <s v="Bedrock"/>
  </r>
  <r>
    <s v="Conglomerate"/>
    <s v="W/Clay"/>
    <s v="'Conglomerate_W/Clay'"/>
    <n v="4"/>
    <n v="-4.7897600135693622E-2"/>
    <s v="Rare/Uncommon"/>
    <s v="CHECK"/>
    <s v="Bedrock"/>
    <s v="Bedrock"/>
    <x v="0"/>
    <x v="0"/>
    <s v="Bedrock"/>
    <s v="Bedrock"/>
  </r>
  <r>
    <s v="Conglomerate"/>
    <s v="W/Coal"/>
    <s v="'Conglomerate_W/Coal'"/>
    <n v="0"/>
    <n v="-4.8134274696818129E-2"/>
    <s v="Not Used"/>
    <s v="CHECK"/>
    <s v="Bedrock"/>
    <s v="Bedrock"/>
    <x v="1"/>
    <x v="1"/>
    <s v="CHECK"/>
    <s v="Bedrock"/>
  </r>
  <r>
    <s v="Conglomerate"/>
    <s v="W/Cobbles"/>
    <s v="'Conglomerate_W/Cobbles'"/>
    <n v="0"/>
    <n v="-4.8134274696818129E-2"/>
    <s v="Not Used"/>
    <s v="CHECK"/>
    <s v="Bedrock"/>
    <s v="Bedrock"/>
    <x v="1"/>
    <x v="1"/>
    <s v="CHECK"/>
    <s v="Bedrock"/>
  </r>
  <r>
    <s v="Conglomerate"/>
    <s v="W/Dolomite"/>
    <s v="'Conglomerate_W/Dolomite'"/>
    <n v="0"/>
    <n v="-4.8134274696818129E-2"/>
    <s v="Not Used"/>
    <s v="CHECK"/>
    <s v="Bedrock"/>
    <s v="Bedrock"/>
    <x v="1"/>
    <x v="1"/>
    <s v="CHECK"/>
    <s v="Bedrock"/>
  </r>
  <r>
    <s v="Conglomerate"/>
    <s v="W/Gravel"/>
    <s v="'Conglomerate_W/Gravel'"/>
    <n v="2"/>
    <n v="-4.8015937416255879E-2"/>
    <s v="Rare/Uncommon"/>
    <s v="CHECK"/>
    <s v="Bedrock"/>
    <s v="Bedrock"/>
    <x v="0"/>
    <x v="0"/>
    <s v="Bedrock"/>
    <s v="Bedrock"/>
  </r>
  <r>
    <s v="Conglomerate"/>
    <s v="W/Gypsum"/>
    <s v="'Conglomerate_W/Gypsum'"/>
    <n v="0"/>
    <n v="-4.8134274696818129E-2"/>
    <s v="Not Used"/>
    <s v="CHECK"/>
    <s v="Bedrock"/>
    <s v="Bedrock"/>
    <x v="1"/>
    <x v="1"/>
    <s v="CHECK"/>
    <s v="Bedrock"/>
  </r>
  <r>
    <s v="Conglomerate"/>
    <s v="W/Limestone"/>
    <s v="'Conglomerate_W/Limestone'"/>
    <n v="1"/>
    <n v="-4.8075106056537004E-2"/>
    <s v="Rare/Uncommon"/>
    <s v="CHECK"/>
    <s v="Bedrock"/>
    <s v="Bedrock"/>
    <x v="0"/>
    <x v="0"/>
    <s v="Bedrock"/>
    <s v="Bedrock"/>
  </r>
  <r>
    <s v="Conglomerate"/>
    <s v="W/Pyrite"/>
    <s v="'Conglomerate_W/Pyrite'"/>
    <n v="0"/>
    <n v="-4.8134274696818129E-2"/>
    <s v="Not Used"/>
    <s v="CHECK"/>
    <s v="Bedrock"/>
    <s v="Bedrock"/>
    <x v="1"/>
    <x v="1"/>
    <s v="CHECK"/>
    <s v="Bedrock"/>
  </r>
  <r>
    <s v="Conglomerate"/>
    <s v="W/Sand"/>
    <s v="'Conglomerate_W/Sand'"/>
    <n v="4"/>
    <n v="-4.7897600135693622E-2"/>
    <s v="Rare/Uncommon"/>
    <s v="CHECK"/>
    <s v="Bedrock"/>
    <s v="Bedrock"/>
    <x v="0"/>
    <x v="0"/>
    <s v="Bedrock"/>
    <s v="Bedrock"/>
  </r>
  <r>
    <s v="Conglomerate"/>
    <s v="W/Sandstone"/>
    <s v="'Conglomerate_W/Sandstone'"/>
    <n v="7"/>
    <n v="-4.7720094214850246E-2"/>
    <s v="Rare/Uncommon"/>
    <s v="CHECK"/>
    <s v="Bedrock"/>
    <s v="Bedrock"/>
    <x v="0"/>
    <x v="0"/>
    <s v="Bedrock"/>
    <s v="Bedrock"/>
  </r>
  <r>
    <s v="Conglomerate"/>
    <s v="W/Shale"/>
    <s v="'Conglomerate_W/Shale'"/>
    <n v="1"/>
    <n v="-4.8075106056537004E-2"/>
    <s v="Rare/Uncommon"/>
    <s v="CHECK"/>
    <s v="Bedrock"/>
    <s v="Bedrock"/>
    <x v="0"/>
    <x v="0"/>
    <s v="Bedrock"/>
    <s v="Bedrock"/>
  </r>
  <r>
    <s v="Conglomerate"/>
    <s v="W/Silt"/>
    <s v="'Conglomerate_W/Silt'"/>
    <n v="0"/>
    <n v="-4.8134274696818129E-2"/>
    <s v="Not Used"/>
    <s v="CHECK"/>
    <s v="Bedrock"/>
    <s v="Bedrock"/>
    <x v="1"/>
    <x v="1"/>
    <s v="CHECK"/>
    <s v="Bedrock"/>
  </r>
  <r>
    <s v="Conglomerate"/>
    <s v="W/Stones"/>
    <s v="'Conglomerate_W/Stones'"/>
    <n v="1"/>
    <n v="-4.8075106056537004E-2"/>
    <s v="Rare/Uncommon"/>
    <s v="CHECK"/>
    <s v="Bedrock"/>
    <s v="Bedrock"/>
    <x v="0"/>
    <x v="0"/>
    <s v="Bedrock"/>
    <s v="Bedrock"/>
  </r>
  <r>
    <s v="Conglomerate"/>
    <s v="Water Bearing"/>
    <s v="'Conglomerate_Water Bearing'"/>
    <n v="0"/>
    <n v="-4.8134274696818129E-2"/>
    <s v="Not Used"/>
    <s v="CHECK"/>
    <s v="Bedrock"/>
    <s v="Bedrock"/>
    <x v="1"/>
    <x v="1"/>
    <s v="CHECK"/>
    <s v="Bedrock"/>
  </r>
  <r>
    <s v="Conglomerate"/>
    <s v="Weathered"/>
    <s v="'Conglomerate_Weathered'"/>
    <n v="0"/>
    <n v="-4.8134274696818129E-2"/>
    <s v="Not Used"/>
    <s v="CHECK"/>
    <s v="Bedrock"/>
    <s v="Bedrock"/>
    <x v="1"/>
    <x v="1"/>
    <s v="CHECK"/>
    <s v="Bedrock"/>
  </r>
  <r>
    <s v="Conglomerate"/>
    <s v="Wet/Moist"/>
    <s v="'Conglomerate_Wet/Moist'"/>
    <n v="0"/>
    <n v="-4.8134274696818129E-2"/>
    <s v="Not Used"/>
    <s v="CHECK"/>
    <s v="Bedrock"/>
    <s v="Bedrock"/>
    <x v="1"/>
    <x v="1"/>
    <s v="CHECK"/>
    <s v="Bedrock"/>
  </r>
  <r>
    <s v="Conglomerate"/>
    <s v="Wood"/>
    <s v="'Conglomerate_Wood'"/>
    <n v="0"/>
    <n v="-4.8134274696818129E-2"/>
    <s v="Not Used"/>
    <s v="CHECK"/>
    <s v="Bedrock"/>
    <s v="Bedrock"/>
    <x v="1"/>
    <x v="1"/>
    <s v="CHECK"/>
    <s v="Bedrock"/>
  </r>
  <r>
    <s v="Debris"/>
    <m/>
    <s v="'Debris_ '"/>
    <n v="177"/>
    <n v="-3.7661425367058715E-2"/>
    <s v="Rare/Uncommon"/>
    <s v="CHECK"/>
    <s v="Unknown or No Record"/>
    <s v="Unknown or No Record"/>
    <x v="0"/>
    <x v="0"/>
    <s v="Unknown or No Record"/>
    <s v="Unknown or No Record"/>
  </r>
  <r>
    <s v="Debris"/>
    <s v="Broken"/>
    <s v="'Debris_Broken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Cemented"/>
    <s v="'Debris_Cemented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Debris"/>
    <s v="Clayey"/>
    <s v="'Debris_Clayey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Debris"/>
    <s v="Coarse"/>
    <s v="'Debris_Coarse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Debris"/>
    <s v="Dense"/>
    <s v="'Debris_Dense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Dolomitic"/>
    <s v="'Debris_Dolomitic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Dry"/>
    <s v="'Debris_Dry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Debris"/>
    <s v="Fill"/>
    <s v="'Debris_Fill'"/>
    <n v="26"/>
    <n v="-4.6595890049508835E-2"/>
    <s v="Rare/Uncommon"/>
    <s v="CHECK"/>
    <s v="Unknown or No Record"/>
    <s v="Unknown or No Record"/>
    <x v="0"/>
    <x v="0"/>
    <s v="Unknown or No Record"/>
    <s v="Unknown or No Record"/>
  </r>
  <r>
    <s v="Debris"/>
    <s v="Fine"/>
    <s v="'Debris_Fine'"/>
    <n v="4"/>
    <n v="-4.7897600135693622E-2"/>
    <s v="Rare/Uncommon"/>
    <s v="CHECK"/>
    <s v="Unknown or No Record"/>
    <s v="Unknown or No Record"/>
    <x v="0"/>
    <x v="0"/>
    <s v="Unknown or No Record"/>
    <s v="Unknown or No Record"/>
  </r>
  <r>
    <s v="Debris"/>
    <s v="Fine To Coarse"/>
    <s v="'Debris_Fine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Fine To Medium"/>
    <s v="'Debris_Fine To Medium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Debris"/>
    <s v="Firm"/>
    <s v="'Debris_Firm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Fractured"/>
    <s v="'Debris_Fractured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Gravely"/>
    <s v="'Debris_Gravely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Gummy"/>
    <s v="'Debris_Gummy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Hard"/>
    <s v="'Debris_Har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Debris"/>
    <s v="Heaving/Quick"/>
    <s v="'Debris_Heaving/Quick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Karst"/>
    <s v="'Debris_Karst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Layered"/>
    <s v="'Debris_Layered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Medium"/>
    <s v="'Debris_Medium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Debris"/>
    <s v="Medium To Coarse"/>
    <s v="'Debris_Medium To Coarse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Debris"/>
    <s v="Organic"/>
    <s v="'Debris_Organic'"/>
    <n v="34"/>
    <n v="-4.6122540927259821E-2"/>
    <s v="Rare/Uncommon"/>
    <s v="CHECK"/>
    <s v="Unknown or No Record"/>
    <s v="Unknown or No Record"/>
    <x v="0"/>
    <x v="0"/>
    <s v="Unknown or No Record"/>
    <s v="Unknown or No Record"/>
  </r>
  <r>
    <s v="Debris"/>
    <s v="Porous"/>
    <s v="'Debris_Porous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Sandy"/>
    <s v="'Debris_Sandy'"/>
    <n v="4"/>
    <n v="-4.7897600135693622E-2"/>
    <s v="Rare/Uncommon"/>
    <s v="CHECK"/>
    <s v="Unknown or No Record"/>
    <s v="Unknown or No Record"/>
    <x v="0"/>
    <x v="0"/>
    <s v="Unknown or No Record"/>
    <s v="Unknown or No Record"/>
  </r>
  <r>
    <s v="Debris"/>
    <s v="Silty"/>
    <s v="'Debris_Silty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Soft"/>
    <s v="'Debris_Soft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Debris"/>
    <s v="Sticky"/>
    <s v="'Debris_Stick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Debris"/>
    <s v="Stoney"/>
    <s v="'Debris_Stone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Debris"/>
    <s v="Stringers"/>
    <s v="'Debris_Stringers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Strips"/>
    <s v="'Debris_Strips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Swelling"/>
    <s v="'Debris_Swelling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Very Coarse"/>
    <s v="'Debris_Very Coarse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Very Fine"/>
    <s v="'Debris_Very Fine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Very Fine-Coarse"/>
    <s v="'Debris_Very Fine-Coarse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Very Fine-Fine"/>
    <s v="'Debris_Very Fine-Fine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Very Fine-Medium"/>
    <s v="'Debris_Very Fine-Medium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Very Hard"/>
    <s v="'Debris_Very Hard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/Boulders"/>
    <s v="'Debris_W/Boulders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Debris"/>
    <s v="W/Clay"/>
    <s v="'Debris_W/Clay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Debris"/>
    <s v="W/Coal"/>
    <s v="'Debris_W/Coal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/Cobbles"/>
    <s v="'Debris_W/Cobbles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/Dolomite"/>
    <s v="'Debris_W/Dolomite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/Gravel"/>
    <s v="'Debris_W/Gravel'"/>
    <n v="19"/>
    <n v="-4.7010070531476725E-2"/>
    <s v="Rare/Uncommon"/>
    <s v="CHECK"/>
    <s v="Unknown or No Record"/>
    <s v="Unknown or No Record"/>
    <x v="0"/>
    <x v="0"/>
    <s v="Unknown or No Record"/>
    <s v="Unknown or No Record"/>
  </r>
  <r>
    <s v="Debris"/>
    <s v="W/Gypsum"/>
    <s v="'Debris_W/Gypsum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/Limestone"/>
    <s v="'Debris_W/Limeston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Debris"/>
    <s v="W/Pyrite"/>
    <s v="'Debris_W/Pyrite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/Sand"/>
    <s v="'Debris_W/Sand'"/>
    <n v="9"/>
    <n v="-4.7601756934287989E-2"/>
    <s v="Rare/Uncommon"/>
    <s v="CHECK"/>
    <s v="Unknown or No Record"/>
    <s v="Unknown or No Record"/>
    <x v="0"/>
    <x v="0"/>
    <s v="Unknown or No Record"/>
    <s v="Unknown or No Record"/>
  </r>
  <r>
    <s v="Debris"/>
    <s v="W/Sandstone"/>
    <s v="'Debris_W/Sandstone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/Shale"/>
    <s v="'Debris_W/Shale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/Silt"/>
    <s v="'Debris_W/Silt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/Stones"/>
    <s v="'Debris_W/Stones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ater Bearing"/>
    <s v="'Debris_Water Bearing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Debris"/>
    <s v="Weathered"/>
    <s v="'Debris_Weathered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et/Moist"/>
    <s v="'Debris_Wet/Moist'"/>
    <n v="0"/>
    <n v="-4.8134274696818129E-2"/>
    <s v="Not Used"/>
    <s v="CHECK"/>
    <s v="Unknown or No Record"/>
    <s v="Unknown or No Record"/>
    <x v="1"/>
    <x v="1"/>
    <s v="CHECK"/>
    <s v="Unknown or No Record"/>
  </r>
  <r>
    <s v="Debris"/>
    <s v="Wood"/>
    <s v="'Debris_Wood'"/>
    <n v="55"/>
    <n v="-4.4879999481356167E-2"/>
    <s v="Rare/Uncommon"/>
    <s v="CHECK"/>
    <s v="Unknown or No Record"/>
    <s v="Unknown or No Record"/>
    <x v="0"/>
    <x v="0"/>
    <s v="Unknown or No Record"/>
    <s v="Unknown or No Record"/>
  </r>
  <r>
    <s v="Dolomite"/>
    <m/>
    <s v="'Dolomite_ '"/>
    <n v="2362"/>
    <n v="9.1622053647203022E-2"/>
    <s v="Fairly Common"/>
    <s v="CHECK"/>
    <s v="Bedrock"/>
    <s v="Bedrock"/>
    <x v="0"/>
    <x v="0"/>
    <s v="Bedrock"/>
    <s v="Bedrock"/>
  </r>
  <r>
    <s v="Dolomite"/>
    <s v="Broken"/>
    <s v="'Dolomite_Broken'"/>
    <n v="41"/>
    <n v="-4.5708360445291939E-2"/>
    <s v="Rare/Uncommon"/>
    <s v="CHECK"/>
    <s v="Bedrock"/>
    <s v="Bedrock"/>
    <x v="0"/>
    <x v="0"/>
    <s v="Bedrock"/>
    <s v="Bedrock"/>
  </r>
  <r>
    <s v="Dolomite"/>
    <s v="Cemented"/>
    <s v="'Dolomite_Cemented'"/>
    <n v="0"/>
    <n v="-4.8134274696818129E-2"/>
    <s v="Not Used"/>
    <s v="CHECK"/>
    <s v="Bedrock"/>
    <s v="Bedrock"/>
    <x v="1"/>
    <x v="1"/>
    <s v="CHECK"/>
    <s v="Bedrock"/>
  </r>
  <r>
    <s v="Dolomite"/>
    <s v="Clayey"/>
    <s v="'Dolomite_Clayey'"/>
    <n v="0"/>
    <n v="-4.8134274696818129E-2"/>
    <s v="Not Used"/>
    <s v="CHECK"/>
    <s v="Bedrock"/>
    <s v="Bedrock"/>
    <x v="1"/>
    <x v="1"/>
    <s v="CHECK"/>
    <s v="Bedrock"/>
  </r>
  <r>
    <s v="Dolomite"/>
    <s v="Coarse"/>
    <s v="'Dolomite_Coarse'"/>
    <n v="3"/>
    <n v="-4.7956768775974754E-2"/>
    <s v="Rare/Uncommon"/>
    <s v="CHECK"/>
    <s v="Bedrock"/>
    <s v="Bedrock"/>
    <x v="0"/>
    <x v="0"/>
    <s v="Bedrock"/>
    <s v="Bedrock"/>
  </r>
  <r>
    <s v="Dolomite"/>
    <s v="Dense"/>
    <s v="'Dolomite_Dense'"/>
    <n v="41"/>
    <n v="-4.5708360445291939E-2"/>
    <s v="Rare/Uncommon"/>
    <s v="CHECK"/>
    <s v="Bedrock"/>
    <s v="Bedrock"/>
    <x v="0"/>
    <x v="0"/>
    <s v="Bedrock"/>
    <s v="Bedrock"/>
  </r>
  <r>
    <s v="Dolomite"/>
    <s v="Dolomitic"/>
    <s v="'Dolomite_Dolomitic'"/>
    <n v="0"/>
    <n v="-4.8134274696818129E-2"/>
    <s v="Not Used"/>
    <s v="CHECK"/>
    <s v="Bedrock"/>
    <s v="Bedrock"/>
    <x v="1"/>
    <x v="1"/>
    <s v="CHECK"/>
    <s v="Bedrock"/>
  </r>
  <r>
    <s v="Dolomite"/>
    <s v="Dry"/>
    <s v="'Dolomite_Dry'"/>
    <n v="0"/>
    <n v="-4.8134274696818129E-2"/>
    <s v="Not Used"/>
    <s v="CHECK"/>
    <s v="Bedrock"/>
    <s v="Bedrock"/>
    <x v="1"/>
    <x v="1"/>
    <s v="CHECK"/>
    <s v="Bedrock"/>
  </r>
  <r>
    <s v="Dolomite"/>
    <s v="Fill"/>
    <s v="'Dolomite_Fill'"/>
    <n v="0"/>
    <n v="-4.8134274696818129E-2"/>
    <s v="Not Used"/>
    <s v="CHECK"/>
    <s v="Bedrock"/>
    <s v="Bedrock"/>
    <x v="1"/>
    <x v="1"/>
    <s v="CHECK"/>
    <s v="Bedrock"/>
  </r>
  <r>
    <s v="Dolomite"/>
    <s v="Fine"/>
    <s v="'Dolomite_Fine'"/>
    <n v="17"/>
    <n v="-4.7128407812038975E-2"/>
    <s v="Rare/Uncommon"/>
    <s v="CHECK"/>
    <s v="Bedrock"/>
    <s v="Bedrock"/>
    <x v="0"/>
    <x v="0"/>
    <s v="Bedrock"/>
    <s v="Bedrock"/>
  </r>
  <r>
    <s v="Dolomite"/>
    <s v="Fine To Coarse"/>
    <s v="'Dolomite_Fine To Coarse'"/>
    <n v="1"/>
    <n v="-4.8075106056537004E-2"/>
    <s v="Rare/Uncommon"/>
    <s v="CHECK"/>
    <s v="Bedrock"/>
    <s v="Bedrock"/>
    <x v="0"/>
    <x v="0"/>
    <s v="Bedrock"/>
    <s v="Bedrock"/>
  </r>
  <r>
    <s v="Dolomite"/>
    <s v="Fine To Medium"/>
    <s v="'Dolomite_Fine To Medium'"/>
    <n v="5"/>
    <n v="-4.7838431495412496E-2"/>
    <s v="Rare/Uncommon"/>
    <s v="CHECK"/>
    <s v="Bedrock"/>
    <s v="Bedrock"/>
    <x v="0"/>
    <x v="0"/>
    <s v="Bedrock"/>
    <s v="Bedrock"/>
  </r>
  <r>
    <s v="Dolomite"/>
    <s v="Firm"/>
    <s v="'Dolomite_Firm'"/>
    <n v="0"/>
    <n v="-4.8134274696818129E-2"/>
    <s v="Not Used"/>
    <s v="CHECK"/>
    <s v="Bedrock"/>
    <s v="Bedrock"/>
    <x v="1"/>
    <x v="1"/>
    <s v="CHECK"/>
    <s v="Bedrock"/>
  </r>
  <r>
    <s v="Dolomite"/>
    <s v="Fractured"/>
    <s v="'Dolomite_Fractured'"/>
    <n v="11"/>
    <n v="-4.7483419653725739E-2"/>
    <s v="Rare/Uncommon"/>
    <s v="CHECK"/>
    <s v="Bedrock"/>
    <s v="Bedrock"/>
    <x v="0"/>
    <x v="0"/>
    <s v="Bedrock"/>
    <s v="Bedrock"/>
  </r>
  <r>
    <s v="Dolomite"/>
    <s v="Gravely"/>
    <s v="'Dolomite_Gravely'"/>
    <n v="1"/>
    <n v="-4.8075106056537004E-2"/>
    <s v="Rare/Uncommon"/>
    <s v="CHECK"/>
    <s v="Bedrock"/>
    <s v="Bedrock"/>
    <x v="0"/>
    <x v="0"/>
    <s v="Bedrock"/>
    <s v="Bedrock"/>
  </r>
  <r>
    <s v="Dolomite"/>
    <s v="Gummy"/>
    <s v="'Dolomite_Gummy'"/>
    <n v="0"/>
    <n v="-4.8134274696818129E-2"/>
    <s v="Not Used"/>
    <s v="CHECK"/>
    <s v="Bedrock"/>
    <s v="Bedrock"/>
    <x v="1"/>
    <x v="1"/>
    <s v="CHECK"/>
    <s v="Bedrock"/>
  </r>
  <r>
    <s v="Dolomite"/>
    <s v="Hard"/>
    <s v="'Dolomite_Hard'"/>
    <n v="135"/>
    <n v="-4.014650825886603E-2"/>
    <s v="Rare/Uncommon"/>
    <s v="CHECK"/>
    <s v="Bedrock"/>
    <s v="Bedrock"/>
    <x v="0"/>
    <x v="0"/>
    <s v="Bedrock"/>
    <s v="Bedrock"/>
  </r>
  <r>
    <s v="Dolomite"/>
    <s v="Heaving/Quick"/>
    <s v="'Dolomite_Heaving/Quick'"/>
    <n v="0"/>
    <n v="-4.8134274696818129E-2"/>
    <s v="Not Used"/>
    <s v="CHECK"/>
    <s v="Bedrock"/>
    <s v="Bedrock"/>
    <x v="1"/>
    <x v="1"/>
    <s v="CHECK"/>
    <s v="Bedrock"/>
  </r>
  <r>
    <s v="Dolomite"/>
    <s v="Karst"/>
    <s v="'Dolomite_Karst'"/>
    <n v="0"/>
    <n v="-4.8134274696818129E-2"/>
    <s v="Not Used"/>
    <s v="CHECK"/>
    <s v="Bedrock"/>
    <s v="Bedrock"/>
    <x v="1"/>
    <x v="1"/>
    <s v="CHECK"/>
    <s v="Bedrock"/>
  </r>
  <r>
    <s v="Dolomite"/>
    <s v="Layered"/>
    <s v="'Dolomite_Layered'"/>
    <n v="3"/>
    <n v="-4.7956768775974754E-2"/>
    <s v="Rare/Uncommon"/>
    <s v="CHECK"/>
    <s v="Bedrock"/>
    <s v="Bedrock"/>
    <x v="0"/>
    <x v="0"/>
    <s v="Bedrock"/>
    <s v="Bedrock"/>
  </r>
  <r>
    <s v="Dolomite"/>
    <s v="Medium"/>
    <s v="'Dolomite_Medium'"/>
    <n v="9"/>
    <n v="-4.7601756934287989E-2"/>
    <s v="Rare/Uncommon"/>
    <s v="CHECK"/>
    <s v="Bedrock"/>
    <s v="Bedrock"/>
    <x v="0"/>
    <x v="0"/>
    <s v="Bedrock"/>
    <s v="Bedrock"/>
  </r>
  <r>
    <s v="Dolomite"/>
    <s v="Medium To Coarse"/>
    <s v="'Dolomite_Medium To Coarse'"/>
    <n v="4"/>
    <n v="-4.7897600135693622E-2"/>
    <s v="Rare/Uncommon"/>
    <s v="CHECK"/>
    <s v="Bedrock"/>
    <s v="Bedrock"/>
    <x v="0"/>
    <x v="0"/>
    <s v="Bedrock"/>
    <s v="Bedrock"/>
  </r>
  <r>
    <s v="Dolomite"/>
    <s v="Organic"/>
    <s v="'Dolomite_Organic'"/>
    <n v="0"/>
    <n v="-4.8134274696818129E-2"/>
    <s v="Not Used"/>
    <s v="CHECK"/>
    <s v="Bedrock"/>
    <s v="Bedrock"/>
    <x v="1"/>
    <x v="1"/>
    <s v="CHECK"/>
    <s v="Bedrock"/>
  </r>
  <r>
    <s v="Dolomite"/>
    <s v="Porous"/>
    <s v="'Dolomite_Porous'"/>
    <n v="2"/>
    <n v="-4.8015937416255879E-2"/>
    <s v="Rare/Uncommon"/>
    <s v="CHECK"/>
    <s v="Bedrock"/>
    <s v="Bedrock"/>
    <x v="0"/>
    <x v="0"/>
    <s v="Bedrock"/>
    <s v="Bedrock"/>
  </r>
  <r>
    <s v="Dolomite"/>
    <s v="Sandy"/>
    <s v="'Dolomite_Sandy'"/>
    <n v="43"/>
    <n v="-4.5590023164729682E-2"/>
    <s v="Rare/Uncommon"/>
    <s v="CHECK"/>
    <s v="Bedrock"/>
    <s v="Bedrock"/>
    <x v="0"/>
    <x v="0"/>
    <s v="Bedrock"/>
    <s v="Bedrock"/>
  </r>
  <r>
    <s v="Dolomite"/>
    <s v="Silty"/>
    <s v="'Dolomite_Silty'"/>
    <n v="1"/>
    <n v="-4.8075106056537004E-2"/>
    <s v="Rare/Uncommon"/>
    <s v="CHECK"/>
    <s v="Bedrock"/>
    <s v="Bedrock"/>
    <x v="0"/>
    <x v="0"/>
    <s v="Bedrock"/>
    <s v="Bedrock"/>
  </r>
  <r>
    <s v="Dolomite"/>
    <s v="Soft"/>
    <s v="'Dolomite_Soft'"/>
    <n v="8"/>
    <n v="-4.7660925574569114E-2"/>
    <s v="Rare/Uncommon"/>
    <s v="CHECK"/>
    <s v="Bedrock"/>
    <s v="Bedrock"/>
    <x v="0"/>
    <x v="0"/>
    <s v="Bedrock"/>
    <s v="Bedrock"/>
  </r>
  <r>
    <s v="Dolomite"/>
    <s v="Sticky"/>
    <s v="'Dolomite_Sticky'"/>
    <n v="0"/>
    <n v="-4.8134274696818129E-2"/>
    <s v="Not Used"/>
    <s v="CHECK"/>
    <s v="Bedrock"/>
    <s v="Bedrock"/>
    <x v="1"/>
    <x v="1"/>
    <s v="CHECK"/>
    <s v="Bedrock"/>
  </r>
  <r>
    <s v="Dolomite"/>
    <s v="Stoney"/>
    <s v="'Dolomite_Stoney'"/>
    <n v="0"/>
    <n v="-4.8134274696818129E-2"/>
    <s v="Not Used"/>
    <s v="CHECK"/>
    <s v="Bedrock"/>
    <s v="Bedrock"/>
    <x v="1"/>
    <x v="1"/>
    <s v="CHECK"/>
    <s v="Bedrock"/>
  </r>
  <r>
    <s v="Dolomite"/>
    <s v="Stringers"/>
    <s v="'Dolomite_Stringers'"/>
    <n v="1"/>
    <n v="-4.8075106056537004E-2"/>
    <s v="Rare/Uncommon"/>
    <s v="CHECK"/>
    <s v="Bedrock"/>
    <s v="Bedrock"/>
    <x v="0"/>
    <x v="0"/>
    <s v="Bedrock"/>
    <s v="Bedrock"/>
  </r>
  <r>
    <s v="Dolomite"/>
    <s v="Strips"/>
    <s v="'Dolomite_Strips'"/>
    <n v="0"/>
    <n v="-4.8134274696818129E-2"/>
    <s v="Not Used"/>
    <s v="CHECK"/>
    <s v="Bedrock"/>
    <s v="Bedrock"/>
    <x v="1"/>
    <x v="1"/>
    <s v="CHECK"/>
    <s v="Bedrock"/>
  </r>
  <r>
    <s v="Dolomite"/>
    <s v="Swelling"/>
    <s v="'Dolomite_Swelling'"/>
    <n v="0"/>
    <n v="-4.8134274696818129E-2"/>
    <s v="Not Used"/>
    <s v="CHECK"/>
    <s v="Bedrock"/>
    <s v="Bedrock"/>
    <x v="1"/>
    <x v="1"/>
    <s v="CHECK"/>
    <s v="Bedrock"/>
  </r>
  <r>
    <s v="Dolomite"/>
    <s v="Very Coarse"/>
    <s v="'Dolomite_Very Coarse'"/>
    <n v="0"/>
    <n v="-4.8134274696818129E-2"/>
    <s v="Not Used"/>
    <s v="CHECK"/>
    <s v="Bedrock"/>
    <s v="Bedrock"/>
    <x v="1"/>
    <x v="1"/>
    <s v="CHECK"/>
    <s v="Bedrock"/>
  </r>
  <r>
    <s v="Dolomite"/>
    <s v="Very Fine"/>
    <s v="'Dolomite_Very Fine'"/>
    <n v="0"/>
    <n v="-4.8134274696818129E-2"/>
    <s v="Not Used"/>
    <s v="CHECK"/>
    <s v="Bedrock"/>
    <s v="Bedrock"/>
    <x v="1"/>
    <x v="1"/>
    <s v="CHECK"/>
    <s v="Bedrock"/>
  </r>
  <r>
    <s v="Dolomite"/>
    <s v="Very Fine-Coarse"/>
    <s v="'Dolomite_Very Fine-Coarse'"/>
    <n v="0"/>
    <n v="-4.8134274696818129E-2"/>
    <s v="Not Used"/>
    <s v="CHECK"/>
    <s v="Bedrock"/>
    <s v="Bedrock"/>
    <x v="1"/>
    <x v="1"/>
    <s v="CHECK"/>
    <s v="Bedrock"/>
  </r>
  <r>
    <s v="Dolomite"/>
    <s v="Very Fine-Fine"/>
    <s v="'Dolomite_Very Fine-Fine'"/>
    <n v="0"/>
    <n v="-4.8134274696818129E-2"/>
    <s v="Not Used"/>
    <s v="CHECK"/>
    <s v="Bedrock"/>
    <s v="Bedrock"/>
    <x v="1"/>
    <x v="1"/>
    <s v="CHECK"/>
    <s v="Bedrock"/>
  </r>
  <r>
    <s v="Dolomite"/>
    <s v="Very Fine-Medium"/>
    <s v="'Dolomite_Very Fine-Medium'"/>
    <n v="0"/>
    <n v="-4.8134274696818129E-2"/>
    <s v="Not Used"/>
    <s v="CHECK"/>
    <s v="Bedrock"/>
    <s v="Bedrock"/>
    <x v="1"/>
    <x v="1"/>
    <s v="CHECK"/>
    <s v="Bedrock"/>
  </r>
  <r>
    <s v="Dolomite"/>
    <s v="Very Hard"/>
    <s v="'Dolomite_Very Hard'"/>
    <n v="8"/>
    <n v="-4.7660925574569114E-2"/>
    <s v="Rare/Uncommon"/>
    <s v="CHECK"/>
    <s v="Bedrock"/>
    <s v="Bedrock"/>
    <x v="0"/>
    <x v="0"/>
    <s v="Bedrock"/>
    <s v="Bedrock"/>
  </r>
  <r>
    <s v="Dolomite"/>
    <s v="W/Boulders"/>
    <s v="'Dolomite_W/Boulders'"/>
    <n v="4"/>
    <n v="-4.7897600135693622E-2"/>
    <s v="Rare/Uncommon"/>
    <s v="CHECK"/>
    <s v="Bedrock"/>
    <s v="Bedrock"/>
    <x v="0"/>
    <x v="0"/>
    <s v="Bedrock"/>
    <s v="Bedrock"/>
  </r>
  <r>
    <s v="Dolomite"/>
    <s v="W/Clay"/>
    <s v="'Dolomite_W/Clay'"/>
    <n v="10"/>
    <n v="-4.7542588294006864E-2"/>
    <s v="Rare/Uncommon"/>
    <s v="CHECK"/>
    <s v="Bedrock"/>
    <s v="Bedrock"/>
    <x v="0"/>
    <x v="0"/>
    <s v="Bedrock"/>
    <s v="Bedrock"/>
  </r>
  <r>
    <s v="Dolomite"/>
    <s v="W/Coal"/>
    <s v="'Dolomite_W/Coal'"/>
    <n v="0"/>
    <n v="-4.8134274696818129E-2"/>
    <s v="Not Used"/>
    <s v="CHECK"/>
    <s v="Bedrock"/>
    <s v="Bedrock"/>
    <x v="1"/>
    <x v="1"/>
    <s v="CHECK"/>
    <s v="Bedrock"/>
  </r>
  <r>
    <s v="Dolomite"/>
    <s v="W/Cobbles"/>
    <s v="'Dolomite_W/Cobbles'"/>
    <n v="0"/>
    <n v="-4.8134274696818129E-2"/>
    <s v="Not Used"/>
    <s v="CHECK"/>
    <s v="Bedrock"/>
    <s v="Bedrock"/>
    <x v="1"/>
    <x v="1"/>
    <s v="CHECK"/>
    <s v="Bedrock"/>
  </r>
  <r>
    <s v="Dolomite"/>
    <s v="W/Dolomite"/>
    <s v="'Dolomite_W/Dolomite'"/>
    <n v="1"/>
    <n v="-4.8075106056537004E-2"/>
    <s v="Rare/Uncommon"/>
    <s v="CHECK"/>
    <s v="Bedrock"/>
    <s v="Bedrock"/>
    <x v="0"/>
    <x v="0"/>
    <s v="Bedrock"/>
    <s v="Bedrock"/>
  </r>
  <r>
    <s v="Dolomite"/>
    <s v="W/Gravel"/>
    <s v="'Dolomite_W/Gravel'"/>
    <n v="2"/>
    <n v="-4.8015937416255879E-2"/>
    <s v="Rare/Uncommon"/>
    <s v="CHECK"/>
    <s v="Bedrock"/>
    <s v="Bedrock"/>
    <x v="0"/>
    <x v="0"/>
    <s v="Bedrock"/>
    <s v="Bedrock"/>
  </r>
  <r>
    <s v="Dolomite"/>
    <s v="W/Gypsum"/>
    <s v="'Dolomite_W/Gypsum'"/>
    <n v="7"/>
    <n v="-4.7720094214850246E-2"/>
    <s v="Rare/Uncommon"/>
    <s v="CHECK"/>
    <s v="Bedrock"/>
    <s v="Bedrock"/>
    <x v="0"/>
    <x v="0"/>
    <s v="Bedrock"/>
    <s v="Bedrock"/>
  </r>
  <r>
    <s v="Dolomite"/>
    <s v="W/Limestone"/>
    <s v="'Dolomite_W/Limestone'"/>
    <n v="124"/>
    <n v="-4.0797363301958427E-2"/>
    <s v="Rare/Uncommon"/>
    <s v="CHECK"/>
    <s v="Bedrock"/>
    <s v="Bedrock"/>
    <x v="0"/>
    <x v="0"/>
    <s v="Bedrock"/>
    <s v="Bedrock"/>
  </r>
  <r>
    <s v="Dolomite"/>
    <s v="W/Pyrite"/>
    <s v="'Dolomite_W/Pyrite'"/>
    <n v="0"/>
    <n v="-4.8134274696818129E-2"/>
    <s v="Not Used"/>
    <s v="CHECK"/>
    <s v="Bedrock"/>
    <s v="Bedrock"/>
    <x v="1"/>
    <x v="1"/>
    <s v="CHECK"/>
    <s v="Bedrock"/>
  </r>
  <r>
    <s v="Dolomite"/>
    <s v="W/Sand"/>
    <s v="'Dolomite_W/Sand'"/>
    <n v="14"/>
    <n v="-4.7305913732882357E-2"/>
    <s v="Rare/Uncommon"/>
    <s v="CHECK"/>
    <s v="Bedrock"/>
    <s v="Bedrock"/>
    <x v="0"/>
    <x v="0"/>
    <s v="Bedrock"/>
    <s v="Bedrock"/>
  </r>
  <r>
    <s v="Dolomite"/>
    <s v="W/Sandstone"/>
    <s v="'Dolomite_W/Sandstone'"/>
    <n v="53"/>
    <n v="-4.4998336761918417E-2"/>
    <s v="Rare/Uncommon"/>
    <s v="CHECK"/>
    <s v="Bedrock"/>
    <s v="Bedrock"/>
    <x v="0"/>
    <x v="0"/>
    <s v="Bedrock"/>
    <s v="Bedrock"/>
  </r>
  <r>
    <s v="Dolomite"/>
    <s v="W/Shale"/>
    <s v="'Dolomite_W/Shale'"/>
    <n v="40"/>
    <n v="-4.5767529085573064E-2"/>
    <s v="Rare/Uncommon"/>
    <s v="CHECK"/>
    <s v="Bedrock"/>
    <s v="Bedrock"/>
    <x v="0"/>
    <x v="0"/>
    <s v="Bedrock"/>
    <s v="Bedrock"/>
  </r>
  <r>
    <s v="Dolomite"/>
    <s v="W/Silt"/>
    <s v="'Dolomite_W/Silt'"/>
    <n v="0"/>
    <n v="-4.8134274696818129E-2"/>
    <s v="Not Used"/>
    <s v="CHECK"/>
    <s v="Bedrock"/>
    <s v="Bedrock"/>
    <x v="1"/>
    <x v="1"/>
    <s v="CHECK"/>
    <s v="Bedrock"/>
  </r>
  <r>
    <s v="Dolomite"/>
    <s v="W/Stones"/>
    <s v="'Dolomite_W/Stones'"/>
    <n v="3"/>
    <n v="-4.7956768775974754E-2"/>
    <s v="Rare/Uncommon"/>
    <s v="CHECK"/>
    <s v="Bedrock"/>
    <s v="Bedrock"/>
    <x v="0"/>
    <x v="0"/>
    <s v="Bedrock"/>
    <s v="Bedrock"/>
  </r>
  <r>
    <s v="Dolomite"/>
    <s v="Water Bearing"/>
    <s v="'Dolomite_Water Bearing'"/>
    <n v="3"/>
    <n v="-4.7956768775974754E-2"/>
    <s v="Rare/Uncommon"/>
    <s v="CHECK"/>
    <s v="Bedrock"/>
    <s v="Bedrock"/>
    <x v="0"/>
    <x v="0"/>
    <s v="Bedrock"/>
    <s v="Bedrock"/>
  </r>
  <r>
    <s v="Dolomite"/>
    <s v="Weathered"/>
    <s v="'Dolomite_Weathered'"/>
    <n v="0"/>
    <n v="-4.8134274696818129E-2"/>
    <s v="Not Used"/>
    <s v="CHECK"/>
    <s v="Bedrock"/>
    <s v="Bedrock"/>
    <x v="1"/>
    <x v="1"/>
    <s v="CHECK"/>
    <s v="Bedrock"/>
  </r>
  <r>
    <s v="Dolomite"/>
    <s v="Wet/Moist"/>
    <s v="'Dolomite_Wet/Moist'"/>
    <n v="3"/>
    <n v="-4.7956768775974754E-2"/>
    <s v="Rare/Uncommon"/>
    <s v="CHECK"/>
    <s v="Bedrock"/>
    <s v="Bedrock"/>
    <x v="0"/>
    <x v="0"/>
    <s v="Bedrock"/>
    <s v="Bedrock"/>
  </r>
  <r>
    <s v="Dolomite"/>
    <s v="Wood"/>
    <s v="'Dolomite_Wood'"/>
    <n v="0"/>
    <n v="-4.8134274696818129E-2"/>
    <s v="Not Used"/>
    <s v="CHECK"/>
    <s v="Bedrock"/>
    <s v="Bedrock"/>
    <x v="1"/>
    <x v="1"/>
    <s v="CHECK"/>
    <s v="Bedrock"/>
  </r>
  <r>
    <s v="Dolomite &amp; Limestone"/>
    <m/>
    <s v="'Dolomite &amp; Limestone_ '"/>
    <n v="41"/>
    <n v="-4.5708360445291939E-2"/>
    <s v="Rare/Uncommon"/>
    <s v="CHECK"/>
    <s v="Bedrock"/>
    <s v="Bedrock"/>
    <x v="0"/>
    <x v="0"/>
    <s v="Bedrock"/>
    <s v="Bedrock"/>
  </r>
  <r>
    <s v="Dolomite &amp; Limestone"/>
    <s v="Broken"/>
    <s v="'Dolomite &amp; Limestone_Broken'"/>
    <n v="1"/>
    <n v="-4.8075106056537004E-2"/>
    <s v="Rare/Uncommon"/>
    <s v="CHECK"/>
    <s v="Bedrock"/>
    <s v="Bedrock"/>
    <x v="0"/>
    <x v="0"/>
    <s v="Bedrock"/>
    <s v="Bedrock"/>
  </r>
  <r>
    <s v="Dolomite &amp; Limestone"/>
    <s v="Cemented"/>
    <s v="'Dolomite &amp; Limestone_Cemented'"/>
    <n v="0"/>
    <n v="-4.8134274696818129E-2"/>
    <s v="Not Used"/>
    <s v="CHECK"/>
    <s v="Bedrock"/>
    <s v="Bedrock"/>
    <x v="1"/>
    <x v="1"/>
    <s v="CHECK"/>
    <s v="Bedrock"/>
  </r>
  <r>
    <s v="Dolomite &amp; Limestone"/>
    <s v="Clayey"/>
    <s v="'Dolomite &amp; Limestone_Clayey'"/>
    <n v="0"/>
    <n v="-4.8134274696818129E-2"/>
    <s v="Not Used"/>
    <s v="CHECK"/>
    <s v="Bedrock"/>
    <s v="Bedrock"/>
    <x v="1"/>
    <x v="1"/>
    <s v="CHECK"/>
    <s v="Bedrock"/>
  </r>
  <r>
    <s v="Dolomite &amp; Limestone"/>
    <s v="Coarse"/>
    <s v="'Dolomite &amp; Limestone_Coarse'"/>
    <n v="0"/>
    <n v="-4.8134274696818129E-2"/>
    <s v="Not Used"/>
    <s v="CHECK"/>
    <s v="Bedrock"/>
    <s v="Bedrock"/>
    <x v="1"/>
    <x v="1"/>
    <s v="CHECK"/>
    <s v="Bedrock"/>
  </r>
  <r>
    <s v="Dolomite &amp; Limestone"/>
    <s v="Dense"/>
    <s v="'Dolomite &amp; Limestone_Dense'"/>
    <n v="0"/>
    <n v="-4.8134274696818129E-2"/>
    <s v="Not Used"/>
    <s v="CHECK"/>
    <s v="Bedrock"/>
    <s v="Bedrock"/>
    <x v="1"/>
    <x v="1"/>
    <s v="CHECK"/>
    <s v="Bedrock"/>
  </r>
  <r>
    <s v="Dolomite &amp; Limestone"/>
    <s v="Dolomitic"/>
    <s v="'Dolomite &amp; Limestone_Dolomitic'"/>
    <n v="1"/>
    <n v="-4.8075106056537004E-2"/>
    <s v="Rare/Uncommon"/>
    <s v="CHECK"/>
    <s v="Bedrock"/>
    <s v="Bedrock"/>
    <x v="0"/>
    <x v="0"/>
    <s v="Bedrock"/>
    <s v="Bedrock"/>
  </r>
  <r>
    <s v="Dolomite &amp; Limestone"/>
    <s v="Dry"/>
    <s v="'Dolomite &amp; Limestone_Dry'"/>
    <n v="0"/>
    <n v="-4.8134274696818129E-2"/>
    <s v="Not Used"/>
    <s v="CHECK"/>
    <s v="Bedrock"/>
    <s v="Bedrock"/>
    <x v="1"/>
    <x v="1"/>
    <s v="CHECK"/>
    <s v="Bedrock"/>
  </r>
  <r>
    <s v="Dolomite &amp; Limestone"/>
    <s v="Fill"/>
    <s v="'Dolomite &amp; Limestone_Fill'"/>
    <n v="0"/>
    <n v="-4.8134274696818129E-2"/>
    <s v="Not Used"/>
    <s v="CHECK"/>
    <s v="Bedrock"/>
    <s v="Bedrock"/>
    <x v="1"/>
    <x v="1"/>
    <s v="CHECK"/>
    <s v="Bedrock"/>
  </r>
  <r>
    <s v="Dolomite &amp; Limestone"/>
    <s v="Fine"/>
    <s v="'Dolomite &amp; Limestone_Fine'"/>
    <n v="0"/>
    <n v="-4.8134274696818129E-2"/>
    <s v="Not Used"/>
    <s v="CHECK"/>
    <s v="Bedrock"/>
    <s v="Bedrock"/>
    <x v="1"/>
    <x v="1"/>
    <s v="CHECK"/>
    <s v="Bedrock"/>
  </r>
  <r>
    <s v="Dolomite &amp; Limestone"/>
    <s v="Fine To Coarse"/>
    <s v="'Dolomite &amp; Limestone_Fine To Coarse'"/>
    <n v="0"/>
    <n v="-4.8134274696818129E-2"/>
    <s v="Not Used"/>
    <s v="CHECK"/>
    <s v="Bedrock"/>
    <s v="Bedrock"/>
    <x v="1"/>
    <x v="1"/>
    <s v="CHECK"/>
    <s v="Bedrock"/>
  </r>
  <r>
    <s v="Dolomite &amp; Limestone"/>
    <s v="Fine To Medium"/>
    <s v="'Dolomite &amp; Limestone_Fine To Medium'"/>
    <n v="0"/>
    <n v="-4.8134274696818129E-2"/>
    <s v="Not Used"/>
    <s v="CHECK"/>
    <s v="Bedrock"/>
    <s v="Bedrock"/>
    <x v="1"/>
    <x v="1"/>
    <s v="CHECK"/>
    <s v="Bedrock"/>
  </r>
  <r>
    <s v="Dolomite &amp; Limestone"/>
    <s v="Firm"/>
    <s v="'Dolomite &amp; Limestone_Firm'"/>
    <n v="1"/>
    <n v="-4.8075106056537004E-2"/>
    <s v="Rare/Uncommon"/>
    <s v="CHECK"/>
    <s v="Bedrock"/>
    <s v="Bedrock"/>
    <x v="0"/>
    <x v="0"/>
    <s v="Bedrock"/>
    <s v="Bedrock"/>
  </r>
  <r>
    <s v="Dolomite &amp; Limestone"/>
    <s v="Fractured"/>
    <s v="'Dolomite &amp; Limestone_Fractured'"/>
    <n v="1"/>
    <n v="-4.8075106056537004E-2"/>
    <s v="Rare/Uncommon"/>
    <s v="CHECK"/>
    <s v="Bedrock"/>
    <s v="Bedrock"/>
    <x v="0"/>
    <x v="0"/>
    <s v="Bedrock"/>
    <s v="Bedrock"/>
  </r>
  <r>
    <s v="Dolomite &amp; Limestone"/>
    <s v="Gravely"/>
    <s v="'Dolomite &amp; Limestone_Gravely'"/>
    <n v="1"/>
    <n v="-4.8075106056537004E-2"/>
    <s v="Rare/Uncommon"/>
    <s v="CHECK"/>
    <s v="Bedrock"/>
    <s v="Bedrock"/>
    <x v="0"/>
    <x v="0"/>
    <s v="Bedrock"/>
    <s v="Bedrock"/>
  </r>
  <r>
    <s v="Dolomite &amp; Limestone"/>
    <s v="Gummy"/>
    <s v="'Dolomite &amp; Limestone_Gummy'"/>
    <n v="0"/>
    <n v="-4.8134274696818129E-2"/>
    <s v="Not Used"/>
    <s v="CHECK"/>
    <s v="Bedrock"/>
    <s v="Bedrock"/>
    <x v="1"/>
    <x v="1"/>
    <s v="CHECK"/>
    <s v="Bedrock"/>
  </r>
  <r>
    <s v="Dolomite &amp; Limestone"/>
    <s v="Hard"/>
    <s v="'Dolomite &amp; Limestone_Hard'"/>
    <n v="6"/>
    <n v="-4.7779262855131371E-2"/>
    <s v="Rare/Uncommon"/>
    <s v="CHECK"/>
    <s v="Bedrock"/>
    <s v="Bedrock"/>
    <x v="0"/>
    <x v="0"/>
    <s v="Bedrock"/>
    <s v="Bedrock"/>
  </r>
  <r>
    <s v="Dolomite &amp; Limestone"/>
    <s v="Heaving/Quick"/>
    <s v="'Dolomite &amp; Limestone_Heaving/Quick'"/>
    <n v="0"/>
    <n v="-4.8134274696818129E-2"/>
    <s v="Not Used"/>
    <s v="CHECK"/>
    <s v="Bedrock"/>
    <s v="Bedrock"/>
    <x v="1"/>
    <x v="1"/>
    <s v="CHECK"/>
    <s v="Bedrock"/>
  </r>
  <r>
    <s v="Dolomite &amp; Limestone"/>
    <s v="Karst"/>
    <s v="'Dolomite &amp; Limestone_Karst'"/>
    <n v="0"/>
    <n v="-4.8134274696818129E-2"/>
    <s v="Not Used"/>
    <s v="CHECK"/>
    <s v="Bedrock"/>
    <s v="Bedrock"/>
    <x v="1"/>
    <x v="1"/>
    <s v="CHECK"/>
    <s v="Bedrock"/>
  </r>
  <r>
    <s v="Dolomite &amp; Limestone"/>
    <s v="Layered"/>
    <s v="'Dolomite &amp; Limestone_Layered'"/>
    <n v="1"/>
    <n v="-4.8075106056537004E-2"/>
    <s v="Rare/Uncommon"/>
    <s v="CHECK"/>
    <s v="Bedrock"/>
    <s v="Bedrock"/>
    <x v="0"/>
    <x v="0"/>
    <s v="Bedrock"/>
    <s v="Bedrock"/>
  </r>
  <r>
    <s v="Dolomite &amp; Limestone"/>
    <s v="Medium"/>
    <s v="'Dolomite &amp; Limestone_Medium'"/>
    <n v="0"/>
    <n v="-4.8134274696818129E-2"/>
    <s v="Not Used"/>
    <s v="CHECK"/>
    <s v="Bedrock"/>
    <s v="Bedrock"/>
    <x v="1"/>
    <x v="1"/>
    <s v="CHECK"/>
    <s v="Bedrock"/>
  </r>
  <r>
    <s v="Dolomite &amp; Limestone"/>
    <s v="Medium To Coarse"/>
    <s v="'Dolomite &amp; Limestone_Medium To Coarse'"/>
    <n v="0"/>
    <n v="-4.8134274696818129E-2"/>
    <s v="Not Used"/>
    <s v="CHECK"/>
    <s v="Bedrock"/>
    <s v="Bedrock"/>
    <x v="1"/>
    <x v="1"/>
    <s v="CHECK"/>
    <s v="Bedrock"/>
  </r>
  <r>
    <s v="Dolomite &amp; Limestone"/>
    <s v="Organic"/>
    <s v="'Dolomite &amp; Limestone_Organic'"/>
    <n v="0"/>
    <n v="-4.8134274696818129E-2"/>
    <s v="Not Used"/>
    <s v="CHECK"/>
    <s v="Bedrock"/>
    <s v="Bedrock"/>
    <x v="1"/>
    <x v="1"/>
    <s v="CHECK"/>
    <s v="Bedrock"/>
  </r>
  <r>
    <s v="Dolomite &amp; Limestone"/>
    <s v="Porous"/>
    <s v="'Dolomite &amp; Limestone_Porous'"/>
    <n v="0"/>
    <n v="-4.8134274696818129E-2"/>
    <s v="Not Used"/>
    <s v="CHECK"/>
    <s v="Bedrock"/>
    <s v="Bedrock"/>
    <x v="1"/>
    <x v="1"/>
    <s v="CHECK"/>
    <s v="Bedrock"/>
  </r>
  <r>
    <s v="Dolomite &amp; Limestone"/>
    <s v="Sandy"/>
    <s v="'Dolomite &amp; Limestone_Sandy'"/>
    <n v="4"/>
    <n v="-4.7897600135693622E-2"/>
    <s v="Rare/Uncommon"/>
    <s v="CHECK"/>
    <s v="Bedrock"/>
    <s v="Bedrock"/>
    <x v="0"/>
    <x v="0"/>
    <s v="Bedrock"/>
    <s v="Bedrock"/>
  </r>
  <r>
    <s v="Dolomite &amp; Limestone"/>
    <s v="Silty"/>
    <s v="'Dolomite &amp; Limestone_Silty'"/>
    <n v="0"/>
    <n v="-4.8134274696818129E-2"/>
    <s v="Not Used"/>
    <s v="CHECK"/>
    <s v="Bedrock"/>
    <s v="Bedrock"/>
    <x v="1"/>
    <x v="1"/>
    <s v="CHECK"/>
    <s v="Bedrock"/>
  </r>
  <r>
    <s v="Dolomite &amp; Limestone"/>
    <s v="Soft"/>
    <s v="'Dolomite &amp; Limestone_Soft'"/>
    <n v="0"/>
    <n v="-4.8134274696818129E-2"/>
    <s v="Not Used"/>
    <s v="CHECK"/>
    <s v="Bedrock"/>
    <s v="Bedrock"/>
    <x v="1"/>
    <x v="1"/>
    <s v="CHECK"/>
    <s v="Bedrock"/>
  </r>
  <r>
    <s v="Dolomite &amp; Limestone"/>
    <s v="Sticky"/>
    <s v="'Dolomite &amp; Limestone_Sticky'"/>
    <n v="0"/>
    <n v="-4.8134274696818129E-2"/>
    <s v="Not Used"/>
    <s v="CHECK"/>
    <s v="Bedrock"/>
    <s v="Bedrock"/>
    <x v="1"/>
    <x v="1"/>
    <s v="CHECK"/>
    <s v="Bedrock"/>
  </r>
  <r>
    <s v="Dolomite &amp; Limestone"/>
    <s v="Stoney"/>
    <s v="'Dolomite &amp; Limestone_Stoney'"/>
    <n v="0"/>
    <n v="-4.8134274696818129E-2"/>
    <s v="Not Used"/>
    <s v="CHECK"/>
    <s v="Bedrock"/>
    <s v="Bedrock"/>
    <x v="1"/>
    <x v="1"/>
    <s v="CHECK"/>
    <s v="Bedrock"/>
  </r>
  <r>
    <s v="Dolomite &amp; Limestone"/>
    <s v="Stringers"/>
    <s v="'Dolomite &amp; Limestone_Stringers'"/>
    <n v="0"/>
    <n v="-4.8134274696818129E-2"/>
    <s v="Not Used"/>
    <s v="CHECK"/>
    <s v="Bedrock"/>
    <s v="Bedrock"/>
    <x v="1"/>
    <x v="1"/>
    <s v="CHECK"/>
    <s v="Bedrock"/>
  </r>
  <r>
    <s v="Dolomite &amp; Limestone"/>
    <s v="Strips"/>
    <s v="'Dolomite &amp; Limestone_Strips'"/>
    <n v="0"/>
    <n v="-4.8134274696818129E-2"/>
    <s v="Not Used"/>
    <s v="CHECK"/>
    <s v="Bedrock"/>
    <s v="Bedrock"/>
    <x v="1"/>
    <x v="1"/>
    <s v="CHECK"/>
    <s v="Bedrock"/>
  </r>
  <r>
    <s v="Dolomite &amp; Limestone"/>
    <s v="Swelling"/>
    <s v="'Dolomite &amp; Limestone_Swelling'"/>
    <n v="0"/>
    <n v="-4.8134274696818129E-2"/>
    <s v="Not Used"/>
    <s v="CHECK"/>
    <s v="Bedrock"/>
    <s v="Bedrock"/>
    <x v="1"/>
    <x v="1"/>
    <s v="CHECK"/>
    <s v="Bedrock"/>
  </r>
  <r>
    <s v="Dolomite &amp; Limestone"/>
    <s v="Very Coarse"/>
    <s v="'Dolomite &amp; Limestone_Very Coarse'"/>
    <n v="0"/>
    <n v="-4.8134274696818129E-2"/>
    <s v="Not Used"/>
    <s v="CHECK"/>
    <s v="Bedrock"/>
    <s v="Bedrock"/>
    <x v="1"/>
    <x v="1"/>
    <s v="CHECK"/>
    <s v="Bedrock"/>
  </r>
  <r>
    <s v="Dolomite &amp; Limestone"/>
    <s v="Very Fine"/>
    <s v="'Dolomite &amp; Limestone_Very Fine'"/>
    <n v="0"/>
    <n v="-4.8134274696818129E-2"/>
    <s v="Not Used"/>
    <s v="CHECK"/>
    <s v="Bedrock"/>
    <s v="Bedrock"/>
    <x v="1"/>
    <x v="1"/>
    <s v="CHECK"/>
    <s v="Bedrock"/>
  </r>
  <r>
    <s v="Dolomite &amp; Limestone"/>
    <s v="Very Fine-Coarse"/>
    <s v="'Dolomite &amp; Limestone_Very Fine-Coarse'"/>
    <n v="0"/>
    <n v="-4.8134274696818129E-2"/>
    <s v="Not Used"/>
    <s v="CHECK"/>
    <s v="Bedrock"/>
    <s v="Bedrock"/>
    <x v="1"/>
    <x v="1"/>
    <s v="CHECK"/>
    <s v="Bedrock"/>
  </r>
  <r>
    <s v="Dolomite &amp; Limestone"/>
    <s v="Very Fine-Fine"/>
    <s v="'Dolomite &amp; Limestone_Very Fine-Fine'"/>
    <n v="0"/>
    <n v="-4.8134274696818129E-2"/>
    <s v="Not Used"/>
    <s v="CHECK"/>
    <s v="Bedrock"/>
    <s v="Bedrock"/>
    <x v="1"/>
    <x v="1"/>
    <s v="CHECK"/>
    <s v="Bedrock"/>
  </r>
  <r>
    <s v="Dolomite &amp; Limestone"/>
    <s v="Very Fine-Medium"/>
    <s v="'Dolomite &amp; Limestone_Very Fine-Medium'"/>
    <n v="0"/>
    <n v="-4.8134274696818129E-2"/>
    <s v="Not Used"/>
    <s v="CHECK"/>
    <s v="Bedrock"/>
    <s v="Bedrock"/>
    <x v="1"/>
    <x v="1"/>
    <s v="CHECK"/>
    <s v="Bedrock"/>
  </r>
  <r>
    <s v="Dolomite &amp; Limestone"/>
    <s v="Very Hard"/>
    <s v="'Dolomite &amp; Limestone_Very Hard'"/>
    <n v="0"/>
    <n v="-4.8134274696818129E-2"/>
    <s v="Not Used"/>
    <s v="CHECK"/>
    <s v="Bedrock"/>
    <s v="Bedrock"/>
    <x v="1"/>
    <x v="1"/>
    <s v="CHECK"/>
    <s v="Bedrock"/>
  </r>
  <r>
    <s v="Dolomite &amp; Limestone"/>
    <s v="W/Boulders"/>
    <s v="'Dolomite &amp; Limestone_W/Boulders'"/>
    <n v="0"/>
    <n v="-4.8134274696818129E-2"/>
    <s v="Not Used"/>
    <s v="CHECK"/>
    <s v="Bedrock"/>
    <s v="Bedrock"/>
    <x v="1"/>
    <x v="1"/>
    <s v="CHECK"/>
    <s v="Bedrock"/>
  </r>
  <r>
    <s v="Dolomite &amp; Limestone"/>
    <s v="W/Clay"/>
    <s v="'Dolomite &amp; Limestone_W/Clay'"/>
    <n v="0"/>
    <n v="-4.8134274696818129E-2"/>
    <s v="Not Used"/>
    <s v="CHECK"/>
    <s v="Bedrock"/>
    <s v="Bedrock"/>
    <x v="1"/>
    <x v="1"/>
    <s v="CHECK"/>
    <s v="Bedrock"/>
  </r>
  <r>
    <s v="Dolomite &amp; Limestone"/>
    <s v="W/Coal"/>
    <s v="'Dolomite &amp; Limestone_W/Coal'"/>
    <n v="0"/>
    <n v="-4.8134274696818129E-2"/>
    <s v="Not Used"/>
    <s v="CHECK"/>
    <s v="Bedrock"/>
    <s v="Bedrock"/>
    <x v="1"/>
    <x v="1"/>
    <s v="CHECK"/>
    <s v="Bedrock"/>
  </r>
  <r>
    <s v="Dolomite &amp; Limestone"/>
    <s v="W/Cobbles"/>
    <s v="'Dolomite &amp; Limestone_W/Cobbles'"/>
    <n v="0"/>
    <n v="-4.8134274696818129E-2"/>
    <s v="Not Used"/>
    <s v="CHECK"/>
    <s v="Bedrock"/>
    <s v="Bedrock"/>
    <x v="1"/>
    <x v="1"/>
    <s v="CHECK"/>
    <s v="Bedrock"/>
  </r>
  <r>
    <s v="Dolomite &amp; Limestone"/>
    <s v="W/Dolomite"/>
    <s v="'Dolomite &amp; Limestone_W/Dolomite'"/>
    <n v="0"/>
    <n v="-4.8134274696818129E-2"/>
    <s v="Not Used"/>
    <s v="CHECK"/>
    <s v="Bedrock"/>
    <s v="Bedrock"/>
    <x v="1"/>
    <x v="1"/>
    <s v="CHECK"/>
    <s v="Bedrock"/>
  </r>
  <r>
    <s v="Dolomite &amp; Limestone"/>
    <s v="W/Gravel"/>
    <s v="'Dolomite &amp; Limestone_W/Gravel'"/>
    <n v="0"/>
    <n v="-4.8134274696818129E-2"/>
    <s v="Not Used"/>
    <s v="CHECK"/>
    <s v="Bedrock"/>
    <s v="Bedrock"/>
    <x v="1"/>
    <x v="1"/>
    <s v="CHECK"/>
    <s v="Bedrock"/>
  </r>
  <r>
    <s v="Dolomite &amp; Limestone"/>
    <s v="W/Gypsum"/>
    <s v="'Dolomite &amp; Limestone_W/Gypsum'"/>
    <n v="0"/>
    <n v="-4.8134274696818129E-2"/>
    <s v="Not Used"/>
    <s v="CHECK"/>
    <s v="Bedrock"/>
    <s v="Bedrock"/>
    <x v="1"/>
    <x v="1"/>
    <s v="CHECK"/>
    <s v="Bedrock"/>
  </r>
  <r>
    <s v="Dolomite &amp; Limestone"/>
    <s v="W/Limestone"/>
    <s v="'Dolomite &amp; Limestone_W/Limestone'"/>
    <n v="0"/>
    <n v="-4.8134274696818129E-2"/>
    <s v="Not Used"/>
    <s v="CHECK"/>
    <s v="Bedrock"/>
    <s v="Bedrock"/>
    <x v="1"/>
    <x v="1"/>
    <s v="CHECK"/>
    <s v="Bedrock"/>
  </r>
  <r>
    <s v="Dolomite &amp; Limestone"/>
    <s v="W/Pyrite"/>
    <s v="'Dolomite &amp; Limestone_W/Pyrite'"/>
    <n v="0"/>
    <n v="-4.8134274696818129E-2"/>
    <s v="Not Used"/>
    <s v="CHECK"/>
    <s v="Bedrock"/>
    <s v="Bedrock"/>
    <x v="1"/>
    <x v="1"/>
    <s v="CHECK"/>
    <s v="Bedrock"/>
  </r>
  <r>
    <s v="Dolomite &amp; Limestone"/>
    <s v="W/Sand"/>
    <s v="'Dolomite &amp; Limestone_W/Sand'"/>
    <n v="0"/>
    <n v="-4.8134274696818129E-2"/>
    <s v="Not Used"/>
    <s v="CHECK"/>
    <s v="Bedrock"/>
    <s v="Bedrock"/>
    <x v="1"/>
    <x v="1"/>
    <s v="CHECK"/>
    <s v="Bedrock"/>
  </r>
  <r>
    <s v="Dolomite &amp; Limestone"/>
    <s v="W/Sandstone"/>
    <s v="'Dolomite &amp; Limestone_W/Sandstone'"/>
    <n v="1"/>
    <n v="-4.8075106056537004E-2"/>
    <s v="Rare/Uncommon"/>
    <s v="CHECK"/>
    <s v="Bedrock"/>
    <s v="Bedrock"/>
    <x v="0"/>
    <x v="0"/>
    <s v="Bedrock"/>
    <s v="Bedrock"/>
  </r>
  <r>
    <s v="Dolomite &amp; Limestone"/>
    <s v="W/Shale"/>
    <s v="'Dolomite &amp; Limestone_W/Shale'"/>
    <n v="2"/>
    <n v="-4.8015937416255879E-2"/>
    <s v="Rare/Uncommon"/>
    <s v="CHECK"/>
    <s v="Bedrock"/>
    <s v="Bedrock"/>
    <x v="0"/>
    <x v="0"/>
    <s v="Bedrock"/>
    <s v="Bedrock"/>
  </r>
  <r>
    <s v="Dolomite &amp; Limestone"/>
    <s v="W/Silt"/>
    <s v="'Dolomite &amp; Limestone_W/Silt'"/>
    <n v="0"/>
    <n v="-4.8134274696818129E-2"/>
    <s v="Not Used"/>
    <s v="CHECK"/>
    <s v="Bedrock"/>
    <s v="Bedrock"/>
    <x v="1"/>
    <x v="1"/>
    <s v="CHECK"/>
    <s v="Bedrock"/>
  </r>
  <r>
    <s v="Dolomite &amp; Limestone"/>
    <s v="W/Stones"/>
    <s v="'Dolomite &amp; Limestone_W/Stones'"/>
    <n v="0"/>
    <n v="-4.8134274696818129E-2"/>
    <s v="Not Used"/>
    <s v="CHECK"/>
    <s v="Bedrock"/>
    <s v="Bedrock"/>
    <x v="1"/>
    <x v="1"/>
    <s v="CHECK"/>
    <s v="Bedrock"/>
  </r>
  <r>
    <s v="Dolomite &amp; Limestone"/>
    <s v="Water Bearing"/>
    <s v="'Dolomite &amp; Limestone_Water Bearing'"/>
    <n v="0"/>
    <n v="-4.8134274696818129E-2"/>
    <s v="Not Used"/>
    <s v="CHECK"/>
    <s v="Bedrock"/>
    <s v="Bedrock"/>
    <x v="1"/>
    <x v="1"/>
    <s v="CHECK"/>
    <s v="Bedrock"/>
  </r>
  <r>
    <s v="Dolomite &amp; Limestone"/>
    <s v="Weathered"/>
    <s v="'Dolomite &amp; Limestone_Weathered'"/>
    <n v="0"/>
    <n v="-4.8134274696818129E-2"/>
    <s v="Not Used"/>
    <s v="CHECK"/>
    <s v="Bedrock"/>
    <s v="Bedrock"/>
    <x v="1"/>
    <x v="1"/>
    <s v="CHECK"/>
    <s v="Bedrock"/>
  </r>
  <r>
    <s v="Dolomite &amp; Limestone"/>
    <s v="Wet/Moist"/>
    <s v="'Dolomite &amp; Limestone_Wet/Moist'"/>
    <n v="0"/>
    <n v="-4.8134274696818129E-2"/>
    <s v="Not Used"/>
    <s v="CHECK"/>
    <s v="Bedrock"/>
    <s v="Bedrock"/>
    <x v="1"/>
    <x v="1"/>
    <s v="CHECK"/>
    <s v="Bedrock"/>
  </r>
  <r>
    <s v="Dolomite &amp; Limestone"/>
    <s v="Wood"/>
    <s v="'Dolomite &amp; Limestone_Wood'"/>
    <n v="0"/>
    <n v="-4.8134274696818129E-2"/>
    <s v="Not Used"/>
    <s v="CHECK"/>
    <s v="Bedrock"/>
    <s v="Bedrock"/>
    <x v="1"/>
    <x v="1"/>
    <s v="CHECK"/>
    <s v="Bedrock"/>
  </r>
  <r>
    <s v="Dolomite &amp; Sandstone"/>
    <m/>
    <s v="'Dolomite &amp; Sandstone_ '"/>
    <n v="29"/>
    <n v="-4.641838412866546E-2"/>
    <s v="Rare/Uncommon"/>
    <s v="CHECK"/>
    <s v="Bedrock"/>
    <s v="Bedrock"/>
    <x v="0"/>
    <x v="0"/>
    <s v="Bedrock"/>
    <s v="Bedrock"/>
  </r>
  <r>
    <s v="Dolomite &amp; Sandstone"/>
    <s v="Broken"/>
    <s v="'Dolomite &amp; Sandstone_Broken'"/>
    <n v="0"/>
    <n v="-4.8134274696818129E-2"/>
    <s v="Not Used"/>
    <s v="CHECK"/>
    <s v="Bedrock"/>
    <s v="Bedrock"/>
    <x v="1"/>
    <x v="1"/>
    <s v="CHECK"/>
    <s v="Bedrock"/>
  </r>
  <r>
    <s v="Dolomite &amp; Sandstone"/>
    <s v="Cemented"/>
    <s v="'Dolomite &amp; Sandstone_Cemented'"/>
    <n v="0"/>
    <n v="-4.8134274696818129E-2"/>
    <s v="Not Used"/>
    <s v="CHECK"/>
    <s v="Bedrock"/>
    <s v="Bedrock"/>
    <x v="1"/>
    <x v="1"/>
    <s v="CHECK"/>
    <s v="Bedrock"/>
  </r>
  <r>
    <s v="Dolomite &amp; Sandstone"/>
    <s v="Clayey"/>
    <s v="'Dolomite &amp; Sandstone_Clayey'"/>
    <n v="0"/>
    <n v="-4.8134274696818129E-2"/>
    <s v="Not Used"/>
    <s v="CHECK"/>
    <s v="Bedrock"/>
    <s v="Bedrock"/>
    <x v="1"/>
    <x v="1"/>
    <s v="CHECK"/>
    <s v="Bedrock"/>
  </r>
  <r>
    <s v="Dolomite &amp; Sandstone"/>
    <s v="Coarse"/>
    <s v="'Dolomite &amp; Sandstone_Coarse'"/>
    <n v="0"/>
    <n v="-4.8134274696818129E-2"/>
    <s v="Not Used"/>
    <s v="CHECK"/>
    <s v="Bedrock"/>
    <s v="Bedrock"/>
    <x v="1"/>
    <x v="1"/>
    <s v="CHECK"/>
    <s v="Bedrock"/>
  </r>
  <r>
    <s v="Dolomite &amp; Sandstone"/>
    <s v="Dense"/>
    <s v="'Dolomite &amp; Sandstone_Dense'"/>
    <n v="0"/>
    <n v="-4.8134274696818129E-2"/>
    <s v="Not Used"/>
    <s v="CHECK"/>
    <s v="Bedrock"/>
    <s v="Bedrock"/>
    <x v="1"/>
    <x v="1"/>
    <s v="CHECK"/>
    <s v="Bedrock"/>
  </r>
  <r>
    <s v="Dolomite &amp; Sandstone"/>
    <s v="Dolomitic"/>
    <s v="'Dolomite &amp; Sandstone_Dolomitic'"/>
    <n v="0"/>
    <n v="-4.8134274696818129E-2"/>
    <s v="Not Used"/>
    <s v="CHECK"/>
    <s v="Bedrock"/>
    <s v="Bedrock"/>
    <x v="1"/>
    <x v="1"/>
    <s v="CHECK"/>
    <s v="Bedrock"/>
  </r>
  <r>
    <s v="Dolomite &amp; Sandstone"/>
    <s v="Dry"/>
    <s v="'Dolomite &amp; Sandstone_Dry'"/>
    <n v="0"/>
    <n v="-4.8134274696818129E-2"/>
    <s v="Not Used"/>
    <s v="CHECK"/>
    <s v="Bedrock"/>
    <s v="Bedrock"/>
    <x v="1"/>
    <x v="1"/>
    <s v="CHECK"/>
    <s v="Bedrock"/>
  </r>
  <r>
    <s v="Dolomite &amp; Sandstone"/>
    <s v="Fill"/>
    <s v="'Dolomite &amp; Sandstone_Fill'"/>
    <n v="0"/>
    <n v="-4.8134274696818129E-2"/>
    <s v="Not Used"/>
    <s v="CHECK"/>
    <s v="Bedrock"/>
    <s v="Bedrock"/>
    <x v="1"/>
    <x v="1"/>
    <s v="CHECK"/>
    <s v="Bedrock"/>
  </r>
  <r>
    <s v="Dolomite &amp; Sandstone"/>
    <s v="Fine"/>
    <s v="'Dolomite &amp; Sandstone_Fine'"/>
    <n v="0"/>
    <n v="-4.8134274696818129E-2"/>
    <s v="Not Used"/>
    <s v="CHECK"/>
    <s v="Bedrock"/>
    <s v="Bedrock"/>
    <x v="1"/>
    <x v="1"/>
    <s v="CHECK"/>
    <s v="Bedrock"/>
  </r>
  <r>
    <s v="Dolomite &amp; Sandstone"/>
    <s v="Fine To Coarse"/>
    <s v="'Dolomite &amp; Sandstone_Fine To Coarse'"/>
    <n v="0"/>
    <n v="-4.8134274696818129E-2"/>
    <s v="Not Used"/>
    <s v="CHECK"/>
    <s v="Bedrock"/>
    <s v="Bedrock"/>
    <x v="1"/>
    <x v="1"/>
    <s v="CHECK"/>
    <s v="Bedrock"/>
  </r>
  <r>
    <s v="Dolomite &amp; Sandstone"/>
    <s v="Fine To Medium"/>
    <s v="'Dolomite &amp; Sandstone_Fine To Medium'"/>
    <n v="0"/>
    <n v="-4.8134274696818129E-2"/>
    <s v="Not Used"/>
    <s v="CHECK"/>
    <s v="Bedrock"/>
    <s v="Bedrock"/>
    <x v="1"/>
    <x v="1"/>
    <s v="CHECK"/>
    <s v="Bedrock"/>
  </r>
  <r>
    <s v="Dolomite &amp; Sandstone"/>
    <s v="Firm"/>
    <s v="'Dolomite &amp; Sandstone_Firm'"/>
    <n v="0"/>
    <n v="-4.8134274696818129E-2"/>
    <s v="Not Used"/>
    <s v="CHECK"/>
    <s v="Bedrock"/>
    <s v="Bedrock"/>
    <x v="1"/>
    <x v="1"/>
    <s v="CHECK"/>
    <s v="Bedrock"/>
  </r>
  <r>
    <s v="Dolomite &amp; Sandstone"/>
    <s v="Fractured"/>
    <s v="'Dolomite &amp; Sandstone_Fractured'"/>
    <n v="0"/>
    <n v="-4.8134274696818129E-2"/>
    <s v="Not Used"/>
    <s v="CHECK"/>
    <s v="Bedrock"/>
    <s v="Bedrock"/>
    <x v="1"/>
    <x v="1"/>
    <s v="CHECK"/>
    <s v="Bedrock"/>
  </r>
  <r>
    <s v="Dolomite &amp; Sandstone"/>
    <s v="Gravely"/>
    <s v="'Dolomite &amp; Sandstone_Gravely'"/>
    <n v="0"/>
    <n v="-4.8134274696818129E-2"/>
    <s v="Not Used"/>
    <s v="CHECK"/>
    <s v="Bedrock"/>
    <s v="Bedrock"/>
    <x v="1"/>
    <x v="1"/>
    <s v="CHECK"/>
    <s v="Bedrock"/>
  </r>
  <r>
    <s v="Dolomite &amp; Sandstone"/>
    <s v="Gummy"/>
    <s v="'Dolomite &amp; Sandstone_Gummy'"/>
    <n v="0"/>
    <n v="-4.8134274696818129E-2"/>
    <s v="Not Used"/>
    <s v="CHECK"/>
    <s v="Bedrock"/>
    <s v="Bedrock"/>
    <x v="1"/>
    <x v="1"/>
    <s v="CHECK"/>
    <s v="Bedrock"/>
  </r>
  <r>
    <s v="Dolomite &amp; Sandstone"/>
    <s v="Hard"/>
    <s v="'Dolomite &amp; Sandstone_Hard'"/>
    <n v="1"/>
    <n v="-4.8075106056537004E-2"/>
    <s v="Rare/Uncommon"/>
    <s v="CHECK"/>
    <s v="Bedrock"/>
    <s v="Bedrock"/>
    <x v="0"/>
    <x v="0"/>
    <s v="Bedrock"/>
    <s v="Bedrock"/>
  </r>
  <r>
    <s v="Dolomite &amp; Sandstone"/>
    <s v="Heaving/Quick"/>
    <s v="'Dolomite &amp; Sandstone_Heaving/Quick'"/>
    <n v="0"/>
    <n v="-4.8134274696818129E-2"/>
    <s v="Not Used"/>
    <s v="CHECK"/>
    <s v="Bedrock"/>
    <s v="Bedrock"/>
    <x v="1"/>
    <x v="1"/>
    <s v="CHECK"/>
    <s v="Bedrock"/>
  </r>
  <r>
    <s v="Dolomite &amp; Sandstone"/>
    <s v="Karst"/>
    <s v="'Dolomite &amp; Sandstone_Karst'"/>
    <n v="0"/>
    <n v="-4.8134274696818129E-2"/>
    <s v="Not Used"/>
    <s v="CHECK"/>
    <s v="Bedrock"/>
    <s v="Bedrock"/>
    <x v="1"/>
    <x v="1"/>
    <s v="CHECK"/>
    <s v="Bedrock"/>
  </r>
  <r>
    <s v="Dolomite &amp; Sandstone"/>
    <s v="Layered"/>
    <s v="'Dolomite &amp; Sandstone_Layered'"/>
    <n v="0"/>
    <n v="-4.8134274696818129E-2"/>
    <s v="Not Used"/>
    <s v="CHECK"/>
    <s v="Bedrock"/>
    <s v="Bedrock"/>
    <x v="1"/>
    <x v="1"/>
    <s v="CHECK"/>
    <s v="Bedrock"/>
  </r>
  <r>
    <s v="Dolomite &amp; Sandstone"/>
    <s v="Medium"/>
    <s v="'Dolomite &amp; Sandstone_Medium'"/>
    <n v="0"/>
    <n v="-4.8134274696818129E-2"/>
    <s v="Not Used"/>
    <s v="CHECK"/>
    <s v="Bedrock"/>
    <s v="Bedrock"/>
    <x v="1"/>
    <x v="1"/>
    <s v="CHECK"/>
    <s v="Bedrock"/>
  </r>
  <r>
    <s v="Dolomite &amp; Sandstone"/>
    <s v="Medium To Coarse"/>
    <s v="'Dolomite &amp; Sandstone_Medium To Coarse'"/>
    <n v="0"/>
    <n v="-4.8134274696818129E-2"/>
    <s v="Not Used"/>
    <s v="CHECK"/>
    <s v="Bedrock"/>
    <s v="Bedrock"/>
    <x v="1"/>
    <x v="1"/>
    <s v="CHECK"/>
    <s v="Bedrock"/>
  </r>
  <r>
    <s v="Dolomite &amp; Sandstone"/>
    <s v="Organic"/>
    <s v="'Dolomite &amp; Sandstone_Organic'"/>
    <n v="0"/>
    <n v="-4.8134274696818129E-2"/>
    <s v="Not Used"/>
    <s v="CHECK"/>
    <s v="Bedrock"/>
    <s v="Bedrock"/>
    <x v="1"/>
    <x v="1"/>
    <s v="CHECK"/>
    <s v="Bedrock"/>
  </r>
  <r>
    <s v="Dolomite &amp; Sandstone"/>
    <s v="Porous"/>
    <s v="'Dolomite &amp; Sandstone_Porous'"/>
    <n v="0"/>
    <n v="-4.8134274696818129E-2"/>
    <s v="Not Used"/>
    <s v="CHECK"/>
    <s v="Bedrock"/>
    <s v="Bedrock"/>
    <x v="1"/>
    <x v="1"/>
    <s v="CHECK"/>
    <s v="Bedrock"/>
  </r>
  <r>
    <s v="Dolomite &amp; Sandstone"/>
    <s v="Sandy"/>
    <s v="'Dolomite &amp; Sandstone_Sandy'"/>
    <n v="0"/>
    <n v="-4.8134274696818129E-2"/>
    <s v="Not Used"/>
    <s v="CHECK"/>
    <s v="Bedrock"/>
    <s v="Bedrock"/>
    <x v="1"/>
    <x v="1"/>
    <s v="CHECK"/>
    <s v="Bedrock"/>
  </r>
  <r>
    <s v="Dolomite &amp; Sandstone"/>
    <s v="Silty"/>
    <s v="'Dolomite &amp; Sandstone_Silty'"/>
    <n v="0"/>
    <n v="-4.8134274696818129E-2"/>
    <s v="Not Used"/>
    <s v="CHECK"/>
    <s v="Bedrock"/>
    <s v="Bedrock"/>
    <x v="1"/>
    <x v="1"/>
    <s v="CHECK"/>
    <s v="Bedrock"/>
  </r>
  <r>
    <s v="Dolomite &amp; Sandstone"/>
    <s v="Soft"/>
    <s v="'Dolomite &amp; Sandstone_Soft'"/>
    <n v="1"/>
    <n v="-4.8075106056537004E-2"/>
    <s v="Rare/Uncommon"/>
    <s v="CHECK"/>
    <s v="Bedrock"/>
    <s v="Bedrock"/>
    <x v="0"/>
    <x v="0"/>
    <s v="Bedrock"/>
    <s v="Bedrock"/>
  </r>
  <r>
    <s v="Dolomite &amp; Sandstone"/>
    <s v="Sticky"/>
    <s v="'Dolomite &amp; Sandstone_Sticky'"/>
    <n v="0"/>
    <n v="-4.8134274696818129E-2"/>
    <s v="Not Used"/>
    <s v="CHECK"/>
    <s v="Bedrock"/>
    <s v="Bedrock"/>
    <x v="1"/>
    <x v="1"/>
    <s v="CHECK"/>
    <s v="Bedrock"/>
  </r>
  <r>
    <s v="Dolomite &amp; Sandstone"/>
    <s v="Stoney"/>
    <s v="'Dolomite &amp; Sandstone_Stoney'"/>
    <n v="0"/>
    <n v="-4.8134274696818129E-2"/>
    <s v="Not Used"/>
    <s v="CHECK"/>
    <s v="Bedrock"/>
    <s v="Bedrock"/>
    <x v="1"/>
    <x v="1"/>
    <s v="CHECK"/>
    <s v="Bedrock"/>
  </r>
  <r>
    <s v="Dolomite &amp; Sandstone"/>
    <s v="Stringers"/>
    <s v="'Dolomite &amp; Sandstone_Stringers'"/>
    <n v="0"/>
    <n v="-4.8134274696818129E-2"/>
    <s v="Not Used"/>
    <s v="CHECK"/>
    <s v="Bedrock"/>
    <s v="Bedrock"/>
    <x v="1"/>
    <x v="1"/>
    <s v="CHECK"/>
    <s v="Bedrock"/>
  </r>
  <r>
    <s v="Dolomite &amp; Sandstone"/>
    <s v="Strips"/>
    <s v="'Dolomite &amp; Sandstone_Strips'"/>
    <n v="0"/>
    <n v="-4.8134274696818129E-2"/>
    <s v="Not Used"/>
    <s v="CHECK"/>
    <s v="Bedrock"/>
    <s v="Bedrock"/>
    <x v="1"/>
    <x v="1"/>
    <s v="CHECK"/>
    <s v="Bedrock"/>
  </r>
  <r>
    <s v="Dolomite &amp; Sandstone"/>
    <s v="Swelling"/>
    <s v="'Dolomite &amp; Sandstone_Swelling'"/>
    <n v="0"/>
    <n v="-4.8134274696818129E-2"/>
    <s v="Not Used"/>
    <s v="CHECK"/>
    <s v="Bedrock"/>
    <s v="Bedrock"/>
    <x v="1"/>
    <x v="1"/>
    <s v="CHECK"/>
    <s v="Bedrock"/>
  </r>
  <r>
    <s v="Dolomite &amp; Sandstone"/>
    <s v="Very Coarse"/>
    <s v="'Dolomite &amp; Sandstone_Very Coarse'"/>
    <n v="0"/>
    <n v="-4.8134274696818129E-2"/>
    <s v="Not Used"/>
    <s v="CHECK"/>
    <s v="Bedrock"/>
    <s v="Bedrock"/>
    <x v="1"/>
    <x v="1"/>
    <s v="CHECK"/>
    <s v="Bedrock"/>
  </r>
  <r>
    <s v="Dolomite &amp; Sandstone"/>
    <s v="Very Fine"/>
    <s v="'Dolomite &amp; Sandstone_Very Fine'"/>
    <n v="0"/>
    <n v="-4.8134274696818129E-2"/>
    <s v="Not Used"/>
    <s v="CHECK"/>
    <s v="Bedrock"/>
    <s v="Bedrock"/>
    <x v="1"/>
    <x v="1"/>
    <s v="CHECK"/>
    <s v="Bedrock"/>
  </r>
  <r>
    <s v="Dolomite &amp; Sandstone"/>
    <s v="Very Fine-Coarse"/>
    <s v="'Dolomite &amp; Sandstone_Very Fine-Coarse'"/>
    <n v="0"/>
    <n v="-4.8134274696818129E-2"/>
    <s v="Not Used"/>
    <s v="CHECK"/>
    <s v="Bedrock"/>
    <s v="Bedrock"/>
    <x v="1"/>
    <x v="1"/>
    <s v="CHECK"/>
    <s v="Bedrock"/>
  </r>
  <r>
    <s v="Dolomite &amp; Sandstone"/>
    <s v="Very Fine-Fine"/>
    <s v="'Dolomite &amp; Sandstone_Very Fine-Fine'"/>
    <n v="0"/>
    <n v="-4.8134274696818129E-2"/>
    <s v="Not Used"/>
    <s v="CHECK"/>
    <s v="Bedrock"/>
    <s v="Bedrock"/>
    <x v="1"/>
    <x v="1"/>
    <s v="CHECK"/>
    <s v="Bedrock"/>
  </r>
  <r>
    <s v="Dolomite &amp; Sandstone"/>
    <s v="Very Fine-Medium"/>
    <s v="'Dolomite &amp; Sandstone_Very Fine-Medium'"/>
    <n v="0"/>
    <n v="-4.8134274696818129E-2"/>
    <s v="Not Used"/>
    <s v="CHECK"/>
    <s v="Bedrock"/>
    <s v="Bedrock"/>
    <x v="1"/>
    <x v="1"/>
    <s v="CHECK"/>
    <s v="Bedrock"/>
  </r>
  <r>
    <s v="Dolomite &amp; Sandstone"/>
    <s v="Very Hard"/>
    <s v="'Dolomite &amp; Sandstone_Very Hard'"/>
    <n v="0"/>
    <n v="-4.8134274696818129E-2"/>
    <s v="Not Used"/>
    <s v="CHECK"/>
    <s v="Bedrock"/>
    <s v="Bedrock"/>
    <x v="1"/>
    <x v="1"/>
    <s v="CHECK"/>
    <s v="Bedrock"/>
  </r>
  <r>
    <s v="Dolomite &amp; Sandstone"/>
    <s v="W/Boulders"/>
    <s v="'Dolomite &amp; Sandstone_W/Boulders'"/>
    <n v="0"/>
    <n v="-4.8134274696818129E-2"/>
    <s v="Not Used"/>
    <s v="CHECK"/>
    <s v="Bedrock"/>
    <s v="Bedrock"/>
    <x v="1"/>
    <x v="1"/>
    <s v="CHECK"/>
    <s v="Bedrock"/>
  </r>
  <r>
    <s v="Dolomite &amp; Sandstone"/>
    <s v="W/Clay"/>
    <s v="'Dolomite &amp; Sandstone_W/Clay'"/>
    <n v="0"/>
    <n v="-4.8134274696818129E-2"/>
    <s v="Not Used"/>
    <s v="CHECK"/>
    <s v="Bedrock"/>
    <s v="Bedrock"/>
    <x v="1"/>
    <x v="1"/>
    <s v="CHECK"/>
    <s v="Bedrock"/>
  </r>
  <r>
    <s v="Dolomite &amp; Sandstone"/>
    <s v="W/Coal"/>
    <s v="'Dolomite &amp; Sandstone_W/Coal'"/>
    <n v="0"/>
    <n v="-4.8134274696818129E-2"/>
    <s v="Not Used"/>
    <s v="CHECK"/>
    <s v="Bedrock"/>
    <s v="Bedrock"/>
    <x v="1"/>
    <x v="1"/>
    <s v="CHECK"/>
    <s v="Bedrock"/>
  </r>
  <r>
    <s v="Dolomite &amp; Sandstone"/>
    <s v="W/Cobbles"/>
    <s v="'Dolomite &amp; Sandstone_W/Cobbles'"/>
    <n v="0"/>
    <n v="-4.8134274696818129E-2"/>
    <s v="Not Used"/>
    <s v="CHECK"/>
    <s v="Bedrock"/>
    <s v="Bedrock"/>
    <x v="1"/>
    <x v="1"/>
    <s v="CHECK"/>
    <s v="Bedrock"/>
  </r>
  <r>
    <s v="Dolomite &amp; Sandstone"/>
    <s v="W/Dolomite"/>
    <s v="'Dolomite &amp; Sandstone_W/Dolomite'"/>
    <n v="0"/>
    <n v="-4.8134274696818129E-2"/>
    <s v="Not Used"/>
    <s v="CHECK"/>
    <s v="Bedrock"/>
    <s v="Bedrock"/>
    <x v="1"/>
    <x v="1"/>
    <s v="CHECK"/>
    <s v="Bedrock"/>
  </r>
  <r>
    <s v="Dolomite &amp; Sandstone"/>
    <s v="W/Gravel"/>
    <s v="'Dolomite &amp; Sandstone_W/Gravel'"/>
    <n v="0"/>
    <n v="-4.8134274696818129E-2"/>
    <s v="Not Used"/>
    <s v="CHECK"/>
    <s v="Bedrock"/>
    <s v="Bedrock"/>
    <x v="1"/>
    <x v="1"/>
    <s v="CHECK"/>
    <s v="Bedrock"/>
  </r>
  <r>
    <s v="Dolomite &amp; Sandstone"/>
    <s v="W/Gypsum"/>
    <s v="'Dolomite &amp; Sandstone_W/Gypsum'"/>
    <n v="0"/>
    <n v="-4.8134274696818129E-2"/>
    <s v="Not Used"/>
    <s v="CHECK"/>
    <s v="Bedrock"/>
    <s v="Bedrock"/>
    <x v="1"/>
    <x v="1"/>
    <s v="CHECK"/>
    <s v="Bedrock"/>
  </r>
  <r>
    <s v="Dolomite &amp; Sandstone"/>
    <s v="W/Limestone"/>
    <s v="'Dolomite &amp; Sandstone_W/Limestone'"/>
    <n v="1"/>
    <n v="-4.8075106056537004E-2"/>
    <s v="Rare/Uncommon"/>
    <s v="CHECK"/>
    <s v="Bedrock"/>
    <s v="Bedrock"/>
    <x v="0"/>
    <x v="0"/>
    <s v="Bedrock"/>
    <s v="Bedrock"/>
  </r>
  <r>
    <s v="Dolomite &amp; Sandstone"/>
    <s v="W/Pyrite"/>
    <s v="'Dolomite &amp; Sandstone_W/Pyrite'"/>
    <n v="0"/>
    <n v="-4.8134274696818129E-2"/>
    <s v="Not Used"/>
    <s v="CHECK"/>
    <s v="Bedrock"/>
    <s v="Bedrock"/>
    <x v="1"/>
    <x v="1"/>
    <s v="CHECK"/>
    <s v="Bedrock"/>
  </r>
  <r>
    <s v="Dolomite &amp; Sandstone"/>
    <s v="W/Sand"/>
    <s v="'Dolomite &amp; Sandstone_W/Sand'"/>
    <n v="0"/>
    <n v="-4.8134274696818129E-2"/>
    <s v="Not Used"/>
    <s v="CHECK"/>
    <s v="Bedrock"/>
    <s v="Bedrock"/>
    <x v="1"/>
    <x v="1"/>
    <s v="CHECK"/>
    <s v="Bedrock"/>
  </r>
  <r>
    <s v="Dolomite &amp; Sandstone"/>
    <s v="W/Sandstone"/>
    <s v="'Dolomite &amp; Sandstone_W/Sandstone'"/>
    <n v="1"/>
    <n v="-4.8075106056537004E-2"/>
    <s v="Rare/Uncommon"/>
    <s v="CHECK"/>
    <s v="Bedrock"/>
    <s v="Bedrock"/>
    <x v="0"/>
    <x v="0"/>
    <s v="Bedrock"/>
    <s v="Bedrock"/>
  </r>
  <r>
    <s v="Dolomite &amp; Sandstone"/>
    <s v="W/Shale"/>
    <s v="'Dolomite &amp; Sandstone_W/Shale'"/>
    <n v="2"/>
    <n v="-4.8015937416255879E-2"/>
    <s v="Rare/Uncommon"/>
    <s v="CHECK"/>
    <s v="Bedrock"/>
    <s v="Bedrock"/>
    <x v="0"/>
    <x v="0"/>
    <s v="Bedrock"/>
    <s v="Bedrock"/>
  </r>
  <r>
    <s v="Dolomite &amp; Sandstone"/>
    <s v="W/Silt"/>
    <s v="'Dolomite &amp; Sandstone_W/Silt'"/>
    <n v="0"/>
    <n v="-4.8134274696818129E-2"/>
    <s v="Not Used"/>
    <s v="CHECK"/>
    <s v="Bedrock"/>
    <s v="Bedrock"/>
    <x v="1"/>
    <x v="1"/>
    <s v="CHECK"/>
    <s v="Bedrock"/>
  </r>
  <r>
    <s v="Dolomite &amp; Sandstone"/>
    <s v="W/Stones"/>
    <s v="'Dolomite &amp; Sandstone_W/Stones'"/>
    <n v="0"/>
    <n v="-4.8134274696818129E-2"/>
    <s v="Not Used"/>
    <s v="CHECK"/>
    <s v="Bedrock"/>
    <s v="Bedrock"/>
    <x v="1"/>
    <x v="1"/>
    <s v="CHECK"/>
    <s v="Bedrock"/>
  </r>
  <r>
    <s v="Dolomite &amp; Sandstone"/>
    <s v="Water Bearing"/>
    <s v="'Dolomite &amp; Sandstone_Water Bearing'"/>
    <n v="0"/>
    <n v="-4.8134274696818129E-2"/>
    <s v="Not Used"/>
    <s v="CHECK"/>
    <s v="Bedrock"/>
    <s v="Bedrock"/>
    <x v="1"/>
    <x v="1"/>
    <s v="CHECK"/>
    <s v="Bedrock"/>
  </r>
  <r>
    <s v="Dolomite &amp; Sandstone"/>
    <s v="Weathered"/>
    <s v="'Dolomite &amp; Sandstone_Weathered'"/>
    <n v="0"/>
    <n v="-4.8134274696818129E-2"/>
    <s v="Not Used"/>
    <s v="CHECK"/>
    <s v="Bedrock"/>
    <s v="Bedrock"/>
    <x v="1"/>
    <x v="1"/>
    <s v="CHECK"/>
    <s v="Bedrock"/>
  </r>
  <r>
    <s v="Dolomite &amp; Sandstone"/>
    <s v="Wet/Moist"/>
    <s v="'Dolomite &amp; Sandstone_Wet/Moist'"/>
    <n v="0"/>
    <n v="-4.8134274696818129E-2"/>
    <s v="Not Used"/>
    <s v="CHECK"/>
    <s v="Bedrock"/>
    <s v="Bedrock"/>
    <x v="1"/>
    <x v="1"/>
    <s v="CHECK"/>
    <s v="Bedrock"/>
  </r>
  <r>
    <s v="Dolomite &amp; Sandstone"/>
    <s v="Wood"/>
    <s v="'Dolomite &amp; Sandstone_Wood'"/>
    <n v="0"/>
    <n v="-4.8134274696818129E-2"/>
    <s v="Not Used"/>
    <s v="CHECK"/>
    <s v="Bedrock"/>
    <s v="Bedrock"/>
    <x v="1"/>
    <x v="1"/>
    <s v="CHECK"/>
    <s v="Bedrock"/>
  </r>
  <r>
    <s v="Dolomite &amp; Shale"/>
    <m/>
    <s v="'Dolomite &amp; Shale_ '"/>
    <n v="21"/>
    <n v="-4.6891733250914468E-2"/>
    <s v="Rare/Uncommon"/>
    <s v="CHECK"/>
    <s v="Bedrock"/>
    <s v="Bedrock"/>
    <x v="0"/>
    <x v="0"/>
    <s v="Bedrock"/>
    <s v="Bedrock"/>
  </r>
  <r>
    <s v="Dolomite &amp; Shale"/>
    <s v="Broken"/>
    <s v="'Dolomite &amp; Shale_Broken'"/>
    <n v="0"/>
    <n v="-4.8134274696818129E-2"/>
    <s v="Not Used"/>
    <s v="CHECK"/>
    <s v="Bedrock"/>
    <s v="Bedrock"/>
    <x v="1"/>
    <x v="1"/>
    <s v="CHECK"/>
    <s v="Bedrock"/>
  </r>
  <r>
    <s v="Dolomite &amp; Shale"/>
    <s v="Cemented"/>
    <s v="'Dolomite &amp; Shale_Cemented'"/>
    <n v="0"/>
    <n v="-4.8134274696818129E-2"/>
    <s v="Not Used"/>
    <s v="CHECK"/>
    <s v="Bedrock"/>
    <s v="Bedrock"/>
    <x v="1"/>
    <x v="1"/>
    <s v="CHECK"/>
    <s v="Bedrock"/>
  </r>
  <r>
    <s v="Dolomite &amp; Shale"/>
    <s v="Clayey"/>
    <s v="'Dolomite &amp; Shale_Clayey'"/>
    <n v="1"/>
    <n v="-4.8075106056537004E-2"/>
    <s v="Rare/Uncommon"/>
    <s v="CHECK"/>
    <s v="Bedrock"/>
    <s v="Bedrock"/>
    <x v="0"/>
    <x v="0"/>
    <s v="Bedrock"/>
    <s v="Bedrock"/>
  </r>
  <r>
    <s v="Dolomite &amp; Shale"/>
    <s v="Coarse"/>
    <s v="'Dolomite &amp; Shale_Coarse'"/>
    <n v="0"/>
    <n v="-4.8134274696818129E-2"/>
    <s v="Not Used"/>
    <s v="CHECK"/>
    <s v="Bedrock"/>
    <s v="Bedrock"/>
    <x v="1"/>
    <x v="1"/>
    <s v="CHECK"/>
    <s v="Bedrock"/>
  </r>
  <r>
    <s v="Dolomite &amp; Shale"/>
    <s v="Dense"/>
    <s v="'Dolomite &amp; Shale_Dense'"/>
    <n v="0"/>
    <n v="-4.8134274696818129E-2"/>
    <s v="Not Used"/>
    <s v="CHECK"/>
    <s v="Bedrock"/>
    <s v="Bedrock"/>
    <x v="1"/>
    <x v="1"/>
    <s v="CHECK"/>
    <s v="Bedrock"/>
  </r>
  <r>
    <s v="Dolomite &amp; Shale"/>
    <s v="Dolomitic"/>
    <s v="'Dolomite &amp; Shale_Dolomitic'"/>
    <n v="0"/>
    <n v="-4.8134274696818129E-2"/>
    <s v="Not Used"/>
    <s v="CHECK"/>
    <s v="Bedrock"/>
    <s v="Bedrock"/>
    <x v="1"/>
    <x v="1"/>
    <s v="CHECK"/>
    <s v="Bedrock"/>
  </r>
  <r>
    <s v="Dolomite &amp; Shale"/>
    <s v="Dry"/>
    <s v="'Dolomite &amp; Shale_Dry'"/>
    <n v="0"/>
    <n v="-4.8134274696818129E-2"/>
    <s v="Not Used"/>
    <s v="CHECK"/>
    <s v="Bedrock"/>
    <s v="Bedrock"/>
    <x v="1"/>
    <x v="1"/>
    <s v="CHECK"/>
    <s v="Bedrock"/>
  </r>
  <r>
    <s v="Dolomite &amp; Shale"/>
    <s v="Fill"/>
    <s v="'Dolomite &amp; Shale_Fill'"/>
    <n v="0"/>
    <n v="-4.8134274696818129E-2"/>
    <s v="Not Used"/>
    <s v="CHECK"/>
    <s v="Bedrock"/>
    <s v="Bedrock"/>
    <x v="1"/>
    <x v="1"/>
    <s v="CHECK"/>
    <s v="Bedrock"/>
  </r>
  <r>
    <s v="Dolomite &amp; Shale"/>
    <s v="Fine"/>
    <s v="'Dolomite &amp; Shale_Fine'"/>
    <n v="0"/>
    <n v="-4.8134274696818129E-2"/>
    <s v="Not Used"/>
    <s v="CHECK"/>
    <s v="Bedrock"/>
    <s v="Bedrock"/>
    <x v="1"/>
    <x v="1"/>
    <s v="CHECK"/>
    <s v="Bedrock"/>
  </r>
  <r>
    <s v="Dolomite &amp; Shale"/>
    <s v="Fine To Coarse"/>
    <s v="'Dolomite &amp; Shale_Fine To Coarse'"/>
    <n v="0"/>
    <n v="-4.8134274696818129E-2"/>
    <s v="Not Used"/>
    <s v="CHECK"/>
    <s v="Bedrock"/>
    <s v="Bedrock"/>
    <x v="1"/>
    <x v="1"/>
    <s v="CHECK"/>
    <s v="Bedrock"/>
  </r>
  <r>
    <s v="Dolomite &amp; Shale"/>
    <s v="Fine To Medium"/>
    <s v="'Dolomite &amp; Shale_Fine To Medium'"/>
    <n v="0"/>
    <n v="-4.8134274696818129E-2"/>
    <s v="Not Used"/>
    <s v="CHECK"/>
    <s v="Bedrock"/>
    <s v="Bedrock"/>
    <x v="1"/>
    <x v="1"/>
    <s v="CHECK"/>
    <s v="Bedrock"/>
  </r>
  <r>
    <s v="Dolomite &amp; Shale"/>
    <s v="Firm"/>
    <s v="'Dolomite &amp; Shale_Firm'"/>
    <n v="0"/>
    <n v="-4.8134274696818129E-2"/>
    <s v="Not Used"/>
    <s v="CHECK"/>
    <s v="Bedrock"/>
    <s v="Bedrock"/>
    <x v="1"/>
    <x v="1"/>
    <s v="CHECK"/>
    <s v="Bedrock"/>
  </r>
  <r>
    <s v="Dolomite &amp; Shale"/>
    <s v="Fractured"/>
    <s v="'Dolomite &amp; Shale_Fractured'"/>
    <n v="0"/>
    <n v="-4.8134274696818129E-2"/>
    <s v="Not Used"/>
    <s v="CHECK"/>
    <s v="Bedrock"/>
    <s v="Bedrock"/>
    <x v="1"/>
    <x v="1"/>
    <s v="CHECK"/>
    <s v="Bedrock"/>
  </r>
  <r>
    <s v="Dolomite &amp; Shale"/>
    <s v="Gravely"/>
    <s v="'Dolomite &amp; Shale_Gravely'"/>
    <n v="0"/>
    <n v="-4.8134274696818129E-2"/>
    <s v="Not Used"/>
    <s v="CHECK"/>
    <s v="Bedrock"/>
    <s v="Bedrock"/>
    <x v="1"/>
    <x v="1"/>
    <s v="CHECK"/>
    <s v="Bedrock"/>
  </r>
  <r>
    <s v="Dolomite &amp; Shale"/>
    <s v="Gummy"/>
    <s v="'Dolomite &amp; Shale_Gummy'"/>
    <n v="0"/>
    <n v="-4.8134274696818129E-2"/>
    <s v="Not Used"/>
    <s v="CHECK"/>
    <s v="Bedrock"/>
    <s v="Bedrock"/>
    <x v="1"/>
    <x v="1"/>
    <s v="CHECK"/>
    <s v="Bedrock"/>
  </r>
  <r>
    <s v="Dolomite &amp; Shale"/>
    <s v="Hard"/>
    <s v="'Dolomite &amp; Shale_Hard'"/>
    <n v="0"/>
    <n v="-4.8134274696818129E-2"/>
    <s v="Not Used"/>
    <s v="CHECK"/>
    <s v="Bedrock"/>
    <s v="Bedrock"/>
    <x v="1"/>
    <x v="1"/>
    <s v="CHECK"/>
    <s v="Bedrock"/>
  </r>
  <r>
    <s v="Dolomite &amp; Shale"/>
    <s v="Heaving/Quick"/>
    <s v="'Dolomite &amp; Shale_Heaving/Quick'"/>
    <n v="0"/>
    <n v="-4.8134274696818129E-2"/>
    <s v="Not Used"/>
    <s v="CHECK"/>
    <s v="Bedrock"/>
    <s v="Bedrock"/>
    <x v="1"/>
    <x v="1"/>
    <s v="CHECK"/>
    <s v="Bedrock"/>
  </r>
  <r>
    <s v="Dolomite &amp; Shale"/>
    <s v="Karst"/>
    <s v="'Dolomite &amp; Shale_Karst'"/>
    <n v="0"/>
    <n v="-4.8134274696818129E-2"/>
    <s v="Not Used"/>
    <s v="CHECK"/>
    <s v="Bedrock"/>
    <s v="Bedrock"/>
    <x v="1"/>
    <x v="1"/>
    <s v="CHECK"/>
    <s v="Bedrock"/>
  </r>
  <r>
    <s v="Dolomite &amp; Shale"/>
    <s v="Layered"/>
    <s v="'Dolomite &amp; Shale_Layered'"/>
    <n v="0"/>
    <n v="-4.8134274696818129E-2"/>
    <s v="Not Used"/>
    <s v="CHECK"/>
    <s v="Bedrock"/>
    <s v="Bedrock"/>
    <x v="1"/>
    <x v="1"/>
    <s v="CHECK"/>
    <s v="Bedrock"/>
  </r>
  <r>
    <s v="Dolomite &amp; Shale"/>
    <s v="Medium"/>
    <s v="'Dolomite &amp; Shale_Medium'"/>
    <n v="0"/>
    <n v="-4.8134274696818129E-2"/>
    <s v="Not Used"/>
    <s v="CHECK"/>
    <s v="Bedrock"/>
    <s v="Bedrock"/>
    <x v="1"/>
    <x v="1"/>
    <s v="CHECK"/>
    <s v="Bedrock"/>
  </r>
  <r>
    <s v="Dolomite &amp; Shale"/>
    <s v="Medium To Coarse"/>
    <s v="'Dolomite &amp; Shale_Medium To Coarse'"/>
    <n v="0"/>
    <n v="-4.8134274696818129E-2"/>
    <s v="Not Used"/>
    <s v="CHECK"/>
    <s v="Bedrock"/>
    <s v="Bedrock"/>
    <x v="1"/>
    <x v="1"/>
    <s v="CHECK"/>
    <s v="Bedrock"/>
  </r>
  <r>
    <s v="Dolomite &amp; Shale"/>
    <s v="Organic"/>
    <s v="'Dolomite &amp; Shale_Organic'"/>
    <n v="0"/>
    <n v="-4.8134274696818129E-2"/>
    <s v="Not Used"/>
    <s v="CHECK"/>
    <s v="Bedrock"/>
    <s v="Bedrock"/>
    <x v="1"/>
    <x v="1"/>
    <s v="CHECK"/>
    <s v="Bedrock"/>
  </r>
  <r>
    <s v="Dolomite &amp; Shale"/>
    <s v="Porous"/>
    <s v="'Dolomite &amp; Shale_Porous'"/>
    <n v="0"/>
    <n v="-4.8134274696818129E-2"/>
    <s v="Not Used"/>
    <s v="CHECK"/>
    <s v="Bedrock"/>
    <s v="Bedrock"/>
    <x v="1"/>
    <x v="1"/>
    <s v="CHECK"/>
    <s v="Bedrock"/>
  </r>
  <r>
    <s v="Dolomite &amp; Shale"/>
    <s v="Sandy"/>
    <s v="'Dolomite &amp; Shale_Sandy'"/>
    <n v="0"/>
    <n v="-4.8134274696818129E-2"/>
    <s v="Not Used"/>
    <s v="CHECK"/>
    <s v="Bedrock"/>
    <s v="Bedrock"/>
    <x v="1"/>
    <x v="1"/>
    <s v="CHECK"/>
    <s v="Bedrock"/>
  </r>
  <r>
    <s v="Dolomite &amp; Shale"/>
    <s v="Silty"/>
    <s v="'Dolomite &amp; Shale_Silty'"/>
    <n v="0"/>
    <n v="-4.8134274696818129E-2"/>
    <s v="Not Used"/>
    <s v="CHECK"/>
    <s v="Bedrock"/>
    <s v="Bedrock"/>
    <x v="1"/>
    <x v="1"/>
    <s v="CHECK"/>
    <s v="Bedrock"/>
  </r>
  <r>
    <s v="Dolomite &amp; Shale"/>
    <s v="Soft"/>
    <s v="'Dolomite &amp; Shale_Soft'"/>
    <n v="0"/>
    <n v="-4.8134274696818129E-2"/>
    <s v="Not Used"/>
    <s v="CHECK"/>
    <s v="Bedrock"/>
    <s v="Bedrock"/>
    <x v="1"/>
    <x v="1"/>
    <s v="CHECK"/>
    <s v="Bedrock"/>
  </r>
  <r>
    <s v="Dolomite &amp; Shale"/>
    <s v="Sticky"/>
    <s v="'Dolomite &amp; Shale_Sticky'"/>
    <n v="0"/>
    <n v="-4.8134274696818129E-2"/>
    <s v="Not Used"/>
    <s v="CHECK"/>
    <s v="Bedrock"/>
    <s v="Bedrock"/>
    <x v="1"/>
    <x v="1"/>
    <s v="CHECK"/>
    <s v="Bedrock"/>
  </r>
  <r>
    <s v="Dolomite &amp; Shale"/>
    <s v="Stoney"/>
    <s v="'Dolomite &amp; Shale_Stoney'"/>
    <n v="0"/>
    <n v="-4.8134274696818129E-2"/>
    <s v="Not Used"/>
    <s v="CHECK"/>
    <s v="Bedrock"/>
    <s v="Bedrock"/>
    <x v="1"/>
    <x v="1"/>
    <s v="CHECK"/>
    <s v="Bedrock"/>
  </r>
  <r>
    <s v="Dolomite &amp; Shale"/>
    <s v="Stringers"/>
    <s v="'Dolomite &amp; Shale_Stringers'"/>
    <n v="0"/>
    <n v="-4.8134274696818129E-2"/>
    <s v="Not Used"/>
    <s v="CHECK"/>
    <s v="Bedrock"/>
    <s v="Bedrock"/>
    <x v="1"/>
    <x v="1"/>
    <s v="CHECK"/>
    <s v="Bedrock"/>
  </r>
  <r>
    <s v="Dolomite &amp; Shale"/>
    <s v="Strips"/>
    <s v="'Dolomite &amp; Shale_Strips'"/>
    <n v="0"/>
    <n v="-4.8134274696818129E-2"/>
    <s v="Not Used"/>
    <s v="CHECK"/>
    <s v="Bedrock"/>
    <s v="Bedrock"/>
    <x v="1"/>
    <x v="1"/>
    <s v="CHECK"/>
    <s v="Bedrock"/>
  </r>
  <r>
    <s v="Dolomite &amp; Shale"/>
    <s v="Swelling"/>
    <s v="'Dolomite &amp; Shale_Swelling'"/>
    <n v="0"/>
    <n v="-4.8134274696818129E-2"/>
    <s v="Not Used"/>
    <s v="CHECK"/>
    <s v="Bedrock"/>
    <s v="Bedrock"/>
    <x v="1"/>
    <x v="1"/>
    <s v="CHECK"/>
    <s v="Bedrock"/>
  </r>
  <r>
    <s v="Dolomite &amp; Shale"/>
    <s v="Very Coarse"/>
    <s v="'Dolomite &amp; Shale_Very Coarse'"/>
    <n v="0"/>
    <n v="-4.8134274696818129E-2"/>
    <s v="Not Used"/>
    <s v="CHECK"/>
    <s v="Bedrock"/>
    <s v="Bedrock"/>
    <x v="1"/>
    <x v="1"/>
    <s v="CHECK"/>
    <s v="Bedrock"/>
  </r>
  <r>
    <s v="Dolomite &amp; Shale"/>
    <s v="Very Fine"/>
    <s v="'Dolomite &amp; Shale_Very Fine'"/>
    <n v="0"/>
    <n v="-4.8134274696818129E-2"/>
    <s v="Not Used"/>
    <s v="CHECK"/>
    <s v="Bedrock"/>
    <s v="Bedrock"/>
    <x v="1"/>
    <x v="1"/>
    <s v="CHECK"/>
    <s v="Bedrock"/>
  </r>
  <r>
    <s v="Dolomite &amp; Shale"/>
    <s v="Very Fine-Coarse"/>
    <s v="'Dolomite &amp; Shale_Very Fine-Coarse'"/>
    <n v="0"/>
    <n v="-4.8134274696818129E-2"/>
    <s v="Not Used"/>
    <s v="CHECK"/>
    <s v="Bedrock"/>
    <s v="Bedrock"/>
    <x v="1"/>
    <x v="1"/>
    <s v="CHECK"/>
    <s v="Bedrock"/>
  </r>
  <r>
    <s v="Dolomite &amp; Shale"/>
    <s v="Very Fine-Fine"/>
    <s v="'Dolomite &amp; Shale_Very Fine-Fine'"/>
    <n v="0"/>
    <n v="-4.8134274696818129E-2"/>
    <s v="Not Used"/>
    <s v="CHECK"/>
    <s v="Bedrock"/>
    <s v="Bedrock"/>
    <x v="1"/>
    <x v="1"/>
    <s v="CHECK"/>
    <s v="Bedrock"/>
  </r>
  <r>
    <s v="Dolomite &amp; Shale"/>
    <s v="Very Fine-Medium"/>
    <s v="'Dolomite &amp; Shale_Very Fine-Medium'"/>
    <n v="0"/>
    <n v="-4.8134274696818129E-2"/>
    <s v="Not Used"/>
    <s v="CHECK"/>
    <s v="Bedrock"/>
    <s v="Bedrock"/>
    <x v="1"/>
    <x v="1"/>
    <s v="CHECK"/>
    <s v="Bedrock"/>
  </r>
  <r>
    <s v="Dolomite &amp; Shale"/>
    <s v="Very Hard"/>
    <s v="'Dolomite &amp; Shale_Very Hard'"/>
    <n v="0"/>
    <n v="-4.8134274696818129E-2"/>
    <s v="Not Used"/>
    <s v="CHECK"/>
    <s v="Bedrock"/>
    <s v="Bedrock"/>
    <x v="1"/>
    <x v="1"/>
    <s v="CHECK"/>
    <s v="Bedrock"/>
  </r>
  <r>
    <s v="Dolomite &amp; Shale"/>
    <s v="W/Boulders"/>
    <s v="'Dolomite &amp; Shale_W/Boulders'"/>
    <n v="0"/>
    <n v="-4.8134274696818129E-2"/>
    <s v="Not Used"/>
    <s v="CHECK"/>
    <s v="Bedrock"/>
    <s v="Bedrock"/>
    <x v="1"/>
    <x v="1"/>
    <s v="CHECK"/>
    <s v="Bedrock"/>
  </r>
  <r>
    <s v="Dolomite &amp; Shale"/>
    <s v="W/Clay"/>
    <s v="'Dolomite &amp; Shale_W/Clay'"/>
    <n v="0"/>
    <n v="-4.8134274696818129E-2"/>
    <s v="Not Used"/>
    <s v="CHECK"/>
    <s v="Bedrock"/>
    <s v="Bedrock"/>
    <x v="1"/>
    <x v="1"/>
    <s v="CHECK"/>
    <s v="Bedrock"/>
  </r>
  <r>
    <s v="Dolomite &amp; Shale"/>
    <s v="W/Coal"/>
    <s v="'Dolomite &amp; Shale_W/Coal'"/>
    <n v="0"/>
    <n v="-4.8134274696818129E-2"/>
    <s v="Not Used"/>
    <s v="CHECK"/>
    <s v="Bedrock"/>
    <s v="Bedrock"/>
    <x v="1"/>
    <x v="1"/>
    <s v="CHECK"/>
    <s v="Bedrock"/>
  </r>
  <r>
    <s v="Dolomite &amp; Shale"/>
    <s v="W/Cobbles"/>
    <s v="'Dolomite &amp; Shale_W/Cobbles'"/>
    <n v="0"/>
    <n v="-4.8134274696818129E-2"/>
    <s v="Not Used"/>
    <s v="CHECK"/>
    <s v="Bedrock"/>
    <s v="Bedrock"/>
    <x v="1"/>
    <x v="1"/>
    <s v="CHECK"/>
    <s v="Bedrock"/>
  </r>
  <r>
    <s v="Dolomite &amp; Shale"/>
    <s v="W/Dolomite"/>
    <s v="'Dolomite &amp; Shale_W/Dolomite'"/>
    <n v="0"/>
    <n v="-4.8134274696818129E-2"/>
    <s v="Not Used"/>
    <s v="CHECK"/>
    <s v="Bedrock"/>
    <s v="Bedrock"/>
    <x v="1"/>
    <x v="1"/>
    <s v="CHECK"/>
    <s v="Bedrock"/>
  </r>
  <r>
    <s v="Dolomite &amp; Shale"/>
    <s v="W/Gravel"/>
    <s v="'Dolomite &amp; Shale_W/Gravel'"/>
    <n v="0"/>
    <n v="-4.8134274696818129E-2"/>
    <s v="Not Used"/>
    <s v="CHECK"/>
    <s v="Bedrock"/>
    <s v="Bedrock"/>
    <x v="1"/>
    <x v="1"/>
    <s v="CHECK"/>
    <s v="Bedrock"/>
  </r>
  <r>
    <s v="Dolomite &amp; Shale"/>
    <s v="W/Gypsum"/>
    <s v="'Dolomite &amp; Shale_W/Gypsum'"/>
    <n v="0"/>
    <n v="-4.8134274696818129E-2"/>
    <s v="Not Used"/>
    <s v="CHECK"/>
    <s v="Bedrock"/>
    <s v="Bedrock"/>
    <x v="1"/>
    <x v="1"/>
    <s v="CHECK"/>
    <s v="Bedrock"/>
  </r>
  <r>
    <s v="Dolomite &amp; Shale"/>
    <s v="W/Limestone"/>
    <s v="'Dolomite &amp; Shale_W/Limestone'"/>
    <n v="0"/>
    <n v="-4.8134274696818129E-2"/>
    <s v="Not Used"/>
    <s v="CHECK"/>
    <s v="Bedrock"/>
    <s v="Bedrock"/>
    <x v="1"/>
    <x v="1"/>
    <s v="CHECK"/>
    <s v="Bedrock"/>
  </r>
  <r>
    <s v="Dolomite &amp; Shale"/>
    <s v="W/Pyrite"/>
    <s v="'Dolomite &amp; Shale_W/Pyrite'"/>
    <n v="0"/>
    <n v="-4.8134274696818129E-2"/>
    <s v="Not Used"/>
    <s v="CHECK"/>
    <s v="Bedrock"/>
    <s v="Bedrock"/>
    <x v="1"/>
    <x v="1"/>
    <s v="CHECK"/>
    <s v="Bedrock"/>
  </r>
  <r>
    <s v="Dolomite &amp; Shale"/>
    <s v="W/Sand"/>
    <s v="'Dolomite &amp; Shale_W/Sand'"/>
    <n v="0"/>
    <n v="-4.8134274696818129E-2"/>
    <s v="Not Used"/>
    <s v="CHECK"/>
    <s v="Bedrock"/>
    <s v="Bedrock"/>
    <x v="1"/>
    <x v="1"/>
    <s v="CHECK"/>
    <s v="Bedrock"/>
  </r>
  <r>
    <s v="Dolomite &amp; Shale"/>
    <s v="W/Sandstone"/>
    <s v="'Dolomite &amp; Shale_W/Sandstone'"/>
    <n v="0"/>
    <n v="-4.8134274696818129E-2"/>
    <s v="Not Used"/>
    <s v="CHECK"/>
    <s v="Bedrock"/>
    <s v="Bedrock"/>
    <x v="1"/>
    <x v="1"/>
    <s v="CHECK"/>
    <s v="Bedrock"/>
  </r>
  <r>
    <s v="Dolomite &amp; Shale"/>
    <s v="W/Shale"/>
    <s v="'Dolomite &amp; Shale_W/Shale'"/>
    <n v="0"/>
    <n v="-4.8134274696818129E-2"/>
    <s v="Not Used"/>
    <s v="CHECK"/>
    <s v="Bedrock"/>
    <s v="Bedrock"/>
    <x v="1"/>
    <x v="1"/>
    <s v="CHECK"/>
    <s v="Bedrock"/>
  </r>
  <r>
    <s v="Dolomite &amp; Shale"/>
    <s v="W/Silt"/>
    <s v="'Dolomite &amp; Shale_W/Silt'"/>
    <n v="0"/>
    <n v="-4.8134274696818129E-2"/>
    <s v="Not Used"/>
    <s v="CHECK"/>
    <s v="Bedrock"/>
    <s v="Bedrock"/>
    <x v="1"/>
    <x v="1"/>
    <s v="CHECK"/>
    <s v="Bedrock"/>
  </r>
  <r>
    <s v="Dolomite &amp; Shale"/>
    <s v="W/Stones"/>
    <s v="'Dolomite &amp; Shale_W/Stones'"/>
    <n v="0"/>
    <n v="-4.8134274696818129E-2"/>
    <s v="Not Used"/>
    <s v="CHECK"/>
    <s v="Bedrock"/>
    <s v="Bedrock"/>
    <x v="1"/>
    <x v="1"/>
    <s v="CHECK"/>
    <s v="Bedrock"/>
  </r>
  <r>
    <s v="Dolomite &amp; Shale"/>
    <s v="Water Bearing"/>
    <s v="'Dolomite &amp; Shale_Water Bearing'"/>
    <n v="0"/>
    <n v="-4.8134274696818129E-2"/>
    <s v="Not Used"/>
    <s v="CHECK"/>
    <s v="Bedrock"/>
    <s v="Bedrock"/>
    <x v="1"/>
    <x v="1"/>
    <s v="CHECK"/>
    <s v="Bedrock"/>
  </r>
  <r>
    <s v="Dolomite &amp; Shale"/>
    <s v="Weathered"/>
    <s v="'Dolomite &amp; Shale_Weathered'"/>
    <n v="0"/>
    <n v="-4.8134274696818129E-2"/>
    <s v="Not Used"/>
    <s v="CHECK"/>
    <s v="Bedrock"/>
    <s v="Bedrock"/>
    <x v="1"/>
    <x v="1"/>
    <s v="CHECK"/>
    <s v="Bedrock"/>
  </r>
  <r>
    <s v="Dolomite &amp; Shale"/>
    <s v="Wet/Moist"/>
    <s v="'Dolomite &amp; Shale_Wet/Moist'"/>
    <n v="0"/>
    <n v="-4.8134274696818129E-2"/>
    <s v="Not Used"/>
    <s v="CHECK"/>
    <s v="Bedrock"/>
    <s v="Bedrock"/>
    <x v="1"/>
    <x v="1"/>
    <s v="CHECK"/>
    <s v="Bedrock"/>
  </r>
  <r>
    <s v="Dolomite &amp; Shale"/>
    <s v="Wood"/>
    <s v="'Dolomite &amp; Shale_Wood'"/>
    <n v="0"/>
    <n v="-4.8134274696818129E-2"/>
    <s v="Not Used"/>
    <s v="CHECK"/>
    <s v="Bedrock"/>
    <s v="Bedrock"/>
    <x v="1"/>
    <x v="1"/>
    <s v="CHECK"/>
    <s v="Bedrock"/>
  </r>
  <r>
    <s v="Dry Hole"/>
    <m/>
    <s v="'Dry Hole_ '"/>
    <n v="71"/>
    <n v="-4.3933301236858138E-2"/>
    <s v="Rare/Uncommon"/>
    <s v="CHECK"/>
    <s v="Unknown or No Record"/>
    <s v="Unknown or No Record"/>
    <x v="0"/>
    <x v="0"/>
    <s v="Unknown or No Record"/>
    <s v="Unknown or No Record"/>
  </r>
  <r>
    <s v="Dry Hole"/>
    <s v="Broken"/>
    <s v="'Dry Hole_Broken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Cemented"/>
    <s v="'Dry Hole_Cemented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Clayey"/>
    <s v="'Dry Hole_Claye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Dry Hole"/>
    <s v="Coarse"/>
    <s v="'Dry Hole_Coars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Dense"/>
    <s v="'Dry Hole_Dens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Dolomitic"/>
    <s v="'Dry Hole_Dolomitic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Dry"/>
    <s v="'Dry Hole_Dry'"/>
    <n v="6"/>
    <n v="-4.7779262855131371E-2"/>
    <s v="Rare/Uncommon"/>
    <s v="CHECK"/>
    <s v="Unknown or No Record"/>
    <s v="Unknown or No Record"/>
    <x v="0"/>
    <x v="0"/>
    <s v="Unknown or No Record"/>
    <s v="Unknown or No Record"/>
  </r>
  <r>
    <s v="Dry Hole"/>
    <s v="Fill"/>
    <s v="'Dry Hole_Fill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Fine"/>
    <s v="'Dry Hole_Fin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Dry Hole"/>
    <s v="Fine To Coarse"/>
    <s v="'Dry Hole_Fine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Fine To Medium"/>
    <s v="'Dry Hole_Fine To Medium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Firm"/>
    <s v="'Dry Hole_Firm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Fractured"/>
    <s v="'Dry Hole_Fractured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Gravely"/>
    <s v="'Dry Hole_Gravely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Gummy"/>
    <s v="'Dry Hole_Gummy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Hard"/>
    <s v="'Dry Hole_Hard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Heaving/Quick"/>
    <s v="'Dry Hole_Heaving/Quick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Karst"/>
    <s v="'Dry Hole_Karst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Layered"/>
    <s v="'Dry Hole_Layered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Medium"/>
    <s v="'Dry Hole_Medium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Medium To Coarse"/>
    <s v="'Dry Hole_Medium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Organic"/>
    <s v="'Dry Hole_Organic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Porous"/>
    <s v="'Dry Hole_Porous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Sandy"/>
    <s v="'Dry Hole_Sandy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Silty"/>
    <s v="'Dry Hole_Silty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Soft"/>
    <s v="'Dry Hole_Soft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Sticky"/>
    <s v="'Dry Hole_Sticky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Stoney"/>
    <s v="'Dry Hole_Stoney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Stringers"/>
    <s v="'Dry Hole_Stringers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Strips"/>
    <s v="'Dry Hole_Strips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Swelling"/>
    <s v="'Dry Hole_Swelling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Very Coarse"/>
    <s v="'Dry Hole_Very Coars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Very Fine"/>
    <s v="'Dry Hole_Very Fin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Very Fine-Coarse"/>
    <s v="'Dry Hole_Very Fine-Coars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Very Fine-Fine"/>
    <s v="'Dry Hole_Very Fine-Fin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Very Fine-Medium"/>
    <s v="'Dry Hole_Very Fine-Medium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Very Hard"/>
    <s v="'Dry Hole_Very Hard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Boulders"/>
    <s v="'Dry Hole_W/Boulders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Clay"/>
    <s v="'Dry Hole_W/Cla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Dry Hole"/>
    <s v="W/Coal"/>
    <s v="'Dry Hole_W/Coal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Cobbles"/>
    <s v="'Dry Hole_W/Cobbles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Dolomite"/>
    <s v="'Dry Hole_W/Dolomit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Gravel"/>
    <s v="'Dry Hole_W/Gravel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Gypsum"/>
    <s v="'Dry Hole_W/Gypsum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Limestone"/>
    <s v="'Dry Hole_W/Limeston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Pyrite"/>
    <s v="'Dry Hole_W/Pyrit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Sand"/>
    <s v="'Dry Hole_W/Sand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Sandstone"/>
    <s v="'Dry Hole_W/Sandston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Shale"/>
    <s v="'Dry Hole_W/Shale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Silt"/>
    <s v="'Dry Hole_W/Silt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/Stones"/>
    <s v="'Dry Hole_W/Stones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Dry Hole"/>
    <s v="Water Bearing"/>
    <s v="'Dry Hole_Water Bearing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eathered"/>
    <s v="'Dry Hole_Weathered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et/Moist"/>
    <s v="'Dry Hole_Wet/Moist'"/>
    <n v="0"/>
    <n v="-4.8134274696818129E-2"/>
    <s v="Not Used"/>
    <s v="CHECK"/>
    <s v="Unknown or No Record"/>
    <s v="Unknown or No Record"/>
    <x v="1"/>
    <x v="1"/>
    <s v="CHECK"/>
    <s v="Unknown or No Record"/>
  </r>
  <r>
    <s v="Dry Hole"/>
    <s v="Wood"/>
    <s v="'Dry Hole_Wood'"/>
    <n v="0"/>
    <n v="-4.8134274696818129E-2"/>
    <s v="Not Used"/>
    <s v="CHECK"/>
    <s v="Unknown or No Record"/>
    <s v="Unknown or No Record"/>
    <x v="1"/>
    <x v="1"/>
    <s v="CHECK"/>
    <s v="Unknown or No Record"/>
  </r>
  <r>
    <s v="Granite"/>
    <m/>
    <s v="'Granite_ '"/>
    <n v="2170"/>
    <n v="8.0261674713226705E-2"/>
    <s v="Fairly Common"/>
    <s v="CHECK"/>
    <s v="Bedrock"/>
    <s v="Bedrock"/>
    <x v="0"/>
    <x v="0"/>
    <s v="Bedrock"/>
    <s v="Bedrock"/>
  </r>
  <r>
    <s v="Granite"/>
    <s v="Broken"/>
    <s v="'Granite_Broken'"/>
    <n v="63"/>
    <n v="-4.4406650359107153E-2"/>
    <s v="Rare/Uncommon"/>
    <s v="CHECK"/>
    <s v="Bedrock"/>
    <s v="Bedrock"/>
    <x v="0"/>
    <x v="0"/>
    <s v="Bedrock"/>
    <s v="Bedrock"/>
  </r>
  <r>
    <s v="Granite"/>
    <s v="Cemented"/>
    <s v="'Granite_Cemented'"/>
    <n v="52"/>
    <n v="-4.5057505402199542E-2"/>
    <s v="Rare/Uncommon"/>
    <s v="CHECK"/>
    <s v="Bedrock"/>
    <s v="Bedrock"/>
    <x v="0"/>
    <x v="0"/>
    <s v="Bedrock"/>
    <s v="Bedrock"/>
  </r>
  <r>
    <s v="Granite"/>
    <s v="Clayey"/>
    <s v="'Granite_Clayey'"/>
    <n v="25"/>
    <n v="-4.6655058689789961E-2"/>
    <s v="Rare/Uncommon"/>
    <s v="CHECK"/>
    <s v="Diamicton"/>
    <s v="Diamicton"/>
    <x v="0"/>
    <x v="0"/>
    <s v="Diamicton"/>
    <s v="Diamicton"/>
  </r>
  <r>
    <s v="Granite"/>
    <s v="Coarse"/>
    <s v="'Granite_Coarse'"/>
    <n v="90"/>
    <n v="-4.2809097071516734E-2"/>
    <s v="Rare/Uncommon"/>
    <s v="CHECK"/>
    <s v="Gravel"/>
    <s v="Gravel"/>
    <x v="0"/>
    <x v="0"/>
    <s v="Gravel"/>
    <s v="Gravel"/>
  </r>
  <r>
    <s v="Granite"/>
    <s v="Dense"/>
    <s v="'Granite_Dense'"/>
    <n v="1"/>
    <n v="-4.8075106056537004E-2"/>
    <s v="Rare/Uncommon"/>
    <s v="CHECK"/>
    <s v="Bedrock"/>
    <s v="Bedrock"/>
    <x v="0"/>
    <x v="0"/>
    <s v="Bedrock"/>
    <s v="Bedrock"/>
  </r>
  <r>
    <s v="Granite"/>
    <s v="Dolomitic"/>
    <s v="'Granite_Dolomitic'"/>
    <n v="0"/>
    <n v="-4.8134274696818129E-2"/>
    <s v="Not Used"/>
    <s v="CHECK"/>
    <s v="Bedrock"/>
    <s v="Bedrock"/>
    <x v="1"/>
    <x v="1"/>
    <s v="CHECK"/>
    <s v="Bedrock"/>
  </r>
  <r>
    <s v="Granite"/>
    <s v="Dry"/>
    <s v="'Granite_Dry'"/>
    <n v="9"/>
    <n v="-4.7601756934287989E-2"/>
    <s v="Rare/Uncommon"/>
    <s v="CHECK"/>
    <s v="Bedrock"/>
    <s v="Bedrock"/>
    <x v="0"/>
    <x v="0"/>
    <s v="Bedrock"/>
    <s v="Bedrock"/>
  </r>
  <r>
    <s v="Granite"/>
    <s v="Fill"/>
    <s v="'Granite_Fill'"/>
    <n v="1"/>
    <n v="-4.8075106056537004E-2"/>
    <s v="Rare/Uncommon"/>
    <s v="CHECK"/>
    <s v="Bedrock"/>
    <s v="Bedrock"/>
    <x v="0"/>
    <x v="0"/>
    <s v="Bedrock"/>
    <s v="Bedrock"/>
  </r>
  <r>
    <s v="Granite"/>
    <s v="Fine"/>
    <s v="'Granite_Fine'"/>
    <n v="53"/>
    <n v="-4.4998336761918417E-2"/>
    <s v="Rare/Uncommon"/>
    <s v="CHECK"/>
    <s v="Gravel"/>
    <s v="Gravel"/>
    <x v="0"/>
    <x v="0"/>
    <s v="Gravel"/>
    <s v="Gravel"/>
  </r>
  <r>
    <s v="Granite"/>
    <s v="Fine To Coarse"/>
    <s v="'Granite_Fine To Coarse'"/>
    <n v="4"/>
    <n v="-4.7897600135693622E-2"/>
    <s v="Rare/Uncommon"/>
    <s v="CHECK"/>
    <s v="Gravel"/>
    <s v="Gravel"/>
    <x v="0"/>
    <x v="0"/>
    <s v="Gravel"/>
    <s v="Gravel"/>
  </r>
  <r>
    <s v="Granite"/>
    <s v="Fine To Medium"/>
    <s v="'Granite_Fine To Medium'"/>
    <n v="27"/>
    <n v="-4.653672140922771E-2"/>
    <s v="Rare/Uncommon"/>
    <s v="Gravel"/>
    <s v="Gravel"/>
    <s v="Gravel"/>
    <x v="2"/>
    <x v="3"/>
    <s v="Gravel"/>
    <s v="Gravel"/>
  </r>
  <r>
    <s v="Granite"/>
    <s v="Firm"/>
    <s v="'Granite_Firm'"/>
    <n v="4"/>
    <n v="-4.7897600135693622E-2"/>
    <s v="Rare/Uncommon"/>
    <s v="CHECK"/>
    <s v="Bedrock"/>
    <s v="Bedrock"/>
    <x v="0"/>
    <x v="0"/>
    <s v="Bedrock"/>
    <s v="Bedrock"/>
  </r>
  <r>
    <s v="Granite"/>
    <s v="Fractured"/>
    <s v="'Granite_Fractured'"/>
    <n v="24"/>
    <n v="-4.6714227330071093E-2"/>
    <s v="Rare/Uncommon"/>
    <s v="CHECK"/>
    <s v="Bedrock"/>
    <s v="Bedrock"/>
    <x v="0"/>
    <x v="0"/>
    <s v="Bedrock"/>
    <s v="Bedrock"/>
  </r>
  <r>
    <s v="Granite"/>
    <s v="Gravely"/>
    <s v="'Granite_Gravely'"/>
    <n v="5"/>
    <n v="-4.7838431495412496E-2"/>
    <s v="Rare/Uncommon"/>
    <s v="CHECK"/>
    <s v="Gravel"/>
    <s v="Gravel"/>
    <x v="0"/>
    <x v="0"/>
    <s v="Gravel"/>
    <s v="Gravel"/>
  </r>
  <r>
    <s v="Granite"/>
    <s v="Gummy"/>
    <s v="'Granite_Gummy'"/>
    <n v="1"/>
    <n v="-4.8075106056537004E-2"/>
    <s v="Rare/Uncommon"/>
    <s v="CHECK"/>
    <s v="Bedrock"/>
    <s v="Bedrock"/>
    <x v="0"/>
    <x v="0"/>
    <s v="Bedrock"/>
    <s v="Bedrock"/>
  </r>
  <r>
    <s v="Granite"/>
    <s v="Hard"/>
    <s v="'Granite_Hard'"/>
    <n v="171"/>
    <n v="-3.8016437208745472E-2"/>
    <s v="Rare/Uncommon"/>
    <s v="CHECK"/>
    <s v="Bedrock"/>
    <s v="Bedrock"/>
    <x v="0"/>
    <x v="0"/>
    <s v="Bedrock"/>
    <s v="Bedrock"/>
  </r>
  <r>
    <s v="Granite"/>
    <s v="Heaving/Quick"/>
    <s v="'Granite_Heaving/Quick'"/>
    <n v="0"/>
    <n v="-4.8134274696818129E-2"/>
    <s v="Not Used"/>
    <s v="CHECK"/>
    <s v="Bedrock"/>
    <s v="Bedrock"/>
    <x v="1"/>
    <x v="1"/>
    <s v="CHECK"/>
    <s v="Bedrock"/>
  </r>
  <r>
    <s v="Granite"/>
    <s v="Karst"/>
    <s v="'Granite_Karst'"/>
    <n v="0"/>
    <n v="-4.8134274696818129E-2"/>
    <s v="Not Used"/>
    <s v="CHECK"/>
    <s v="Bedrock"/>
    <s v="Bedrock"/>
    <x v="1"/>
    <x v="1"/>
    <s v="CHECK"/>
    <s v="Bedrock"/>
  </r>
  <r>
    <s v="Granite"/>
    <s v="Layered"/>
    <s v="'Granite_Layered'"/>
    <n v="4"/>
    <n v="-4.7897600135693622E-2"/>
    <s v="Rare/Uncommon"/>
    <s v="CHECK"/>
    <s v="Bedrock"/>
    <s v="Bedrock"/>
    <x v="0"/>
    <x v="0"/>
    <s v="Bedrock"/>
    <s v="Bedrock"/>
  </r>
  <r>
    <s v="Granite"/>
    <s v="Medium"/>
    <s v="'Granite_Medium'"/>
    <n v="66"/>
    <n v="-4.4229144438263771E-2"/>
    <s v="Rare/Uncommon"/>
    <s v="CHECK"/>
    <s v="Gravel"/>
    <s v="Gravel"/>
    <x v="0"/>
    <x v="0"/>
    <s v="Gravel"/>
    <s v="Gravel"/>
  </r>
  <r>
    <s v="Granite"/>
    <s v="Medium To Coarse"/>
    <s v="'Granite_Medium To Coarse'"/>
    <n v="13"/>
    <n v="-4.7365082373163482E-2"/>
    <s v="Rare/Uncommon"/>
    <s v="Gravel"/>
    <s v="Gravel"/>
    <s v="Gravel"/>
    <x v="2"/>
    <x v="3"/>
    <s v="Gravel"/>
    <s v="Gravel"/>
  </r>
  <r>
    <s v="Granite"/>
    <s v="Organic"/>
    <s v="'Granite_Organic'"/>
    <n v="1"/>
    <n v="-4.8075106056537004E-2"/>
    <s v="Rare/Uncommon"/>
    <s v="CHECK"/>
    <s v="Bedrock"/>
    <s v="Bedrock"/>
    <x v="0"/>
    <x v="0"/>
    <s v="Bedrock"/>
    <s v="Bedrock"/>
  </r>
  <r>
    <s v="Granite"/>
    <s v="Porous"/>
    <s v="'Granite_Porous'"/>
    <n v="0"/>
    <n v="-4.8134274696818129E-2"/>
    <s v="Not Used"/>
    <s v="CHECK"/>
    <s v="Gravel"/>
    <s v="Gravel"/>
    <x v="1"/>
    <x v="1"/>
    <s v="CHECK"/>
    <s v="Gravel"/>
  </r>
  <r>
    <s v="Granite"/>
    <s v="Sandy"/>
    <s v="'Granite_Sandy'"/>
    <n v="36"/>
    <n v="-4.6004203646697571E-2"/>
    <s v="Rare/Uncommon"/>
    <s v="CHECK"/>
    <s v="Sand &amp; Gravel"/>
    <s v="Sand &amp; Gravel"/>
    <x v="0"/>
    <x v="0"/>
    <s v="Sand &amp; Gravel"/>
    <s v="Sand &amp; Gravel"/>
  </r>
  <r>
    <s v="Granite"/>
    <s v="Silty"/>
    <s v="'Granite_Silty'"/>
    <n v="20"/>
    <n v="-4.69509018911956E-2"/>
    <s v="Rare/Uncommon"/>
    <s v="CHECK"/>
    <s v="Sand &amp; Gravel"/>
    <s v="Sand &amp; Gravel"/>
    <x v="0"/>
    <x v="0"/>
    <s v="Sand &amp; Gravel"/>
    <s v="Sand &amp; Gravel"/>
  </r>
  <r>
    <s v="Granite"/>
    <s v="Soft"/>
    <s v="'Granite_Soft'"/>
    <n v="73"/>
    <n v="-4.3814963956295881E-2"/>
    <s v="Rare/Uncommon"/>
    <s v="CHECK"/>
    <s v="Bedrock"/>
    <s v="Bedrock"/>
    <x v="0"/>
    <x v="0"/>
    <s v="Bedrock"/>
    <s v="Bedrock"/>
  </r>
  <r>
    <s v="Granite"/>
    <s v="Sticky"/>
    <s v="'Granite_Sticky'"/>
    <n v="1"/>
    <n v="-4.8075106056537004E-2"/>
    <s v="Rare/Uncommon"/>
    <s v="CHECK"/>
    <s v="Bedrock"/>
    <s v="Bedrock"/>
    <x v="0"/>
    <x v="0"/>
    <s v="Bedrock"/>
    <s v="Bedrock"/>
  </r>
  <r>
    <s v="Granite"/>
    <s v="Stoney"/>
    <s v="'Granite_Stoney'"/>
    <n v="11"/>
    <n v="-4.7483419653725739E-2"/>
    <s v="Rare/Uncommon"/>
    <s v="CHECK"/>
    <s v="Gravel"/>
    <s v="Gravel"/>
    <x v="0"/>
    <x v="0"/>
    <s v="Gravel"/>
    <s v="Gravel"/>
  </r>
  <r>
    <s v="Granite"/>
    <s v="Stringers"/>
    <s v="'Granite_Stringers'"/>
    <n v="2"/>
    <n v="-4.8015937416255879E-2"/>
    <s v="Rare/Uncommon"/>
    <s v="CHECK"/>
    <s v="Bedrock"/>
    <s v="Bedrock"/>
    <x v="0"/>
    <x v="0"/>
    <s v="Bedrock"/>
    <s v="Bedrock"/>
  </r>
  <r>
    <s v="Granite"/>
    <s v="Strips"/>
    <s v="'Granite_Strips'"/>
    <n v="2"/>
    <n v="-4.8015937416255879E-2"/>
    <s v="Rare/Uncommon"/>
    <s v="CHECK"/>
    <s v="Bedrock"/>
    <s v="Bedrock"/>
    <x v="0"/>
    <x v="0"/>
    <s v="Bedrock"/>
    <s v="Bedrock"/>
  </r>
  <r>
    <s v="Granite"/>
    <s v="Swelling"/>
    <s v="'Granite_Swelling'"/>
    <n v="0"/>
    <n v="-4.8134274696818129E-2"/>
    <s v="Not Used"/>
    <s v="CHECK"/>
    <s v="Bedrock"/>
    <s v="Bedrock"/>
    <x v="1"/>
    <x v="1"/>
    <s v="CHECK"/>
    <s v="Bedrock"/>
  </r>
  <r>
    <s v="Granite"/>
    <s v="Very Coarse"/>
    <s v="'Granite_Very Coarse'"/>
    <n v="1"/>
    <n v="-4.8075106056537004E-2"/>
    <s v="Rare/Uncommon"/>
    <s v="CHECK"/>
    <s v="Gravel"/>
    <s v="Gravel"/>
    <x v="0"/>
    <x v="0"/>
    <s v="Gravel"/>
    <s v="Gravel"/>
  </r>
  <r>
    <s v="Granite"/>
    <s v="Very Fine"/>
    <s v="'Granite_Very Fine'"/>
    <n v="2"/>
    <n v="-4.8015937416255879E-2"/>
    <s v="Rare/Uncommon"/>
    <s v="CHECK"/>
    <s v="Gravel"/>
    <s v="Gravel"/>
    <x v="0"/>
    <x v="0"/>
    <s v="Gravel"/>
    <s v="Gravel"/>
  </r>
  <r>
    <s v="Granite"/>
    <s v="Very Fine-Coarse"/>
    <s v="'Granite_Very Fine-Coarse'"/>
    <n v="0"/>
    <n v="-4.8134274696818129E-2"/>
    <s v="Not Used"/>
    <s v="CHECK"/>
    <s v="Gravel"/>
    <s v="Gravel"/>
    <x v="1"/>
    <x v="1"/>
    <s v="CHECK"/>
    <s v="Gravel"/>
  </r>
  <r>
    <s v="Granite"/>
    <s v="Very Fine-Fine"/>
    <s v="'Granite_Very Fine-Fine'"/>
    <n v="0"/>
    <n v="-4.8134274696818129E-2"/>
    <s v="Not Used"/>
    <s v="CHECK"/>
    <s v="Gravel"/>
    <s v="Gravel"/>
    <x v="1"/>
    <x v="1"/>
    <s v="CHECK"/>
    <s v="Gravel"/>
  </r>
  <r>
    <s v="Granite"/>
    <s v="Very Fine-Medium"/>
    <s v="'Granite_Very Fine-Medium'"/>
    <n v="0"/>
    <n v="-4.8134274696818129E-2"/>
    <s v="Not Used"/>
    <s v="CHECK"/>
    <s v="Gravel"/>
    <s v="Gravel"/>
    <x v="1"/>
    <x v="1"/>
    <s v="CHECK"/>
    <s v="Gravel"/>
  </r>
  <r>
    <s v="Granite"/>
    <s v="Very Hard"/>
    <s v="'Granite_Very Hard'"/>
    <n v="6"/>
    <n v="-4.7779262855131371E-2"/>
    <s v="Rare/Uncommon"/>
    <s v="CHECK"/>
    <s v="Bedrock"/>
    <s v="Bedrock"/>
    <x v="0"/>
    <x v="0"/>
    <s v="Bedrock"/>
    <s v="Bedrock"/>
  </r>
  <r>
    <s v="Granite"/>
    <s v="W/Boulders"/>
    <s v="'Granite_W/Boulders'"/>
    <n v="45"/>
    <n v="-4.5471685884167432E-2"/>
    <s v="Rare/Uncommon"/>
    <s v="CHECK"/>
    <s v="Gravel"/>
    <s v="Gravel"/>
    <x v="0"/>
    <x v="0"/>
    <s v="Gravel"/>
    <s v="Gravel"/>
  </r>
  <r>
    <s v="Granite"/>
    <s v="W/Clay"/>
    <s v="'Granite_W/Clay'"/>
    <n v="98"/>
    <n v="-4.233574794926772E-2"/>
    <s v="Rare/Uncommon"/>
    <s v="CHECK"/>
    <s v="Diamicton"/>
    <s v="Diamicton"/>
    <x v="0"/>
    <x v="0"/>
    <s v="Diamicton"/>
    <s v="Diamicton"/>
  </r>
  <r>
    <s v="Granite"/>
    <s v="W/Coal"/>
    <s v="'Granite_W/Coal'"/>
    <n v="0"/>
    <n v="-4.8134274696818129E-2"/>
    <s v="Not Used"/>
    <s v="CHECK"/>
    <s v="Gravel"/>
    <s v="Gravel"/>
    <x v="1"/>
    <x v="1"/>
    <s v="CHECK"/>
    <s v="Gravel"/>
  </r>
  <r>
    <s v="Granite"/>
    <s v="W/Cobbles"/>
    <s v="'Granite_W/Cobbles'"/>
    <n v="2"/>
    <n v="-4.8015937416255879E-2"/>
    <s v="Rare/Uncommon"/>
    <s v="CHECK"/>
    <s v="Gravel"/>
    <s v="Gravel"/>
    <x v="0"/>
    <x v="0"/>
    <s v="Gravel"/>
    <s v="Gravel"/>
  </r>
  <r>
    <s v="Granite"/>
    <s v="W/Dolomite"/>
    <s v="'Granite_W/Dolomite'"/>
    <n v="1"/>
    <n v="-4.8075106056537004E-2"/>
    <s v="Rare/Uncommon"/>
    <s v="CHECK"/>
    <s v="Gravel"/>
    <s v="Gravel"/>
    <x v="0"/>
    <x v="0"/>
    <s v="Gravel"/>
    <s v="Gravel"/>
  </r>
  <r>
    <s v="Granite"/>
    <s v="W/Gravel"/>
    <s v="'Granite_W/Gravel'"/>
    <n v="12"/>
    <n v="-4.7424251013444607E-2"/>
    <s v="Rare/Uncommon"/>
    <s v="CHECK"/>
    <s v="Gravel"/>
    <s v="Gravel"/>
    <x v="0"/>
    <x v="0"/>
    <s v="Gravel"/>
    <s v="Gravel"/>
  </r>
  <r>
    <s v="Granite"/>
    <s v="W/Gypsum"/>
    <s v="'Granite_W/Gypsum'"/>
    <n v="3"/>
    <n v="-4.7956768775974754E-2"/>
    <s v="Rare/Uncommon"/>
    <s v="CHECK"/>
    <s v="Gravel"/>
    <s v="Gravel"/>
    <x v="0"/>
    <x v="0"/>
    <s v="Gravel"/>
    <s v="Gravel"/>
  </r>
  <r>
    <s v="Granite"/>
    <s v="W/Limestone"/>
    <s v="'Granite_W/Limestone'"/>
    <n v="7"/>
    <n v="-4.7720094214850246E-2"/>
    <s v="Rare/Uncommon"/>
    <s v="CHECK"/>
    <s v="Gravel"/>
    <s v="Gravel"/>
    <x v="0"/>
    <x v="0"/>
    <s v="Gravel"/>
    <s v="Gravel"/>
  </r>
  <r>
    <s v="Granite"/>
    <s v="W/Pyrite"/>
    <s v="'Granite_W/Pyrite'"/>
    <n v="0"/>
    <n v="-4.8134274696818129E-2"/>
    <s v="Not Used"/>
    <s v="CHECK"/>
    <s v="Bedrock"/>
    <s v="Bedrock"/>
    <x v="1"/>
    <x v="1"/>
    <s v="CHECK"/>
    <s v="Bedrock"/>
  </r>
  <r>
    <s v="Granite"/>
    <s v="W/Sand"/>
    <s v="'Granite_W/Sand'"/>
    <n v="31"/>
    <n v="-4.6300046848103203E-2"/>
    <s v="Rare/Uncommon"/>
    <s v="CHECK"/>
    <s v="Sand &amp; Gravel"/>
    <s v="Sand &amp; Gravel"/>
    <x v="0"/>
    <x v="0"/>
    <s v="Sand &amp; Gravel"/>
    <s v="Sand &amp; Gravel"/>
  </r>
  <r>
    <s v="Granite"/>
    <s v="W/Sandstone"/>
    <s v="'Granite_W/Sandstone'"/>
    <n v="25"/>
    <n v="-4.6655058689789961E-2"/>
    <s v="Rare/Uncommon"/>
    <s v="CHECK"/>
    <s v="Gravel"/>
    <s v="Gravel"/>
    <x v="0"/>
    <x v="0"/>
    <s v="Gravel"/>
    <s v="Gravel"/>
  </r>
  <r>
    <s v="Granite"/>
    <s v="W/Shale"/>
    <s v="'Granite_W/Shale'"/>
    <n v="24"/>
    <n v="-4.6714227330071093E-2"/>
    <s v="Rare/Uncommon"/>
    <s v="CHECK"/>
    <s v="Gravel"/>
    <s v="Gravel"/>
    <x v="0"/>
    <x v="0"/>
    <s v="Gravel"/>
    <s v="Gravel"/>
  </r>
  <r>
    <s v="Granite"/>
    <s v="W/Silt"/>
    <s v="'Granite_W/Silt'"/>
    <n v="2"/>
    <n v="-4.8015937416255879E-2"/>
    <s v="Rare/Uncommon"/>
    <s v="CHECK"/>
    <s v="Sand &amp; Gravel"/>
    <s v="Sand &amp; Gravel"/>
    <x v="0"/>
    <x v="0"/>
    <s v="Sand &amp; Gravel"/>
    <s v="Sand &amp; Gravel"/>
  </r>
  <r>
    <s v="Granite"/>
    <s v="W/Stones"/>
    <s v="'Granite_W/Stones'"/>
    <n v="16"/>
    <n v="-4.7187576452320107E-2"/>
    <s v="Rare/Uncommon"/>
    <s v="CHECK"/>
    <s v="Gravel"/>
    <s v="Gravel"/>
    <x v="0"/>
    <x v="0"/>
    <s v="Gravel"/>
    <s v="Gravel"/>
  </r>
  <r>
    <s v="Granite"/>
    <s v="Water Bearing"/>
    <s v="'Granite_Water Bearing'"/>
    <n v="50"/>
    <n v="-4.5175842682761799E-2"/>
    <s v="Rare/Uncommon"/>
    <s v="CHECK"/>
    <s v="Bedrock"/>
    <s v="Bedrock"/>
    <x v="0"/>
    <x v="0"/>
    <s v="Bedrock"/>
    <s v="Bedrock"/>
  </r>
  <r>
    <s v="Granite"/>
    <s v="Weathered"/>
    <s v="'Granite_Weathered'"/>
    <n v="23"/>
    <n v="-4.6773395970352218E-2"/>
    <s v="Rare/Uncommon"/>
    <s v="CHECK"/>
    <s v="Bedrock"/>
    <s v="Bedrock"/>
    <x v="0"/>
    <x v="0"/>
    <s v="Bedrock"/>
    <s v="Bedrock"/>
  </r>
  <r>
    <s v="Granite"/>
    <s v="Wet/Moist"/>
    <s v="'Granite_Wet/Moist'"/>
    <n v="7"/>
    <n v="-4.7720094214850246E-2"/>
    <s v="Rare/Uncommon"/>
    <s v="CHECK"/>
    <s v="Bedrock"/>
    <s v="Bedrock"/>
    <x v="0"/>
    <x v="0"/>
    <s v="Bedrock"/>
    <s v="Bedrock"/>
  </r>
  <r>
    <s v="Granite"/>
    <s v="Wood"/>
    <s v="'Granite_Wood'"/>
    <n v="0"/>
    <n v="-4.8134274696818129E-2"/>
    <s v="Not Used"/>
    <s v="CHECK"/>
    <s v="Bedrock"/>
    <s v="Bedrock"/>
    <x v="1"/>
    <x v="1"/>
    <s v="CHECK"/>
    <s v="Bedrock"/>
  </r>
  <r>
    <s v="Gravel"/>
    <m/>
    <s v="'Gravel_ '"/>
    <n v="156155"/>
    <n v="9.1913447484025159"/>
    <s v="Very Common"/>
    <s v="Gravel"/>
    <s v="Gravel"/>
    <s v="Gravel"/>
    <x v="2"/>
    <x v="3"/>
    <s v="Gravel"/>
    <s v="Gravel"/>
  </r>
  <r>
    <s v="Gravel"/>
    <s v="Broken"/>
    <s v="'Gravel_Broken'"/>
    <n v="120"/>
    <n v="-4.1034037863082934E-2"/>
    <s v="Rare/Uncommon"/>
    <s v="CHECK"/>
    <s v="Gravel"/>
    <s v="Gravel"/>
    <x v="0"/>
    <x v="0"/>
    <s v="Gravel"/>
    <s v="Gravel"/>
  </r>
  <r>
    <s v="Gravel"/>
    <s v="Cemented"/>
    <s v="'Gravel_Cemented'"/>
    <n v="1884"/>
    <n v="6.3339443592824479E-2"/>
    <s v="Fairly Common"/>
    <s v="Gravel"/>
    <s v="Gravel"/>
    <s v="Gravel"/>
    <x v="2"/>
    <x v="3"/>
    <s v="Gravel"/>
    <s v="Gravel"/>
  </r>
  <r>
    <s v="Gravel"/>
    <s v="Clayey"/>
    <s v="'Gravel_Clayey'"/>
    <n v="1622"/>
    <n v="4.7837259839169304E-2"/>
    <s v="Fairly Common"/>
    <s v="Diamicton"/>
    <s v="Diamicton"/>
    <s v="Diamicton"/>
    <x v="2"/>
    <x v="3"/>
    <s v="Diamicton"/>
    <s v="Diamicton"/>
  </r>
  <r>
    <s v="Gravel"/>
    <s v="Coarse"/>
    <s v="'Gravel_Coarse'"/>
    <n v="21311"/>
    <n v="1.2128086183342721"/>
    <s v="Common"/>
    <s v="Gravel"/>
    <s v="Gravel"/>
    <s v="Gravel"/>
    <x v="2"/>
    <x v="3"/>
    <s v="Gravel"/>
    <s v="Gravel"/>
  </r>
  <r>
    <s v="Gravel"/>
    <s v="Dense"/>
    <s v="'Gravel_Dense'"/>
    <n v="333"/>
    <n v="-2.8431117483202956E-2"/>
    <s v="Rare/Uncommon"/>
    <s v="Gravel"/>
    <s v="Gravel"/>
    <s v="Gravel"/>
    <x v="2"/>
    <x v="3"/>
    <s v="Gravel"/>
    <s v="Gravel"/>
  </r>
  <r>
    <s v="Gravel"/>
    <s v="Dolomitic"/>
    <s v="'Gravel_Dolomitic'"/>
    <n v="2"/>
    <n v="-4.8015937416255879E-2"/>
    <s v="Rare/Uncommon"/>
    <s v="CHECK"/>
    <s v="Gravel"/>
    <s v="Gravel"/>
    <x v="0"/>
    <x v="0"/>
    <s v="Gravel"/>
    <s v="Gravel"/>
  </r>
  <r>
    <s v="Gravel"/>
    <s v="Dry"/>
    <s v="'Gravel_Dry'"/>
    <n v="3329"/>
    <n v="0.1488381287990525"/>
    <s v="Fairly Common"/>
    <s v="Gravel"/>
    <s v="Gravel"/>
    <s v="Gravel"/>
    <x v="2"/>
    <x v="3"/>
    <s v="Gravel"/>
    <s v="Gravel"/>
  </r>
  <r>
    <s v="Gravel"/>
    <s v="Fill"/>
    <s v="'Gravel_Fill'"/>
    <n v="277"/>
    <n v="-3.1744561338946049E-2"/>
    <s v="Rare/Uncommon"/>
    <s v="CHECK"/>
    <s v="Unknown or No Record"/>
    <s v="Unknown or No Record"/>
    <x v="0"/>
    <x v="0"/>
    <s v="Unknown or No Record"/>
    <s v="Unknown or No Record"/>
  </r>
  <r>
    <s v="Gravel"/>
    <s v="Fine"/>
    <s v="'Gravel_Fine'"/>
    <n v="13213"/>
    <n v="0.73366096933770841"/>
    <s v="Fairly Common"/>
    <s v="Gravel"/>
    <s v="Gravel"/>
    <s v="Gravel"/>
    <x v="2"/>
    <x v="3"/>
    <s v="Gravel"/>
    <s v="Gravel"/>
  </r>
  <r>
    <s v="Gravel"/>
    <s v="Fine To Coarse"/>
    <s v="'Gravel_Fine To Coarse'"/>
    <n v="512"/>
    <n v="-1.7839930872881282E-2"/>
    <s v="Rare/Uncommon"/>
    <s v="Gravel"/>
    <s v="Gravel"/>
    <s v="Gravel"/>
    <x v="2"/>
    <x v="3"/>
    <s v="Gravel"/>
    <s v="Gravel"/>
  </r>
  <r>
    <s v="Gravel"/>
    <s v="Fine To Medium"/>
    <s v="'Gravel_Fine To Medium'"/>
    <n v="1036"/>
    <n v="1.3164436634429084E-2"/>
    <s v="Fairly Common"/>
    <s v="Gravel"/>
    <s v="Gravel"/>
    <s v="Gravel"/>
    <x v="2"/>
    <x v="3"/>
    <s v="Gravel"/>
    <s v="Gravel"/>
  </r>
  <r>
    <s v="Gravel"/>
    <s v="Firm"/>
    <s v="'Gravel_Firm'"/>
    <n v="6"/>
    <n v="-4.7779262855131371E-2"/>
    <s v="Rare/Uncommon"/>
    <s v="CHECK"/>
    <s v="Gravel"/>
    <s v="Gravel"/>
    <x v="0"/>
    <x v="0"/>
    <s v="Gravel"/>
    <s v="Gravel"/>
  </r>
  <r>
    <s v="Gravel"/>
    <s v="Fractured"/>
    <s v="'Gravel_Fractured'"/>
    <n v="12"/>
    <n v="-4.7424251013444607E-2"/>
    <s v="Rare/Uncommon"/>
    <s v="CHECK"/>
    <s v="Gravel"/>
    <s v="Gravel"/>
    <x v="0"/>
    <x v="0"/>
    <s v="Gravel"/>
    <s v="Gravel"/>
  </r>
  <r>
    <s v="Gravel"/>
    <s v="Gravely"/>
    <s v="'Gravel_Gravely'"/>
    <n v="43"/>
    <n v="-4.5590023164729682E-2"/>
    <s v="Rare/Uncommon"/>
    <s v="CHECK"/>
    <s v="Gravel"/>
    <s v="Gravel"/>
    <x v="0"/>
    <x v="0"/>
    <s v="Gravel"/>
    <s v="Gravel"/>
  </r>
  <r>
    <s v="Gravel"/>
    <s v="Gummy"/>
    <s v="'Gravel_Gummy'"/>
    <n v="8"/>
    <n v="-4.7660925574569114E-2"/>
    <s v="Rare/Uncommon"/>
    <s v="CHECK"/>
    <s v="Gravel"/>
    <s v="Gravel"/>
    <x v="0"/>
    <x v="0"/>
    <s v="Gravel"/>
    <s v="Gravel"/>
  </r>
  <r>
    <s v="Gravel"/>
    <s v="Hard"/>
    <s v="'Gravel_Hard'"/>
    <n v="1668"/>
    <n v="5.0559017292101133E-2"/>
    <s v="Fairly Common"/>
    <s v="Gravel"/>
    <s v="Gravel"/>
    <s v="Gravel"/>
    <x v="2"/>
    <x v="3"/>
    <s v="Gravel"/>
    <s v="Gravel"/>
  </r>
  <r>
    <s v="Gravel"/>
    <s v="Heaving/Quick"/>
    <s v="'Gravel_Heaving/Quick'"/>
    <n v="114"/>
    <n v="-4.1389049704769691E-2"/>
    <s v="Rare/Uncommon"/>
    <s v="Gravel"/>
    <s v="Gravel"/>
    <s v="Gravel"/>
    <x v="2"/>
    <x v="3"/>
    <s v="Gravel"/>
    <s v="Gravel"/>
  </r>
  <r>
    <s v="Gravel"/>
    <s v="Karst"/>
    <s v="'Gravel_Karst'"/>
    <n v="1"/>
    <n v="-4.8075106056537004E-2"/>
    <s v="Rare/Uncommon"/>
    <s v="CHECK"/>
    <s v="Gravel"/>
    <s v="Gravel"/>
    <x v="0"/>
    <x v="0"/>
    <s v="Gravel"/>
    <s v="Gravel"/>
  </r>
  <r>
    <s v="Gravel"/>
    <s v="Layered"/>
    <s v="'Gravel_Layered'"/>
    <n v="35"/>
    <n v="-4.6063372286978696E-2"/>
    <s v="Rare/Uncommon"/>
    <s v="CHECK"/>
    <s v="Gravel"/>
    <s v="Gravel"/>
    <x v="0"/>
    <x v="0"/>
    <s v="Gravel"/>
    <s v="Gravel"/>
  </r>
  <r>
    <s v="Gravel"/>
    <s v="Medium"/>
    <s v="'Gravel_Medium'"/>
    <n v="8027"/>
    <n v="0.42681240083978556"/>
    <s v="Fairly Common"/>
    <s v="Gravel"/>
    <s v="Gravel"/>
    <s v="Gravel"/>
    <x v="2"/>
    <x v="3"/>
    <s v="Gravel"/>
    <s v="Gravel"/>
  </r>
  <r>
    <s v="Gravel"/>
    <s v="Medium To Coarse"/>
    <s v="'Gravel_Medium To Coarse'"/>
    <n v="1348"/>
    <n v="3.1625052402140599E-2"/>
    <s v="Fairly Common"/>
    <s v="Gravel"/>
    <s v="Gravel"/>
    <s v="Gravel"/>
    <x v="2"/>
    <x v="3"/>
    <s v="Gravel"/>
    <s v="Gravel"/>
  </r>
  <r>
    <s v="Gravel"/>
    <s v="Organic"/>
    <s v="'Gravel_Organic'"/>
    <n v="15"/>
    <n v="-4.7246745092601232E-2"/>
    <s v="Rare/Uncommon"/>
    <s v="CHECK"/>
    <s v="Gravel"/>
    <s v="Gravel"/>
    <x v="0"/>
    <x v="0"/>
    <s v="Gravel"/>
    <s v="Gravel"/>
  </r>
  <r>
    <s v="Gravel"/>
    <s v="Porous"/>
    <s v="'Gravel_Porous'"/>
    <n v="8"/>
    <n v="-4.7660925574569114E-2"/>
    <s v="Rare/Uncommon"/>
    <s v="CHECK"/>
    <s v="Gravel"/>
    <s v="Gravel"/>
    <x v="0"/>
    <x v="0"/>
    <s v="Gravel"/>
    <s v="Gravel"/>
  </r>
  <r>
    <s v="Gravel"/>
    <s v="Sandy"/>
    <s v="'Gravel_Sandy'"/>
    <n v="4400"/>
    <n v="0.21220774254013913"/>
    <s v="Fairly Common"/>
    <s v="Sand &amp; Gravel"/>
    <s v="Sand &amp; Gravel"/>
    <s v="Sand &amp; Gravel"/>
    <x v="2"/>
    <x v="3"/>
    <s v="Sand &amp; Gravel"/>
    <s v="Sand &amp; Gravel"/>
  </r>
  <r>
    <s v="Gravel"/>
    <s v="Silty"/>
    <s v="'Gravel_Silty'"/>
    <n v="2505"/>
    <n v="0.10008316920740414"/>
    <s v="Fairly Common"/>
    <s v="Diamicton"/>
    <s v="Diamicton"/>
    <s v="Diamicton"/>
    <x v="2"/>
    <x v="3"/>
    <s v="Diamicton"/>
    <s v="Diamicton"/>
  </r>
  <r>
    <s v="Gravel"/>
    <s v="Soft"/>
    <s v="'Gravel_Soft'"/>
    <n v="105"/>
    <n v="-4.1921567467299831E-2"/>
    <s v="Rare/Uncommon"/>
    <s v="CHECK"/>
    <s v="Gravel"/>
    <s v="Gravel"/>
    <x v="0"/>
    <x v="0"/>
    <s v="Gravel"/>
    <s v="Gravel"/>
  </r>
  <r>
    <s v="Gravel"/>
    <s v="Sticky"/>
    <s v="'Gravel_Sticky'"/>
    <n v="11"/>
    <n v="-4.7483419653725739E-2"/>
    <s v="Rare/Uncommon"/>
    <s v="CHECK"/>
    <s v="Gravel"/>
    <s v="Gravel"/>
    <x v="0"/>
    <x v="0"/>
    <s v="Gravel"/>
    <s v="Gravel"/>
  </r>
  <r>
    <s v="Gravel"/>
    <s v="Stoney"/>
    <s v="'Gravel_Stoney'"/>
    <n v="756"/>
    <n v="-3.4027826442863791E-3"/>
    <s v="Rare/Uncommon"/>
    <s v="Gravel"/>
    <s v="Gravel"/>
    <s v="Gravel"/>
    <x v="2"/>
    <x v="3"/>
    <s v="Gravel"/>
    <s v="Gravel"/>
  </r>
  <r>
    <s v="Gravel"/>
    <s v="Stringers"/>
    <s v="'Gravel_Stringers'"/>
    <n v="27"/>
    <n v="-4.653672140922771E-2"/>
    <s v="Rare/Uncommon"/>
    <s v="CHECK"/>
    <s v="Gravel"/>
    <s v="Gravel"/>
    <x v="0"/>
    <x v="0"/>
    <s v="Gravel"/>
    <s v="Gravel"/>
  </r>
  <r>
    <s v="Gravel"/>
    <s v="Strips"/>
    <s v="'Gravel_Strips'"/>
    <n v="33"/>
    <n v="-4.6181709567540953E-2"/>
    <s v="Rare/Uncommon"/>
    <s v="CHECK"/>
    <s v="Gravel"/>
    <s v="Gravel"/>
    <x v="0"/>
    <x v="0"/>
    <s v="Gravel"/>
    <s v="Gravel"/>
  </r>
  <r>
    <s v="Gravel"/>
    <s v="Swelling"/>
    <s v="'Gravel_Swelling'"/>
    <n v="1"/>
    <n v="-4.8075106056537004E-2"/>
    <s v="Rare/Uncommon"/>
    <s v="CHECK"/>
    <s v="Gravel"/>
    <s v="Gravel"/>
    <x v="0"/>
    <x v="0"/>
    <s v="Gravel"/>
    <s v="Gravel"/>
  </r>
  <r>
    <s v="Gravel"/>
    <s v="Very Coarse"/>
    <s v="'Gravel_Very Coarse'"/>
    <n v="300"/>
    <n v="-3.0383682612480135E-2"/>
    <s v="Rare/Uncommon"/>
    <s v="Gravel"/>
    <s v="Gravel"/>
    <s v="Gravel"/>
    <x v="2"/>
    <x v="3"/>
    <s v="Gravel"/>
    <s v="Gravel"/>
  </r>
  <r>
    <s v="Gravel"/>
    <s v="Very Fine"/>
    <s v="'Gravel_Very Fine'"/>
    <n v="23"/>
    <n v="-4.6773395970352218E-2"/>
    <s v="Rare/Uncommon"/>
    <s v="CHECK"/>
    <s v="Gravel"/>
    <s v="Gravel"/>
    <x v="0"/>
    <x v="0"/>
    <s v="Gravel"/>
    <s v="Gravel"/>
  </r>
  <r>
    <s v="Gravel"/>
    <s v="Very Fine-Coarse"/>
    <s v="'Gravel_Very Fine-Coarse'"/>
    <n v="1"/>
    <n v="-4.8075106056537004E-2"/>
    <s v="Rare/Uncommon"/>
    <s v="CHECK"/>
    <s v="Gravel"/>
    <s v="Gravel"/>
    <x v="0"/>
    <x v="0"/>
    <s v="Gravel"/>
    <s v="Gravel"/>
  </r>
  <r>
    <s v="Gravel"/>
    <s v="Very Fine-Fine"/>
    <s v="'Gravel_Very Fine-Fine'"/>
    <n v="4"/>
    <n v="-4.7897600135693622E-2"/>
    <s v="Rare/Uncommon"/>
    <s v="CHECK"/>
    <s v="Gravel"/>
    <s v="Gravel"/>
    <x v="0"/>
    <x v="0"/>
    <s v="Gravel"/>
    <s v="Gravel"/>
  </r>
  <r>
    <s v="Gravel"/>
    <s v="Very Fine-Medium"/>
    <s v="'Gravel_Very Fine-Medium'"/>
    <n v="4"/>
    <n v="-4.7897600135693622E-2"/>
    <s v="Rare/Uncommon"/>
    <s v="CHECK"/>
    <s v="Gravel"/>
    <s v="Gravel"/>
    <x v="0"/>
    <x v="0"/>
    <s v="Gravel"/>
    <s v="Gravel"/>
  </r>
  <r>
    <s v="Gravel"/>
    <s v="Very Hard"/>
    <s v="'Gravel_Very Hard'"/>
    <n v="50"/>
    <n v="-4.5175842682761799E-2"/>
    <s v="Rare/Uncommon"/>
    <s v="CHECK"/>
    <s v="Gravel"/>
    <s v="Gravel"/>
    <x v="0"/>
    <x v="0"/>
    <s v="Gravel"/>
    <s v="Gravel"/>
  </r>
  <r>
    <s v="Gravel"/>
    <s v="W/Boulders"/>
    <s v="'Gravel_W/Boulders'"/>
    <n v="217"/>
    <n v="-3.5294679755813643E-2"/>
    <s v="Rare/Uncommon"/>
    <s v="CHECK"/>
    <s v="Gravel"/>
    <s v="Gravel"/>
    <x v="0"/>
    <x v="0"/>
    <s v="Gravel"/>
    <s v="Gravel"/>
  </r>
  <r>
    <s v="Gravel"/>
    <s v="W/Clay"/>
    <s v="'Gravel_W/Clay'"/>
    <n v="5063"/>
    <n v="0.25143655104652612"/>
    <s v="Fairly Common"/>
    <s v="Diamicton"/>
    <s v="Diamicton"/>
    <s v="Diamicton"/>
    <x v="2"/>
    <x v="3"/>
    <s v="Diamicton"/>
    <s v="Diamicton"/>
  </r>
  <r>
    <s v="Gravel"/>
    <s v="W/Coal"/>
    <s v="'Gravel_W/Coal'"/>
    <n v="82"/>
    <n v="-4.3282446193765742E-2"/>
    <s v="Rare/Uncommon"/>
    <s v="CHECK"/>
    <s v="Gravel"/>
    <s v="Gravel"/>
    <x v="0"/>
    <x v="0"/>
    <s v="Gravel"/>
    <s v="Gravel"/>
  </r>
  <r>
    <s v="Gravel"/>
    <s v="W/Cobbles"/>
    <s v="'Gravel_W/Cobbles'"/>
    <n v="148"/>
    <n v="-3.9377315935211384E-2"/>
    <s v="Rare/Uncommon"/>
    <s v="CHECK"/>
    <s v="Gravel"/>
    <s v="Gravel"/>
    <x v="0"/>
    <x v="0"/>
    <s v="Gravel"/>
    <s v="Gravel"/>
  </r>
  <r>
    <s v="Gravel"/>
    <s v="W/Dolomite"/>
    <s v="'Gravel_W/Dolomite'"/>
    <n v="0"/>
    <n v="-4.8134274696818129E-2"/>
    <s v="Not Used"/>
    <s v="CHECK"/>
    <s v="Gravel"/>
    <s v="Gravel"/>
    <x v="1"/>
    <x v="1"/>
    <s v="CHECK"/>
    <s v="Gravel"/>
  </r>
  <r>
    <s v="Gravel"/>
    <s v="W/Gravel"/>
    <s v="'Gravel_W/Gravel'"/>
    <n v="24"/>
    <n v="-4.6714227330071093E-2"/>
    <s v="Rare/Uncommon"/>
    <s v="CHECK"/>
    <s v="Gravel"/>
    <s v="Gravel"/>
    <x v="0"/>
    <x v="0"/>
    <s v="Gravel"/>
    <s v="Gravel"/>
  </r>
  <r>
    <s v="Gravel"/>
    <s v="W/Gypsum"/>
    <s v="'Gravel_W/Gypsum'"/>
    <n v="12"/>
    <n v="-4.7424251013444607E-2"/>
    <s v="Rare/Uncommon"/>
    <s v="CHECK"/>
    <s v="Gravel"/>
    <s v="Gravel"/>
    <x v="0"/>
    <x v="0"/>
    <s v="Gravel"/>
    <s v="Gravel"/>
  </r>
  <r>
    <s v="Gravel"/>
    <s v="W/Limestone"/>
    <s v="'Gravel_W/Limestone'"/>
    <n v="180"/>
    <n v="-3.7483919446215333E-2"/>
    <s v="Rare/Uncommon"/>
    <s v="CHECK"/>
    <s v="Gravel"/>
    <s v="Gravel"/>
    <x v="0"/>
    <x v="0"/>
    <s v="Gravel"/>
    <s v="Gravel"/>
  </r>
  <r>
    <s v="Gravel"/>
    <s v="W/Pyrite"/>
    <s v="'Gravel_W/Pyrite'"/>
    <n v="1"/>
    <n v="-4.8075106056537004E-2"/>
    <s v="Rare/Uncommon"/>
    <s v="CHECK"/>
    <s v="Gravel"/>
    <s v="Gravel"/>
    <x v="0"/>
    <x v="0"/>
    <s v="Gravel"/>
    <s v="Gravel"/>
  </r>
  <r>
    <s v="Gravel"/>
    <s v="W/Sand"/>
    <s v="'Gravel_W/Sand'"/>
    <n v="2793"/>
    <n v="0.11712373760836861"/>
    <s v="Fairly Common"/>
    <s v="Sand &amp; Gravel"/>
    <s v="Sand &amp; Gravel"/>
    <s v="Sand &amp; Gravel"/>
    <x v="2"/>
    <x v="3"/>
    <s v="Sand &amp; Gravel"/>
    <s v="Sand &amp; Gravel"/>
  </r>
  <r>
    <s v="Gravel"/>
    <s v="W/Sandstone"/>
    <s v="'Gravel_W/Sandstone'"/>
    <n v="840"/>
    <n v="1.56738313932826E-3"/>
    <s v="Fairly Common"/>
    <s v="CHECK"/>
    <s v="Gravel"/>
    <s v="Gravel"/>
    <x v="0"/>
    <x v="0"/>
    <s v="Gravel"/>
    <s v="Gravel"/>
  </r>
  <r>
    <s v="Gravel"/>
    <s v="W/Shale"/>
    <s v="'Gravel_W/Shale'"/>
    <n v="744"/>
    <n v="-4.1128063276598984E-3"/>
    <s v="Rare/Uncommon"/>
    <s v="CHECK"/>
    <s v="Gravel"/>
    <s v="Gravel"/>
    <x v="0"/>
    <x v="0"/>
    <s v="Gravel"/>
    <s v="Gravel"/>
  </r>
  <r>
    <s v="Gravel"/>
    <s v="W/Silt"/>
    <s v="'Gravel_W/Silt'"/>
    <n v="459"/>
    <n v="-2.0975868807780997E-2"/>
    <s v="Rare/Uncommon"/>
    <s v="CHECK"/>
    <s v="Sand &amp; Gravel"/>
    <s v="Sand &amp; Gravel"/>
    <x v="0"/>
    <x v="0"/>
    <s v="Sand &amp; Gravel"/>
    <s v="Sand &amp; Gravel"/>
  </r>
  <r>
    <s v="Gravel"/>
    <s v="W/Stones"/>
    <s v="'Gravel_W/Stones'"/>
    <n v="814"/>
    <n v="2.8998492018967014E-5"/>
    <s v="Fairly Common"/>
    <s v="Gravel"/>
    <s v="Gravel"/>
    <s v="Gravel"/>
    <x v="2"/>
    <x v="3"/>
    <s v="Gravel"/>
    <s v="Gravel"/>
  </r>
  <r>
    <s v="Gravel"/>
    <s v="Water Bearing"/>
    <s v="'Gravel_Water Bearing'"/>
    <n v="15336"/>
    <n v="0.85927599265454024"/>
    <s v="Fairly Common"/>
    <s v="Gravel"/>
    <s v="Gravel"/>
    <s v="Gravel"/>
    <x v="2"/>
    <x v="3"/>
    <s v="Gravel"/>
    <s v="Gravel"/>
  </r>
  <r>
    <s v="Gravel"/>
    <s v="Weathered"/>
    <s v="'Gravel_Weathered'"/>
    <n v="4"/>
    <n v="-4.7897600135693622E-2"/>
    <s v="Rare/Uncommon"/>
    <s v="CHECK"/>
    <s v="Gravel"/>
    <s v="Gravel"/>
    <x v="0"/>
    <x v="0"/>
    <s v="Gravel"/>
    <s v="Gravel"/>
  </r>
  <r>
    <s v="Gravel"/>
    <s v="Wet/Moist"/>
    <s v="'Gravel_Wet/Moist'"/>
    <n v="2508"/>
    <n v="0.10026067512824752"/>
    <s v="Fairly Common"/>
    <s v="Gravel"/>
    <s v="Gravel"/>
    <s v="Gravel"/>
    <x v="2"/>
    <x v="3"/>
    <s v="Gravel"/>
    <s v="Gravel"/>
  </r>
  <r>
    <s v="Gravel"/>
    <s v="Wood"/>
    <s v="'Gravel_Wood'"/>
    <n v="14"/>
    <n v="-4.7305913732882357E-2"/>
    <s v="Rare/Uncommon"/>
    <s v="CHECK"/>
    <s v="Gravel"/>
    <s v="Gravel"/>
    <x v="0"/>
    <x v="0"/>
    <s v="Gravel"/>
    <s v="Gravel"/>
  </r>
  <r>
    <s v="Gravel &amp; Boulders"/>
    <m/>
    <s v="'Gravel &amp; Boulders_ '"/>
    <n v="1369"/>
    <n v="3.286759384804426E-2"/>
    <s v="Fairly Common"/>
    <s v="Gravel"/>
    <s v="Gravel"/>
    <s v="Gravel"/>
    <x v="2"/>
    <x v="3"/>
    <s v="Gravel"/>
    <s v="Gravel"/>
  </r>
  <r>
    <s v="Gravel &amp; Boulders"/>
    <s v="Broken"/>
    <s v="'Gravel &amp; Boulders_Broken'"/>
    <n v="38"/>
    <n v="-4.5885866366135321E-2"/>
    <s v="Rare/Uncommon"/>
    <s v="CHECK"/>
    <s v="Gravel"/>
    <s v="Gravel"/>
    <x v="0"/>
    <x v="0"/>
    <s v="Gravel"/>
    <s v="Gravel"/>
  </r>
  <r>
    <s v="Gravel &amp; Boulders"/>
    <s v="Cemented"/>
    <s v="'Gravel &amp; Boulders_Cemented'"/>
    <n v="6"/>
    <n v="-4.7779262855131371E-2"/>
    <s v="Rare/Uncommon"/>
    <s v="CHECK"/>
    <s v="Gravel"/>
    <s v="Gravel"/>
    <x v="0"/>
    <x v="0"/>
    <s v="Gravel"/>
    <s v="Gravel"/>
  </r>
  <r>
    <s v="Gravel &amp; Boulders"/>
    <s v="Clayey"/>
    <s v="'Gravel &amp; Boulders_Clayey'"/>
    <n v="23"/>
    <n v="-4.6773395970352218E-2"/>
    <s v="Rare/Uncommon"/>
    <s v="CHECK"/>
    <s v="Diamicton"/>
    <s v="Diamicton"/>
    <x v="0"/>
    <x v="0"/>
    <s v="Diamicton"/>
    <s v="Diamicton"/>
  </r>
  <r>
    <s v="Gravel &amp; Boulders"/>
    <s v="Coarse"/>
    <s v="'Gravel &amp; Boulders_Coarse'"/>
    <n v="270"/>
    <n v="-3.2158741820913932E-2"/>
    <s v="Rare/Uncommon"/>
    <s v="CHECK"/>
    <s v="Gravel"/>
    <s v="Gravel"/>
    <x v="0"/>
    <x v="0"/>
    <s v="Gravel"/>
    <s v="Gravel"/>
  </r>
  <r>
    <s v="Gravel &amp; Boulders"/>
    <s v="Dense"/>
    <s v="'Gravel &amp; Boulders_Dense'"/>
    <n v="1"/>
    <n v="-4.8075106056537004E-2"/>
    <s v="Rare/Uncommon"/>
    <s v="CHECK"/>
    <s v="Gravel"/>
    <s v="Gravel"/>
    <x v="0"/>
    <x v="0"/>
    <s v="Gravel"/>
    <s v="Gravel"/>
  </r>
  <r>
    <s v="Gravel &amp; Boulders"/>
    <s v="Dolomitic"/>
    <s v="'Gravel &amp; Boulders_Dolomitic'"/>
    <n v="0"/>
    <n v="-4.8134274696818129E-2"/>
    <s v="Not Used"/>
    <s v="CHECK"/>
    <s v="Gravel"/>
    <s v="Gravel"/>
    <x v="1"/>
    <x v="1"/>
    <s v="CHECK"/>
    <s v="Gravel"/>
  </r>
  <r>
    <s v="Gravel &amp; Boulders"/>
    <s v="Dry"/>
    <s v="'Gravel &amp; Boulders_Dry'"/>
    <n v="32"/>
    <n v="-4.6240878207822078E-2"/>
    <s v="Rare/Uncommon"/>
    <s v="CHECK"/>
    <s v="Gravel"/>
    <s v="Gravel"/>
    <x v="0"/>
    <x v="0"/>
    <s v="Gravel"/>
    <s v="Gravel"/>
  </r>
  <r>
    <s v="Gravel &amp; Boulders"/>
    <s v="Fill"/>
    <s v="'Gravel &amp; Boulders_Fil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Gravel &amp; Boulders"/>
    <s v="Fine"/>
    <s v="'Gravel &amp; Boulders_Fine'"/>
    <n v="4"/>
    <n v="-4.7897600135693622E-2"/>
    <s v="Rare/Uncommon"/>
    <s v="CHECK"/>
    <s v="Gravel"/>
    <s v="Gravel"/>
    <x v="0"/>
    <x v="0"/>
    <s v="Gravel"/>
    <s v="Gravel"/>
  </r>
  <r>
    <s v="Gravel &amp; Boulders"/>
    <s v="Fine To Coarse"/>
    <s v="'Gravel &amp; Boulders_Fine To Coarse'"/>
    <n v="4"/>
    <n v="-4.7897600135693622E-2"/>
    <s v="Rare/Uncommon"/>
    <s v="CHECK"/>
    <s v="Gravel"/>
    <s v="Gravel"/>
    <x v="0"/>
    <x v="0"/>
    <s v="Gravel"/>
    <s v="Gravel"/>
  </r>
  <r>
    <s v="Gravel &amp; Boulders"/>
    <s v="Fine To Medium"/>
    <s v="'Gravel &amp; Boulders_Fine To Medium'"/>
    <n v="0"/>
    <n v="-4.8134274696818129E-2"/>
    <s v="Not Used"/>
    <s v="CHECK"/>
    <s v="Gravel"/>
    <s v="Gravel"/>
    <x v="1"/>
    <x v="1"/>
    <s v="CHECK"/>
    <s v="Gravel"/>
  </r>
  <r>
    <s v="Gravel &amp; Boulders"/>
    <s v="Firm"/>
    <s v="'Gravel &amp; Boulders_Firm'"/>
    <n v="0"/>
    <n v="-4.8134274696818129E-2"/>
    <s v="Not Used"/>
    <s v="CHECK"/>
    <s v="Gravel"/>
    <s v="Gravel"/>
    <x v="1"/>
    <x v="1"/>
    <s v="CHECK"/>
    <s v="Gravel"/>
  </r>
  <r>
    <s v="Gravel &amp; Boulders"/>
    <s v="Fractured"/>
    <s v="'Gravel &amp; Boulders_Fractured'"/>
    <n v="2"/>
    <n v="-4.8015937416255879E-2"/>
    <s v="Rare/Uncommon"/>
    <s v="CHECK"/>
    <s v="Gravel"/>
    <s v="Gravel"/>
    <x v="0"/>
    <x v="0"/>
    <s v="Gravel"/>
    <s v="Gravel"/>
  </r>
  <r>
    <s v="Gravel &amp; Boulders"/>
    <s v="Gravely"/>
    <s v="'Gravel &amp; Boulders_Gravely'"/>
    <n v="2"/>
    <n v="-4.8015937416255879E-2"/>
    <s v="Rare/Uncommon"/>
    <s v="CHECK"/>
    <s v="Gravel"/>
    <s v="Gravel"/>
    <x v="0"/>
    <x v="0"/>
    <s v="Gravel"/>
    <s v="Gravel"/>
  </r>
  <r>
    <s v="Gravel &amp; Boulders"/>
    <s v="Gummy"/>
    <s v="'Gravel &amp; Boulders_Gummy'"/>
    <n v="0"/>
    <n v="-4.8134274696818129E-2"/>
    <s v="Not Used"/>
    <s v="CHECK"/>
    <s v="Gravel"/>
    <s v="Gravel"/>
    <x v="1"/>
    <x v="1"/>
    <s v="CHECK"/>
    <s v="Gravel"/>
  </r>
  <r>
    <s v="Gravel &amp; Boulders"/>
    <s v="Hard"/>
    <s v="'Gravel &amp; Boulders_Hard'"/>
    <n v="64"/>
    <n v="-4.4347481718826028E-2"/>
    <s v="Rare/Uncommon"/>
    <s v="CHECK"/>
    <s v="Gravel"/>
    <s v="Gravel"/>
    <x v="0"/>
    <x v="0"/>
    <s v="Gravel"/>
    <s v="Gravel"/>
  </r>
  <r>
    <s v="Gravel &amp; Boulders"/>
    <s v="Heaving/Quick"/>
    <s v="'Gravel &amp; Boulders_Heaving/Quick'"/>
    <n v="3"/>
    <n v="-4.7956768775974754E-2"/>
    <s v="Rare/Uncommon"/>
    <s v="CHECK"/>
    <s v="Gravel"/>
    <s v="Gravel"/>
    <x v="0"/>
    <x v="0"/>
    <s v="Gravel"/>
    <s v="Gravel"/>
  </r>
  <r>
    <s v="Gravel &amp; Boulders"/>
    <s v="Karst"/>
    <s v="'Gravel &amp; Boulders_Karst'"/>
    <n v="0"/>
    <n v="-4.8134274696818129E-2"/>
    <s v="Not Used"/>
    <s v="CHECK"/>
    <s v="Gravel"/>
    <s v="Gravel"/>
    <x v="1"/>
    <x v="1"/>
    <s v="CHECK"/>
    <s v="Gravel"/>
  </r>
  <r>
    <s v="Gravel &amp; Boulders"/>
    <s v="Layered"/>
    <s v="'Gravel &amp; Boulders_Layered'"/>
    <n v="0"/>
    <n v="-4.8134274696818129E-2"/>
    <s v="Not Used"/>
    <s v="CHECK"/>
    <s v="Gravel"/>
    <s v="Gravel"/>
    <x v="1"/>
    <x v="1"/>
    <s v="CHECK"/>
    <s v="Gravel"/>
  </r>
  <r>
    <s v="Gravel &amp; Boulders"/>
    <s v="Medium"/>
    <s v="'Gravel &amp; Boulders_Medium'"/>
    <n v="14"/>
    <n v="-4.7305913732882357E-2"/>
    <s v="Rare/Uncommon"/>
    <s v="CHECK"/>
    <s v="Gravel"/>
    <s v="Gravel"/>
    <x v="0"/>
    <x v="0"/>
    <s v="Gravel"/>
    <s v="Gravel"/>
  </r>
  <r>
    <s v="Gravel &amp; Boulders"/>
    <s v="Medium To Coarse"/>
    <s v="'Gravel &amp; Boulders_Medium To Coarse'"/>
    <n v="9"/>
    <n v="-4.7601756934287989E-2"/>
    <s v="Rare/Uncommon"/>
    <s v="CHECK"/>
    <s v="Gravel"/>
    <s v="Gravel"/>
    <x v="0"/>
    <x v="0"/>
    <s v="Gravel"/>
    <s v="Gravel"/>
  </r>
  <r>
    <s v="Gravel &amp; Boulders"/>
    <s v="Organic"/>
    <s v="'Gravel &amp; Boulders_Organic'"/>
    <n v="0"/>
    <n v="-4.8134274696818129E-2"/>
    <s v="Not Used"/>
    <s v="CHECK"/>
    <s v="Gravel"/>
    <s v="Gravel"/>
    <x v="1"/>
    <x v="1"/>
    <s v="CHECK"/>
    <s v="Gravel"/>
  </r>
  <r>
    <s v="Gravel &amp; Boulders"/>
    <s v="Porous"/>
    <s v="'Gravel &amp; Boulders_Porous'"/>
    <n v="1"/>
    <n v="-4.8075106056537004E-2"/>
    <s v="Rare/Uncommon"/>
    <s v="CHECK"/>
    <s v="Gravel"/>
    <s v="Gravel"/>
    <x v="0"/>
    <x v="0"/>
    <s v="Gravel"/>
    <s v="Gravel"/>
  </r>
  <r>
    <s v="Gravel &amp; Boulders"/>
    <s v="Sandy"/>
    <s v="'Gravel &amp; Boulders_Sandy'"/>
    <n v="30"/>
    <n v="-4.6359215488384328E-2"/>
    <s v="Rare/Uncommon"/>
    <s v="CHECK"/>
    <s v="Sand &amp; Gravel"/>
    <s v="Sand &amp; Gravel"/>
    <x v="0"/>
    <x v="0"/>
    <s v="Sand &amp; Gravel"/>
    <s v="Sand &amp; Gravel"/>
  </r>
  <r>
    <s v="Gravel &amp; Boulders"/>
    <s v="Silty"/>
    <s v="'Gravel &amp; Boulders_Silty'"/>
    <n v="12"/>
    <n v="-4.7424251013444607E-2"/>
    <s v="Rare/Uncommon"/>
    <s v="CHECK"/>
    <s v="Sand &amp; Gravel"/>
    <s v="Sand &amp; Gravel"/>
    <x v="0"/>
    <x v="0"/>
    <s v="Sand &amp; Gravel"/>
    <s v="Sand &amp; Gravel"/>
  </r>
  <r>
    <s v="Gravel &amp; Boulders"/>
    <s v="Soft"/>
    <s v="'Gravel &amp; Boulders_Soft'"/>
    <n v="4"/>
    <n v="-4.7897600135693622E-2"/>
    <s v="Rare/Uncommon"/>
    <s v="CHECK"/>
    <s v="Gravel"/>
    <s v="Gravel"/>
    <x v="0"/>
    <x v="0"/>
    <s v="Gravel"/>
    <s v="Gravel"/>
  </r>
  <r>
    <s v="Gravel &amp; Boulders"/>
    <s v="Sticky"/>
    <s v="'Gravel &amp; Boulders_Sticky'"/>
    <n v="0"/>
    <n v="-4.8134274696818129E-2"/>
    <s v="Not Used"/>
    <s v="CHECK"/>
    <s v="Gravel"/>
    <s v="Gravel"/>
    <x v="1"/>
    <x v="1"/>
    <s v="CHECK"/>
    <s v="Gravel"/>
  </r>
  <r>
    <s v="Gravel &amp; Boulders"/>
    <s v="Stoney"/>
    <s v="'Gravel &amp; Boulders_Stoney'"/>
    <n v="15"/>
    <n v="-4.7246745092601232E-2"/>
    <s v="Rare/Uncommon"/>
    <s v="CHECK"/>
    <s v="Gravel"/>
    <s v="Gravel"/>
    <x v="0"/>
    <x v="0"/>
    <s v="Gravel"/>
    <s v="Gravel"/>
  </r>
  <r>
    <s v="Gravel &amp; Boulders"/>
    <s v="Stringers"/>
    <s v="'Gravel &amp; Boulders_Stringers'"/>
    <n v="0"/>
    <n v="-4.8134274696818129E-2"/>
    <s v="Not Used"/>
    <s v="CHECK"/>
    <s v="Gravel"/>
    <s v="Gravel"/>
    <x v="1"/>
    <x v="1"/>
    <s v="CHECK"/>
    <s v="Gravel"/>
  </r>
  <r>
    <s v="Gravel &amp; Boulders"/>
    <s v="Strips"/>
    <s v="'Gravel &amp; Boulders_Strips'"/>
    <n v="0"/>
    <n v="-4.8134274696818129E-2"/>
    <s v="Not Used"/>
    <s v="CHECK"/>
    <s v="Gravel"/>
    <s v="Gravel"/>
    <x v="1"/>
    <x v="1"/>
    <s v="CHECK"/>
    <s v="Gravel"/>
  </r>
  <r>
    <s v="Gravel &amp; Boulders"/>
    <s v="Swelling"/>
    <s v="'Gravel &amp; Boulders_Swelling'"/>
    <n v="1"/>
    <n v="-4.8075106056537004E-2"/>
    <s v="Rare/Uncommon"/>
    <s v="CHECK"/>
    <s v="Gravel"/>
    <s v="Gravel"/>
    <x v="0"/>
    <x v="0"/>
    <s v="Gravel"/>
    <s v="Gravel"/>
  </r>
  <r>
    <s v="Gravel &amp; Boulders"/>
    <s v="Very Coarse"/>
    <s v="'Gravel &amp; Boulders_Very Coarse'"/>
    <n v="3"/>
    <n v="-4.7956768775974754E-2"/>
    <s v="Rare/Uncommon"/>
    <s v="CHECK"/>
    <s v="Gravel"/>
    <s v="Gravel"/>
    <x v="0"/>
    <x v="0"/>
    <s v="Gravel"/>
    <s v="Gravel"/>
  </r>
  <r>
    <s v="Gravel &amp; Boulders"/>
    <s v="Very Fine"/>
    <s v="'Gravel &amp; Boulders_Very Fine'"/>
    <n v="0"/>
    <n v="-4.8134274696818129E-2"/>
    <s v="Not Used"/>
    <s v="CHECK"/>
    <s v="Gravel"/>
    <s v="Gravel"/>
    <x v="1"/>
    <x v="1"/>
    <s v="CHECK"/>
    <s v="Gravel"/>
  </r>
  <r>
    <s v="Gravel &amp; Boulders"/>
    <s v="Very Fine-Coarse"/>
    <s v="'Gravel &amp; Boulders_Very Fine-Coarse'"/>
    <n v="0"/>
    <n v="-4.8134274696818129E-2"/>
    <s v="Not Used"/>
    <s v="CHECK"/>
    <s v="Gravel"/>
    <s v="Gravel"/>
    <x v="1"/>
    <x v="1"/>
    <s v="CHECK"/>
    <s v="Gravel"/>
  </r>
  <r>
    <s v="Gravel &amp; Boulders"/>
    <s v="Very Fine-Fine"/>
    <s v="'Gravel &amp; Boulders_Very Fine-Fine'"/>
    <n v="0"/>
    <n v="-4.8134274696818129E-2"/>
    <s v="Not Used"/>
    <s v="CHECK"/>
    <s v="Gravel"/>
    <s v="Gravel"/>
    <x v="1"/>
    <x v="1"/>
    <s v="CHECK"/>
    <s v="Gravel"/>
  </r>
  <r>
    <s v="Gravel &amp; Boulders"/>
    <s v="Very Fine-Medium"/>
    <s v="'Gravel &amp; Boulders_Very Fine-Medium'"/>
    <n v="0"/>
    <n v="-4.8134274696818129E-2"/>
    <s v="Not Used"/>
    <s v="CHECK"/>
    <s v="Gravel"/>
    <s v="Gravel"/>
    <x v="1"/>
    <x v="1"/>
    <s v="CHECK"/>
    <s v="Gravel"/>
  </r>
  <r>
    <s v="Gravel &amp; Boulders"/>
    <s v="Very Hard"/>
    <s v="'Gravel &amp; Boulders_Very Hard'"/>
    <n v="1"/>
    <n v="-4.8075106056537004E-2"/>
    <s v="Rare/Uncommon"/>
    <s v="CHECK"/>
    <s v="Gravel"/>
    <s v="Gravel"/>
    <x v="0"/>
    <x v="0"/>
    <s v="Gravel"/>
    <s v="Gravel"/>
  </r>
  <r>
    <s v="Gravel &amp; Boulders"/>
    <s v="W/Boulders"/>
    <s v="'Gravel &amp; Boulders_W/Boulders'"/>
    <n v="1"/>
    <n v="-4.8075106056537004E-2"/>
    <s v="Rare/Uncommon"/>
    <s v="CHECK"/>
    <s v="Gravel"/>
    <s v="Gravel"/>
    <x v="0"/>
    <x v="0"/>
    <s v="Gravel"/>
    <s v="Gravel"/>
  </r>
  <r>
    <s v="Gravel &amp; Boulders"/>
    <s v="W/Clay"/>
    <s v="'Gravel &amp; Boulders_W/Clay'"/>
    <n v="49"/>
    <n v="-4.5235011323042924E-2"/>
    <s v="Rare/Uncommon"/>
    <s v="CHECK"/>
    <s v="Diamicton"/>
    <s v="Diamicton"/>
    <x v="0"/>
    <x v="0"/>
    <s v="Diamicton"/>
    <s v="Diamicton"/>
  </r>
  <r>
    <s v="Gravel &amp; Boulders"/>
    <s v="W/Coal"/>
    <s v="'Gravel &amp; Boulders_W/Coal'"/>
    <n v="0"/>
    <n v="-4.8134274696818129E-2"/>
    <s v="Not Used"/>
    <s v="CHECK"/>
    <s v="Gravel"/>
    <s v="Gravel"/>
    <x v="1"/>
    <x v="1"/>
    <s v="CHECK"/>
    <s v="Gravel"/>
  </r>
  <r>
    <s v="Gravel &amp; Boulders"/>
    <s v="W/Cobbles"/>
    <s v="'Gravel &amp; Boulders_W/Cobbles'"/>
    <n v="14"/>
    <n v="-4.7305913732882357E-2"/>
    <s v="Rare/Uncommon"/>
    <s v="CHECK"/>
    <s v="Gravel"/>
    <s v="Gravel"/>
    <x v="0"/>
    <x v="0"/>
    <s v="Gravel"/>
    <s v="Gravel"/>
  </r>
  <r>
    <s v="Gravel &amp; Boulders"/>
    <s v="W/Dolomite"/>
    <s v="'Gravel &amp; Boulders_W/Dolomite'"/>
    <n v="0"/>
    <n v="-4.8134274696818129E-2"/>
    <s v="Not Used"/>
    <s v="CHECK"/>
    <s v="Gravel"/>
    <s v="Gravel"/>
    <x v="1"/>
    <x v="1"/>
    <s v="CHECK"/>
    <s v="Gravel"/>
  </r>
  <r>
    <s v="Gravel &amp; Boulders"/>
    <s v="W/Gravel"/>
    <s v="'Gravel &amp; Boulders_W/Gravel'"/>
    <n v="1"/>
    <n v="-4.8075106056537004E-2"/>
    <s v="Rare/Uncommon"/>
    <s v="CHECK"/>
    <s v="Gravel"/>
    <s v="Gravel"/>
    <x v="0"/>
    <x v="0"/>
    <s v="Gravel"/>
    <s v="Gravel"/>
  </r>
  <r>
    <s v="Gravel &amp; Boulders"/>
    <s v="W/Gypsum"/>
    <s v="'Gravel &amp; Boulders_W/Gypsum'"/>
    <n v="0"/>
    <n v="-4.8134274696818129E-2"/>
    <s v="Not Used"/>
    <s v="CHECK"/>
    <s v="Gravel"/>
    <s v="Gravel"/>
    <x v="1"/>
    <x v="1"/>
    <s v="CHECK"/>
    <s v="Gravel"/>
  </r>
  <r>
    <s v="Gravel &amp; Boulders"/>
    <s v="W/Limestone"/>
    <s v="'Gravel &amp; Boulders_W/Limestone'"/>
    <n v="5"/>
    <n v="-4.7838431495412496E-2"/>
    <s v="Rare/Uncommon"/>
    <s v="CHECK"/>
    <s v="Gravel"/>
    <s v="Gravel"/>
    <x v="0"/>
    <x v="0"/>
    <s v="Gravel"/>
    <s v="Gravel"/>
  </r>
  <r>
    <s v="Gravel &amp; Boulders"/>
    <s v="W/Pyrite"/>
    <s v="'Gravel &amp; Boulders_W/Pyrite'"/>
    <n v="0"/>
    <n v="-4.8134274696818129E-2"/>
    <s v="Not Used"/>
    <s v="CHECK"/>
    <s v="Gravel"/>
    <s v="Gravel"/>
    <x v="1"/>
    <x v="1"/>
    <s v="CHECK"/>
    <s v="Gravel"/>
  </r>
  <r>
    <s v="Gravel &amp; Boulders"/>
    <s v="W/Sand"/>
    <s v="'Gravel &amp; Boulders_W/Sand'"/>
    <n v="28"/>
    <n v="-4.6477552768946585E-2"/>
    <s v="Rare/Uncommon"/>
    <s v="CHECK"/>
    <s v="Sand &amp; Gravel"/>
    <s v="Sand &amp; Gravel"/>
    <x v="0"/>
    <x v="0"/>
    <s v="Sand &amp; Gravel"/>
    <s v="Sand &amp; Gravel"/>
  </r>
  <r>
    <s v="Gravel &amp; Boulders"/>
    <s v="W/Sandstone"/>
    <s v="'Gravel &amp; Boulders_W/Sandstone'"/>
    <n v="3"/>
    <n v="-4.7956768775974754E-2"/>
    <s v="Rare/Uncommon"/>
    <s v="CHECK"/>
    <s v="Gravel"/>
    <s v="Gravel"/>
    <x v="0"/>
    <x v="0"/>
    <s v="Gravel"/>
    <s v="Gravel"/>
  </r>
  <r>
    <s v="Gravel &amp; Boulders"/>
    <s v="W/Shale"/>
    <s v="'Gravel &amp; Boulders_W/Shale'"/>
    <n v="5"/>
    <n v="-4.7838431495412496E-2"/>
    <s v="Rare/Uncommon"/>
    <s v="CHECK"/>
    <s v="Gravel"/>
    <s v="Gravel"/>
    <x v="0"/>
    <x v="0"/>
    <s v="Gravel"/>
    <s v="Gravel"/>
  </r>
  <r>
    <s v="Gravel &amp; Boulders"/>
    <s v="W/Silt"/>
    <s v="'Gravel &amp; Boulders_W/Silt'"/>
    <n v="5"/>
    <n v="-4.7838431495412496E-2"/>
    <s v="Rare/Uncommon"/>
    <s v="CHECK"/>
    <s v="Sand &amp; Gravel"/>
    <s v="Sand &amp; Gravel"/>
    <x v="0"/>
    <x v="0"/>
    <s v="Sand &amp; Gravel"/>
    <s v="Sand &amp; Gravel"/>
  </r>
  <r>
    <s v="Gravel &amp; Boulders"/>
    <s v="W/Stones"/>
    <s v="'Gravel &amp; Boulders_W/Stones'"/>
    <n v="10"/>
    <n v="-4.7542588294006864E-2"/>
    <s v="Rare/Uncommon"/>
    <s v="CHECK"/>
    <s v="Gravel"/>
    <s v="Gravel"/>
    <x v="0"/>
    <x v="0"/>
    <s v="Gravel"/>
    <s v="Gravel"/>
  </r>
  <r>
    <s v="Gravel &amp; Boulders"/>
    <s v="Water Bearing"/>
    <s v="'Gravel &amp; Boulders_Water Bearing'"/>
    <n v="9"/>
    <n v="-4.7601756934287989E-2"/>
    <s v="Rare/Uncommon"/>
    <s v="CHECK"/>
    <s v="Gravel"/>
    <s v="Gravel"/>
    <x v="0"/>
    <x v="0"/>
    <s v="Gravel"/>
    <s v="Gravel"/>
  </r>
  <r>
    <s v="Gravel &amp; Boulders"/>
    <s v="Weathered"/>
    <s v="'Gravel &amp; Boulders_Weathered'"/>
    <n v="0"/>
    <n v="-4.8134274696818129E-2"/>
    <s v="Not Used"/>
    <s v="CHECK"/>
    <s v="Gravel"/>
    <s v="Gravel"/>
    <x v="1"/>
    <x v="1"/>
    <s v="CHECK"/>
    <s v="Gravel"/>
  </r>
  <r>
    <s v="Gravel &amp; Boulders"/>
    <s v="Wet/Moist"/>
    <s v="'Gravel &amp; Boulders_Wet/Moist'"/>
    <n v="6"/>
    <n v="-4.7779262855131371E-2"/>
    <s v="Rare/Uncommon"/>
    <s v="CHECK"/>
    <s v="Gravel"/>
    <s v="Gravel"/>
    <x v="0"/>
    <x v="0"/>
    <s v="Gravel"/>
    <s v="Gravel"/>
  </r>
  <r>
    <s v="Gravel &amp; Boulders"/>
    <s v="Wood"/>
    <s v="'Gravel &amp; Boulders_Wood'"/>
    <n v="0"/>
    <n v="-4.8134274696818129E-2"/>
    <s v="Not Used"/>
    <s v="CHECK"/>
    <s v="Gravel"/>
    <s v="Gravel"/>
    <x v="1"/>
    <x v="1"/>
    <s v="CHECK"/>
    <s v="Gravel"/>
  </r>
  <r>
    <s v="Gravel &amp; Clay"/>
    <m/>
    <s v="'Gravel &amp; Clay_ '"/>
    <n v="24288"/>
    <n v="1.3889536604511861"/>
    <s v="Common"/>
    <s v="Diamicton"/>
    <s v="Diamicton"/>
    <s v="Diamicton"/>
    <x v="2"/>
    <x v="3"/>
    <s v="Diamicton"/>
    <s v="Diamicton"/>
  </r>
  <r>
    <s v="Gravel &amp; Clay"/>
    <s v="Broken"/>
    <s v="'Gravel &amp; Clay_Broken'"/>
    <n v="10"/>
    <n v="-4.7542588294006864E-2"/>
    <s v="Rare/Uncommon"/>
    <s v="Diamicton"/>
    <s v="Diamicton"/>
    <s v="Diamicton"/>
    <x v="2"/>
    <x v="3"/>
    <s v="Diamicton"/>
    <s v="Diamicton"/>
  </r>
  <r>
    <s v="Gravel &amp; Clay"/>
    <s v="Cemented"/>
    <s v="'Gravel &amp; Clay_Cemented'"/>
    <n v="106"/>
    <n v="-4.1862398827018706E-2"/>
    <s v="Rare/Uncommon"/>
    <s v="Diamicton"/>
    <s v="Diamicton"/>
    <s v="Diamicton"/>
    <x v="2"/>
    <x v="3"/>
    <s v="Diamicton"/>
    <s v="Diamicton"/>
  </r>
  <r>
    <s v="Gravel &amp; Clay"/>
    <s v="Clayey"/>
    <s v="'Gravel &amp; Clay_Clayey'"/>
    <n v="81"/>
    <n v="-4.3341614834046874E-2"/>
    <s v="Rare/Uncommon"/>
    <s v="Diamicton"/>
    <s v="Diamicton"/>
    <s v="Diamicton"/>
    <x v="2"/>
    <x v="3"/>
    <s v="Diamicton"/>
    <s v="Diamicton"/>
  </r>
  <r>
    <s v="Gravel &amp; Clay"/>
    <s v="Coarse"/>
    <s v="'Gravel &amp; Clay_Coarse'"/>
    <n v="847"/>
    <n v="1.9815636212961465E-3"/>
    <s v="Fairly Common"/>
    <s v="Diamicton"/>
    <s v="Diamicton"/>
    <s v="Diamicton"/>
    <x v="2"/>
    <x v="3"/>
    <s v="Diamicton"/>
    <s v="Diamicton"/>
  </r>
  <r>
    <s v="Gravel &amp; Clay"/>
    <s v="Dense"/>
    <s v="'Gravel &amp; Clay_Dense'"/>
    <n v="212"/>
    <n v="-3.5590522957219282E-2"/>
    <s v="Rare/Uncommon"/>
    <s v="Diamicton"/>
    <s v="Diamicton"/>
    <s v="Diamicton"/>
    <x v="2"/>
    <x v="3"/>
    <s v="Diamicton"/>
    <s v="Diamicton"/>
  </r>
  <r>
    <s v="Gravel &amp; Clay"/>
    <s v="Dolomitic"/>
    <s v="'Gravel &amp; Clay_Dolomitic'"/>
    <n v="0"/>
    <n v="-4.8134274696818129E-2"/>
    <s v="Not Used"/>
    <s v="CHECK"/>
    <s v="Diamicton"/>
    <s v="Diamicton"/>
    <x v="1"/>
    <x v="1"/>
    <s v="CHECK"/>
    <s v="Diamicton"/>
  </r>
  <r>
    <s v="Gravel &amp; Clay"/>
    <s v="Dry"/>
    <s v="'Gravel &amp; Clay_Dry'"/>
    <n v="145"/>
    <n v="-3.9554821856054766E-2"/>
    <s v="Rare/Uncommon"/>
    <s v="Diamicton"/>
    <s v="Diamicton"/>
    <s v="Diamicton"/>
    <x v="2"/>
    <x v="3"/>
    <s v="Diamicton"/>
    <s v="Diamicton"/>
  </r>
  <r>
    <s v="Gravel &amp; Clay"/>
    <s v="Fill"/>
    <s v="'Gravel &amp; Clay_Fill'"/>
    <n v="13"/>
    <n v="-4.7365082373163482E-2"/>
    <s v="Rare/Uncommon"/>
    <s v="Diamicton"/>
    <s v="Unknown or No Record"/>
    <s v="Unknown or No Record"/>
    <x v="3"/>
    <x v="0"/>
    <s v="Unknown or No Record"/>
    <s v="Unknown or No Record"/>
  </r>
  <r>
    <s v="Gravel &amp; Clay"/>
    <s v="Fine"/>
    <s v="'Gravel &amp; Clay_Fine'"/>
    <n v="529"/>
    <n v="-1.6834063988102131E-2"/>
    <s v="Rare/Uncommon"/>
    <s v="Diamicton"/>
    <s v="Diamicton"/>
    <s v="Diamicton"/>
    <x v="2"/>
    <x v="3"/>
    <s v="Diamicton"/>
    <s v="Diamicton"/>
  </r>
  <r>
    <s v="Gravel &amp; Clay"/>
    <s v="Fine To Coarse"/>
    <s v="'Gravel &amp; Clay_Fine To Coarse'"/>
    <n v="13"/>
    <n v="-4.7365082373163482E-2"/>
    <s v="Rare/Uncommon"/>
    <s v="Diamicton"/>
    <s v="Diamicton"/>
    <s v="Diamicton"/>
    <x v="2"/>
    <x v="3"/>
    <s v="Diamicton"/>
    <s v="Diamicton"/>
  </r>
  <r>
    <s v="Gravel &amp; Clay"/>
    <s v="Fine To Medium"/>
    <s v="'Gravel &amp; Clay_Fine To Medium'"/>
    <n v="34"/>
    <n v="-4.6122540927259821E-2"/>
    <s v="Rare/Uncommon"/>
    <s v="Diamicton"/>
    <s v="Diamicton"/>
    <s v="Diamicton"/>
    <x v="2"/>
    <x v="3"/>
    <s v="Diamicton"/>
    <s v="Diamicton"/>
  </r>
  <r>
    <s v="Gravel &amp; Clay"/>
    <s v="Firm"/>
    <s v="'Gravel &amp; Clay_Firm'"/>
    <n v="2"/>
    <n v="-4.8015937416255879E-2"/>
    <s v="Rare/Uncommon"/>
    <s v="Diamicton"/>
    <s v="Diamicton"/>
    <s v="Diamicton"/>
    <x v="2"/>
    <x v="3"/>
    <s v="Diamicton"/>
    <s v="Diamicton"/>
  </r>
  <r>
    <s v="Gravel &amp; Clay"/>
    <s v="Fractured"/>
    <s v="'Gravel &amp; Clay_Fractured'"/>
    <n v="2"/>
    <n v="-4.8015937416255879E-2"/>
    <s v="Rare/Uncommon"/>
    <s v="CHECK"/>
    <s v="Diamicton"/>
    <s v="Diamicton"/>
    <x v="0"/>
    <x v="0"/>
    <s v="Diamicton"/>
    <s v="Diamicton"/>
  </r>
  <r>
    <s v="Gravel &amp; Clay"/>
    <s v="Gravely"/>
    <s v="'Gravel &amp; Clay_Gravely'"/>
    <n v="28"/>
    <n v="-4.6477552768946585E-2"/>
    <s v="Rare/Uncommon"/>
    <s v="Diamicton"/>
    <s v="Diamicton"/>
    <s v="Diamicton"/>
    <x v="2"/>
    <x v="3"/>
    <s v="Diamicton"/>
    <s v="Diamicton"/>
  </r>
  <r>
    <s v="Gravel &amp; Clay"/>
    <s v="Gummy"/>
    <s v="'Gravel &amp; Clay_Gummy'"/>
    <n v="5"/>
    <n v="-4.7838431495412496E-2"/>
    <s v="Rare/Uncommon"/>
    <s v="Diamicton"/>
    <s v="Diamicton"/>
    <s v="Diamicton"/>
    <x v="2"/>
    <x v="3"/>
    <s v="Diamicton"/>
    <s v="Diamicton"/>
  </r>
  <r>
    <s v="Gravel &amp; Clay"/>
    <s v="Hard"/>
    <s v="'Gravel &amp; Clay_Hard'"/>
    <n v="471"/>
    <n v="-2.0265845124407475E-2"/>
    <s v="Rare/Uncommon"/>
    <s v="Diamicton"/>
    <s v="Diamicton"/>
    <s v="Diamicton"/>
    <x v="2"/>
    <x v="3"/>
    <s v="Diamicton"/>
    <s v="Diamicton"/>
  </r>
  <r>
    <s v="Gravel &amp; Clay"/>
    <s v="Heaving/Quick"/>
    <s v="'Gravel &amp; Clay_Heaving/Quick'"/>
    <n v="122"/>
    <n v="-4.0915700582520677E-2"/>
    <s v="Rare/Uncommon"/>
    <s v="CHECK"/>
    <s v="Diamicton"/>
    <s v="Diamicton"/>
    <x v="0"/>
    <x v="0"/>
    <s v="Diamicton"/>
    <s v="Diamicton"/>
  </r>
  <r>
    <s v="Gravel &amp; Clay"/>
    <s v="Karst"/>
    <s v="'Gravel &amp; Clay_Karst'"/>
    <n v="0"/>
    <n v="-4.8134274696818129E-2"/>
    <s v="Not Used"/>
    <s v="CHECK"/>
    <s v="Diamicton"/>
    <s v="Diamicton"/>
    <x v="1"/>
    <x v="1"/>
    <s v="CHECK"/>
    <s v="Diamicton"/>
  </r>
  <r>
    <s v="Gravel &amp; Clay"/>
    <s v="Layered"/>
    <s v="'Gravel &amp; Clay_Layered'"/>
    <n v="122"/>
    <n v="-4.0915700582520677E-2"/>
    <s v="Rare/Uncommon"/>
    <s v="Diamicton"/>
    <s v="Diamicton"/>
    <s v="Diamicton"/>
    <x v="2"/>
    <x v="3"/>
    <s v="Diamicton"/>
    <s v="Diamicton"/>
  </r>
  <r>
    <s v="Gravel &amp; Clay"/>
    <s v="Medium"/>
    <s v="'Gravel &amp; Clay_Medium'"/>
    <n v="266"/>
    <n v="-3.2395416382038439E-2"/>
    <s v="Rare/Uncommon"/>
    <s v="Diamicton"/>
    <s v="Diamicton"/>
    <s v="Diamicton"/>
    <x v="2"/>
    <x v="3"/>
    <s v="Diamicton"/>
    <s v="Diamicton"/>
  </r>
  <r>
    <s v="Gravel &amp; Clay"/>
    <s v="Medium To Coarse"/>
    <s v="'Gravel &amp; Clay_Medium To Coarse'"/>
    <n v="22"/>
    <n v="-4.6832564610633343E-2"/>
    <s v="Rare/Uncommon"/>
    <s v="Diamicton"/>
    <s v="Diamicton"/>
    <s v="Diamicton"/>
    <x v="2"/>
    <x v="3"/>
    <s v="Diamicton"/>
    <s v="Diamicton"/>
  </r>
  <r>
    <s v="Gravel &amp; Clay"/>
    <s v="Organic"/>
    <s v="'Gravel &amp; Clay_Organic'"/>
    <n v="0"/>
    <n v="-4.8134274696818129E-2"/>
    <s v="Not Used"/>
    <s v="CHECK"/>
    <s v="Diamicton"/>
    <s v="Diamicton"/>
    <x v="1"/>
    <x v="1"/>
    <s v="CHECK"/>
    <s v="Diamicton"/>
  </r>
  <r>
    <s v="Gravel &amp; Clay"/>
    <s v="Porous"/>
    <s v="'Gravel &amp; Clay_Porous'"/>
    <n v="0"/>
    <n v="-4.8134274696818129E-2"/>
    <s v="Not Used"/>
    <s v="CHECK"/>
    <s v="Diamicton"/>
    <s v="Diamicton"/>
    <x v="1"/>
    <x v="1"/>
    <s v="CHECK"/>
    <s v="Diamicton"/>
  </r>
  <r>
    <s v="Gravel &amp; Clay"/>
    <s v="Sandy"/>
    <s v="'Gravel &amp; Clay_Sandy'"/>
    <n v="324"/>
    <n v="-2.8963635245733095E-2"/>
    <s v="Rare/Uncommon"/>
    <s v="Diamicton"/>
    <s v="Diamicton"/>
    <s v="Diamicton"/>
    <x v="2"/>
    <x v="3"/>
    <s v="Diamicton"/>
    <s v="Diamicton"/>
  </r>
  <r>
    <s v="Gravel &amp; Clay"/>
    <s v="Silty"/>
    <s v="'Gravel &amp; Clay_Silty'"/>
    <n v="191"/>
    <n v="-3.6833064403122937E-2"/>
    <s v="Rare/Uncommon"/>
    <s v="Diamicton"/>
    <s v="Diamicton"/>
    <s v="Diamicton"/>
    <x v="2"/>
    <x v="3"/>
    <s v="Diamicton"/>
    <s v="Diamicton"/>
  </r>
  <r>
    <s v="Gravel &amp; Clay"/>
    <s v="Soft"/>
    <s v="'Gravel &amp; Clay_Soft'"/>
    <n v="93"/>
    <n v="-4.2631591150673352E-2"/>
    <s v="Rare/Uncommon"/>
    <s v="Diamicton"/>
    <s v="Diamicton"/>
    <s v="Diamicton"/>
    <x v="2"/>
    <x v="3"/>
    <s v="Diamicton"/>
    <s v="Diamicton"/>
  </r>
  <r>
    <s v="Gravel &amp; Clay"/>
    <s v="Sticky"/>
    <s v="'Gravel &amp; Clay_Sticky'"/>
    <n v="8"/>
    <n v="-4.7660925574569114E-2"/>
    <s v="Rare/Uncommon"/>
    <s v="Diamicton"/>
    <s v="Diamicton"/>
    <s v="Diamicton"/>
    <x v="2"/>
    <x v="3"/>
    <s v="Diamicton"/>
    <s v="Diamicton"/>
  </r>
  <r>
    <s v="Gravel &amp; Clay"/>
    <s v="Stoney"/>
    <s v="'Gravel &amp; Clay_Stoney'"/>
    <n v="138"/>
    <n v="-3.9969002338022655E-2"/>
    <s v="Rare/Uncommon"/>
    <s v="Diamicton"/>
    <s v="Diamicton"/>
    <s v="Diamicton"/>
    <x v="2"/>
    <x v="3"/>
    <s v="Diamicton"/>
    <s v="Diamicton"/>
  </r>
  <r>
    <s v="Gravel &amp; Clay"/>
    <s v="Stringers"/>
    <s v="'Gravel &amp; Clay_Stringers'"/>
    <n v="83"/>
    <n v="-4.3223277553484617E-2"/>
    <s v="Rare/Uncommon"/>
    <s v="Diamicton"/>
    <s v="Diamicton"/>
    <s v="Diamicton"/>
    <x v="2"/>
    <x v="3"/>
    <s v="Diamicton"/>
    <s v="Diamicton"/>
  </r>
  <r>
    <s v="Gravel &amp; Clay"/>
    <s v="Strips"/>
    <s v="'Gravel &amp; Clay_Strips'"/>
    <n v="50"/>
    <n v="-4.5175842682761799E-2"/>
    <s v="Rare/Uncommon"/>
    <s v="Diamicton"/>
    <s v="Diamicton"/>
    <s v="Diamicton"/>
    <x v="2"/>
    <x v="3"/>
    <s v="Diamicton"/>
    <s v="Diamicton"/>
  </r>
  <r>
    <s v="Gravel &amp; Clay"/>
    <s v="Swelling"/>
    <s v="'Gravel &amp; Clay_Swelling'"/>
    <n v="0"/>
    <n v="-4.8134274696818129E-2"/>
    <s v="Not Used"/>
    <s v="CHECK"/>
    <s v="Diamicton"/>
    <s v="Diamicton"/>
    <x v="1"/>
    <x v="1"/>
    <s v="CHECK"/>
    <s v="Diamicton"/>
  </r>
  <r>
    <s v="Gravel &amp; Clay"/>
    <s v="Very Coarse"/>
    <s v="'Gravel &amp; Clay_Very Coarse'"/>
    <n v="9"/>
    <n v="-4.7601756934287989E-2"/>
    <s v="Rare/Uncommon"/>
    <s v="Diamicton"/>
    <s v="Diamicton"/>
    <s v="Diamicton"/>
    <x v="2"/>
    <x v="3"/>
    <s v="Diamicton"/>
    <s v="Diamicton"/>
  </r>
  <r>
    <s v="Gravel &amp; Clay"/>
    <s v="Very Fine"/>
    <s v="'Gravel &amp; Clay_Very Fine'"/>
    <n v="4"/>
    <n v="-4.7897600135693622E-2"/>
    <s v="Rare/Uncommon"/>
    <s v="CHECK"/>
    <s v="Diamicton"/>
    <s v="Diamicton"/>
    <x v="0"/>
    <x v="0"/>
    <s v="Diamicton"/>
    <s v="Diamicton"/>
  </r>
  <r>
    <s v="Gravel &amp; Clay"/>
    <s v="Very Fine-Coarse"/>
    <s v="'Gravel &amp; Clay_Very Fine-Coarse'"/>
    <n v="0"/>
    <n v="-4.8134274696818129E-2"/>
    <s v="Not Used"/>
    <s v="CHECK"/>
    <s v="Diamicton"/>
    <s v="Diamicton"/>
    <x v="1"/>
    <x v="1"/>
    <s v="CHECK"/>
    <s v="Diamicton"/>
  </r>
  <r>
    <s v="Gravel &amp; Clay"/>
    <s v="Very Fine-Fine"/>
    <s v="'Gravel &amp; Clay_Very Fine-Fine'"/>
    <n v="0"/>
    <n v="-4.8134274696818129E-2"/>
    <s v="Not Used"/>
    <s v="CHECK"/>
    <s v="Diamicton"/>
    <s v="Diamicton"/>
    <x v="1"/>
    <x v="1"/>
    <s v="CHECK"/>
    <s v="Diamicton"/>
  </r>
  <r>
    <s v="Gravel &amp; Clay"/>
    <s v="Very Fine-Medium"/>
    <s v="'Gravel &amp; Clay_Very Fine-Medium'"/>
    <n v="0"/>
    <n v="-4.8134274696818129E-2"/>
    <s v="Not Used"/>
    <s v="CHECK"/>
    <s v="Diamicton"/>
    <s v="Diamicton"/>
    <x v="1"/>
    <x v="1"/>
    <s v="CHECK"/>
    <s v="Diamicton"/>
  </r>
  <r>
    <s v="Gravel &amp; Clay"/>
    <s v="Very Hard"/>
    <s v="'Gravel &amp; Clay_Very Hard'"/>
    <n v="36"/>
    <n v="-4.6004203646697571E-2"/>
    <s v="Rare/Uncommon"/>
    <s v="Diamicton"/>
    <s v="Diamicton"/>
    <s v="Diamicton"/>
    <x v="2"/>
    <x v="3"/>
    <s v="Diamicton"/>
    <s v="Diamicton"/>
  </r>
  <r>
    <s v="Gravel &amp; Clay"/>
    <s v="W/Boulders"/>
    <s v="'Gravel &amp; Clay_W/Boulders'"/>
    <n v="115"/>
    <n v="-4.1329881064488566E-2"/>
    <s v="Rare/Uncommon"/>
    <s v="Diamicton"/>
    <s v="Diamicton"/>
    <s v="Diamicton"/>
    <x v="2"/>
    <x v="3"/>
    <s v="Diamicton"/>
    <s v="Diamicton"/>
  </r>
  <r>
    <s v="Gravel &amp; Clay"/>
    <s v="W/Clay"/>
    <s v="'Gravel &amp; Clay_W/Clay'"/>
    <n v="6"/>
    <n v="-4.7779262855131371E-2"/>
    <s v="Rare/Uncommon"/>
    <s v="Diamicton"/>
    <s v="Diamicton"/>
    <s v="Diamicton"/>
    <x v="2"/>
    <x v="3"/>
    <s v="Diamicton"/>
    <s v="Diamicton"/>
  </r>
  <r>
    <s v="Gravel &amp; Clay"/>
    <s v="W/Coal"/>
    <s v="'Gravel &amp; Clay_W/Coal'"/>
    <n v="8"/>
    <n v="-4.7660925574569114E-2"/>
    <s v="Rare/Uncommon"/>
    <s v="Diamicton"/>
    <s v="Diamicton"/>
    <s v="Diamicton"/>
    <x v="2"/>
    <x v="3"/>
    <s v="Diamicton"/>
    <s v="Diamicton"/>
  </r>
  <r>
    <s v="Gravel &amp; Clay"/>
    <s v="W/Cobbles"/>
    <s v="'Gravel &amp; Clay_W/Cobbles'"/>
    <n v="56"/>
    <n v="-4.4820830841075035E-2"/>
    <s v="Rare/Uncommon"/>
    <s v="Diamicton"/>
    <s v="Diamicton"/>
    <s v="Diamicton"/>
    <x v="2"/>
    <x v="3"/>
    <s v="Diamicton"/>
    <s v="Diamicton"/>
  </r>
  <r>
    <s v="Gravel &amp; Clay"/>
    <s v="W/Dolomite"/>
    <s v="'Gravel &amp; Clay_W/Dolomite'"/>
    <n v="0"/>
    <n v="-4.8134274696818129E-2"/>
    <s v="Not Used"/>
    <s v="CHECK"/>
    <s v="Diamicton"/>
    <s v="Diamicton"/>
    <x v="1"/>
    <x v="1"/>
    <s v="CHECK"/>
    <s v="Diamicton"/>
  </r>
  <r>
    <s v="Gravel &amp; Clay"/>
    <s v="W/Gravel"/>
    <s v="'Gravel &amp; Clay_W/Gravel'"/>
    <n v="1"/>
    <n v="-4.8075106056537004E-2"/>
    <s v="Rare/Uncommon"/>
    <s v="CHECK"/>
    <s v="Diamicton"/>
    <s v="Diamicton"/>
    <x v="0"/>
    <x v="0"/>
    <s v="Diamicton"/>
    <s v="Diamicton"/>
  </r>
  <r>
    <s v="Gravel &amp; Clay"/>
    <s v="W/Gypsum"/>
    <s v="'Gravel &amp; Clay_W/Gypsum'"/>
    <n v="3"/>
    <n v="-4.7956768775974754E-2"/>
    <s v="Rare/Uncommon"/>
    <s v="Diamicton"/>
    <s v="Diamicton"/>
    <s v="Diamicton"/>
    <x v="2"/>
    <x v="3"/>
    <s v="Diamicton"/>
    <s v="Diamicton"/>
  </r>
  <r>
    <s v="Gravel &amp; Clay"/>
    <s v="W/Limestone"/>
    <s v="'Gravel &amp; Clay_W/Limestone'"/>
    <n v="18"/>
    <n v="-4.706923917175785E-2"/>
    <s v="Rare/Uncommon"/>
    <s v="Diamicton"/>
    <s v="Diamicton"/>
    <s v="Diamicton"/>
    <x v="2"/>
    <x v="3"/>
    <s v="Diamicton"/>
    <s v="Diamicton"/>
  </r>
  <r>
    <s v="Gravel &amp; Clay"/>
    <s v="W/Pyrite"/>
    <s v="'Gravel &amp; Clay_W/Pyrite'"/>
    <n v="0"/>
    <n v="-4.8134274696818129E-2"/>
    <s v="Not Used"/>
    <s v="CHECK"/>
    <s v="Diamicton"/>
    <s v="Diamicton"/>
    <x v="1"/>
    <x v="1"/>
    <s v="CHECK"/>
    <s v="Diamicton"/>
  </r>
  <r>
    <s v="Gravel &amp; Clay"/>
    <s v="W/Sand"/>
    <s v="'Gravel &amp; Clay_W/Sand'"/>
    <n v="89"/>
    <n v="-4.2868265711797859E-2"/>
    <s v="Rare/Uncommon"/>
    <s v="Diamicton"/>
    <s v="Diamicton"/>
    <s v="Diamicton"/>
    <x v="2"/>
    <x v="3"/>
    <s v="Diamicton"/>
    <s v="Diamicton"/>
  </r>
  <r>
    <s v="Gravel &amp; Clay"/>
    <s v="W/Sandstone"/>
    <s v="'Gravel &amp; Clay_W/Sandstone'"/>
    <n v="67"/>
    <n v="-4.4169975797982645E-2"/>
    <s v="Rare/Uncommon"/>
    <s v="Diamicton"/>
    <s v="Diamicton"/>
    <s v="Diamicton"/>
    <x v="2"/>
    <x v="3"/>
    <s v="Diamicton"/>
    <s v="Diamicton"/>
  </r>
  <r>
    <s v="Gravel &amp; Clay"/>
    <s v="W/Shale"/>
    <s v="'Gravel &amp; Clay_W/Shale'"/>
    <n v="29"/>
    <n v="-4.641838412866546E-2"/>
    <s v="Rare/Uncommon"/>
    <s v="Diamicton"/>
    <s v="Diamicton"/>
    <s v="Diamicton"/>
    <x v="2"/>
    <x v="3"/>
    <s v="Diamicton"/>
    <s v="Diamicton"/>
  </r>
  <r>
    <s v="Gravel &amp; Clay"/>
    <s v="W/Silt"/>
    <s v="'Gravel &amp; Clay_W/Silt'"/>
    <n v="31"/>
    <n v="-4.6300046848103203E-2"/>
    <s v="Rare/Uncommon"/>
    <s v="Diamicton"/>
    <s v="Diamicton"/>
    <s v="Diamicton"/>
    <x v="2"/>
    <x v="3"/>
    <s v="Diamicton"/>
    <s v="Diamicton"/>
  </r>
  <r>
    <s v="Gravel &amp; Clay"/>
    <s v="W/Stones"/>
    <s v="'Gravel &amp; Clay_W/Stones'"/>
    <n v="357"/>
    <n v="-2.7011070116455916E-2"/>
    <s v="Rare/Uncommon"/>
    <s v="Diamicton"/>
    <s v="Diamicton"/>
    <s v="Diamicton"/>
    <x v="2"/>
    <x v="3"/>
    <s v="Diamicton"/>
    <s v="Diamicton"/>
  </r>
  <r>
    <s v="Gravel &amp; Clay"/>
    <s v="Water Bearing"/>
    <s v="'Gravel &amp; Clay_Water Bearing'"/>
    <n v="162"/>
    <n v="-3.8548954971275612E-2"/>
    <s v="Rare/Uncommon"/>
    <s v="Diamicton"/>
    <s v="Diamicton"/>
    <s v="Diamicton"/>
    <x v="2"/>
    <x v="3"/>
    <s v="Diamicton"/>
    <s v="Diamicton"/>
  </r>
  <r>
    <s v="Gravel &amp; Clay"/>
    <s v="Weathered"/>
    <s v="'Gravel &amp; Clay_Weathered'"/>
    <n v="0"/>
    <n v="-4.8134274696818129E-2"/>
    <s v="Not Used"/>
    <s v="CHECK"/>
    <s v="Diamicton"/>
    <s v="Diamicton"/>
    <x v="1"/>
    <x v="1"/>
    <s v="CHECK"/>
    <s v="Diamicton"/>
  </r>
  <r>
    <s v="Gravel &amp; Clay"/>
    <s v="Wet/Moist"/>
    <s v="'Gravel &amp; Clay_Wet/Moist'"/>
    <n v="87"/>
    <n v="-4.298660299236011E-2"/>
    <s v="Rare/Uncommon"/>
    <s v="Diamicton"/>
    <s v="Diamicton"/>
    <s v="Diamicton"/>
    <x v="2"/>
    <x v="3"/>
    <s v="Diamicton"/>
    <s v="Diamicton"/>
  </r>
  <r>
    <s v="Gravel &amp; Clay"/>
    <s v="Wood"/>
    <s v="'Gravel &amp; Clay_Wood'"/>
    <n v="5"/>
    <n v="-4.7838431495412496E-2"/>
    <s v="Rare/Uncommon"/>
    <s v="Diamicton"/>
    <s v="Diamicton"/>
    <s v="Diamicton"/>
    <x v="2"/>
    <x v="3"/>
    <s v="Diamicton"/>
    <s v="Diamicton"/>
  </r>
  <r>
    <s v="Gravel &amp; Cobbles"/>
    <m/>
    <s v="'Gravel &amp; Cobbles_ '"/>
    <n v="1590"/>
    <n v="4.5943863350173253E-2"/>
    <s v="Fairly Common"/>
    <s v="Gravel"/>
    <s v="Gravel"/>
    <s v="Gravel"/>
    <x v="2"/>
    <x v="3"/>
    <s v="Gravel"/>
    <s v="Gravel"/>
  </r>
  <r>
    <s v="Gravel &amp; Cobbles"/>
    <s v="Broken"/>
    <s v="'Gravel &amp; Cobbles_Broken'"/>
    <n v="8"/>
    <n v="-4.7660925574569114E-2"/>
    <s v="Rare/Uncommon"/>
    <s v="CHECK"/>
    <s v="Gravel"/>
    <s v="Diamicton"/>
    <x v="0"/>
    <x v="2"/>
    <s v="CHECK"/>
    <s v=""/>
  </r>
  <r>
    <s v="Gravel &amp; Cobbles"/>
    <s v="Cemented"/>
    <s v="'Gravel &amp; Cobbles_Cemented'"/>
    <n v="3"/>
    <n v="-4.7956768775974754E-2"/>
    <s v="Rare/Uncommon"/>
    <s v="CHECK"/>
    <s v="Gravel"/>
    <s v="Diamicton"/>
    <x v="0"/>
    <x v="2"/>
    <s v="CHECK"/>
    <s v=""/>
  </r>
  <r>
    <s v="Gravel &amp; Cobbles"/>
    <s v="Clayey"/>
    <s v="'Gravel &amp; Cobbles_Clayey'"/>
    <n v="13"/>
    <n v="-4.7365082373163482E-2"/>
    <s v="Rare/Uncommon"/>
    <s v="CHECK"/>
    <s v="Diamicton"/>
    <s v="Diamicton"/>
    <x v="0"/>
    <x v="0"/>
    <s v="Diamicton"/>
    <s v="Diamicton"/>
  </r>
  <r>
    <s v="Gravel &amp; Cobbles"/>
    <s v="Coarse"/>
    <s v="'Gravel &amp; Cobbles_Coarse'"/>
    <n v="396"/>
    <n v="-2.4703493145491976E-2"/>
    <s v="Rare/Uncommon"/>
    <s v="Gravel"/>
    <s v="Gravel"/>
    <s v="Gravel"/>
    <x v="2"/>
    <x v="3"/>
    <s v="Gravel"/>
    <s v="Gravel"/>
  </r>
  <r>
    <s v="Gravel &amp; Cobbles"/>
    <s v="Dense"/>
    <s v="'Gravel &amp; Cobbles_Dense'"/>
    <n v="3"/>
    <n v="-4.7956768775974754E-2"/>
    <s v="Rare/Uncommon"/>
    <s v="CHECK"/>
    <s v="Gravel"/>
    <s v="Gravel"/>
    <x v="0"/>
    <x v="0"/>
    <s v="Gravel"/>
    <s v="Gravel"/>
  </r>
  <r>
    <s v="Gravel &amp; Cobbles"/>
    <s v="Dolomitic"/>
    <s v="'Gravel &amp; Cobbles_Dolomitic'"/>
    <n v="0"/>
    <n v="-4.8134274696818129E-2"/>
    <s v="Not Used"/>
    <s v="CHECK"/>
    <s v="Gravel"/>
    <s v="Gravel"/>
    <x v="1"/>
    <x v="1"/>
    <s v="CHECK"/>
    <s v="Gravel"/>
  </r>
  <r>
    <s v="Gravel &amp; Cobbles"/>
    <s v="Dry"/>
    <s v="'Gravel &amp; Cobbles_Dry'"/>
    <n v="8"/>
    <n v="-4.7660925574569114E-2"/>
    <s v="Rare/Uncommon"/>
    <s v="CHECK"/>
    <s v="Gravel"/>
    <s v="Gravel"/>
    <x v="0"/>
    <x v="0"/>
    <s v="Gravel"/>
    <s v="Gravel"/>
  </r>
  <r>
    <s v="Gravel &amp; Cobbles"/>
    <s v="Fill"/>
    <s v="'Gravel &amp; Cobbles_Fill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Gravel &amp; Cobbles"/>
    <s v="Fine"/>
    <s v="'Gravel &amp; Cobbles_Fine'"/>
    <n v="9"/>
    <n v="-4.7601756934287989E-2"/>
    <s v="Rare/Uncommon"/>
    <s v="CHECK"/>
    <s v="Gravel"/>
    <s v="Gravel"/>
    <x v="0"/>
    <x v="0"/>
    <s v="Gravel"/>
    <s v="Gravel"/>
  </r>
  <r>
    <s v="Gravel &amp; Cobbles"/>
    <s v="Fine To Coarse"/>
    <s v="'Gravel &amp; Cobbles_Fine To Coarse'"/>
    <n v="11"/>
    <n v="-4.7483419653725739E-2"/>
    <s v="Rare/Uncommon"/>
    <s v="CHECK"/>
    <s v="Gravel"/>
    <s v="Gravel"/>
    <x v="0"/>
    <x v="0"/>
    <s v="Gravel"/>
    <s v="Gravel"/>
  </r>
  <r>
    <s v="Gravel &amp; Cobbles"/>
    <s v="Fine To Medium"/>
    <s v="'Gravel &amp; Cobbles_Fine To Medium'"/>
    <n v="2"/>
    <n v="-4.8015937416255879E-2"/>
    <s v="Rare/Uncommon"/>
    <s v="CHECK"/>
    <s v="Gravel"/>
    <s v="Gravel"/>
    <x v="0"/>
    <x v="0"/>
    <s v="Gravel"/>
    <s v="Gravel"/>
  </r>
  <r>
    <s v="Gravel &amp; Cobbles"/>
    <s v="Firm"/>
    <s v="'Gravel &amp; Cobbles_Firm'"/>
    <n v="0"/>
    <n v="-4.8134274696818129E-2"/>
    <s v="Not Used"/>
    <s v="CHECK"/>
    <s v="Gravel"/>
    <s v="Gravel"/>
    <x v="1"/>
    <x v="1"/>
    <s v="CHECK"/>
    <s v="Gravel"/>
  </r>
  <r>
    <s v="Gravel &amp; Cobbles"/>
    <s v="Fractured"/>
    <s v="'Gravel &amp; Cobbles_Fractured'"/>
    <n v="0"/>
    <n v="-4.8134274696818129E-2"/>
    <s v="Not Used"/>
    <s v="CHECK"/>
    <s v="Gravel"/>
    <s v="Gravel"/>
    <x v="1"/>
    <x v="1"/>
    <s v="CHECK"/>
    <s v="Gravel"/>
  </r>
  <r>
    <s v="Gravel &amp; Cobbles"/>
    <s v="Gravely"/>
    <s v="'Gravel &amp; Cobbles_Gravely'"/>
    <n v="1"/>
    <n v="-4.8075106056537004E-2"/>
    <s v="Rare/Uncommon"/>
    <s v="CHECK"/>
    <s v="Gravel"/>
    <s v="Gravel"/>
    <x v="0"/>
    <x v="0"/>
    <s v="Gravel"/>
    <s v="Gravel"/>
  </r>
  <r>
    <s v="Gravel &amp; Cobbles"/>
    <s v="Gummy"/>
    <s v="'Gravel &amp; Cobbles_Gummy'"/>
    <n v="0"/>
    <n v="-4.8134274696818129E-2"/>
    <s v="Not Used"/>
    <s v="CHECK"/>
    <s v="Gravel"/>
    <s v="Gravel"/>
    <x v="1"/>
    <x v="1"/>
    <s v="CHECK"/>
    <s v="Gravel"/>
  </r>
  <r>
    <s v="Gravel &amp; Cobbles"/>
    <s v="Hard"/>
    <s v="'Gravel &amp; Cobbles_Hard'"/>
    <n v="42"/>
    <n v="-4.5649191805010814E-2"/>
    <s v="Rare/Uncommon"/>
    <s v="CHECK"/>
    <s v="Gravel"/>
    <s v="Gravel"/>
    <x v="0"/>
    <x v="0"/>
    <s v="Gravel"/>
    <s v="Gravel"/>
  </r>
  <r>
    <s v="Gravel &amp; Cobbles"/>
    <s v="Heaving/Quick"/>
    <s v="'Gravel &amp; Cobbles_Heaving/Quick'"/>
    <n v="0"/>
    <n v="-4.8134274696818129E-2"/>
    <s v="Not Used"/>
    <s v="CHECK"/>
    <s v="Gravel"/>
    <s v="Gravel"/>
    <x v="1"/>
    <x v="1"/>
    <s v="CHECK"/>
    <s v="Gravel"/>
  </r>
  <r>
    <s v="Gravel &amp; Cobbles"/>
    <s v="Karst"/>
    <s v="'Gravel &amp; Cobbles_Karst'"/>
    <n v="0"/>
    <n v="-4.8134274696818129E-2"/>
    <s v="Not Used"/>
    <s v="CHECK"/>
    <s v="Gravel"/>
    <s v="Gravel"/>
    <x v="1"/>
    <x v="1"/>
    <s v="CHECK"/>
    <s v="Gravel"/>
  </r>
  <r>
    <s v="Gravel &amp; Cobbles"/>
    <s v="Layered"/>
    <s v="'Gravel &amp; Cobbles_Layered'"/>
    <n v="1"/>
    <n v="-4.8075106056537004E-2"/>
    <s v="Rare/Uncommon"/>
    <s v="CHECK"/>
    <s v="Gravel"/>
    <s v="Gravel"/>
    <x v="0"/>
    <x v="0"/>
    <s v="Gravel"/>
    <s v="Gravel"/>
  </r>
  <r>
    <s v="Gravel &amp; Cobbles"/>
    <s v="Medium"/>
    <s v="'Gravel &amp; Cobbles_Medium'"/>
    <n v="11"/>
    <n v="-4.7483419653725739E-2"/>
    <s v="Rare/Uncommon"/>
    <s v="CHECK"/>
    <s v="Gravel"/>
    <s v="Gravel"/>
    <x v="0"/>
    <x v="0"/>
    <s v="Gravel"/>
    <s v="Gravel"/>
  </r>
  <r>
    <s v="Gravel &amp; Cobbles"/>
    <s v="Medium To Coarse"/>
    <s v="'Gravel &amp; Cobbles_Medium To Coarse'"/>
    <n v="24"/>
    <n v="-4.6714227330071093E-2"/>
    <s v="Rare/Uncommon"/>
    <s v="CHECK"/>
    <s v="Gravel"/>
    <s v="Gravel"/>
    <x v="0"/>
    <x v="0"/>
    <s v="Gravel"/>
    <s v="Gravel"/>
  </r>
  <r>
    <s v="Gravel &amp; Cobbles"/>
    <s v="Organic"/>
    <s v="'Gravel &amp; Cobbles_Organic'"/>
    <n v="1"/>
    <n v="-4.8075106056537004E-2"/>
    <s v="Rare/Uncommon"/>
    <s v="CHECK"/>
    <s v="Gravel"/>
    <s v="Gravel"/>
    <x v="0"/>
    <x v="0"/>
    <s v="Gravel"/>
    <s v="Gravel"/>
  </r>
  <r>
    <s v="Gravel &amp; Cobbles"/>
    <s v="Porous"/>
    <s v="'Gravel &amp; Cobbles_Porous'"/>
    <n v="0"/>
    <n v="-4.8134274696818129E-2"/>
    <s v="Not Used"/>
    <s v="CHECK"/>
    <s v="Gravel"/>
    <s v="Gravel"/>
    <x v="1"/>
    <x v="1"/>
    <s v="CHECK"/>
    <s v="Gravel"/>
  </r>
  <r>
    <s v="Gravel &amp; Cobbles"/>
    <s v="Sandy"/>
    <s v="'Gravel &amp; Cobbles_Sandy'"/>
    <n v="20"/>
    <n v="-4.69509018911956E-2"/>
    <s v="Rare/Uncommon"/>
    <s v="CHECK"/>
    <s v="Sand &amp; Gravel"/>
    <s v="Sand &amp; Gravel"/>
    <x v="0"/>
    <x v="0"/>
    <s v="Sand &amp; Gravel"/>
    <s v="Sand &amp; Gravel"/>
  </r>
  <r>
    <s v="Gravel &amp; Cobbles"/>
    <s v="Silty"/>
    <s v="'Gravel &amp; Cobbles_Silty'"/>
    <n v="4"/>
    <n v="-4.7897600135693622E-2"/>
    <s v="Rare/Uncommon"/>
    <s v="CHECK"/>
    <s v="Sand &amp; Gravel"/>
    <s v="Sand &amp; Gravel"/>
    <x v="0"/>
    <x v="0"/>
    <s v="Sand &amp; Gravel"/>
    <s v="Sand &amp; Gravel"/>
  </r>
  <r>
    <s v="Gravel &amp; Cobbles"/>
    <s v="Soft"/>
    <s v="'Gravel &amp; Cobbles_Soft'"/>
    <n v="2"/>
    <n v="-4.8015937416255879E-2"/>
    <s v="Rare/Uncommon"/>
    <s v="CHECK"/>
    <s v="Gravel"/>
    <s v="Gravel"/>
    <x v="0"/>
    <x v="0"/>
    <s v="Gravel"/>
    <s v="Gravel"/>
  </r>
  <r>
    <s v="Gravel &amp; Cobbles"/>
    <s v="Sticky"/>
    <s v="'Gravel &amp; Cobbles_Sticky'"/>
    <n v="0"/>
    <n v="-4.8134274696818129E-2"/>
    <s v="Not Used"/>
    <s v="CHECK"/>
    <s v="Gravel"/>
    <s v="Gravel"/>
    <x v="1"/>
    <x v="1"/>
    <s v="CHECK"/>
    <s v="Gravel"/>
  </r>
  <r>
    <s v="Gravel &amp; Cobbles"/>
    <s v="Stoney"/>
    <s v="'Gravel &amp; Cobbles_Stoney'"/>
    <n v="11"/>
    <n v="-4.7483419653725739E-2"/>
    <s v="Rare/Uncommon"/>
    <s v="CHECK"/>
    <s v="Gravel"/>
    <s v="Gravel"/>
    <x v="0"/>
    <x v="0"/>
    <s v="Gravel"/>
    <s v="Gravel"/>
  </r>
  <r>
    <s v="Gravel &amp; Cobbles"/>
    <s v="Stringers"/>
    <s v="'Gravel &amp; Cobbles_Stringers'"/>
    <n v="0"/>
    <n v="-4.8134274696818129E-2"/>
    <s v="Not Used"/>
    <s v="CHECK"/>
    <s v="Gravel"/>
    <s v="Gravel"/>
    <x v="1"/>
    <x v="1"/>
    <s v="CHECK"/>
    <s v="Gravel"/>
  </r>
  <r>
    <s v="Gravel &amp; Cobbles"/>
    <s v="Strips"/>
    <s v="'Gravel &amp; Cobbles_Strips'"/>
    <n v="1"/>
    <n v="-4.8075106056537004E-2"/>
    <s v="Rare/Uncommon"/>
    <s v="CHECK"/>
    <s v="Gravel"/>
    <s v="Gravel"/>
    <x v="0"/>
    <x v="0"/>
    <s v="Gravel"/>
    <s v="Gravel"/>
  </r>
  <r>
    <s v="Gravel &amp; Cobbles"/>
    <s v="Swelling"/>
    <s v="'Gravel &amp; Cobbles_Swelling'"/>
    <n v="0"/>
    <n v="-4.8134274696818129E-2"/>
    <s v="Not Used"/>
    <s v="CHECK"/>
    <s v="Gravel"/>
    <s v="Gravel"/>
    <x v="1"/>
    <x v="1"/>
    <s v="CHECK"/>
    <s v="Gravel"/>
  </r>
  <r>
    <s v="Gravel &amp; Cobbles"/>
    <s v="Very Coarse"/>
    <s v="'Gravel &amp; Cobbles_Very Coarse'"/>
    <n v="12"/>
    <n v="-4.7424251013444607E-2"/>
    <s v="Rare/Uncommon"/>
    <s v="CHECK"/>
    <s v="Gravel"/>
    <s v="Gravel"/>
    <x v="0"/>
    <x v="0"/>
    <s v="Gravel"/>
    <s v="Gravel"/>
  </r>
  <r>
    <s v="Gravel &amp; Cobbles"/>
    <s v="Very Fine"/>
    <s v="'Gravel &amp; Cobbles_Very Fine'"/>
    <n v="0"/>
    <n v="-4.8134274696818129E-2"/>
    <s v="Not Used"/>
    <s v="CHECK"/>
    <s v="Gravel"/>
    <s v="Gravel"/>
    <x v="1"/>
    <x v="1"/>
    <s v="CHECK"/>
    <s v="Gravel"/>
  </r>
  <r>
    <s v="Gravel &amp; Cobbles"/>
    <s v="Very Fine-Coarse"/>
    <s v="'Gravel &amp; Cobbles_Very Fine-Coarse'"/>
    <n v="0"/>
    <n v="-4.8134274696818129E-2"/>
    <s v="Not Used"/>
    <s v="CHECK"/>
    <s v="Gravel"/>
    <s v="Gravel"/>
    <x v="1"/>
    <x v="1"/>
    <s v="CHECK"/>
    <s v="Gravel"/>
  </r>
  <r>
    <s v="Gravel &amp; Cobbles"/>
    <s v="Very Fine-Fine"/>
    <s v="'Gravel &amp; Cobbles_Very Fine-Fine'"/>
    <n v="0"/>
    <n v="-4.8134274696818129E-2"/>
    <s v="Not Used"/>
    <s v="CHECK"/>
    <s v="Gravel"/>
    <s v="Gravel"/>
    <x v="1"/>
    <x v="1"/>
    <s v="CHECK"/>
    <s v="Gravel"/>
  </r>
  <r>
    <s v="Gravel &amp; Cobbles"/>
    <s v="Very Fine-Medium"/>
    <s v="'Gravel &amp; Cobbles_Very Fine-Medium'"/>
    <n v="0"/>
    <n v="-4.8134274696818129E-2"/>
    <s v="Not Used"/>
    <s v="CHECK"/>
    <s v="Gravel"/>
    <s v="Gravel"/>
    <x v="1"/>
    <x v="1"/>
    <s v="CHECK"/>
    <s v="Gravel"/>
  </r>
  <r>
    <s v="Gravel &amp; Cobbles"/>
    <s v="Very Hard"/>
    <s v="'Gravel &amp; Cobbles_Very Hard'"/>
    <n v="0"/>
    <n v="-4.8134274696818129E-2"/>
    <s v="Not Used"/>
    <s v="CHECK"/>
    <s v="Gravel"/>
    <s v="Gravel"/>
    <x v="1"/>
    <x v="1"/>
    <s v="CHECK"/>
    <s v="Gravel"/>
  </r>
  <r>
    <s v="Gravel &amp; Cobbles"/>
    <s v="W/Boulders"/>
    <s v="'Gravel &amp; Cobbles_W/Boulders'"/>
    <n v="18"/>
    <n v="-4.706923917175785E-2"/>
    <s v="Rare/Uncommon"/>
    <s v="CHECK"/>
    <s v="Gravel"/>
    <s v="Gravel"/>
    <x v="0"/>
    <x v="0"/>
    <s v="Gravel"/>
    <s v="Gravel"/>
  </r>
  <r>
    <s v="Gravel &amp; Cobbles"/>
    <s v="W/Clay"/>
    <s v="'Gravel &amp; Cobbles_W/Clay'"/>
    <n v="39"/>
    <n v="-4.5826697725854189E-2"/>
    <s v="Rare/Uncommon"/>
    <s v="CHECK"/>
    <s v="Diamicton"/>
    <s v="Diamicton"/>
    <x v="0"/>
    <x v="0"/>
    <s v="Diamicton"/>
    <s v="Diamicton"/>
  </r>
  <r>
    <s v="Gravel &amp; Cobbles"/>
    <s v="W/Coal"/>
    <s v="'Gravel &amp; Cobbles_W/Coal'"/>
    <n v="2"/>
    <n v="-4.8015937416255879E-2"/>
    <s v="Rare/Uncommon"/>
    <s v="CHECK"/>
    <s v="Gravel"/>
    <s v="Gravel"/>
    <x v="0"/>
    <x v="0"/>
    <s v="Gravel"/>
    <s v="Gravel"/>
  </r>
  <r>
    <s v="Gravel &amp; Cobbles"/>
    <s v="W/Cobbles"/>
    <s v="'Gravel &amp; Cobbles_W/Cobbles'"/>
    <n v="1"/>
    <n v="-4.8075106056537004E-2"/>
    <s v="Rare/Uncommon"/>
    <s v="CHECK"/>
    <s v="Gravel"/>
    <s v="Gravel"/>
    <x v="0"/>
    <x v="0"/>
    <s v="Gravel"/>
    <s v="Gravel"/>
  </r>
  <r>
    <s v="Gravel &amp; Cobbles"/>
    <s v="W/Dolomite"/>
    <s v="'Gravel &amp; Cobbles_W/Dolomite'"/>
    <n v="0"/>
    <n v="-4.8134274696818129E-2"/>
    <s v="Not Used"/>
    <s v="CHECK"/>
    <s v="Gravel"/>
    <s v="Gravel"/>
    <x v="1"/>
    <x v="1"/>
    <s v="CHECK"/>
    <s v="Gravel"/>
  </r>
  <r>
    <s v="Gravel &amp; Cobbles"/>
    <s v="W/Gravel"/>
    <s v="'Gravel &amp; Cobbles_W/Gravel'"/>
    <n v="0"/>
    <n v="-4.8134274696818129E-2"/>
    <s v="Not Used"/>
    <s v="CHECK"/>
    <s v="Gravel"/>
    <s v="Gravel"/>
    <x v="1"/>
    <x v="1"/>
    <s v="CHECK"/>
    <s v="Gravel"/>
  </r>
  <r>
    <s v="Gravel &amp; Cobbles"/>
    <s v="W/Gypsum"/>
    <s v="'Gravel &amp; Cobbles_W/Gypsum'"/>
    <n v="0"/>
    <n v="-4.8134274696818129E-2"/>
    <s v="Not Used"/>
    <s v="CHECK"/>
    <s v="Gravel"/>
    <s v="Gravel"/>
    <x v="1"/>
    <x v="1"/>
    <s v="CHECK"/>
    <s v="Gravel"/>
  </r>
  <r>
    <s v="Gravel &amp; Cobbles"/>
    <s v="W/Limestone"/>
    <s v="'Gravel &amp; Cobbles_W/Limestone'"/>
    <n v="1"/>
    <n v="-4.8075106056537004E-2"/>
    <s v="Rare/Uncommon"/>
    <s v="CHECK"/>
    <s v="Gravel"/>
    <s v="Gravel"/>
    <x v="0"/>
    <x v="0"/>
    <s v="Gravel"/>
    <s v="Gravel"/>
  </r>
  <r>
    <s v="Gravel &amp; Cobbles"/>
    <s v="W/Pyrite"/>
    <s v="'Gravel &amp; Cobbles_W/Pyrite'"/>
    <n v="0"/>
    <n v="-4.8134274696818129E-2"/>
    <s v="Not Used"/>
    <s v="CHECK"/>
    <s v="Gravel"/>
    <s v="Gravel"/>
    <x v="1"/>
    <x v="1"/>
    <s v="CHECK"/>
    <s v="Gravel"/>
  </r>
  <r>
    <s v="Gravel &amp; Cobbles"/>
    <s v="W/Sand"/>
    <s v="'Gravel &amp; Cobbles_W/Sand'"/>
    <n v="69"/>
    <n v="-4.4051638517420388E-2"/>
    <s v="Rare/Uncommon"/>
    <s v="CHECK"/>
    <s v="Sand &amp; Gravel"/>
    <s v="Sand &amp; Gravel"/>
    <x v="0"/>
    <x v="0"/>
    <s v="Sand &amp; Gravel"/>
    <s v="Sand &amp; Gravel"/>
  </r>
  <r>
    <s v="Gravel &amp; Cobbles"/>
    <s v="W/Sandstone"/>
    <s v="'Gravel &amp; Cobbles_W/Sandstone'"/>
    <n v="2"/>
    <n v="-4.8015937416255879E-2"/>
    <s v="Rare/Uncommon"/>
    <s v="CHECK"/>
    <s v="Gravel"/>
    <s v="Gravel"/>
    <x v="0"/>
    <x v="0"/>
    <s v="Gravel"/>
    <s v="Gravel"/>
  </r>
  <r>
    <s v="Gravel &amp; Cobbles"/>
    <s v="W/Shale"/>
    <s v="'Gravel &amp; Cobbles_W/Shale'"/>
    <n v="1"/>
    <n v="-4.8075106056537004E-2"/>
    <s v="Rare/Uncommon"/>
    <s v="CHECK"/>
    <s v="Gravel"/>
    <s v="Gravel"/>
    <x v="0"/>
    <x v="0"/>
    <s v="Gravel"/>
    <s v="Gravel"/>
  </r>
  <r>
    <s v="Gravel &amp; Cobbles"/>
    <s v="W/Silt"/>
    <s v="'Gravel &amp; Cobbles_W/Silt'"/>
    <n v="4"/>
    <n v="-4.7897600135693622E-2"/>
    <s v="Rare/Uncommon"/>
    <s v="CHECK"/>
    <s v="Sand &amp; Gravel"/>
    <s v="Sand &amp; Gravel"/>
    <x v="0"/>
    <x v="0"/>
    <s v="Sand &amp; Gravel"/>
    <s v="Sand &amp; Gravel"/>
  </r>
  <r>
    <s v="Gravel &amp; Cobbles"/>
    <s v="W/Stones"/>
    <s v="'Gravel &amp; Cobbles_W/Stones'"/>
    <n v="18"/>
    <n v="-4.706923917175785E-2"/>
    <s v="Rare/Uncommon"/>
    <s v="CHECK"/>
    <s v="Gravel"/>
    <s v="Gravel"/>
    <x v="0"/>
    <x v="0"/>
    <s v="Gravel"/>
    <s v="Gravel"/>
  </r>
  <r>
    <s v="Gravel &amp; Cobbles"/>
    <s v="Water Bearing"/>
    <s v="'Gravel &amp; Cobbles_Water Bearing'"/>
    <n v="13"/>
    <n v="-4.7365082373163482E-2"/>
    <s v="Rare/Uncommon"/>
    <s v="CHECK"/>
    <s v="Gravel"/>
    <s v="Gravel"/>
    <x v="0"/>
    <x v="0"/>
    <s v="Gravel"/>
    <s v="Gravel"/>
  </r>
  <r>
    <s v="Gravel &amp; Cobbles"/>
    <s v="Weathered"/>
    <s v="'Gravel &amp; Cobbles_Weathered'"/>
    <n v="0"/>
    <n v="-4.8134274696818129E-2"/>
    <s v="Not Used"/>
    <s v="CHECK"/>
    <s v="Gravel"/>
    <s v="Gravel"/>
    <x v="1"/>
    <x v="1"/>
    <s v="CHECK"/>
    <s v="Gravel"/>
  </r>
  <r>
    <s v="Gravel &amp; Cobbles"/>
    <s v="Wet/Moist"/>
    <s v="'Gravel &amp; Cobbles_Wet/Moist'"/>
    <n v="2"/>
    <n v="-4.8015937416255879E-2"/>
    <s v="Rare/Uncommon"/>
    <s v="CHECK"/>
    <s v="Gravel"/>
    <s v="Gravel"/>
    <x v="0"/>
    <x v="0"/>
    <s v="Gravel"/>
    <s v="Gravel"/>
  </r>
  <r>
    <s v="Gravel &amp; Cobbles"/>
    <s v="Wood"/>
    <s v="'Gravel &amp; Cobbles_Wood'"/>
    <n v="0"/>
    <n v="-4.8134274696818129E-2"/>
    <s v="Not Used"/>
    <s v="CHECK"/>
    <s v="Gravel"/>
    <s v="Gravel"/>
    <x v="1"/>
    <x v="1"/>
    <s v="CHECK"/>
    <s v="Gravel"/>
  </r>
  <r>
    <s v="Gravel &amp; Sand"/>
    <m/>
    <s v="'Gravel &amp; Sand_ '"/>
    <n v="36081"/>
    <n v="2.0867294352865127"/>
    <s v="Very Common"/>
    <s v="Sand &amp; Gravel"/>
    <s v="Sand &amp; Gravel"/>
    <s v="Sand &amp; Gravel"/>
    <x v="2"/>
    <x v="3"/>
    <s v="Sand &amp; Gravel"/>
    <s v="Sand &amp; Gravel"/>
  </r>
  <r>
    <s v="Gravel &amp; Sand"/>
    <s v="Broken"/>
    <s v="'Gravel &amp; Sand_Broken'"/>
    <n v="15"/>
    <n v="-4.7246745092601232E-2"/>
    <s v="Rare/Uncommon"/>
    <s v="Sand &amp; Gravel"/>
    <s v="Sand &amp; Gravel"/>
    <s v="Sand &amp; Gravel"/>
    <x v="2"/>
    <x v="3"/>
    <s v="Sand &amp; Gravel"/>
    <s v="Sand &amp; Gravel"/>
  </r>
  <r>
    <s v="Gravel &amp; Sand"/>
    <s v="Cemented"/>
    <s v="'Gravel &amp; Sand_Cemented'"/>
    <n v="63"/>
    <n v="-4.4406650359107153E-2"/>
    <s v="Rare/Uncommon"/>
    <s v="Sand &amp; Gravel"/>
    <s v="Sand &amp; Gravel"/>
    <s v="Sand &amp; Gravel"/>
    <x v="2"/>
    <x v="3"/>
    <s v="Sand &amp; Gravel"/>
    <s v="Sand &amp; Gravel"/>
  </r>
  <r>
    <s v="Gravel &amp; Sand"/>
    <s v="Clayey"/>
    <s v="'Gravel &amp; Sand_Clayey'"/>
    <n v="146"/>
    <n v="-3.9495653215773641E-2"/>
    <s v="Rare/Uncommon"/>
    <s v="Sand &amp; Gravel"/>
    <s v="Diamicton"/>
    <s v="Diamicton"/>
    <x v="3"/>
    <x v="0"/>
    <s v="Diamicton"/>
    <s v="Diamicton"/>
  </r>
  <r>
    <s v="Gravel &amp; Sand"/>
    <s v="Coarse"/>
    <s v="'Gravel &amp; Sand_Coarse'"/>
    <n v="4737"/>
    <n v="0.23214757431487884"/>
    <s v="Fairly Common"/>
    <s v="Sand &amp; Gravel"/>
    <s v="Sand &amp; Gravel"/>
    <s v="Sand &amp; Gravel"/>
    <x v="2"/>
    <x v="3"/>
    <s v="Sand &amp; Gravel"/>
    <s v="Sand &amp; Gravel"/>
  </r>
  <r>
    <s v="Gravel &amp; Sand"/>
    <s v="Dense"/>
    <s v="'Gravel &amp; Sand_Dense'"/>
    <n v="24"/>
    <n v="-4.6714227330071093E-2"/>
    <s v="Rare/Uncommon"/>
    <s v="Sand &amp; Gravel"/>
    <s v="Sand &amp; Gravel"/>
    <s v="Sand &amp; Gravel"/>
    <x v="2"/>
    <x v="3"/>
    <s v="Sand &amp; Gravel"/>
    <s v="Sand &amp; Gravel"/>
  </r>
  <r>
    <s v="Gravel &amp; Sand"/>
    <s v="Dolomitic"/>
    <s v="'Gravel &amp; Sand_Dolomitic'"/>
    <n v="1"/>
    <n v="-4.8075106056537004E-2"/>
    <s v="Rare/Uncommon"/>
    <s v="Sand &amp; Gravel"/>
    <s v="Sand &amp; Gravel"/>
    <s v="Sand &amp; Gravel"/>
    <x v="2"/>
    <x v="3"/>
    <s v="Sand &amp; Gravel"/>
    <s v="Sand &amp; Gravel"/>
  </r>
  <r>
    <s v="Gravel &amp; Sand"/>
    <s v="Dry"/>
    <s v="'Gravel &amp; Sand_Dry'"/>
    <n v="425"/>
    <n v="-2.2987602577339301E-2"/>
    <s v="Rare/Uncommon"/>
    <s v="Sand &amp; Gravel"/>
    <s v="Sand &amp; Gravel"/>
    <s v="Sand &amp; Gravel"/>
    <x v="2"/>
    <x v="3"/>
    <s v="Sand &amp; Gravel"/>
    <s v="Sand &amp; Gravel"/>
  </r>
  <r>
    <s v="Gravel &amp; Sand"/>
    <s v="Fill"/>
    <s v="'Gravel &amp; Sand_Fill'"/>
    <n v="40"/>
    <n v="-4.5767529085573064E-2"/>
    <s v="Rare/Uncommon"/>
    <s v="Unknown or No Record"/>
    <s v="Unknown or No Record"/>
    <s v="Unknown or No Record"/>
    <x v="2"/>
    <x v="3"/>
    <s v="Unknown or No Record"/>
    <s v="Unknown or No Record"/>
  </r>
  <r>
    <s v="Gravel &amp; Sand"/>
    <s v="Fine"/>
    <s v="'Gravel &amp; Sand_Fine'"/>
    <n v="3503"/>
    <n v="0.15913347220796853"/>
    <s v="Fairly Common"/>
    <s v="Sand &amp; Gravel"/>
    <s v="Sand &amp; Gravel"/>
    <s v="Sand &amp; Gravel"/>
    <x v="2"/>
    <x v="3"/>
    <s v="Sand &amp; Gravel"/>
    <s v="Sand &amp; Gravel"/>
  </r>
  <r>
    <s v="Gravel &amp; Sand"/>
    <s v="Fine To Coarse"/>
    <s v="'Gravel &amp; Sand_Fine To Coarse'"/>
    <n v="468"/>
    <n v="-2.0443351045250857E-2"/>
    <s v="Rare/Uncommon"/>
    <s v="Sand &amp; Gravel"/>
    <s v="Sand &amp; Gravel"/>
    <s v="Sand &amp; Gravel"/>
    <x v="2"/>
    <x v="3"/>
    <s v="Sand &amp; Gravel"/>
    <s v="Sand &amp; Gravel"/>
  </r>
  <r>
    <s v="Gravel &amp; Sand"/>
    <s v="Fine To Medium"/>
    <s v="'Gravel &amp; Sand_Fine To Medium'"/>
    <n v="554"/>
    <n v="-1.5354847981073963E-2"/>
    <s v="Rare/Uncommon"/>
    <s v="Sand &amp; Gravel"/>
    <s v="Sand &amp; Gravel"/>
    <s v="Sand &amp; Gravel"/>
    <x v="2"/>
    <x v="3"/>
    <s v="Sand &amp; Gravel"/>
    <s v="Sand &amp; Gravel"/>
  </r>
  <r>
    <s v="Gravel &amp; Sand"/>
    <s v="Firm"/>
    <s v="'Gravel &amp; Sand_Firm'"/>
    <n v="4"/>
    <n v="-4.7897600135693622E-2"/>
    <s v="Rare/Uncommon"/>
    <s v="Sand &amp; Gravel"/>
    <s v="Sand &amp; Gravel"/>
    <s v="Sand &amp; Gravel"/>
    <x v="2"/>
    <x v="3"/>
    <s v="Sand &amp; Gravel"/>
    <s v="Sand &amp; Gravel"/>
  </r>
  <r>
    <s v="Gravel &amp; Sand"/>
    <s v="Fractured"/>
    <s v="'Gravel &amp; Sand_Fractured'"/>
    <n v="1"/>
    <n v="-4.8075106056537004E-2"/>
    <s v="Rare/Uncommon"/>
    <s v="CHECK"/>
    <s v="Sand &amp; Gravel"/>
    <s v="Sand &amp; Gravel"/>
    <x v="0"/>
    <x v="0"/>
    <s v="Sand &amp; Gravel"/>
    <s v="Sand &amp; Gravel"/>
  </r>
  <r>
    <s v="Gravel &amp; Sand"/>
    <s v="Gravely"/>
    <s v="'Gravel &amp; Sand_Gravely'"/>
    <n v="35"/>
    <n v="-4.6063372286978696E-2"/>
    <s v="Rare/Uncommon"/>
    <s v="Sand &amp; Gravel"/>
    <s v="Sand &amp; Gravel"/>
    <s v="Sand &amp; Gravel"/>
    <x v="2"/>
    <x v="3"/>
    <s v="Sand &amp; Gravel"/>
    <s v="Sand &amp; Gravel"/>
  </r>
  <r>
    <s v="Gravel &amp; Sand"/>
    <s v="Gummy"/>
    <s v="'Gravel &amp; Sand_Gummy'"/>
    <n v="4"/>
    <n v="-4.7897600135693622E-2"/>
    <s v="Rare/Uncommon"/>
    <s v="Sand &amp; Gravel"/>
    <s v="Sand &amp; Gravel"/>
    <s v="Sand &amp; Gravel"/>
    <x v="2"/>
    <x v="3"/>
    <s v="Sand &amp; Gravel"/>
    <s v="Sand &amp; Gravel"/>
  </r>
  <r>
    <s v="Gravel &amp; Sand"/>
    <s v="Hard"/>
    <s v="'Gravel &amp; Sand_Hard'"/>
    <n v="205"/>
    <n v="-3.6004703439187165E-2"/>
    <s v="Rare/Uncommon"/>
    <s v="Sand &amp; Gravel"/>
    <s v="Sand &amp; Gravel"/>
    <s v="Sand &amp; Gravel"/>
    <x v="2"/>
    <x v="3"/>
    <s v="Sand &amp; Gravel"/>
    <s v="Sand &amp; Gravel"/>
  </r>
  <r>
    <s v="Gravel &amp; Sand"/>
    <s v="Heaving/Quick"/>
    <s v="'Gravel &amp; Sand_Heaving/Quick'"/>
    <n v="24"/>
    <n v="-4.6714227330071093E-2"/>
    <s v="Rare/Uncommon"/>
    <s v="Sand &amp; Gravel"/>
    <s v="Sand &amp; Gravel"/>
    <s v="Sand &amp; Gravel"/>
    <x v="2"/>
    <x v="3"/>
    <s v="Sand &amp; Gravel"/>
    <s v="Sand &amp; Gravel"/>
  </r>
  <r>
    <s v="Gravel &amp; Sand"/>
    <s v="Karst"/>
    <s v="'Gravel &amp; Sand_Karst'"/>
    <n v="0"/>
    <n v="-4.8134274696818129E-2"/>
    <s v="Not Used"/>
    <s v="CHECK"/>
    <s v="Sand &amp; Gravel"/>
    <s v="Sand &amp; Gravel"/>
    <x v="1"/>
    <x v="1"/>
    <s v="CHECK"/>
    <s v="Sand &amp; Gravel"/>
  </r>
  <r>
    <s v="Gravel &amp; Sand"/>
    <s v="Layered"/>
    <s v="'Gravel &amp; Sand_Layered'"/>
    <n v="26"/>
    <n v="-4.6595890049508835E-2"/>
    <s v="Rare/Uncommon"/>
    <s v="Sand &amp; Gravel"/>
    <s v="Sand &amp; Gravel"/>
    <s v="Sand &amp; Gravel"/>
    <x v="2"/>
    <x v="3"/>
    <s v="Sand &amp; Gravel"/>
    <s v="Sand &amp; Gravel"/>
  </r>
  <r>
    <s v="Gravel &amp; Sand"/>
    <s v="Medium"/>
    <s v="'Gravel &amp; Sand_Medium'"/>
    <n v="3228"/>
    <n v="0.1428620961306587"/>
    <s v="Fairly Common"/>
    <s v="Sand &amp; Gravel"/>
    <s v="Sand &amp; Gravel"/>
    <s v="Sand &amp; Gravel"/>
    <x v="2"/>
    <x v="3"/>
    <s v="Sand &amp; Gravel"/>
    <s v="Sand &amp; Gravel"/>
  </r>
  <r>
    <s v="Gravel &amp; Sand"/>
    <s v="Medium To Coarse"/>
    <s v="'Gravel &amp; Sand_Medium To Coarse'"/>
    <n v="687"/>
    <n v="-7.4854188236841181E-3"/>
    <s v="Rare/Uncommon"/>
    <s v="Sand &amp; Gravel"/>
    <s v="Sand &amp; Gravel"/>
    <s v="Sand &amp; Gravel"/>
    <x v="2"/>
    <x v="3"/>
    <s v="Sand &amp; Gravel"/>
    <s v="Sand &amp; Gravel"/>
  </r>
  <r>
    <s v="Gravel &amp; Sand"/>
    <s v="Organic"/>
    <s v="'Gravel &amp; Sand_Organic'"/>
    <n v="8"/>
    <n v="-4.7660925574569114E-2"/>
    <s v="Rare/Uncommon"/>
    <s v="Sand &amp; Gravel"/>
    <s v="Sand &amp; Gravel"/>
    <s v="Sand &amp; Gravel"/>
    <x v="2"/>
    <x v="3"/>
    <s v="Sand &amp; Gravel"/>
    <s v="Sand &amp; Gravel"/>
  </r>
  <r>
    <s v="Gravel &amp; Sand"/>
    <s v="Porous"/>
    <s v="'Gravel &amp; Sand_Porous'"/>
    <n v="0"/>
    <n v="-4.8134274696818129E-2"/>
    <s v="Not Used"/>
    <s v="CHECK"/>
    <s v="Sand &amp; Gravel"/>
    <s v="Sand &amp; Gravel"/>
    <x v="1"/>
    <x v="1"/>
    <s v="CHECK"/>
    <s v="Sand &amp; Gravel"/>
  </r>
  <r>
    <s v="Gravel &amp; Sand"/>
    <s v="Sandy"/>
    <s v="'Gravel &amp; Sand_Sandy'"/>
    <n v="37"/>
    <n v="-4.5945035006416446E-2"/>
    <s v="Rare/Uncommon"/>
    <s v="Sand &amp; Gravel"/>
    <s v="Sand &amp; Gravel"/>
    <s v="Sand &amp; Gravel"/>
    <x v="2"/>
    <x v="3"/>
    <s v="Sand &amp; Gravel"/>
    <s v="Sand &amp; Gravel"/>
  </r>
  <r>
    <s v="Gravel &amp; Sand"/>
    <s v="Silty"/>
    <s v="'Gravel &amp; Sand_Silty'"/>
    <n v="267"/>
    <n v="-3.2336247741757314E-2"/>
    <s v="Rare/Uncommon"/>
    <s v="Sand &amp; Gravel"/>
    <s v="Sand &amp; Gravel"/>
    <s v="Sand &amp; Gravel"/>
    <x v="2"/>
    <x v="3"/>
    <s v="Sand &amp; Gravel"/>
    <s v="Sand &amp; Gravel"/>
  </r>
  <r>
    <s v="Gravel &amp; Sand"/>
    <s v="Soft"/>
    <s v="'Gravel &amp; Sand_Soft'"/>
    <n v="22"/>
    <n v="-4.6832564610633343E-2"/>
    <s v="Rare/Uncommon"/>
    <s v="Sand &amp; Gravel"/>
    <s v="Sand &amp; Gravel"/>
    <s v="Sand &amp; Gravel"/>
    <x v="2"/>
    <x v="3"/>
    <s v="Sand &amp; Gravel"/>
    <s v="Sand &amp; Gravel"/>
  </r>
  <r>
    <s v="Gravel &amp; Sand"/>
    <s v="Sticky"/>
    <s v="'Gravel &amp; Sand_Sticky'"/>
    <n v="8"/>
    <n v="-4.7660925574569114E-2"/>
    <s v="Rare/Uncommon"/>
    <s v="Sand &amp; Gravel"/>
    <s v="Sand &amp; Gravel"/>
    <s v="Sand &amp; Gravel"/>
    <x v="2"/>
    <x v="3"/>
    <s v="Sand &amp; Gravel"/>
    <s v="Sand &amp; Gravel"/>
  </r>
  <r>
    <s v="Gravel &amp; Sand"/>
    <s v="Stoney"/>
    <s v="'Gravel &amp; Sand_Stoney'"/>
    <n v="161"/>
    <n v="-3.8608123611556737E-2"/>
    <s v="Rare/Uncommon"/>
    <s v="Sand &amp; Gravel"/>
    <s v="Sand &amp; Gravel"/>
    <s v="Sand &amp; Gravel"/>
    <x v="2"/>
    <x v="3"/>
    <s v="Sand &amp; Gravel"/>
    <s v="Sand &amp; Gravel"/>
  </r>
  <r>
    <s v="Gravel &amp; Sand"/>
    <s v="Stringers"/>
    <s v="'Gravel &amp; Sand_Stringers'"/>
    <n v="20"/>
    <n v="-4.69509018911956E-2"/>
    <s v="Rare/Uncommon"/>
    <s v="Sand &amp; Gravel"/>
    <s v="Sand &amp; Gravel"/>
    <s v="Sand &amp; Gravel"/>
    <x v="2"/>
    <x v="3"/>
    <s v="Sand &amp; Gravel"/>
    <s v="Sand &amp; Gravel"/>
  </r>
  <r>
    <s v="Gravel &amp; Sand"/>
    <s v="Strips"/>
    <s v="'Gravel &amp; Sand_Strips'"/>
    <n v="13"/>
    <n v="-4.7365082373163482E-2"/>
    <s v="Rare/Uncommon"/>
    <s v="Sand &amp; Gravel"/>
    <s v="Sand &amp; Gravel"/>
    <s v="Sand &amp; Gravel"/>
    <x v="2"/>
    <x v="3"/>
    <s v="Sand &amp; Gravel"/>
    <s v="Sand &amp; Gravel"/>
  </r>
  <r>
    <s v="Gravel &amp; Sand"/>
    <s v="Swelling"/>
    <s v="'Gravel &amp; Sand_Swelling'"/>
    <n v="0"/>
    <n v="-4.8134274696818129E-2"/>
    <s v="Not Used"/>
    <s v="CHECK"/>
    <s v="Sand &amp; Gravel"/>
    <s v="Sand &amp; Gravel"/>
    <x v="1"/>
    <x v="1"/>
    <s v="CHECK"/>
    <s v="Sand &amp; Gravel"/>
  </r>
  <r>
    <s v="Gravel &amp; Sand"/>
    <s v="Very Coarse"/>
    <s v="'Gravel &amp; Sand_Very Coarse'"/>
    <n v="88"/>
    <n v="-4.2927434352078984E-2"/>
    <s v="Rare/Uncommon"/>
    <s v="Sand &amp; Gravel"/>
    <s v="Sand &amp; Gravel"/>
    <s v="Sand &amp; Gravel"/>
    <x v="2"/>
    <x v="3"/>
    <s v="Sand &amp; Gravel"/>
    <s v="Sand &amp; Gravel"/>
  </r>
  <r>
    <s v="Gravel &amp; Sand"/>
    <s v="Very Fine"/>
    <s v="'Gravel &amp; Sand_Very Fine'"/>
    <n v="15"/>
    <n v="-4.7246745092601232E-2"/>
    <s v="Rare/Uncommon"/>
    <s v="Sand &amp; Gravel"/>
    <s v="Sand &amp; Gravel"/>
    <s v="Sand &amp; Gravel"/>
    <x v="2"/>
    <x v="3"/>
    <s v="Sand &amp; Gravel"/>
    <s v="Sand &amp; Gravel"/>
  </r>
  <r>
    <s v="Gravel &amp; Sand"/>
    <s v="Very Fine-Coarse"/>
    <s v="'Gravel &amp; Sand_Very Fine-Coarse'"/>
    <n v="6"/>
    <n v="-4.7779262855131371E-2"/>
    <s v="Rare/Uncommon"/>
    <s v="CHECK"/>
    <s v="Sand &amp; Gravel"/>
    <s v="Sand &amp; Gravel"/>
    <x v="0"/>
    <x v="0"/>
    <s v="Sand &amp; Gravel"/>
    <s v="Sand &amp; Gravel"/>
  </r>
  <r>
    <s v="Gravel &amp; Sand"/>
    <s v="Very Fine-Fine"/>
    <s v="'Gravel &amp; Sand_Very Fine-Fine'"/>
    <n v="2"/>
    <n v="-4.8015937416255879E-2"/>
    <s v="Rare/Uncommon"/>
    <s v="CHECK"/>
    <s v="Sand &amp; Gravel"/>
    <s v="Sand &amp; Gravel"/>
    <x v="0"/>
    <x v="0"/>
    <s v="Sand &amp; Gravel"/>
    <s v="Sand &amp; Gravel"/>
  </r>
  <r>
    <s v="Gravel &amp; Sand"/>
    <s v="Very Fine-Medium"/>
    <s v="'Gravel &amp; Sand_Very Fine-Medium'"/>
    <n v="2"/>
    <n v="-4.8015937416255879E-2"/>
    <s v="Rare/Uncommon"/>
    <s v="Sand &amp; Gravel"/>
    <s v="Sand &amp; Gravel"/>
    <s v="Sand &amp; Gravel"/>
    <x v="2"/>
    <x v="3"/>
    <s v="Sand &amp; Gravel"/>
    <s v="Sand &amp; Gravel"/>
  </r>
  <r>
    <s v="Gravel &amp; Sand"/>
    <s v="Very Hard"/>
    <s v="'Gravel &amp; Sand_Very Hard'"/>
    <n v="6"/>
    <n v="-4.7779262855131371E-2"/>
    <s v="Rare/Uncommon"/>
    <s v="Sand &amp; Gravel"/>
    <s v="Sand &amp; Gravel"/>
    <s v="Sand &amp; Gravel"/>
    <x v="2"/>
    <x v="3"/>
    <s v="Sand &amp; Gravel"/>
    <s v="Sand &amp; Gravel"/>
  </r>
  <r>
    <s v="Gravel &amp; Sand"/>
    <s v="W/Boulders"/>
    <s v="'Gravel &amp; Sand_W/Boulders'"/>
    <n v="73"/>
    <n v="-4.3814963956295881E-2"/>
    <s v="Rare/Uncommon"/>
    <s v="Sand &amp; Gravel"/>
    <s v="Sand &amp; Gravel"/>
    <s v="Sand &amp; Gravel"/>
    <x v="2"/>
    <x v="3"/>
    <s v="Sand &amp; Gravel"/>
    <s v="Sand &amp; Gravel"/>
  </r>
  <r>
    <s v="Gravel &amp; Sand"/>
    <s v="W/Clay"/>
    <s v="'Gravel &amp; Sand_W/Clay'"/>
    <n v="961"/>
    <n v="8.7267886133445861E-3"/>
    <s v="Fairly Common"/>
    <s v="Diamicton"/>
    <s v="Diamicton"/>
    <s v="Diamicton"/>
    <x v="2"/>
    <x v="3"/>
    <s v="Diamicton"/>
    <s v="Diamicton"/>
  </r>
  <r>
    <s v="Gravel &amp; Sand"/>
    <s v="W/Coal"/>
    <s v="'Gravel &amp; Sand_W/Coal'"/>
    <n v="41"/>
    <n v="-4.5708360445291939E-2"/>
    <s v="Rare/Uncommon"/>
    <s v="Sand &amp; Gravel"/>
    <s v="Sand &amp; Gravel"/>
    <s v="Sand &amp; Gravel"/>
    <x v="2"/>
    <x v="3"/>
    <s v="Sand &amp; Gravel"/>
    <s v="Sand &amp; Gravel"/>
  </r>
  <r>
    <s v="Gravel &amp; Sand"/>
    <s v="W/Cobbles"/>
    <s v="'Gravel &amp; Sand_W/Cobbles'"/>
    <n v="175"/>
    <n v="-3.7779762647620965E-2"/>
    <s v="Rare/Uncommon"/>
    <s v="Sand &amp; Gravel"/>
    <s v="Sand &amp; Gravel"/>
    <s v="Sand &amp; Gravel"/>
    <x v="2"/>
    <x v="3"/>
    <s v="Sand &amp; Gravel"/>
    <s v="Sand &amp; Gravel"/>
  </r>
  <r>
    <s v="Gravel &amp; Sand"/>
    <s v="W/Dolomite"/>
    <s v="'Gravel &amp; Sand_W/Dolomite'"/>
    <n v="0"/>
    <n v="-4.8134274696818129E-2"/>
    <s v="Not Used"/>
    <s v="CHECK"/>
    <s v="Sand &amp; Gravel"/>
    <s v="Sand &amp; Gravel"/>
    <x v="1"/>
    <x v="1"/>
    <s v="CHECK"/>
    <s v="Sand &amp; Gravel"/>
  </r>
  <r>
    <s v="Gravel &amp; Sand"/>
    <s v="W/Gravel"/>
    <s v="'Gravel &amp; Sand_W/Gravel'"/>
    <n v="8"/>
    <n v="-4.7660925574569114E-2"/>
    <s v="Rare/Uncommon"/>
    <s v="Sand &amp; Gravel"/>
    <s v="Sand &amp; Gravel"/>
    <s v="Sand &amp; Gravel"/>
    <x v="2"/>
    <x v="3"/>
    <s v="Sand &amp; Gravel"/>
    <s v="Sand &amp; Gravel"/>
  </r>
  <r>
    <s v="Gravel &amp; Sand"/>
    <s v="W/Gypsum"/>
    <s v="'Gravel &amp; Sand_W/Gypsum'"/>
    <n v="0"/>
    <n v="-4.8134274696818129E-2"/>
    <s v="Not Used"/>
    <s v="CHECK"/>
    <s v="Sand &amp; Gravel"/>
    <s v="Sand &amp; Gravel"/>
    <x v="1"/>
    <x v="1"/>
    <s v="CHECK"/>
    <s v="Sand &amp; Gravel"/>
  </r>
  <r>
    <s v="Gravel &amp; Sand"/>
    <s v="W/Limestone"/>
    <s v="'Gravel &amp; Sand_W/Limestone'"/>
    <n v="13"/>
    <n v="-4.7365082373163482E-2"/>
    <s v="Rare/Uncommon"/>
    <s v="Sand &amp; Gravel"/>
    <s v="Sand &amp; Gravel"/>
    <s v="Sand &amp; Gravel"/>
    <x v="2"/>
    <x v="3"/>
    <s v="Sand &amp; Gravel"/>
    <s v="Sand &amp; Gravel"/>
  </r>
  <r>
    <s v="Gravel &amp; Sand"/>
    <s v="W/Pyrite"/>
    <s v="'Gravel &amp; Sand_W/Pyrite'"/>
    <n v="0"/>
    <n v="-4.8134274696818129E-2"/>
    <s v="Not Used"/>
    <s v="CHECK"/>
    <s v="Sand &amp; Gravel"/>
    <s v="Sand &amp; Gravel"/>
    <x v="1"/>
    <x v="1"/>
    <s v="CHECK"/>
    <s v="Sand &amp; Gravel"/>
  </r>
  <r>
    <s v="Gravel &amp; Sand"/>
    <s v="W/Sand"/>
    <s v="'Gravel &amp; Sand_W/Sand'"/>
    <n v="14"/>
    <n v="-4.7305913732882357E-2"/>
    <s v="Rare/Uncommon"/>
    <s v="Sand &amp; Gravel"/>
    <s v="Sand &amp; Gravel"/>
    <s v="Sand &amp; Gravel"/>
    <x v="2"/>
    <x v="3"/>
    <s v="Sand &amp; Gravel"/>
    <s v="Sand &amp; Gravel"/>
  </r>
  <r>
    <s v="Gravel &amp; Sand"/>
    <s v="W/Sandstone"/>
    <s v="'Gravel &amp; Sand_W/Sandstone'"/>
    <n v="65"/>
    <n v="-4.4288313078544896E-2"/>
    <s v="Rare/Uncommon"/>
    <s v="Sand &amp; Gravel"/>
    <s v="Sand &amp; Gravel"/>
    <s v="Sand &amp; Gravel"/>
    <x v="2"/>
    <x v="3"/>
    <s v="Sand &amp; Gravel"/>
    <s v="Sand &amp; Gravel"/>
  </r>
  <r>
    <s v="Gravel &amp; Sand"/>
    <s v="W/Shale"/>
    <s v="'Gravel &amp; Sand_W/Shale'"/>
    <n v="29"/>
    <n v="-4.641838412866546E-2"/>
    <s v="Rare/Uncommon"/>
    <s v="Sand &amp; Gravel"/>
    <s v="Sand &amp; Gravel"/>
    <s v="Sand &amp; Gravel"/>
    <x v="2"/>
    <x v="3"/>
    <s v="Sand &amp; Gravel"/>
    <s v="Sand &amp; Gravel"/>
  </r>
  <r>
    <s v="Gravel &amp; Sand"/>
    <s v="W/Silt"/>
    <s v="'Gravel &amp; Sand_W/Silt'"/>
    <n v="61"/>
    <n v="-4.4524987639669403E-2"/>
    <s v="Rare/Uncommon"/>
    <s v="Sand &amp; Gravel"/>
    <s v="Sand &amp; Gravel"/>
    <s v="Sand &amp; Gravel"/>
    <x v="2"/>
    <x v="3"/>
    <s v="Sand &amp; Gravel"/>
    <s v="Sand &amp; Gravel"/>
  </r>
  <r>
    <s v="Gravel &amp; Sand"/>
    <s v="W/Stones"/>
    <s v="'Gravel &amp; Sand_W/Stones'"/>
    <n v="758"/>
    <n v="-3.2844453637241259E-3"/>
    <s v="Rare/Uncommon"/>
    <s v="Sand &amp; Gravel"/>
    <s v="Sand &amp; Gravel"/>
    <s v="Sand &amp; Gravel"/>
    <x v="2"/>
    <x v="3"/>
    <s v="Sand &amp; Gravel"/>
    <s v="Sand &amp; Gravel"/>
  </r>
  <r>
    <s v="Gravel &amp; Sand"/>
    <s v="Water Bearing"/>
    <s v="'Gravel &amp; Sand_Water Bearing'"/>
    <n v="1783"/>
    <n v="5.7363410924430695E-2"/>
    <s v="Fairly Common"/>
    <s v="Sand &amp; Gravel"/>
    <s v="Sand &amp; Gravel"/>
    <s v="Sand &amp; Gravel"/>
    <x v="2"/>
    <x v="3"/>
    <s v="Sand &amp; Gravel"/>
    <s v="Sand &amp; Gravel"/>
  </r>
  <r>
    <s v="Gravel &amp; Sand"/>
    <s v="Weathered"/>
    <s v="'Gravel &amp; Sand_Weathered'"/>
    <n v="0"/>
    <n v="-4.8134274696818129E-2"/>
    <s v="Not Used"/>
    <s v="CHECK"/>
    <s v="Sand &amp; Gravel"/>
    <s v="Sand &amp; Gravel"/>
    <x v="1"/>
    <x v="1"/>
    <s v="CHECK"/>
    <s v="Sand &amp; Gravel"/>
  </r>
  <r>
    <s v="Gravel &amp; Sand"/>
    <s v="Wet/Moist"/>
    <s v="'Gravel &amp; Sand_Wet/Moist'"/>
    <n v="412"/>
    <n v="-2.3756794900993947E-2"/>
    <s v="Rare/Uncommon"/>
    <s v="Sand &amp; Gravel"/>
    <s v="Sand &amp; Gravel"/>
    <s v="Sand &amp; Gravel"/>
    <x v="2"/>
    <x v="3"/>
    <s v="Sand &amp; Gravel"/>
    <s v="Sand &amp; Gravel"/>
  </r>
  <r>
    <s v="Gravel &amp; Sand"/>
    <s v="Wood"/>
    <s v="'Gravel &amp; Sand_Wood'"/>
    <n v="13"/>
    <n v="-4.7365082373163482E-2"/>
    <s v="Rare/Uncommon"/>
    <s v="Sand &amp; Gravel"/>
    <s v="Sand &amp; Gravel"/>
    <s v="Sand &amp; Gravel"/>
    <x v="2"/>
    <x v="3"/>
    <s v="Sand &amp; Gravel"/>
    <s v="Sand &amp; Gravel"/>
  </r>
  <r>
    <s v="Gravel &amp; Silt"/>
    <m/>
    <s v="'Gravel &amp; Silt_ '"/>
    <n v="346"/>
    <n v="-2.7661925159548309E-2"/>
    <s v="Rare/Uncommon"/>
    <s v="CHECK"/>
    <s v="Diamicton"/>
    <s v="Diamicton"/>
    <x v="0"/>
    <x v="0"/>
    <s v="Diamicton"/>
    <s v="Diamicton"/>
  </r>
  <r>
    <s v="Gravel &amp; Silt"/>
    <s v="Broken"/>
    <s v="'Gravel &amp; Silt_Broken'"/>
    <n v="1"/>
    <n v="-4.8075106056537004E-2"/>
    <s v="Rare/Uncommon"/>
    <s v="CHECK"/>
    <s v="Diamicton"/>
    <s v="Diamicton"/>
    <x v="0"/>
    <x v="0"/>
    <s v="Diamicton"/>
    <s v="Diamicton"/>
  </r>
  <r>
    <s v="Gravel &amp; Silt"/>
    <s v="Cemented"/>
    <s v="'Gravel &amp; Silt_Cemented'"/>
    <n v="1"/>
    <n v="-4.8075106056537004E-2"/>
    <s v="Rare/Uncommon"/>
    <s v="CHECK"/>
    <s v="Diamicton"/>
    <s v="Diamicton"/>
    <x v="0"/>
    <x v="0"/>
    <s v="Diamicton"/>
    <s v="Diamicton"/>
  </r>
  <r>
    <s v="Gravel &amp; Silt"/>
    <s v="Clayey"/>
    <s v="'Gravel &amp; Silt_Clayey'"/>
    <n v="2"/>
    <n v="-4.8015937416255879E-2"/>
    <s v="Rare/Uncommon"/>
    <s v="CHECK"/>
    <s v="Diamicton"/>
    <s v="Diamicton"/>
    <x v="0"/>
    <x v="0"/>
    <s v="Diamicton"/>
    <s v="Diamicton"/>
  </r>
  <r>
    <s v="Gravel &amp; Silt"/>
    <s v="Coarse"/>
    <s v="'Gravel &amp; Silt_Coarse'"/>
    <n v="27"/>
    <n v="-4.653672140922771E-2"/>
    <s v="Rare/Uncommon"/>
    <s v="CHECK"/>
    <s v="Diamicton"/>
    <s v="Diamicton"/>
    <x v="0"/>
    <x v="0"/>
    <s v="Diamicton"/>
    <s v="Diamicton"/>
  </r>
  <r>
    <s v="Gravel &amp; Silt"/>
    <s v="Dense"/>
    <s v="'Gravel &amp; Silt_Dense'"/>
    <n v="0"/>
    <n v="-4.8134274696818129E-2"/>
    <s v="Not Used"/>
    <s v="CHECK"/>
    <s v="Diamicton"/>
    <s v="Diamicton"/>
    <x v="1"/>
    <x v="1"/>
    <s v="CHECK"/>
    <s v="Diamicton"/>
  </r>
  <r>
    <s v="Gravel &amp; Silt"/>
    <s v="Dolomitic"/>
    <s v="'Gravel &amp; Silt_Dolomitic'"/>
    <n v="0"/>
    <n v="-4.8134274696818129E-2"/>
    <s v="Not Used"/>
    <s v="CHECK"/>
    <s v="Diamicton"/>
    <s v="Diamicton"/>
    <x v="1"/>
    <x v="1"/>
    <s v="CHECK"/>
    <s v="Diamicton"/>
  </r>
  <r>
    <s v="Gravel &amp; Silt"/>
    <s v="Dry"/>
    <s v="'Gravel &amp; Silt_Dry'"/>
    <n v="0"/>
    <n v="-4.8134274696818129E-2"/>
    <s v="Not Used"/>
    <s v="CHECK"/>
    <s v="Diamicton"/>
    <s v="Diamicton"/>
    <x v="1"/>
    <x v="1"/>
    <s v="CHECK"/>
    <s v="Diamicton"/>
  </r>
  <r>
    <s v="Gravel &amp; Silt"/>
    <s v="Fill"/>
    <s v="'Gravel &amp; Silt_Fill'"/>
    <n v="0"/>
    <n v="-4.8134274696818129E-2"/>
    <s v="Not Used"/>
    <s v="CHECK"/>
    <s v="Unknown or No Record"/>
    <s v="Unknown or No Record"/>
    <x v="1"/>
    <x v="1"/>
    <s v="CHECK"/>
    <s v="Unknown or No Record"/>
  </r>
  <r>
    <s v="Gravel &amp; Silt"/>
    <s v="Fine"/>
    <s v="'Gravel &amp; Silt_Fine'"/>
    <n v="15"/>
    <n v="-4.7246745092601232E-2"/>
    <s v="Rare/Uncommon"/>
    <s v="CHECK"/>
    <s v="Diamicton"/>
    <s v="Diamicton"/>
    <x v="0"/>
    <x v="0"/>
    <s v="Diamicton"/>
    <s v="Diamicton"/>
  </r>
  <r>
    <s v="Gravel &amp; Silt"/>
    <s v="Fine To Coarse"/>
    <s v="'Gravel &amp; Silt_Fine To Coarse'"/>
    <n v="0"/>
    <n v="-4.8134274696818129E-2"/>
    <s v="Not Used"/>
    <s v="CHECK"/>
    <s v="Diamicton"/>
    <s v="Diamicton"/>
    <x v="1"/>
    <x v="1"/>
    <s v="CHECK"/>
    <s v="Diamicton"/>
  </r>
  <r>
    <s v="Gravel &amp; Silt"/>
    <s v="Fine To Medium"/>
    <s v="'Gravel &amp; Silt_Fine To Medium'"/>
    <n v="1"/>
    <n v="-4.8075106056537004E-2"/>
    <s v="Rare/Uncommon"/>
    <s v="CHECK"/>
    <s v="Diamicton"/>
    <s v="Diamicton"/>
    <x v="0"/>
    <x v="0"/>
    <s v="Diamicton"/>
    <s v="Diamicton"/>
  </r>
  <r>
    <s v="Gravel &amp; Silt"/>
    <s v="Firm"/>
    <s v="'Gravel &amp; Silt_Firm'"/>
    <n v="0"/>
    <n v="-4.8134274696818129E-2"/>
    <s v="Not Used"/>
    <s v="CHECK"/>
    <s v="Diamicton"/>
    <s v="Diamicton"/>
    <x v="1"/>
    <x v="1"/>
    <s v="CHECK"/>
    <s v="Diamicton"/>
  </r>
  <r>
    <s v="Gravel &amp; Silt"/>
    <s v="Fractured"/>
    <s v="'Gravel &amp; Silt_Fractured'"/>
    <n v="0"/>
    <n v="-4.8134274696818129E-2"/>
    <s v="Not Used"/>
    <s v="CHECK"/>
    <s v="Diamicton"/>
    <s v="Diamicton"/>
    <x v="1"/>
    <x v="1"/>
    <s v="CHECK"/>
    <s v="Diamicton"/>
  </r>
  <r>
    <s v="Gravel &amp; Silt"/>
    <s v="Gravely"/>
    <s v="'Gravel &amp; Silt_Gravely'"/>
    <n v="0"/>
    <n v="-4.8134274696818129E-2"/>
    <s v="Not Used"/>
    <s v="CHECK"/>
    <s v="Diamicton"/>
    <s v="Diamicton"/>
    <x v="1"/>
    <x v="1"/>
    <s v="CHECK"/>
    <s v="Diamicton"/>
  </r>
  <r>
    <s v="Gravel &amp; Silt"/>
    <s v="Gummy"/>
    <s v="'Gravel &amp; Silt_Gummy'"/>
    <n v="0"/>
    <n v="-4.8134274696818129E-2"/>
    <s v="Not Used"/>
    <s v="CHECK"/>
    <s v="Diamicton"/>
    <s v="Diamicton"/>
    <x v="1"/>
    <x v="1"/>
    <s v="CHECK"/>
    <s v="Diamicton"/>
  </r>
  <r>
    <s v="Gravel &amp; Silt"/>
    <s v="Hard"/>
    <s v="'Gravel &amp; Silt_Hard'"/>
    <n v="3"/>
    <n v="-4.7956768775974754E-2"/>
    <s v="Rare/Uncommon"/>
    <s v="CHECK"/>
    <s v="Diamicton"/>
    <s v="Diamicton"/>
    <x v="0"/>
    <x v="0"/>
    <s v="Diamicton"/>
    <s v="Diamicton"/>
  </r>
  <r>
    <s v="Gravel &amp; Silt"/>
    <s v="Heaving/Quick"/>
    <s v="'Gravel &amp; Silt_Heaving/Quick'"/>
    <n v="0"/>
    <n v="-4.8134274696818129E-2"/>
    <s v="Not Used"/>
    <s v="CHECK"/>
    <s v="Diamicton"/>
    <s v="Diamicton"/>
    <x v="1"/>
    <x v="1"/>
    <s v="CHECK"/>
    <s v="Diamicton"/>
  </r>
  <r>
    <s v="Gravel &amp; Silt"/>
    <s v="Karst"/>
    <s v="'Gravel &amp; Silt_Karst'"/>
    <n v="0"/>
    <n v="-4.8134274696818129E-2"/>
    <s v="Not Used"/>
    <s v="CHECK"/>
    <s v="Diamicton"/>
    <s v="Diamicton"/>
    <x v="1"/>
    <x v="1"/>
    <s v="CHECK"/>
    <s v="Diamicton"/>
  </r>
  <r>
    <s v="Gravel &amp; Silt"/>
    <s v="Layered"/>
    <s v="'Gravel &amp; Silt_Layered'"/>
    <n v="0"/>
    <n v="-4.8134274696818129E-2"/>
    <s v="Not Used"/>
    <s v="CHECK"/>
    <s v="Diamicton"/>
    <s v="Diamicton"/>
    <x v="1"/>
    <x v="1"/>
    <s v="CHECK"/>
    <s v="Diamicton"/>
  </r>
  <r>
    <s v="Gravel &amp; Silt"/>
    <s v="Medium"/>
    <s v="'Gravel &amp; Silt_Medium'"/>
    <n v="6"/>
    <n v="-4.7779262855131371E-2"/>
    <s v="Rare/Uncommon"/>
    <s v="CHECK"/>
    <s v="Diamicton"/>
    <s v="Diamicton"/>
    <x v="0"/>
    <x v="0"/>
    <s v="Diamicton"/>
    <s v="Diamicton"/>
  </r>
  <r>
    <s v="Gravel &amp; Silt"/>
    <s v="Medium To Coarse"/>
    <s v="'Gravel &amp; Silt_Medium To Coarse'"/>
    <n v="3"/>
    <n v="-4.7956768775974754E-2"/>
    <s v="Rare/Uncommon"/>
    <s v="CHECK"/>
    <s v="Diamicton"/>
    <s v="Diamicton"/>
    <x v="0"/>
    <x v="0"/>
    <s v="Diamicton"/>
    <s v="Diamicton"/>
  </r>
  <r>
    <s v="Gravel &amp; Silt"/>
    <s v="Organic"/>
    <s v="'Gravel &amp; Silt_Organic'"/>
    <n v="0"/>
    <n v="-4.8134274696818129E-2"/>
    <s v="Not Used"/>
    <s v="CHECK"/>
    <s v="Diamicton"/>
    <s v="Diamicton"/>
    <x v="1"/>
    <x v="1"/>
    <s v="CHECK"/>
    <s v="Diamicton"/>
  </r>
  <r>
    <s v="Gravel &amp; Silt"/>
    <s v="Porous"/>
    <s v="'Gravel &amp; Silt_Porous'"/>
    <n v="0"/>
    <n v="-4.8134274696818129E-2"/>
    <s v="Not Used"/>
    <s v="CHECK"/>
    <s v="Diamicton"/>
    <s v="Diamicton"/>
    <x v="1"/>
    <x v="1"/>
    <s v="CHECK"/>
    <s v="Diamicton"/>
  </r>
  <r>
    <s v="Gravel &amp; Silt"/>
    <s v="Sandy"/>
    <s v="'Gravel &amp; Silt_Sandy'"/>
    <n v="6"/>
    <n v="-4.7779262855131371E-2"/>
    <s v="Rare/Uncommon"/>
    <s v="CHECK"/>
    <s v="Diamicton"/>
    <s v="Diamicton"/>
    <x v="0"/>
    <x v="0"/>
    <s v="Diamicton"/>
    <s v="Diamicton"/>
  </r>
  <r>
    <s v="Gravel &amp; Silt"/>
    <s v="Silty"/>
    <s v="'Gravel &amp; Silt_Silty'"/>
    <n v="6"/>
    <n v="-4.7779262855131371E-2"/>
    <s v="Rare/Uncommon"/>
    <s v="CHECK"/>
    <s v="Diamicton"/>
    <s v="Diamicton"/>
    <x v="0"/>
    <x v="0"/>
    <s v="Diamicton"/>
    <s v="Diamicton"/>
  </r>
  <r>
    <s v="Gravel &amp; Silt"/>
    <s v="Soft"/>
    <s v="'Gravel &amp; Silt_Soft'"/>
    <n v="0"/>
    <n v="-4.8134274696818129E-2"/>
    <s v="Not Used"/>
    <s v="CHECK"/>
    <s v="Diamicton"/>
    <s v="Diamicton"/>
    <x v="1"/>
    <x v="1"/>
    <s v="CHECK"/>
    <s v="Diamicton"/>
  </r>
  <r>
    <s v="Gravel &amp; Silt"/>
    <s v="Sticky"/>
    <s v="'Gravel &amp; Silt_Sticky'"/>
    <n v="0"/>
    <n v="-4.8134274696818129E-2"/>
    <s v="Not Used"/>
    <s v="CHECK"/>
    <s v="Diamicton"/>
    <s v="Diamicton"/>
    <x v="1"/>
    <x v="1"/>
    <s v="CHECK"/>
    <s v="Diamicton"/>
  </r>
  <r>
    <s v="Gravel &amp; Silt"/>
    <s v="Stoney"/>
    <s v="'Gravel &amp; Silt_Stoney'"/>
    <n v="3"/>
    <n v="-4.7956768775974754E-2"/>
    <s v="Rare/Uncommon"/>
    <s v="CHECK"/>
    <s v="Diamicton"/>
    <s v="Diamicton"/>
    <x v="0"/>
    <x v="0"/>
    <s v="Diamicton"/>
    <s v="Diamicton"/>
  </r>
  <r>
    <s v="Gravel &amp; Silt"/>
    <s v="Stringers"/>
    <s v="'Gravel &amp; Silt_Stringers'"/>
    <n v="1"/>
    <n v="-4.8075106056537004E-2"/>
    <s v="Rare/Uncommon"/>
    <s v="CHECK"/>
    <s v="Diamicton"/>
    <s v="Diamicton"/>
    <x v="0"/>
    <x v="0"/>
    <s v="Diamicton"/>
    <s v="Diamicton"/>
  </r>
  <r>
    <s v="Gravel &amp; Silt"/>
    <s v="Strips"/>
    <s v="'Gravel &amp; Silt_Strips'"/>
    <n v="0"/>
    <n v="-4.8134274696818129E-2"/>
    <s v="Not Used"/>
    <s v="CHECK"/>
    <s v="Diamicton"/>
    <s v="Diamicton"/>
    <x v="1"/>
    <x v="1"/>
    <s v="CHECK"/>
    <s v="Diamicton"/>
  </r>
  <r>
    <s v="Gravel &amp; Silt"/>
    <s v="Swelling"/>
    <s v="'Gravel &amp; Silt_Swelling'"/>
    <n v="0"/>
    <n v="-4.8134274696818129E-2"/>
    <s v="Not Used"/>
    <s v="CHECK"/>
    <s v="Diamicton"/>
    <s v="Diamicton"/>
    <x v="1"/>
    <x v="1"/>
    <s v="CHECK"/>
    <s v="Diamicton"/>
  </r>
  <r>
    <s v="Gravel &amp; Silt"/>
    <s v="Very Coarse"/>
    <s v="'Gravel &amp; Silt_Very Coarse'"/>
    <n v="1"/>
    <n v="-4.8075106056537004E-2"/>
    <s v="Rare/Uncommon"/>
    <s v="CHECK"/>
    <s v="Diamicton"/>
    <s v="Diamicton"/>
    <x v="0"/>
    <x v="0"/>
    <s v="Diamicton"/>
    <s v="Diamicton"/>
  </r>
  <r>
    <s v="Gravel &amp; Silt"/>
    <s v="Very Fine"/>
    <s v="'Gravel &amp; Silt_Very Fine'"/>
    <n v="0"/>
    <n v="-4.8134274696818129E-2"/>
    <s v="Not Used"/>
    <s v="CHECK"/>
    <s v="Diamicton"/>
    <s v="Diamicton"/>
    <x v="1"/>
    <x v="1"/>
    <s v="CHECK"/>
    <s v="Diamicton"/>
  </r>
  <r>
    <s v="Gravel &amp; Silt"/>
    <s v="Very Fine-Coarse"/>
    <s v="'Gravel &amp; Silt_Very Fine-Coarse'"/>
    <n v="0"/>
    <n v="-4.8134274696818129E-2"/>
    <s v="Not Used"/>
    <s v="CHECK"/>
    <s v="Diamicton"/>
    <s v="Diamicton"/>
    <x v="1"/>
    <x v="1"/>
    <s v="CHECK"/>
    <s v="Diamicton"/>
  </r>
  <r>
    <s v="Gravel &amp; Silt"/>
    <s v="Very Fine-Fine"/>
    <s v="'Gravel &amp; Silt_Very Fine-Fine'"/>
    <n v="0"/>
    <n v="-4.8134274696818129E-2"/>
    <s v="Not Used"/>
    <s v="CHECK"/>
    <s v="Diamicton"/>
    <s v="Diamicton"/>
    <x v="1"/>
    <x v="1"/>
    <s v="CHECK"/>
    <s v="Diamicton"/>
  </r>
  <r>
    <s v="Gravel &amp; Silt"/>
    <s v="Very Fine-Medium"/>
    <s v="'Gravel &amp; Silt_Very Fine-Medium'"/>
    <n v="0"/>
    <n v="-4.8134274696818129E-2"/>
    <s v="Not Used"/>
    <s v="CHECK"/>
    <s v="Diamicton"/>
    <s v="Diamicton"/>
    <x v="1"/>
    <x v="1"/>
    <s v="CHECK"/>
    <s v="Diamicton"/>
  </r>
  <r>
    <s v="Gravel &amp; Silt"/>
    <s v="Very Hard"/>
    <s v="'Gravel &amp; Silt_Very Hard'"/>
    <n v="1"/>
    <n v="-4.8075106056537004E-2"/>
    <s v="Rare/Uncommon"/>
    <s v="CHECK"/>
    <s v="Diamicton"/>
    <s v="Diamicton"/>
    <x v="0"/>
    <x v="0"/>
    <s v="Diamicton"/>
    <s v="Diamicton"/>
  </r>
  <r>
    <s v="Gravel &amp; Silt"/>
    <s v="W/Boulders"/>
    <s v="'Gravel &amp; Silt_W/Boulders'"/>
    <n v="1"/>
    <n v="-4.8075106056537004E-2"/>
    <s v="Rare/Uncommon"/>
    <s v="CHECK"/>
    <s v="Diamicton"/>
    <s v="Diamicton"/>
    <x v="0"/>
    <x v="0"/>
    <s v="Diamicton"/>
    <s v="Diamicton"/>
  </r>
  <r>
    <s v="Gravel &amp; Silt"/>
    <s v="W/Clay"/>
    <s v="'Gravel &amp; Silt_W/Clay'"/>
    <n v="7"/>
    <n v="-4.7720094214850246E-2"/>
    <s v="Rare/Uncommon"/>
    <s v="CHECK"/>
    <s v="Diamicton"/>
    <s v="Diamicton"/>
    <x v="0"/>
    <x v="0"/>
    <s v="Diamicton"/>
    <s v="Diamicton"/>
  </r>
  <r>
    <s v="Gravel &amp; Silt"/>
    <s v="W/Coal"/>
    <s v="'Gravel &amp; Silt_W/Coal'"/>
    <n v="0"/>
    <n v="-4.8134274696818129E-2"/>
    <s v="Not Used"/>
    <s v="CHECK"/>
    <s v="Diamicton"/>
    <s v="Diamicton"/>
    <x v="1"/>
    <x v="1"/>
    <s v="CHECK"/>
    <s v="Diamicton"/>
  </r>
  <r>
    <s v="Gravel &amp; Silt"/>
    <s v="W/Cobbles"/>
    <s v="'Gravel &amp; Silt_W/Cobbles'"/>
    <n v="0"/>
    <n v="-4.8134274696818129E-2"/>
    <s v="Not Used"/>
    <s v="CHECK"/>
    <s v="Diamicton"/>
    <s v="Diamicton"/>
    <x v="1"/>
    <x v="1"/>
    <s v="CHECK"/>
    <s v="Diamicton"/>
  </r>
  <r>
    <s v="Gravel &amp; Silt"/>
    <s v="W/Dolomite"/>
    <s v="'Gravel &amp; Silt_W/Dolomite'"/>
    <n v="0"/>
    <n v="-4.8134274696818129E-2"/>
    <s v="Not Used"/>
    <s v="CHECK"/>
    <s v="Diamicton"/>
    <s v="Diamicton"/>
    <x v="1"/>
    <x v="1"/>
    <s v="CHECK"/>
    <s v="Diamicton"/>
  </r>
  <r>
    <s v="Gravel &amp; Silt"/>
    <s v="W/Gravel"/>
    <s v="'Gravel &amp; Silt_W/Gravel'"/>
    <n v="0"/>
    <n v="-4.8134274696818129E-2"/>
    <s v="Not Used"/>
    <s v="CHECK"/>
    <s v="Diamicton"/>
    <s v="Diamicton"/>
    <x v="1"/>
    <x v="1"/>
    <s v="CHECK"/>
    <s v="Diamicton"/>
  </r>
  <r>
    <s v="Gravel &amp; Silt"/>
    <s v="W/Gypsum"/>
    <s v="'Gravel &amp; Silt_W/Gypsum'"/>
    <n v="0"/>
    <n v="-4.8134274696818129E-2"/>
    <s v="Not Used"/>
    <s v="CHECK"/>
    <s v="Diamicton"/>
    <s v="Diamicton"/>
    <x v="1"/>
    <x v="1"/>
    <s v="CHECK"/>
    <s v="Diamicton"/>
  </r>
  <r>
    <s v="Gravel &amp; Silt"/>
    <s v="W/Limestone"/>
    <s v="'Gravel &amp; Silt_W/Limestone'"/>
    <n v="0"/>
    <n v="-4.8134274696818129E-2"/>
    <s v="Not Used"/>
    <s v="CHECK"/>
    <s v="Diamicton"/>
    <s v="Diamicton"/>
    <x v="1"/>
    <x v="1"/>
    <s v="CHECK"/>
    <s v="Diamicton"/>
  </r>
  <r>
    <s v="Gravel &amp; Silt"/>
    <s v="W/Pyrite"/>
    <s v="'Gravel &amp; Silt_W/Pyrite'"/>
    <n v="0"/>
    <n v="-4.8134274696818129E-2"/>
    <s v="Not Used"/>
    <s v="CHECK"/>
    <s v="Diamicton"/>
    <s v="Diamicton"/>
    <x v="1"/>
    <x v="1"/>
    <s v="CHECK"/>
    <s v="Diamicton"/>
  </r>
  <r>
    <s v="Gravel &amp; Silt"/>
    <s v="W/Sand"/>
    <s v="'Gravel &amp; Silt_W/Sand'"/>
    <n v="8"/>
    <n v="-4.7660925574569114E-2"/>
    <s v="Rare/Uncommon"/>
    <s v="CHECK"/>
    <s v="Diamicton"/>
    <s v="Diamicton"/>
    <x v="0"/>
    <x v="0"/>
    <s v="Diamicton"/>
    <s v="Diamicton"/>
  </r>
  <r>
    <s v="Gravel &amp; Silt"/>
    <s v="W/Sandstone"/>
    <s v="'Gravel &amp; Silt_W/Sandstone'"/>
    <n v="0"/>
    <n v="-4.8134274696818129E-2"/>
    <s v="Not Used"/>
    <s v="CHECK"/>
    <s v="Diamicton"/>
    <s v="Diamicton"/>
    <x v="1"/>
    <x v="1"/>
    <s v="CHECK"/>
    <s v="Diamicton"/>
  </r>
  <r>
    <s v="Gravel &amp; Silt"/>
    <s v="W/Shale"/>
    <s v="'Gravel &amp; Silt_W/Shale'"/>
    <n v="1"/>
    <n v="-4.8075106056537004E-2"/>
    <s v="Rare/Uncommon"/>
    <s v="CHECK"/>
    <s v="Diamicton"/>
    <s v="Diamicton"/>
    <x v="0"/>
    <x v="0"/>
    <s v="Diamicton"/>
    <s v="Diamicton"/>
  </r>
  <r>
    <s v="Gravel &amp; Silt"/>
    <s v="W/Silt"/>
    <s v="'Gravel &amp; Silt_W/Silt'"/>
    <n v="0"/>
    <n v="-4.8134274696818129E-2"/>
    <s v="Not Used"/>
    <s v="CHECK"/>
    <s v="Diamicton"/>
    <s v="Diamicton"/>
    <x v="1"/>
    <x v="1"/>
    <s v="CHECK"/>
    <s v="Diamicton"/>
  </r>
  <r>
    <s v="Gravel &amp; Silt"/>
    <s v="W/Stones"/>
    <s v="'Gravel &amp; Silt_W/Stones'"/>
    <n v="6"/>
    <n v="-4.7779262855131371E-2"/>
    <s v="Rare/Uncommon"/>
    <s v="CHECK"/>
    <s v="Diamicton"/>
    <s v="Diamicton"/>
    <x v="0"/>
    <x v="0"/>
    <s v="Diamicton"/>
    <s v="Diamicton"/>
  </r>
  <r>
    <s v="Gravel &amp; Silt"/>
    <s v="Water Bearing"/>
    <s v="'Gravel &amp; Silt_Water Bearing'"/>
    <n v="5"/>
    <n v="-4.7838431495412496E-2"/>
    <s v="Rare/Uncommon"/>
    <s v="CHECK"/>
    <s v="Diamicton"/>
    <s v="Diamicton"/>
    <x v="0"/>
    <x v="0"/>
    <s v="Diamicton"/>
    <s v="Diamicton"/>
  </r>
  <r>
    <s v="Gravel &amp; Silt"/>
    <s v="Weathered"/>
    <s v="'Gravel &amp; Silt_Weathered'"/>
    <n v="0"/>
    <n v="-4.8134274696818129E-2"/>
    <s v="Not Used"/>
    <s v="CHECK"/>
    <s v="Diamicton"/>
    <s v="Diamicton"/>
    <x v="1"/>
    <x v="1"/>
    <s v="CHECK"/>
    <s v="Diamicton"/>
  </r>
  <r>
    <s v="Gravel &amp; Silt"/>
    <s v="Wet/Moist"/>
    <s v="'Gravel &amp; Silt_Wet/Moist'"/>
    <n v="2"/>
    <n v="-4.8015937416255879E-2"/>
    <s v="Rare/Uncommon"/>
    <s v="CHECK"/>
    <s v="Diamicton"/>
    <s v="Diamicton"/>
    <x v="0"/>
    <x v="0"/>
    <s v="Diamicton"/>
    <s v="Diamicton"/>
  </r>
  <r>
    <s v="Gravel &amp; Silt"/>
    <s v="Wood"/>
    <s v="'Gravel &amp; Silt_Wood'"/>
    <n v="0"/>
    <n v="-4.8134274696818129E-2"/>
    <s v="Not Used"/>
    <s v="CHECK"/>
    <s v="Diamicton"/>
    <s v="Diamicton"/>
    <x v="1"/>
    <x v="1"/>
    <s v="CHECK"/>
    <s v="Diamicton"/>
  </r>
  <r>
    <s v="Gravel &amp; Stones"/>
    <m/>
    <s v="'Gravel &amp; Stones_ '"/>
    <n v="10302"/>
    <n v="0.56142105747934867"/>
    <s v="Fairly Common"/>
    <s v="Gravel"/>
    <s v="Gravel"/>
    <s v="Gravel"/>
    <x v="2"/>
    <x v="3"/>
    <s v="Gravel"/>
    <s v="Gravel"/>
  </r>
  <r>
    <s v="Gravel &amp; Stones"/>
    <s v="Broken"/>
    <s v="'Gravel &amp; Stones_Broken'"/>
    <n v="176"/>
    <n v="-3.772059400733984E-2"/>
    <s v="Rare/Uncommon"/>
    <s v="CHECK"/>
    <s v="Gravel"/>
    <s v="Diamicton"/>
    <x v="0"/>
    <x v="2"/>
    <s v="CHECK"/>
    <s v=""/>
  </r>
  <r>
    <s v="Gravel &amp; Stones"/>
    <s v="Cemented"/>
    <s v="'Gravel &amp; Stones_Cemented'"/>
    <n v="111"/>
    <n v="-4.1566555625613073E-2"/>
    <s v="Rare/Uncommon"/>
    <s v="CHECK"/>
    <s v="Gravel"/>
    <s v="Diamicton"/>
    <x v="0"/>
    <x v="2"/>
    <s v="CHECK"/>
    <s v=""/>
  </r>
  <r>
    <s v="Gravel &amp; Stones"/>
    <s v="Clayey"/>
    <s v="'Gravel &amp; Stones_Clayey'"/>
    <n v="90"/>
    <n v="-4.2809097071516734E-2"/>
    <s v="Rare/Uncommon"/>
    <s v="CHECK"/>
    <s v="Diamicton"/>
    <s v="Diamicton"/>
    <x v="0"/>
    <x v="0"/>
    <s v="Diamicton"/>
    <s v="Diamicton"/>
  </r>
  <r>
    <s v="Gravel &amp; Stones"/>
    <s v="Coarse"/>
    <s v="'Gravel &amp; Stones_Coarse'"/>
    <n v="1170"/>
    <n v="2.1093034432100057E-2"/>
    <s v="Fairly Common"/>
    <s v="Gravel"/>
    <s v="Gravel"/>
    <s v="Gravel"/>
    <x v="2"/>
    <x v="3"/>
    <s v="Gravel"/>
    <s v="Gravel"/>
  </r>
  <r>
    <s v="Gravel &amp; Stones"/>
    <s v="Dense"/>
    <s v="'Gravel &amp; Stones_Dense'"/>
    <n v="21"/>
    <n v="-4.6891733250914468E-2"/>
    <s v="Rare/Uncommon"/>
    <s v="CHECK"/>
    <s v="Gravel"/>
    <s v="Gravel"/>
    <x v="0"/>
    <x v="0"/>
    <s v="Gravel"/>
    <s v="Gravel"/>
  </r>
  <r>
    <s v="Gravel &amp; Stones"/>
    <s v="Dolomitic"/>
    <s v="'Gravel &amp; Stones_Dolomitic'"/>
    <n v="0"/>
    <n v="-4.8134274696818129E-2"/>
    <s v="Not Used"/>
    <s v="CHECK"/>
    <s v="Gravel"/>
    <s v="Gravel"/>
    <x v="1"/>
    <x v="1"/>
    <s v="CHECK"/>
    <s v="Gravel"/>
  </r>
  <r>
    <s v="Gravel &amp; Stones"/>
    <s v="Dry"/>
    <s v="'Gravel &amp; Stones_Dry'"/>
    <n v="114"/>
    <n v="-4.1389049704769691E-2"/>
    <s v="Rare/Uncommon"/>
    <s v="Gravel"/>
    <s v="Gravel"/>
    <s v="Gravel"/>
    <x v="2"/>
    <x v="3"/>
    <s v="Gravel"/>
    <s v="Gravel"/>
  </r>
  <r>
    <s v="Gravel &amp; Stones"/>
    <s v="Fill"/>
    <s v="'Gravel &amp; Stones_Fill'"/>
    <n v="4"/>
    <n v="-4.7897600135693622E-2"/>
    <s v="Rare/Uncommon"/>
    <s v="CHECK"/>
    <s v="Unknown or No Record"/>
    <s v="Unknown or No Record"/>
    <x v="0"/>
    <x v="0"/>
    <s v="Unknown or No Record"/>
    <s v="Unknown or No Record"/>
  </r>
  <r>
    <s v="Gravel &amp; Stones"/>
    <s v="Fine"/>
    <s v="'Gravel &amp; Stones_Fine'"/>
    <n v="186"/>
    <n v="-3.7128907604528576E-2"/>
    <s v="Rare/Uncommon"/>
    <s v="CHECK"/>
    <s v="Gravel"/>
    <s v="Gravel"/>
    <x v="0"/>
    <x v="0"/>
    <s v="Gravel"/>
    <s v="Gravel"/>
  </r>
  <r>
    <s v="Gravel &amp; Stones"/>
    <s v="Fine To Coarse"/>
    <s v="'Gravel &amp; Stones_Fine To Coarse'"/>
    <n v="14"/>
    <n v="-4.7305913732882357E-2"/>
    <s v="Rare/Uncommon"/>
    <s v="CHECK"/>
    <s v="Gravel"/>
    <s v="Gravel"/>
    <x v="0"/>
    <x v="0"/>
    <s v="Gravel"/>
    <s v="Gravel"/>
  </r>
  <r>
    <s v="Gravel &amp; Stones"/>
    <s v="Fine To Medium"/>
    <s v="'Gravel &amp; Stones_Fine To Medium'"/>
    <n v="5"/>
    <n v="-4.7838431495412496E-2"/>
    <s v="Rare/Uncommon"/>
    <s v="CHECK"/>
    <s v="Gravel"/>
    <s v="Gravel"/>
    <x v="0"/>
    <x v="0"/>
    <s v="Gravel"/>
    <s v="Gravel"/>
  </r>
  <r>
    <s v="Gravel &amp; Stones"/>
    <s v="Firm"/>
    <s v="'Gravel &amp; Stones_Firm'"/>
    <n v="0"/>
    <n v="-4.8134274696818129E-2"/>
    <s v="Not Used"/>
    <s v="CHECK"/>
    <s v="Gravel"/>
    <s v="Gravel"/>
    <x v="1"/>
    <x v="1"/>
    <s v="CHECK"/>
    <s v="Gravel"/>
  </r>
  <r>
    <s v="Gravel &amp; Stones"/>
    <s v="Fractured"/>
    <s v="'Gravel &amp; Stones_Fractured'"/>
    <n v="5"/>
    <n v="-4.7838431495412496E-2"/>
    <s v="Rare/Uncommon"/>
    <s v="CHECK"/>
    <s v="Gravel"/>
    <s v="Gravel"/>
    <x v="0"/>
    <x v="0"/>
    <s v="Gravel"/>
    <s v="Gravel"/>
  </r>
  <r>
    <s v="Gravel &amp; Stones"/>
    <s v="Gravely"/>
    <s v="'Gravel &amp; Stones_Gravely'"/>
    <n v="8"/>
    <n v="-4.7660925574569114E-2"/>
    <s v="Rare/Uncommon"/>
    <s v="CHECK"/>
    <s v="Gravel"/>
    <s v="Gravel"/>
    <x v="0"/>
    <x v="0"/>
    <s v="Gravel"/>
    <s v="Gravel"/>
  </r>
  <r>
    <s v="Gravel &amp; Stones"/>
    <s v="Gummy"/>
    <s v="'Gravel &amp; Stones_Gummy'"/>
    <n v="0"/>
    <n v="-4.8134274696818129E-2"/>
    <s v="Not Used"/>
    <s v="CHECK"/>
    <s v="Gravel"/>
    <s v="Gravel"/>
    <x v="1"/>
    <x v="1"/>
    <s v="CHECK"/>
    <s v="Gravel"/>
  </r>
  <r>
    <s v="Gravel &amp; Stones"/>
    <s v="Hard"/>
    <s v="'Gravel &amp; Stones_Hard'"/>
    <n v="139"/>
    <n v="-3.9909833697741523E-2"/>
    <s v="Rare/Uncommon"/>
    <s v="CHECK"/>
    <s v="Gravel"/>
    <s v="Gravel"/>
    <x v="0"/>
    <x v="0"/>
    <s v="Gravel"/>
    <s v="Gravel"/>
  </r>
  <r>
    <s v="Gravel &amp; Stones"/>
    <s v="Heaving/Quick"/>
    <s v="'Gravel &amp; Stones_Heaving/Quick'"/>
    <n v="11"/>
    <n v="-4.7483419653725739E-2"/>
    <s v="Rare/Uncommon"/>
    <s v="CHECK"/>
    <s v="Gravel"/>
    <s v="Gravel"/>
    <x v="0"/>
    <x v="0"/>
    <s v="Gravel"/>
    <s v="Gravel"/>
  </r>
  <r>
    <s v="Gravel &amp; Stones"/>
    <s v="Karst"/>
    <s v="'Gravel &amp; Stones_Karst'"/>
    <n v="0"/>
    <n v="-4.8134274696818129E-2"/>
    <s v="Not Used"/>
    <s v="CHECK"/>
    <s v="Gravel"/>
    <s v="Gravel"/>
    <x v="1"/>
    <x v="1"/>
    <s v="CHECK"/>
    <s v="Gravel"/>
  </r>
  <r>
    <s v="Gravel &amp; Stones"/>
    <s v="Layered"/>
    <s v="'Gravel &amp; Stones_Layered'"/>
    <n v="2"/>
    <n v="-4.8015937416255879E-2"/>
    <s v="Rare/Uncommon"/>
    <s v="CHECK"/>
    <s v="Gravel"/>
    <s v="Gravel"/>
    <x v="0"/>
    <x v="0"/>
    <s v="Gravel"/>
    <s v="Gravel"/>
  </r>
  <r>
    <s v="Gravel &amp; Stones"/>
    <s v="Medium"/>
    <s v="'Gravel &amp; Stones_Medium'"/>
    <n v="166"/>
    <n v="-3.8312280410151105E-2"/>
    <s v="Rare/Uncommon"/>
    <s v="CHECK"/>
    <s v="Gravel"/>
    <s v="Gravel"/>
    <x v="0"/>
    <x v="0"/>
    <s v="Gravel"/>
    <s v="Gravel"/>
  </r>
  <r>
    <s v="Gravel &amp; Stones"/>
    <s v="Medium To Coarse"/>
    <s v="'Gravel &amp; Stones_Medium To Coarse'"/>
    <n v="27"/>
    <n v="-4.653672140922771E-2"/>
    <s v="Rare/Uncommon"/>
    <s v="CHECK"/>
    <s v="Gravel"/>
    <s v="Gravel"/>
    <x v="0"/>
    <x v="0"/>
    <s v="Gravel"/>
    <s v="Gravel"/>
  </r>
  <r>
    <s v="Gravel &amp; Stones"/>
    <s v="Organic"/>
    <s v="'Gravel &amp; Stones_Organic'"/>
    <n v="1"/>
    <n v="-4.8075106056537004E-2"/>
    <s v="Rare/Uncommon"/>
    <s v="CHECK"/>
    <s v="Gravel"/>
    <s v="Gravel"/>
    <x v="0"/>
    <x v="0"/>
    <s v="Gravel"/>
    <s v="Gravel"/>
  </r>
  <r>
    <s v="Gravel &amp; Stones"/>
    <s v="Porous"/>
    <s v="'Gravel &amp; Stones_Porous'"/>
    <n v="0"/>
    <n v="-4.8134274696818129E-2"/>
    <s v="Not Used"/>
    <s v="CHECK"/>
    <s v="Gravel"/>
    <s v="Gravel"/>
    <x v="1"/>
    <x v="1"/>
    <s v="CHECK"/>
    <s v="Gravel"/>
  </r>
  <r>
    <s v="Gravel &amp; Stones"/>
    <s v="Sandy"/>
    <s v="'Gravel &amp; Stones_Sandy'"/>
    <n v="105"/>
    <n v="-4.1921567467299831E-2"/>
    <s v="Rare/Uncommon"/>
    <s v="CHECK"/>
    <s v="Sand &amp; Gravel"/>
    <s v="Sand &amp; Gravel"/>
    <x v="0"/>
    <x v="0"/>
    <s v="Sand &amp; Gravel"/>
    <s v="Sand &amp; Gravel"/>
  </r>
  <r>
    <s v="Gravel &amp; Stones"/>
    <s v="Silty"/>
    <s v="'Gravel &amp; Stones_Silty'"/>
    <n v="22"/>
    <n v="-4.6832564610633343E-2"/>
    <s v="Rare/Uncommon"/>
    <s v="CHECK"/>
    <s v="Sand &amp; Gravel"/>
    <s v="Sand &amp; Gravel"/>
    <x v="0"/>
    <x v="0"/>
    <s v="Sand &amp; Gravel"/>
    <s v="Sand &amp; Gravel"/>
  </r>
  <r>
    <s v="Gravel &amp; Stones"/>
    <s v="Soft"/>
    <s v="'Gravel &amp; Stones_Soft'"/>
    <n v="8"/>
    <n v="-4.7660925574569114E-2"/>
    <s v="Rare/Uncommon"/>
    <s v="CHECK"/>
    <s v="Gravel"/>
    <s v="Gravel"/>
    <x v="0"/>
    <x v="0"/>
    <s v="Gravel"/>
    <s v="Gravel"/>
  </r>
  <r>
    <s v="Gravel &amp; Stones"/>
    <s v="Sticky"/>
    <s v="'Gravel &amp; Stones_Sticky'"/>
    <n v="0"/>
    <n v="-4.8134274696818129E-2"/>
    <s v="Not Used"/>
    <s v="CHECK"/>
    <s v="Gravel"/>
    <s v="Gravel"/>
    <x v="1"/>
    <x v="1"/>
    <s v="CHECK"/>
    <s v="Gravel"/>
  </r>
  <r>
    <s v="Gravel &amp; Stones"/>
    <s v="Stoney"/>
    <s v="'Gravel &amp; Stones_Stoney'"/>
    <n v="12"/>
    <n v="-4.7424251013444607E-2"/>
    <s v="Rare/Uncommon"/>
    <s v="CHECK"/>
    <s v="Gravel"/>
    <s v="Gravel"/>
    <x v="0"/>
    <x v="0"/>
    <s v="Gravel"/>
    <s v="Gravel"/>
  </r>
  <r>
    <s v="Gravel &amp; Stones"/>
    <s v="Stringers"/>
    <s v="'Gravel &amp; Stones_Stringers'"/>
    <n v="3"/>
    <n v="-4.7956768775974754E-2"/>
    <s v="Rare/Uncommon"/>
    <s v="CHECK"/>
    <s v="Gravel"/>
    <s v="Gravel"/>
    <x v="0"/>
    <x v="0"/>
    <s v="Gravel"/>
    <s v="Gravel"/>
  </r>
  <r>
    <s v="Gravel &amp; Stones"/>
    <s v="Strips"/>
    <s v="'Gravel &amp; Stones_Strips'"/>
    <n v="0"/>
    <n v="-4.8134274696818129E-2"/>
    <s v="Not Used"/>
    <s v="CHECK"/>
    <s v="Gravel"/>
    <s v="Gravel"/>
    <x v="1"/>
    <x v="1"/>
    <s v="CHECK"/>
    <s v="Gravel"/>
  </r>
  <r>
    <s v="Gravel &amp; Stones"/>
    <s v="Swelling"/>
    <s v="'Gravel &amp; Stones_Swelling'"/>
    <n v="0"/>
    <n v="-4.8134274696818129E-2"/>
    <s v="Not Used"/>
    <s v="CHECK"/>
    <s v="Gravel"/>
    <s v="Gravel"/>
    <x v="1"/>
    <x v="1"/>
    <s v="CHECK"/>
    <s v="Gravel"/>
  </r>
  <r>
    <s v="Gravel &amp; Stones"/>
    <s v="Very Coarse"/>
    <s v="'Gravel &amp; Stones_Very Coarse'"/>
    <n v="14"/>
    <n v="-4.7305913732882357E-2"/>
    <s v="Rare/Uncommon"/>
    <s v="CHECK"/>
    <s v="Gravel"/>
    <s v="Gravel"/>
    <x v="0"/>
    <x v="0"/>
    <s v="Gravel"/>
    <s v="Gravel"/>
  </r>
  <r>
    <s v="Gravel &amp; Stones"/>
    <s v="Very Fine"/>
    <s v="'Gravel &amp; Stones_Very Fine'"/>
    <n v="0"/>
    <n v="-4.8134274696818129E-2"/>
    <s v="Not Used"/>
    <s v="CHECK"/>
    <s v="Gravel"/>
    <s v="Gravel"/>
    <x v="1"/>
    <x v="1"/>
    <s v="CHECK"/>
    <s v="Gravel"/>
  </r>
  <r>
    <s v="Gravel &amp; Stones"/>
    <s v="Very Fine-Coarse"/>
    <s v="'Gravel &amp; Stones_Very Fine-Coarse'"/>
    <n v="0"/>
    <n v="-4.8134274696818129E-2"/>
    <s v="Not Used"/>
    <s v="CHECK"/>
    <s v="Gravel"/>
    <s v="Gravel"/>
    <x v="1"/>
    <x v="1"/>
    <s v="CHECK"/>
    <s v="Gravel"/>
  </r>
  <r>
    <s v="Gravel &amp; Stones"/>
    <s v="Very Fine-Fine"/>
    <s v="'Gravel &amp; Stones_Very Fine-Fine'"/>
    <n v="0"/>
    <n v="-4.8134274696818129E-2"/>
    <s v="Not Used"/>
    <s v="CHECK"/>
    <s v="Gravel"/>
    <s v="Gravel"/>
    <x v="1"/>
    <x v="1"/>
    <s v="CHECK"/>
    <s v="Gravel"/>
  </r>
  <r>
    <s v="Gravel &amp; Stones"/>
    <s v="Very Fine-Medium"/>
    <s v="'Gravel &amp; Stones_Very Fine-Medium'"/>
    <n v="1"/>
    <n v="-4.8075106056537004E-2"/>
    <s v="Rare/Uncommon"/>
    <s v="CHECK"/>
    <s v="Gravel"/>
    <s v="Gravel"/>
    <x v="0"/>
    <x v="0"/>
    <s v="Gravel"/>
    <s v="Gravel"/>
  </r>
  <r>
    <s v="Gravel &amp; Stones"/>
    <s v="Very Hard"/>
    <s v="'Gravel &amp; Stones_Very Hard'"/>
    <n v="5"/>
    <n v="-4.7838431495412496E-2"/>
    <s v="Rare/Uncommon"/>
    <s v="CHECK"/>
    <s v="Gravel"/>
    <s v="Gravel"/>
    <x v="0"/>
    <x v="0"/>
    <s v="Gravel"/>
    <s v="Gravel"/>
  </r>
  <r>
    <s v="Gravel &amp; Stones"/>
    <s v="W/Boulders"/>
    <s v="'Gravel &amp; Stones_W/Boulders'"/>
    <n v="39"/>
    <n v="-4.5826697725854189E-2"/>
    <s v="Rare/Uncommon"/>
    <s v="CHECK"/>
    <s v="Gravel"/>
    <s v="Gravel"/>
    <x v="0"/>
    <x v="0"/>
    <s v="Gravel"/>
    <s v="Gravel"/>
  </r>
  <r>
    <s v="Gravel &amp; Stones"/>
    <s v="W/Clay"/>
    <s v="'Gravel &amp; Stones_W/Clay'"/>
    <n v="417"/>
    <n v="-2.3460951699588315E-2"/>
    <s v="Rare/Uncommon"/>
    <s v="Diamicton"/>
    <s v="Diamicton"/>
    <s v="Diamicton"/>
    <x v="2"/>
    <x v="3"/>
    <s v="Diamicton"/>
    <s v="Diamicton"/>
  </r>
  <r>
    <s v="Gravel &amp; Stones"/>
    <s v="W/Coal"/>
    <s v="'Gravel &amp; Stones_W/Coal'"/>
    <n v="4"/>
    <n v="-4.7897600135693622E-2"/>
    <s v="Rare/Uncommon"/>
    <s v="CHECK"/>
    <s v="Gravel"/>
    <s v="Gravel"/>
    <x v="0"/>
    <x v="0"/>
    <s v="Gravel"/>
    <s v="Gravel"/>
  </r>
  <r>
    <s v="Gravel &amp; Stones"/>
    <s v="W/Cobbles"/>
    <s v="'Gravel &amp; Stones_W/Cobbles'"/>
    <n v="32"/>
    <n v="-4.6240878207822078E-2"/>
    <s v="Rare/Uncommon"/>
    <s v="CHECK"/>
    <s v="Gravel"/>
    <s v="Gravel"/>
    <x v="0"/>
    <x v="0"/>
    <s v="Gravel"/>
    <s v="Gravel"/>
  </r>
  <r>
    <s v="Gravel &amp; Stones"/>
    <s v="W/Dolomite"/>
    <s v="'Gravel &amp; Stones_W/Dolomite'"/>
    <n v="0"/>
    <n v="-4.8134274696818129E-2"/>
    <s v="Not Used"/>
    <s v="CHECK"/>
    <s v="Gravel"/>
    <s v="Gravel"/>
    <x v="1"/>
    <x v="1"/>
    <s v="CHECK"/>
    <s v="Gravel"/>
  </r>
  <r>
    <s v="Gravel &amp; Stones"/>
    <s v="W/Gravel"/>
    <s v="'Gravel &amp; Stones_W/Gravel'"/>
    <n v="1"/>
    <n v="-4.8075106056537004E-2"/>
    <s v="Rare/Uncommon"/>
    <s v="CHECK"/>
    <s v="Gravel"/>
    <s v="Gravel"/>
    <x v="0"/>
    <x v="0"/>
    <s v="Gravel"/>
    <s v="Gravel"/>
  </r>
  <r>
    <s v="Gravel &amp; Stones"/>
    <s v="W/Gypsum"/>
    <s v="'Gravel &amp; Stones_W/Gypsum'"/>
    <n v="0"/>
    <n v="-4.8134274696818129E-2"/>
    <s v="Not Used"/>
    <s v="CHECK"/>
    <s v="Gravel"/>
    <s v="Gravel"/>
    <x v="1"/>
    <x v="1"/>
    <s v="CHECK"/>
    <s v="Gravel"/>
  </r>
  <r>
    <s v="Gravel &amp; Stones"/>
    <s v="W/Limestone"/>
    <s v="'Gravel &amp; Stones_W/Limestone'"/>
    <n v="10"/>
    <n v="-4.7542588294006864E-2"/>
    <s v="Rare/Uncommon"/>
    <s v="CHECK"/>
    <s v="Gravel"/>
    <s v="Gravel"/>
    <x v="0"/>
    <x v="0"/>
    <s v="Gravel"/>
    <s v="Gravel"/>
  </r>
  <r>
    <s v="Gravel &amp; Stones"/>
    <s v="W/Pyrite"/>
    <s v="'Gravel &amp; Stones_W/Pyrite'"/>
    <n v="0"/>
    <n v="-4.8134274696818129E-2"/>
    <s v="Not Used"/>
    <s v="CHECK"/>
    <s v="Gravel"/>
    <s v="Gravel"/>
    <x v="1"/>
    <x v="1"/>
    <s v="CHECK"/>
    <s v="Gravel"/>
  </r>
  <r>
    <s v="Gravel &amp; Stones"/>
    <s v="W/Sand"/>
    <s v="'Gravel &amp; Stones_W/Sand'"/>
    <n v="543"/>
    <n v="-1.6005703024166356E-2"/>
    <s v="Rare/Uncommon"/>
    <s v="Sand &amp; Gravel"/>
    <s v="Sand &amp; Gravel"/>
    <s v="Sand &amp; Gravel"/>
    <x v="2"/>
    <x v="3"/>
    <s v="Sand &amp; Gravel"/>
    <s v="Sand &amp; Gravel"/>
  </r>
  <r>
    <s v="Gravel &amp; Stones"/>
    <s v="W/Sandstone"/>
    <s v="'Gravel &amp; Stones_W/Sandstone'"/>
    <n v="31"/>
    <n v="-4.6300046848103203E-2"/>
    <s v="Rare/Uncommon"/>
    <s v="CHECK"/>
    <s v="Gravel"/>
    <s v="Gravel"/>
    <x v="0"/>
    <x v="0"/>
    <s v="Gravel"/>
    <s v="Gravel"/>
  </r>
  <r>
    <s v="Gravel &amp; Stones"/>
    <s v="W/Shale"/>
    <s v="'Gravel &amp; Stones_W/Shale'"/>
    <n v="23"/>
    <n v="-4.6773395970352218E-2"/>
    <s v="Rare/Uncommon"/>
    <s v="CHECK"/>
    <s v="Gravel"/>
    <s v="Gravel"/>
    <x v="0"/>
    <x v="0"/>
    <s v="Gravel"/>
    <s v="Gravel"/>
  </r>
  <r>
    <s v="Gravel &amp; Stones"/>
    <s v="W/Silt"/>
    <s v="'Gravel &amp; Stones_W/Silt'"/>
    <n v="9"/>
    <n v="-4.7601756934287989E-2"/>
    <s v="Rare/Uncommon"/>
    <s v="CHECK"/>
    <s v="Sand &amp; Gravel"/>
    <s v="Sand &amp; Gravel"/>
    <x v="0"/>
    <x v="0"/>
    <s v="Sand &amp; Gravel"/>
    <s v="Sand &amp; Gravel"/>
  </r>
  <r>
    <s v="Gravel &amp; Stones"/>
    <s v="W/Stones"/>
    <s v="'Gravel &amp; Stones_W/Stones'"/>
    <n v="6"/>
    <n v="-4.7779262855131371E-2"/>
    <s v="Rare/Uncommon"/>
    <s v="CHECK"/>
    <s v="Gravel"/>
    <s v="Gravel"/>
    <x v="0"/>
    <x v="0"/>
    <s v="Gravel"/>
    <s v="Gravel"/>
  </r>
  <r>
    <s v="Gravel &amp; Stones"/>
    <s v="Water Bearing"/>
    <s v="'Gravel &amp; Stones_Water Bearing'"/>
    <n v="144"/>
    <n v="-3.9613990496335891E-2"/>
    <s v="Rare/Uncommon"/>
    <s v="CHECK"/>
    <s v="Gravel"/>
    <s v="Gravel"/>
    <x v="0"/>
    <x v="0"/>
    <s v="Gravel"/>
    <s v="Gravel"/>
  </r>
  <r>
    <s v="Gravel &amp; Stones"/>
    <s v="Weathered"/>
    <s v="'Gravel &amp; Stones_Weathered'"/>
    <n v="0"/>
    <n v="-4.8134274696818129E-2"/>
    <s v="Not Used"/>
    <s v="CHECK"/>
    <s v="Gravel"/>
    <s v="Gravel"/>
    <x v="1"/>
    <x v="1"/>
    <s v="CHECK"/>
    <s v="Gravel"/>
  </r>
  <r>
    <s v="Gravel &amp; Stones"/>
    <s v="Wet/Moist"/>
    <s v="'Gravel &amp; Stones_Wet/Moist'"/>
    <n v="21"/>
    <n v="-4.6891733250914468E-2"/>
    <s v="Rare/Uncommon"/>
    <s v="CHECK"/>
    <s v="Gravel"/>
    <s v="Gravel"/>
    <x v="0"/>
    <x v="0"/>
    <s v="Gravel"/>
    <s v="Gravel"/>
  </r>
  <r>
    <s v="Gravel &amp; Stones"/>
    <s v="Wood"/>
    <s v="'Gravel &amp; Stones_Wood'"/>
    <n v="0"/>
    <n v="-4.8134274696818129E-2"/>
    <s v="Not Used"/>
    <s v="CHECK"/>
    <s v="Gravel"/>
    <s v="Gravel"/>
    <x v="1"/>
    <x v="1"/>
    <s v="CHECK"/>
    <s v="Gravel"/>
  </r>
  <r>
    <s v="Gravel Clay Sand"/>
    <m/>
    <s v="'Gravel Clay Sand_ '"/>
    <n v="1324"/>
    <n v="3.020500503539356E-2"/>
    <s v="Fairly Common"/>
    <s v="CHECK"/>
    <s v="Diamicton"/>
    <s v="Diamicton"/>
    <x v="0"/>
    <x v="0"/>
    <s v="Diamicton"/>
    <s v="Diamicton"/>
  </r>
  <r>
    <s v="Gravel Clay Sand"/>
    <s v="Broken"/>
    <s v="'Gravel Clay Sand_Broken'"/>
    <n v="0"/>
    <n v="-4.8134274696818129E-2"/>
    <s v="Not Used"/>
    <s v="CHECK"/>
    <s v="Diamicton"/>
    <s v="Diamicton"/>
    <x v="1"/>
    <x v="1"/>
    <s v="CHECK"/>
    <s v="Diamicton"/>
  </r>
  <r>
    <s v="Gravel Clay Sand"/>
    <s v="Cemented"/>
    <s v="'Gravel Clay Sand_Cemented'"/>
    <n v="3"/>
    <n v="-4.7956768775974754E-2"/>
    <s v="Rare/Uncommon"/>
    <s v="CHECK"/>
    <s v="Diamicton"/>
    <s v="Diamicton"/>
    <x v="0"/>
    <x v="0"/>
    <s v="Diamicton"/>
    <s v="Diamicton"/>
  </r>
  <r>
    <s v="Gravel Clay Sand"/>
    <s v="Clayey"/>
    <s v="'Gravel Clay Sand_Clayey'"/>
    <n v="2"/>
    <n v="-4.8015937416255879E-2"/>
    <s v="Rare/Uncommon"/>
    <s v="CHECK"/>
    <s v="Diamicton"/>
    <s v="Diamicton"/>
    <x v="0"/>
    <x v="0"/>
    <s v="Diamicton"/>
    <s v="Diamicton"/>
  </r>
  <r>
    <s v="Gravel Clay Sand"/>
    <s v="Coarse"/>
    <s v="'Gravel Clay Sand_Coarse'"/>
    <n v="33"/>
    <n v="-4.6181709567540953E-2"/>
    <s v="Rare/Uncommon"/>
    <s v="CHECK"/>
    <s v="Diamicton"/>
    <s v="Diamicton"/>
    <x v="0"/>
    <x v="0"/>
    <s v="Diamicton"/>
    <s v="Diamicton"/>
  </r>
  <r>
    <s v="Gravel Clay Sand"/>
    <s v="Dense"/>
    <s v="'Gravel Clay Sand_Dense'"/>
    <n v="1"/>
    <n v="-4.8075106056537004E-2"/>
    <s v="Rare/Uncommon"/>
    <s v="CHECK"/>
    <s v="Diamicton"/>
    <s v="Diamicton"/>
    <x v="0"/>
    <x v="0"/>
    <s v="Diamicton"/>
    <s v="Diamicton"/>
  </r>
  <r>
    <s v="Gravel Clay Sand"/>
    <s v="Dolomitic"/>
    <s v="'Gravel Clay Sand_Dolomitic'"/>
    <n v="0"/>
    <n v="-4.8134274696818129E-2"/>
    <s v="Not Used"/>
    <s v="CHECK"/>
    <s v="Diamicton"/>
    <s v="Diamicton"/>
    <x v="1"/>
    <x v="1"/>
    <s v="CHECK"/>
    <s v="Diamicton"/>
  </r>
  <r>
    <s v="Gravel Clay Sand"/>
    <s v="Dry"/>
    <s v="'Gravel Clay Sand_Dry'"/>
    <n v="3"/>
    <n v="-4.7956768775974754E-2"/>
    <s v="Rare/Uncommon"/>
    <s v="CHECK"/>
    <s v="Diamicton"/>
    <s v="Diamicton"/>
    <x v="0"/>
    <x v="0"/>
    <s v="Diamicton"/>
    <s v="Diamicton"/>
  </r>
  <r>
    <s v="Gravel Clay Sand"/>
    <s v="Fill"/>
    <s v="'Gravel Clay Sand_Fill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Gravel Clay Sand"/>
    <s v="Fine"/>
    <s v="'Gravel Clay Sand_Fine'"/>
    <n v="34"/>
    <n v="-4.6122540927259821E-2"/>
    <s v="Rare/Uncommon"/>
    <s v="CHECK"/>
    <s v="Diamicton"/>
    <s v="Diamicton"/>
    <x v="0"/>
    <x v="0"/>
    <s v="Diamicton"/>
    <s v="Diamicton"/>
  </r>
  <r>
    <s v="Gravel Clay Sand"/>
    <s v="Fine To Coarse"/>
    <s v="'Gravel Clay Sand_Fine To Coarse'"/>
    <n v="3"/>
    <n v="-4.7956768775974754E-2"/>
    <s v="Rare/Uncommon"/>
    <s v="CHECK"/>
    <s v="Diamicton"/>
    <s v="Diamicton"/>
    <x v="0"/>
    <x v="0"/>
    <s v="Diamicton"/>
    <s v="Diamicton"/>
  </r>
  <r>
    <s v="Gravel Clay Sand"/>
    <s v="Fine To Medium"/>
    <s v="'Gravel Clay Sand_Fine To Medium'"/>
    <n v="6"/>
    <n v="-4.7779262855131371E-2"/>
    <s v="Rare/Uncommon"/>
    <s v="CHECK"/>
    <s v="Diamicton"/>
    <s v="Diamicton"/>
    <x v="0"/>
    <x v="0"/>
    <s v="Diamicton"/>
    <s v="Diamicton"/>
  </r>
  <r>
    <s v="Gravel Clay Sand"/>
    <s v="Firm"/>
    <s v="'Gravel Clay Sand_Firm'"/>
    <n v="0"/>
    <n v="-4.8134274696818129E-2"/>
    <s v="Not Used"/>
    <s v="CHECK"/>
    <s v="Diamicton"/>
    <s v="Diamicton"/>
    <x v="1"/>
    <x v="1"/>
    <s v="CHECK"/>
    <s v="Diamicton"/>
  </r>
  <r>
    <s v="Gravel Clay Sand"/>
    <s v="Fractured"/>
    <s v="'Gravel Clay Sand_Fractured'"/>
    <n v="0"/>
    <n v="-4.8134274696818129E-2"/>
    <s v="Not Used"/>
    <s v="CHECK"/>
    <s v="Diamicton"/>
    <s v="Diamicton"/>
    <x v="1"/>
    <x v="1"/>
    <s v="CHECK"/>
    <s v="Diamicton"/>
  </r>
  <r>
    <s v="Gravel Clay Sand"/>
    <s v="Gravely"/>
    <s v="'Gravel Clay Sand_Gravely'"/>
    <n v="1"/>
    <n v="-4.8075106056537004E-2"/>
    <s v="Rare/Uncommon"/>
    <s v="CHECK"/>
    <s v="Diamicton"/>
    <s v="Diamicton"/>
    <x v="0"/>
    <x v="0"/>
    <s v="Diamicton"/>
    <s v="Diamicton"/>
  </r>
  <r>
    <s v="Gravel Clay Sand"/>
    <s v="Gummy"/>
    <s v="'Gravel Clay Sand_Gummy'"/>
    <n v="2"/>
    <n v="-4.8015937416255879E-2"/>
    <s v="Rare/Uncommon"/>
    <s v="CHECK"/>
    <s v="Diamicton"/>
    <s v="Diamicton"/>
    <x v="0"/>
    <x v="0"/>
    <s v="Diamicton"/>
    <s v="Diamicton"/>
  </r>
  <r>
    <s v="Gravel Clay Sand"/>
    <s v="Hard"/>
    <s v="'Gravel Clay Sand_Hard'"/>
    <n v="10"/>
    <n v="-4.7542588294006864E-2"/>
    <s v="Rare/Uncommon"/>
    <s v="CHECK"/>
    <s v="Diamicton"/>
    <s v="Diamicton"/>
    <x v="0"/>
    <x v="0"/>
    <s v="Diamicton"/>
    <s v="Diamicton"/>
  </r>
  <r>
    <s v="Gravel Clay Sand"/>
    <s v="Heaving/Quick"/>
    <s v="'Gravel Clay Sand_Heaving/Quick'"/>
    <n v="1"/>
    <n v="-4.8075106056537004E-2"/>
    <s v="Rare/Uncommon"/>
    <s v="CHECK"/>
    <s v="Diamicton"/>
    <s v="Diamicton"/>
    <x v="0"/>
    <x v="0"/>
    <s v="Diamicton"/>
    <s v="Diamicton"/>
  </r>
  <r>
    <s v="Gravel Clay Sand"/>
    <s v="Karst"/>
    <s v="'Gravel Clay Sand_Karst'"/>
    <n v="0"/>
    <n v="-4.8134274696818129E-2"/>
    <s v="Not Used"/>
    <s v="CHECK"/>
    <s v="Diamicton"/>
    <s v="Diamicton"/>
    <x v="1"/>
    <x v="1"/>
    <s v="CHECK"/>
    <s v="Diamicton"/>
  </r>
  <r>
    <s v="Gravel Clay Sand"/>
    <s v="Layered"/>
    <s v="'Gravel Clay Sand_Layered'"/>
    <n v="9"/>
    <n v="-4.7601756934287989E-2"/>
    <s v="Rare/Uncommon"/>
    <s v="CHECK"/>
    <s v="Diamicton"/>
    <s v="Diamicton"/>
    <x v="0"/>
    <x v="0"/>
    <s v="Diamicton"/>
    <s v="Diamicton"/>
  </r>
  <r>
    <s v="Gravel Clay Sand"/>
    <s v="Medium"/>
    <s v="'Gravel Clay Sand_Medium'"/>
    <n v="13"/>
    <n v="-4.7365082373163482E-2"/>
    <s v="Rare/Uncommon"/>
    <s v="CHECK"/>
    <s v="Diamicton"/>
    <s v="Diamicton"/>
    <x v="0"/>
    <x v="0"/>
    <s v="Diamicton"/>
    <s v="Diamicton"/>
  </r>
  <r>
    <s v="Gravel Clay Sand"/>
    <s v="Medium To Coarse"/>
    <s v="'Gravel Clay Sand_Medium To Coarse'"/>
    <n v="6"/>
    <n v="-4.7779262855131371E-2"/>
    <s v="Rare/Uncommon"/>
    <s v="CHECK"/>
    <s v="Diamicton"/>
    <s v="Diamicton"/>
    <x v="0"/>
    <x v="0"/>
    <s v="Diamicton"/>
    <s v="Diamicton"/>
  </r>
  <r>
    <s v="Gravel Clay Sand"/>
    <s v="Organic"/>
    <s v="'Gravel Clay Sand_Organic'"/>
    <n v="0"/>
    <n v="-4.8134274696818129E-2"/>
    <s v="Not Used"/>
    <s v="CHECK"/>
    <s v="Diamicton"/>
    <s v="Diamicton"/>
    <x v="1"/>
    <x v="1"/>
    <s v="CHECK"/>
    <s v="Diamicton"/>
  </r>
  <r>
    <s v="Gravel Clay Sand"/>
    <s v="Porous"/>
    <s v="'Gravel Clay Sand_Porous'"/>
    <n v="0"/>
    <n v="-4.8134274696818129E-2"/>
    <s v="Not Used"/>
    <s v="CHECK"/>
    <s v="Diamicton"/>
    <s v="Diamicton"/>
    <x v="1"/>
    <x v="1"/>
    <s v="CHECK"/>
    <s v="Diamicton"/>
  </r>
  <r>
    <s v="Gravel Clay Sand"/>
    <s v="Sandy"/>
    <s v="'Gravel Clay Sand_Sandy'"/>
    <n v="4"/>
    <n v="-4.7897600135693622E-2"/>
    <s v="Rare/Uncommon"/>
    <s v="CHECK"/>
    <s v="Diamicton"/>
    <s v="Diamicton"/>
    <x v="0"/>
    <x v="0"/>
    <s v="Diamicton"/>
    <s v="Diamicton"/>
  </r>
  <r>
    <s v="Gravel Clay Sand"/>
    <s v="Silty"/>
    <s v="'Gravel Clay Sand_Silty'"/>
    <n v="26"/>
    <n v="-4.6595890049508835E-2"/>
    <s v="Rare/Uncommon"/>
    <s v="CHECK"/>
    <s v="Diamicton"/>
    <s v="Diamicton"/>
    <x v="0"/>
    <x v="0"/>
    <s v="Diamicton"/>
    <s v="Diamicton"/>
  </r>
  <r>
    <s v="Gravel Clay Sand"/>
    <s v="Soft"/>
    <s v="'Gravel Clay Sand_Soft'"/>
    <n v="12"/>
    <n v="-4.7424251013444607E-2"/>
    <s v="Rare/Uncommon"/>
    <s v="CHECK"/>
    <s v="Diamicton"/>
    <s v="Diamicton"/>
    <x v="0"/>
    <x v="0"/>
    <s v="Diamicton"/>
    <s v="Diamicton"/>
  </r>
  <r>
    <s v="Gravel Clay Sand"/>
    <s v="Sticky"/>
    <s v="'Gravel Clay Sand_Sticky'"/>
    <n v="0"/>
    <n v="-4.8134274696818129E-2"/>
    <s v="Not Used"/>
    <s v="CHECK"/>
    <s v="Diamicton"/>
    <s v="Diamicton"/>
    <x v="1"/>
    <x v="1"/>
    <s v="CHECK"/>
    <s v="Diamicton"/>
  </r>
  <r>
    <s v="Gravel Clay Sand"/>
    <s v="Stoney"/>
    <s v="'Gravel Clay Sand_Stoney'"/>
    <n v="8"/>
    <n v="-4.7660925574569114E-2"/>
    <s v="Rare/Uncommon"/>
    <s v="CHECK"/>
    <s v="Diamicton"/>
    <s v="Diamicton"/>
    <x v="0"/>
    <x v="0"/>
    <s v="Diamicton"/>
    <s v="Diamicton"/>
  </r>
  <r>
    <s v="Gravel Clay Sand"/>
    <s v="Stringers"/>
    <s v="'Gravel Clay Sand_Stringers'"/>
    <n v="7"/>
    <n v="-4.7720094214850246E-2"/>
    <s v="Rare/Uncommon"/>
    <s v="CHECK"/>
    <s v="Diamicton"/>
    <s v="Diamicton"/>
    <x v="0"/>
    <x v="0"/>
    <s v="Diamicton"/>
    <s v="Diamicton"/>
  </r>
  <r>
    <s v="Gravel Clay Sand"/>
    <s v="Strips"/>
    <s v="'Gravel Clay Sand_Strips'"/>
    <n v="3"/>
    <n v="-4.7956768775974754E-2"/>
    <s v="Rare/Uncommon"/>
    <s v="CHECK"/>
    <s v="Diamicton"/>
    <s v="Diamicton"/>
    <x v="0"/>
    <x v="0"/>
    <s v="Diamicton"/>
    <s v="Diamicton"/>
  </r>
  <r>
    <s v="Gravel Clay Sand"/>
    <s v="Swelling"/>
    <s v="'Gravel Clay Sand_Swelling'"/>
    <n v="1"/>
    <n v="-4.8075106056537004E-2"/>
    <s v="Rare/Uncommon"/>
    <s v="CHECK"/>
    <s v="Diamicton"/>
    <s v="Diamicton"/>
    <x v="0"/>
    <x v="0"/>
    <s v="Diamicton"/>
    <s v="Diamicton"/>
  </r>
  <r>
    <s v="Gravel Clay Sand"/>
    <s v="Very Coarse"/>
    <s v="'Gravel Clay Sand_Very Coarse'"/>
    <n v="0"/>
    <n v="-4.8134274696818129E-2"/>
    <s v="Not Used"/>
    <s v="CHECK"/>
    <s v="Diamicton"/>
    <s v="Diamicton"/>
    <x v="1"/>
    <x v="1"/>
    <s v="CHECK"/>
    <s v="Diamicton"/>
  </r>
  <r>
    <s v="Gravel Clay Sand"/>
    <s v="Very Fine"/>
    <s v="'Gravel Clay Sand_Very Fine'"/>
    <n v="3"/>
    <n v="-4.7956768775974754E-2"/>
    <s v="Rare/Uncommon"/>
    <s v="CHECK"/>
    <s v="Diamicton"/>
    <s v="Diamicton"/>
    <x v="0"/>
    <x v="0"/>
    <s v="Diamicton"/>
    <s v="Diamicton"/>
  </r>
  <r>
    <s v="Gravel Clay Sand"/>
    <s v="Very Fine-Coarse"/>
    <s v="'Gravel Clay Sand_Very Fine-Coarse'"/>
    <n v="0"/>
    <n v="-4.8134274696818129E-2"/>
    <s v="Not Used"/>
    <s v="CHECK"/>
    <s v="Diamicton"/>
    <s v="Diamicton"/>
    <x v="1"/>
    <x v="1"/>
    <s v="CHECK"/>
    <s v="Diamicton"/>
  </r>
  <r>
    <s v="Gravel Clay Sand"/>
    <s v="Very Fine-Fine"/>
    <s v="'Gravel Clay Sand_Very Fine-Fine'"/>
    <n v="0"/>
    <n v="-4.8134274696818129E-2"/>
    <s v="Not Used"/>
    <s v="CHECK"/>
    <s v="Diamicton"/>
    <s v="Diamicton"/>
    <x v="1"/>
    <x v="1"/>
    <s v="CHECK"/>
    <s v="Diamicton"/>
  </r>
  <r>
    <s v="Gravel Clay Sand"/>
    <s v="Very Fine-Medium"/>
    <s v="'Gravel Clay Sand_Very Fine-Medium'"/>
    <n v="0"/>
    <n v="-4.8134274696818129E-2"/>
    <s v="Not Used"/>
    <s v="CHECK"/>
    <s v="Diamicton"/>
    <s v="Diamicton"/>
    <x v="1"/>
    <x v="1"/>
    <s v="CHECK"/>
    <s v="Diamicton"/>
  </r>
  <r>
    <s v="Gravel Clay Sand"/>
    <s v="Very Hard"/>
    <s v="'Gravel Clay Sand_Very Hard'"/>
    <n v="1"/>
    <n v="-4.8075106056537004E-2"/>
    <s v="Rare/Uncommon"/>
    <s v="CHECK"/>
    <s v="Diamicton"/>
    <s v="Diamicton"/>
    <x v="0"/>
    <x v="0"/>
    <s v="Diamicton"/>
    <s v="Diamicton"/>
  </r>
  <r>
    <s v="Gravel Clay Sand"/>
    <s v="W/Boulders"/>
    <s v="'Gravel Clay Sand_W/Boulders'"/>
    <n v="2"/>
    <n v="-4.8015937416255879E-2"/>
    <s v="Rare/Uncommon"/>
    <s v="CHECK"/>
    <s v="Diamicton"/>
    <s v="Diamicton"/>
    <x v="0"/>
    <x v="0"/>
    <s v="Diamicton"/>
    <s v="Diamicton"/>
  </r>
  <r>
    <s v="Gravel Clay Sand"/>
    <s v="W/Clay"/>
    <s v="'Gravel Clay Sand_W/Clay'"/>
    <n v="3"/>
    <n v="-4.7956768775974754E-2"/>
    <s v="Rare/Uncommon"/>
    <s v="CHECK"/>
    <s v="Diamicton"/>
    <s v="Diamicton"/>
    <x v="0"/>
    <x v="0"/>
    <s v="Diamicton"/>
    <s v="Diamicton"/>
  </r>
  <r>
    <s v="Gravel Clay Sand"/>
    <s v="W/Coal"/>
    <s v="'Gravel Clay Sand_W/Coal'"/>
    <n v="1"/>
    <n v="-4.8075106056537004E-2"/>
    <s v="Rare/Uncommon"/>
    <s v="CHECK"/>
    <s v="Diamicton"/>
    <s v="Diamicton"/>
    <x v="0"/>
    <x v="0"/>
    <s v="Diamicton"/>
    <s v="Diamicton"/>
  </r>
  <r>
    <s v="Gravel Clay Sand"/>
    <s v="W/Cobbles"/>
    <s v="'Gravel Clay Sand_W/Cobbles'"/>
    <n v="1"/>
    <n v="-4.8075106056537004E-2"/>
    <s v="Rare/Uncommon"/>
    <s v="CHECK"/>
    <s v="Diamicton"/>
    <s v="Diamicton"/>
    <x v="0"/>
    <x v="0"/>
    <s v="Diamicton"/>
    <s v="Diamicton"/>
  </r>
  <r>
    <s v="Gravel Clay Sand"/>
    <s v="W/Dolomite"/>
    <s v="'Gravel Clay Sand_W/Dolomite'"/>
    <n v="0"/>
    <n v="-4.8134274696818129E-2"/>
    <s v="Not Used"/>
    <s v="CHECK"/>
    <s v="Diamicton"/>
    <s v="Diamicton"/>
    <x v="1"/>
    <x v="1"/>
    <s v="CHECK"/>
    <s v="Diamicton"/>
  </r>
  <r>
    <s v="Gravel Clay Sand"/>
    <s v="W/Gravel"/>
    <s v="'Gravel Clay Sand_W/Gravel'"/>
    <n v="0"/>
    <n v="-4.8134274696818129E-2"/>
    <s v="Not Used"/>
    <s v="CHECK"/>
    <s v="Diamicton"/>
    <s v="Diamicton"/>
    <x v="1"/>
    <x v="1"/>
    <s v="CHECK"/>
    <s v="Diamicton"/>
  </r>
  <r>
    <s v="Gravel Clay Sand"/>
    <s v="W/Gypsum"/>
    <s v="'Gravel Clay Sand_W/Gypsum'"/>
    <n v="0"/>
    <n v="-4.8134274696818129E-2"/>
    <s v="Not Used"/>
    <s v="CHECK"/>
    <s v="Diamicton"/>
    <s v="Diamicton"/>
    <x v="1"/>
    <x v="1"/>
    <s v="CHECK"/>
    <s v="Diamicton"/>
  </r>
  <r>
    <s v="Gravel Clay Sand"/>
    <s v="W/Limestone"/>
    <s v="'Gravel Clay Sand_W/Limestone'"/>
    <n v="1"/>
    <n v="-4.8075106056537004E-2"/>
    <s v="Rare/Uncommon"/>
    <s v="CHECK"/>
    <s v="Diamicton"/>
    <s v="Diamicton"/>
    <x v="0"/>
    <x v="0"/>
    <s v="Diamicton"/>
    <s v="Diamicton"/>
  </r>
  <r>
    <s v="Gravel Clay Sand"/>
    <s v="W/Pyrite"/>
    <s v="'Gravel Clay Sand_W/Pyrite'"/>
    <n v="0"/>
    <n v="-4.8134274696818129E-2"/>
    <s v="Not Used"/>
    <s v="CHECK"/>
    <s v="Diamicton"/>
    <s v="Diamicton"/>
    <x v="1"/>
    <x v="1"/>
    <s v="CHECK"/>
    <s v="Diamicton"/>
  </r>
  <r>
    <s v="Gravel Clay Sand"/>
    <s v="W/Sand"/>
    <s v="'Gravel Clay Sand_W/Sand'"/>
    <n v="0"/>
    <n v="-4.8134274696818129E-2"/>
    <s v="Not Used"/>
    <s v="CHECK"/>
    <s v="Diamicton"/>
    <s v="Diamicton"/>
    <x v="1"/>
    <x v="1"/>
    <s v="CHECK"/>
    <s v="Diamicton"/>
  </r>
  <r>
    <s v="Gravel Clay Sand"/>
    <s v="W/Sandstone"/>
    <s v="'Gravel Clay Sand_W/Sandstone'"/>
    <n v="1"/>
    <n v="-4.8075106056537004E-2"/>
    <s v="Rare/Uncommon"/>
    <s v="CHECK"/>
    <s v="Diamicton"/>
    <s v="Diamicton"/>
    <x v="0"/>
    <x v="0"/>
    <s v="Diamicton"/>
    <s v="Diamicton"/>
  </r>
  <r>
    <s v="Gravel Clay Sand"/>
    <s v="W/Shale"/>
    <s v="'Gravel Clay Sand_W/Shale'"/>
    <n v="0"/>
    <n v="-4.8134274696818129E-2"/>
    <s v="Not Used"/>
    <s v="CHECK"/>
    <s v="Diamicton"/>
    <s v="Diamicton"/>
    <x v="1"/>
    <x v="1"/>
    <s v="CHECK"/>
    <s v="Diamicton"/>
  </r>
  <r>
    <s v="Gravel Clay Sand"/>
    <s v="W/Silt"/>
    <s v="'Gravel Clay Sand_W/Silt'"/>
    <n v="11"/>
    <n v="-4.7483419653725739E-2"/>
    <s v="Rare/Uncommon"/>
    <s v="CHECK"/>
    <s v="Diamicton"/>
    <s v="Diamicton"/>
    <x v="0"/>
    <x v="0"/>
    <s v="Diamicton"/>
    <s v="Diamicton"/>
  </r>
  <r>
    <s v="Gravel Clay Sand"/>
    <s v="W/Stones"/>
    <s v="'Gravel Clay Sand_W/Stones'"/>
    <n v="19"/>
    <n v="-4.7010070531476725E-2"/>
    <s v="Rare/Uncommon"/>
    <s v="CHECK"/>
    <s v="Diamicton"/>
    <s v="Diamicton"/>
    <x v="0"/>
    <x v="0"/>
    <s v="Diamicton"/>
    <s v="Diamicton"/>
  </r>
  <r>
    <s v="Gravel Clay Sand"/>
    <s v="Water Bearing"/>
    <s v="'Gravel Clay Sand_Water Bearing'"/>
    <n v="13"/>
    <n v="-4.7365082373163482E-2"/>
    <s v="Rare/Uncommon"/>
    <s v="CHECK"/>
    <s v="Diamicton"/>
    <s v="Diamicton"/>
    <x v="0"/>
    <x v="0"/>
    <s v="Diamicton"/>
    <s v="Diamicton"/>
  </r>
  <r>
    <s v="Gravel Clay Sand"/>
    <s v="Weathered"/>
    <s v="'Gravel Clay Sand_Weathered'"/>
    <n v="1"/>
    <n v="-4.8075106056537004E-2"/>
    <s v="Rare/Uncommon"/>
    <s v="CHECK"/>
    <s v="Diamicton"/>
    <s v="Diamicton"/>
    <x v="0"/>
    <x v="0"/>
    <s v="Diamicton"/>
    <s v="Diamicton"/>
  </r>
  <r>
    <s v="Gravel Clay Sand"/>
    <s v="Wet/Moist"/>
    <s v="'Gravel Clay Sand_Wet/Moist'"/>
    <n v="3"/>
    <n v="-4.7956768775974754E-2"/>
    <s v="Rare/Uncommon"/>
    <s v="CHECK"/>
    <s v="Diamicton"/>
    <s v="Diamicton"/>
    <x v="0"/>
    <x v="0"/>
    <s v="Diamicton"/>
    <s v="Diamicton"/>
  </r>
  <r>
    <s v="Gravel Clay Sand"/>
    <s v="Wood"/>
    <s v="'Gravel Clay Sand_Wood'"/>
    <n v="0"/>
    <n v="-4.8134274696818129E-2"/>
    <s v="Not Used"/>
    <s v="CHECK"/>
    <s v="Diamicton"/>
    <s v="Diamicton"/>
    <x v="1"/>
    <x v="1"/>
    <s v="CHECK"/>
    <s v="Diamicton"/>
  </r>
  <r>
    <s v="Gravel Clay Silt"/>
    <m/>
    <s v="'Gravel Clay Silt_ '"/>
    <n v="55"/>
    <n v="-4.4879999481356167E-2"/>
    <s v="Rare/Uncommon"/>
    <s v="CHECK"/>
    <s v="Diamicton"/>
    <s v="Diamicton"/>
    <x v="0"/>
    <x v="0"/>
    <s v="Diamicton"/>
    <s v="Diamicton"/>
  </r>
  <r>
    <s v="Gravel Clay Silt"/>
    <s v="Broken"/>
    <s v="'Gravel Clay Silt_Broken'"/>
    <n v="0"/>
    <n v="-4.8134274696818129E-2"/>
    <s v="Not Used"/>
    <s v="CHECK"/>
    <s v="Diamicton"/>
    <s v="Diamicton"/>
    <x v="1"/>
    <x v="1"/>
    <s v="CHECK"/>
    <s v="Diamicton"/>
  </r>
  <r>
    <s v="Gravel Clay Silt"/>
    <s v="Cemented"/>
    <s v="'Gravel Clay Silt_Cemented'"/>
    <n v="0"/>
    <n v="-4.8134274696818129E-2"/>
    <s v="Not Used"/>
    <s v="CHECK"/>
    <s v="Diamicton"/>
    <s v="Diamicton"/>
    <x v="1"/>
    <x v="1"/>
    <s v="CHECK"/>
    <s v="Diamicton"/>
  </r>
  <r>
    <s v="Gravel Clay Silt"/>
    <s v="Clayey"/>
    <s v="'Gravel Clay Silt_Clayey'"/>
    <n v="3"/>
    <n v="-4.7956768775974754E-2"/>
    <s v="Rare/Uncommon"/>
    <s v="CHECK"/>
    <s v="Diamicton"/>
    <s v="Diamicton"/>
    <x v="0"/>
    <x v="0"/>
    <s v="Diamicton"/>
    <s v="Diamicton"/>
  </r>
  <r>
    <s v="Gravel Clay Silt"/>
    <s v="Coarse"/>
    <s v="'Gravel Clay Silt_Coarse'"/>
    <n v="13"/>
    <n v="-4.7365082373163482E-2"/>
    <s v="Rare/Uncommon"/>
    <s v="CHECK"/>
    <s v="Diamicton"/>
    <s v="Diamicton"/>
    <x v="0"/>
    <x v="0"/>
    <s v="Diamicton"/>
    <s v="Diamicton"/>
  </r>
  <r>
    <s v="Gravel Clay Silt"/>
    <s v="Dense"/>
    <s v="'Gravel Clay Silt_Dense'"/>
    <n v="0"/>
    <n v="-4.8134274696818129E-2"/>
    <s v="Not Used"/>
    <s v="CHECK"/>
    <s v="Diamicton"/>
    <s v="Diamicton"/>
    <x v="1"/>
    <x v="1"/>
    <s v="CHECK"/>
    <s v="Diamicton"/>
  </r>
  <r>
    <s v="Gravel Clay Silt"/>
    <s v="Dolomitic"/>
    <s v="'Gravel Clay Silt_Dolomitic'"/>
    <n v="0"/>
    <n v="-4.8134274696818129E-2"/>
    <s v="Not Used"/>
    <s v="CHECK"/>
    <s v="Diamicton"/>
    <s v="Diamicton"/>
    <x v="1"/>
    <x v="1"/>
    <s v="CHECK"/>
    <s v="Diamicton"/>
  </r>
  <r>
    <s v="Gravel Clay Silt"/>
    <s v="Dry"/>
    <s v="'Gravel Clay Silt_Dry'"/>
    <n v="0"/>
    <n v="-4.8134274696818129E-2"/>
    <s v="Not Used"/>
    <s v="CHECK"/>
    <s v="Diamicton"/>
    <s v="Diamicton"/>
    <x v="1"/>
    <x v="1"/>
    <s v="CHECK"/>
    <s v="Diamicton"/>
  </r>
  <r>
    <s v="Gravel Clay Silt"/>
    <s v="Fill"/>
    <s v="'Gravel Clay Silt_Fill'"/>
    <n v="0"/>
    <n v="-4.8134274696818129E-2"/>
    <s v="Not Used"/>
    <s v="CHECK"/>
    <s v="Unknown or No Record"/>
    <s v="Unknown or No Record"/>
    <x v="1"/>
    <x v="1"/>
    <s v="CHECK"/>
    <s v="Unknown or No Record"/>
  </r>
  <r>
    <s v="Gravel Clay Silt"/>
    <s v="Fine"/>
    <s v="'Gravel Clay Silt_Fine'"/>
    <n v="0"/>
    <n v="-4.8134274696818129E-2"/>
    <s v="Not Used"/>
    <s v="CHECK"/>
    <s v="Diamicton"/>
    <s v="Diamicton"/>
    <x v="1"/>
    <x v="1"/>
    <s v="CHECK"/>
    <s v="Diamicton"/>
  </r>
  <r>
    <s v="Gravel Clay Silt"/>
    <s v="Fine To Coarse"/>
    <s v="'Gravel Clay Silt_Fine To Coarse'"/>
    <n v="0"/>
    <n v="-4.8134274696818129E-2"/>
    <s v="Not Used"/>
    <s v="CHECK"/>
    <s v="Diamicton"/>
    <s v="Diamicton"/>
    <x v="1"/>
    <x v="1"/>
    <s v="CHECK"/>
    <s v="Diamicton"/>
  </r>
  <r>
    <s v="Gravel Clay Silt"/>
    <s v="Fine To Medium"/>
    <s v="'Gravel Clay Silt_Fine To Medium'"/>
    <n v="1"/>
    <n v="-4.8075106056537004E-2"/>
    <s v="Rare/Uncommon"/>
    <s v="CHECK"/>
    <s v="Diamicton"/>
    <s v="Diamicton"/>
    <x v="0"/>
    <x v="0"/>
    <s v="Diamicton"/>
    <s v="Diamicton"/>
  </r>
  <r>
    <s v="Gravel Clay Silt"/>
    <s v="Firm"/>
    <s v="'Gravel Clay Silt_Firm'"/>
    <n v="0"/>
    <n v="-4.8134274696818129E-2"/>
    <s v="Not Used"/>
    <s v="CHECK"/>
    <s v="Diamicton"/>
    <s v="Diamicton"/>
    <x v="1"/>
    <x v="1"/>
    <s v="CHECK"/>
    <s v="Diamicton"/>
  </r>
  <r>
    <s v="Gravel Clay Silt"/>
    <s v="Fractured"/>
    <s v="'Gravel Clay Silt_Fractured'"/>
    <n v="0"/>
    <n v="-4.8134274696818129E-2"/>
    <s v="Not Used"/>
    <s v="CHECK"/>
    <s v="Diamicton"/>
    <s v="Diamicton"/>
    <x v="1"/>
    <x v="1"/>
    <s v="CHECK"/>
    <s v="Diamicton"/>
  </r>
  <r>
    <s v="Gravel Clay Silt"/>
    <s v="Gravely"/>
    <s v="'Gravel Clay Silt_Gravely'"/>
    <n v="0"/>
    <n v="-4.8134274696818129E-2"/>
    <s v="Not Used"/>
    <s v="CHECK"/>
    <s v="Diamicton"/>
    <s v="Diamicton"/>
    <x v="1"/>
    <x v="1"/>
    <s v="CHECK"/>
    <s v="Diamicton"/>
  </r>
  <r>
    <s v="Gravel Clay Silt"/>
    <s v="Gummy"/>
    <s v="'Gravel Clay Silt_Gummy'"/>
    <n v="0"/>
    <n v="-4.8134274696818129E-2"/>
    <s v="Not Used"/>
    <s v="CHECK"/>
    <s v="Diamicton"/>
    <s v="Diamicton"/>
    <x v="1"/>
    <x v="1"/>
    <s v="CHECK"/>
    <s v="Diamicton"/>
  </r>
  <r>
    <s v="Gravel Clay Silt"/>
    <s v="Hard"/>
    <s v="'Gravel Clay Silt_Hard'"/>
    <n v="5"/>
    <n v="-4.7838431495412496E-2"/>
    <s v="Rare/Uncommon"/>
    <s v="CHECK"/>
    <s v="Diamicton"/>
    <s v="Diamicton"/>
    <x v="0"/>
    <x v="0"/>
    <s v="Diamicton"/>
    <s v="Diamicton"/>
  </r>
  <r>
    <s v="Gravel Clay Silt"/>
    <s v="Heaving/Quick"/>
    <s v="'Gravel Clay Silt_Heaving/Quick'"/>
    <n v="0"/>
    <n v="-4.8134274696818129E-2"/>
    <s v="Not Used"/>
    <s v="CHECK"/>
    <s v="Diamicton"/>
    <s v="Diamicton"/>
    <x v="1"/>
    <x v="1"/>
    <s v="CHECK"/>
    <s v="Diamicton"/>
  </r>
  <r>
    <s v="Gravel Clay Silt"/>
    <s v="Karst"/>
    <s v="'Gravel Clay Silt_Karst'"/>
    <n v="0"/>
    <n v="-4.8134274696818129E-2"/>
    <s v="Not Used"/>
    <s v="CHECK"/>
    <s v="Diamicton"/>
    <s v="Diamicton"/>
    <x v="1"/>
    <x v="1"/>
    <s v="CHECK"/>
    <s v="Diamicton"/>
  </r>
  <r>
    <s v="Gravel Clay Silt"/>
    <s v="Layered"/>
    <s v="'Gravel Clay Silt_Layered'"/>
    <n v="1"/>
    <n v="-4.8075106056537004E-2"/>
    <s v="Rare/Uncommon"/>
    <s v="CHECK"/>
    <s v="Diamicton"/>
    <s v="Diamicton"/>
    <x v="0"/>
    <x v="0"/>
    <s v="Diamicton"/>
    <s v="Diamicton"/>
  </r>
  <r>
    <s v="Gravel Clay Silt"/>
    <s v="Medium"/>
    <s v="'Gravel Clay Silt_Medium'"/>
    <n v="0"/>
    <n v="-4.8134274696818129E-2"/>
    <s v="Not Used"/>
    <s v="CHECK"/>
    <s v="Diamicton"/>
    <s v="Diamicton"/>
    <x v="1"/>
    <x v="1"/>
    <s v="CHECK"/>
    <s v="Diamicton"/>
  </r>
  <r>
    <s v="Gravel Clay Silt"/>
    <s v="Medium To Coarse"/>
    <s v="'Gravel Clay Silt_Medium To Coarse'"/>
    <n v="1"/>
    <n v="-4.8075106056537004E-2"/>
    <s v="Rare/Uncommon"/>
    <s v="CHECK"/>
    <s v="Diamicton"/>
    <s v="Diamicton"/>
    <x v="0"/>
    <x v="0"/>
    <s v="Diamicton"/>
    <s v="Diamicton"/>
  </r>
  <r>
    <s v="Gravel Clay Silt"/>
    <s v="Organic"/>
    <s v="'Gravel Clay Silt_Organic'"/>
    <n v="0"/>
    <n v="-4.8134274696818129E-2"/>
    <s v="Not Used"/>
    <s v="CHECK"/>
    <s v="Diamicton"/>
    <s v="Diamicton"/>
    <x v="1"/>
    <x v="1"/>
    <s v="CHECK"/>
    <s v="Diamicton"/>
  </r>
  <r>
    <s v="Gravel Clay Silt"/>
    <s v="Porous"/>
    <s v="'Gravel Clay Silt_Porous'"/>
    <n v="0"/>
    <n v="-4.8134274696818129E-2"/>
    <s v="Not Used"/>
    <s v="CHECK"/>
    <s v="Diamicton"/>
    <s v="Diamicton"/>
    <x v="1"/>
    <x v="1"/>
    <s v="CHECK"/>
    <s v="Diamicton"/>
  </r>
  <r>
    <s v="Gravel Clay Silt"/>
    <s v="Sandy"/>
    <s v="'Gravel Clay Silt_Sandy'"/>
    <n v="4"/>
    <n v="-4.7897600135693622E-2"/>
    <s v="Rare/Uncommon"/>
    <s v="CHECK"/>
    <s v="Diamicton"/>
    <s v="Diamicton"/>
    <x v="0"/>
    <x v="0"/>
    <s v="Diamicton"/>
    <s v="Diamicton"/>
  </r>
  <r>
    <s v="Gravel Clay Silt"/>
    <s v="Silty"/>
    <s v="'Gravel Clay Silt_Silty'"/>
    <n v="1"/>
    <n v="-4.8075106056537004E-2"/>
    <s v="Rare/Uncommon"/>
    <s v="CHECK"/>
    <s v="Diamicton"/>
    <s v="Diamicton"/>
    <x v="0"/>
    <x v="0"/>
    <s v="Diamicton"/>
    <s v="Diamicton"/>
  </r>
  <r>
    <s v="Gravel Clay Silt"/>
    <s v="Soft"/>
    <s v="'Gravel Clay Silt_Soft'"/>
    <n v="1"/>
    <n v="-4.8075106056537004E-2"/>
    <s v="Rare/Uncommon"/>
    <s v="CHECK"/>
    <s v="Diamicton"/>
    <s v="Diamicton"/>
    <x v="0"/>
    <x v="0"/>
    <s v="Diamicton"/>
    <s v="Diamicton"/>
  </r>
  <r>
    <s v="Gravel Clay Silt"/>
    <s v="Sticky"/>
    <s v="'Gravel Clay Silt_Sticky'"/>
    <n v="0"/>
    <n v="-4.8134274696818129E-2"/>
    <s v="Not Used"/>
    <s v="CHECK"/>
    <s v="Diamicton"/>
    <s v="Diamicton"/>
    <x v="1"/>
    <x v="1"/>
    <s v="CHECK"/>
    <s v="Diamicton"/>
  </r>
  <r>
    <s v="Gravel Clay Silt"/>
    <s v="Stoney"/>
    <s v="'Gravel Clay Silt_Stoney'"/>
    <n v="0"/>
    <n v="-4.8134274696818129E-2"/>
    <s v="Not Used"/>
    <s v="CHECK"/>
    <s v="Diamicton"/>
    <s v="Diamicton"/>
    <x v="1"/>
    <x v="1"/>
    <s v="CHECK"/>
    <s v="Diamicton"/>
  </r>
  <r>
    <s v="Gravel Clay Silt"/>
    <s v="Stringers"/>
    <s v="'Gravel Clay Silt_Stringers'"/>
    <n v="1"/>
    <n v="-4.8075106056537004E-2"/>
    <s v="Rare/Uncommon"/>
    <s v="CHECK"/>
    <s v="Diamicton"/>
    <s v="Diamicton"/>
    <x v="0"/>
    <x v="0"/>
    <s v="Diamicton"/>
    <s v="Diamicton"/>
  </r>
  <r>
    <s v="Gravel Clay Silt"/>
    <s v="Strips"/>
    <s v="'Gravel Clay Silt_Strips'"/>
    <n v="1"/>
    <n v="-4.8075106056537004E-2"/>
    <s v="Rare/Uncommon"/>
    <s v="CHECK"/>
    <s v="Diamicton"/>
    <s v="Diamicton"/>
    <x v="0"/>
    <x v="0"/>
    <s v="Diamicton"/>
    <s v="Diamicton"/>
  </r>
  <r>
    <s v="Gravel Clay Silt"/>
    <s v="Swelling"/>
    <s v="'Gravel Clay Silt_Swelling'"/>
    <n v="0"/>
    <n v="-4.8134274696818129E-2"/>
    <s v="Not Used"/>
    <s v="CHECK"/>
    <s v="Diamicton"/>
    <s v="Diamicton"/>
    <x v="1"/>
    <x v="1"/>
    <s v="CHECK"/>
    <s v="Diamicton"/>
  </r>
  <r>
    <s v="Gravel Clay Silt"/>
    <s v="Very Coarse"/>
    <s v="'Gravel Clay Silt_Very Coarse'"/>
    <n v="0"/>
    <n v="-4.8134274696818129E-2"/>
    <s v="Not Used"/>
    <s v="CHECK"/>
    <s v="Diamicton"/>
    <s v="Diamicton"/>
    <x v="1"/>
    <x v="1"/>
    <s v="CHECK"/>
    <s v="Diamicton"/>
  </r>
  <r>
    <s v="Gravel Clay Silt"/>
    <s v="Very Fine"/>
    <s v="'Gravel Clay Silt_Very Fine'"/>
    <n v="1"/>
    <n v="-4.8075106056537004E-2"/>
    <s v="Rare/Uncommon"/>
    <s v="CHECK"/>
    <s v="Diamicton"/>
    <s v="Diamicton"/>
    <x v="0"/>
    <x v="0"/>
    <s v="Diamicton"/>
    <s v="Diamicton"/>
  </r>
  <r>
    <s v="Gravel Clay Silt"/>
    <s v="Very Fine-Coarse"/>
    <s v="'Gravel Clay Silt_Very Fine-Coarse'"/>
    <n v="0"/>
    <n v="-4.8134274696818129E-2"/>
    <s v="Not Used"/>
    <s v="CHECK"/>
    <s v="Diamicton"/>
    <s v="Diamicton"/>
    <x v="1"/>
    <x v="1"/>
    <s v="CHECK"/>
    <s v="Diamicton"/>
  </r>
  <r>
    <s v="Gravel Clay Silt"/>
    <s v="Very Fine-Fine"/>
    <s v="'Gravel Clay Silt_Very Fine-Fine'"/>
    <n v="0"/>
    <n v="-4.8134274696818129E-2"/>
    <s v="Not Used"/>
    <s v="CHECK"/>
    <s v="Diamicton"/>
    <s v="Diamicton"/>
    <x v="1"/>
    <x v="1"/>
    <s v="CHECK"/>
    <s v="Diamicton"/>
  </r>
  <r>
    <s v="Gravel Clay Silt"/>
    <s v="Very Fine-Medium"/>
    <s v="'Gravel Clay Silt_Very Fine-Medium'"/>
    <n v="0"/>
    <n v="-4.8134274696818129E-2"/>
    <s v="Not Used"/>
    <s v="CHECK"/>
    <s v="Diamicton"/>
    <s v="Diamicton"/>
    <x v="1"/>
    <x v="1"/>
    <s v="CHECK"/>
    <s v="Diamicton"/>
  </r>
  <r>
    <s v="Gravel Clay Silt"/>
    <s v="Very Hard"/>
    <s v="'Gravel Clay Silt_Very Hard'"/>
    <n v="0"/>
    <n v="-4.8134274696818129E-2"/>
    <s v="Not Used"/>
    <s v="CHECK"/>
    <s v="Diamicton"/>
    <s v="Diamicton"/>
    <x v="1"/>
    <x v="1"/>
    <s v="CHECK"/>
    <s v="Diamicton"/>
  </r>
  <r>
    <s v="Gravel Clay Silt"/>
    <s v="W/Boulders"/>
    <s v="'Gravel Clay Silt_W/Boulders'"/>
    <n v="0"/>
    <n v="-4.8134274696818129E-2"/>
    <s v="Not Used"/>
    <s v="CHECK"/>
    <s v="Diamicton"/>
    <s v="Diamicton"/>
    <x v="1"/>
    <x v="1"/>
    <s v="CHECK"/>
    <s v="Diamicton"/>
  </r>
  <r>
    <s v="Gravel Clay Silt"/>
    <s v="W/Clay"/>
    <s v="'Gravel Clay Silt_W/Clay'"/>
    <n v="0"/>
    <n v="-4.8134274696818129E-2"/>
    <s v="Not Used"/>
    <s v="CHECK"/>
    <s v="Diamicton"/>
    <s v="Diamicton"/>
    <x v="1"/>
    <x v="1"/>
    <s v="CHECK"/>
    <s v="Diamicton"/>
  </r>
  <r>
    <s v="Gravel Clay Silt"/>
    <s v="W/Coal"/>
    <s v="'Gravel Clay Silt_W/Coal'"/>
    <n v="0"/>
    <n v="-4.8134274696818129E-2"/>
    <s v="Not Used"/>
    <s v="CHECK"/>
    <s v="Diamicton"/>
    <s v="Diamicton"/>
    <x v="1"/>
    <x v="1"/>
    <s v="CHECK"/>
    <s v="Diamicton"/>
  </r>
  <r>
    <s v="Gravel Clay Silt"/>
    <s v="W/Cobbles"/>
    <s v="'Gravel Clay Silt_W/Cobbles'"/>
    <n v="2"/>
    <n v="-4.8015937416255879E-2"/>
    <s v="Rare/Uncommon"/>
    <s v="CHECK"/>
    <s v="Diamicton"/>
    <s v="Diamicton"/>
    <x v="0"/>
    <x v="0"/>
    <s v="Diamicton"/>
    <s v="Diamicton"/>
  </r>
  <r>
    <s v="Gravel Clay Silt"/>
    <s v="W/Dolomite"/>
    <s v="'Gravel Clay Silt_W/Dolomite'"/>
    <n v="0"/>
    <n v="-4.8134274696818129E-2"/>
    <s v="Not Used"/>
    <s v="CHECK"/>
    <s v="Diamicton"/>
    <s v="Diamicton"/>
    <x v="1"/>
    <x v="1"/>
    <s v="CHECK"/>
    <s v="Diamicton"/>
  </r>
  <r>
    <s v="Gravel Clay Silt"/>
    <s v="W/Gravel"/>
    <s v="'Gravel Clay Silt_W/Gravel'"/>
    <n v="0"/>
    <n v="-4.8134274696818129E-2"/>
    <s v="Not Used"/>
    <s v="CHECK"/>
    <s v="Diamicton"/>
    <s v="Diamicton"/>
    <x v="1"/>
    <x v="1"/>
    <s v="CHECK"/>
    <s v="Diamicton"/>
  </r>
  <r>
    <s v="Gravel Clay Silt"/>
    <s v="W/Gypsum"/>
    <s v="'Gravel Clay Silt_W/Gypsum'"/>
    <n v="1"/>
    <n v="-4.8075106056537004E-2"/>
    <s v="Rare/Uncommon"/>
    <s v="CHECK"/>
    <s v="Diamicton"/>
    <s v="Diamicton"/>
    <x v="0"/>
    <x v="0"/>
    <s v="Diamicton"/>
    <s v="Diamicton"/>
  </r>
  <r>
    <s v="Gravel Clay Silt"/>
    <s v="W/Limestone"/>
    <s v="'Gravel Clay Silt_W/Limestone'"/>
    <n v="0"/>
    <n v="-4.8134274696818129E-2"/>
    <s v="Not Used"/>
    <s v="CHECK"/>
    <s v="Diamicton"/>
    <s v="Diamicton"/>
    <x v="1"/>
    <x v="1"/>
    <s v="CHECK"/>
    <s v="Diamicton"/>
  </r>
  <r>
    <s v="Gravel Clay Silt"/>
    <s v="W/Pyrite"/>
    <s v="'Gravel Clay Silt_W/Pyrite'"/>
    <n v="0"/>
    <n v="-4.8134274696818129E-2"/>
    <s v="Not Used"/>
    <s v="CHECK"/>
    <s v="Diamicton"/>
    <s v="Diamicton"/>
    <x v="1"/>
    <x v="1"/>
    <s v="CHECK"/>
    <s v="Diamicton"/>
  </r>
  <r>
    <s v="Gravel Clay Silt"/>
    <s v="W/Sand"/>
    <s v="'Gravel Clay Silt_W/Sand'"/>
    <n v="6"/>
    <n v="-4.7779262855131371E-2"/>
    <s v="Rare/Uncommon"/>
    <s v="CHECK"/>
    <s v="Diamicton"/>
    <s v="Diamicton"/>
    <x v="0"/>
    <x v="0"/>
    <s v="Diamicton"/>
    <s v="Diamicton"/>
  </r>
  <r>
    <s v="Gravel Clay Silt"/>
    <s v="W/Sandstone"/>
    <s v="'Gravel Clay Silt_W/Sandstone'"/>
    <n v="1"/>
    <n v="-4.8075106056537004E-2"/>
    <s v="Rare/Uncommon"/>
    <s v="CHECK"/>
    <s v="Diamicton"/>
    <s v="Diamicton"/>
    <x v="0"/>
    <x v="0"/>
    <s v="Diamicton"/>
    <s v="Diamicton"/>
  </r>
  <r>
    <s v="Gravel Clay Silt"/>
    <s v="W/Shale"/>
    <s v="'Gravel Clay Silt_W/Shale'"/>
    <n v="1"/>
    <n v="-4.8075106056537004E-2"/>
    <s v="Rare/Uncommon"/>
    <s v="CHECK"/>
    <s v="Diamicton"/>
    <s v="Diamicton"/>
    <x v="0"/>
    <x v="0"/>
    <s v="Diamicton"/>
    <s v="Diamicton"/>
  </r>
  <r>
    <s v="Gravel Clay Silt"/>
    <s v="W/Silt"/>
    <s v="'Gravel Clay Silt_W/Silt'"/>
    <n v="0"/>
    <n v="-4.8134274696818129E-2"/>
    <s v="Not Used"/>
    <s v="CHECK"/>
    <s v="Diamicton"/>
    <s v="Diamicton"/>
    <x v="1"/>
    <x v="1"/>
    <s v="CHECK"/>
    <s v="Diamicton"/>
  </r>
  <r>
    <s v="Gravel Clay Silt"/>
    <s v="W/Stones"/>
    <s v="'Gravel Clay Silt_W/Stones'"/>
    <n v="1"/>
    <n v="-4.8075106056537004E-2"/>
    <s v="Rare/Uncommon"/>
    <s v="CHECK"/>
    <s v="Diamicton"/>
    <s v="Diamicton"/>
    <x v="0"/>
    <x v="0"/>
    <s v="Diamicton"/>
    <s v="Diamicton"/>
  </r>
  <r>
    <s v="Gravel Clay Silt"/>
    <s v="Water Bearing"/>
    <s v="'Gravel Clay Silt_Water Bearing'"/>
    <n v="1"/>
    <n v="-4.8075106056537004E-2"/>
    <s v="Rare/Uncommon"/>
    <s v="CHECK"/>
    <s v="Diamicton"/>
    <s v="Diamicton"/>
    <x v="0"/>
    <x v="0"/>
    <s v="Diamicton"/>
    <s v="Diamicton"/>
  </r>
  <r>
    <s v="Gravel Clay Silt"/>
    <s v="Weathered"/>
    <s v="'Gravel Clay Silt_Weathered'"/>
    <n v="0"/>
    <n v="-4.8134274696818129E-2"/>
    <s v="Not Used"/>
    <s v="CHECK"/>
    <s v="Diamicton"/>
    <s v="Diamicton"/>
    <x v="1"/>
    <x v="1"/>
    <s v="CHECK"/>
    <s v="Diamicton"/>
  </r>
  <r>
    <s v="Gravel Clay Silt"/>
    <s v="Wet/Moist"/>
    <s v="'Gravel Clay Silt_Wet/Moist'"/>
    <n v="0"/>
    <n v="-4.8134274696818129E-2"/>
    <s v="Not Used"/>
    <s v="CHECK"/>
    <s v="Diamicton"/>
    <s v="Diamicton"/>
    <x v="1"/>
    <x v="1"/>
    <s v="CHECK"/>
    <s v="Diamicton"/>
  </r>
  <r>
    <s v="Gravel Clay Silt"/>
    <s v="Wood"/>
    <s v="'Gravel Clay Silt_Wood'"/>
    <n v="0"/>
    <n v="-4.8134274696818129E-2"/>
    <s v="Not Used"/>
    <s v="CHECK"/>
    <s v="Diamicton"/>
    <s v="Diamicton"/>
    <x v="1"/>
    <x v="1"/>
    <s v="CHECK"/>
    <s v="Diamicton"/>
  </r>
  <r>
    <s v="Gravel Sand Clay"/>
    <m/>
    <s v="'Gravel Sand Clay_ '"/>
    <n v="2807"/>
    <n v="0.11795209857230439"/>
    <s v="Fairly Common"/>
    <s v="CHECK"/>
    <s v="Diamicton"/>
    <s v="Diamicton"/>
    <x v="0"/>
    <x v="0"/>
    <s v="Diamicton"/>
    <s v="Diamicton"/>
  </r>
  <r>
    <s v="Gravel Sand Clay"/>
    <s v="Broken"/>
    <s v="'Gravel Sand Clay_Broken'"/>
    <n v="0"/>
    <n v="-4.8134274696818129E-2"/>
    <s v="Not Used"/>
    <s v="CHECK"/>
    <s v="Diamicton"/>
    <s v="Diamicton"/>
    <x v="1"/>
    <x v="1"/>
    <s v="CHECK"/>
    <s v="Diamicton"/>
  </r>
  <r>
    <s v="Gravel Sand Clay"/>
    <s v="Cemented"/>
    <s v="'Gravel Sand Clay_Cemented'"/>
    <n v="4"/>
    <n v="-4.7897600135693622E-2"/>
    <s v="Rare/Uncommon"/>
    <s v="CHECK"/>
    <s v="Diamicton"/>
    <s v="Diamicton"/>
    <x v="0"/>
    <x v="0"/>
    <s v="Diamicton"/>
    <s v="Diamicton"/>
  </r>
  <r>
    <s v="Gravel Sand Clay"/>
    <s v="Clayey"/>
    <s v="'Gravel Sand Clay_Clayey'"/>
    <n v="4"/>
    <n v="-4.7897600135693622E-2"/>
    <s v="Rare/Uncommon"/>
    <s v="CHECK"/>
    <s v="Diamicton"/>
    <s v="Diamicton"/>
    <x v="0"/>
    <x v="0"/>
    <s v="Diamicton"/>
    <s v="Diamicton"/>
  </r>
  <r>
    <s v="Gravel Sand Clay"/>
    <s v="Coarse"/>
    <s v="'Gravel Sand Clay_Coarse'"/>
    <n v="47"/>
    <n v="-4.5353348603605174E-2"/>
    <s v="Rare/Uncommon"/>
    <s v="CHECK"/>
    <s v="Diamicton"/>
    <s v="Diamicton"/>
    <x v="0"/>
    <x v="0"/>
    <s v="Diamicton"/>
    <s v="Diamicton"/>
  </r>
  <r>
    <s v="Gravel Sand Clay"/>
    <s v="Dense"/>
    <s v="'Gravel Sand Clay_Dense'"/>
    <n v="1"/>
    <n v="-4.8075106056537004E-2"/>
    <s v="Rare/Uncommon"/>
    <s v="CHECK"/>
    <s v="Diamicton"/>
    <s v="Diamicton"/>
    <x v="0"/>
    <x v="0"/>
    <s v="Diamicton"/>
    <s v="Diamicton"/>
  </r>
  <r>
    <s v="Gravel Sand Clay"/>
    <s v="Dolomitic"/>
    <s v="'Gravel Sand Clay_Dolomitic'"/>
    <n v="0"/>
    <n v="-4.8134274696818129E-2"/>
    <s v="Not Used"/>
    <s v="CHECK"/>
    <s v="Diamicton"/>
    <s v="Diamicton"/>
    <x v="1"/>
    <x v="1"/>
    <s v="CHECK"/>
    <s v="Diamicton"/>
  </r>
  <r>
    <s v="Gravel Sand Clay"/>
    <s v="Dry"/>
    <s v="'Gravel Sand Clay_Dry'"/>
    <n v="4"/>
    <n v="-4.7897600135693622E-2"/>
    <s v="Rare/Uncommon"/>
    <s v="CHECK"/>
    <s v="Diamicton"/>
    <s v="Diamicton"/>
    <x v="0"/>
    <x v="0"/>
    <s v="Diamicton"/>
    <s v="Diamicton"/>
  </r>
  <r>
    <s v="Gravel Sand Clay"/>
    <s v="Fill"/>
    <s v="'Gravel Sand Clay_Fill'"/>
    <n v="4"/>
    <n v="-4.7897600135693622E-2"/>
    <s v="Rare/Uncommon"/>
    <s v="CHECK"/>
    <s v="Unknown or No Record"/>
    <s v="Unknown or No Record"/>
    <x v="0"/>
    <x v="0"/>
    <s v="Unknown or No Record"/>
    <s v="Unknown or No Record"/>
  </r>
  <r>
    <s v="Gravel Sand Clay"/>
    <s v="Fine"/>
    <s v="'Gravel Sand Clay_Fine'"/>
    <n v="60"/>
    <n v="-4.4584156279950528E-2"/>
    <s v="Rare/Uncommon"/>
    <s v="CHECK"/>
    <s v="Diamicton"/>
    <s v="Diamicton"/>
    <x v="0"/>
    <x v="0"/>
    <s v="Diamicton"/>
    <s v="Diamicton"/>
  </r>
  <r>
    <s v="Gravel Sand Clay"/>
    <s v="Fine To Coarse"/>
    <s v="'Gravel Sand Clay_Fine To Coarse'"/>
    <n v="10"/>
    <n v="-4.7542588294006864E-2"/>
    <s v="Rare/Uncommon"/>
    <s v="CHECK"/>
    <s v="Diamicton"/>
    <s v="Diamicton"/>
    <x v="0"/>
    <x v="0"/>
    <s v="Diamicton"/>
    <s v="Diamicton"/>
  </r>
  <r>
    <s v="Gravel Sand Clay"/>
    <s v="Fine To Medium"/>
    <s v="'Gravel Sand Clay_Fine To Medium'"/>
    <n v="9"/>
    <n v="-4.7601756934287989E-2"/>
    <s v="Rare/Uncommon"/>
    <s v="CHECK"/>
    <s v="Diamicton"/>
    <s v="Diamicton"/>
    <x v="0"/>
    <x v="0"/>
    <s v="Diamicton"/>
    <s v="Diamicton"/>
  </r>
  <r>
    <s v="Gravel Sand Clay"/>
    <s v="Firm"/>
    <s v="'Gravel Sand Clay_Firm'"/>
    <n v="0"/>
    <n v="-4.8134274696818129E-2"/>
    <s v="Not Used"/>
    <s v="CHECK"/>
    <s v="Diamicton"/>
    <s v="Diamicton"/>
    <x v="1"/>
    <x v="1"/>
    <s v="CHECK"/>
    <s v="Diamicton"/>
  </r>
  <r>
    <s v="Gravel Sand Clay"/>
    <s v="Fractured"/>
    <s v="'Gravel Sand Clay_Fractured'"/>
    <n v="1"/>
    <n v="-4.8075106056537004E-2"/>
    <s v="Rare/Uncommon"/>
    <s v="CHECK"/>
    <s v="Diamicton"/>
    <s v="Diamicton"/>
    <x v="0"/>
    <x v="0"/>
    <s v="Diamicton"/>
    <s v="Diamicton"/>
  </r>
  <r>
    <s v="Gravel Sand Clay"/>
    <s v="Gravely"/>
    <s v="'Gravel Sand Clay_Gravely'"/>
    <n v="3"/>
    <n v="-4.7956768775974754E-2"/>
    <s v="Rare/Uncommon"/>
    <s v="CHECK"/>
    <s v="Diamicton"/>
    <s v="Diamicton"/>
    <x v="0"/>
    <x v="0"/>
    <s v="Diamicton"/>
    <s v="Diamicton"/>
  </r>
  <r>
    <s v="Gravel Sand Clay"/>
    <s v="Gummy"/>
    <s v="'Gravel Sand Clay_Gummy'"/>
    <n v="0"/>
    <n v="-4.8134274696818129E-2"/>
    <s v="Not Used"/>
    <s v="CHECK"/>
    <s v="Diamicton"/>
    <s v="Diamicton"/>
    <x v="1"/>
    <x v="1"/>
    <s v="CHECK"/>
    <s v="Diamicton"/>
  </r>
  <r>
    <s v="Gravel Sand Clay"/>
    <s v="Hard"/>
    <s v="'Gravel Sand Clay_Hard'"/>
    <n v="14"/>
    <n v="-4.7305913732882357E-2"/>
    <s v="Rare/Uncommon"/>
    <s v="CHECK"/>
    <s v="Diamicton"/>
    <s v="Diamicton"/>
    <x v="0"/>
    <x v="0"/>
    <s v="Diamicton"/>
    <s v="Diamicton"/>
  </r>
  <r>
    <s v="Gravel Sand Clay"/>
    <s v="Heaving/Quick"/>
    <s v="'Gravel Sand Clay_Heaving/Quick'"/>
    <n v="0"/>
    <n v="-4.8134274696818129E-2"/>
    <s v="Not Used"/>
    <s v="CHECK"/>
    <s v="Diamicton"/>
    <s v="Diamicton"/>
    <x v="1"/>
    <x v="1"/>
    <s v="CHECK"/>
    <s v="Diamicton"/>
  </r>
  <r>
    <s v="Gravel Sand Clay"/>
    <s v="Karst"/>
    <s v="'Gravel Sand Clay_Karst'"/>
    <n v="0"/>
    <n v="-4.8134274696818129E-2"/>
    <s v="Not Used"/>
    <s v="CHECK"/>
    <s v="Diamicton"/>
    <s v="Diamicton"/>
    <x v="1"/>
    <x v="1"/>
    <s v="CHECK"/>
    <s v="Diamicton"/>
  </r>
  <r>
    <s v="Gravel Sand Clay"/>
    <s v="Layered"/>
    <s v="'Gravel Sand Clay_Layered'"/>
    <n v="24"/>
    <n v="-4.6714227330071093E-2"/>
    <s v="Rare/Uncommon"/>
    <s v="CHECK"/>
    <s v="Diamicton"/>
    <s v="Diamicton"/>
    <x v="0"/>
    <x v="0"/>
    <s v="Diamicton"/>
    <s v="Diamicton"/>
  </r>
  <r>
    <s v="Gravel Sand Clay"/>
    <s v="Medium"/>
    <s v="'Gravel Sand Clay_Medium'"/>
    <n v="17"/>
    <n v="-4.7128407812038975E-2"/>
    <s v="Rare/Uncommon"/>
    <s v="CHECK"/>
    <s v="Diamicton"/>
    <s v="Diamicton"/>
    <x v="0"/>
    <x v="0"/>
    <s v="Diamicton"/>
    <s v="Diamicton"/>
  </r>
  <r>
    <s v="Gravel Sand Clay"/>
    <s v="Medium To Coarse"/>
    <s v="'Gravel Sand Clay_Medium To Coarse'"/>
    <n v="10"/>
    <n v="-4.7542588294006864E-2"/>
    <s v="Rare/Uncommon"/>
    <s v="CHECK"/>
    <s v="Diamicton"/>
    <s v="Diamicton"/>
    <x v="0"/>
    <x v="0"/>
    <s v="Diamicton"/>
    <s v="Diamicton"/>
  </r>
  <r>
    <s v="Gravel Sand Clay"/>
    <s v="Organic"/>
    <s v="'Gravel Sand Clay_Organic'"/>
    <n v="0"/>
    <n v="-4.8134274696818129E-2"/>
    <s v="Not Used"/>
    <s v="CHECK"/>
    <s v="Diamicton"/>
    <s v="Diamicton"/>
    <x v="1"/>
    <x v="1"/>
    <s v="CHECK"/>
    <s v="Diamicton"/>
  </r>
  <r>
    <s v="Gravel Sand Clay"/>
    <s v="Porous"/>
    <s v="'Gravel Sand Clay_Porous'"/>
    <n v="0"/>
    <n v="-4.8134274696818129E-2"/>
    <s v="Not Used"/>
    <s v="CHECK"/>
    <s v="Diamicton"/>
    <s v="Diamicton"/>
    <x v="1"/>
    <x v="1"/>
    <s v="CHECK"/>
    <s v="Diamicton"/>
  </r>
  <r>
    <s v="Gravel Sand Clay"/>
    <s v="Sandy"/>
    <s v="'Gravel Sand Clay_Sandy'"/>
    <n v="3"/>
    <n v="-4.7956768775974754E-2"/>
    <s v="Rare/Uncommon"/>
    <s v="CHECK"/>
    <s v="Diamicton"/>
    <s v="Diamicton"/>
    <x v="0"/>
    <x v="0"/>
    <s v="Diamicton"/>
    <s v="Diamicton"/>
  </r>
  <r>
    <s v="Gravel Sand Clay"/>
    <s v="Silty"/>
    <s v="'Gravel Sand Clay_Silty'"/>
    <n v="14"/>
    <n v="-4.7305913732882357E-2"/>
    <s v="Rare/Uncommon"/>
    <s v="CHECK"/>
    <s v="Diamicton"/>
    <s v="Diamicton"/>
    <x v="0"/>
    <x v="0"/>
    <s v="Diamicton"/>
    <s v="Diamicton"/>
  </r>
  <r>
    <s v="Gravel Sand Clay"/>
    <s v="Soft"/>
    <s v="'Gravel Sand Clay_Soft'"/>
    <n v="17"/>
    <n v="-4.7128407812038975E-2"/>
    <s v="Rare/Uncommon"/>
    <s v="CHECK"/>
    <s v="Diamicton"/>
    <s v="Diamicton"/>
    <x v="0"/>
    <x v="0"/>
    <s v="Diamicton"/>
    <s v="Diamicton"/>
  </r>
  <r>
    <s v="Gravel Sand Clay"/>
    <s v="Sticky"/>
    <s v="'Gravel Sand Clay_Sticky'"/>
    <n v="0"/>
    <n v="-4.8134274696818129E-2"/>
    <s v="Not Used"/>
    <s v="CHECK"/>
    <s v="Diamicton"/>
    <s v="Diamicton"/>
    <x v="1"/>
    <x v="1"/>
    <s v="CHECK"/>
    <s v="Diamicton"/>
  </r>
  <r>
    <s v="Gravel Sand Clay"/>
    <s v="Stoney"/>
    <s v="'Gravel Sand Clay_Stoney'"/>
    <n v="0"/>
    <n v="-4.8134274696818129E-2"/>
    <s v="Not Used"/>
    <s v="CHECK"/>
    <s v="Diamicton"/>
    <s v="Diamicton"/>
    <x v="1"/>
    <x v="1"/>
    <s v="CHECK"/>
    <s v="Diamicton"/>
  </r>
  <r>
    <s v="Gravel Sand Clay"/>
    <s v="Stringers"/>
    <s v="'Gravel Sand Clay_Stringers'"/>
    <n v="29"/>
    <n v="-4.641838412866546E-2"/>
    <s v="Rare/Uncommon"/>
    <s v="CHECK"/>
    <s v="Diamicton"/>
    <s v="Diamicton"/>
    <x v="0"/>
    <x v="0"/>
    <s v="Diamicton"/>
    <s v="Diamicton"/>
  </r>
  <r>
    <s v="Gravel Sand Clay"/>
    <s v="Strips"/>
    <s v="'Gravel Sand Clay_Strips'"/>
    <n v="3"/>
    <n v="-4.7956768775974754E-2"/>
    <s v="Rare/Uncommon"/>
    <s v="CHECK"/>
    <s v="Diamicton"/>
    <s v="Diamicton"/>
    <x v="0"/>
    <x v="0"/>
    <s v="Diamicton"/>
    <s v="Diamicton"/>
  </r>
  <r>
    <s v="Gravel Sand Clay"/>
    <s v="Swelling"/>
    <s v="'Gravel Sand Clay_Swelling'"/>
    <n v="0"/>
    <n v="-4.8134274696818129E-2"/>
    <s v="Not Used"/>
    <s v="CHECK"/>
    <s v="Diamicton"/>
    <s v="Diamicton"/>
    <x v="1"/>
    <x v="1"/>
    <s v="CHECK"/>
    <s v="Diamicton"/>
  </r>
  <r>
    <s v="Gravel Sand Clay"/>
    <s v="Very Coarse"/>
    <s v="'Gravel Sand Clay_Very Coarse'"/>
    <n v="1"/>
    <n v="-4.8075106056537004E-2"/>
    <s v="Rare/Uncommon"/>
    <s v="CHECK"/>
    <s v="Diamicton"/>
    <s v="Diamicton"/>
    <x v="0"/>
    <x v="0"/>
    <s v="Diamicton"/>
    <s v="Diamicton"/>
  </r>
  <r>
    <s v="Gravel Sand Clay"/>
    <s v="Very Fine"/>
    <s v="'Gravel Sand Clay_Very Fine'"/>
    <n v="2"/>
    <n v="-4.8015937416255879E-2"/>
    <s v="Rare/Uncommon"/>
    <s v="CHECK"/>
    <s v="Diamicton"/>
    <s v="Diamicton"/>
    <x v="0"/>
    <x v="0"/>
    <s v="Diamicton"/>
    <s v="Diamicton"/>
  </r>
  <r>
    <s v="Gravel Sand Clay"/>
    <s v="Very Fine-Coarse"/>
    <s v="'Gravel Sand Clay_Very Fine-Coarse'"/>
    <n v="0"/>
    <n v="-4.8134274696818129E-2"/>
    <s v="Not Used"/>
    <s v="CHECK"/>
    <s v="Diamicton"/>
    <s v="Diamicton"/>
    <x v="1"/>
    <x v="1"/>
    <s v="CHECK"/>
    <s v="Diamicton"/>
  </r>
  <r>
    <s v="Gravel Sand Clay"/>
    <s v="Very Fine-Fine"/>
    <s v="'Gravel Sand Clay_Very Fine-Fine'"/>
    <n v="1"/>
    <n v="-4.8075106056537004E-2"/>
    <s v="Rare/Uncommon"/>
    <s v="CHECK"/>
    <s v="Diamicton"/>
    <s v="Diamicton"/>
    <x v="0"/>
    <x v="0"/>
    <s v="Diamicton"/>
    <s v="Diamicton"/>
  </r>
  <r>
    <s v="Gravel Sand Clay"/>
    <s v="Very Fine-Medium"/>
    <s v="'Gravel Sand Clay_Very Fine-Medium'"/>
    <n v="0"/>
    <n v="-4.8134274696818129E-2"/>
    <s v="Not Used"/>
    <s v="CHECK"/>
    <s v="Diamicton"/>
    <s v="Diamicton"/>
    <x v="1"/>
    <x v="1"/>
    <s v="CHECK"/>
    <s v="Diamicton"/>
  </r>
  <r>
    <s v="Gravel Sand Clay"/>
    <s v="Very Hard"/>
    <s v="'Gravel Sand Clay_Very Hard'"/>
    <n v="2"/>
    <n v="-4.8015937416255879E-2"/>
    <s v="Rare/Uncommon"/>
    <s v="CHECK"/>
    <s v="Diamicton"/>
    <s v="Diamicton"/>
    <x v="0"/>
    <x v="0"/>
    <s v="Diamicton"/>
    <s v="Diamicton"/>
  </r>
  <r>
    <s v="Gravel Sand Clay"/>
    <s v="W/Boulders"/>
    <s v="'Gravel Sand Clay_W/Boulders'"/>
    <n v="7"/>
    <n v="-4.7720094214850246E-2"/>
    <s v="Rare/Uncommon"/>
    <s v="CHECK"/>
    <s v="Diamicton"/>
    <s v="Diamicton"/>
    <x v="0"/>
    <x v="0"/>
    <s v="Diamicton"/>
    <s v="Diamicton"/>
  </r>
  <r>
    <s v="Gravel Sand Clay"/>
    <s v="W/Clay"/>
    <s v="'Gravel Sand Clay_W/Clay'"/>
    <n v="2"/>
    <n v="-4.8015937416255879E-2"/>
    <s v="Rare/Uncommon"/>
    <s v="CHECK"/>
    <s v="Diamicton"/>
    <s v="Diamicton"/>
    <x v="0"/>
    <x v="0"/>
    <s v="Diamicton"/>
    <s v="Diamicton"/>
  </r>
  <r>
    <s v="Gravel Sand Clay"/>
    <s v="W/Coal"/>
    <s v="'Gravel Sand Clay_W/Coal'"/>
    <n v="3"/>
    <n v="-4.7956768775974754E-2"/>
    <s v="Rare/Uncommon"/>
    <s v="CHECK"/>
    <s v="Diamicton"/>
    <s v="Diamicton"/>
    <x v="0"/>
    <x v="0"/>
    <s v="Diamicton"/>
    <s v="Diamicton"/>
  </r>
  <r>
    <s v="Gravel Sand Clay"/>
    <s v="W/Cobbles"/>
    <s v="'Gravel Sand Clay_W/Cobbles'"/>
    <n v="2"/>
    <n v="-4.8015937416255879E-2"/>
    <s v="Rare/Uncommon"/>
    <s v="CHECK"/>
    <s v="Diamicton"/>
    <s v="Diamicton"/>
    <x v="0"/>
    <x v="0"/>
    <s v="Diamicton"/>
    <s v="Diamicton"/>
  </r>
  <r>
    <s v="Gravel Sand Clay"/>
    <s v="W/Dolomite"/>
    <s v="'Gravel Sand Clay_W/Dolomite'"/>
    <n v="0"/>
    <n v="-4.8134274696818129E-2"/>
    <s v="Not Used"/>
    <s v="CHECK"/>
    <s v="Diamicton"/>
    <s v="Diamicton"/>
    <x v="1"/>
    <x v="1"/>
    <s v="CHECK"/>
    <s v="Diamicton"/>
  </r>
  <r>
    <s v="Gravel Sand Clay"/>
    <s v="W/Gravel"/>
    <s v="'Gravel Sand Clay_W/Gravel'"/>
    <n v="1"/>
    <n v="-4.8075106056537004E-2"/>
    <s v="Rare/Uncommon"/>
    <s v="CHECK"/>
    <s v="Diamicton"/>
    <s v="Diamicton"/>
    <x v="0"/>
    <x v="0"/>
    <s v="Diamicton"/>
    <s v="Diamicton"/>
  </r>
  <r>
    <s v="Gravel Sand Clay"/>
    <s v="W/Gypsum"/>
    <s v="'Gravel Sand Clay_W/Gypsum'"/>
    <n v="0"/>
    <n v="-4.8134274696818129E-2"/>
    <s v="Not Used"/>
    <s v="CHECK"/>
    <s v="Diamicton"/>
    <s v="Diamicton"/>
    <x v="1"/>
    <x v="1"/>
    <s v="CHECK"/>
    <s v="Diamicton"/>
  </r>
  <r>
    <s v="Gravel Sand Clay"/>
    <s v="W/Limestone"/>
    <s v="'Gravel Sand Clay_W/Limestone'"/>
    <n v="1"/>
    <n v="-4.8075106056537004E-2"/>
    <s v="Rare/Uncommon"/>
    <s v="CHECK"/>
    <s v="Diamicton"/>
    <s v="Diamicton"/>
    <x v="0"/>
    <x v="0"/>
    <s v="Diamicton"/>
    <s v="Diamicton"/>
  </r>
  <r>
    <s v="Gravel Sand Clay"/>
    <s v="W/Pyrite"/>
    <s v="'Gravel Sand Clay_W/Pyrite'"/>
    <n v="0"/>
    <n v="-4.8134274696818129E-2"/>
    <s v="Not Used"/>
    <s v="CHECK"/>
    <s v="Diamicton"/>
    <s v="Diamicton"/>
    <x v="1"/>
    <x v="1"/>
    <s v="CHECK"/>
    <s v="Diamicton"/>
  </r>
  <r>
    <s v="Gravel Sand Clay"/>
    <s v="W/Sand"/>
    <s v="'Gravel Sand Clay_W/Sand'"/>
    <n v="0"/>
    <n v="-4.8134274696818129E-2"/>
    <s v="Not Used"/>
    <s v="CHECK"/>
    <s v="Diamicton"/>
    <s v="Diamicton"/>
    <x v="1"/>
    <x v="1"/>
    <s v="CHECK"/>
    <s v="Diamicton"/>
  </r>
  <r>
    <s v="Gravel Sand Clay"/>
    <s v="W/Sandstone"/>
    <s v="'Gravel Sand Clay_W/Sandstone'"/>
    <n v="2"/>
    <n v="-4.8015937416255879E-2"/>
    <s v="Rare/Uncommon"/>
    <s v="CHECK"/>
    <s v="Diamicton"/>
    <s v="Diamicton"/>
    <x v="0"/>
    <x v="0"/>
    <s v="Diamicton"/>
    <s v="Diamicton"/>
  </r>
  <r>
    <s v="Gravel Sand Clay"/>
    <s v="W/Shale"/>
    <s v="'Gravel Sand Clay_W/Shale'"/>
    <n v="1"/>
    <n v="-4.8075106056537004E-2"/>
    <s v="Rare/Uncommon"/>
    <s v="CHECK"/>
    <s v="Diamicton"/>
    <s v="Diamicton"/>
    <x v="0"/>
    <x v="0"/>
    <s v="Diamicton"/>
    <s v="Diamicton"/>
  </r>
  <r>
    <s v="Gravel Sand Clay"/>
    <s v="W/Silt"/>
    <s v="'Gravel Sand Clay_W/Silt'"/>
    <n v="6"/>
    <n v="-4.7779262855131371E-2"/>
    <s v="Rare/Uncommon"/>
    <s v="CHECK"/>
    <s v="Diamicton"/>
    <s v="Diamicton"/>
    <x v="0"/>
    <x v="0"/>
    <s v="Diamicton"/>
    <s v="Diamicton"/>
  </r>
  <r>
    <s v="Gravel Sand Clay"/>
    <s v="W/Stones"/>
    <s v="'Gravel Sand Clay_W/Stones'"/>
    <n v="90"/>
    <n v="-4.2809097071516734E-2"/>
    <s v="Rare/Uncommon"/>
    <s v="CHECK"/>
    <s v="Diamicton"/>
    <s v="Diamicton"/>
    <x v="0"/>
    <x v="0"/>
    <s v="Diamicton"/>
    <s v="Diamicton"/>
  </r>
  <r>
    <s v="Gravel Sand Clay"/>
    <s v="Water Bearing"/>
    <s v="'Gravel Sand Clay_Water Bearing'"/>
    <n v="19"/>
    <n v="-4.7010070531476725E-2"/>
    <s v="Rare/Uncommon"/>
    <s v="CHECK"/>
    <s v="Diamicton"/>
    <s v="Diamicton"/>
    <x v="0"/>
    <x v="0"/>
    <s v="Diamicton"/>
    <s v="Diamicton"/>
  </r>
  <r>
    <s v="Gravel Sand Clay"/>
    <s v="Weathered"/>
    <s v="'Gravel Sand Clay_Weathered'"/>
    <n v="0"/>
    <n v="-4.8134274696818129E-2"/>
    <s v="Not Used"/>
    <s v="CHECK"/>
    <s v="Diamicton"/>
    <s v="Diamicton"/>
    <x v="1"/>
    <x v="1"/>
    <s v="CHECK"/>
    <s v="Diamicton"/>
  </r>
  <r>
    <s v="Gravel Sand Clay"/>
    <s v="Wet/Moist"/>
    <s v="'Gravel Sand Clay_Wet/Moist'"/>
    <n v="15"/>
    <n v="-4.7246745092601232E-2"/>
    <s v="Rare/Uncommon"/>
    <s v="CHECK"/>
    <s v="Diamicton"/>
    <s v="Diamicton"/>
    <x v="0"/>
    <x v="0"/>
    <s v="Diamicton"/>
    <s v="Diamicton"/>
  </r>
  <r>
    <s v="Gravel Sand Clay"/>
    <s v="Wood"/>
    <s v="'Gravel Sand Clay_Wood'"/>
    <n v="0"/>
    <n v="-4.8134274696818129E-2"/>
    <s v="Not Used"/>
    <s v="CHECK"/>
    <s v="Diamicton"/>
    <s v="Diamicton"/>
    <x v="1"/>
    <x v="1"/>
    <s v="CHECK"/>
    <s v="Diamicton"/>
  </r>
  <r>
    <s v="Gravel Sand Silt"/>
    <m/>
    <s v="'Gravel Sand Silt_ '"/>
    <n v="204"/>
    <n v="-3.606387207946829E-2"/>
    <s v="Rare/Uncommon"/>
    <s v="CHECK"/>
    <s v="Sand &amp; Gravel"/>
    <s v="Diamicton"/>
    <x v="0"/>
    <x v="2"/>
    <s v="CHECK"/>
    <s v=""/>
  </r>
  <r>
    <s v="Gravel Sand Silt"/>
    <s v="Broken"/>
    <s v="'Gravel Sand Silt_Broken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Cemented"/>
    <s v="'Gravel Sand Silt_Cemented'"/>
    <n v="1"/>
    <n v="-4.8075106056537004E-2"/>
    <s v="Rare/Uncommon"/>
    <s v="CHECK"/>
    <s v="Sand &amp; Gravel"/>
    <s v="Diamicton"/>
    <x v="0"/>
    <x v="2"/>
    <s v="CHECK"/>
    <s v=""/>
  </r>
  <r>
    <s v="Gravel Sand Silt"/>
    <s v="Clayey"/>
    <s v="'Gravel Sand Silt_Clayey'"/>
    <n v="38"/>
    <n v="-4.5885866366135321E-2"/>
    <s v="Rare/Uncommon"/>
    <s v="CHECK"/>
    <s v="Diamicton"/>
    <s v="Diamicton"/>
    <x v="0"/>
    <x v="0"/>
    <s v="Diamicton"/>
    <s v="Diamicton"/>
  </r>
  <r>
    <s v="Gravel Sand Silt"/>
    <s v="Coarse"/>
    <s v="'Gravel Sand Silt_Coarse'"/>
    <n v="5"/>
    <n v="-4.7838431495412496E-2"/>
    <s v="Rare/Uncommon"/>
    <s v="CHECK"/>
    <s v="Sand &amp; Gravel"/>
    <s v="Diamicton"/>
    <x v="0"/>
    <x v="2"/>
    <s v="CHECK"/>
    <s v=""/>
  </r>
  <r>
    <s v="Gravel Sand Silt"/>
    <s v="Dense"/>
    <s v="'Gravel Sand Silt_Dense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Dolomitic"/>
    <s v="'Gravel Sand Silt_Dolomitic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Dry"/>
    <s v="'Gravel Sand Silt_Dry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Fill"/>
    <s v="'Gravel Sand Silt_Fil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Gravel Sand Silt"/>
    <s v="Fine"/>
    <s v="'Gravel Sand Silt_Fine'"/>
    <n v="7"/>
    <n v="-4.7720094214850246E-2"/>
    <s v="Rare/Uncommon"/>
    <s v="CHECK"/>
    <s v="Sand &amp; Gravel"/>
    <s v="Diamicton"/>
    <x v="0"/>
    <x v="2"/>
    <s v="CHECK"/>
    <s v=""/>
  </r>
  <r>
    <s v="Gravel Sand Silt"/>
    <s v="Fine To Coarse"/>
    <s v="'Gravel Sand Silt_Fine To Coarse'"/>
    <n v="2"/>
    <n v="-4.8015937416255879E-2"/>
    <s v="Rare/Uncommon"/>
    <s v="CHECK"/>
    <s v="Sand &amp; Gravel"/>
    <s v="Diamicton"/>
    <x v="0"/>
    <x v="2"/>
    <s v="CHECK"/>
    <s v=""/>
  </r>
  <r>
    <s v="Gravel Sand Silt"/>
    <s v="Fine To Medium"/>
    <s v="'Gravel Sand Silt_Fine To Medium'"/>
    <n v="3"/>
    <n v="-4.7956768775974754E-2"/>
    <s v="Rare/Uncommon"/>
    <s v="CHECK"/>
    <s v="Sand &amp; Gravel"/>
    <s v="Diamicton"/>
    <x v="0"/>
    <x v="2"/>
    <s v="CHECK"/>
    <s v=""/>
  </r>
  <r>
    <s v="Gravel Sand Silt"/>
    <s v="Firm"/>
    <s v="'Gravel Sand Silt_Firm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Fractured"/>
    <s v="'Gravel Sand Silt_Fractured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Gravely"/>
    <s v="'Gravel Sand Silt_Gravely'"/>
    <n v="1"/>
    <n v="-4.8075106056537004E-2"/>
    <s v="Rare/Uncommon"/>
    <s v="CHECK"/>
    <s v="Sand &amp; Gravel"/>
    <s v="Diamicton"/>
    <x v="0"/>
    <x v="2"/>
    <s v="CHECK"/>
    <s v=""/>
  </r>
  <r>
    <s v="Gravel Sand Silt"/>
    <s v="Gummy"/>
    <s v="'Gravel Sand Silt_Gummy'"/>
    <n v="1"/>
    <n v="-4.8075106056537004E-2"/>
    <s v="Rare/Uncommon"/>
    <s v="CHECK"/>
    <s v="Sand &amp; Gravel"/>
    <s v="Diamicton"/>
    <x v="0"/>
    <x v="2"/>
    <s v="CHECK"/>
    <s v=""/>
  </r>
  <r>
    <s v="Gravel Sand Silt"/>
    <s v="Hard"/>
    <s v="'Gravel Sand Silt_Hard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Heaving/Quick"/>
    <s v="'Gravel Sand Silt_Heaving/Quick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Karst"/>
    <s v="'Gravel Sand Silt_Karst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Layered"/>
    <s v="'Gravel Sand Silt_Layered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Medium"/>
    <s v="'Gravel Sand Silt_Medium'"/>
    <n v="1"/>
    <n v="-4.8075106056537004E-2"/>
    <s v="Rare/Uncommon"/>
    <s v="CHECK"/>
    <s v="Sand &amp; Gravel"/>
    <s v="Diamicton"/>
    <x v="0"/>
    <x v="2"/>
    <s v="CHECK"/>
    <s v=""/>
  </r>
  <r>
    <s v="Gravel Sand Silt"/>
    <s v="Medium To Coarse"/>
    <s v="'Gravel Sand Silt_Medium To Coarse'"/>
    <n v="2"/>
    <n v="-4.8015937416255879E-2"/>
    <s v="Rare/Uncommon"/>
    <s v="CHECK"/>
    <s v="Sand &amp; Gravel"/>
    <s v="Diamicton"/>
    <x v="0"/>
    <x v="2"/>
    <s v="CHECK"/>
    <s v=""/>
  </r>
  <r>
    <s v="Gravel Sand Silt"/>
    <s v="Organic"/>
    <s v="'Gravel Sand Silt_Organic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Porous"/>
    <s v="'Gravel Sand Silt_Porous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Sandy"/>
    <s v="'Gravel Sand Silt_Sandy'"/>
    <n v="1"/>
    <n v="-4.8075106056537004E-2"/>
    <s v="Rare/Uncommon"/>
    <s v="CHECK"/>
    <s v="Sand &amp; Gravel"/>
    <s v="Diamicton"/>
    <x v="0"/>
    <x v="2"/>
    <s v="CHECK"/>
    <s v=""/>
  </r>
  <r>
    <s v="Gravel Sand Silt"/>
    <s v="Silty"/>
    <s v="'Gravel Sand Silt_Silty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Soft"/>
    <s v="'Gravel Sand Silt_Soft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Sticky"/>
    <s v="'Gravel Sand Silt_Sticky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Stoney"/>
    <s v="'Gravel Sand Silt_Stoney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Stringers"/>
    <s v="'Gravel Sand Silt_Stringers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Strips"/>
    <s v="'Gravel Sand Silt_Strips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Swelling"/>
    <s v="'Gravel Sand Silt_Swelling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Very Coarse"/>
    <s v="'Gravel Sand Silt_Very Coarse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Very Fine"/>
    <s v="'Gravel Sand Silt_Very Fine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Very Fine-Coarse"/>
    <s v="'Gravel Sand Silt_Very Fine-Coarse'"/>
    <n v="1"/>
    <n v="-4.8075106056537004E-2"/>
    <s v="Rare/Uncommon"/>
    <s v="CHECK"/>
    <s v="Sand &amp; Gravel"/>
    <s v="Diamicton"/>
    <x v="0"/>
    <x v="2"/>
    <s v="CHECK"/>
    <s v=""/>
  </r>
  <r>
    <s v="Gravel Sand Silt"/>
    <s v="Very Fine-Fine"/>
    <s v="'Gravel Sand Silt_Very Fine-Fine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Very Fine-Medium"/>
    <s v="'Gravel Sand Silt_Very Fine-Medium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Very Hard"/>
    <s v="'Gravel Sand Silt_Very Hard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/Boulders"/>
    <s v="'Gravel Sand Silt_W/Boulders'"/>
    <n v="3"/>
    <n v="-4.7956768775974754E-2"/>
    <s v="Rare/Uncommon"/>
    <s v="CHECK"/>
    <s v="Sand &amp; Gravel"/>
    <s v="Diamicton"/>
    <x v="0"/>
    <x v="2"/>
    <s v="CHECK"/>
    <s v=""/>
  </r>
  <r>
    <s v="Gravel Sand Silt"/>
    <s v="W/Clay"/>
    <s v="'Gravel Sand Silt_W/Clay'"/>
    <n v="10"/>
    <n v="-4.7542588294006864E-2"/>
    <s v="Rare/Uncommon"/>
    <s v="CHECK"/>
    <s v="Diamicton"/>
    <s v="Diamicton"/>
    <x v="0"/>
    <x v="0"/>
    <s v="Diamicton"/>
    <s v="Diamicton"/>
  </r>
  <r>
    <s v="Gravel Sand Silt"/>
    <s v="W/Coal"/>
    <s v="'Gravel Sand Silt_W/Coal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/Cobbles"/>
    <s v="'Gravel Sand Silt_W/Cobbles'"/>
    <n v="4"/>
    <n v="-4.7897600135693622E-2"/>
    <s v="Rare/Uncommon"/>
    <s v="CHECK"/>
    <s v="Sand &amp; Gravel"/>
    <s v="Diamicton"/>
    <x v="0"/>
    <x v="2"/>
    <s v="CHECK"/>
    <s v=""/>
  </r>
  <r>
    <s v="Gravel Sand Silt"/>
    <s v="W/Dolomite"/>
    <s v="'Gravel Sand Silt_W/Dolomite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/Gravel"/>
    <s v="'Gravel Sand Silt_W/Gravel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/Gypsum"/>
    <s v="'Gravel Sand Silt_W/Gypsum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/Limestone"/>
    <s v="'Gravel Sand Silt_W/Limestone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/Pyrite"/>
    <s v="'Gravel Sand Silt_W/Pyrite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/Sand"/>
    <s v="'Gravel Sand Silt_W/Sand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/Sandstone"/>
    <s v="'Gravel Sand Silt_W/Sandstone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/Shale"/>
    <s v="'Gravel Sand Silt_W/Shale'"/>
    <n v="1"/>
    <n v="-4.8075106056537004E-2"/>
    <s v="Rare/Uncommon"/>
    <s v="CHECK"/>
    <s v="Sand &amp; Gravel"/>
    <s v="Diamicton"/>
    <x v="0"/>
    <x v="2"/>
    <s v="CHECK"/>
    <s v=""/>
  </r>
  <r>
    <s v="Gravel Sand Silt"/>
    <s v="W/Silt"/>
    <s v="'Gravel Sand Silt_W/Silt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/Stones"/>
    <s v="'Gravel Sand Silt_W/Stones'"/>
    <n v="3"/>
    <n v="-4.7956768775974754E-2"/>
    <s v="Rare/Uncommon"/>
    <s v="CHECK"/>
    <s v="Sand &amp; Gravel"/>
    <s v="Diamicton"/>
    <x v="0"/>
    <x v="2"/>
    <s v="CHECK"/>
    <s v=""/>
  </r>
  <r>
    <s v="Gravel Sand Silt"/>
    <s v="Water Bearing"/>
    <s v="'Gravel Sand Silt_Water Bearing'"/>
    <n v="2"/>
    <n v="-4.8015937416255879E-2"/>
    <s v="Rare/Uncommon"/>
    <s v="CHECK"/>
    <s v="Sand &amp; Gravel"/>
    <s v="Diamicton"/>
    <x v="0"/>
    <x v="2"/>
    <s v="CHECK"/>
    <s v=""/>
  </r>
  <r>
    <s v="Gravel Sand Silt"/>
    <s v="Weathered"/>
    <s v="'Gravel Sand Silt_Weathered'"/>
    <n v="0"/>
    <n v="-4.8134274696818129E-2"/>
    <s v="Not Used"/>
    <s v="CHECK"/>
    <s v="Sand &amp; Gravel"/>
    <s v="Diamicton"/>
    <x v="1"/>
    <x v="1"/>
    <s v="CHECK"/>
    <s v="Sand &amp; Gravel"/>
  </r>
  <r>
    <s v="Gravel Sand Silt"/>
    <s v="Wet/Moist"/>
    <s v="'Gravel Sand Silt_Wet/Moist'"/>
    <n v="2"/>
    <n v="-4.8015937416255879E-2"/>
    <s v="Rare/Uncommon"/>
    <s v="CHECK"/>
    <s v="Sand &amp; Gravel"/>
    <s v="Diamicton"/>
    <x v="0"/>
    <x v="2"/>
    <s v="CHECK"/>
    <s v=""/>
  </r>
  <r>
    <s v="Gravel Sand Silt"/>
    <s v="Wood"/>
    <s v="'Gravel Sand Silt_Wood'"/>
    <n v="1"/>
    <n v="-4.8075106056537004E-2"/>
    <s v="Rare/Uncommon"/>
    <s v="CHECK"/>
    <s v="Sand &amp; Gravel"/>
    <s v="Diamicton"/>
    <x v="0"/>
    <x v="2"/>
    <s v="CHECK"/>
    <s v=""/>
  </r>
  <r>
    <s v="Gravel Silt Clay"/>
    <m/>
    <s v="'Gravel Silt Clay_ '"/>
    <n v="28"/>
    <n v="-4.6477552768946585E-2"/>
    <s v="Rare/Uncommon"/>
    <s v="CHECK"/>
    <s v="Diamicton"/>
    <s v="Diamicton"/>
    <x v="0"/>
    <x v="0"/>
    <s v="Diamicton"/>
    <s v="Diamicton"/>
  </r>
  <r>
    <s v="Gravel Silt Clay"/>
    <s v="Broken"/>
    <s v="'Gravel Silt Clay_Broken'"/>
    <n v="0"/>
    <n v="-4.8134274696818129E-2"/>
    <s v="Not Used"/>
    <s v="CHECK"/>
    <s v="Diamicton"/>
    <s v="Diamicton"/>
    <x v="1"/>
    <x v="1"/>
    <s v="CHECK"/>
    <s v="Diamicton"/>
  </r>
  <r>
    <s v="Gravel Silt Clay"/>
    <s v="Cemented"/>
    <s v="'Gravel Silt Clay_Cemented'"/>
    <n v="0"/>
    <n v="-4.8134274696818129E-2"/>
    <s v="Not Used"/>
    <s v="CHECK"/>
    <s v="Diamicton"/>
    <s v="Diamicton"/>
    <x v="1"/>
    <x v="1"/>
    <s v="CHECK"/>
    <s v="Diamicton"/>
  </r>
  <r>
    <s v="Gravel Silt Clay"/>
    <s v="Clayey"/>
    <s v="'Gravel Silt Clay_Clayey'"/>
    <n v="0"/>
    <n v="-4.8134274696818129E-2"/>
    <s v="Not Used"/>
    <s v="CHECK"/>
    <s v="Diamicton"/>
    <s v="Diamicton"/>
    <x v="1"/>
    <x v="1"/>
    <s v="CHECK"/>
    <s v="Diamicton"/>
  </r>
  <r>
    <s v="Gravel Silt Clay"/>
    <s v="Coarse"/>
    <s v="'Gravel Silt Clay_Coarse'"/>
    <n v="1"/>
    <n v="-4.8075106056537004E-2"/>
    <s v="Rare/Uncommon"/>
    <s v="CHECK"/>
    <s v="Diamicton"/>
    <s v="Diamicton"/>
    <x v="0"/>
    <x v="0"/>
    <s v="Diamicton"/>
    <s v="Diamicton"/>
  </r>
  <r>
    <s v="Gravel Silt Clay"/>
    <s v="Dense"/>
    <s v="'Gravel Silt Clay_Dense'"/>
    <n v="0"/>
    <n v="-4.8134274696818129E-2"/>
    <s v="Not Used"/>
    <s v="CHECK"/>
    <s v="Diamicton"/>
    <s v="Diamicton"/>
    <x v="1"/>
    <x v="1"/>
    <s v="CHECK"/>
    <s v="Diamicton"/>
  </r>
  <r>
    <s v="Gravel Silt Clay"/>
    <s v="Dolomitic"/>
    <s v="'Gravel Silt Clay_Dolomitic'"/>
    <n v="0"/>
    <n v="-4.8134274696818129E-2"/>
    <s v="Not Used"/>
    <s v="CHECK"/>
    <s v="Diamicton"/>
    <s v="Diamicton"/>
    <x v="1"/>
    <x v="1"/>
    <s v="CHECK"/>
    <s v="Diamicton"/>
  </r>
  <r>
    <s v="Gravel Silt Clay"/>
    <s v="Dry"/>
    <s v="'Gravel Silt Clay_Dry'"/>
    <n v="0"/>
    <n v="-4.8134274696818129E-2"/>
    <s v="Not Used"/>
    <s v="CHECK"/>
    <s v="Diamicton"/>
    <s v="Diamicton"/>
    <x v="1"/>
    <x v="1"/>
    <s v="CHECK"/>
    <s v="Diamicton"/>
  </r>
  <r>
    <s v="Gravel Silt Clay"/>
    <s v="Fill"/>
    <s v="'Gravel Silt Clay_Fill'"/>
    <n v="0"/>
    <n v="-4.8134274696818129E-2"/>
    <s v="Not Used"/>
    <s v="CHECK"/>
    <s v="Unknown or No Record"/>
    <s v="Unknown or No Record"/>
    <x v="1"/>
    <x v="1"/>
    <s v="CHECK"/>
    <s v="Unknown or No Record"/>
  </r>
  <r>
    <s v="Gravel Silt Clay"/>
    <s v="Fine"/>
    <s v="'Gravel Silt Clay_Fine'"/>
    <n v="0"/>
    <n v="-4.8134274696818129E-2"/>
    <s v="Not Used"/>
    <s v="CHECK"/>
    <s v="Diamicton"/>
    <s v="Diamicton"/>
    <x v="1"/>
    <x v="1"/>
    <s v="CHECK"/>
    <s v="Diamicton"/>
  </r>
  <r>
    <s v="Gravel Silt Clay"/>
    <s v="Fine To Coarse"/>
    <s v="'Gravel Silt Clay_Fine To Coarse'"/>
    <n v="0"/>
    <n v="-4.8134274696818129E-2"/>
    <s v="Not Used"/>
    <s v="CHECK"/>
    <s v="Diamicton"/>
    <s v="Diamicton"/>
    <x v="1"/>
    <x v="1"/>
    <s v="CHECK"/>
    <s v="Diamicton"/>
  </r>
  <r>
    <s v="Gravel Silt Clay"/>
    <s v="Fine To Medium"/>
    <s v="'Gravel Silt Clay_Fine To Medium'"/>
    <n v="0"/>
    <n v="-4.8134274696818129E-2"/>
    <s v="Not Used"/>
    <s v="CHECK"/>
    <s v="Diamicton"/>
    <s v="Diamicton"/>
    <x v="1"/>
    <x v="1"/>
    <s v="CHECK"/>
    <s v="Diamicton"/>
  </r>
  <r>
    <s v="Gravel Silt Clay"/>
    <s v="Firm"/>
    <s v="'Gravel Silt Clay_Firm'"/>
    <n v="0"/>
    <n v="-4.8134274696818129E-2"/>
    <s v="Not Used"/>
    <s v="CHECK"/>
    <s v="Diamicton"/>
    <s v="Diamicton"/>
    <x v="1"/>
    <x v="1"/>
    <s v="CHECK"/>
    <s v="Diamicton"/>
  </r>
  <r>
    <s v="Gravel Silt Clay"/>
    <s v="Fractured"/>
    <s v="'Gravel Silt Clay_Fractured'"/>
    <n v="0"/>
    <n v="-4.8134274696818129E-2"/>
    <s v="Not Used"/>
    <s v="CHECK"/>
    <s v="Diamicton"/>
    <s v="Diamicton"/>
    <x v="1"/>
    <x v="1"/>
    <s v="CHECK"/>
    <s v="Diamicton"/>
  </r>
  <r>
    <s v="Gravel Silt Clay"/>
    <s v="Gravely"/>
    <s v="'Gravel Silt Clay_Gravely'"/>
    <n v="0"/>
    <n v="-4.8134274696818129E-2"/>
    <s v="Not Used"/>
    <s v="CHECK"/>
    <s v="Diamicton"/>
    <s v="Diamicton"/>
    <x v="1"/>
    <x v="1"/>
    <s v="CHECK"/>
    <s v="Diamicton"/>
  </r>
  <r>
    <s v="Gravel Silt Clay"/>
    <s v="Gummy"/>
    <s v="'Gravel Silt Clay_Gummy'"/>
    <n v="0"/>
    <n v="-4.8134274696818129E-2"/>
    <s v="Not Used"/>
    <s v="CHECK"/>
    <s v="Diamicton"/>
    <s v="Diamicton"/>
    <x v="1"/>
    <x v="1"/>
    <s v="CHECK"/>
    <s v="Diamicton"/>
  </r>
  <r>
    <s v="Gravel Silt Clay"/>
    <s v="Hard"/>
    <s v="'Gravel Silt Clay_Hard'"/>
    <n v="1"/>
    <n v="-4.8075106056537004E-2"/>
    <s v="Rare/Uncommon"/>
    <s v="CHECK"/>
    <s v="Diamicton"/>
    <s v="Diamicton"/>
    <x v="0"/>
    <x v="0"/>
    <s v="Diamicton"/>
    <s v="Diamicton"/>
  </r>
  <r>
    <s v="Gravel Silt Clay"/>
    <s v="Heaving/Quick"/>
    <s v="'Gravel Silt Clay_Heaving/Quick'"/>
    <n v="0"/>
    <n v="-4.8134274696818129E-2"/>
    <s v="Not Used"/>
    <s v="CHECK"/>
    <s v="Diamicton"/>
    <s v="Diamicton"/>
    <x v="1"/>
    <x v="1"/>
    <s v="CHECK"/>
    <s v="Diamicton"/>
  </r>
  <r>
    <s v="Gravel Silt Clay"/>
    <s v="Karst"/>
    <s v="'Gravel Silt Clay_Karst'"/>
    <n v="0"/>
    <n v="-4.8134274696818129E-2"/>
    <s v="Not Used"/>
    <s v="CHECK"/>
    <s v="Diamicton"/>
    <s v="Diamicton"/>
    <x v="1"/>
    <x v="1"/>
    <s v="CHECK"/>
    <s v="Diamicton"/>
  </r>
  <r>
    <s v="Gravel Silt Clay"/>
    <s v="Layered"/>
    <s v="'Gravel Silt Clay_Layered'"/>
    <n v="2"/>
    <n v="-4.8015937416255879E-2"/>
    <s v="Rare/Uncommon"/>
    <s v="CHECK"/>
    <s v="Diamicton"/>
    <s v="Diamicton"/>
    <x v="0"/>
    <x v="0"/>
    <s v="Diamicton"/>
    <s v="Diamicton"/>
  </r>
  <r>
    <s v="Gravel Silt Clay"/>
    <s v="Medium"/>
    <s v="'Gravel Silt Clay_Medium'"/>
    <n v="0"/>
    <n v="-4.8134274696818129E-2"/>
    <s v="Not Used"/>
    <s v="CHECK"/>
    <s v="Diamicton"/>
    <s v="Diamicton"/>
    <x v="1"/>
    <x v="1"/>
    <s v="CHECK"/>
    <s v="Diamicton"/>
  </r>
  <r>
    <s v="Gravel Silt Clay"/>
    <s v="Medium To Coarse"/>
    <s v="'Gravel Silt Clay_Medium To Coarse'"/>
    <n v="0"/>
    <n v="-4.8134274696818129E-2"/>
    <s v="Not Used"/>
    <s v="CHECK"/>
    <s v="Diamicton"/>
    <s v="Diamicton"/>
    <x v="1"/>
    <x v="1"/>
    <s v="CHECK"/>
    <s v="Diamicton"/>
  </r>
  <r>
    <s v="Gravel Silt Clay"/>
    <s v="Organic"/>
    <s v="'Gravel Silt Clay_Organic'"/>
    <n v="0"/>
    <n v="-4.8134274696818129E-2"/>
    <s v="Not Used"/>
    <s v="CHECK"/>
    <s v="Diamicton"/>
    <s v="Diamicton"/>
    <x v="1"/>
    <x v="1"/>
    <s v="CHECK"/>
    <s v="Diamicton"/>
  </r>
  <r>
    <s v="Gravel Silt Clay"/>
    <s v="Porous"/>
    <s v="'Gravel Silt Clay_Porous'"/>
    <n v="0"/>
    <n v="-4.8134274696818129E-2"/>
    <s v="Not Used"/>
    <s v="CHECK"/>
    <s v="Diamicton"/>
    <s v="Diamicton"/>
    <x v="1"/>
    <x v="1"/>
    <s v="CHECK"/>
    <s v="Diamicton"/>
  </r>
  <r>
    <s v="Gravel Silt Clay"/>
    <s v="Sandy"/>
    <s v="'Gravel Silt Clay_Sandy'"/>
    <n v="0"/>
    <n v="-4.8134274696818129E-2"/>
    <s v="Not Used"/>
    <s v="CHECK"/>
    <s v="Diamicton"/>
    <s v="Diamicton"/>
    <x v="1"/>
    <x v="1"/>
    <s v="CHECK"/>
    <s v="Diamicton"/>
  </r>
  <r>
    <s v="Gravel Silt Clay"/>
    <s v="Silty"/>
    <s v="'Gravel Silt Clay_Silty'"/>
    <n v="0"/>
    <n v="-4.8134274696818129E-2"/>
    <s v="Not Used"/>
    <s v="CHECK"/>
    <s v="Diamicton"/>
    <s v="Diamicton"/>
    <x v="1"/>
    <x v="1"/>
    <s v="CHECK"/>
    <s v="Diamicton"/>
  </r>
  <r>
    <s v="Gravel Silt Clay"/>
    <s v="Soft"/>
    <s v="'Gravel Silt Clay_Soft'"/>
    <n v="0"/>
    <n v="-4.8134274696818129E-2"/>
    <s v="Not Used"/>
    <s v="CHECK"/>
    <s v="Diamicton"/>
    <s v="Diamicton"/>
    <x v="1"/>
    <x v="1"/>
    <s v="CHECK"/>
    <s v="Diamicton"/>
  </r>
  <r>
    <s v="Gravel Silt Clay"/>
    <s v="Sticky"/>
    <s v="'Gravel Silt Clay_Sticky'"/>
    <n v="0"/>
    <n v="-4.8134274696818129E-2"/>
    <s v="Not Used"/>
    <s v="CHECK"/>
    <s v="Diamicton"/>
    <s v="Diamicton"/>
    <x v="1"/>
    <x v="1"/>
    <s v="CHECK"/>
    <s v="Diamicton"/>
  </r>
  <r>
    <s v="Gravel Silt Clay"/>
    <s v="Stoney"/>
    <s v="'Gravel Silt Clay_Stoney'"/>
    <n v="0"/>
    <n v="-4.8134274696818129E-2"/>
    <s v="Not Used"/>
    <s v="CHECK"/>
    <s v="Diamicton"/>
    <s v="Diamicton"/>
    <x v="1"/>
    <x v="1"/>
    <s v="CHECK"/>
    <s v="Diamicton"/>
  </r>
  <r>
    <s v="Gravel Silt Clay"/>
    <s v="Stringers"/>
    <s v="'Gravel Silt Clay_Stringers'"/>
    <n v="0"/>
    <n v="-4.8134274696818129E-2"/>
    <s v="Not Used"/>
    <s v="CHECK"/>
    <s v="Diamicton"/>
    <s v="Diamicton"/>
    <x v="1"/>
    <x v="1"/>
    <s v="CHECK"/>
    <s v="Diamicton"/>
  </r>
  <r>
    <s v="Gravel Silt Clay"/>
    <s v="Strips"/>
    <s v="'Gravel Silt Clay_Strips'"/>
    <n v="0"/>
    <n v="-4.8134274696818129E-2"/>
    <s v="Not Used"/>
    <s v="CHECK"/>
    <s v="Diamicton"/>
    <s v="Diamicton"/>
    <x v="1"/>
    <x v="1"/>
    <s v="CHECK"/>
    <s v="Diamicton"/>
  </r>
  <r>
    <s v="Gravel Silt Clay"/>
    <s v="Swelling"/>
    <s v="'Gravel Silt Clay_Swelling'"/>
    <n v="0"/>
    <n v="-4.8134274696818129E-2"/>
    <s v="Not Used"/>
    <s v="CHECK"/>
    <s v="Diamicton"/>
    <s v="Diamicton"/>
    <x v="1"/>
    <x v="1"/>
    <s v="CHECK"/>
    <s v="Diamicton"/>
  </r>
  <r>
    <s v="Gravel Silt Clay"/>
    <s v="Very Coarse"/>
    <s v="'Gravel Silt Clay_Very Coarse'"/>
    <n v="0"/>
    <n v="-4.8134274696818129E-2"/>
    <s v="Not Used"/>
    <s v="CHECK"/>
    <s v="Diamicton"/>
    <s v="Diamicton"/>
    <x v="1"/>
    <x v="1"/>
    <s v="CHECK"/>
    <s v="Diamicton"/>
  </r>
  <r>
    <s v="Gravel Silt Clay"/>
    <s v="Very Fine"/>
    <s v="'Gravel Silt Clay_Very Fine'"/>
    <n v="0"/>
    <n v="-4.8134274696818129E-2"/>
    <s v="Not Used"/>
    <s v="CHECK"/>
    <s v="Diamicton"/>
    <s v="Diamicton"/>
    <x v="1"/>
    <x v="1"/>
    <s v="CHECK"/>
    <s v="Diamicton"/>
  </r>
  <r>
    <s v="Gravel Silt Clay"/>
    <s v="Very Fine-Coarse"/>
    <s v="'Gravel Silt Clay_Very Fine-Coarse'"/>
    <n v="0"/>
    <n v="-4.8134274696818129E-2"/>
    <s v="Not Used"/>
    <s v="CHECK"/>
    <s v="Diamicton"/>
    <s v="Diamicton"/>
    <x v="1"/>
    <x v="1"/>
    <s v="CHECK"/>
    <s v="Diamicton"/>
  </r>
  <r>
    <s v="Gravel Silt Clay"/>
    <s v="Very Fine-Fine"/>
    <s v="'Gravel Silt Clay_Very Fine-Fine'"/>
    <n v="0"/>
    <n v="-4.8134274696818129E-2"/>
    <s v="Not Used"/>
    <s v="CHECK"/>
    <s v="Diamicton"/>
    <s v="Diamicton"/>
    <x v="1"/>
    <x v="1"/>
    <s v="CHECK"/>
    <s v="Diamicton"/>
  </r>
  <r>
    <s v="Gravel Silt Clay"/>
    <s v="Very Fine-Medium"/>
    <s v="'Gravel Silt Clay_Very Fine-Medium'"/>
    <n v="0"/>
    <n v="-4.8134274696818129E-2"/>
    <s v="Not Used"/>
    <s v="CHECK"/>
    <s v="Diamicton"/>
    <s v="Diamicton"/>
    <x v="1"/>
    <x v="1"/>
    <s v="CHECK"/>
    <s v="Diamicton"/>
  </r>
  <r>
    <s v="Gravel Silt Clay"/>
    <s v="Very Hard"/>
    <s v="'Gravel Silt Clay_Very Hard'"/>
    <n v="0"/>
    <n v="-4.8134274696818129E-2"/>
    <s v="Not Used"/>
    <s v="CHECK"/>
    <s v="Diamicton"/>
    <s v="Diamicton"/>
    <x v="1"/>
    <x v="1"/>
    <s v="CHECK"/>
    <s v="Diamicton"/>
  </r>
  <r>
    <s v="Gravel Silt Clay"/>
    <s v="W/Boulders"/>
    <s v="'Gravel Silt Clay_W/Boulders'"/>
    <n v="1"/>
    <n v="-4.8075106056537004E-2"/>
    <s v="Rare/Uncommon"/>
    <s v="CHECK"/>
    <s v="Diamicton"/>
    <s v="Diamicton"/>
    <x v="0"/>
    <x v="0"/>
    <s v="Diamicton"/>
    <s v="Diamicton"/>
  </r>
  <r>
    <s v="Gravel Silt Clay"/>
    <s v="W/Clay"/>
    <s v="'Gravel Silt Clay_W/Clay'"/>
    <n v="0"/>
    <n v="-4.8134274696818129E-2"/>
    <s v="Not Used"/>
    <s v="CHECK"/>
    <s v="Diamicton"/>
    <s v="Diamicton"/>
    <x v="1"/>
    <x v="1"/>
    <s v="CHECK"/>
    <s v="Diamicton"/>
  </r>
  <r>
    <s v="Gravel Silt Clay"/>
    <s v="W/Coal"/>
    <s v="'Gravel Silt Clay_W/Coal'"/>
    <n v="0"/>
    <n v="-4.8134274696818129E-2"/>
    <s v="Not Used"/>
    <s v="CHECK"/>
    <s v="Diamicton"/>
    <s v="Diamicton"/>
    <x v="1"/>
    <x v="1"/>
    <s v="CHECK"/>
    <s v="Diamicton"/>
  </r>
  <r>
    <s v="Gravel Silt Clay"/>
    <s v="W/Cobbles"/>
    <s v="'Gravel Silt Clay_W/Cobbles'"/>
    <n v="1"/>
    <n v="-4.8075106056537004E-2"/>
    <s v="Rare/Uncommon"/>
    <s v="CHECK"/>
    <s v="Diamicton"/>
    <s v="Diamicton"/>
    <x v="0"/>
    <x v="0"/>
    <s v="Diamicton"/>
    <s v="Diamicton"/>
  </r>
  <r>
    <s v="Gravel Silt Clay"/>
    <s v="W/Dolomite"/>
    <s v="'Gravel Silt Clay_W/Dolomite'"/>
    <n v="0"/>
    <n v="-4.8134274696818129E-2"/>
    <s v="Not Used"/>
    <s v="CHECK"/>
    <s v="Diamicton"/>
    <s v="Diamicton"/>
    <x v="1"/>
    <x v="1"/>
    <s v="CHECK"/>
    <s v="Diamicton"/>
  </r>
  <r>
    <s v="Gravel Silt Clay"/>
    <s v="W/Gravel"/>
    <s v="'Gravel Silt Clay_W/Gravel'"/>
    <n v="0"/>
    <n v="-4.8134274696818129E-2"/>
    <s v="Not Used"/>
    <s v="CHECK"/>
    <s v="Diamicton"/>
    <s v="Diamicton"/>
    <x v="1"/>
    <x v="1"/>
    <s v="CHECK"/>
    <s v="Diamicton"/>
  </r>
  <r>
    <s v="Gravel Silt Clay"/>
    <s v="W/Gypsum"/>
    <s v="'Gravel Silt Clay_W/Gypsum'"/>
    <n v="0"/>
    <n v="-4.8134274696818129E-2"/>
    <s v="Not Used"/>
    <s v="CHECK"/>
    <s v="Diamicton"/>
    <s v="Diamicton"/>
    <x v="1"/>
    <x v="1"/>
    <s v="CHECK"/>
    <s v="Diamicton"/>
  </r>
  <r>
    <s v="Gravel Silt Clay"/>
    <s v="W/Limestone"/>
    <s v="'Gravel Silt Clay_W/Limestone'"/>
    <n v="0"/>
    <n v="-4.8134274696818129E-2"/>
    <s v="Not Used"/>
    <s v="CHECK"/>
    <s v="Diamicton"/>
    <s v="Diamicton"/>
    <x v="1"/>
    <x v="1"/>
    <s v="CHECK"/>
    <s v="Diamicton"/>
  </r>
  <r>
    <s v="Gravel Silt Clay"/>
    <s v="W/Pyrite"/>
    <s v="'Gravel Silt Clay_W/Pyrite'"/>
    <n v="0"/>
    <n v="-4.8134274696818129E-2"/>
    <s v="Not Used"/>
    <s v="CHECK"/>
    <s v="Diamicton"/>
    <s v="Diamicton"/>
    <x v="1"/>
    <x v="1"/>
    <s v="CHECK"/>
    <s v="Diamicton"/>
  </r>
  <r>
    <s v="Gravel Silt Clay"/>
    <s v="W/Sand"/>
    <s v="'Gravel Silt Clay_W/Sand'"/>
    <n v="2"/>
    <n v="-4.8015937416255879E-2"/>
    <s v="Rare/Uncommon"/>
    <s v="CHECK"/>
    <s v="Diamicton"/>
    <s v="Diamicton"/>
    <x v="0"/>
    <x v="0"/>
    <s v="Diamicton"/>
    <s v="Diamicton"/>
  </r>
  <r>
    <s v="Gravel Silt Clay"/>
    <s v="W/Sandstone"/>
    <s v="'Gravel Silt Clay_W/Sandstone'"/>
    <n v="0"/>
    <n v="-4.8134274696818129E-2"/>
    <s v="Not Used"/>
    <s v="CHECK"/>
    <s v="Diamicton"/>
    <s v="Diamicton"/>
    <x v="1"/>
    <x v="1"/>
    <s v="CHECK"/>
    <s v="Diamicton"/>
  </r>
  <r>
    <s v="Gravel Silt Clay"/>
    <s v="W/Shale"/>
    <s v="'Gravel Silt Clay_W/Shale'"/>
    <n v="0"/>
    <n v="-4.8134274696818129E-2"/>
    <s v="Not Used"/>
    <s v="CHECK"/>
    <s v="Diamicton"/>
    <s v="Diamicton"/>
    <x v="1"/>
    <x v="1"/>
    <s v="CHECK"/>
    <s v="Diamicton"/>
  </r>
  <r>
    <s v="Gravel Silt Clay"/>
    <s v="W/Silt"/>
    <s v="'Gravel Silt Clay_W/Silt'"/>
    <n v="0"/>
    <n v="-4.8134274696818129E-2"/>
    <s v="Not Used"/>
    <s v="CHECK"/>
    <s v="Diamicton"/>
    <s v="Diamicton"/>
    <x v="1"/>
    <x v="1"/>
    <s v="CHECK"/>
    <s v="Diamicton"/>
  </r>
  <r>
    <s v="Gravel Silt Clay"/>
    <s v="W/Stones"/>
    <s v="'Gravel Silt Clay_W/Stones'"/>
    <n v="2"/>
    <n v="-4.8015937416255879E-2"/>
    <s v="Rare/Uncommon"/>
    <s v="CHECK"/>
    <s v="Diamicton"/>
    <s v="Diamicton"/>
    <x v="0"/>
    <x v="0"/>
    <s v="Diamicton"/>
    <s v="Diamicton"/>
  </r>
  <r>
    <s v="Gravel Silt Clay"/>
    <s v="Water Bearing"/>
    <s v="'Gravel Silt Clay_Water Bearing'"/>
    <n v="0"/>
    <n v="-4.8134274696818129E-2"/>
    <s v="Not Used"/>
    <s v="CHECK"/>
    <s v="Diamicton"/>
    <s v="Diamicton"/>
    <x v="1"/>
    <x v="1"/>
    <s v="CHECK"/>
    <s v="Diamicton"/>
  </r>
  <r>
    <s v="Gravel Silt Clay"/>
    <s v="Weathered"/>
    <s v="'Gravel Silt Clay_Weathered'"/>
    <n v="0"/>
    <n v="-4.8134274696818129E-2"/>
    <s v="Not Used"/>
    <s v="CHECK"/>
    <s v="Diamicton"/>
    <s v="Diamicton"/>
    <x v="1"/>
    <x v="1"/>
    <s v="CHECK"/>
    <s v="Diamicton"/>
  </r>
  <r>
    <s v="Gravel Silt Clay"/>
    <s v="Wet/Moist"/>
    <s v="'Gravel Silt Clay_Wet/Moist'"/>
    <n v="0"/>
    <n v="-4.8134274696818129E-2"/>
    <s v="Not Used"/>
    <s v="CHECK"/>
    <s v="Diamicton"/>
    <s v="Diamicton"/>
    <x v="1"/>
    <x v="1"/>
    <s v="CHECK"/>
    <s v="Diamicton"/>
  </r>
  <r>
    <s v="Gravel Silt Clay"/>
    <s v="Wood"/>
    <s v="'Gravel Silt Clay_Wood'"/>
    <n v="0"/>
    <n v="-4.8134274696818129E-2"/>
    <s v="Not Used"/>
    <s v="CHECK"/>
    <s v="Diamicton"/>
    <s v="Diamicton"/>
    <x v="1"/>
    <x v="1"/>
    <s v="CHECK"/>
    <s v="Diamicton"/>
  </r>
  <r>
    <s v="Gravel Silt Sand"/>
    <m/>
    <s v="'Gravel Silt Sand_ '"/>
    <n v="63"/>
    <n v="-4.4406650359107153E-2"/>
    <s v="Rare/Uncommon"/>
    <s v="CHECK"/>
    <s v="Sand &amp; Gravel"/>
    <s v="Diamicton"/>
    <x v="0"/>
    <x v="2"/>
    <s v="CHECK"/>
    <s v=""/>
  </r>
  <r>
    <s v="Gravel Silt Sand"/>
    <s v="Broken"/>
    <s v="'Gravel Silt Sand_Broken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Cemented"/>
    <s v="'Gravel Silt Sand_Cemented'"/>
    <n v="1"/>
    <n v="-4.8075106056537004E-2"/>
    <s v="Rare/Uncommon"/>
    <s v="CHECK"/>
    <s v="Sand &amp; Gravel"/>
    <s v="Diamicton"/>
    <x v="0"/>
    <x v="2"/>
    <s v="CHECK"/>
    <s v=""/>
  </r>
  <r>
    <s v="Gravel Silt Sand"/>
    <s v="Clayey"/>
    <s v="'Gravel Silt Sand_Clayey'"/>
    <n v="9"/>
    <n v="-4.7601756934287989E-2"/>
    <s v="Rare/Uncommon"/>
    <s v="CHECK"/>
    <s v="Diamicton"/>
    <s v="Diamicton"/>
    <x v="0"/>
    <x v="0"/>
    <s v="Diamicton"/>
    <s v="Diamicton"/>
  </r>
  <r>
    <s v="Gravel Silt Sand"/>
    <s v="Coarse"/>
    <s v="'Gravel Silt Sand_Coarse'"/>
    <n v="3"/>
    <n v="-4.7956768775974754E-2"/>
    <s v="Rare/Uncommon"/>
    <s v="CHECK"/>
    <s v="Sand &amp; Gravel"/>
    <s v="Diamicton"/>
    <x v="0"/>
    <x v="2"/>
    <s v="CHECK"/>
    <s v=""/>
  </r>
  <r>
    <s v="Gravel Silt Sand"/>
    <s v="Dense"/>
    <s v="'Gravel Silt Sand_Dense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Dolomitic"/>
    <s v="'Gravel Silt Sand_Dolomitic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Dry"/>
    <s v="'Gravel Silt Sand_Dry'"/>
    <n v="3"/>
    <n v="-4.7956768775974754E-2"/>
    <s v="Rare/Uncommon"/>
    <s v="CHECK"/>
    <s v="Sand &amp; Gravel"/>
    <s v="Diamicton"/>
    <x v="0"/>
    <x v="2"/>
    <s v="CHECK"/>
    <s v=""/>
  </r>
  <r>
    <s v="Gravel Silt Sand"/>
    <s v="Fill"/>
    <s v="'Gravel Silt Sand_Fill'"/>
    <n v="0"/>
    <n v="-4.8134274696818129E-2"/>
    <s v="Not Used"/>
    <s v="CHECK"/>
    <s v="Unknown or No Record"/>
    <s v="Unknown or No Record"/>
    <x v="1"/>
    <x v="1"/>
    <s v="CHECK"/>
    <s v="Unknown or No Record"/>
  </r>
  <r>
    <s v="Gravel Silt Sand"/>
    <s v="Fine"/>
    <s v="'Gravel Silt Sand_Fine'"/>
    <n v="3"/>
    <n v="-4.7956768775974754E-2"/>
    <s v="Rare/Uncommon"/>
    <s v="CHECK"/>
    <s v="Sand &amp; Gravel"/>
    <s v="Diamicton"/>
    <x v="0"/>
    <x v="2"/>
    <s v="CHECK"/>
    <s v=""/>
  </r>
  <r>
    <s v="Gravel Silt Sand"/>
    <s v="Fine To Coarse"/>
    <s v="'Gravel Silt Sand_Fine To Coarse'"/>
    <n v="2"/>
    <n v="-4.8015937416255879E-2"/>
    <s v="Rare/Uncommon"/>
    <s v="CHECK"/>
    <s v="Sand &amp; Gravel"/>
    <s v="Diamicton"/>
    <x v="0"/>
    <x v="2"/>
    <s v="CHECK"/>
    <s v=""/>
  </r>
  <r>
    <s v="Gravel Silt Sand"/>
    <s v="Fine To Medium"/>
    <s v="'Gravel Silt Sand_Fine To Medium'"/>
    <n v="4"/>
    <n v="-4.7897600135693622E-2"/>
    <s v="Rare/Uncommon"/>
    <s v="CHECK"/>
    <s v="Sand &amp; Gravel"/>
    <s v="Diamicton"/>
    <x v="0"/>
    <x v="2"/>
    <s v="CHECK"/>
    <s v=""/>
  </r>
  <r>
    <s v="Gravel Silt Sand"/>
    <s v="Firm"/>
    <s v="'Gravel Silt Sand_Firm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Fractured"/>
    <s v="'Gravel Silt Sand_Fractured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Gravely"/>
    <s v="'Gravel Silt Sand_Gravely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Gummy"/>
    <s v="'Gravel Silt Sand_Gummy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Hard"/>
    <s v="'Gravel Silt Sand_Hard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Heaving/Quick"/>
    <s v="'Gravel Silt Sand_Heaving/Quick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Karst"/>
    <s v="'Gravel Silt Sand_Karst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Layered"/>
    <s v="'Gravel Silt Sand_Layered'"/>
    <n v="1"/>
    <n v="-4.8075106056537004E-2"/>
    <s v="Rare/Uncommon"/>
    <s v="CHECK"/>
    <s v="Sand &amp; Gravel"/>
    <s v="Diamicton"/>
    <x v="0"/>
    <x v="2"/>
    <s v="CHECK"/>
    <s v=""/>
  </r>
  <r>
    <s v="Gravel Silt Sand"/>
    <s v="Medium"/>
    <s v="'Gravel Silt Sand_Medium'"/>
    <n v="2"/>
    <n v="-4.8015937416255879E-2"/>
    <s v="Rare/Uncommon"/>
    <s v="CHECK"/>
    <s v="Sand &amp; Gravel"/>
    <s v="Diamicton"/>
    <x v="0"/>
    <x v="2"/>
    <s v="CHECK"/>
    <s v=""/>
  </r>
  <r>
    <s v="Gravel Silt Sand"/>
    <s v="Medium To Coarse"/>
    <s v="'Gravel Silt Sand_Medium To Coarse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Organic"/>
    <s v="'Gravel Silt Sand_Organic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Porous"/>
    <s v="'Gravel Silt Sand_Porous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Sandy"/>
    <s v="'Gravel Silt Sand_Sandy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Silty"/>
    <s v="'Gravel Silt Sand_Silty'"/>
    <n v="1"/>
    <n v="-4.8075106056537004E-2"/>
    <s v="Rare/Uncommon"/>
    <s v="CHECK"/>
    <s v="Sand &amp; Gravel"/>
    <s v="Diamicton"/>
    <x v="0"/>
    <x v="2"/>
    <s v="CHECK"/>
    <s v=""/>
  </r>
  <r>
    <s v="Gravel Silt Sand"/>
    <s v="Soft"/>
    <s v="'Gravel Silt Sand_Soft'"/>
    <n v="2"/>
    <n v="-4.8015937416255879E-2"/>
    <s v="Rare/Uncommon"/>
    <s v="CHECK"/>
    <s v="Sand &amp; Gravel"/>
    <s v="Diamicton"/>
    <x v="0"/>
    <x v="2"/>
    <s v="CHECK"/>
    <s v=""/>
  </r>
  <r>
    <s v="Gravel Silt Sand"/>
    <s v="Sticky"/>
    <s v="'Gravel Silt Sand_Sticky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Stoney"/>
    <s v="'Gravel Silt Sand_Stoney'"/>
    <n v="1"/>
    <n v="-4.8075106056537004E-2"/>
    <s v="Rare/Uncommon"/>
    <s v="CHECK"/>
    <s v="Sand &amp; Gravel"/>
    <s v="Diamicton"/>
    <x v="0"/>
    <x v="2"/>
    <s v="CHECK"/>
    <s v=""/>
  </r>
  <r>
    <s v="Gravel Silt Sand"/>
    <s v="Stringers"/>
    <s v="'Gravel Silt Sand_Stringers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Strips"/>
    <s v="'Gravel Silt Sand_Strips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Swelling"/>
    <s v="'Gravel Silt Sand_Swelling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Very Coarse"/>
    <s v="'Gravel Silt Sand_Very Coarse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Very Fine"/>
    <s v="'Gravel Silt Sand_Very Fine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Very Fine-Coarse"/>
    <s v="'Gravel Silt Sand_Very Fine-Coarse'"/>
    <n v="2"/>
    <n v="-4.8015937416255879E-2"/>
    <s v="Rare/Uncommon"/>
    <s v="CHECK"/>
    <s v="Sand &amp; Gravel"/>
    <s v="Diamicton"/>
    <x v="0"/>
    <x v="2"/>
    <s v="CHECK"/>
    <s v=""/>
  </r>
  <r>
    <s v="Gravel Silt Sand"/>
    <s v="Very Fine-Fine"/>
    <s v="'Gravel Silt Sand_Very Fine-Fine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Very Fine-Medium"/>
    <s v="'Gravel Silt Sand_Very Fine-Medium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Very Hard"/>
    <s v="'Gravel Silt Sand_Very Hard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Boulders"/>
    <s v="'Gravel Silt Sand_W/Boulders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Clay"/>
    <s v="'Gravel Silt Sand_W/Clay'"/>
    <n v="1"/>
    <n v="-4.8075106056537004E-2"/>
    <s v="Rare/Uncommon"/>
    <s v="CHECK"/>
    <s v="Diamicton"/>
    <s v="Diamicton"/>
    <x v="0"/>
    <x v="0"/>
    <s v="Diamicton"/>
    <s v="Diamicton"/>
  </r>
  <r>
    <s v="Gravel Silt Sand"/>
    <s v="W/Coal"/>
    <s v="'Gravel Silt Sand_W/Coal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Cobbles"/>
    <s v="'Gravel Silt Sand_W/Cobbles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Dolomite"/>
    <s v="'Gravel Silt Sand_W/Dolomite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Gravel"/>
    <s v="'Gravel Silt Sand_W/Gravel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Gypsum"/>
    <s v="'Gravel Silt Sand_W/Gypsum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Limestone"/>
    <s v="'Gravel Silt Sand_W/Limestone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Pyrite"/>
    <s v="'Gravel Silt Sand_W/Pyrite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Sand"/>
    <s v="'Gravel Silt Sand_W/Sand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Sandstone"/>
    <s v="'Gravel Silt Sand_W/Sandstone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Shale"/>
    <s v="'Gravel Silt Sand_W/Shale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Silt"/>
    <s v="'Gravel Silt Sand_W/Silt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/Stones"/>
    <s v="'Gravel Silt Sand_W/Stones'"/>
    <n v="2"/>
    <n v="-4.8015937416255879E-2"/>
    <s v="Rare/Uncommon"/>
    <s v="CHECK"/>
    <s v="Sand &amp; Gravel"/>
    <s v="Diamicton"/>
    <x v="0"/>
    <x v="2"/>
    <s v="CHECK"/>
    <s v=""/>
  </r>
  <r>
    <s v="Gravel Silt Sand"/>
    <s v="Water Bearing"/>
    <s v="'Gravel Silt Sand_Water Bearing'"/>
    <n v="2"/>
    <n v="-4.8015937416255879E-2"/>
    <s v="Rare/Uncommon"/>
    <s v="CHECK"/>
    <s v="Sand &amp; Gravel"/>
    <s v="Diamicton"/>
    <x v="0"/>
    <x v="2"/>
    <s v="CHECK"/>
    <s v=""/>
  </r>
  <r>
    <s v="Gravel Silt Sand"/>
    <s v="Weathered"/>
    <s v="'Gravel Silt Sand_Weathered'"/>
    <n v="0"/>
    <n v="-4.8134274696818129E-2"/>
    <s v="Not Used"/>
    <s v="CHECK"/>
    <s v="Sand &amp; Gravel"/>
    <s v="Diamicton"/>
    <x v="1"/>
    <x v="1"/>
    <s v="CHECK"/>
    <s v="Sand &amp; Gravel"/>
  </r>
  <r>
    <s v="Gravel Silt Sand"/>
    <s v="Wet/Moist"/>
    <s v="'Gravel Silt Sand_Wet/Moist'"/>
    <n v="2"/>
    <n v="-4.8015937416255879E-2"/>
    <s v="Rare/Uncommon"/>
    <s v="CHECK"/>
    <s v="Sand &amp; Gravel"/>
    <s v="Diamicton"/>
    <x v="0"/>
    <x v="2"/>
    <s v="CHECK"/>
    <s v=""/>
  </r>
  <r>
    <s v="Gravel Silt Sand"/>
    <s v="Wood"/>
    <s v="'Gravel Silt Sand_Wood'"/>
    <n v="0"/>
    <n v="-4.8134274696818129E-2"/>
    <s v="Not Used"/>
    <s v="CHECK"/>
    <s v="Sand &amp; Gravel"/>
    <s v="Diamicton"/>
    <x v="1"/>
    <x v="1"/>
    <s v="CHECK"/>
    <s v="Sand &amp; Gravel"/>
  </r>
  <r>
    <s v="Greenstone"/>
    <m/>
    <s v="'Greenstone_ '"/>
    <n v="233"/>
    <n v="-3.4347981511315621E-2"/>
    <s v="Rare/Uncommon"/>
    <s v="CHECK"/>
    <s v="Bedrock"/>
    <s v="Bedrock"/>
    <x v="0"/>
    <x v="0"/>
    <s v="Bedrock"/>
    <s v="Bedrock"/>
  </r>
  <r>
    <s v="Greenstone"/>
    <s v="Broken"/>
    <s v="'Greenstone_Broken'"/>
    <n v="9"/>
    <n v="-4.7601756934287989E-2"/>
    <s v="Rare/Uncommon"/>
    <s v="CHECK"/>
    <s v="Bedrock"/>
    <s v="Bedrock"/>
    <x v="0"/>
    <x v="0"/>
    <s v="Bedrock"/>
    <s v="Bedrock"/>
  </r>
  <r>
    <s v="Greenstone"/>
    <s v="Cemented"/>
    <s v="'Greenstone_Cemented'"/>
    <n v="0"/>
    <n v="-4.8134274696818129E-2"/>
    <s v="Not Used"/>
    <s v="CHECK"/>
    <s v="Bedrock"/>
    <s v="Bedrock"/>
    <x v="1"/>
    <x v="1"/>
    <s v="CHECK"/>
    <s v="Bedrock"/>
  </r>
  <r>
    <s v="Greenstone"/>
    <s v="Clayey"/>
    <s v="'Greenstone_Clayey'"/>
    <n v="0"/>
    <n v="-4.8134274696818129E-2"/>
    <s v="Not Used"/>
    <s v="CHECK"/>
    <s v="Diamicton"/>
    <s v="Bedrock"/>
    <x v="1"/>
    <x v="1"/>
    <s v="CHECK"/>
    <s v="Diamicton"/>
  </r>
  <r>
    <s v="Greenstone"/>
    <s v="Coarse"/>
    <s v="'Greenstone_Coarse'"/>
    <n v="2"/>
    <n v="-4.8015937416255879E-2"/>
    <s v="Rare/Uncommon"/>
    <s v="CHECK"/>
    <s v="Gravel"/>
    <s v="Bedrock"/>
    <x v="0"/>
    <x v="2"/>
    <s v="CHECK"/>
    <s v=""/>
  </r>
  <r>
    <s v="Greenstone"/>
    <s v="Dense"/>
    <s v="'Greenstone_Dense'"/>
    <n v="0"/>
    <n v="-4.8134274696818129E-2"/>
    <s v="Not Used"/>
    <s v="CHECK"/>
    <s v="Gravel"/>
    <s v="Bedrock"/>
    <x v="1"/>
    <x v="1"/>
    <s v="CHECK"/>
    <s v="Gravel"/>
  </r>
  <r>
    <s v="Greenstone"/>
    <s v="Dolomitic"/>
    <s v="'Greenstone_Dolomitic'"/>
    <n v="0"/>
    <n v="-4.8134274696818129E-2"/>
    <s v="Not Used"/>
    <s v="CHECK"/>
    <s v="Gravel"/>
    <s v="Bedrock"/>
    <x v="1"/>
    <x v="1"/>
    <s v="CHECK"/>
    <s v="Gravel"/>
  </r>
  <r>
    <s v="Greenstone"/>
    <s v="Dry"/>
    <s v="'Greenstone_Dry'"/>
    <n v="4"/>
    <n v="-4.7897600135693622E-2"/>
    <s v="Rare/Uncommon"/>
    <s v="CHECK"/>
    <s v="Gravel"/>
    <s v="Bedrock"/>
    <x v="0"/>
    <x v="2"/>
    <s v="CHECK"/>
    <s v=""/>
  </r>
  <r>
    <s v="Greenstone"/>
    <s v="Fill"/>
    <s v="'Greenstone_Fill'"/>
    <n v="0"/>
    <n v="-4.8134274696818129E-2"/>
    <s v="Not Used"/>
    <s v="CHECK"/>
    <s v="Unknown or No Record"/>
    <s v="Bedrock"/>
    <x v="1"/>
    <x v="1"/>
    <s v="CHECK"/>
    <s v="Unknown or No Record"/>
  </r>
  <r>
    <s v="Greenstone"/>
    <s v="Fine"/>
    <s v="'Greenstone_Fine'"/>
    <n v="0"/>
    <n v="-4.8134274696818129E-2"/>
    <s v="Not Used"/>
    <s v="CHECK"/>
    <s v="Gravel"/>
    <s v="Bedrock"/>
    <x v="1"/>
    <x v="1"/>
    <s v="CHECK"/>
    <s v="Gravel"/>
  </r>
  <r>
    <s v="Greenstone"/>
    <s v="Fine To Coarse"/>
    <s v="'Greenstone_Fine To Coarse'"/>
    <n v="0"/>
    <n v="-4.8134274696818129E-2"/>
    <s v="Not Used"/>
    <s v="CHECK"/>
    <s v="Gravel"/>
    <s v="Bedrock"/>
    <x v="1"/>
    <x v="1"/>
    <s v="CHECK"/>
    <s v="Gravel"/>
  </r>
  <r>
    <s v="Greenstone"/>
    <s v="Fine To Medium"/>
    <s v="'Greenstone_Fine To Medium'"/>
    <n v="0"/>
    <n v="-4.8134274696818129E-2"/>
    <s v="Not Used"/>
    <s v="CHECK"/>
    <s v="Gravel"/>
    <s v="Bedrock"/>
    <x v="1"/>
    <x v="1"/>
    <s v="CHECK"/>
    <s v="Gravel"/>
  </r>
  <r>
    <s v="Greenstone"/>
    <s v="Firm"/>
    <s v="'Greenstone_Firm'"/>
    <n v="0"/>
    <n v="-4.8134274696818129E-2"/>
    <s v="Not Used"/>
    <s v="CHECK"/>
    <s v="Gravel"/>
    <s v="Bedrock"/>
    <x v="1"/>
    <x v="1"/>
    <s v="CHECK"/>
    <s v="Gravel"/>
  </r>
  <r>
    <s v="Greenstone"/>
    <s v="Fractured"/>
    <s v="'Greenstone_Fractured'"/>
    <n v="5"/>
    <n v="-4.7838431495412496E-2"/>
    <s v="Rare/Uncommon"/>
    <s v="CHECK"/>
    <s v="Gravel"/>
    <s v="Bedrock"/>
    <x v="0"/>
    <x v="2"/>
    <s v="CHECK"/>
    <s v=""/>
  </r>
  <r>
    <s v="Greenstone"/>
    <s v="Gravely"/>
    <s v="'Greenstone_Gravely'"/>
    <n v="0"/>
    <n v="-4.8134274696818129E-2"/>
    <s v="Not Used"/>
    <s v="CHECK"/>
    <s v="Gravel"/>
    <s v="Bedrock"/>
    <x v="1"/>
    <x v="1"/>
    <s v="CHECK"/>
    <s v="Gravel"/>
  </r>
  <r>
    <s v="Greenstone"/>
    <s v="Gummy"/>
    <s v="'Greenstone_Gummy'"/>
    <n v="0"/>
    <n v="-4.8134274696818129E-2"/>
    <s v="Not Used"/>
    <s v="CHECK"/>
    <s v="Gravel"/>
    <s v="Bedrock"/>
    <x v="1"/>
    <x v="1"/>
    <s v="CHECK"/>
    <s v="Gravel"/>
  </r>
  <r>
    <s v="Greenstone"/>
    <s v="Hard"/>
    <s v="'Greenstone_Hard'"/>
    <n v="22"/>
    <n v="-4.6832564610633343E-2"/>
    <s v="Rare/Uncommon"/>
    <s v="CHECK"/>
    <s v="Gravel"/>
    <s v="Bedrock"/>
    <x v="0"/>
    <x v="2"/>
    <s v="CHECK"/>
    <s v=""/>
  </r>
  <r>
    <s v="Greenstone"/>
    <s v="Heaving/Quick"/>
    <s v="'Greenstone_Heaving/Quick'"/>
    <n v="0"/>
    <n v="-4.8134274696818129E-2"/>
    <s v="Not Used"/>
    <s v="CHECK"/>
    <s v="Gravel"/>
    <s v="Bedrock"/>
    <x v="1"/>
    <x v="1"/>
    <s v="CHECK"/>
    <s v="Gravel"/>
  </r>
  <r>
    <s v="Greenstone"/>
    <s v="Karst"/>
    <s v="'Greenstone_Karst'"/>
    <n v="0"/>
    <n v="-4.8134274696818129E-2"/>
    <s v="Not Used"/>
    <s v="CHECK"/>
    <s v="Gravel"/>
    <s v="Bedrock"/>
    <x v="1"/>
    <x v="1"/>
    <s v="CHECK"/>
    <s v="Gravel"/>
  </r>
  <r>
    <s v="Greenstone"/>
    <s v="Layered"/>
    <s v="'Greenstone_Layered'"/>
    <n v="3"/>
    <n v="-4.7956768775974754E-2"/>
    <s v="Rare/Uncommon"/>
    <s v="CHECK"/>
    <s v="Gravel"/>
    <s v="Bedrock"/>
    <x v="0"/>
    <x v="2"/>
    <s v="CHECK"/>
    <s v=""/>
  </r>
  <r>
    <s v="Greenstone"/>
    <s v="Medium"/>
    <s v="'Greenstone_Medium'"/>
    <n v="0"/>
    <n v="-4.8134274696818129E-2"/>
    <s v="Not Used"/>
    <s v="CHECK"/>
    <s v="Gravel"/>
    <s v="Bedrock"/>
    <x v="1"/>
    <x v="1"/>
    <s v="CHECK"/>
    <s v="Gravel"/>
  </r>
  <r>
    <s v="Greenstone"/>
    <s v="Medium To Coarse"/>
    <s v="'Greenstone_Medium To Coarse'"/>
    <n v="0"/>
    <n v="-4.8134274696818129E-2"/>
    <s v="Not Used"/>
    <s v="CHECK"/>
    <s v="Gravel"/>
    <s v="Bedrock"/>
    <x v="1"/>
    <x v="1"/>
    <s v="CHECK"/>
    <s v="Gravel"/>
  </r>
  <r>
    <s v="Greenstone"/>
    <s v="Organic"/>
    <s v="'Greenstone_Organic'"/>
    <n v="0"/>
    <n v="-4.8134274696818129E-2"/>
    <s v="Not Used"/>
    <s v="CHECK"/>
    <s v="Bedrock"/>
    <s v="Bedrock"/>
    <x v="1"/>
    <x v="1"/>
    <s v="CHECK"/>
    <s v="Bedrock"/>
  </r>
  <r>
    <s v="Greenstone"/>
    <s v="Porous"/>
    <s v="'Greenstone_Porous'"/>
    <n v="0"/>
    <n v="-4.8134274696818129E-2"/>
    <s v="Not Used"/>
    <s v="CHECK"/>
    <s v="Gravel"/>
    <s v="Bedrock"/>
    <x v="1"/>
    <x v="1"/>
    <s v="CHECK"/>
    <s v="Gravel"/>
  </r>
  <r>
    <s v="Greenstone"/>
    <s v="Sandy"/>
    <s v="'Greenstone_Sandy'"/>
    <n v="0"/>
    <n v="-4.8134274696818129E-2"/>
    <s v="Not Used"/>
    <s v="CHECK"/>
    <s v="Sand &amp; Gravel"/>
    <s v="Bedrock"/>
    <x v="1"/>
    <x v="1"/>
    <s v="CHECK"/>
    <s v="Sand &amp; Gravel"/>
  </r>
  <r>
    <s v="Greenstone"/>
    <s v="Silty"/>
    <s v="'Greenstone_Silty'"/>
    <n v="0"/>
    <n v="-4.8134274696818129E-2"/>
    <s v="Not Used"/>
    <s v="CHECK"/>
    <s v="Sand &amp; Gravel"/>
    <s v="Bedrock"/>
    <x v="1"/>
    <x v="1"/>
    <s v="CHECK"/>
    <s v="Sand &amp; Gravel"/>
  </r>
  <r>
    <s v="Greenstone"/>
    <s v="Soft"/>
    <s v="'Greenstone_Soft'"/>
    <n v="6"/>
    <n v="-4.7779262855131371E-2"/>
    <s v="Rare/Uncommon"/>
    <s v="CHECK"/>
    <s v="Gravel"/>
    <s v="Bedrock"/>
    <x v="0"/>
    <x v="2"/>
    <s v="CHECK"/>
    <s v=""/>
  </r>
  <r>
    <s v="Greenstone"/>
    <s v="Sticky"/>
    <s v="'Greenstone_Sticky'"/>
    <n v="0"/>
    <n v="-4.8134274696818129E-2"/>
    <s v="Not Used"/>
    <s v="CHECK"/>
    <s v="Gravel"/>
    <s v="Bedrock"/>
    <x v="1"/>
    <x v="1"/>
    <s v="CHECK"/>
    <s v="Gravel"/>
  </r>
  <r>
    <s v="Greenstone"/>
    <s v="Stoney"/>
    <s v="'Greenstone_Stoney'"/>
    <n v="0"/>
    <n v="-4.8134274696818129E-2"/>
    <s v="Not Used"/>
    <s v="CHECK"/>
    <s v="Gravel"/>
    <s v="Bedrock"/>
    <x v="1"/>
    <x v="1"/>
    <s v="CHECK"/>
    <s v="Gravel"/>
  </r>
  <r>
    <s v="Greenstone"/>
    <s v="Stringers"/>
    <s v="'Greenstone_Stringers'"/>
    <n v="0"/>
    <n v="-4.8134274696818129E-2"/>
    <s v="Not Used"/>
    <s v="CHECK"/>
    <s v="Gravel"/>
    <s v="Bedrock"/>
    <x v="1"/>
    <x v="1"/>
    <s v="CHECK"/>
    <s v="Gravel"/>
  </r>
  <r>
    <s v="Greenstone"/>
    <s v="Strips"/>
    <s v="'Greenstone_Strips'"/>
    <n v="0"/>
    <n v="-4.8134274696818129E-2"/>
    <s v="Not Used"/>
    <s v="CHECK"/>
    <s v="Gravel"/>
    <s v="Bedrock"/>
    <x v="1"/>
    <x v="1"/>
    <s v="CHECK"/>
    <s v="Gravel"/>
  </r>
  <r>
    <s v="Greenstone"/>
    <s v="Swelling"/>
    <s v="'Greenstone_Swelling'"/>
    <n v="0"/>
    <n v="-4.8134274696818129E-2"/>
    <s v="Not Used"/>
    <s v="CHECK"/>
    <s v="Gravel"/>
    <s v="Bedrock"/>
    <x v="1"/>
    <x v="1"/>
    <s v="CHECK"/>
    <s v="Gravel"/>
  </r>
  <r>
    <s v="Greenstone"/>
    <s v="Very Coarse"/>
    <s v="'Greenstone_Very Coarse'"/>
    <n v="0"/>
    <n v="-4.8134274696818129E-2"/>
    <s v="Not Used"/>
    <s v="CHECK"/>
    <s v="Gravel"/>
    <s v="Bedrock"/>
    <x v="1"/>
    <x v="1"/>
    <s v="CHECK"/>
    <s v="Gravel"/>
  </r>
  <r>
    <s v="Greenstone"/>
    <s v="Very Fine"/>
    <s v="'Greenstone_Very Fine'"/>
    <n v="0"/>
    <n v="-4.8134274696818129E-2"/>
    <s v="Not Used"/>
    <s v="CHECK"/>
    <s v="Gravel"/>
    <s v="Bedrock"/>
    <x v="1"/>
    <x v="1"/>
    <s v="CHECK"/>
    <s v="Gravel"/>
  </r>
  <r>
    <s v="Greenstone"/>
    <s v="Very Fine-Coarse"/>
    <s v="'Greenstone_Very Fine-Coarse'"/>
    <n v="0"/>
    <n v="-4.8134274696818129E-2"/>
    <s v="Not Used"/>
    <s v="CHECK"/>
    <s v="Gravel"/>
    <s v="Bedrock"/>
    <x v="1"/>
    <x v="1"/>
    <s v="CHECK"/>
    <s v="Gravel"/>
  </r>
  <r>
    <s v="Greenstone"/>
    <s v="Very Fine-Fine"/>
    <s v="'Greenstone_Very Fine-Fine'"/>
    <n v="0"/>
    <n v="-4.8134274696818129E-2"/>
    <s v="Not Used"/>
    <s v="CHECK"/>
    <s v="Gravel"/>
    <s v="Bedrock"/>
    <x v="1"/>
    <x v="1"/>
    <s v="CHECK"/>
    <s v="Gravel"/>
  </r>
  <r>
    <s v="Greenstone"/>
    <s v="Very Fine-Medium"/>
    <s v="'Greenstone_Very Fine-Medium'"/>
    <n v="0"/>
    <n v="-4.8134274696818129E-2"/>
    <s v="Not Used"/>
    <s v="CHECK"/>
    <s v="Gravel"/>
    <s v="Bedrock"/>
    <x v="1"/>
    <x v="1"/>
    <s v="CHECK"/>
    <s v="Gravel"/>
  </r>
  <r>
    <s v="Greenstone"/>
    <s v="Very Hard"/>
    <s v="'Greenstone_Very Hard'"/>
    <n v="0"/>
    <n v="-4.8134274696818129E-2"/>
    <s v="Not Used"/>
    <s v="CHECK"/>
    <s v="Gravel"/>
    <s v="Bedrock"/>
    <x v="1"/>
    <x v="1"/>
    <s v="CHECK"/>
    <s v="Gravel"/>
  </r>
  <r>
    <s v="Greenstone"/>
    <s v="W/Boulders"/>
    <s v="'Greenstone_W/Boulders'"/>
    <n v="0"/>
    <n v="-4.8134274696818129E-2"/>
    <s v="Not Used"/>
    <s v="CHECK"/>
    <s v="Gravel"/>
    <s v="Bedrock"/>
    <x v="1"/>
    <x v="1"/>
    <s v="CHECK"/>
    <s v="Gravel"/>
  </r>
  <r>
    <s v="Greenstone"/>
    <s v="W/Clay"/>
    <s v="'Greenstone_W/Clay'"/>
    <n v="3"/>
    <n v="-4.7956768775974754E-2"/>
    <s v="Rare/Uncommon"/>
    <s v="CHECK"/>
    <s v="Diamicton"/>
    <s v="Bedrock"/>
    <x v="0"/>
    <x v="2"/>
    <s v="CHECK"/>
    <s v=""/>
  </r>
  <r>
    <s v="Greenstone"/>
    <s v="W/Coal"/>
    <s v="'Greenstone_W/Coal'"/>
    <n v="0"/>
    <n v="-4.8134274696818129E-2"/>
    <s v="Not Used"/>
    <s v="CHECK"/>
    <s v="Gravel"/>
    <s v="Bedrock"/>
    <x v="1"/>
    <x v="1"/>
    <s v="CHECK"/>
    <s v="Gravel"/>
  </r>
  <r>
    <s v="Greenstone"/>
    <s v="W/Cobbles"/>
    <s v="'Greenstone_W/Cobbles'"/>
    <n v="0"/>
    <n v="-4.8134274696818129E-2"/>
    <s v="Not Used"/>
    <s v="CHECK"/>
    <s v="Gravel"/>
    <s v="Bedrock"/>
    <x v="1"/>
    <x v="1"/>
    <s v="CHECK"/>
    <s v="Gravel"/>
  </r>
  <r>
    <s v="Greenstone"/>
    <s v="W/Dolomite"/>
    <s v="'Greenstone_W/Dolomite'"/>
    <n v="0"/>
    <n v="-4.8134274696818129E-2"/>
    <s v="Not Used"/>
    <s v="CHECK"/>
    <s v="Gravel"/>
    <s v="Bedrock"/>
    <x v="1"/>
    <x v="1"/>
    <s v="CHECK"/>
    <s v="Gravel"/>
  </r>
  <r>
    <s v="Greenstone"/>
    <s v="W/Gravel"/>
    <s v="'Greenstone_W/Gravel'"/>
    <n v="2"/>
    <n v="-4.8015937416255879E-2"/>
    <s v="Rare/Uncommon"/>
    <s v="CHECK"/>
    <s v="Gravel"/>
    <s v="Bedrock"/>
    <x v="0"/>
    <x v="2"/>
    <s v="CHECK"/>
    <s v=""/>
  </r>
  <r>
    <s v="Greenstone"/>
    <s v="W/Gypsum"/>
    <s v="'Greenstone_W/Gypsum'"/>
    <n v="0"/>
    <n v="-4.8134274696818129E-2"/>
    <s v="Not Used"/>
    <s v="CHECK"/>
    <s v="Gravel"/>
    <s v="Bedrock"/>
    <x v="1"/>
    <x v="1"/>
    <s v="CHECK"/>
    <s v="Gravel"/>
  </r>
  <r>
    <s v="Greenstone"/>
    <s v="W/Limestone"/>
    <s v="'Greenstone_W/Limestone'"/>
    <n v="0"/>
    <n v="-4.8134274696818129E-2"/>
    <s v="Not Used"/>
    <s v="CHECK"/>
    <s v="Gravel"/>
    <s v="Bedrock"/>
    <x v="1"/>
    <x v="1"/>
    <s v="CHECK"/>
    <s v="Gravel"/>
  </r>
  <r>
    <s v="Greenstone"/>
    <s v="W/Pyrite"/>
    <s v="'Greenstone_W/Pyrite'"/>
    <n v="0"/>
    <n v="-4.8134274696818129E-2"/>
    <s v="Not Used"/>
    <s v="CHECK"/>
    <s v="Gravel"/>
    <s v="Bedrock"/>
    <x v="1"/>
    <x v="1"/>
    <s v="CHECK"/>
    <s v="Gravel"/>
  </r>
  <r>
    <s v="Greenstone"/>
    <s v="W/Sand"/>
    <s v="'Greenstone_W/Sand'"/>
    <n v="0"/>
    <n v="-4.8134274696818129E-2"/>
    <s v="Not Used"/>
    <s v="CHECK"/>
    <s v="Sand &amp; Gravel"/>
    <s v="Bedrock"/>
    <x v="1"/>
    <x v="1"/>
    <s v="CHECK"/>
    <s v="Sand &amp; Gravel"/>
  </r>
  <r>
    <s v="Greenstone"/>
    <s v="W/Sandstone"/>
    <s v="'Greenstone_W/Sandstone'"/>
    <n v="1"/>
    <n v="-4.8075106056537004E-2"/>
    <s v="Rare/Uncommon"/>
    <s v="CHECK"/>
    <s v="Gravel"/>
    <s v="Bedrock"/>
    <x v="0"/>
    <x v="2"/>
    <s v="CHECK"/>
    <s v=""/>
  </r>
  <r>
    <s v="Greenstone"/>
    <s v="W/Shale"/>
    <s v="'Greenstone_W/Shale'"/>
    <n v="0"/>
    <n v="-4.8134274696818129E-2"/>
    <s v="Not Used"/>
    <s v="CHECK"/>
    <s v="Gravel"/>
    <s v="Bedrock"/>
    <x v="1"/>
    <x v="1"/>
    <s v="CHECK"/>
    <s v="Gravel"/>
  </r>
  <r>
    <s v="Greenstone"/>
    <s v="W/Silt"/>
    <s v="'Greenstone_W/Silt'"/>
    <n v="0"/>
    <n v="-4.8134274696818129E-2"/>
    <s v="Not Used"/>
    <s v="CHECK"/>
    <s v="Sand &amp; Gravel"/>
    <s v="Bedrock"/>
    <x v="1"/>
    <x v="1"/>
    <s v="CHECK"/>
    <s v="Sand &amp; Gravel"/>
  </r>
  <r>
    <s v="Greenstone"/>
    <s v="W/Stones"/>
    <s v="'Greenstone_W/Stones'"/>
    <n v="2"/>
    <n v="-4.8015937416255879E-2"/>
    <s v="Rare/Uncommon"/>
    <s v="CHECK"/>
    <s v="Gravel"/>
    <s v="Bedrock"/>
    <x v="0"/>
    <x v="2"/>
    <s v="CHECK"/>
    <s v=""/>
  </r>
  <r>
    <s v="Greenstone"/>
    <s v="Water Bearing"/>
    <s v="'Greenstone_Water Bearing'"/>
    <n v="1"/>
    <n v="-4.8075106056537004E-2"/>
    <s v="Rare/Uncommon"/>
    <s v="CHECK"/>
    <s v="Gravel"/>
    <s v="Bedrock"/>
    <x v="0"/>
    <x v="2"/>
    <s v="CHECK"/>
    <s v=""/>
  </r>
  <r>
    <s v="Greenstone"/>
    <s v="Weathered"/>
    <s v="'Greenstone_Weathered'"/>
    <n v="2"/>
    <n v="-4.8015937416255879E-2"/>
    <s v="Rare/Uncommon"/>
    <s v="CHECK"/>
    <s v="Gravel"/>
    <s v="Bedrock"/>
    <x v="0"/>
    <x v="2"/>
    <s v="CHECK"/>
    <s v=""/>
  </r>
  <r>
    <s v="Greenstone"/>
    <s v="Wet/Moist"/>
    <s v="'Greenstone_Wet/Moist'"/>
    <n v="0"/>
    <n v="-4.8134274696818129E-2"/>
    <s v="Not Used"/>
    <s v="CHECK"/>
    <s v="Gravel"/>
    <s v="Bedrock"/>
    <x v="1"/>
    <x v="1"/>
    <s v="CHECK"/>
    <s v="Gravel"/>
  </r>
  <r>
    <s v="Greenstone"/>
    <s v="Wood"/>
    <s v="'Greenstone_Wood'"/>
    <n v="0"/>
    <n v="-4.8134274696818129E-2"/>
    <s v="Not Used"/>
    <s v="CHECK"/>
    <s v="Bedrock"/>
    <s v="Bedrock"/>
    <x v="1"/>
    <x v="1"/>
    <s v="CHECK"/>
    <s v="Bedrock"/>
  </r>
  <r>
    <s v="Gypsum"/>
    <m/>
    <s v="'Gypsum_ '"/>
    <n v="1833"/>
    <n v="6.0321842938487032E-2"/>
    <s v="Fairly Common"/>
    <s v="CHECK"/>
    <s v="Bedrock"/>
    <s v="Bedrock"/>
    <x v="0"/>
    <x v="0"/>
    <s v="Bedrock"/>
    <s v="Bedrock"/>
  </r>
  <r>
    <s v="Gypsum"/>
    <s v="Broken"/>
    <s v="'Gypsum_Broken'"/>
    <n v="8"/>
    <n v="-4.7660925574569114E-2"/>
    <s v="Rare/Uncommon"/>
    <s v="CHECK"/>
    <s v="Bedrock"/>
    <s v="Bedrock"/>
    <x v="0"/>
    <x v="0"/>
    <s v="Bedrock"/>
    <s v="Bedrock"/>
  </r>
  <r>
    <s v="Gypsum"/>
    <s v="Cemented"/>
    <s v="'Gypsum_Cemented'"/>
    <n v="0"/>
    <n v="-4.8134274696818129E-2"/>
    <s v="Not Used"/>
    <s v="CHECK"/>
    <s v="Bedrock"/>
    <s v="Bedrock"/>
    <x v="1"/>
    <x v="1"/>
    <s v="CHECK"/>
    <s v="Bedrock"/>
  </r>
  <r>
    <s v="Gypsum"/>
    <s v="Clayey"/>
    <s v="'Gypsum_Clayey'"/>
    <n v="10"/>
    <n v="-4.7542588294006864E-2"/>
    <s v="Rare/Uncommon"/>
    <s v="CHECK"/>
    <s v="Bedrock"/>
    <s v="Bedrock"/>
    <x v="0"/>
    <x v="0"/>
    <s v="Bedrock"/>
    <s v="Bedrock"/>
  </r>
  <r>
    <s v="Gypsum"/>
    <s v="Coarse"/>
    <s v="'Gypsum_Coarse'"/>
    <n v="1"/>
    <n v="-4.8075106056537004E-2"/>
    <s v="Rare/Uncommon"/>
    <s v="CHECK"/>
    <s v="Bedrock"/>
    <s v="Bedrock"/>
    <x v="0"/>
    <x v="0"/>
    <s v="Bedrock"/>
    <s v="Bedrock"/>
  </r>
  <r>
    <s v="Gypsum"/>
    <s v="Dense"/>
    <s v="'Gypsum_Dense'"/>
    <n v="0"/>
    <n v="-4.8134274696818129E-2"/>
    <s v="Not Used"/>
    <s v="CHECK"/>
    <s v="Bedrock"/>
    <s v="Bedrock"/>
    <x v="1"/>
    <x v="1"/>
    <s v="CHECK"/>
    <s v="Bedrock"/>
  </r>
  <r>
    <s v="Gypsum"/>
    <s v="Dolomitic"/>
    <s v="'Gypsum_Dolomitic'"/>
    <n v="1"/>
    <n v="-4.8075106056537004E-2"/>
    <s v="Rare/Uncommon"/>
    <s v="CHECK"/>
    <s v="Bedrock"/>
    <s v="Bedrock"/>
    <x v="0"/>
    <x v="0"/>
    <s v="Bedrock"/>
    <s v="Bedrock"/>
  </r>
  <r>
    <s v="Gypsum"/>
    <s v="Dry"/>
    <s v="'Gypsum_Dry'"/>
    <n v="0"/>
    <n v="-4.8134274696818129E-2"/>
    <s v="Not Used"/>
    <s v="CHECK"/>
    <s v="Bedrock"/>
    <s v="Bedrock"/>
    <x v="1"/>
    <x v="1"/>
    <s v="CHECK"/>
    <s v="Bedrock"/>
  </r>
  <r>
    <s v="Gypsum"/>
    <s v="Fill"/>
    <s v="'Gypsum_Fill'"/>
    <n v="1"/>
    <n v="-4.8075106056537004E-2"/>
    <s v="Rare/Uncommon"/>
    <s v="CHECK"/>
    <s v="Bedrock"/>
    <s v="Bedrock"/>
    <x v="0"/>
    <x v="0"/>
    <s v="Bedrock"/>
    <s v="Bedrock"/>
  </r>
  <r>
    <s v="Gypsum"/>
    <s v="Fine"/>
    <s v="'Gypsum_Fine'"/>
    <n v="1"/>
    <n v="-4.8075106056537004E-2"/>
    <s v="Rare/Uncommon"/>
    <s v="CHECK"/>
    <s v="Bedrock"/>
    <s v="Bedrock"/>
    <x v="0"/>
    <x v="0"/>
    <s v="Bedrock"/>
    <s v="Bedrock"/>
  </r>
  <r>
    <s v="Gypsum"/>
    <s v="Fine To Coarse"/>
    <s v="'Gypsum_Fine To Coarse'"/>
    <n v="1"/>
    <n v="-4.8075106056537004E-2"/>
    <s v="Rare/Uncommon"/>
    <s v="CHECK"/>
    <s v="Bedrock"/>
    <s v="Bedrock"/>
    <x v="0"/>
    <x v="0"/>
    <s v="Bedrock"/>
    <s v="Bedrock"/>
  </r>
  <r>
    <s v="Gypsum"/>
    <s v="Fine To Medium"/>
    <s v="'Gypsum_Fine To Medium'"/>
    <n v="0"/>
    <n v="-4.8134274696818129E-2"/>
    <s v="Not Used"/>
    <s v="CHECK"/>
    <s v="Bedrock"/>
    <s v="Bedrock"/>
    <x v="1"/>
    <x v="1"/>
    <s v="CHECK"/>
    <s v="Bedrock"/>
  </r>
  <r>
    <s v="Gypsum"/>
    <s v="Firm"/>
    <s v="'Gypsum_Firm'"/>
    <n v="0"/>
    <n v="-4.8134274696818129E-2"/>
    <s v="Not Used"/>
    <s v="CHECK"/>
    <s v="Bedrock"/>
    <s v="Bedrock"/>
    <x v="1"/>
    <x v="1"/>
    <s v="CHECK"/>
    <s v="Bedrock"/>
  </r>
  <r>
    <s v="Gypsum"/>
    <s v="Fractured"/>
    <s v="'Gypsum_Fractured'"/>
    <n v="12"/>
    <n v="-4.7424251013444607E-2"/>
    <s v="Rare/Uncommon"/>
    <s v="CHECK"/>
    <s v="Bedrock"/>
    <s v="Bedrock"/>
    <x v="0"/>
    <x v="0"/>
    <s v="Bedrock"/>
    <s v="Bedrock"/>
  </r>
  <r>
    <s v="Gypsum"/>
    <s v="Gravely"/>
    <s v="'Gypsum_Gravely'"/>
    <n v="3"/>
    <n v="-4.7956768775974754E-2"/>
    <s v="Rare/Uncommon"/>
    <s v="CHECK"/>
    <s v="Bedrock"/>
    <s v="Bedrock"/>
    <x v="0"/>
    <x v="0"/>
    <s v="Bedrock"/>
    <s v="Bedrock"/>
  </r>
  <r>
    <s v="Gypsum"/>
    <s v="Gummy"/>
    <s v="'Gypsum_Gummy'"/>
    <n v="1"/>
    <n v="-4.8075106056537004E-2"/>
    <s v="Rare/Uncommon"/>
    <s v="CHECK"/>
    <s v="Bedrock"/>
    <s v="Bedrock"/>
    <x v="0"/>
    <x v="0"/>
    <s v="Bedrock"/>
    <s v="Bedrock"/>
  </r>
  <r>
    <s v="Gypsum"/>
    <s v="Hard"/>
    <s v="'Gypsum_Hard'"/>
    <n v="32"/>
    <n v="-4.6240878207822078E-2"/>
    <s v="Rare/Uncommon"/>
    <s v="CHECK"/>
    <s v="Bedrock"/>
    <s v="Bedrock"/>
    <x v="0"/>
    <x v="0"/>
    <s v="Bedrock"/>
    <s v="Bedrock"/>
  </r>
  <r>
    <s v="Gypsum"/>
    <s v="Heaving/Quick"/>
    <s v="'Gypsum_Heaving/Quick'"/>
    <n v="0"/>
    <n v="-4.8134274696818129E-2"/>
    <s v="Not Used"/>
    <s v="CHECK"/>
    <s v="Bedrock"/>
    <s v="Bedrock"/>
    <x v="1"/>
    <x v="1"/>
    <s v="CHECK"/>
    <s v="Bedrock"/>
  </r>
  <r>
    <s v="Gypsum"/>
    <s v="Karst"/>
    <s v="'Gypsum_Karst'"/>
    <n v="0"/>
    <n v="-4.8134274696818129E-2"/>
    <s v="Not Used"/>
    <s v="CHECK"/>
    <s v="Bedrock"/>
    <s v="Bedrock"/>
    <x v="1"/>
    <x v="1"/>
    <s v="CHECK"/>
    <s v="Bedrock"/>
  </r>
  <r>
    <s v="Gypsum"/>
    <s v="Layered"/>
    <s v="'Gypsum_Layered'"/>
    <n v="7"/>
    <n v="-4.7720094214850246E-2"/>
    <s v="Rare/Uncommon"/>
    <s v="CHECK"/>
    <s v="Bedrock"/>
    <s v="Bedrock"/>
    <x v="0"/>
    <x v="0"/>
    <s v="Bedrock"/>
    <s v="Bedrock"/>
  </r>
  <r>
    <s v="Gypsum"/>
    <s v="Medium"/>
    <s v="'Gypsum_Medium'"/>
    <n v="0"/>
    <n v="-4.8134274696818129E-2"/>
    <s v="Not Used"/>
    <s v="CHECK"/>
    <s v="Bedrock"/>
    <s v="Bedrock"/>
    <x v="1"/>
    <x v="1"/>
    <s v="CHECK"/>
    <s v="Bedrock"/>
  </r>
  <r>
    <s v="Gypsum"/>
    <s v="Medium To Coarse"/>
    <s v="'Gypsum_Medium To Coarse'"/>
    <n v="0"/>
    <n v="-4.8134274696818129E-2"/>
    <s v="Not Used"/>
    <s v="CHECK"/>
    <s v="Bedrock"/>
    <s v="Bedrock"/>
    <x v="1"/>
    <x v="1"/>
    <s v="CHECK"/>
    <s v="Bedrock"/>
  </r>
  <r>
    <s v="Gypsum"/>
    <s v="Organic"/>
    <s v="'Gypsum_Organic'"/>
    <n v="0"/>
    <n v="-4.8134274696818129E-2"/>
    <s v="Not Used"/>
    <s v="CHECK"/>
    <s v="Bedrock"/>
    <s v="Bedrock"/>
    <x v="1"/>
    <x v="1"/>
    <s v="CHECK"/>
    <s v="Bedrock"/>
  </r>
  <r>
    <s v="Gypsum"/>
    <s v="Porous"/>
    <s v="'Gypsum_Porous'"/>
    <n v="0"/>
    <n v="-4.8134274696818129E-2"/>
    <s v="Not Used"/>
    <s v="CHECK"/>
    <s v="Bedrock"/>
    <s v="Bedrock"/>
    <x v="1"/>
    <x v="1"/>
    <s v="CHECK"/>
    <s v="Bedrock"/>
  </r>
  <r>
    <s v="Gypsum"/>
    <s v="Sandy"/>
    <s v="'Gypsum_Sandy'"/>
    <n v="2"/>
    <n v="-4.8015937416255879E-2"/>
    <s v="Rare/Uncommon"/>
    <s v="CHECK"/>
    <s v="Bedrock"/>
    <s v="Bedrock"/>
    <x v="0"/>
    <x v="0"/>
    <s v="Bedrock"/>
    <s v="Bedrock"/>
  </r>
  <r>
    <s v="Gypsum"/>
    <s v="Silty"/>
    <s v="'Gypsum_Silty'"/>
    <n v="0"/>
    <n v="-4.8134274696818129E-2"/>
    <s v="Not Used"/>
    <s v="CHECK"/>
    <s v="Bedrock"/>
    <s v="Bedrock"/>
    <x v="1"/>
    <x v="1"/>
    <s v="CHECK"/>
    <s v="Bedrock"/>
  </r>
  <r>
    <s v="Gypsum"/>
    <s v="Soft"/>
    <s v="'Gypsum_Soft'"/>
    <n v="5"/>
    <n v="-4.7838431495412496E-2"/>
    <s v="Rare/Uncommon"/>
    <s v="CHECK"/>
    <s v="Bedrock"/>
    <s v="Bedrock"/>
    <x v="0"/>
    <x v="0"/>
    <s v="Bedrock"/>
    <s v="Bedrock"/>
  </r>
  <r>
    <s v="Gypsum"/>
    <s v="Sticky"/>
    <s v="'Gypsum_Sticky'"/>
    <n v="3"/>
    <n v="-4.7956768775974754E-2"/>
    <s v="Rare/Uncommon"/>
    <s v="CHECK"/>
    <s v="Bedrock"/>
    <s v="Bedrock"/>
    <x v="0"/>
    <x v="0"/>
    <s v="Bedrock"/>
    <s v="Bedrock"/>
  </r>
  <r>
    <s v="Gypsum"/>
    <s v="Stoney"/>
    <s v="'Gypsum_Stoney'"/>
    <n v="0"/>
    <n v="-4.8134274696818129E-2"/>
    <s v="Not Used"/>
    <s v="CHECK"/>
    <s v="Bedrock"/>
    <s v="Bedrock"/>
    <x v="1"/>
    <x v="1"/>
    <s v="CHECK"/>
    <s v="Bedrock"/>
  </r>
  <r>
    <s v="Gypsum"/>
    <s v="Stringers"/>
    <s v="'Gypsum_Stringers'"/>
    <n v="2"/>
    <n v="-4.8015937416255879E-2"/>
    <s v="Rare/Uncommon"/>
    <s v="CHECK"/>
    <s v="Bedrock"/>
    <s v="Bedrock"/>
    <x v="0"/>
    <x v="0"/>
    <s v="Bedrock"/>
    <s v="Bedrock"/>
  </r>
  <r>
    <s v="Gypsum"/>
    <s v="Strips"/>
    <s v="'Gypsum_Strips'"/>
    <n v="1"/>
    <n v="-4.8075106056537004E-2"/>
    <s v="Rare/Uncommon"/>
    <s v="CHECK"/>
    <s v="Bedrock"/>
    <s v="Bedrock"/>
    <x v="0"/>
    <x v="0"/>
    <s v="Bedrock"/>
    <s v="Bedrock"/>
  </r>
  <r>
    <s v="Gypsum"/>
    <s v="Swelling"/>
    <s v="'Gypsum_Swelling'"/>
    <n v="0"/>
    <n v="-4.8134274696818129E-2"/>
    <s v="Not Used"/>
    <s v="CHECK"/>
    <s v="Bedrock"/>
    <s v="Bedrock"/>
    <x v="1"/>
    <x v="1"/>
    <s v="CHECK"/>
    <s v="Bedrock"/>
  </r>
  <r>
    <s v="Gypsum"/>
    <s v="Very Coarse"/>
    <s v="'Gypsum_Very Coarse'"/>
    <n v="0"/>
    <n v="-4.8134274696818129E-2"/>
    <s v="Not Used"/>
    <s v="CHECK"/>
    <s v="Bedrock"/>
    <s v="Bedrock"/>
    <x v="1"/>
    <x v="1"/>
    <s v="CHECK"/>
    <s v="Bedrock"/>
  </r>
  <r>
    <s v="Gypsum"/>
    <s v="Very Fine"/>
    <s v="'Gypsum_Very Fine'"/>
    <n v="0"/>
    <n v="-4.8134274696818129E-2"/>
    <s v="Not Used"/>
    <s v="CHECK"/>
    <s v="Bedrock"/>
    <s v="Bedrock"/>
    <x v="1"/>
    <x v="1"/>
    <s v="CHECK"/>
    <s v="Bedrock"/>
  </r>
  <r>
    <s v="Gypsum"/>
    <s v="Very Fine-Coarse"/>
    <s v="'Gypsum_Very Fine-Coarse'"/>
    <n v="0"/>
    <n v="-4.8134274696818129E-2"/>
    <s v="Not Used"/>
    <s v="CHECK"/>
    <s v="Bedrock"/>
    <s v="Bedrock"/>
    <x v="1"/>
    <x v="1"/>
    <s v="CHECK"/>
    <s v="Bedrock"/>
  </r>
  <r>
    <s v="Gypsum"/>
    <s v="Very Fine-Fine"/>
    <s v="'Gypsum_Very Fine-Fine'"/>
    <n v="0"/>
    <n v="-4.8134274696818129E-2"/>
    <s v="Not Used"/>
    <s v="CHECK"/>
    <s v="Bedrock"/>
    <s v="Bedrock"/>
    <x v="1"/>
    <x v="1"/>
    <s v="CHECK"/>
    <s v="Bedrock"/>
  </r>
  <r>
    <s v="Gypsum"/>
    <s v="Very Fine-Medium"/>
    <s v="'Gypsum_Very Fine-Medium'"/>
    <n v="0"/>
    <n v="-4.8134274696818129E-2"/>
    <s v="Not Used"/>
    <s v="CHECK"/>
    <s v="Bedrock"/>
    <s v="Bedrock"/>
    <x v="1"/>
    <x v="1"/>
    <s v="CHECK"/>
    <s v="Bedrock"/>
  </r>
  <r>
    <s v="Gypsum"/>
    <s v="Very Hard"/>
    <s v="'Gypsum_Very Hard'"/>
    <n v="1"/>
    <n v="-4.8075106056537004E-2"/>
    <s v="Rare/Uncommon"/>
    <s v="CHECK"/>
    <s v="Bedrock"/>
    <s v="Bedrock"/>
    <x v="0"/>
    <x v="0"/>
    <s v="Bedrock"/>
    <s v="Bedrock"/>
  </r>
  <r>
    <s v="Gypsum"/>
    <s v="W/Boulders"/>
    <s v="'Gypsum_W/Boulders'"/>
    <n v="3"/>
    <n v="-4.7956768775974754E-2"/>
    <s v="Rare/Uncommon"/>
    <s v="CHECK"/>
    <s v="Bedrock"/>
    <s v="Bedrock"/>
    <x v="0"/>
    <x v="0"/>
    <s v="Bedrock"/>
    <s v="Bedrock"/>
  </r>
  <r>
    <s v="Gypsum"/>
    <s v="W/Clay"/>
    <s v="'Gypsum_W/Clay'"/>
    <n v="31"/>
    <n v="-4.6300046848103203E-2"/>
    <s v="Rare/Uncommon"/>
    <s v="CHECK"/>
    <s v="Bedrock"/>
    <s v="Bedrock"/>
    <x v="0"/>
    <x v="0"/>
    <s v="Bedrock"/>
    <s v="Bedrock"/>
  </r>
  <r>
    <s v="Gypsum"/>
    <s v="W/Coal"/>
    <s v="'Gypsum_W/Coal'"/>
    <n v="0"/>
    <n v="-4.8134274696818129E-2"/>
    <s v="Not Used"/>
    <s v="CHECK"/>
    <s v="Bedrock"/>
    <s v="Bedrock"/>
    <x v="1"/>
    <x v="1"/>
    <s v="CHECK"/>
    <s v="Bedrock"/>
  </r>
  <r>
    <s v="Gypsum"/>
    <s v="W/Cobbles"/>
    <s v="'Gypsum_W/Cobbles'"/>
    <n v="0"/>
    <n v="-4.8134274696818129E-2"/>
    <s v="Not Used"/>
    <s v="CHECK"/>
    <s v="Bedrock"/>
    <s v="Bedrock"/>
    <x v="1"/>
    <x v="1"/>
    <s v="CHECK"/>
    <s v="Bedrock"/>
  </r>
  <r>
    <s v="Gypsum"/>
    <s v="W/Dolomite"/>
    <s v="'Gypsum_W/Dolomite'"/>
    <n v="3"/>
    <n v="-4.7956768775974754E-2"/>
    <s v="Rare/Uncommon"/>
    <s v="CHECK"/>
    <s v="Bedrock"/>
    <s v="Bedrock"/>
    <x v="0"/>
    <x v="0"/>
    <s v="Bedrock"/>
    <s v="Bedrock"/>
  </r>
  <r>
    <s v="Gypsum"/>
    <s v="W/Gravel"/>
    <s v="'Gypsum_W/Gravel'"/>
    <n v="19"/>
    <n v="-4.7010070531476725E-2"/>
    <s v="Rare/Uncommon"/>
    <s v="CHECK"/>
    <s v="Bedrock"/>
    <s v="Bedrock"/>
    <x v="0"/>
    <x v="0"/>
    <s v="Bedrock"/>
    <s v="Bedrock"/>
  </r>
  <r>
    <s v="Gypsum"/>
    <s v="W/Gypsum"/>
    <s v="'Gypsum_W/Gypsum'"/>
    <n v="2"/>
    <n v="-4.8015937416255879E-2"/>
    <s v="Rare/Uncommon"/>
    <s v="CHECK"/>
    <s v="Bedrock"/>
    <s v="Bedrock"/>
    <x v="0"/>
    <x v="0"/>
    <s v="Bedrock"/>
    <s v="Bedrock"/>
  </r>
  <r>
    <s v="Gypsum"/>
    <s v="W/Limestone"/>
    <s v="'Gypsum_W/Limestone'"/>
    <n v="443"/>
    <n v="-2.1922567052279022E-2"/>
    <s v="Rare/Uncommon"/>
    <s v="CHECK"/>
    <s v="Bedrock"/>
    <s v="Bedrock"/>
    <x v="0"/>
    <x v="0"/>
    <s v="Bedrock"/>
    <s v="Bedrock"/>
  </r>
  <r>
    <s v="Gypsum"/>
    <s v="W/Pyrite"/>
    <s v="'Gypsum_W/Pyrite'"/>
    <n v="0"/>
    <n v="-4.8134274696818129E-2"/>
    <s v="Not Used"/>
    <s v="CHECK"/>
    <s v="Bedrock"/>
    <s v="Bedrock"/>
    <x v="1"/>
    <x v="1"/>
    <s v="CHECK"/>
    <s v="Bedrock"/>
  </r>
  <r>
    <s v="Gypsum"/>
    <s v="W/Sand"/>
    <s v="'Gypsum_W/Sand'"/>
    <n v="17"/>
    <n v="-4.7128407812038975E-2"/>
    <s v="Rare/Uncommon"/>
    <s v="CHECK"/>
    <s v="Bedrock"/>
    <s v="Bedrock"/>
    <x v="0"/>
    <x v="0"/>
    <s v="Bedrock"/>
    <s v="Bedrock"/>
  </r>
  <r>
    <s v="Gypsum"/>
    <s v="W/Sandstone"/>
    <s v="'Gypsum_W/Sandstone'"/>
    <n v="50"/>
    <n v="-4.5175842682761799E-2"/>
    <s v="Rare/Uncommon"/>
    <s v="CHECK"/>
    <s v="Bedrock"/>
    <s v="Bedrock"/>
    <x v="0"/>
    <x v="0"/>
    <s v="Bedrock"/>
    <s v="Bedrock"/>
  </r>
  <r>
    <s v="Gypsum"/>
    <s v="W/Shale"/>
    <s v="'Gypsum_W/Shale'"/>
    <n v="855"/>
    <n v="2.45491274354516E-3"/>
    <s v="Fairly Common"/>
    <s v="CHECK"/>
    <s v="Bedrock"/>
    <s v="Bedrock"/>
    <x v="0"/>
    <x v="0"/>
    <s v="Bedrock"/>
    <s v="Bedrock"/>
  </r>
  <r>
    <s v="Gypsum"/>
    <s v="W/Silt"/>
    <s v="'Gypsum_W/Silt'"/>
    <n v="0"/>
    <n v="-4.8134274696818129E-2"/>
    <s v="Not Used"/>
    <s v="CHECK"/>
    <s v="Bedrock"/>
    <s v="Bedrock"/>
    <x v="1"/>
    <x v="1"/>
    <s v="CHECK"/>
    <s v="Bedrock"/>
  </r>
  <r>
    <s v="Gypsum"/>
    <s v="W/Stones"/>
    <s v="'Gypsum_W/Stones'"/>
    <n v="8"/>
    <n v="-4.7660925574569114E-2"/>
    <s v="Rare/Uncommon"/>
    <s v="CHECK"/>
    <s v="Bedrock"/>
    <s v="Bedrock"/>
    <x v="0"/>
    <x v="0"/>
    <s v="Bedrock"/>
    <s v="Bedrock"/>
  </r>
  <r>
    <s v="Gypsum"/>
    <s v="Water Bearing"/>
    <s v="'Gypsum_Water Bearing'"/>
    <n v="5"/>
    <n v="-4.7838431495412496E-2"/>
    <s v="Rare/Uncommon"/>
    <s v="CHECK"/>
    <s v="Bedrock"/>
    <s v="Bedrock"/>
    <x v="0"/>
    <x v="0"/>
    <s v="Bedrock"/>
    <s v="Bedrock"/>
  </r>
  <r>
    <s v="Gypsum"/>
    <s v="Weathered"/>
    <s v="'Gypsum_Weathered'"/>
    <n v="0"/>
    <n v="-4.8134274696818129E-2"/>
    <s v="Not Used"/>
    <s v="CHECK"/>
    <s v="Bedrock"/>
    <s v="Bedrock"/>
    <x v="1"/>
    <x v="1"/>
    <s v="CHECK"/>
    <s v="Bedrock"/>
  </r>
  <r>
    <s v="Gypsum"/>
    <s v="Wet/Moist"/>
    <s v="'Gypsum_Wet/Moist'"/>
    <n v="1"/>
    <n v="-4.8075106056537004E-2"/>
    <s v="Rare/Uncommon"/>
    <s v="CHECK"/>
    <s v="Bedrock"/>
    <s v="Bedrock"/>
    <x v="0"/>
    <x v="0"/>
    <s v="Bedrock"/>
    <s v="Bedrock"/>
  </r>
  <r>
    <s v="Gypsum"/>
    <s v="Wood"/>
    <s v="'Gypsum_Wood'"/>
    <n v="0"/>
    <n v="-4.8134274696818129E-2"/>
    <s v="Not Used"/>
    <s v="CHECK"/>
    <s v="Bedrock"/>
    <s v="Bedrock"/>
    <x v="1"/>
    <x v="1"/>
    <s v="CHECK"/>
    <s v="Bedrock"/>
  </r>
  <r>
    <s v="Hardpan"/>
    <m/>
    <s v="'Hardpan_ '"/>
    <n v="26833"/>
    <n v="1.5395378499666534"/>
    <s v="Common"/>
    <s v="Diamicton"/>
    <s v="Diamicton"/>
    <s v="Diamicton"/>
    <x v="2"/>
    <x v="3"/>
    <s v="Diamicton"/>
    <s v="Diamicton"/>
  </r>
  <r>
    <s v="Hardpan"/>
    <s v="Broken"/>
    <s v="'Hardpan_Broken'"/>
    <n v="15"/>
    <n v="-4.7246745092601232E-2"/>
    <s v="Rare/Uncommon"/>
    <s v="Diamicton"/>
    <s v="Diamicton"/>
    <s v="Diamicton"/>
    <x v="2"/>
    <x v="3"/>
    <s v="Diamicton"/>
    <s v="Diamicton"/>
  </r>
  <r>
    <s v="Hardpan"/>
    <s v="Cemented"/>
    <s v="'Hardpan_Cemented'"/>
    <n v="14"/>
    <n v="-4.7305913732882357E-2"/>
    <s v="Rare/Uncommon"/>
    <s v="Diamicton"/>
    <s v="Diamicton"/>
    <s v="Diamicton"/>
    <x v="2"/>
    <x v="3"/>
    <s v="Diamicton"/>
    <s v="Diamicton"/>
  </r>
  <r>
    <s v="Hardpan"/>
    <s v="Clayey"/>
    <s v="'Hardpan_Clayey'"/>
    <n v="867"/>
    <n v="3.1649364269186798E-3"/>
    <s v="Fairly Common"/>
    <s v="Diamicton"/>
    <s v="Diamicton"/>
    <s v="Diamicton"/>
    <x v="2"/>
    <x v="3"/>
    <s v="Diamicton"/>
    <s v="Diamicton"/>
  </r>
  <r>
    <s v="Hardpan"/>
    <s v="Coarse"/>
    <s v="'Hardpan_Coarse'"/>
    <n v="35"/>
    <n v="-4.6063372286978696E-2"/>
    <s v="Rare/Uncommon"/>
    <s v="Diamicton"/>
    <s v="Diamicton"/>
    <s v="Diamicton"/>
    <x v="2"/>
    <x v="3"/>
    <s v="Diamicton"/>
    <s v="Diamicton"/>
  </r>
  <r>
    <s v="Hardpan"/>
    <s v="Dense"/>
    <s v="'Hardpan_Dense'"/>
    <n v="14"/>
    <n v="-4.7305913732882357E-2"/>
    <s v="Rare/Uncommon"/>
    <s v="Diamicton"/>
    <s v="Diamicton"/>
    <s v="Diamicton"/>
    <x v="2"/>
    <x v="3"/>
    <s v="Diamicton"/>
    <s v="Diamicton"/>
  </r>
  <r>
    <s v="Hardpan"/>
    <s v="Dolomitic"/>
    <s v="'Hardpan_Dolomitic'"/>
    <n v="0"/>
    <n v="-4.8134274696818129E-2"/>
    <s v="Not Used"/>
    <s v="CHECK"/>
    <s v="Diamicton"/>
    <s v="Diamicton"/>
    <x v="1"/>
    <x v="1"/>
    <s v="CHECK"/>
    <s v="Diamicton"/>
  </r>
  <r>
    <s v="Hardpan"/>
    <s v="Dry"/>
    <s v="'Hardpan_Dry'"/>
    <n v="41"/>
    <n v="-4.5708360445291939E-2"/>
    <s v="Rare/Uncommon"/>
    <s v="Diamicton"/>
    <s v="Diamicton"/>
    <s v="Diamicton"/>
    <x v="2"/>
    <x v="3"/>
    <s v="Diamicton"/>
    <s v="Diamicton"/>
  </r>
  <r>
    <s v="Hardpan"/>
    <s v="Fill"/>
    <s v="'Hardpan_Fill'"/>
    <n v="1"/>
    <n v="-4.8075106056537004E-2"/>
    <s v="Rare/Uncommon"/>
    <s v="Diamicton"/>
    <s v="Unknown or No Record"/>
    <s v="Unknown or No Record"/>
    <x v="3"/>
    <x v="0"/>
    <s v="Unknown or No Record"/>
    <s v="Unknown or No Record"/>
  </r>
  <r>
    <s v="Hardpan"/>
    <s v="Fine"/>
    <s v="'Hardpan_Fine'"/>
    <n v="23"/>
    <n v="-4.6773395970352218E-2"/>
    <s v="Rare/Uncommon"/>
    <s v="Diamicton"/>
    <s v="Diamicton"/>
    <s v="Diamicton"/>
    <x v="2"/>
    <x v="3"/>
    <s v="Diamicton"/>
    <s v="Diamicton"/>
  </r>
  <r>
    <s v="Hardpan"/>
    <s v="Fine To Coarse"/>
    <s v="'Hardpan_Fine To Coarse'"/>
    <n v="1"/>
    <n v="-4.8075106056537004E-2"/>
    <s v="Rare/Uncommon"/>
    <s v="CHECK"/>
    <s v="Diamicton"/>
    <s v="Diamicton"/>
    <x v="0"/>
    <x v="0"/>
    <s v="Diamicton"/>
    <s v="Diamicton"/>
  </r>
  <r>
    <s v="Hardpan"/>
    <s v="Fine To Medium"/>
    <s v="'Hardpan_Fine To Medium'"/>
    <n v="4"/>
    <n v="-4.7897600135693622E-2"/>
    <s v="Rare/Uncommon"/>
    <s v="Diamicton"/>
    <s v="Diamicton"/>
    <s v="Diamicton"/>
    <x v="2"/>
    <x v="3"/>
    <s v="Diamicton"/>
    <s v="Diamicton"/>
  </r>
  <r>
    <s v="Hardpan"/>
    <s v="Firm"/>
    <s v="'Hardpan_Firm'"/>
    <n v="12"/>
    <n v="-4.7424251013444607E-2"/>
    <s v="Rare/Uncommon"/>
    <s v="Diamicton"/>
    <s v="Diamicton"/>
    <s v="Diamicton"/>
    <x v="2"/>
    <x v="3"/>
    <s v="Diamicton"/>
    <s v="Diamicton"/>
  </r>
  <r>
    <s v="Hardpan"/>
    <s v="Fractured"/>
    <s v="'Hardpan_Fractured'"/>
    <n v="29"/>
    <n v="-4.641838412866546E-2"/>
    <s v="Rare/Uncommon"/>
    <s v="Diamicton"/>
    <s v="Diamicton"/>
    <s v="Diamicton"/>
    <x v="2"/>
    <x v="3"/>
    <s v="Diamicton"/>
    <s v="Diamicton"/>
  </r>
  <r>
    <s v="Hardpan"/>
    <s v="Gravely"/>
    <s v="'Hardpan_Gravely'"/>
    <n v="1051"/>
    <n v="1.4051966238645984E-2"/>
    <s v="Fairly Common"/>
    <s v="Diamicton"/>
    <s v="Diamicton"/>
    <s v="Diamicton"/>
    <x v="2"/>
    <x v="3"/>
    <s v="Diamicton"/>
    <s v="Diamicton"/>
  </r>
  <r>
    <s v="Hardpan"/>
    <s v="Gummy"/>
    <s v="'Hardpan_Gummy'"/>
    <n v="4"/>
    <n v="-4.7897600135693622E-2"/>
    <s v="Rare/Uncommon"/>
    <s v="Diamicton"/>
    <s v="Diamicton"/>
    <s v="Diamicton"/>
    <x v="2"/>
    <x v="3"/>
    <s v="Diamicton"/>
    <s v="Diamicton"/>
  </r>
  <r>
    <s v="Hardpan"/>
    <s v="Hard"/>
    <s v="'Hardpan_Hard'"/>
    <n v="284"/>
    <n v="-3.133038085697816E-2"/>
    <s v="Rare/Uncommon"/>
    <s v="Diamicton"/>
    <s v="Diamicton"/>
    <s v="Diamicton"/>
    <x v="2"/>
    <x v="3"/>
    <s v="Diamicton"/>
    <s v="Diamicton"/>
  </r>
  <r>
    <s v="Hardpan"/>
    <s v="Heaving/Quick"/>
    <s v="'Hardpan_Heaving/Quick'"/>
    <n v="1"/>
    <n v="-4.8075106056537004E-2"/>
    <s v="Rare/Uncommon"/>
    <s v="Diamicton"/>
    <s v="Diamicton"/>
    <s v="Diamicton"/>
    <x v="2"/>
    <x v="3"/>
    <s v="Diamicton"/>
    <s v="Diamicton"/>
  </r>
  <r>
    <s v="Hardpan"/>
    <s v="Karst"/>
    <s v="'Hardpan_Karst'"/>
    <n v="0"/>
    <n v="-4.8134274696818129E-2"/>
    <s v="Not Used"/>
    <s v="CHECK"/>
    <s v="Diamicton"/>
    <s v="Diamicton"/>
    <x v="1"/>
    <x v="1"/>
    <s v="CHECK"/>
    <s v="Diamicton"/>
  </r>
  <r>
    <s v="Hardpan"/>
    <s v="Layered"/>
    <s v="'Hardpan_Layered'"/>
    <n v="22"/>
    <n v="-4.6832564610633343E-2"/>
    <s v="Rare/Uncommon"/>
    <s v="Diamicton"/>
    <s v="Diamicton"/>
    <s v="Diamicton"/>
    <x v="2"/>
    <x v="3"/>
    <s v="Diamicton"/>
    <s v="Diamicton"/>
  </r>
  <r>
    <s v="Hardpan"/>
    <s v="Medium"/>
    <s v="'Hardpan_Medium'"/>
    <n v="255"/>
    <n v="-3.3046271425130835E-2"/>
    <s v="Rare/Uncommon"/>
    <s v="Diamicton"/>
    <s v="Diamicton"/>
    <s v="Diamicton"/>
    <x v="2"/>
    <x v="3"/>
    <s v="Diamicton"/>
    <s v="Diamicton"/>
  </r>
  <r>
    <s v="Hardpan"/>
    <s v="Medium To Coarse"/>
    <s v="'Hardpan_Medium To Coarse'"/>
    <n v="5"/>
    <n v="-4.7838431495412496E-2"/>
    <s v="Rare/Uncommon"/>
    <s v="Diamicton"/>
    <s v="Diamicton"/>
    <s v="Diamicton"/>
    <x v="2"/>
    <x v="3"/>
    <s v="Diamicton"/>
    <s v="Diamicton"/>
  </r>
  <r>
    <s v="Hardpan"/>
    <s v="Organic"/>
    <s v="'Hardpan_Organic'"/>
    <n v="0"/>
    <n v="-4.8134274696818129E-2"/>
    <s v="Not Used"/>
    <s v="CHECK"/>
    <s v="Diamicton"/>
    <s v="Diamicton"/>
    <x v="1"/>
    <x v="1"/>
    <s v="CHECK"/>
    <s v="Diamicton"/>
  </r>
  <r>
    <s v="Hardpan"/>
    <s v="Porous"/>
    <s v="'Hardpan_Porous'"/>
    <n v="0"/>
    <n v="-4.8134274696818129E-2"/>
    <s v="Not Used"/>
    <s v="CHECK"/>
    <s v="Diamicton"/>
    <s v="Diamicton"/>
    <x v="1"/>
    <x v="1"/>
    <s v="CHECK"/>
    <s v="Diamicton"/>
  </r>
  <r>
    <s v="Hardpan"/>
    <s v="Sandy"/>
    <s v="'Hardpan_Sandy'"/>
    <n v="1090"/>
    <n v="1.6359543209609924E-2"/>
    <s v="Fairly Common"/>
    <s v="Diamicton"/>
    <s v="Diamicton"/>
    <s v="Diamicton"/>
    <x v="2"/>
    <x v="3"/>
    <s v="Diamicton"/>
    <s v="Diamicton"/>
  </r>
  <r>
    <s v="Hardpan"/>
    <s v="Silty"/>
    <s v="'Hardpan_Silty'"/>
    <n v="18"/>
    <n v="-4.706923917175785E-2"/>
    <s v="Rare/Uncommon"/>
    <s v="Diamicton"/>
    <s v="Diamicton"/>
    <s v="Diamicton"/>
    <x v="2"/>
    <x v="3"/>
    <s v="Diamicton"/>
    <s v="Diamicton"/>
  </r>
  <r>
    <s v="Hardpan"/>
    <s v="Soft"/>
    <s v="'Hardpan_Soft'"/>
    <n v="329"/>
    <n v="-2.8667792044327459E-2"/>
    <s v="Rare/Uncommon"/>
    <s v="Diamicton"/>
    <s v="Diamicton"/>
    <s v="Diamicton"/>
    <x v="2"/>
    <x v="3"/>
    <s v="Diamicton"/>
    <s v="Diamicton"/>
  </r>
  <r>
    <s v="Hardpan"/>
    <s v="Sticky"/>
    <s v="'Hardpan_Sticky'"/>
    <n v="5"/>
    <n v="-4.7838431495412496E-2"/>
    <s v="Rare/Uncommon"/>
    <s v="Diamicton"/>
    <s v="Diamicton"/>
    <s v="Diamicton"/>
    <x v="2"/>
    <x v="3"/>
    <s v="Diamicton"/>
    <s v="Diamicton"/>
  </r>
  <r>
    <s v="Hardpan"/>
    <s v="Stoney"/>
    <s v="'Hardpan_Stoney'"/>
    <n v="678"/>
    <n v="-8.0179365862142575E-3"/>
    <s v="Rare/Uncommon"/>
    <s v="Diamicton"/>
    <s v="Diamicton"/>
    <s v="Diamicton"/>
    <x v="2"/>
    <x v="3"/>
    <s v="Diamicton"/>
    <s v="Diamicton"/>
  </r>
  <r>
    <s v="Hardpan"/>
    <s v="Stringers"/>
    <s v="'Hardpan_Stringers'"/>
    <n v="28"/>
    <n v="-4.6477552768946585E-2"/>
    <s v="Rare/Uncommon"/>
    <s v="Diamicton"/>
    <s v="Diamicton"/>
    <s v="Diamicton"/>
    <x v="2"/>
    <x v="3"/>
    <s v="Diamicton"/>
    <s v="Diamicton"/>
  </r>
  <r>
    <s v="Hardpan"/>
    <s v="Strips"/>
    <s v="'Hardpan_Strips'"/>
    <n v="10"/>
    <n v="-4.7542588294006864E-2"/>
    <s v="Rare/Uncommon"/>
    <s v="Diamicton"/>
    <s v="Diamicton"/>
    <s v="Diamicton"/>
    <x v="2"/>
    <x v="3"/>
    <s v="Diamicton"/>
    <s v="Diamicton"/>
  </r>
  <r>
    <s v="Hardpan"/>
    <s v="Swelling"/>
    <s v="'Hardpan_Swelling'"/>
    <n v="0"/>
    <n v="-4.8134274696818129E-2"/>
    <s v="Not Used"/>
    <s v="CHECK"/>
    <s v="Diamicton"/>
    <s v="Diamicton"/>
    <x v="1"/>
    <x v="1"/>
    <s v="CHECK"/>
    <s v="Diamicton"/>
  </r>
  <r>
    <s v="Hardpan"/>
    <s v="Very Coarse"/>
    <s v="'Hardpan_Very Coarse'"/>
    <n v="2"/>
    <n v="-4.8015937416255879E-2"/>
    <s v="Rare/Uncommon"/>
    <s v="Diamicton"/>
    <s v="Diamicton"/>
    <s v="Diamicton"/>
    <x v="2"/>
    <x v="3"/>
    <s v="Diamicton"/>
    <s v="Diamicton"/>
  </r>
  <r>
    <s v="Hardpan"/>
    <s v="Very Fine"/>
    <s v="'Hardpan_Very Fine'"/>
    <n v="3"/>
    <n v="-4.7956768775974754E-2"/>
    <s v="Rare/Uncommon"/>
    <s v="Diamicton"/>
    <s v="Diamicton"/>
    <s v="Diamicton"/>
    <x v="2"/>
    <x v="3"/>
    <s v="Diamicton"/>
    <s v="Diamicton"/>
  </r>
  <r>
    <s v="Hardpan"/>
    <s v="Very Fine-Coarse"/>
    <s v="'Hardpan_Very Fine-Coarse'"/>
    <n v="0"/>
    <n v="-4.8134274696818129E-2"/>
    <s v="Not Used"/>
    <s v="CHECK"/>
    <s v="Diamicton"/>
    <s v="Diamicton"/>
    <x v="1"/>
    <x v="1"/>
    <s v="CHECK"/>
    <s v="Diamicton"/>
  </r>
  <r>
    <s v="Hardpan"/>
    <s v="Very Fine-Fine"/>
    <s v="'Hardpan_Very Fine-Fine'"/>
    <n v="0"/>
    <n v="-4.8134274696818129E-2"/>
    <s v="Not Used"/>
    <s v="CHECK"/>
    <s v="Diamicton"/>
    <s v="Diamicton"/>
    <x v="1"/>
    <x v="1"/>
    <s v="CHECK"/>
    <s v="Diamicton"/>
  </r>
  <r>
    <s v="Hardpan"/>
    <s v="Very Fine-Medium"/>
    <s v="'Hardpan_Very Fine-Medium'"/>
    <n v="0"/>
    <n v="-4.8134274696818129E-2"/>
    <s v="Not Used"/>
    <s v="CHECK"/>
    <s v="Diamicton"/>
    <s v="Diamicton"/>
    <x v="1"/>
    <x v="1"/>
    <s v="CHECK"/>
    <s v="Diamicton"/>
  </r>
  <r>
    <s v="Hardpan"/>
    <s v="Very Hard"/>
    <s v="'Hardpan_Very Hard'"/>
    <n v="65"/>
    <n v="-4.4288313078544896E-2"/>
    <s v="Rare/Uncommon"/>
    <s v="Diamicton"/>
    <s v="Diamicton"/>
    <s v="Diamicton"/>
    <x v="2"/>
    <x v="3"/>
    <s v="Diamicton"/>
    <s v="Diamicton"/>
  </r>
  <r>
    <s v="Hardpan"/>
    <s v="W/Boulders"/>
    <s v="'Hardpan_W/Boulders'"/>
    <n v="660"/>
    <n v="-9.0829721112745381E-3"/>
    <s v="Rare/Uncommon"/>
    <s v="Diamicton"/>
    <s v="Diamicton"/>
    <s v="Diamicton"/>
    <x v="2"/>
    <x v="3"/>
    <s v="Diamicton"/>
    <s v="Diamicton"/>
  </r>
  <r>
    <s v="Hardpan"/>
    <s v="W/Clay"/>
    <s v="'Hardpan_W/Clay'"/>
    <n v="2682"/>
    <n v="0.11055601853716356"/>
    <s v="Fairly Common"/>
    <s v="Diamicton"/>
    <s v="Diamicton"/>
    <s v="Diamicton"/>
    <x v="2"/>
    <x v="3"/>
    <s v="Diamicton"/>
    <s v="Diamicton"/>
  </r>
  <r>
    <s v="Hardpan"/>
    <s v="W/Coal"/>
    <s v="'Hardpan_W/Coal'"/>
    <n v="3"/>
    <n v="-4.7956768775974754E-2"/>
    <s v="Rare/Uncommon"/>
    <s v="Diamicton"/>
    <s v="Diamicton"/>
    <s v="Diamicton"/>
    <x v="2"/>
    <x v="3"/>
    <s v="Diamicton"/>
    <s v="Diamicton"/>
  </r>
  <r>
    <s v="Hardpan"/>
    <s v="W/Cobbles"/>
    <s v="'Hardpan_W/Cobbles'"/>
    <n v="66"/>
    <n v="-4.4229144438263771E-2"/>
    <s v="Rare/Uncommon"/>
    <s v="Diamicton"/>
    <s v="Diamicton"/>
    <s v="Diamicton"/>
    <x v="2"/>
    <x v="3"/>
    <s v="Diamicton"/>
    <s v="Diamicton"/>
  </r>
  <r>
    <s v="Hardpan"/>
    <s v="W/Dolomite"/>
    <s v="'Hardpan_W/Dolomite'"/>
    <n v="1"/>
    <n v="-4.8075106056537004E-2"/>
    <s v="Rare/Uncommon"/>
    <s v="Diamicton"/>
    <s v="Diamicton"/>
    <s v="Diamicton"/>
    <x v="2"/>
    <x v="3"/>
    <s v="Diamicton"/>
    <s v="Diamicton"/>
  </r>
  <r>
    <s v="Hardpan"/>
    <s v="W/Gravel"/>
    <s v="'Hardpan_W/Gravel'"/>
    <n v="1766"/>
    <n v="5.6357544039651541E-2"/>
    <s v="Fairly Common"/>
    <s v="Diamicton"/>
    <s v="Diamicton"/>
    <s v="Diamicton"/>
    <x v="2"/>
    <x v="3"/>
    <s v="Diamicton"/>
    <s v="Diamicton"/>
  </r>
  <r>
    <s v="Hardpan"/>
    <s v="W/Gypsum"/>
    <s v="'Hardpan_W/Gypsum'"/>
    <n v="3"/>
    <n v="-4.7956768775974754E-2"/>
    <s v="Rare/Uncommon"/>
    <s v="CHECK"/>
    <s v="Diamicton"/>
    <s v="Diamicton"/>
    <x v="0"/>
    <x v="0"/>
    <s v="Diamicton"/>
    <s v="Diamicton"/>
  </r>
  <r>
    <s v="Hardpan"/>
    <s v="W/Limestone"/>
    <s v="'Hardpan_W/Limestone'"/>
    <n v="138"/>
    <n v="-3.9969002338022655E-2"/>
    <s v="Rare/Uncommon"/>
    <s v="Diamicton"/>
    <s v="Diamicton"/>
    <s v="Diamicton"/>
    <x v="2"/>
    <x v="3"/>
    <s v="Diamicton"/>
    <s v="Diamicton"/>
  </r>
  <r>
    <s v="Hardpan"/>
    <s v="W/Pyrite"/>
    <s v="'Hardpan_W/Pyrite'"/>
    <n v="0"/>
    <n v="-4.8134274696818129E-2"/>
    <s v="Not Used"/>
    <s v="CHECK"/>
    <s v="Diamicton"/>
    <s v="Diamicton"/>
    <x v="1"/>
    <x v="1"/>
    <s v="CHECK"/>
    <s v="Diamicton"/>
  </r>
  <r>
    <s v="Hardpan"/>
    <s v="W/Sand"/>
    <s v="'Hardpan_W/Sand'"/>
    <n v="1196"/>
    <n v="2.263141907940935E-2"/>
    <s v="Fairly Common"/>
    <s v="Diamicton"/>
    <s v="Diamicton"/>
    <s v="Diamicton"/>
    <x v="2"/>
    <x v="3"/>
    <s v="Diamicton"/>
    <s v="Diamicton"/>
  </r>
  <r>
    <s v="Hardpan"/>
    <s v="W/Sandstone"/>
    <s v="'Hardpan_W/Sandstone'"/>
    <n v="33"/>
    <n v="-4.6181709567540953E-2"/>
    <s v="Rare/Uncommon"/>
    <s v="Diamicton"/>
    <s v="Diamicton"/>
    <s v="Diamicton"/>
    <x v="2"/>
    <x v="3"/>
    <s v="Diamicton"/>
    <s v="Diamicton"/>
  </r>
  <r>
    <s v="Hardpan"/>
    <s v="W/Shale"/>
    <s v="'Hardpan_W/Shale'"/>
    <n v="111"/>
    <n v="-4.1566555625613073E-2"/>
    <s v="Rare/Uncommon"/>
    <s v="Diamicton"/>
    <s v="Diamicton"/>
    <s v="Diamicton"/>
    <x v="2"/>
    <x v="3"/>
    <s v="Diamicton"/>
    <s v="Diamicton"/>
  </r>
  <r>
    <s v="Hardpan"/>
    <s v="W/Silt"/>
    <s v="'Hardpan_W/Silt'"/>
    <n v="7"/>
    <n v="-4.7720094214850246E-2"/>
    <s v="Rare/Uncommon"/>
    <s v="Diamicton"/>
    <s v="Diamicton"/>
    <s v="Diamicton"/>
    <x v="2"/>
    <x v="3"/>
    <s v="Diamicton"/>
    <s v="Diamicton"/>
  </r>
  <r>
    <s v="Hardpan"/>
    <s v="W/Stones"/>
    <s v="'Hardpan_W/Stones'"/>
    <n v="781"/>
    <n v="-1.9235666372582126E-3"/>
    <s v="Rare/Uncommon"/>
    <s v="Diamicton"/>
    <s v="Diamicton"/>
    <s v="Diamicton"/>
    <x v="2"/>
    <x v="3"/>
    <s v="Diamicton"/>
    <s v="Diamicton"/>
  </r>
  <r>
    <s v="Hardpan"/>
    <s v="Water Bearing"/>
    <s v="'Hardpan_Water Bearing'"/>
    <n v="57"/>
    <n v="-4.476166220079391E-2"/>
    <s v="Rare/Uncommon"/>
    <s v="Diamicton"/>
    <s v="Diamicton"/>
    <s v="Diamicton"/>
    <x v="2"/>
    <x v="3"/>
    <s v="Diamicton"/>
    <s v="Diamicton"/>
  </r>
  <r>
    <s v="Hardpan"/>
    <s v="Weathered"/>
    <s v="'Hardpan_Weathered'"/>
    <n v="2"/>
    <n v="-4.8015937416255879E-2"/>
    <s v="Rare/Uncommon"/>
    <s v="Diamicton"/>
    <s v="Diamicton"/>
    <s v="Diamicton"/>
    <x v="2"/>
    <x v="3"/>
    <s v="Diamicton"/>
    <s v="Diamicton"/>
  </r>
  <r>
    <s v="Hardpan"/>
    <s v="Wet/Moist"/>
    <s v="'Hardpan_Wet/Moist'"/>
    <n v="32"/>
    <n v="-4.6240878207822078E-2"/>
    <s v="Rare/Uncommon"/>
    <s v="Diamicton"/>
    <s v="Diamicton"/>
    <s v="Diamicton"/>
    <x v="2"/>
    <x v="3"/>
    <s v="Diamicton"/>
    <s v="Diamicton"/>
  </r>
  <r>
    <s v="Hardpan"/>
    <s v="Wood"/>
    <s v="'Hardpan_Wood'"/>
    <n v="0"/>
    <n v="-4.8134274696818129E-2"/>
    <s v="Not Used"/>
    <s v="CHECK"/>
    <s v="Diamicton"/>
    <s v="Diamicton"/>
    <x v="1"/>
    <x v="1"/>
    <s v="CHECK"/>
    <s v="Diamicton"/>
  </r>
  <r>
    <s v="Interval Not Sampled"/>
    <m/>
    <s v="'Interval Not Sampled_ '"/>
    <n v="1309"/>
    <n v="2.9317475431176663E-2"/>
    <s v="Fairly Common"/>
    <s v="CHECK"/>
    <s v="Unknown or No Record"/>
    <s v="Unknown or No Record"/>
    <x v="0"/>
    <x v="0"/>
    <s v="Unknown or No Record"/>
    <s v="Unknown or No Record"/>
  </r>
  <r>
    <s v="Interval Not Sampled"/>
    <s v="Broken"/>
    <s v="'Interval Not Sampled_Broken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Cemented"/>
    <s v="'Interval Not Sampled_Cemented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Clayey"/>
    <s v="'Interval Not Sampled_Claye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Interval Not Sampled"/>
    <s v="Coarse"/>
    <s v="'Interval Not Sampled_Coars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Dense"/>
    <s v="'Interval Not Sampled_Dens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Dolomitic"/>
    <s v="'Interval Not Sampled_Dolomitic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Dry"/>
    <s v="'Interval Not Sampled_Dr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Interval Not Sampled"/>
    <s v="Fill"/>
    <s v="'Interval Not Sampled_Fill'"/>
    <n v="4"/>
    <n v="-4.7897600135693622E-2"/>
    <s v="Rare/Uncommon"/>
    <s v="CHECK"/>
    <s v="Unknown or No Record"/>
    <s v="Unknown or No Record"/>
    <x v="0"/>
    <x v="0"/>
    <s v="Unknown or No Record"/>
    <s v="Unknown or No Record"/>
  </r>
  <r>
    <s v="Interval Not Sampled"/>
    <s v="Fine"/>
    <s v="'Interval Not Sampled_Fin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Fine To Coarse"/>
    <s v="'Interval Not Sampled_Fine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Fine To Medium"/>
    <s v="'Interval Not Sampled_Fine To Medium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Firm"/>
    <s v="'Interval Not Sampled_Firm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Fractured"/>
    <s v="'Interval Not Sampled_Fractured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Gravely"/>
    <s v="'Interval Not Sampled_Gravely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Gummy"/>
    <s v="'Interval Not Sampled_Gummy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Hard"/>
    <s v="'Interval Not Sampled_Hard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Heaving/Quick"/>
    <s v="'Interval Not Sampled_Heaving/Quick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Karst"/>
    <s v="'Interval Not Sampled_Karst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Layered"/>
    <s v="'Interval Not Sampled_Layered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Medium"/>
    <s v="'Interval Not Sampled_Medium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Medium To Coarse"/>
    <s v="'Interval Not Sampled_Medium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Organic"/>
    <s v="'Interval Not Sampled_Organic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Porous"/>
    <s v="'Interval Not Sampled_Porous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Sandy"/>
    <s v="'Interval Not Sampled_Sand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Interval Not Sampled"/>
    <s v="Silty"/>
    <s v="'Interval Not Sampled_Silty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Soft"/>
    <s v="'Interval Not Sampled_Soft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Sticky"/>
    <s v="'Interval Not Sampled_Sticky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Stoney"/>
    <s v="'Interval Not Sampled_Stoney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Stringers"/>
    <s v="'Interval Not Sampled_Stringers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Strips"/>
    <s v="'Interval Not Sampled_Strips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Swelling"/>
    <s v="'Interval Not Sampled_Swelling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Very Coarse"/>
    <s v="'Interval Not Sampled_Very Coars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Very Fine"/>
    <s v="'Interval Not Sampled_Very Fin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Very Fine-Coarse"/>
    <s v="'Interval Not Sampled_Very Fine-Coars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Very Fine-Fine"/>
    <s v="'Interval Not Sampled_Very Fine-Fin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Very Fine-Medium"/>
    <s v="'Interval Not Sampled_Very Fine-Medium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Very Hard"/>
    <s v="'Interval Not Sampled_Very Hard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Boulders"/>
    <s v="'Interval Not Sampled_W/Boulders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Clay"/>
    <s v="'Interval Not Sampled_W/Clay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Coal"/>
    <s v="'Interval Not Sampled_W/Coal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Cobbles"/>
    <s v="'Interval Not Sampled_W/Cobbles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Dolomite"/>
    <s v="'Interval Not Sampled_W/Dolomit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Gravel"/>
    <s v="'Interval Not Sampled_W/Grave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Interval Not Sampled"/>
    <s v="W/Gypsum"/>
    <s v="'Interval Not Sampled_W/Gypsum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Limestone"/>
    <s v="'Interval Not Sampled_W/Limeston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Pyrite"/>
    <s v="'Interval Not Sampled_W/Pyrit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Sand"/>
    <s v="'Interval Not Sampled_W/Sand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Interval Not Sampled"/>
    <s v="W/Sandstone"/>
    <s v="'Interval Not Sampled_W/Sandston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Shale"/>
    <s v="'Interval Not Sampled_W/Shale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Silt"/>
    <s v="'Interval Not Sampled_W/Silt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/Stones"/>
    <s v="'Interval Not Sampled_W/Stones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ater Bearing"/>
    <s v="'Interval Not Sampled_Water Bearing'"/>
    <n v="5"/>
    <n v="-4.7838431495412496E-2"/>
    <s v="Rare/Uncommon"/>
    <s v="CHECK"/>
    <s v="Unknown or No Record"/>
    <s v="Unknown or No Record"/>
    <x v="0"/>
    <x v="0"/>
    <s v="Unknown or No Record"/>
    <s v="Unknown or No Record"/>
  </r>
  <r>
    <s v="Interval Not Sampled"/>
    <s v="Weathered"/>
    <s v="'Interval Not Sampled_Weathered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et/Moist"/>
    <s v="'Interval Not Sampled_Wet/Moist'"/>
    <n v="0"/>
    <n v="-4.8134274696818129E-2"/>
    <s v="Not Used"/>
    <s v="CHECK"/>
    <s v="Unknown or No Record"/>
    <s v="Unknown or No Record"/>
    <x v="1"/>
    <x v="1"/>
    <s v="CHECK"/>
    <s v="Unknown or No Record"/>
  </r>
  <r>
    <s v="Interval Not Sampled"/>
    <s v="Wood"/>
    <s v="'Interval Not Sampled_Wood'"/>
    <n v="0"/>
    <n v="-4.8134274696818129E-2"/>
    <s v="Not Used"/>
    <s v="CHECK"/>
    <s v="Unknown or No Record"/>
    <s v="Unknown or No Record"/>
    <x v="1"/>
    <x v="1"/>
    <s v="CHECK"/>
    <s v="Unknown or No Record"/>
  </r>
  <r>
    <s v="Iron Formation"/>
    <m/>
    <s v="'Iron Formation_ '"/>
    <n v="157"/>
    <n v="-3.8844798172681244E-2"/>
    <s v="Rare/Uncommon"/>
    <s v="CHECK"/>
    <s v="Bedrock"/>
    <s v="Bedrock"/>
    <x v="0"/>
    <x v="0"/>
    <s v="Bedrock"/>
    <s v="Bedrock"/>
  </r>
  <r>
    <s v="Iron Formation"/>
    <s v="Broken"/>
    <s v="'Iron Formation_Broken'"/>
    <n v="5"/>
    <n v="-4.7838431495412496E-2"/>
    <s v="Rare/Uncommon"/>
    <s v="CHECK"/>
    <s v="Bedrock"/>
    <s v="Bedrock"/>
    <x v="0"/>
    <x v="0"/>
    <s v="Bedrock"/>
    <s v="Bedrock"/>
  </r>
  <r>
    <s v="Iron Formation"/>
    <s v="Cemented"/>
    <s v="'Iron Formation_Cemented'"/>
    <n v="0"/>
    <n v="-4.8134274696818129E-2"/>
    <s v="Not Used"/>
    <s v="CHECK"/>
    <s v="Bedrock"/>
    <s v="Bedrock"/>
    <x v="1"/>
    <x v="1"/>
    <s v="CHECK"/>
    <s v="Bedrock"/>
  </r>
  <r>
    <s v="Iron Formation"/>
    <s v="Clayey"/>
    <s v="'Iron Formation_Clayey'"/>
    <n v="0"/>
    <n v="-4.8134274696818129E-2"/>
    <s v="Not Used"/>
    <s v="CHECK"/>
    <s v="Diamicton"/>
    <s v="Bedrock"/>
    <x v="1"/>
    <x v="1"/>
    <s v="CHECK"/>
    <s v="Diamicton"/>
  </r>
  <r>
    <s v="Iron Formation"/>
    <s v="Coarse"/>
    <s v="'Iron Formation_Coarse'"/>
    <n v="3"/>
    <n v="-4.7956768775974754E-2"/>
    <s v="Rare/Uncommon"/>
    <s v="CHECK"/>
    <s v="Gravel"/>
    <s v="Bedrock"/>
    <x v="0"/>
    <x v="2"/>
    <s v="CHECK"/>
    <s v=""/>
  </r>
  <r>
    <s v="Iron Formation"/>
    <s v="Dense"/>
    <s v="'Iron Formation_Dense'"/>
    <n v="1"/>
    <n v="-4.8075106056537004E-2"/>
    <s v="Rare/Uncommon"/>
    <s v="CHECK"/>
    <s v="Bedrock"/>
    <s v="Bedrock"/>
    <x v="0"/>
    <x v="0"/>
    <s v="Bedrock"/>
    <s v="Bedrock"/>
  </r>
  <r>
    <s v="Iron Formation"/>
    <s v="Dolomitic"/>
    <s v="'Iron Formation_Dolomitic'"/>
    <n v="0"/>
    <n v="-4.8134274696818129E-2"/>
    <s v="Not Used"/>
    <s v="CHECK"/>
    <s v="Gravel"/>
    <s v="Bedrock"/>
    <x v="1"/>
    <x v="1"/>
    <s v="CHECK"/>
    <s v="Gravel"/>
  </r>
  <r>
    <s v="Iron Formation"/>
    <s v="Dry"/>
    <s v="'Iron Formation_Dry'"/>
    <n v="0"/>
    <n v="-4.8134274696818129E-2"/>
    <s v="Not Used"/>
    <s v="CHECK"/>
    <s v="Gravel"/>
    <s v="Bedrock"/>
    <x v="1"/>
    <x v="1"/>
    <s v="CHECK"/>
    <s v="Gravel"/>
  </r>
  <r>
    <s v="Iron Formation"/>
    <s v="Fill"/>
    <s v="'Iron Formation_Fill'"/>
    <n v="1"/>
    <n v="-4.8075106056537004E-2"/>
    <s v="Rare/Uncommon"/>
    <s v="CHECK"/>
    <s v="Bedrock"/>
    <s v="Bedrock"/>
    <x v="0"/>
    <x v="0"/>
    <s v="Bedrock"/>
    <s v="Bedrock"/>
  </r>
  <r>
    <s v="Iron Formation"/>
    <s v="Fine"/>
    <s v="'Iron Formation_Fine'"/>
    <n v="0"/>
    <n v="-4.8134274696818129E-2"/>
    <s v="Not Used"/>
    <s v="CHECK"/>
    <s v="Gravel"/>
    <s v="Bedrock"/>
    <x v="1"/>
    <x v="1"/>
    <s v="CHECK"/>
    <s v="Gravel"/>
  </r>
  <r>
    <s v="Iron Formation"/>
    <s v="Fine To Coarse"/>
    <s v="'Iron Formation_Fine To Coarse'"/>
    <n v="0"/>
    <n v="-4.8134274696818129E-2"/>
    <s v="Not Used"/>
    <s v="CHECK"/>
    <s v="Gravel"/>
    <s v="Bedrock"/>
    <x v="1"/>
    <x v="1"/>
    <s v="CHECK"/>
    <s v="Gravel"/>
  </r>
  <r>
    <s v="Iron Formation"/>
    <s v="Fine To Medium"/>
    <s v="'Iron Formation_Fine To Medium'"/>
    <n v="0"/>
    <n v="-4.8134274696818129E-2"/>
    <s v="Not Used"/>
    <s v="CHECK"/>
    <s v="Gravel"/>
    <s v="Bedrock"/>
    <x v="1"/>
    <x v="1"/>
    <s v="CHECK"/>
    <s v="Gravel"/>
  </r>
  <r>
    <s v="Iron Formation"/>
    <s v="Firm"/>
    <s v="'Iron Formation_Firm'"/>
    <n v="4"/>
    <n v="-4.7897600135693622E-2"/>
    <s v="Rare/Uncommon"/>
    <s v="CHECK"/>
    <s v="Bedrock"/>
    <s v="Bedrock"/>
    <x v="0"/>
    <x v="0"/>
    <s v="Bedrock"/>
    <s v="Bedrock"/>
  </r>
  <r>
    <s v="Iron Formation"/>
    <s v="Fractured"/>
    <s v="'Iron Formation_Fractured'"/>
    <n v="0"/>
    <n v="-4.8134274696818129E-2"/>
    <s v="Not Used"/>
    <s v="CHECK"/>
    <s v="Bedrock"/>
    <s v="Bedrock"/>
    <x v="1"/>
    <x v="1"/>
    <s v="CHECK"/>
    <s v="Bedrock"/>
  </r>
  <r>
    <s v="Iron Formation"/>
    <s v="Gravely"/>
    <s v="'Iron Formation_Gravely'"/>
    <n v="0"/>
    <n v="-4.8134274696818129E-2"/>
    <s v="Not Used"/>
    <s v="CHECK"/>
    <s v="Gravel"/>
    <s v="Bedrock"/>
    <x v="1"/>
    <x v="1"/>
    <s v="CHECK"/>
    <s v="Gravel"/>
  </r>
  <r>
    <s v="Iron Formation"/>
    <s v="Gummy"/>
    <s v="'Iron Formation_Gummy'"/>
    <n v="0"/>
    <n v="-4.8134274696818129E-2"/>
    <s v="Not Used"/>
    <s v="CHECK"/>
    <s v="Bedrock"/>
    <s v="Bedrock"/>
    <x v="1"/>
    <x v="1"/>
    <s v="CHECK"/>
    <s v="Bedrock"/>
  </r>
  <r>
    <s v="Iron Formation"/>
    <s v="Hard"/>
    <s v="'Iron Formation_Hard'"/>
    <n v="13"/>
    <n v="-4.7365082373163482E-2"/>
    <s v="Rare/Uncommon"/>
    <s v="CHECK"/>
    <s v="Bedrock"/>
    <s v="Bedrock"/>
    <x v="0"/>
    <x v="0"/>
    <s v="Bedrock"/>
    <s v="Bedrock"/>
  </r>
  <r>
    <s v="Iron Formation"/>
    <s v="Heaving/Quick"/>
    <s v="'Iron Formation_Heaving/Quick'"/>
    <n v="0"/>
    <n v="-4.8134274696818129E-2"/>
    <s v="Not Used"/>
    <s v="CHECK"/>
    <s v="Bedrock"/>
    <s v="Bedrock"/>
    <x v="1"/>
    <x v="1"/>
    <s v="CHECK"/>
    <s v="Bedrock"/>
  </r>
  <r>
    <s v="Iron Formation"/>
    <s v="Karst"/>
    <s v="'Iron Formation_Karst'"/>
    <n v="0"/>
    <n v="-4.8134274696818129E-2"/>
    <s v="Not Used"/>
    <s v="CHECK"/>
    <s v="Bedrock"/>
    <s v="Bedrock"/>
    <x v="1"/>
    <x v="1"/>
    <s v="CHECK"/>
    <s v="Bedrock"/>
  </r>
  <r>
    <s v="Iron Formation"/>
    <s v="Layered"/>
    <s v="'Iron Formation_Layered'"/>
    <n v="0"/>
    <n v="-4.8134274696818129E-2"/>
    <s v="Not Used"/>
    <s v="CHECK"/>
    <s v="Bedrock"/>
    <s v="Bedrock"/>
    <x v="1"/>
    <x v="1"/>
    <s v="CHECK"/>
    <s v="Bedrock"/>
  </r>
  <r>
    <s v="Iron Formation"/>
    <s v="Medium"/>
    <s v="'Iron Formation_Medium'"/>
    <n v="0"/>
    <n v="-4.8134274696818129E-2"/>
    <s v="Not Used"/>
    <s v="CHECK"/>
    <s v="Gravel"/>
    <s v="Bedrock"/>
    <x v="1"/>
    <x v="1"/>
    <s v="CHECK"/>
    <s v="Gravel"/>
  </r>
  <r>
    <s v="Iron Formation"/>
    <s v="Medium To Coarse"/>
    <s v="'Iron Formation_Medium To Coarse'"/>
    <n v="0"/>
    <n v="-4.8134274696818129E-2"/>
    <s v="Not Used"/>
    <s v="CHECK"/>
    <s v="Gravel"/>
    <s v="Bedrock"/>
    <x v="1"/>
    <x v="1"/>
    <s v="CHECK"/>
    <s v="Gravel"/>
  </r>
  <r>
    <s v="Iron Formation"/>
    <s v="Organic"/>
    <s v="'Iron Formation_Organic'"/>
    <n v="0"/>
    <n v="-4.8134274696818129E-2"/>
    <s v="Not Used"/>
    <s v="CHECK"/>
    <s v="Bedrock"/>
    <s v="Bedrock"/>
    <x v="1"/>
    <x v="1"/>
    <s v="CHECK"/>
    <s v="Bedrock"/>
  </r>
  <r>
    <s v="Iron Formation"/>
    <s v="Porous"/>
    <s v="'Iron Formation_Porous'"/>
    <n v="0"/>
    <n v="-4.8134274696818129E-2"/>
    <s v="Not Used"/>
    <s v="CHECK"/>
    <s v="Bedrock"/>
    <s v="Bedrock"/>
    <x v="1"/>
    <x v="1"/>
    <s v="CHECK"/>
    <s v="Bedrock"/>
  </r>
  <r>
    <s v="Iron Formation"/>
    <s v="Sandy"/>
    <s v="'Iron Formation_Sandy'"/>
    <n v="3"/>
    <n v="-4.7956768775974754E-2"/>
    <s v="Rare/Uncommon"/>
    <s v="CHECK"/>
    <s v="Sand &amp; Gravel"/>
    <s v="Bedrock"/>
    <x v="0"/>
    <x v="2"/>
    <s v="CHECK"/>
    <s v=""/>
  </r>
  <r>
    <s v="Iron Formation"/>
    <s v="Silty"/>
    <s v="'Iron Formation_Silty'"/>
    <n v="0"/>
    <n v="-4.8134274696818129E-2"/>
    <s v="Not Used"/>
    <s v="CHECK"/>
    <s v="Sand &amp; Gravel"/>
    <s v="Bedrock"/>
    <x v="1"/>
    <x v="1"/>
    <s v="CHECK"/>
    <s v="Sand &amp; Gravel"/>
  </r>
  <r>
    <s v="Iron Formation"/>
    <s v="Soft"/>
    <s v="'Iron Formation_Soft'"/>
    <n v="7"/>
    <n v="-4.7720094214850246E-2"/>
    <s v="Rare/Uncommon"/>
    <s v="CHECK"/>
    <s v="Bedrock"/>
    <s v="Bedrock"/>
    <x v="0"/>
    <x v="0"/>
    <s v="Bedrock"/>
    <s v="Bedrock"/>
  </r>
  <r>
    <s v="Iron Formation"/>
    <s v="Sticky"/>
    <s v="'Iron Formation_Sticky'"/>
    <n v="0"/>
    <n v="-4.8134274696818129E-2"/>
    <s v="Not Used"/>
    <s v="CHECK"/>
    <s v="Bedrock"/>
    <s v="Bedrock"/>
    <x v="1"/>
    <x v="1"/>
    <s v="CHECK"/>
    <s v="Bedrock"/>
  </r>
  <r>
    <s v="Iron Formation"/>
    <s v="Stoney"/>
    <s v="'Iron Formation_Stoney'"/>
    <n v="0"/>
    <n v="-4.8134274696818129E-2"/>
    <s v="Not Used"/>
    <s v="CHECK"/>
    <s v="Gravel"/>
    <s v="Bedrock"/>
    <x v="1"/>
    <x v="1"/>
    <s v="CHECK"/>
    <s v="Gravel"/>
  </r>
  <r>
    <s v="Iron Formation"/>
    <s v="Stringers"/>
    <s v="'Iron Formation_Stringers'"/>
    <n v="0"/>
    <n v="-4.8134274696818129E-2"/>
    <s v="Not Used"/>
    <s v="CHECK"/>
    <s v="Bedrock"/>
    <s v="Bedrock"/>
    <x v="1"/>
    <x v="1"/>
    <s v="CHECK"/>
    <s v="Bedrock"/>
  </r>
  <r>
    <s v="Iron Formation"/>
    <s v="Strips"/>
    <s v="'Iron Formation_Strips'"/>
    <n v="0"/>
    <n v="-4.8134274696818129E-2"/>
    <s v="Not Used"/>
    <s v="CHECK"/>
    <s v="Bedrock"/>
    <s v="Bedrock"/>
    <x v="1"/>
    <x v="1"/>
    <s v="CHECK"/>
    <s v="Bedrock"/>
  </r>
  <r>
    <s v="Iron Formation"/>
    <s v="Swelling"/>
    <s v="'Iron Formation_Swelling'"/>
    <n v="0"/>
    <n v="-4.8134274696818129E-2"/>
    <s v="Not Used"/>
    <s v="CHECK"/>
    <s v="Bedrock"/>
    <s v="Bedrock"/>
    <x v="1"/>
    <x v="1"/>
    <s v="CHECK"/>
    <s v="Bedrock"/>
  </r>
  <r>
    <s v="Iron Formation"/>
    <s v="Very Coarse"/>
    <s v="'Iron Formation_Very Coarse'"/>
    <n v="0"/>
    <n v="-4.8134274696818129E-2"/>
    <s v="Not Used"/>
    <s v="CHECK"/>
    <s v="Gravel"/>
    <s v="Bedrock"/>
    <x v="1"/>
    <x v="1"/>
    <s v="CHECK"/>
    <s v="Gravel"/>
  </r>
  <r>
    <s v="Iron Formation"/>
    <s v="Very Fine"/>
    <s v="'Iron Formation_Very Fine'"/>
    <n v="0"/>
    <n v="-4.8134274696818129E-2"/>
    <s v="Not Used"/>
    <s v="CHECK"/>
    <s v="Gravel"/>
    <s v="Bedrock"/>
    <x v="1"/>
    <x v="1"/>
    <s v="CHECK"/>
    <s v="Gravel"/>
  </r>
  <r>
    <s v="Iron Formation"/>
    <s v="Very Fine-Coarse"/>
    <s v="'Iron Formation_Very Fine-Coarse'"/>
    <n v="0"/>
    <n v="-4.8134274696818129E-2"/>
    <s v="Not Used"/>
    <s v="CHECK"/>
    <s v="Gravel"/>
    <s v="Bedrock"/>
    <x v="1"/>
    <x v="1"/>
    <s v="CHECK"/>
    <s v="Gravel"/>
  </r>
  <r>
    <s v="Iron Formation"/>
    <s v="Very Fine-Fine"/>
    <s v="'Iron Formation_Very Fine-Fine'"/>
    <n v="0"/>
    <n v="-4.8134274696818129E-2"/>
    <s v="Not Used"/>
    <s v="CHECK"/>
    <s v="Gravel"/>
    <s v="Bedrock"/>
    <x v="1"/>
    <x v="1"/>
    <s v="CHECK"/>
    <s v="Gravel"/>
  </r>
  <r>
    <s v="Iron Formation"/>
    <s v="Very Fine-Medium"/>
    <s v="'Iron Formation_Very Fine-Medium'"/>
    <n v="0"/>
    <n v="-4.8134274696818129E-2"/>
    <s v="Not Used"/>
    <s v="CHECK"/>
    <s v="Gravel"/>
    <s v="Bedrock"/>
    <x v="1"/>
    <x v="1"/>
    <s v="CHECK"/>
    <s v="Gravel"/>
  </r>
  <r>
    <s v="Iron Formation"/>
    <s v="Very Hard"/>
    <s v="'Iron Formation_Very Hard'"/>
    <n v="0"/>
    <n v="-4.8134274696818129E-2"/>
    <s v="Not Used"/>
    <s v="CHECK"/>
    <s v="Bedrock"/>
    <s v="Bedrock"/>
    <x v="1"/>
    <x v="1"/>
    <s v="CHECK"/>
    <s v="Bedrock"/>
  </r>
  <r>
    <s v="Iron Formation"/>
    <s v="W/Boulders"/>
    <s v="'Iron Formation_W/Boulders'"/>
    <n v="0"/>
    <n v="-4.8134274696818129E-2"/>
    <s v="Not Used"/>
    <s v="CHECK"/>
    <s v="Gravel"/>
    <s v="Bedrock"/>
    <x v="1"/>
    <x v="1"/>
    <s v="CHECK"/>
    <s v="Gravel"/>
  </r>
  <r>
    <s v="Iron Formation"/>
    <s v="W/Clay"/>
    <s v="'Iron Formation_W/Clay'"/>
    <n v="2"/>
    <n v="-4.8015937416255879E-2"/>
    <s v="Rare/Uncommon"/>
    <s v="CHECK"/>
    <s v="Diamicton"/>
    <s v="Bedrock"/>
    <x v="0"/>
    <x v="2"/>
    <s v="CHECK"/>
    <s v=""/>
  </r>
  <r>
    <s v="Iron Formation"/>
    <s v="W/Coal"/>
    <s v="'Iron Formation_W/Coal'"/>
    <n v="0"/>
    <n v="-4.8134274696818129E-2"/>
    <s v="Not Used"/>
    <s v="CHECK"/>
    <s v="Gravel"/>
    <s v="Bedrock"/>
    <x v="1"/>
    <x v="1"/>
    <s v="CHECK"/>
    <s v="Gravel"/>
  </r>
  <r>
    <s v="Iron Formation"/>
    <s v="W/Cobbles"/>
    <s v="'Iron Formation_W/Cobbles'"/>
    <n v="1"/>
    <n v="-4.8075106056537004E-2"/>
    <s v="Rare/Uncommon"/>
    <s v="CHECK"/>
    <s v="Gravel"/>
    <s v="Bedrock"/>
    <x v="0"/>
    <x v="2"/>
    <s v="CHECK"/>
    <s v=""/>
  </r>
  <r>
    <s v="Iron Formation"/>
    <s v="W/Dolomite"/>
    <s v="'Iron Formation_W/Dolomite'"/>
    <n v="1"/>
    <n v="-4.8075106056537004E-2"/>
    <s v="Rare/Uncommon"/>
    <s v="CHECK"/>
    <s v="Gravel"/>
    <s v="Bedrock"/>
    <x v="0"/>
    <x v="2"/>
    <s v="CHECK"/>
    <s v=""/>
  </r>
  <r>
    <s v="Iron Formation"/>
    <s v="W/Gravel"/>
    <s v="'Iron Formation_W/Gravel'"/>
    <n v="9"/>
    <n v="-4.7601756934287989E-2"/>
    <s v="Rare/Uncommon"/>
    <s v="CHECK"/>
    <s v="Gravel"/>
    <s v="Bedrock"/>
    <x v="0"/>
    <x v="2"/>
    <s v="CHECK"/>
    <s v=""/>
  </r>
  <r>
    <s v="Iron Formation"/>
    <s v="W/Gypsum"/>
    <s v="'Iron Formation_W/Gypsum'"/>
    <n v="1"/>
    <n v="-4.8075106056537004E-2"/>
    <s v="Rare/Uncommon"/>
    <s v="CHECK"/>
    <s v="Gravel"/>
    <s v="Bedrock"/>
    <x v="0"/>
    <x v="2"/>
    <s v="CHECK"/>
    <s v=""/>
  </r>
  <r>
    <s v="Iron Formation"/>
    <s v="W/Limestone"/>
    <s v="'Iron Formation_W/Limestone'"/>
    <n v="6"/>
    <n v="-4.7779262855131371E-2"/>
    <s v="Rare/Uncommon"/>
    <s v="CHECK"/>
    <s v="Gravel"/>
    <s v="Bedrock"/>
    <x v="0"/>
    <x v="2"/>
    <s v="CHECK"/>
    <s v=""/>
  </r>
  <r>
    <s v="Iron Formation"/>
    <s v="W/Pyrite"/>
    <s v="'Iron Formation_W/Pyrite'"/>
    <n v="6"/>
    <n v="-4.7779262855131371E-2"/>
    <s v="Rare/Uncommon"/>
    <s v="CHECK"/>
    <s v="Bedrock"/>
    <s v="Bedrock"/>
    <x v="0"/>
    <x v="0"/>
    <s v="Bedrock"/>
    <s v="Bedrock"/>
  </r>
  <r>
    <s v="Iron Formation"/>
    <s v="W/Sand"/>
    <s v="'Iron Formation_W/Sand'"/>
    <n v="8"/>
    <n v="-4.7660925574569114E-2"/>
    <s v="Rare/Uncommon"/>
    <s v="CHECK"/>
    <s v="Sand &amp; Gravel"/>
    <s v="Bedrock"/>
    <x v="0"/>
    <x v="2"/>
    <s v="CHECK"/>
    <s v=""/>
  </r>
  <r>
    <s v="Iron Formation"/>
    <s v="W/Sandstone"/>
    <s v="'Iron Formation_W/Sandstone'"/>
    <n v="6"/>
    <n v="-4.7779262855131371E-2"/>
    <s v="Rare/Uncommon"/>
    <s v="CHECK"/>
    <s v="Gravel"/>
    <s v="Bedrock"/>
    <x v="0"/>
    <x v="2"/>
    <s v="CHECK"/>
    <s v=""/>
  </r>
  <r>
    <s v="Iron Formation"/>
    <s v="W/Shale"/>
    <s v="'Iron Formation_W/Shale'"/>
    <n v="13"/>
    <n v="-4.7365082373163482E-2"/>
    <s v="Rare/Uncommon"/>
    <s v="CHECK"/>
    <s v="Gravel"/>
    <s v="Bedrock"/>
    <x v="0"/>
    <x v="2"/>
    <s v="CHECK"/>
    <s v=""/>
  </r>
  <r>
    <s v="Iron Formation"/>
    <s v="W/Silt"/>
    <s v="'Iron Formation_W/Silt'"/>
    <n v="0"/>
    <n v="-4.8134274696818129E-2"/>
    <s v="Not Used"/>
    <s v="CHECK"/>
    <s v="Sand &amp; Gravel"/>
    <s v="Bedrock"/>
    <x v="1"/>
    <x v="1"/>
    <s v="CHECK"/>
    <s v="Sand &amp; Gravel"/>
  </r>
  <r>
    <s v="Iron Formation"/>
    <s v="W/Stones"/>
    <s v="'Iron Formation_W/Stones'"/>
    <n v="1"/>
    <n v="-4.8075106056537004E-2"/>
    <s v="Rare/Uncommon"/>
    <s v="CHECK"/>
    <s v="Gravel"/>
    <s v="Bedrock"/>
    <x v="0"/>
    <x v="2"/>
    <s v="CHECK"/>
    <s v=""/>
  </r>
  <r>
    <s v="Iron Formation"/>
    <s v="Water Bearing"/>
    <s v="'Iron Formation_Water Bearing'"/>
    <n v="1"/>
    <n v="-4.8075106056537004E-2"/>
    <s v="Rare/Uncommon"/>
    <s v="CHECK"/>
    <s v="Bedrock"/>
    <s v="Bedrock"/>
    <x v="0"/>
    <x v="0"/>
    <s v="Bedrock"/>
    <s v="Bedrock"/>
  </r>
  <r>
    <s v="Iron Formation"/>
    <s v="Weathered"/>
    <s v="'Iron Formation_Weathered'"/>
    <n v="0"/>
    <n v="-4.8134274696818129E-2"/>
    <s v="Not Used"/>
    <s v="CHECK"/>
    <s v="Bedrock"/>
    <s v="Bedrock"/>
    <x v="1"/>
    <x v="1"/>
    <s v="CHECK"/>
    <s v="Bedrock"/>
  </r>
  <r>
    <s v="Iron Formation"/>
    <s v="Wet/Moist"/>
    <s v="'Iron Formation_Wet/Moist'"/>
    <n v="0"/>
    <n v="-4.8134274696818129E-2"/>
    <s v="Not Used"/>
    <s v="CHECK"/>
    <s v="Bedrock"/>
    <s v="Bedrock"/>
    <x v="1"/>
    <x v="1"/>
    <s v="CHECK"/>
    <s v="Bedrock"/>
  </r>
  <r>
    <s v="Iron Formation"/>
    <s v="Wood"/>
    <s v="'Iron Formation_Wood'"/>
    <n v="0"/>
    <n v="-4.8134274696818129E-2"/>
    <s v="Not Used"/>
    <s v="CHECK"/>
    <s v="Bedrock"/>
    <s v="Bedrock"/>
    <x v="1"/>
    <x v="1"/>
    <s v="CHECK"/>
    <s v="Bedrock"/>
  </r>
  <r>
    <s v="Limestone"/>
    <m/>
    <s v="'Limestone_ '"/>
    <n v="77439"/>
    <n v="4.5338260600333484"/>
    <s v="Very Common"/>
    <s v="CHECK"/>
    <s v="Bedrock"/>
    <s v="Bedrock"/>
    <x v="0"/>
    <x v="0"/>
    <s v="Bedrock"/>
    <s v="Bedrock"/>
  </r>
  <r>
    <s v="Limestone"/>
    <s v="Broken"/>
    <s v="'Limestone_Broken'"/>
    <n v="4873"/>
    <n v="0.24019450939311204"/>
    <s v="Fairly Common"/>
    <s v="CHECK"/>
    <s v="Bedrock"/>
    <s v="Bedrock"/>
    <x v="0"/>
    <x v="0"/>
    <s v="Bedrock"/>
    <s v="Bedrock"/>
  </r>
  <r>
    <s v="Limestone"/>
    <s v="Cemented"/>
    <s v="'Limestone_Cemented'"/>
    <n v="15"/>
    <n v="-4.7246745092601232E-2"/>
    <s v="Rare/Uncommon"/>
    <s v="CHECK"/>
    <s v="Bedrock"/>
    <s v="Bedrock"/>
    <x v="0"/>
    <x v="0"/>
    <s v="Bedrock"/>
    <s v="Bedrock"/>
  </r>
  <r>
    <s v="Limestone"/>
    <s v="Clayey"/>
    <s v="'Limestone_Clayey'"/>
    <n v="109"/>
    <n v="-4.1684892906175323E-2"/>
    <s v="Rare/Uncommon"/>
    <s v="CHECK"/>
    <s v="Bedrock"/>
    <s v="Bedrock"/>
    <x v="0"/>
    <x v="0"/>
    <s v="Bedrock"/>
    <s v="Bedrock"/>
  </r>
  <r>
    <s v="Limestone"/>
    <s v="Coarse"/>
    <s v="'Limestone_Coarse'"/>
    <n v="15"/>
    <n v="-4.7246745092601232E-2"/>
    <s v="Rare/Uncommon"/>
    <s v="CHECK"/>
    <s v="Bedrock"/>
    <s v="Bedrock"/>
    <x v="0"/>
    <x v="0"/>
    <s v="Bedrock"/>
    <s v="Bedrock"/>
  </r>
  <r>
    <s v="Limestone"/>
    <s v="Dense"/>
    <s v="'Limestone_Dense'"/>
    <n v="39"/>
    <n v="-4.5826697725854189E-2"/>
    <s v="Rare/Uncommon"/>
    <s v="CHECK"/>
    <s v="Bedrock"/>
    <s v="Bedrock"/>
    <x v="0"/>
    <x v="0"/>
    <s v="Bedrock"/>
    <s v="Bedrock"/>
  </r>
  <r>
    <s v="Limestone"/>
    <s v="Dolomitic"/>
    <s v="'Limestone_Dolomitic'"/>
    <n v="35"/>
    <n v="-4.6063372286978696E-2"/>
    <s v="Rare/Uncommon"/>
    <s v="CHECK"/>
    <s v="Bedrock"/>
    <s v="Bedrock"/>
    <x v="0"/>
    <x v="0"/>
    <s v="Bedrock"/>
    <s v="Bedrock"/>
  </r>
  <r>
    <s v="Limestone"/>
    <s v="Dry"/>
    <s v="'Limestone_Dry'"/>
    <n v="23"/>
    <n v="-4.6773395970352218E-2"/>
    <s v="Rare/Uncommon"/>
    <s v="CHECK"/>
    <s v="Bedrock"/>
    <s v="Bedrock"/>
    <x v="0"/>
    <x v="0"/>
    <s v="Bedrock"/>
    <s v="Bedrock"/>
  </r>
  <r>
    <s v="Limestone"/>
    <s v="Fill"/>
    <s v="'Limestone_Fill'"/>
    <n v="20"/>
    <n v="-4.69509018911956E-2"/>
    <s v="Rare/Uncommon"/>
    <s v="CHECK"/>
    <s v="Bedrock"/>
    <s v="Bedrock"/>
    <x v="0"/>
    <x v="0"/>
    <s v="Bedrock"/>
    <s v="Bedrock"/>
  </r>
  <r>
    <s v="Limestone"/>
    <s v="Fine"/>
    <s v="'Limestone_Fine'"/>
    <n v="17"/>
    <n v="-4.7128407812038975E-2"/>
    <s v="Rare/Uncommon"/>
    <s v="CHECK"/>
    <s v="Bedrock"/>
    <s v="Bedrock"/>
    <x v="0"/>
    <x v="0"/>
    <s v="Bedrock"/>
    <s v="Bedrock"/>
  </r>
  <r>
    <s v="Limestone"/>
    <s v="Fine To Coarse"/>
    <s v="'Limestone_Fine To Coarse'"/>
    <n v="0"/>
    <n v="-4.8134274696818129E-2"/>
    <s v="Not Used"/>
    <s v="CHECK"/>
    <s v="Bedrock"/>
    <s v="Bedrock"/>
    <x v="1"/>
    <x v="1"/>
    <s v="CHECK"/>
    <s v="Bedrock"/>
  </r>
  <r>
    <s v="Limestone"/>
    <s v="Fine To Medium"/>
    <s v="'Limestone_Fine To Medium'"/>
    <n v="6"/>
    <n v="-4.7779262855131371E-2"/>
    <s v="Rare/Uncommon"/>
    <s v="CHECK"/>
    <s v="Bedrock"/>
    <s v="Bedrock"/>
    <x v="0"/>
    <x v="0"/>
    <s v="Bedrock"/>
    <s v="Bedrock"/>
  </r>
  <r>
    <s v="Limestone"/>
    <s v="Firm"/>
    <s v="'Limestone_Firm'"/>
    <n v="258"/>
    <n v="-3.2868765504287453E-2"/>
    <s v="Rare/Uncommon"/>
    <s v="CHECK"/>
    <s v="Bedrock"/>
    <s v="Bedrock"/>
    <x v="0"/>
    <x v="0"/>
    <s v="Bedrock"/>
    <s v="Bedrock"/>
  </r>
  <r>
    <s v="Limestone"/>
    <s v="Fractured"/>
    <s v="'Limestone_Fractured'"/>
    <n v="1880"/>
    <n v="6.3102769031699979E-2"/>
    <s v="Fairly Common"/>
    <s v="CHECK"/>
    <s v="Bedrock"/>
    <s v="Bedrock"/>
    <x v="0"/>
    <x v="0"/>
    <s v="Bedrock"/>
    <s v="Bedrock"/>
  </r>
  <r>
    <s v="Limestone"/>
    <s v="Gravely"/>
    <s v="'Limestone_Gravely'"/>
    <n v="86"/>
    <n v="-4.3045771632641235E-2"/>
    <s v="Rare/Uncommon"/>
    <s v="CHECK"/>
    <s v="Bedrock"/>
    <s v="Bedrock"/>
    <x v="0"/>
    <x v="0"/>
    <s v="Bedrock"/>
    <s v="Bedrock"/>
  </r>
  <r>
    <s v="Limestone"/>
    <s v="Gummy"/>
    <s v="'Limestone_Gummy'"/>
    <n v="5"/>
    <n v="-4.7838431495412496E-2"/>
    <s v="Rare/Uncommon"/>
    <s v="CHECK"/>
    <s v="Bedrock"/>
    <s v="Bedrock"/>
    <x v="0"/>
    <x v="0"/>
    <s v="Bedrock"/>
    <s v="Bedrock"/>
  </r>
  <r>
    <s v="Limestone"/>
    <s v="Hard"/>
    <s v="'Limestone_Hard'"/>
    <n v="5707"/>
    <n v="0.28954115538757169"/>
    <s v="Fairly Common"/>
    <s v="CHECK"/>
    <s v="Bedrock"/>
    <s v="Bedrock"/>
    <x v="0"/>
    <x v="0"/>
    <s v="Bedrock"/>
    <s v="Bedrock"/>
  </r>
  <r>
    <s v="Limestone"/>
    <s v="Heaving/Quick"/>
    <s v="'Limestone_Heaving/Quick'"/>
    <n v="2"/>
    <n v="-4.8015937416255879E-2"/>
    <s v="Rare/Uncommon"/>
    <s v="CHECK"/>
    <s v="Bedrock"/>
    <s v="Bedrock"/>
    <x v="0"/>
    <x v="0"/>
    <s v="Bedrock"/>
    <s v="Bedrock"/>
  </r>
  <r>
    <s v="Limestone"/>
    <s v="Karst"/>
    <s v="'Limestone_Karst'"/>
    <n v="1"/>
    <n v="-4.8075106056537004E-2"/>
    <s v="Rare/Uncommon"/>
    <s v="CHECK"/>
    <s v="Bedrock"/>
    <s v="Bedrock"/>
    <x v="0"/>
    <x v="0"/>
    <s v="Bedrock"/>
    <s v="Bedrock"/>
  </r>
  <r>
    <s v="Limestone"/>
    <s v="Layered"/>
    <s v="'Limestone_Layered'"/>
    <n v="141"/>
    <n v="-3.9791496417179273E-2"/>
    <s v="Rare/Uncommon"/>
    <s v="CHECK"/>
    <s v="Bedrock"/>
    <s v="Bedrock"/>
    <x v="0"/>
    <x v="0"/>
    <s v="Bedrock"/>
    <s v="Bedrock"/>
  </r>
  <r>
    <s v="Limestone"/>
    <s v="Medium"/>
    <s v="'Limestone_Medium'"/>
    <n v="599"/>
    <n v="-1.2692259168423264E-2"/>
    <s v="Rare/Uncommon"/>
    <s v="CHECK"/>
    <s v="Bedrock"/>
    <s v="Bedrock"/>
    <x v="0"/>
    <x v="0"/>
    <s v="Bedrock"/>
    <s v="Bedrock"/>
  </r>
  <r>
    <s v="Limestone"/>
    <s v="Medium To Coarse"/>
    <s v="'Limestone_Medium To Coarse'"/>
    <n v="12"/>
    <n v="-4.7424251013444607E-2"/>
    <s v="Rare/Uncommon"/>
    <s v="CHECK"/>
    <s v="Bedrock"/>
    <s v="Bedrock"/>
    <x v="0"/>
    <x v="0"/>
    <s v="Bedrock"/>
    <s v="Bedrock"/>
  </r>
  <r>
    <s v="Limestone"/>
    <s v="Organic"/>
    <s v="'Limestone_Organic'"/>
    <n v="1"/>
    <n v="-4.8075106056537004E-2"/>
    <s v="Rare/Uncommon"/>
    <s v="CHECK"/>
    <s v="Bedrock"/>
    <s v="Bedrock"/>
    <x v="0"/>
    <x v="0"/>
    <s v="Bedrock"/>
    <s v="Bedrock"/>
  </r>
  <r>
    <s v="Limestone"/>
    <s v="Porous"/>
    <s v="'Limestone_Porous'"/>
    <n v="115"/>
    <n v="-4.1329881064488566E-2"/>
    <s v="Rare/Uncommon"/>
    <s v="CHECK"/>
    <s v="Bedrock"/>
    <s v="Bedrock"/>
    <x v="0"/>
    <x v="0"/>
    <s v="Bedrock"/>
    <s v="Bedrock"/>
  </r>
  <r>
    <s v="Limestone"/>
    <s v="Sandy"/>
    <s v="'Limestone_Sandy'"/>
    <n v="1249"/>
    <n v="2.5767357014309062E-2"/>
    <s v="Fairly Common"/>
    <s v="CHECK"/>
    <s v="Bedrock"/>
    <s v="Bedrock"/>
    <x v="0"/>
    <x v="0"/>
    <s v="Bedrock"/>
    <s v="Bedrock"/>
  </r>
  <r>
    <s v="Limestone"/>
    <s v="Silty"/>
    <s v="'Limestone_Silty'"/>
    <n v="14"/>
    <n v="-4.7305913732882357E-2"/>
    <s v="Rare/Uncommon"/>
    <s v="CHECK"/>
    <s v="Bedrock"/>
    <s v="Bedrock"/>
    <x v="0"/>
    <x v="0"/>
    <s v="Bedrock"/>
    <s v="Bedrock"/>
  </r>
  <r>
    <s v="Limestone"/>
    <s v="Soft"/>
    <s v="'Limestone_Soft'"/>
    <n v="2108"/>
    <n v="7.6593219015796854E-2"/>
    <s v="Fairly Common"/>
    <s v="CHECK"/>
    <s v="Bedrock"/>
    <s v="Bedrock"/>
    <x v="0"/>
    <x v="0"/>
    <s v="Bedrock"/>
    <s v="Bedrock"/>
  </r>
  <r>
    <s v="Limestone"/>
    <s v="Sticky"/>
    <s v="'Limestone_Sticky'"/>
    <n v="0"/>
    <n v="-4.8134274696818129E-2"/>
    <s v="Not Used"/>
    <s v="CHECK"/>
    <s v="Bedrock"/>
    <s v="Bedrock"/>
    <x v="1"/>
    <x v="1"/>
    <s v="CHECK"/>
    <s v="Bedrock"/>
  </r>
  <r>
    <s v="Limestone"/>
    <s v="Stoney"/>
    <s v="'Limestone_Stoney'"/>
    <n v="13"/>
    <n v="-4.7365082373163482E-2"/>
    <s v="Rare/Uncommon"/>
    <s v="CHECK"/>
    <s v="Bedrock"/>
    <s v="Bedrock"/>
    <x v="0"/>
    <x v="0"/>
    <s v="Bedrock"/>
    <s v="Bedrock"/>
  </r>
  <r>
    <s v="Limestone"/>
    <s v="Stringers"/>
    <s v="'Limestone_Stringers'"/>
    <n v="30"/>
    <n v="-4.6359215488384328E-2"/>
    <s v="Rare/Uncommon"/>
    <s v="CHECK"/>
    <s v="Bedrock"/>
    <s v="Bedrock"/>
    <x v="0"/>
    <x v="0"/>
    <s v="Bedrock"/>
    <s v="Bedrock"/>
  </r>
  <r>
    <s v="Limestone"/>
    <s v="Strips"/>
    <s v="'Limestone_Strips'"/>
    <n v="11"/>
    <n v="-4.7483419653725739E-2"/>
    <s v="Rare/Uncommon"/>
    <s v="CHECK"/>
    <s v="Bedrock"/>
    <s v="Bedrock"/>
    <x v="0"/>
    <x v="0"/>
    <s v="Bedrock"/>
    <s v="Bedrock"/>
  </r>
  <r>
    <s v="Limestone"/>
    <s v="Swelling"/>
    <s v="'Limestone_Swelling'"/>
    <n v="0"/>
    <n v="-4.8134274696818129E-2"/>
    <s v="Not Used"/>
    <s v="CHECK"/>
    <s v="Bedrock"/>
    <s v="Bedrock"/>
    <x v="1"/>
    <x v="1"/>
    <s v="CHECK"/>
    <s v="Bedrock"/>
  </r>
  <r>
    <s v="Limestone"/>
    <s v="Very Coarse"/>
    <s v="'Limestone_Very Coarse'"/>
    <n v="0"/>
    <n v="-4.8134274696818129E-2"/>
    <s v="Not Used"/>
    <s v="CHECK"/>
    <s v="Bedrock"/>
    <s v="Bedrock"/>
    <x v="1"/>
    <x v="1"/>
    <s v="CHECK"/>
    <s v="Bedrock"/>
  </r>
  <r>
    <s v="Limestone"/>
    <s v="Very Fine"/>
    <s v="'Limestone_Very Fine'"/>
    <n v="2"/>
    <n v="-4.8015937416255879E-2"/>
    <s v="Rare/Uncommon"/>
    <s v="CHECK"/>
    <s v="Bedrock"/>
    <s v="Bedrock"/>
    <x v="0"/>
    <x v="0"/>
    <s v="Bedrock"/>
    <s v="Bedrock"/>
  </r>
  <r>
    <s v="Limestone"/>
    <s v="Very Fine-Coarse"/>
    <s v="'Limestone_Very Fine-Coarse'"/>
    <n v="0"/>
    <n v="-4.8134274696818129E-2"/>
    <s v="Not Used"/>
    <s v="CHECK"/>
    <s v="Bedrock"/>
    <s v="Bedrock"/>
    <x v="1"/>
    <x v="1"/>
    <s v="CHECK"/>
    <s v="Bedrock"/>
  </r>
  <r>
    <s v="Limestone"/>
    <s v="Very Fine-Fine"/>
    <s v="'Limestone_Very Fine-Fine'"/>
    <n v="0"/>
    <n v="-4.8134274696818129E-2"/>
    <s v="Not Used"/>
    <s v="CHECK"/>
    <s v="Bedrock"/>
    <s v="Bedrock"/>
    <x v="1"/>
    <x v="1"/>
    <s v="CHECK"/>
    <s v="Bedrock"/>
  </r>
  <r>
    <s v="Limestone"/>
    <s v="Very Fine-Medium"/>
    <s v="'Limestone_Very Fine-Medium'"/>
    <n v="0"/>
    <n v="-4.8134274696818129E-2"/>
    <s v="Not Used"/>
    <s v="CHECK"/>
    <s v="Bedrock"/>
    <s v="Bedrock"/>
    <x v="1"/>
    <x v="1"/>
    <s v="CHECK"/>
    <s v="Bedrock"/>
  </r>
  <r>
    <s v="Limestone"/>
    <s v="Very Hard"/>
    <s v="'Limestone_Very Hard'"/>
    <n v="144"/>
    <n v="-3.9613990496335891E-2"/>
    <s v="Rare/Uncommon"/>
    <s v="CHECK"/>
    <s v="Bedrock"/>
    <s v="Bedrock"/>
    <x v="0"/>
    <x v="0"/>
    <s v="Bedrock"/>
    <s v="Bedrock"/>
  </r>
  <r>
    <s v="Limestone"/>
    <s v="W/Boulders"/>
    <s v="'Limestone_W/Boulders'"/>
    <n v="203"/>
    <n v="-3.6123040719749422E-2"/>
    <s v="Rare/Uncommon"/>
    <s v="CHECK"/>
    <s v="Bedrock"/>
    <s v="Bedrock"/>
    <x v="0"/>
    <x v="0"/>
    <s v="Bedrock"/>
    <s v="Bedrock"/>
  </r>
  <r>
    <s v="Limestone"/>
    <s v="W/Clay"/>
    <s v="'Limestone_W/Clay'"/>
    <n v="1051"/>
    <n v="1.4051966238645984E-2"/>
    <s v="Fairly Common"/>
    <s v="CHECK"/>
    <s v="Bedrock"/>
    <s v="Bedrock"/>
    <x v="0"/>
    <x v="0"/>
    <s v="Bedrock"/>
    <s v="Bedrock"/>
  </r>
  <r>
    <s v="Limestone"/>
    <s v="W/Coal"/>
    <s v="'Limestone_W/Coal'"/>
    <n v="4"/>
    <n v="-4.7897600135693622E-2"/>
    <s v="Rare/Uncommon"/>
    <s v="CHECK"/>
    <s v="Bedrock"/>
    <s v="Bedrock"/>
    <x v="0"/>
    <x v="0"/>
    <s v="Bedrock"/>
    <s v="Bedrock"/>
  </r>
  <r>
    <s v="Limestone"/>
    <s v="W/Cobbles"/>
    <s v="'Limestone_W/Cobbles'"/>
    <n v="7"/>
    <n v="-4.7720094214850246E-2"/>
    <s v="Rare/Uncommon"/>
    <s v="CHECK"/>
    <s v="Bedrock"/>
    <s v="Bedrock"/>
    <x v="0"/>
    <x v="0"/>
    <s v="Bedrock"/>
    <s v="Bedrock"/>
  </r>
  <r>
    <s v="Limestone"/>
    <s v="W/Dolomite"/>
    <s v="'Limestone_W/Dolomite'"/>
    <n v="66"/>
    <n v="-4.4229144438263771E-2"/>
    <s v="Rare/Uncommon"/>
    <s v="CHECK"/>
    <s v="Bedrock"/>
    <s v="Bedrock"/>
    <x v="0"/>
    <x v="0"/>
    <s v="Bedrock"/>
    <s v="Bedrock"/>
  </r>
  <r>
    <s v="Limestone"/>
    <s v="W/Gravel"/>
    <s v="'Limestone_W/Gravel'"/>
    <n v="388"/>
    <n v="-2.5176842267740987E-2"/>
    <s v="Rare/Uncommon"/>
    <s v="CHECK"/>
    <s v="Bedrock"/>
    <s v="Bedrock"/>
    <x v="0"/>
    <x v="0"/>
    <s v="Bedrock"/>
    <s v="Bedrock"/>
  </r>
  <r>
    <s v="Limestone"/>
    <s v="W/Gypsum"/>
    <s v="'Limestone_W/Gypsum'"/>
    <n v="216"/>
    <n v="-3.5353848396094775E-2"/>
    <s v="Rare/Uncommon"/>
    <s v="CHECK"/>
    <s v="Bedrock"/>
    <s v="Bedrock"/>
    <x v="0"/>
    <x v="0"/>
    <s v="Bedrock"/>
    <s v="Bedrock"/>
  </r>
  <r>
    <s v="Limestone"/>
    <s v="W/Limestone"/>
    <s v="'Limestone_W/Limestone'"/>
    <n v="44"/>
    <n v="-4.5530854524448557E-2"/>
    <s v="Rare/Uncommon"/>
    <s v="CHECK"/>
    <s v="Bedrock"/>
    <s v="Bedrock"/>
    <x v="0"/>
    <x v="0"/>
    <s v="Bedrock"/>
    <s v="Bedrock"/>
  </r>
  <r>
    <s v="Limestone"/>
    <s v="W/Pyrite"/>
    <s v="'Limestone_W/Pyrite'"/>
    <n v="42"/>
    <n v="-4.5649191805010814E-2"/>
    <s v="Rare/Uncommon"/>
    <s v="CHECK"/>
    <s v="Bedrock"/>
    <s v="Bedrock"/>
    <x v="0"/>
    <x v="0"/>
    <s v="Bedrock"/>
    <s v="Bedrock"/>
  </r>
  <r>
    <s v="Limestone"/>
    <s v="W/Sand"/>
    <s v="'Limestone_W/Sand'"/>
    <n v="357"/>
    <n v="-2.7011070116455916E-2"/>
    <s v="Rare/Uncommon"/>
    <s v="CHECK"/>
    <s v="Bedrock"/>
    <s v="Bedrock"/>
    <x v="0"/>
    <x v="0"/>
    <s v="Bedrock"/>
    <s v="Bedrock"/>
  </r>
  <r>
    <s v="Limestone"/>
    <s v="W/Sandstone"/>
    <s v="'Limestone_W/Sandstone'"/>
    <n v="852"/>
    <n v="2.27740682270178E-3"/>
    <s v="Fairly Common"/>
    <s v="CHECK"/>
    <s v="Bedrock"/>
    <s v="Bedrock"/>
    <x v="0"/>
    <x v="0"/>
    <s v="Bedrock"/>
    <s v="Bedrock"/>
  </r>
  <r>
    <s v="Limestone"/>
    <s v="W/Shale"/>
    <s v="'Limestone_W/Shale'"/>
    <n v="2402"/>
    <n v="9.3988799258448094E-2"/>
    <s v="Fairly Common"/>
    <s v="CHECK"/>
    <s v="Bedrock"/>
    <s v="Bedrock"/>
    <x v="0"/>
    <x v="0"/>
    <s v="Bedrock"/>
    <s v="Bedrock"/>
  </r>
  <r>
    <s v="Limestone"/>
    <s v="W/Silt"/>
    <s v="'Limestone_W/Silt'"/>
    <n v="7"/>
    <n v="-4.7720094214850246E-2"/>
    <s v="Rare/Uncommon"/>
    <s v="CHECK"/>
    <s v="Bedrock"/>
    <s v="Bedrock"/>
    <x v="0"/>
    <x v="0"/>
    <s v="Bedrock"/>
    <s v="Bedrock"/>
  </r>
  <r>
    <s v="Limestone"/>
    <s v="W/Stones"/>
    <s v="'Limestone_W/Stones'"/>
    <n v="67"/>
    <n v="-4.4169975797982645E-2"/>
    <s v="Rare/Uncommon"/>
    <s v="CHECK"/>
    <s v="Bedrock"/>
    <s v="Bedrock"/>
    <x v="0"/>
    <x v="0"/>
    <s v="Bedrock"/>
    <s v="Bedrock"/>
  </r>
  <r>
    <s v="Limestone"/>
    <s v="Water Bearing"/>
    <s v="'Limestone_Water Bearing'"/>
    <n v="278"/>
    <n v="-3.1685392698664917E-2"/>
    <s v="Rare/Uncommon"/>
    <s v="CHECK"/>
    <s v="Bedrock"/>
    <s v="Bedrock"/>
    <x v="0"/>
    <x v="0"/>
    <s v="Bedrock"/>
    <s v="Bedrock"/>
  </r>
  <r>
    <s v="Limestone"/>
    <s v="Weathered"/>
    <s v="'Limestone_Weathered'"/>
    <n v="29"/>
    <n v="-4.641838412866546E-2"/>
    <s v="Rare/Uncommon"/>
    <s v="CHECK"/>
    <s v="Bedrock"/>
    <s v="Bedrock"/>
    <x v="0"/>
    <x v="0"/>
    <s v="Bedrock"/>
    <s v="Bedrock"/>
  </r>
  <r>
    <s v="Limestone"/>
    <s v="Wet/Moist"/>
    <s v="'Limestone_Wet/Moist'"/>
    <n v="68"/>
    <n v="-4.411080715770152E-2"/>
    <s v="Rare/Uncommon"/>
    <s v="CHECK"/>
    <s v="Bedrock"/>
    <s v="Bedrock"/>
    <x v="0"/>
    <x v="0"/>
    <s v="Bedrock"/>
    <s v="Bedrock"/>
  </r>
  <r>
    <s v="Limestone"/>
    <s v="Wood"/>
    <s v="'Limestone_Wood'"/>
    <n v="0"/>
    <n v="-4.8134274696818129E-2"/>
    <s v="Not Used"/>
    <s v="CHECK"/>
    <s v="Bedrock"/>
    <s v="Bedrock"/>
    <x v="1"/>
    <x v="1"/>
    <s v="CHECK"/>
    <s v="Bedrock"/>
  </r>
  <r>
    <s v="Limestone &amp; Dolomite"/>
    <m/>
    <s v="'Limestone &amp; Dolomite_ '"/>
    <n v="120"/>
    <n v="-4.1034037863082934E-2"/>
    <s v="Rare/Uncommon"/>
    <s v="CHECK"/>
    <s v="Bedrock"/>
    <s v="Bedrock"/>
    <x v="0"/>
    <x v="0"/>
    <s v="Bedrock"/>
    <s v="Bedrock"/>
  </r>
  <r>
    <s v="Limestone &amp; Dolomite"/>
    <s v="Broken"/>
    <s v="'Limestone &amp; Dolomite_Broken'"/>
    <n v="4"/>
    <n v="-4.7897600135693622E-2"/>
    <s v="Rare/Uncommon"/>
    <s v="CHECK"/>
    <s v="Bedrock"/>
    <s v="Bedrock"/>
    <x v="0"/>
    <x v="0"/>
    <s v="Bedrock"/>
    <s v="Bedrock"/>
  </r>
  <r>
    <s v="Limestone &amp; Dolomite"/>
    <s v="Cemented"/>
    <s v="'Limestone &amp; Dolomite_Cemented'"/>
    <n v="0"/>
    <n v="-4.8134274696818129E-2"/>
    <s v="Not Used"/>
    <s v="CHECK"/>
    <s v="Bedrock"/>
    <s v="Bedrock"/>
    <x v="1"/>
    <x v="1"/>
    <s v="CHECK"/>
    <s v="Bedrock"/>
  </r>
  <r>
    <s v="Limestone &amp; Dolomite"/>
    <s v="Clayey"/>
    <s v="'Limestone &amp; Dolomite_Clayey'"/>
    <n v="1"/>
    <n v="-4.8075106056537004E-2"/>
    <s v="Rare/Uncommon"/>
    <s v="CHECK"/>
    <s v="Bedrock"/>
    <s v="Bedrock"/>
    <x v="0"/>
    <x v="0"/>
    <s v="Bedrock"/>
    <s v="Bedrock"/>
  </r>
  <r>
    <s v="Limestone &amp; Dolomite"/>
    <s v="Coarse"/>
    <s v="'Limestone &amp; Dolomite_Coarse'"/>
    <n v="0"/>
    <n v="-4.8134274696818129E-2"/>
    <s v="Not Used"/>
    <s v="CHECK"/>
    <s v="Bedrock"/>
    <s v="Bedrock"/>
    <x v="1"/>
    <x v="1"/>
    <s v="CHECK"/>
    <s v="Bedrock"/>
  </r>
  <r>
    <s v="Limestone &amp; Dolomite"/>
    <s v="Dense"/>
    <s v="'Limestone &amp; Dolomite_Dense'"/>
    <n v="0"/>
    <n v="-4.8134274696818129E-2"/>
    <s v="Not Used"/>
    <s v="CHECK"/>
    <s v="Bedrock"/>
    <s v="Bedrock"/>
    <x v="1"/>
    <x v="1"/>
    <s v="CHECK"/>
    <s v="Bedrock"/>
  </r>
  <r>
    <s v="Limestone &amp; Dolomite"/>
    <s v="Dolomitic"/>
    <s v="'Limestone &amp; Dolomite_Dolomitic'"/>
    <n v="0"/>
    <n v="-4.8134274696818129E-2"/>
    <s v="Not Used"/>
    <s v="CHECK"/>
    <s v="Bedrock"/>
    <s v="Bedrock"/>
    <x v="1"/>
    <x v="1"/>
    <s v="CHECK"/>
    <s v="Bedrock"/>
  </r>
  <r>
    <s v="Limestone &amp; Dolomite"/>
    <s v="Dry"/>
    <s v="'Limestone &amp; Dolomite_Dry'"/>
    <n v="0"/>
    <n v="-4.8134274696818129E-2"/>
    <s v="Not Used"/>
    <s v="CHECK"/>
    <s v="Bedrock"/>
    <s v="Bedrock"/>
    <x v="1"/>
    <x v="1"/>
    <s v="CHECK"/>
    <s v="Bedrock"/>
  </r>
  <r>
    <s v="Limestone &amp; Dolomite"/>
    <s v="Fill"/>
    <s v="'Limestone &amp; Dolomite_Fill'"/>
    <n v="0"/>
    <n v="-4.8134274696818129E-2"/>
    <s v="Not Used"/>
    <s v="CHECK"/>
    <s v="Bedrock"/>
    <s v="Bedrock"/>
    <x v="1"/>
    <x v="1"/>
    <s v="CHECK"/>
    <s v="Bedrock"/>
  </r>
  <r>
    <s v="Limestone &amp; Dolomite"/>
    <s v="Fine"/>
    <s v="'Limestone &amp; Dolomite_Fine'"/>
    <n v="0"/>
    <n v="-4.8134274696818129E-2"/>
    <s v="Not Used"/>
    <s v="CHECK"/>
    <s v="Bedrock"/>
    <s v="Bedrock"/>
    <x v="1"/>
    <x v="1"/>
    <s v="CHECK"/>
    <s v="Bedrock"/>
  </r>
  <r>
    <s v="Limestone &amp; Dolomite"/>
    <s v="Fine To Coarse"/>
    <s v="'Limestone &amp; Dolomite_Fine To Coarse'"/>
    <n v="0"/>
    <n v="-4.8134274696818129E-2"/>
    <s v="Not Used"/>
    <s v="CHECK"/>
    <s v="Bedrock"/>
    <s v="Bedrock"/>
    <x v="1"/>
    <x v="1"/>
    <s v="CHECK"/>
    <s v="Bedrock"/>
  </r>
  <r>
    <s v="Limestone &amp; Dolomite"/>
    <s v="Fine To Medium"/>
    <s v="'Limestone &amp; Dolomite_Fine To Medium'"/>
    <n v="0"/>
    <n v="-4.8134274696818129E-2"/>
    <s v="Not Used"/>
    <s v="CHECK"/>
    <s v="Bedrock"/>
    <s v="Bedrock"/>
    <x v="1"/>
    <x v="1"/>
    <s v="CHECK"/>
    <s v="Bedrock"/>
  </r>
  <r>
    <s v="Limestone &amp; Dolomite"/>
    <s v="Firm"/>
    <s v="'Limestone &amp; Dolomite_Firm'"/>
    <n v="1"/>
    <n v="-4.8075106056537004E-2"/>
    <s v="Rare/Uncommon"/>
    <s v="CHECK"/>
    <s v="Bedrock"/>
    <s v="Bedrock"/>
    <x v="0"/>
    <x v="0"/>
    <s v="Bedrock"/>
    <s v="Bedrock"/>
  </r>
  <r>
    <s v="Limestone &amp; Dolomite"/>
    <s v="Fractured"/>
    <s v="'Limestone &amp; Dolomite_Fractured'"/>
    <n v="2"/>
    <n v="-4.8015937416255879E-2"/>
    <s v="Rare/Uncommon"/>
    <s v="CHECK"/>
    <s v="Bedrock"/>
    <s v="Bedrock"/>
    <x v="0"/>
    <x v="0"/>
    <s v="Bedrock"/>
    <s v="Bedrock"/>
  </r>
  <r>
    <s v="Limestone &amp; Dolomite"/>
    <s v="Gravely"/>
    <s v="'Limestone &amp; Dolomite_Gravely'"/>
    <n v="0"/>
    <n v="-4.8134274696818129E-2"/>
    <s v="Not Used"/>
    <s v="CHECK"/>
    <s v="Bedrock"/>
    <s v="Bedrock"/>
    <x v="1"/>
    <x v="1"/>
    <s v="CHECK"/>
    <s v="Bedrock"/>
  </r>
  <r>
    <s v="Limestone &amp; Dolomite"/>
    <s v="Gummy"/>
    <s v="'Limestone &amp; Dolomite_Gummy'"/>
    <n v="0"/>
    <n v="-4.8134274696818129E-2"/>
    <s v="Not Used"/>
    <s v="CHECK"/>
    <s v="Bedrock"/>
    <s v="Bedrock"/>
    <x v="1"/>
    <x v="1"/>
    <s v="CHECK"/>
    <s v="Bedrock"/>
  </r>
  <r>
    <s v="Limestone &amp; Dolomite"/>
    <s v="Hard"/>
    <s v="'Limestone &amp; Dolomite_Hard'"/>
    <n v="10"/>
    <n v="-4.7542588294006864E-2"/>
    <s v="Rare/Uncommon"/>
    <s v="CHECK"/>
    <s v="Bedrock"/>
    <s v="Bedrock"/>
    <x v="0"/>
    <x v="0"/>
    <s v="Bedrock"/>
    <s v="Bedrock"/>
  </r>
  <r>
    <s v="Limestone &amp; Dolomite"/>
    <s v="Heaving/Quick"/>
    <s v="'Limestone &amp; Dolomite_Heaving/Quick'"/>
    <n v="0"/>
    <n v="-4.8134274696818129E-2"/>
    <s v="Not Used"/>
    <s v="CHECK"/>
    <s v="Bedrock"/>
    <s v="Bedrock"/>
    <x v="1"/>
    <x v="1"/>
    <s v="CHECK"/>
    <s v="Bedrock"/>
  </r>
  <r>
    <s v="Limestone &amp; Dolomite"/>
    <s v="Karst"/>
    <s v="'Limestone &amp; Dolomite_Karst'"/>
    <n v="0"/>
    <n v="-4.8134274696818129E-2"/>
    <s v="Not Used"/>
    <s v="CHECK"/>
    <s v="Bedrock"/>
    <s v="Bedrock"/>
    <x v="1"/>
    <x v="1"/>
    <s v="CHECK"/>
    <s v="Bedrock"/>
  </r>
  <r>
    <s v="Limestone &amp; Dolomite"/>
    <s v="Layered"/>
    <s v="'Limestone &amp; Dolomite_Layered'"/>
    <n v="0"/>
    <n v="-4.8134274696818129E-2"/>
    <s v="Not Used"/>
    <s v="CHECK"/>
    <s v="Bedrock"/>
    <s v="Bedrock"/>
    <x v="1"/>
    <x v="1"/>
    <s v="CHECK"/>
    <s v="Bedrock"/>
  </r>
  <r>
    <s v="Limestone &amp; Dolomite"/>
    <s v="Medium"/>
    <s v="'Limestone &amp; Dolomite_Medium'"/>
    <n v="1"/>
    <n v="-4.8075106056537004E-2"/>
    <s v="Rare/Uncommon"/>
    <s v="CHECK"/>
    <s v="Bedrock"/>
    <s v="Bedrock"/>
    <x v="0"/>
    <x v="0"/>
    <s v="Bedrock"/>
    <s v="Bedrock"/>
  </r>
  <r>
    <s v="Limestone &amp; Dolomite"/>
    <s v="Medium To Coarse"/>
    <s v="'Limestone &amp; Dolomite_Medium To Coarse'"/>
    <n v="0"/>
    <n v="-4.8134274696818129E-2"/>
    <s v="Not Used"/>
    <s v="CHECK"/>
    <s v="Bedrock"/>
    <s v="Bedrock"/>
    <x v="1"/>
    <x v="1"/>
    <s v="CHECK"/>
    <s v="Bedrock"/>
  </r>
  <r>
    <s v="Limestone &amp; Dolomite"/>
    <s v="Organic"/>
    <s v="'Limestone &amp; Dolomite_Organic'"/>
    <n v="0"/>
    <n v="-4.8134274696818129E-2"/>
    <s v="Not Used"/>
    <s v="CHECK"/>
    <s v="Bedrock"/>
    <s v="Bedrock"/>
    <x v="1"/>
    <x v="1"/>
    <s v="CHECK"/>
    <s v="Bedrock"/>
  </r>
  <r>
    <s v="Limestone &amp; Dolomite"/>
    <s v="Porous"/>
    <s v="'Limestone &amp; Dolomite_Porous'"/>
    <n v="0"/>
    <n v="-4.8134274696818129E-2"/>
    <s v="Not Used"/>
    <s v="CHECK"/>
    <s v="Bedrock"/>
    <s v="Bedrock"/>
    <x v="1"/>
    <x v="1"/>
    <s v="CHECK"/>
    <s v="Bedrock"/>
  </r>
  <r>
    <s v="Limestone &amp; Dolomite"/>
    <s v="Sandy"/>
    <s v="'Limestone &amp; Dolomite_Sandy'"/>
    <n v="0"/>
    <n v="-4.8134274696818129E-2"/>
    <s v="Not Used"/>
    <s v="CHECK"/>
    <s v="Bedrock"/>
    <s v="Bedrock"/>
    <x v="1"/>
    <x v="1"/>
    <s v="CHECK"/>
    <s v="Bedrock"/>
  </r>
  <r>
    <s v="Limestone &amp; Dolomite"/>
    <s v="Silty"/>
    <s v="'Limestone &amp; Dolomite_Silty'"/>
    <n v="0"/>
    <n v="-4.8134274696818129E-2"/>
    <s v="Not Used"/>
    <s v="CHECK"/>
    <s v="Bedrock"/>
    <s v="Bedrock"/>
    <x v="1"/>
    <x v="1"/>
    <s v="CHECK"/>
    <s v="Bedrock"/>
  </r>
  <r>
    <s v="Limestone &amp; Dolomite"/>
    <s v="Soft"/>
    <s v="'Limestone &amp; Dolomite_Soft'"/>
    <n v="0"/>
    <n v="-4.8134274696818129E-2"/>
    <s v="Not Used"/>
    <s v="CHECK"/>
    <s v="Bedrock"/>
    <s v="Bedrock"/>
    <x v="1"/>
    <x v="1"/>
    <s v="CHECK"/>
    <s v="Bedrock"/>
  </r>
  <r>
    <s v="Limestone &amp; Dolomite"/>
    <s v="Sticky"/>
    <s v="'Limestone &amp; Dolomite_Sticky'"/>
    <n v="0"/>
    <n v="-4.8134274696818129E-2"/>
    <s v="Not Used"/>
    <s v="CHECK"/>
    <s v="Bedrock"/>
    <s v="Bedrock"/>
    <x v="1"/>
    <x v="1"/>
    <s v="CHECK"/>
    <s v="Bedrock"/>
  </r>
  <r>
    <s v="Limestone &amp; Dolomite"/>
    <s v="Stoney"/>
    <s v="'Limestone &amp; Dolomite_Stoney'"/>
    <n v="0"/>
    <n v="-4.8134274696818129E-2"/>
    <s v="Not Used"/>
    <s v="CHECK"/>
    <s v="Bedrock"/>
    <s v="Bedrock"/>
    <x v="1"/>
    <x v="1"/>
    <s v="CHECK"/>
    <s v="Bedrock"/>
  </r>
  <r>
    <s v="Limestone &amp; Dolomite"/>
    <s v="Stringers"/>
    <s v="'Limestone &amp; Dolomite_Stringers'"/>
    <n v="0"/>
    <n v="-4.8134274696818129E-2"/>
    <s v="Not Used"/>
    <s v="CHECK"/>
    <s v="Bedrock"/>
    <s v="Bedrock"/>
    <x v="1"/>
    <x v="1"/>
    <s v="CHECK"/>
    <s v="Bedrock"/>
  </r>
  <r>
    <s v="Limestone &amp; Dolomite"/>
    <s v="Strips"/>
    <s v="'Limestone &amp; Dolomite_Strips'"/>
    <n v="0"/>
    <n v="-4.8134274696818129E-2"/>
    <s v="Not Used"/>
    <s v="CHECK"/>
    <s v="Bedrock"/>
    <s v="Bedrock"/>
    <x v="1"/>
    <x v="1"/>
    <s v="CHECK"/>
    <s v="Bedrock"/>
  </r>
  <r>
    <s v="Limestone &amp; Dolomite"/>
    <s v="Swelling"/>
    <s v="'Limestone &amp; Dolomite_Swelling'"/>
    <n v="0"/>
    <n v="-4.8134274696818129E-2"/>
    <s v="Not Used"/>
    <s v="CHECK"/>
    <s v="Bedrock"/>
    <s v="Bedrock"/>
    <x v="1"/>
    <x v="1"/>
    <s v="CHECK"/>
    <s v="Bedrock"/>
  </r>
  <r>
    <s v="Limestone &amp; Dolomite"/>
    <s v="Very Coarse"/>
    <s v="'Limestone &amp; Dolomite_Very Coarse'"/>
    <n v="0"/>
    <n v="-4.8134274696818129E-2"/>
    <s v="Not Used"/>
    <s v="CHECK"/>
    <s v="Bedrock"/>
    <s v="Bedrock"/>
    <x v="1"/>
    <x v="1"/>
    <s v="CHECK"/>
    <s v="Bedrock"/>
  </r>
  <r>
    <s v="Limestone &amp; Dolomite"/>
    <s v="Very Fine"/>
    <s v="'Limestone &amp; Dolomite_Very Fine'"/>
    <n v="0"/>
    <n v="-4.8134274696818129E-2"/>
    <s v="Not Used"/>
    <s v="CHECK"/>
    <s v="Bedrock"/>
    <s v="Bedrock"/>
    <x v="1"/>
    <x v="1"/>
    <s v="CHECK"/>
    <s v="Bedrock"/>
  </r>
  <r>
    <s v="Limestone &amp; Dolomite"/>
    <s v="Very Fine-Coarse"/>
    <s v="'Limestone &amp; Dolomite_Very Fine-Coarse'"/>
    <n v="0"/>
    <n v="-4.8134274696818129E-2"/>
    <s v="Not Used"/>
    <s v="CHECK"/>
    <s v="Bedrock"/>
    <s v="Bedrock"/>
    <x v="1"/>
    <x v="1"/>
    <s v="CHECK"/>
    <s v="Bedrock"/>
  </r>
  <r>
    <s v="Limestone &amp; Dolomite"/>
    <s v="Very Fine-Fine"/>
    <s v="'Limestone &amp; Dolomite_Very Fine-Fine'"/>
    <n v="0"/>
    <n v="-4.8134274696818129E-2"/>
    <s v="Not Used"/>
    <s v="CHECK"/>
    <s v="Bedrock"/>
    <s v="Bedrock"/>
    <x v="1"/>
    <x v="1"/>
    <s v="CHECK"/>
    <s v="Bedrock"/>
  </r>
  <r>
    <s v="Limestone &amp; Dolomite"/>
    <s v="Very Fine-Medium"/>
    <s v="'Limestone &amp; Dolomite_Very Fine-Medium'"/>
    <n v="0"/>
    <n v="-4.8134274696818129E-2"/>
    <s v="Not Used"/>
    <s v="CHECK"/>
    <s v="Bedrock"/>
    <s v="Bedrock"/>
    <x v="1"/>
    <x v="1"/>
    <s v="CHECK"/>
    <s v="Bedrock"/>
  </r>
  <r>
    <s v="Limestone &amp; Dolomite"/>
    <s v="Very Hard"/>
    <s v="'Limestone &amp; Dolomite_Very Hard'"/>
    <n v="0"/>
    <n v="-4.8134274696818129E-2"/>
    <s v="Not Used"/>
    <s v="CHECK"/>
    <s v="Bedrock"/>
    <s v="Bedrock"/>
    <x v="1"/>
    <x v="1"/>
    <s v="CHECK"/>
    <s v="Bedrock"/>
  </r>
  <r>
    <s v="Limestone &amp; Dolomite"/>
    <s v="W/Boulders"/>
    <s v="'Limestone &amp; Dolomite_W/Boulders'"/>
    <n v="0"/>
    <n v="-4.8134274696818129E-2"/>
    <s v="Not Used"/>
    <s v="CHECK"/>
    <s v="Bedrock"/>
    <s v="Bedrock"/>
    <x v="1"/>
    <x v="1"/>
    <s v="CHECK"/>
    <s v="Bedrock"/>
  </r>
  <r>
    <s v="Limestone &amp; Dolomite"/>
    <s v="W/Clay"/>
    <s v="'Limestone &amp; Dolomite_W/Clay'"/>
    <n v="0"/>
    <n v="-4.8134274696818129E-2"/>
    <s v="Not Used"/>
    <s v="CHECK"/>
    <s v="Bedrock"/>
    <s v="Bedrock"/>
    <x v="1"/>
    <x v="1"/>
    <s v="CHECK"/>
    <s v="Bedrock"/>
  </r>
  <r>
    <s v="Limestone &amp; Dolomite"/>
    <s v="W/Coal"/>
    <s v="'Limestone &amp; Dolomite_W/Coal'"/>
    <n v="0"/>
    <n v="-4.8134274696818129E-2"/>
    <s v="Not Used"/>
    <s v="CHECK"/>
    <s v="Bedrock"/>
    <s v="Bedrock"/>
    <x v="1"/>
    <x v="1"/>
    <s v="CHECK"/>
    <s v="Bedrock"/>
  </r>
  <r>
    <s v="Limestone &amp; Dolomite"/>
    <s v="W/Cobbles"/>
    <s v="'Limestone &amp; Dolomite_W/Cobbles'"/>
    <n v="0"/>
    <n v="-4.8134274696818129E-2"/>
    <s v="Not Used"/>
    <s v="CHECK"/>
    <s v="Bedrock"/>
    <s v="Bedrock"/>
    <x v="1"/>
    <x v="1"/>
    <s v="CHECK"/>
    <s v="Bedrock"/>
  </r>
  <r>
    <s v="Limestone &amp; Dolomite"/>
    <s v="W/Dolomite"/>
    <s v="'Limestone &amp; Dolomite_W/Dolomite'"/>
    <n v="0"/>
    <n v="-4.8134274696818129E-2"/>
    <s v="Not Used"/>
    <s v="CHECK"/>
    <s v="Bedrock"/>
    <s v="Bedrock"/>
    <x v="1"/>
    <x v="1"/>
    <s v="CHECK"/>
    <s v="Bedrock"/>
  </r>
  <r>
    <s v="Limestone &amp; Dolomite"/>
    <s v="W/Gravel"/>
    <s v="'Limestone &amp; Dolomite_W/Gravel'"/>
    <n v="1"/>
    <n v="-4.8075106056537004E-2"/>
    <s v="Rare/Uncommon"/>
    <s v="CHECK"/>
    <s v="Bedrock"/>
    <s v="Bedrock"/>
    <x v="0"/>
    <x v="0"/>
    <s v="Bedrock"/>
    <s v="Bedrock"/>
  </r>
  <r>
    <s v="Limestone &amp; Dolomite"/>
    <s v="W/Gypsum"/>
    <s v="'Limestone &amp; Dolomite_W/Gypsum'"/>
    <n v="0"/>
    <n v="-4.8134274696818129E-2"/>
    <s v="Not Used"/>
    <s v="CHECK"/>
    <s v="Bedrock"/>
    <s v="Bedrock"/>
    <x v="1"/>
    <x v="1"/>
    <s v="CHECK"/>
    <s v="Bedrock"/>
  </r>
  <r>
    <s v="Limestone &amp; Dolomite"/>
    <s v="W/Limestone"/>
    <s v="'Limestone &amp; Dolomite_W/Limestone'"/>
    <n v="0"/>
    <n v="-4.8134274696818129E-2"/>
    <s v="Not Used"/>
    <s v="CHECK"/>
    <s v="Bedrock"/>
    <s v="Bedrock"/>
    <x v="1"/>
    <x v="1"/>
    <s v="CHECK"/>
    <s v="Bedrock"/>
  </r>
  <r>
    <s v="Limestone &amp; Dolomite"/>
    <s v="W/Pyrite"/>
    <s v="'Limestone &amp; Dolomite_W/Pyrite'"/>
    <n v="0"/>
    <n v="-4.8134274696818129E-2"/>
    <s v="Not Used"/>
    <s v="CHECK"/>
    <s v="Bedrock"/>
    <s v="Bedrock"/>
    <x v="1"/>
    <x v="1"/>
    <s v="CHECK"/>
    <s v="Bedrock"/>
  </r>
  <r>
    <s v="Limestone &amp; Dolomite"/>
    <s v="W/Sand"/>
    <s v="'Limestone &amp; Dolomite_W/Sand'"/>
    <n v="2"/>
    <n v="-4.8015937416255879E-2"/>
    <s v="Rare/Uncommon"/>
    <s v="CHECK"/>
    <s v="Bedrock"/>
    <s v="Bedrock"/>
    <x v="0"/>
    <x v="0"/>
    <s v="Bedrock"/>
    <s v="Bedrock"/>
  </r>
  <r>
    <s v="Limestone &amp; Dolomite"/>
    <s v="W/Sandstone"/>
    <s v="'Limestone &amp; Dolomite_W/Sandstone'"/>
    <n v="0"/>
    <n v="-4.8134274696818129E-2"/>
    <s v="Not Used"/>
    <s v="CHECK"/>
    <s v="Bedrock"/>
    <s v="Bedrock"/>
    <x v="1"/>
    <x v="1"/>
    <s v="CHECK"/>
    <s v="Bedrock"/>
  </r>
  <r>
    <s v="Limestone &amp; Dolomite"/>
    <s v="W/Shale"/>
    <s v="'Limestone &amp; Dolomite_W/Shale'"/>
    <n v="7"/>
    <n v="-4.7720094214850246E-2"/>
    <s v="Rare/Uncommon"/>
    <s v="CHECK"/>
    <s v="Bedrock"/>
    <s v="Bedrock"/>
    <x v="0"/>
    <x v="0"/>
    <s v="Bedrock"/>
    <s v="Bedrock"/>
  </r>
  <r>
    <s v="Limestone &amp; Dolomite"/>
    <s v="W/Silt"/>
    <s v="'Limestone &amp; Dolomite_W/Silt'"/>
    <n v="0"/>
    <n v="-4.8134274696818129E-2"/>
    <s v="Not Used"/>
    <s v="CHECK"/>
    <s v="Bedrock"/>
    <s v="Bedrock"/>
    <x v="1"/>
    <x v="1"/>
    <s v="CHECK"/>
    <s v="Bedrock"/>
  </r>
  <r>
    <s v="Limestone &amp; Dolomite"/>
    <s v="W/Stones"/>
    <s v="'Limestone &amp; Dolomite_W/Stones'"/>
    <n v="0"/>
    <n v="-4.8134274696818129E-2"/>
    <s v="Not Used"/>
    <s v="CHECK"/>
    <s v="Bedrock"/>
    <s v="Bedrock"/>
    <x v="1"/>
    <x v="1"/>
    <s v="CHECK"/>
    <s v="Bedrock"/>
  </r>
  <r>
    <s v="Limestone &amp; Dolomite"/>
    <s v="Water Bearing"/>
    <s v="'Limestone &amp; Dolomite_Water Bearing'"/>
    <n v="1"/>
    <n v="-4.8075106056537004E-2"/>
    <s v="Rare/Uncommon"/>
    <s v="CHECK"/>
    <s v="Bedrock"/>
    <s v="Bedrock"/>
    <x v="0"/>
    <x v="0"/>
    <s v="Bedrock"/>
    <s v="Bedrock"/>
  </r>
  <r>
    <s v="Limestone &amp; Dolomite"/>
    <s v="Weathered"/>
    <s v="'Limestone &amp; Dolomite_Weathered'"/>
    <n v="0"/>
    <n v="-4.8134274696818129E-2"/>
    <s v="Not Used"/>
    <s v="CHECK"/>
    <s v="Bedrock"/>
    <s v="Bedrock"/>
    <x v="1"/>
    <x v="1"/>
    <s v="CHECK"/>
    <s v="Bedrock"/>
  </r>
  <r>
    <s v="Limestone &amp; Dolomite"/>
    <s v="Wet/Moist"/>
    <s v="'Limestone &amp; Dolomite_Wet/Moist'"/>
    <n v="0"/>
    <n v="-4.8134274696818129E-2"/>
    <s v="Not Used"/>
    <s v="CHECK"/>
    <s v="Bedrock"/>
    <s v="Bedrock"/>
    <x v="1"/>
    <x v="1"/>
    <s v="CHECK"/>
    <s v="Bedrock"/>
  </r>
  <r>
    <s v="Limestone &amp; Dolomite"/>
    <s v="Wood"/>
    <s v="'Limestone &amp; Dolomite_Wood'"/>
    <n v="0"/>
    <n v="-4.8134274696818129E-2"/>
    <s v="Not Used"/>
    <s v="CHECK"/>
    <s v="Bedrock"/>
    <s v="Bedrock"/>
    <x v="1"/>
    <x v="1"/>
    <s v="CHECK"/>
    <s v="Bedrock"/>
  </r>
  <r>
    <s v="Limestone &amp; Sandstone"/>
    <m/>
    <s v="'Limestone &amp; Sandstone_ '"/>
    <n v="2736"/>
    <n v="0.11375112511234439"/>
    <s v="Fairly Common"/>
    <s v="CHECK"/>
    <s v="Bedrock"/>
    <s v="Bedrock"/>
    <x v="0"/>
    <x v="0"/>
    <s v="Bedrock"/>
    <s v="Bedrock"/>
  </r>
  <r>
    <s v="Limestone &amp; Sandstone"/>
    <s v="Broken"/>
    <s v="'Limestone &amp; Sandstone_Broken'"/>
    <n v="50"/>
    <n v="-4.5175842682761799E-2"/>
    <s v="Rare/Uncommon"/>
    <s v="CHECK"/>
    <s v="Bedrock"/>
    <s v="Bedrock"/>
    <x v="0"/>
    <x v="0"/>
    <s v="Bedrock"/>
    <s v="Bedrock"/>
  </r>
  <r>
    <s v="Limestone &amp; Sandstone"/>
    <s v="Cemented"/>
    <s v="'Limestone &amp; Sandstone_Cemented'"/>
    <n v="6"/>
    <n v="-4.7779262855131371E-2"/>
    <s v="Rare/Uncommon"/>
    <s v="CHECK"/>
    <s v="Bedrock"/>
    <s v="Bedrock"/>
    <x v="0"/>
    <x v="0"/>
    <s v="Bedrock"/>
    <s v="Bedrock"/>
  </r>
  <r>
    <s v="Limestone &amp; Sandstone"/>
    <s v="Clayey"/>
    <s v="'Limestone &amp; Sandstone_Clayey'"/>
    <n v="2"/>
    <n v="-4.8015937416255879E-2"/>
    <s v="Rare/Uncommon"/>
    <s v="CHECK"/>
    <s v="Bedrock"/>
    <s v="Bedrock"/>
    <x v="0"/>
    <x v="0"/>
    <s v="Bedrock"/>
    <s v="Bedrock"/>
  </r>
  <r>
    <s v="Limestone &amp; Sandstone"/>
    <s v="Coarse"/>
    <s v="'Limestone &amp; Sandstone_Coarse'"/>
    <n v="3"/>
    <n v="-4.7956768775974754E-2"/>
    <s v="Rare/Uncommon"/>
    <s v="CHECK"/>
    <s v="Bedrock"/>
    <s v="Bedrock"/>
    <x v="0"/>
    <x v="0"/>
    <s v="Bedrock"/>
    <s v="Bedrock"/>
  </r>
  <r>
    <s v="Limestone &amp; Sandstone"/>
    <s v="Dense"/>
    <s v="'Limestone &amp; Sandstone_Dense'"/>
    <n v="1"/>
    <n v="-4.8075106056537004E-2"/>
    <s v="Rare/Uncommon"/>
    <s v="CHECK"/>
    <s v="Bedrock"/>
    <s v="Bedrock"/>
    <x v="0"/>
    <x v="0"/>
    <s v="Bedrock"/>
    <s v="Bedrock"/>
  </r>
  <r>
    <s v="Limestone &amp; Sandstone"/>
    <s v="Dolomitic"/>
    <s v="'Limestone &amp; Sandstone_Dolomitic'"/>
    <n v="1"/>
    <n v="-4.8075106056537004E-2"/>
    <s v="Rare/Uncommon"/>
    <s v="CHECK"/>
    <s v="Bedrock"/>
    <s v="Bedrock"/>
    <x v="0"/>
    <x v="0"/>
    <s v="Bedrock"/>
    <s v="Bedrock"/>
  </r>
  <r>
    <s v="Limestone &amp; Sandstone"/>
    <s v="Dry"/>
    <s v="'Limestone &amp; Sandstone_Dry'"/>
    <n v="1"/>
    <n v="-4.8075106056537004E-2"/>
    <s v="Rare/Uncommon"/>
    <s v="CHECK"/>
    <s v="Bedrock"/>
    <s v="Bedrock"/>
    <x v="0"/>
    <x v="0"/>
    <s v="Bedrock"/>
    <s v="Bedrock"/>
  </r>
  <r>
    <s v="Limestone &amp; Sandstone"/>
    <s v="Fill"/>
    <s v="'Limestone &amp; Sandstone_Fill'"/>
    <n v="0"/>
    <n v="-4.8134274696818129E-2"/>
    <s v="Not Used"/>
    <s v="CHECK"/>
    <s v="Bedrock"/>
    <s v="Bedrock"/>
    <x v="1"/>
    <x v="1"/>
    <s v="CHECK"/>
    <s v="Bedrock"/>
  </r>
  <r>
    <s v="Limestone &amp; Sandstone"/>
    <s v="Fine"/>
    <s v="'Limestone &amp; Sandstone_Fine'"/>
    <n v="2"/>
    <n v="-4.8015937416255879E-2"/>
    <s v="Rare/Uncommon"/>
    <s v="CHECK"/>
    <s v="Bedrock"/>
    <s v="Bedrock"/>
    <x v="0"/>
    <x v="0"/>
    <s v="Bedrock"/>
    <s v="Bedrock"/>
  </r>
  <r>
    <s v="Limestone &amp; Sandstone"/>
    <s v="Fine To Coarse"/>
    <s v="'Limestone &amp; Sandstone_Fine To Coarse'"/>
    <n v="0"/>
    <n v="-4.8134274696818129E-2"/>
    <s v="Not Used"/>
    <s v="CHECK"/>
    <s v="Bedrock"/>
    <s v="Bedrock"/>
    <x v="1"/>
    <x v="1"/>
    <s v="CHECK"/>
    <s v="Bedrock"/>
  </r>
  <r>
    <s v="Limestone &amp; Sandstone"/>
    <s v="Fine To Medium"/>
    <s v="'Limestone &amp; Sandstone_Fine To Medium'"/>
    <n v="0"/>
    <n v="-4.8134274696818129E-2"/>
    <s v="Not Used"/>
    <s v="CHECK"/>
    <s v="Bedrock"/>
    <s v="Bedrock"/>
    <x v="1"/>
    <x v="1"/>
    <s v="CHECK"/>
    <s v="Bedrock"/>
  </r>
  <r>
    <s v="Limestone &amp; Sandstone"/>
    <s v="Firm"/>
    <s v="'Limestone &amp; Sandstone_Firm'"/>
    <n v="3"/>
    <n v="-4.7956768775974754E-2"/>
    <s v="Rare/Uncommon"/>
    <s v="CHECK"/>
    <s v="Bedrock"/>
    <s v="Bedrock"/>
    <x v="0"/>
    <x v="0"/>
    <s v="Bedrock"/>
    <s v="Bedrock"/>
  </r>
  <r>
    <s v="Limestone &amp; Sandstone"/>
    <s v="Fractured"/>
    <s v="'Limestone &amp; Sandstone_Fractured'"/>
    <n v="27"/>
    <n v="-4.653672140922771E-2"/>
    <s v="Rare/Uncommon"/>
    <s v="CHECK"/>
    <s v="Bedrock"/>
    <s v="Bedrock"/>
    <x v="0"/>
    <x v="0"/>
    <s v="Bedrock"/>
    <s v="Bedrock"/>
  </r>
  <r>
    <s v="Limestone &amp; Sandstone"/>
    <s v="Gravely"/>
    <s v="'Limestone &amp; Sandstone_Gravely'"/>
    <n v="2"/>
    <n v="-4.8015937416255879E-2"/>
    <s v="Rare/Uncommon"/>
    <s v="CHECK"/>
    <s v="Bedrock"/>
    <s v="Bedrock"/>
    <x v="0"/>
    <x v="0"/>
    <s v="Bedrock"/>
    <s v="Bedrock"/>
  </r>
  <r>
    <s v="Limestone &amp; Sandstone"/>
    <s v="Gummy"/>
    <s v="'Limestone &amp; Sandstone_Gummy'"/>
    <n v="3"/>
    <n v="-4.7956768775974754E-2"/>
    <s v="Rare/Uncommon"/>
    <s v="CHECK"/>
    <s v="Bedrock"/>
    <s v="Bedrock"/>
    <x v="0"/>
    <x v="0"/>
    <s v="Bedrock"/>
    <s v="Bedrock"/>
  </r>
  <r>
    <s v="Limestone &amp; Sandstone"/>
    <s v="Hard"/>
    <s v="'Limestone &amp; Sandstone_Hard'"/>
    <n v="70"/>
    <n v="-4.3992469877139263E-2"/>
    <s v="Rare/Uncommon"/>
    <s v="CHECK"/>
    <s v="Bedrock"/>
    <s v="Bedrock"/>
    <x v="0"/>
    <x v="0"/>
    <s v="Bedrock"/>
    <s v="Bedrock"/>
  </r>
  <r>
    <s v="Limestone &amp; Sandstone"/>
    <s v="Heaving/Quick"/>
    <s v="'Limestone &amp; Sandstone_Heaving/Quick'"/>
    <n v="0"/>
    <n v="-4.8134274696818129E-2"/>
    <s v="Not Used"/>
    <s v="CHECK"/>
    <s v="Bedrock"/>
    <s v="Bedrock"/>
    <x v="1"/>
    <x v="1"/>
    <s v="CHECK"/>
    <s v="Bedrock"/>
  </r>
  <r>
    <s v="Limestone &amp; Sandstone"/>
    <s v="Karst"/>
    <s v="'Limestone &amp; Sandstone_Karst'"/>
    <n v="0"/>
    <n v="-4.8134274696818129E-2"/>
    <s v="Not Used"/>
    <s v="CHECK"/>
    <s v="Bedrock"/>
    <s v="Bedrock"/>
    <x v="1"/>
    <x v="1"/>
    <s v="CHECK"/>
    <s v="Bedrock"/>
  </r>
  <r>
    <s v="Limestone &amp; Sandstone"/>
    <s v="Layered"/>
    <s v="'Limestone &amp; Sandstone_Layered'"/>
    <n v="105"/>
    <n v="-4.1921567467299831E-2"/>
    <s v="Rare/Uncommon"/>
    <s v="CHECK"/>
    <s v="Bedrock"/>
    <s v="Bedrock"/>
    <x v="0"/>
    <x v="0"/>
    <s v="Bedrock"/>
    <s v="Bedrock"/>
  </r>
  <r>
    <s v="Limestone &amp; Sandstone"/>
    <s v="Medium"/>
    <s v="'Limestone &amp; Sandstone_Medium'"/>
    <n v="22"/>
    <n v="-4.6832564610633343E-2"/>
    <s v="Rare/Uncommon"/>
    <s v="CHECK"/>
    <s v="Bedrock"/>
    <s v="Bedrock"/>
    <x v="0"/>
    <x v="0"/>
    <s v="Bedrock"/>
    <s v="Bedrock"/>
  </r>
  <r>
    <s v="Limestone &amp; Sandstone"/>
    <s v="Medium To Coarse"/>
    <s v="'Limestone &amp; Sandstone_Medium To Coarse'"/>
    <n v="0"/>
    <n v="-4.8134274696818129E-2"/>
    <s v="Not Used"/>
    <s v="CHECK"/>
    <s v="Bedrock"/>
    <s v="Bedrock"/>
    <x v="1"/>
    <x v="1"/>
    <s v="CHECK"/>
    <s v="Bedrock"/>
  </r>
  <r>
    <s v="Limestone &amp; Sandstone"/>
    <s v="Organic"/>
    <s v="'Limestone &amp; Sandstone_Organic'"/>
    <n v="0"/>
    <n v="-4.8134274696818129E-2"/>
    <s v="Not Used"/>
    <s v="CHECK"/>
    <s v="Bedrock"/>
    <s v="Bedrock"/>
    <x v="1"/>
    <x v="1"/>
    <s v="CHECK"/>
    <s v="Bedrock"/>
  </r>
  <r>
    <s v="Limestone &amp; Sandstone"/>
    <s v="Porous"/>
    <s v="'Limestone &amp; Sandstone_Porous'"/>
    <n v="2"/>
    <n v="-4.8015937416255879E-2"/>
    <s v="Rare/Uncommon"/>
    <s v="CHECK"/>
    <s v="Bedrock"/>
    <s v="Bedrock"/>
    <x v="0"/>
    <x v="0"/>
    <s v="Bedrock"/>
    <s v="Bedrock"/>
  </r>
  <r>
    <s v="Limestone &amp; Sandstone"/>
    <s v="Sandy"/>
    <s v="'Limestone &amp; Sandstone_Sandy'"/>
    <n v="9"/>
    <n v="-4.7601756934287989E-2"/>
    <s v="Rare/Uncommon"/>
    <s v="CHECK"/>
    <s v="Bedrock"/>
    <s v="Bedrock"/>
    <x v="0"/>
    <x v="0"/>
    <s v="Bedrock"/>
    <s v="Bedrock"/>
  </r>
  <r>
    <s v="Limestone &amp; Sandstone"/>
    <s v="Silty"/>
    <s v="'Limestone &amp; Sandstone_Silty'"/>
    <n v="2"/>
    <n v="-4.8015937416255879E-2"/>
    <s v="Rare/Uncommon"/>
    <s v="CHECK"/>
    <s v="Bedrock"/>
    <s v="Bedrock"/>
    <x v="0"/>
    <x v="0"/>
    <s v="Bedrock"/>
    <s v="Bedrock"/>
  </r>
  <r>
    <s v="Limestone &amp; Sandstone"/>
    <s v="Soft"/>
    <s v="'Limestone &amp; Sandstone_Soft'"/>
    <n v="29"/>
    <n v="-4.641838412866546E-2"/>
    <s v="Rare/Uncommon"/>
    <s v="CHECK"/>
    <s v="Bedrock"/>
    <s v="Bedrock"/>
    <x v="0"/>
    <x v="0"/>
    <s v="Bedrock"/>
    <s v="Bedrock"/>
  </r>
  <r>
    <s v="Limestone &amp; Sandstone"/>
    <s v="Sticky"/>
    <s v="'Limestone &amp; Sandstone_Sticky'"/>
    <n v="1"/>
    <n v="-4.8075106056537004E-2"/>
    <s v="Rare/Uncommon"/>
    <s v="CHECK"/>
    <s v="Bedrock"/>
    <s v="Bedrock"/>
    <x v="0"/>
    <x v="0"/>
    <s v="Bedrock"/>
    <s v="Bedrock"/>
  </r>
  <r>
    <s v="Limestone &amp; Sandstone"/>
    <s v="Stoney"/>
    <s v="'Limestone &amp; Sandstone_Stoney'"/>
    <n v="1"/>
    <n v="-4.8075106056537004E-2"/>
    <s v="Rare/Uncommon"/>
    <s v="CHECK"/>
    <s v="Bedrock"/>
    <s v="Bedrock"/>
    <x v="0"/>
    <x v="0"/>
    <s v="Bedrock"/>
    <s v="Bedrock"/>
  </r>
  <r>
    <s v="Limestone &amp; Sandstone"/>
    <s v="Stringers"/>
    <s v="'Limestone &amp; Sandstone_Stringers'"/>
    <n v="4"/>
    <n v="-4.7897600135693622E-2"/>
    <s v="Rare/Uncommon"/>
    <s v="CHECK"/>
    <s v="Bedrock"/>
    <s v="Bedrock"/>
    <x v="0"/>
    <x v="0"/>
    <s v="Bedrock"/>
    <s v="Bedrock"/>
  </r>
  <r>
    <s v="Limestone &amp; Sandstone"/>
    <s v="Strips"/>
    <s v="'Limestone &amp; Sandstone_Strips'"/>
    <n v="19"/>
    <n v="-4.7010070531476725E-2"/>
    <s v="Rare/Uncommon"/>
    <s v="CHECK"/>
    <s v="Bedrock"/>
    <s v="Bedrock"/>
    <x v="0"/>
    <x v="0"/>
    <s v="Bedrock"/>
    <s v="Bedrock"/>
  </r>
  <r>
    <s v="Limestone &amp; Sandstone"/>
    <s v="Swelling"/>
    <s v="'Limestone &amp; Sandstone_Swelling'"/>
    <n v="0"/>
    <n v="-4.8134274696818129E-2"/>
    <s v="Not Used"/>
    <s v="CHECK"/>
    <s v="Bedrock"/>
    <s v="Bedrock"/>
    <x v="1"/>
    <x v="1"/>
    <s v="CHECK"/>
    <s v="Bedrock"/>
  </r>
  <r>
    <s v="Limestone &amp; Sandstone"/>
    <s v="Very Coarse"/>
    <s v="'Limestone &amp; Sandstone_Very Coarse'"/>
    <n v="0"/>
    <n v="-4.8134274696818129E-2"/>
    <s v="Not Used"/>
    <s v="CHECK"/>
    <s v="Bedrock"/>
    <s v="Bedrock"/>
    <x v="1"/>
    <x v="1"/>
    <s v="CHECK"/>
    <s v="Bedrock"/>
  </r>
  <r>
    <s v="Limestone &amp; Sandstone"/>
    <s v="Very Fine"/>
    <s v="'Limestone &amp; Sandstone_Very Fine'"/>
    <n v="0"/>
    <n v="-4.8134274696818129E-2"/>
    <s v="Not Used"/>
    <s v="CHECK"/>
    <s v="Bedrock"/>
    <s v="Bedrock"/>
    <x v="1"/>
    <x v="1"/>
    <s v="CHECK"/>
    <s v="Bedrock"/>
  </r>
  <r>
    <s v="Limestone &amp; Sandstone"/>
    <s v="Very Fine-Coarse"/>
    <s v="'Limestone &amp; Sandstone_Very Fine-Coarse'"/>
    <n v="0"/>
    <n v="-4.8134274696818129E-2"/>
    <s v="Not Used"/>
    <s v="CHECK"/>
    <s v="Bedrock"/>
    <s v="Bedrock"/>
    <x v="1"/>
    <x v="1"/>
    <s v="CHECK"/>
    <s v="Bedrock"/>
  </r>
  <r>
    <s v="Limestone &amp; Sandstone"/>
    <s v="Very Fine-Fine"/>
    <s v="'Limestone &amp; Sandstone_Very Fine-Fine'"/>
    <n v="0"/>
    <n v="-4.8134274696818129E-2"/>
    <s v="Not Used"/>
    <s v="CHECK"/>
    <s v="Bedrock"/>
    <s v="Bedrock"/>
    <x v="1"/>
    <x v="1"/>
    <s v="CHECK"/>
    <s v="Bedrock"/>
  </r>
  <r>
    <s v="Limestone &amp; Sandstone"/>
    <s v="Very Fine-Medium"/>
    <s v="'Limestone &amp; Sandstone_Very Fine-Medium'"/>
    <n v="0"/>
    <n v="-4.8134274696818129E-2"/>
    <s v="Not Used"/>
    <s v="CHECK"/>
    <s v="Bedrock"/>
    <s v="Bedrock"/>
    <x v="1"/>
    <x v="1"/>
    <s v="CHECK"/>
    <s v="Bedrock"/>
  </r>
  <r>
    <s v="Limestone &amp; Sandstone"/>
    <s v="Very Hard"/>
    <s v="'Limestone &amp; Sandstone_Very Hard'"/>
    <n v="0"/>
    <n v="-4.8134274696818129E-2"/>
    <s v="Not Used"/>
    <s v="CHECK"/>
    <s v="Bedrock"/>
    <s v="Bedrock"/>
    <x v="1"/>
    <x v="1"/>
    <s v="CHECK"/>
    <s v="Bedrock"/>
  </r>
  <r>
    <s v="Limestone &amp; Sandstone"/>
    <s v="W/Boulders"/>
    <s v="'Limestone &amp; Sandstone_W/Boulders'"/>
    <n v="2"/>
    <n v="-4.8015937416255879E-2"/>
    <s v="Rare/Uncommon"/>
    <s v="CHECK"/>
    <s v="Bedrock"/>
    <s v="Bedrock"/>
    <x v="0"/>
    <x v="0"/>
    <s v="Bedrock"/>
    <s v="Bedrock"/>
  </r>
  <r>
    <s v="Limestone &amp; Sandstone"/>
    <s v="W/Clay"/>
    <s v="'Limestone &amp; Sandstone_W/Clay'"/>
    <n v="9"/>
    <n v="-4.7601756934287989E-2"/>
    <s v="Rare/Uncommon"/>
    <s v="CHECK"/>
    <s v="Bedrock"/>
    <s v="Bedrock"/>
    <x v="0"/>
    <x v="0"/>
    <s v="Bedrock"/>
    <s v="Bedrock"/>
  </r>
  <r>
    <s v="Limestone &amp; Sandstone"/>
    <s v="W/Coal"/>
    <s v="'Limestone &amp; Sandstone_W/Coal'"/>
    <n v="1"/>
    <n v="-4.8075106056537004E-2"/>
    <s v="Rare/Uncommon"/>
    <s v="CHECK"/>
    <s v="Bedrock"/>
    <s v="Bedrock"/>
    <x v="0"/>
    <x v="0"/>
    <s v="Bedrock"/>
    <s v="Bedrock"/>
  </r>
  <r>
    <s v="Limestone &amp; Sandstone"/>
    <s v="W/Cobbles"/>
    <s v="'Limestone &amp; Sandstone_W/Cobbles'"/>
    <n v="0"/>
    <n v="-4.8134274696818129E-2"/>
    <s v="Not Used"/>
    <s v="CHECK"/>
    <s v="Bedrock"/>
    <s v="Bedrock"/>
    <x v="1"/>
    <x v="1"/>
    <s v="CHECK"/>
    <s v="Bedrock"/>
  </r>
  <r>
    <s v="Limestone &amp; Sandstone"/>
    <s v="W/Dolomite"/>
    <s v="'Limestone &amp; Sandstone_W/Dolomite'"/>
    <n v="2"/>
    <n v="-4.8015937416255879E-2"/>
    <s v="Rare/Uncommon"/>
    <s v="CHECK"/>
    <s v="Bedrock"/>
    <s v="Bedrock"/>
    <x v="0"/>
    <x v="0"/>
    <s v="Bedrock"/>
    <s v="Bedrock"/>
  </r>
  <r>
    <s v="Limestone &amp; Sandstone"/>
    <s v="W/Gravel"/>
    <s v="'Limestone &amp; Sandstone_W/Gravel'"/>
    <n v="15"/>
    <n v="-4.7246745092601232E-2"/>
    <s v="Rare/Uncommon"/>
    <s v="CHECK"/>
    <s v="Bedrock"/>
    <s v="Bedrock"/>
    <x v="0"/>
    <x v="0"/>
    <s v="Bedrock"/>
    <s v="Bedrock"/>
  </r>
  <r>
    <s v="Limestone &amp; Sandstone"/>
    <s v="W/Gypsum"/>
    <s v="'Limestone &amp; Sandstone_W/Gypsum'"/>
    <n v="17"/>
    <n v="-4.7128407812038975E-2"/>
    <s v="Rare/Uncommon"/>
    <s v="CHECK"/>
    <s v="Bedrock"/>
    <s v="Bedrock"/>
    <x v="0"/>
    <x v="0"/>
    <s v="Bedrock"/>
    <s v="Bedrock"/>
  </r>
  <r>
    <s v="Limestone &amp; Sandstone"/>
    <s v="W/Limestone"/>
    <s v="'Limestone &amp; Sandstone_W/Limestone'"/>
    <n v="1"/>
    <n v="-4.8075106056537004E-2"/>
    <s v="Rare/Uncommon"/>
    <s v="CHECK"/>
    <s v="Bedrock"/>
    <s v="Bedrock"/>
    <x v="0"/>
    <x v="0"/>
    <s v="Bedrock"/>
    <s v="Bedrock"/>
  </r>
  <r>
    <s v="Limestone &amp; Sandstone"/>
    <s v="W/Pyrite"/>
    <s v="'Limestone &amp; Sandstone_W/Pyrite'"/>
    <n v="0"/>
    <n v="-4.8134274696818129E-2"/>
    <s v="Not Used"/>
    <s v="CHECK"/>
    <s v="Bedrock"/>
    <s v="Bedrock"/>
    <x v="1"/>
    <x v="1"/>
    <s v="CHECK"/>
    <s v="Bedrock"/>
  </r>
  <r>
    <s v="Limestone &amp; Sandstone"/>
    <s v="W/Sand"/>
    <s v="'Limestone &amp; Sandstone_W/Sand'"/>
    <n v="3"/>
    <n v="-4.7956768775974754E-2"/>
    <s v="Rare/Uncommon"/>
    <s v="CHECK"/>
    <s v="Bedrock"/>
    <s v="Bedrock"/>
    <x v="0"/>
    <x v="0"/>
    <s v="Bedrock"/>
    <s v="Bedrock"/>
  </r>
  <r>
    <s v="Limestone &amp; Sandstone"/>
    <s v="W/Sandstone"/>
    <s v="'Limestone &amp; Sandstone_W/Sandstone'"/>
    <n v="1"/>
    <n v="-4.8075106056537004E-2"/>
    <s v="Rare/Uncommon"/>
    <s v="CHECK"/>
    <s v="Bedrock"/>
    <s v="Bedrock"/>
    <x v="0"/>
    <x v="0"/>
    <s v="Bedrock"/>
    <s v="Bedrock"/>
  </r>
  <r>
    <s v="Limestone &amp; Sandstone"/>
    <s v="W/Shale"/>
    <s v="'Limestone &amp; Sandstone_W/Shale'"/>
    <n v="407"/>
    <n v="-2.4052638102399583E-2"/>
    <s v="Rare/Uncommon"/>
    <s v="CHECK"/>
    <s v="Bedrock"/>
    <s v="Bedrock"/>
    <x v="0"/>
    <x v="0"/>
    <s v="Bedrock"/>
    <s v="Bedrock"/>
  </r>
  <r>
    <s v="Limestone &amp; Sandstone"/>
    <s v="W/Silt"/>
    <s v="'Limestone &amp; Sandstone_W/Silt'"/>
    <n v="0"/>
    <n v="-4.8134274696818129E-2"/>
    <s v="Not Used"/>
    <s v="CHECK"/>
    <s v="Bedrock"/>
    <s v="Bedrock"/>
    <x v="1"/>
    <x v="1"/>
    <s v="CHECK"/>
    <s v="Bedrock"/>
  </r>
  <r>
    <s v="Limestone &amp; Sandstone"/>
    <s v="W/Stones"/>
    <s v="'Limestone &amp; Sandstone_W/Stones'"/>
    <n v="3"/>
    <n v="-4.7956768775974754E-2"/>
    <s v="Rare/Uncommon"/>
    <s v="CHECK"/>
    <s v="Bedrock"/>
    <s v="Bedrock"/>
    <x v="0"/>
    <x v="0"/>
    <s v="Bedrock"/>
    <s v="Bedrock"/>
  </r>
  <r>
    <s v="Limestone &amp; Sandstone"/>
    <s v="Water Bearing"/>
    <s v="'Limestone &amp; Sandstone_Water Bearing'"/>
    <n v="26"/>
    <n v="-4.6595890049508835E-2"/>
    <s v="Rare/Uncommon"/>
    <s v="CHECK"/>
    <s v="Bedrock"/>
    <s v="Bedrock"/>
    <x v="0"/>
    <x v="0"/>
    <s v="Bedrock"/>
    <s v="Bedrock"/>
  </r>
  <r>
    <s v="Limestone &amp; Sandstone"/>
    <s v="Weathered"/>
    <s v="'Limestone &amp; Sandstone_Weathered'"/>
    <n v="0"/>
    <n v="-4.8134274696818129E-2"/>
    <s v="Not Used"/>
    <s v="CHECK"/>
    <s v="Bedrock"/>
    <s v="Bedrock"/>
    <x v="1"/>
    <x v="1"/>
    <s v="CHECK"/>
    <s v="Bedrock"/>
  </r>
  <r>
    <s v="Limestone &amp; Sandstone"/>
    <s v="Wet/Moist"/>
    <s v="'Limestone &amp; Sandstone_Wet/Moist'"/>
    <n v="1"/>
    <n v="-4.8075106056537004E-2"/>
    <s v="Rare/Uncommon"/>
    <s v="CHECK"/>
    <s v="Bedrock"/>
    <s v="Bedrock"/>
    <x v="0"/>
    <x v="0"/>
    <s v="Bedrock"/>
    <s v="Bedrock"/>
  </r>
  <r>
    <s v="Limestone &amp; Sandstone"/>
    <s v="Wood"/>
    <s v="'Limestone &amp; Sandstone_Wood'"/>
    <n v="0"/>
    <n v="-4.8134274696818129E-2"/>
    <s v="Not Used"/>
    <s v="CHECK"/>
    <s v="Bedrock"/>
    <s v="Bedrock"/>
    <x v="1"/>
    <x v="1"/>
    <s v="CHECK"/>
    <s v="Bedrock"/>
  </r>
  <r>
    <s v="Limestone &amp; Shale"/>
    <m/>
    <s v="'Limestone &amp; Shale_ '"/>
    <n v="4109"/>
    <n v="0.1949896682183313"/>
    <s v="Fairly Common"/>
    <s v="CHECK"/>
    <s v="Bedrock"/>
    <s v="Bedrock"/>
    <x v="0"/>
    <x v="0"/>
    <s v="Bedrock"/>
    <s v="Bedrock"/>
  </r>
  <r>
    <s v="Limestone &amp; Shale"/>
    <s v="Broken"/>
    <s v="'Limestone &amp; Shale_Broken'"/>
    <n v="78"/>
    <n v="-4.3519120754890249E-2"/>
    <s v="Rare/Uncommon"/>
    <s v="CHECK"/>
    <s v="Bedrock"/>
    <s v="Bedrock"/>
    <x v="0"/>
    <x v="0"/>
    <s v="Bedrock"/>
    <s v="Bedrock"/>
  </r>
  <r>
    <s v="Limestone &amp; Shale"/>
    <s v="Cemented"/>
    <s v="'Limestone &amp; Shale_Cemented'"/>
    <n v="0"/>
    <n v="-4.8134274696818129E-2"/>
    <s v="Not Used"/>
    <s v="CHECK"/>
    <s v="Bedrock"/>
    <s v="Bedrock"/>
    <x v="1"/>
    <x v="1"/>
    <s v="CHECK"/>
    <s v="Bedrock"/>
  </r>
  <r>
    <s v="Limestone &amp; Shale"/>
    <s v="Clayey"/>
    <s v="'Limestone &amp; Shale_Clayey'"/>
    <n v="3"/>
    <n v="-4.7956768775974754E-2"/>
    <s v="Rare/Uncommon"/>
    <s v="CHECK"/>
    <s v="Bedrock"/>
    <s v="Bedrock"/>
    <x v="0"/>
    <x v="0"/>
    <s v="Bedrock"/>
    <s v="Bedrock"/>
  </r>
  <r>
    <s v="Limestone &amp; Shale"/>
    <s v="Coarse"/>
    <s v="'Limestone &amp; Shale_Coarse'"/>
    <n v="0"/>
    <n v="-4.8134274696818129E-2"/>
    <s v="Not Used"/>
    <s v="CHECK"/>
    <s v="Bedrock"/>
    <s v="Bedrock"/>
    <x v="1"/>
    <x v="1"/>
    <s v="CHECK"/>
    <s v="Bedrock"/>
  </r>
  <r>
    <s v="Limestone &amp; Shale"/>
    <s v="Dense"/>
    <s v="'Limestone &amp; Shale_Dense'"/>
    <n v="1"/>
    <n v="-4.8075106056537004E-2"/>
    <s v="Rare/Uncommon"/>
    <s v="CHECK"/>
    <s v="Bedrock"/>
    <s v="Bedrock"/>
    <x v="0"/>
    <x v="0"/>
    <s v="Bedrock"/>
    <s v="Bedrock"/>
  </r>
  <r>
    <s v="Limestone &amp; Shale"/>
    <s v="Dolomitic"/>
    <s v="'Limestone &amp; Shale_Dolomitic'"/>
    <n v="0"/>
    <n v="-4.8134274696818129E-2"/>
    <s v="Not Used"/>
    <s v="CHECK"/>
    <s v="Bedrock"/>
    <s v="Bedrock"/>
    <x v="1"/>
    <x v="1"/>
    <s v="CHECK"/>
    <s v="Bedrock"/>
  </r>
  <r>
    <s v="Limestone &amp; Shale"/>
    <s v="Dry"/>
    <s v="'Limestone &amp; Shale_Dry'"/>
    <n v="0"/>
    <n v="-4.8134274696818129E-2"/>
    <s v="Not Used"/>
    <s v="CHECK"/>
    <s v="Bedrock"/>
    <s v="Bedrock"/>
    <x v="1"/>
    <x v="1"/>
    <s v="CHECK"/>
    <s v="Bedrock"/>
  </r>
  <r>
    <s v="Limestone &amp; Shale"/>
    <s v="Fill"/>
    <s v="'Limestone &amp; Shale_Fill'"/>
    <n v="0"/>
    <n v="-4.8134274696818129E-2"/>
    <s v="Not Used"/>
    <s v="CHECK"/>
    <s v="Bedrock"/>
    <s v="Bedrock"/>
    <x v="1"/>
    <x v="1"/>
    <s v="CHECK"/>
    <s v="Bedrock"/>
  </r>
  <r>
    <s v="Limestone &amp; Shale"/>
    <s v="Fine"/>
    <s v="'Limestone &amp; Shale_Fine'"/>
    <n v="1"/>
    <n v="-4.8075106056537004E-2"/>
    <s v="Rare/Uncommon"/>
    <s v="CHECK"/>
    <s v="Bedrock"/>
    <s v="Bedrock"/>
    <x v="0"/>
    <x v="0"/>
    <s v="Bedrock"/>
    <s v="Bedrock"/>
  </r>
  <r>
    <s v="Limestone &amp; Shale"/>
    <s v="Fine To Coarse"/>
    <s v="'Limestone &amp; Shale_Fine To Coarse'"/>
    <n v="0"/>
    <n v="-4.8134274696818129E-2"/>
    <s v="Not Used"/>
    <s v="CHECK"/>
    <s v="Bedrock"/>
    <s v="Bedrock"/>
    <x v="1"/>
    <x v="1"/>
    <s v="CHECK"/>
    <s v="Bedrock"/>
  </r>
  <r>
    <s v="Limestone &amp; Shale"/>
    <s v="Fine To Medium"/>
    <s v="'Limestone &amp; Shale_Fine To Medium'"/>
    <n v="0"/>
    <n v="-4.8134274696818129E-2"/>
    <s v="Not Used"/>
    <s v="CHECK"/>
    <s v="Bedrock"/>
    <s v="Bedrock"/>
    <x v="1"/>
    <x v="1"/>
    <s v="CHECK"/>
    <s v="Bedrock"/>
  </r>
  <r>
    <s v="Limestone &amp; Shale"/>
    <s v="Firm"/>
    <s v="'Limestone &amp; Shale_Firm'"/>
    <n v="11"/>
    <n v="-4.7483419653725739E-2"/>
    <s v="Rare/Uncommon"/>
    <s v="CHECK"/>
    <s v="Bedrock"/>
    <s v="Bedrock"/>
    <x v="0"/>
    <x v="0"/>
    <s v="Bedrock"/>
    <s v="Bedrock"/>
  </r>
  <r>
    <s v="Limestone &amp; Shale"/>
    <s v="Fractured"/>
    <s v="'Limestone &amp; Shale_Fractured'"/>
    <n v="20"/>
    <n v="-4.69509018911956E-2"/>
    <s v="Rare/Uncommon"/>
    <s v="CHECK"/>
    <s v="Bedrock"/>
    <s v="Bedrock"/>
    <x v="0"/>
    <x v="0"/>
    <s v="Bedrock"/>
    <s v="Bedrock"/>
  </r>
  <r>
    <s v="Limestone &amp; Shale"/>
    <s v="Gravely"/>
    <s v="'Limestone &amp; Shale_Gravely'"/>
    <n v="4"/>
    <n v="-4.7897600135693622E-2"/>
    <s v="Rare/Uncommon"/>
    <s v="CHECK"/>
    <s v="Bedrock"/>
    <s v="Bedrock"/>
    <x v="0"/>
    <x v="0"/>
    <s v="Bedrock"/>
    <s v="Bedrock"/>
  </r>
  <r>
    <s v="Limestone &amp; Shale"/>
    <s v="Gummy"/>
    <s v="'Limestone &amp; Shale_Gummy'"/>
    <n v="0"/>
    <n v="-4.8134274696818129E-2"/>
    <s v="Not Used"/>
    <s v="CHECK"/>
    <s v="Bedrock"/>
    <s v="Bedrock"/>
    <x v="1"/>
    <x v="1"/>
    <s v="CHECK"/>
    <s v="Bedrock"/>
  </r>
  <r>
    <s v="Limestone &amp; Shale"/>
    <s v="Hard"/>
    <s v="'Limestone &amp; Shale_Hard'"/>
    <n v="101"/>
    <n v="-4.2158242028424338E-2"/>
    <s v="Rare/Uncommon"/>
    <s v="CHECK"/>
    <s v="Bedrock"/>
    <s v="Bedrock"/>
    <x v="0"/>
    <x v="0"/>
    <s v="Bedrock"/>
    <s v="Bedrock"/>
  </r>
  <r>
    <s v="Limestone &amp; Shale"/>
    <s v="Heaving/Quick"/>
    <s v="'Limestone &amp; Shale_Heaving/Quick'"/>
    <n v="0"/>
    <n v="-4.8134274696818129E-2"/>
    <s v="Not Used"/>
    <s v="CHECK"/>
    <s v="Bedrock"/>
    <s v="Bedrock"/>
    <x v="1"/>
    <x v="1"/>
    <s v="CHECK"/>
    <s v="Bedrock"/>
  </r>
  <r>
    <s v="Limestone &amp; Shale"/>
    <s v="Karst"/>
    <s v="'Limestone &amp; Shale_Karst'"/>
    <n v="0"/>
    <n v="-4.8134274696818129E-2"/>
    <s v="Not Used"/>
    <s v="CHECK"/>
    <s v="Bedrock"/>
    <s v="Bedrock"/>
    <x v="1"/>
    <x v="1"/>
    <s v="CHECK"/>
    <s v="Bedrock"/>
  </r>
  <r>
    <s v="Limestone &amp; Shale"/>
    <s v="Layered"/>
    <s v="'Limestone &amp; Shale_Layered'"/>
    <n v="93"/>
    <n v="-4.2631591150673352E-2"/>
    <s v="Rare/Uncommon"/>
    <s v="CHECK"/>
    <s v="Bedrock"/>
    <s v="Bedrock"/>
    <x v="0"/>
    <x v="0"/>
    <s v="Bedrock"/>
    <s v="Bedrock"/>
  </r>
  <r>
    <s v="Limestone &amp; Shale"/>
    <s v="Medium"/>
    <s v="'Limestone &amp; Shale_Medium'"/>
    <n v="19"/>
    <n v="-4.7010070531476725E-2"/>
    <s v="Rare/Uncommon"/>
    <s v="CHECK"/>
    <s v="Bedrock"/>
    <s v="Bedrock"/>
    <x v="0"/>
    <x v="0"/>
    <s v="Bedrock"/>
    <s v="Bedrock"/>
  </r>
  <r>
    <s v="Limestone &amp; Shale"/>
    <s v="Medium To Coarse"/>
    <s v="'Limestone &amp; Shale_Medium To Coarse'"/>
    <n v="0"/>
    <n v="-4.8134274696818129E-2"/>
    <s v="Not Used"/>
    <s v="CHECK"/>
    <s v="Bedrock"/>
    <s v="Bedrock"/>
    <x v="1"/>
    <x v="1"/>
    <s v="CHECK"/>
    <s v="Bedrock"/>
  </r>
  <r>
    <s v="Limestone &amp; Shale"/>
    <s v="Organic"/>
    <s v="'Limestone &amp; Shale_Organic'"/>
    <n v="0"/>
    <n v="-4.8134274696818129E-2"/>
    <s v="Not Used"/>
    <s v="CHECK"/>
    <s v="Bedrock"/>
    <s v="Bedrock"/>
    <x v="1"/>
    <x v="1"/>
    <s v="CHECK"/>
    <s v="Bedrock"/>
  </r>
  <r>
    <s v="Limestone &amp; Shale"/>
    <s v="Porous"/>
    <s v="'Limestone &amp; Shale_Porous'"/>
    <n v="1"/>
    <n v="-4.8075106056537004E-2"/>
    <s v="Rare/Uncommon"/>
    <s v="CHECK"/>
    <s v="Bedrock"/>
    <s v="Bedrock"/>
    <x v="0"/>
    <x v="0"/>
    <s v="Bedrock"/>
    <s v="Bedrock"/>
  </r>
  <r>
    <s v="Limestone &amp; Shale"/>
    <s v="Sandy"/>
    <s v="'Limestone &amp; Shale_Sandy'"/>
    <n v="33"/>
    <n v="-4.6181709567540953E-2"/>
    <s v="Rare/Uncommon"/>
    <s v="CHECK"/>
    <s v="Bedrock"/>
    <s v="Bedrock"/>
    <x v="0"/>
    <x v="0"/>
    <s v="Bedrock"/>
    <s v="Bedrock"/>
  </r>
  <r>
    <s v="Limestone &amp; Shale"/>
    <s v="Silty"/>
    <s v="'Limestone &amp; Shale_Silty'"/>
    <n v="0"/>
    <n v="-4.8134274696818129E-2"/>
    <s v="Not Used"/>
    <s v="CHECK"/>
    <s v="Bedrock"/>
    <s v="Bedrock"/>
    <x v="1"/>
    <x v="1"/>
    <s v="CHECK"/>
    <s v="Bedrock"/>
  </r>
  <r>
    <s v="Limestone &amp; Shale"/>
    <s v="Soft"/>
    <s v="'Limestone &amp; Shale_Soft'"/>
    <n v="112"/>
    <n v="-4.1507386985331948E-2"/>
    <s v="Rare/Uncommon"/>
    <s v="CHECK"/>
    <s v="Bedrock"/>
    <s v="Bedrock"/>
    <x v="0"/>
    <x v="0"/>
    <s v="Bedrock"/>
    <s v="Bedrock"/>
  </r>
  <r>
    <s v="Limestone &amp; Shale"/>
    <s v="Sticky"/>
    <s v="'Limestone &amp; Shale_Sticky'"/>
    <n v="3"/>
    <n v="-4.7956768775974754E-2"/>
    <s v="Rare/Uncommon"/>
    <s v="CHECK"/>
    <s v="Bedrock"/>
    <s v="Bedrock"/>
    <x v="0"/>
    <x v="0"/>
    <s v="Bedrock"/>
    <s v="Bedrock"/>
  </r>
  <r>
    <s v="Limestone &amp; Shale"/>
    <s v="Stoney"/>
    <s v="'Limestone &amp; Shale_Stoney'"/>
    <n v="1"/>
    <n v="-4.8075106056537004E-2"/>
    <s v="Rare/Uncommon"/>
    <s v="CHECK"/>
    <s v="Bedrock"/>
    <s v="Bedrock"/>
    <x v="0"/>
    <x v="0"/>
    <s v="Bedrock"/>
    <s v="Bedrock"/>
  </r>
  <r>
    <s v="Limestone &amp; Shale"/>
    <s v="Stringers"/>
    <s v="'Limestone &amp; Shale_Stringers'"/>
    <n v="30"/>
    <n v="-4.6359215488384328E-2"/>
    <s v="Rare/Uncommon"/>
    <s v="CHECK"/>
    <s v="Bedrock"/>
    <s v="Bedrock"/>
    <x v="0"/>
    <x v="0"/>
    <s v="Bedrock"/>
    <s v="Bedrock"/>
  </r>
  <r>
    <s v="Limestone &amp; Shale"/>
    <s v="Strips"/>
    <s v="'Limestone &amp; Shale_Strips'"/>
    <n v="32"/>
    <n v="-4.6240878207822078E-2"/>
    <s v="Rare/Uncommon"/>
    <s v="CHECK"/>
    <s v="Bedrock"/>
    <s v="Bedrock"/>
    <x v="0"/>
    <x v="0"/>
    <s v="Bedrock"/>
    <s v="Bedrock"/>
  </r>
  <r>
    <s v="Limestone &amp; Shale"/>
    <s v="Swelling"/>
    <s v="'Limestone &amp; Shale_Swelling'"/>
    <n v="2"/>
    <n v="-4.8015937416255879E-2"/>
    <s v="Rare/Uncommon"/>
    <s v="CHECK"/>
    <s v="Bedrock"/>
    <s v="Bedrock"/>
    <x v="0"/>
    <x v="0"/>
    <s v="Bedrock"/>
    <s v="Bedrock"/>
  </r>
  <r>
    <s v="Limestone &amp; Shale"/>
    <s v="Very Coarse"/>
    <s v="'Limestone &amp; Shale_Very Coarse'"/>
    <n v="0"/>
    <n v="-4.8134274696818129E-2"/>
    <s v="Not Used"/>
    <s v="CHECK"/>
    <s v="Bedrock"/>
    <s v="Bedrock"/>
    <x v="1"/>
    <x v="1"/>
    <s v="CHECK"/>
    <s v="Bedrock"/>
  </r>
  <r>
    <s v="Limestone &amp; Shale"/>
    <s v="Very Fine"/>
    <s v="'Limestone &amp; Shale_Very Fine'"/>
    <n v="0"/>
    <n v="-4.8134274696818129E-2"/>
    <s v="Not Used"/>
    <s v="CHECK"/>
    <s v="Bedrock"/>
    <s v="Bedrock"/>
    <x v="1"/>
    <x v="1"/>
    <s v="CHECK"/>
    <s v="Bedrock"/>
  </r>
  <r>
    <s v="Limestone &amp; Shale"/>
    <s v="Very Fine-Coarse"/>
    <s v="'Limestone &amp; Shale_Very Fine-Coarse'"/>
    <n v="0"/>
    <n v="-4.8134274696818129E-2"/>
    <s v="Not Used"/>
    <s v="CHECK"/>
    <s v="Bedrock"/>
    <s v="Bedrock"/>
    <x v="1"/>
    <x v="1"/>
    <s v="CHECK"/>
    <s v="Bedrock"/>
  </r>
  <r>
    <s v="Limestone &amp; Shale"/>
    <s v="Very Fine-Fine"/>
    <s v="'Limestone &amp; Shale_Very Fine-Fine'"/>
    <n v="0"/>
    <n v="-4.8134274696818129E-2"/>
    <s v="Not Used"/>
    <s v="CHECK"/>
    <s v="Bedrock"/>
    <s v="Bedrock"/>
    <x v="1"/>
    <x v="1"/>
    <s v="CHECK"/>
    <s v="Bedrock"/>
  </r>
  <r>
    <s v="Limestone &amp; Shale"/>
    <s v="Very Fine-Medium"/>
    <s v="'Limestone &amp; Shale_Very Fine-Medium'"/>
    <n v="0"/>
    <n v="-4.8134274696818129E-2"/>
    <s v="Not Used"/>
    <s v="CHECK"/>
    <s v="Bedrock"/>
    <s v="Bedrock"/>
    <x v="1"/>
    <x v="1"/>
    <s v="CHECK"/>
    <s v="Bedrock"/>
  </r>
  <r>
    <s v="Limestone &amp; Shale"/>
    <s v="Very Hard"/>
    <s v="'Limestone &amp; Shale_Very Hard'"/>
    <n v="3"/>
    <n v="-4.7956768775974754E-2"/>
    <s v="Rare/Uncommon"/>
    <s v="CHECK"/>
    <s v="Bedrock"/>
    <s v="Bedrock"/>
    <x v="0"/>
    <x v="0"/>
    <s v="Bedrock"/>
    <s v="Bedrock"/>
  </r>
  <r>
    <s v="Limestone &amp; Shale"/>
    <s v="W/Boulders"/>
    <s v="'Limestone &amp; Shale_W/Boulders'"/>
    <n v="1"/>
    <n v="-4.8075106056537004E-2"/>
    <s v="Rare/Uncommon"/>
    <s v="CHECK"/>
    <s v="Bedrock"/>
    <s v="Bedrock"/>
    <x v="0"/>
    <x v="0"/>
    <s v="Bedrock"/>
    <s v="Bedrock"/>
  </r>
  <r>
    <s v="Limestone &amp; Shale"/>
    <s v="W/Clay"/>
    <s v="'Limestone &amp; Shale_W/Clay'"/>
    <n v="21"/>
    <n v="-4.6891733250914468E-2"/>
    <s v="Rare/Uncommon"/>
    <s v="CHECK"/>
    <s v="Bedrock"/>
    <s v="Bedrock"/>
    <x v="0"/>
    <x v="0"/>
    <s v="Bedrock"/>
    <s v="Bedrock"/>
  </r>
  <r>
    <s v="Limestone &amp; Shale"/>
    <s v="W/Coal"/>
    <s v="'Limestone &amp; Shale_W/Coal'"/>
    <n v="2"/>
    <n v="-4.8015937416255879E-2"/>
    <s v="Rare/Uncommon"/>
    <s v="CHECK"/>
    <s v="Bedrock"/>
    <s v="Bedrock"/>
    <x v="0"/>
    <x v="0"/>
    <s v="Bedrock"/>
    <s v="Bedrock"/>
  </r>
  <r>
    <s v="Limestone &amp; Shale"/>
    <s v="W/Cobbles"/>
    <s v="'Limestone &amp; Shale_W/Cobbles'"/>
    <n v="0"/>
    <n v="-4.8134274696818129E-2"/>
    <s v="Not Used"/>
    <s v="CHECK"/>
    <s v="Bedrock"/>
    <s v="Bedrock"/>
    <x v="1"/>
    <x v="1"/>
    <s v="CHECK"/>
    <s v="Bedrock"/>
  </r>
  <r>
    <s v="Limestone &amp; Shale"/>
    <s v="W/Dolomite"/>
    <s v="'Limestone &amp; Shale_W/Dolomite'"/>
    <n v="1"/>
    <n v="-4.8075106056537004E-2"/>
    <s v="Rare/Uncommon"/>
    <s v="CHECK"/>
    <s v="Bedrock"/>
    <s v="Bedrock"/>
    <x v="0"/>
    <x v="0"/>
    <s v="Bedrock"/>
    <s v="Bedrock"/>
  </r>
  <r>
    <s v="Limestone &amp; Shale"/>
    <s v="W/Gravel"/>
    <s v="'Limestone &amp; Shale_W/Gravel'"/>
    <n v="12"/>
    <n v="-4.7424251013444607E-2"/>
    <s v="Rare/Uncommon"/>
    <s v="CHECK"/>
    <s v="Bedrock"/>
    <s v="Bedrock"/>
    <x v="0"/>
    <x v="0"/>
    <s v="Bedrock"/>
    <s v="Bedrock"/>
  </r>
  <r>
    <s v="Limestone &amp; Shale"/>
    <s v="W/Gypsum"/>
    <s v="'Limestone &amp; Shale_W/Gypsum'"/>
    <n v="178"/>
    <n v="-3.7602256726777583E-2"/>
    <s v="Rare/Uncommon"/>
    <s v="CHECK"/>
    <s v="Bedrock"/>
    <s v="Bedrock"/>
    <x v="0"/>
    <x v="0"/>
    <s v="Bedrock"/>
    <s v="Bedrock"/>
  </r>
  <r>
    <s v="Limestone &amp; Shale"/>
    <s v="W/Limestone"/>
    <s v="'Limestone &amp; Shale_W/Limestone'"/>
    <n v="2"/>
    <n v="-4.8015937416255879E-2"/>
    <s v="Rare/Uncommon"/>
    <s v="CHECK"/>
    <s v="Bedrock"/>
    <s v="Bedrock"/>
    <x v="0"/>
    <x v="0"/>
    <s v="Bedrock"/>
    <s v="Bedrock"/>
  </r>
  <r>
    <s v="Limestone &amp; Shale"/>
    <s v="W/Pyrite"/>
    <s v="'Limestone &amp; Shale_W/Pyrite'"/>
    <n v="1"/>
    <n v="-4.8075106056537004E-2"/>
    <s v="Rare/Uncommon"/>
    <s v="CHECK"/>
    <s v="Bedrock"/>
    <s v="Bedrock"/>
    <x v="0"/>
    <x v="0"/>
    <s v="Bedrock"/>
    <s v="Bedrock"/>
  </r>
  <r>
    <s v="Limestone &amp; Shale"/>
    <s v="W/Sand"/>
    <s v="'Limestone &amp; Shale_W/Sand'"/>
    <n v="13"/>
    <n v="-4.7365082373163482E-2"/>
    <s v="Rare/Uncommon"/>
    <s v="CHECK"/>
    <s v="Bedrock"/>
    <s v="Bedrock"/>
    <x v="0"/>
    <x v="0"/>
    <s v="Bedrock"/>
    <s v="Bedrock"/>
  </r>
  <r>
    <s v="Limestone &amp; Shale"/>
    <s v="W/Sandstone"/>
    <s v="'Limestone &amp; Shale_W/Sandstone'"/>
    <n v="199"/>
    <n v="-3.6359715280873929E-2"/>
    <s v="Rare/Uncommon"/>
    <s v="CHECK"/>
    <s v="Bedrock"/>
    <s v="Bedrock"/>
    <x v="0"/>
    <x v="0"/>
    <s v="Bedrock"/>
    <s v="Bedrock"/>
  </r>
  <r>
    <s v="Limestone &amp; Shale"/>
    <s v="W/Shale"/>
    <s v="'Limestone &amp; Shale_W/Shale'"/>
    <n v="4"/>
    <n v="-4.7897600135693622E-2"/>
    <s v="Rare/Uncommon"/>
    <s v="CHECK"/>
    <s v="Bedrock"/>
    <s v="Bedrock"/>
    <x v="0"/>
    <x v="0"/>
    <s v="Bedrock"/>
    <s v="Bedrock"/>
  </r>
  <r>
    <s v="Limestone &amp; Shale"/>
    <s v="W/Silt"/>
    <s v="'Limestone &amp; Shale_W/Silt'"/>
    <n v="0"/>
    <n v="-4.8134274696818129E-2"/>
    <s v="Not Used"/>
    <s v="CHECK"/>
    <s v="Bedrock"/>
    <s v="Bedrock"/>
    <x v="1"/>
    <x v="1"/>
    <s v="CHECK"/>
    <s v="Bedrock"/>
  </r>
  <r>
    <s v="Limestone &amp; Shale"/>
    <s v="W/Stones"/>
    <s v="'Limestone &amp; Shale_W/Stones'"/>
    <n v="5"/>
    <n v="-4.7838431495412496E-2"/>
    <s v="Rare/Uncommon"/>
    <s v="CHECK"/>
    <s v="Bedrock"/>
    <s v="Bedrock"/>
    <x v="0"/>
    <x v="0"/>
    <s v="Bedrock"/>
    <s v="Bedrock"/>
  </r>
  <r>
    <s v="Limestone &amp; Shale"/>
    <s v="Water Bearing"/>
    <s v="'Limestone &amp; Shale_Water Bearing'"/>
    <n v="5"/>
    <n v="-4.7838431495412496E-2"/>
    <s v="Rare/Uncommon"/>
    <s v="CHECK"/>
    <s v="Bedrock"/>
    <s v="Bedrock"/>
    <x v="0"/>
    <x v="0"/>
    <s v="Bedrock"/>
    <s v="Bedrock"/>
  </r>
  <r>
    <s v="Limestone &amp; Shale"/>
    <s v="Weathered"/>
    <s v="'Limestone &amp; Shale_Weathered'"/>
    <n v="0"/>
    <n v="-4.8134274696818129E-2"/>
    <s v="Not Used"/>
    <s v="CHECK"/>
    <s v="Bedrock"/>
    <s v="Bedrock"/>
    <x v="1"/>
    <x v="1"/>
    <s v="CHECK"/>
    <s v="Bedrock"/>
  </r>
  <r>
    <s v="Limestone &amp; Shale"/>
    <s v="Wet/Moist"/>
    <s v="'Limestone &amp; Shale_Wet/Moist'"/>
    <n v="0"/>
    <n v="-4.8134274696818129E-2"/>
    <s v="Not Used"/>
    <s v="CHECK"/>
    <s v="Bedrock"/>
    <s v="Bedrock"/>
    <x v="1"/>
    <x v="1"/>
    <s v="CHECK"/>
    <s v="Bedrock"/>
  </r>
  <r>
    <s v="Limestone &amp; Shale"/>
    <s v="Wood"/>
    <s v="'Limestone &amp; Shale_Wood'"/>
    <n v="1"/>
    <n v="-4.8075106056537004E-2"/>
    <s v="Rare/Uncommon"/>
    <s v="CHECK"/>
    <s v="Bedrock"/>
    <s v="Bedrock"/>
    <x v="0"/>
    <x v="0"/>
    <s v="Bedrock"/>
    <s v="Bedrock"/>
  </r>
  <r>
    <s v="Lithology Unknown"/>
    <m/>
    <s v="'Lithology Unknown_ '"/>
    <n v="12725"/>
    <n v="0.70478667288051855"/>
    <s v="Fairly Common"/>
    <s v="Unknown or No Record"/>
    <s v="Unknown or No Record"/>
    <s v="Unknown or No Record"/>
    <x v="2"/>
    <x v="3"/>
    <s v="Unknown or No Record"/>
    <s v="Unknown or No Record"/>
  </r>
  <r>
    <s v="Lithology Unknown"/>
    <s v="Broken"/>
    <s v="'Lithology Unknown_Broken'"/>
    <n v="31"/>
    <n v="-4.6300046848103203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Cemented"/>
    <s v="'Lithology Unknown_Cemented'"/>
    <n v="11"/>
    <n v="-4.7483419653725739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Clayey"/>
    <s v="'Lithology Unknown_Clayey'"/>
    <n v="10"/>
    <n v="-4.7542588294006864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Coarse"/>
    <s v="'Lithology Unknown_Coarse'"/>
    <n v="117"/>
    <n v="-4.1211543783926309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Dense"/>
    <s v="'Lithology Unknown_Dense'"/>
    <n v="5"/>
    <n v="-4.7838431495412496E-2"/>
    <s v="Rare/Uncommon"/>
    <s v="CHECK"/>
    <s v="Unknown or No Record"/>
    <s v="Unknown or No Record"/>
    <x v="0"/>
    <x v="0"/>
    <s v="Unknown or No Record"/>
    <s v="Unknown or No Record"/>
  </r>
  <r>
    <s v="Lithology Unknown"/>
    <s v="Dolomitic"/>
    <s v="'Lithology Unknown_Dolomitic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Dry"/>
    <s v="'Lithology Unknown_Dry'"/>
    <n v="15"/>
    <n v="-4.7246745092601232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Fill"/>
    <s v="'Lithology Unknown_Fill'"/>
    <n v="1694"/>
    <n v="5.2097401939410426E-2"/>
    <s v="Fairly Common"/>
    <s v="Unknown or No Record"/>
    <s v="Unknown or No Record"/>
    <s v="Unknown or No Record"/>
    <x v="2"/>
    <x v="3"/>
    <s v="Unknown or No Record"/>
    <s v="Unknown or No Record"/>
  </r>
  <r>
    <s v="Lithology Unknown"/>
    <s v="Fine"/>
    <s v="'Lithology Unknown_Fine'"/>
    <n v="64"/>
    <n v="-4.4347481718826028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Fine To Coarse"/>
    <s v="'Lithology Unknown_Fine To Coarse'"/>
    <n v="9"/>
    <n v="-4.7601756934287989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Fine To Medium"/>
    <s v="'Lithology Unknown_Fine To Medium'"/>
    <n v="15"/>
    <n v="-4.7246745092601232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Firm"/>
    <s v="'Lithology Unknown_Firm'"/>
    <n v="1"/>
    <n v="-4.8075106056537004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Fractured"/>
    <s v="'Lithology Unknown_Fractured'"/>
    <n v="28"/>
    <n v="-4.6477552768946585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Gravely"/>
    <s v="'Lithology Unknown_Gravely'"/>
    <n v="3"/>
    <n v="-4.7956768775974754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Gummy"/>
    <s v="'Lithology Unknown_Gummy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Lithology Unknown"/>
    <s v="Hard"/>
    <s v="'Lithology Unknown_Hard'"/>
    <n v="132"/>
    <n v="-4.0324014179709412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Heaving/Quick"/>
    <s v="'Lithology Unknown_Heaving/Quick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Karst"/>
    <s v="'Lithology Unknown_Karst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Layered"/>
    <s v="'Lithology Unknown_Layere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Lithology Unknown"/>
    <s v="Medium"/>
    <s v="'Lithology Unknown_Medium'"/>
    <n v="31"/>
    <n v="-4.6300046848103203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Medium To Coarse"/>
    <s v="'Lithology Unknown_Medium To Coarse'"/>
    <n v="27"/>
    <n v="-4.653672140922771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Organic"/>
    <s v="'Lithology Unknown_Organic'"/>
    <n v="4"/>
    <n v="-4.7897600135693622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Porous"/>
    <s v="'Lithology Unknown_Porous'"/>
    <n v="1"/>
    <n v="-4.8075106056537004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Sandy"/>
    <s v="'Lithology Unknown_Sandy'"/>
    <n v="41"/>
    <n v="-4.5708360445291939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Silty"/>
    <s v="'Lithology Unknown_Silty'"/>
    <n v="13"/>
    <n v="-4.7365082373163482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Soft"/>
    <s v="'Lithology Unknown_Soft'"/>
    <n v="44"/>
    <n v="-4.5530854524448557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Sticky"/>
    <s v="'Lithology Unknown_Sticky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Stoney"/>
    <s v="'Lithology Unknown_Stoney'"/>
    <n v="2"/>
    <n v="-4.8015937416255879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Stringers"/>
    <s v="'Lithology Unknown_Stringers'"/>
    <n v="2"/>
    <n v="-4.8015937416255879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Strips"/>
    <s v="'Lithology Unknown_Strips'"/>
    <n v="7"/>
    <n v="-4.7720094214850246E-2"/>
    <s v="Rare/Uncommon"/>
    <s v="CHECK"/>
    <s v="Unknown or No Record"/>
    <s v="Unknown or No Record"/>
    <x v="0"/>
    <x v="0"/>
    <s v="Unknown or No Record"/>
    <s v="Unknown or No Record"/>
  </r>
  <r>
    <s v="Lithology Unknown"/>
    <s v="Swelling"/>
    <s v="'Lithology Unknown_Swelling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Very Coarse"/>
    <s v="'Lithology Unknown_Very Coarse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Very Fine"/>
    <s v="'Lithology Unknown_Very Fine'"/>
    <n v="3"/>
    <n v="-4.7956768775974754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Very Fine-Coarse"/>
    <s v="'Lithology Unknown_Very Fine-Coarse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Very Fine-Fine"/>
    <s v="'Lithology Unknown_Very Fine-Fine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Very Fine-Medium"/>
    <s v="'Lithology Unknown_Very Fine-Medium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Very Hard"/>
    <s v="'Lithology Unknown_Very Hard'"/>
    <n v="3"/>
    <n v="-4.7956768775974754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W/Boulders"/>
    <s v="'Lithology Unknown_W/Boulders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W/Clay"/>
    <s v="'Lithology Unknown_W/Clay'"/>
    <n v="6"/>
    <n v="-4.7779262855131371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W/Coal"/>
    <s v="'Lithology Unknown_W/Coal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W/Cobbles"/>
    <s v="'Lithology Unknown_W/Cobbles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W/Dolomite"/>
    <s v="'Lithology Unknown_W/Dolomite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W/Gravel"/>
    <s v="'Lithology Unknown_W/Gravel'"/>
    <n v="5"/>
    <n v="-4.7838431495412496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W/Gypsum"/>
    <s v="'Lithology Unknown_W/Gypsum'"/>
    <n v="1"/>
    <n v="-4.8075106056537004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W/Limestone"/>
    <s v="'Lithology Unknown_W/Limestone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W/Pyrite"/>
    <s v="'Lithology Unknown_W/Pyrite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W/Sand"/>
    <s v="'Lithology Unknown_W/Sand'"/>
    <n v="15"/>
    <n v="-4.7246745092601232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W/Sandstone"/>
    <s v="'Lithology Unknown_W/Sandstone'"/>
    <n v="2"/>
    <n v="-4.8015937416255879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W/Shale"/>
    <s v="'Lithology Unknown_W/Shale'"/>
    <n v="4"/>
    <n v="-4.7897600135693622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W/Silt"/>
    <s v="'Lithology Unknown_W/Silt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W/Stones"/>
    <s v="'Lithology Unknown_W/Stones'"/>
    <n v="5"/>
    <n v="-4.7838431495412496E-2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Water Bearing"/>
    <s v="'Lithology Unknown_Water Bearing'"/>
    <n v="2067"/>
    <n v="7.4167304764270664E-2"/>
    <s v="Fairly Common"/>
    <s v="Unknown or No Record"/>
    <s v="Unknown or No Record"/>
    <s v="Unknown or No Record"/>
    <x v="2"/>
    <x v="3"/>
    <s v="Unknown or No Record"/>
    <s v="Unknown or No Record"/>
  </r>
  <r>
    <s v="Lithology Unknown"/>
    <s v="Weathered"/>
    <s v="'Lithology Unknown_Weathered'"/>
    <n v="0"/>
    <n v="-4.8134274696818129E-2"/>
    <s v="Not Used"/>
    <s v="CHECK"/>
    <s v="Unknown or No Record"/>
    <s v="Unknown or No Record"/>
    <x v="1"/>
    <x v="1"/>
    <s v="CHECK"/>
    <s v="Unknown or No Record"/>
  </r>
  <r>
    <s v="Lithology Unknown"/>
    <s v="Wet/Moist"/>
    <s v="'Lithology Unknown_Wet/Moist'"/>
    <n v="772"/>
    <n v="-2.4560843997883525E-3"/>
    <s v="Rare/Uncommon"/>
    <s v="Unknown or No Record"/>
    <s v="Unknown or No Record"/>
    <s v="Unknown or No Record"/>
    <x v="2"/>
    <x v="3"/>
    <s v="Unknown or No Record"/>
    <s v="Unknown or No Record"/>
  </r>
  <r>
    <s v="Lithology Unknown"/>
    <s v="Wood"/>
    <s v="'Lithology Unknown_Wood'"/>
    <n v="23"/>
    <n v="-4.6773395970352218E-2"/>
    <s v="Rare/Uncommon"/>
    <s v="Unknown or No Record"/>
    <s v="Unknown or No Record"/>
    <s v="Unknown or No Record"/>
    <x v="2"/>
    <x v="3"/>
    <s v="Unknown or No Record"/>
    <s v="Unknown or No Record"/>
  </r>
  <r>
    <s v="Loam"/>
    <m/>
    <s v="'Loam_ '"/>
    <n v="1702"/>
    <n v="5.2570751061659433E-2"/>
    <s v="Fairly Common"/>
    <s v="Diamicton"/>
    <s v="Diamicton"/>
    <s v="Diamicton"/>
    <x v="2"/>
    <x v="3"/>
    <s v="Diamicton"/>
    <s v="Diamicton"/>
  </r>
  <r>
    <s v="Loam"/>
    <s v="Broken"/>
    <s v="'Loam_Broken'"/>
    <n v="0"/>
    <n v="-4.8134274696818129E-2"/>
    <s v="Not Used"/>
    <s v="CHECK"/>
    <s v="Diamicton"/>
    <s v="Diamicton"/>
    <x v="1"/>
    <x v="1"/>
    <s v="CHECK"/>
    <s v="Diamicton"/>
  </r>
  <r>
    <s v="Loam"/>
    <s v="Cemented"/>
    <s v="'Loam_Cemented'"/>
    <n v="2"/>
    <n v="-4.8015937416255879E-2"/>
    <s v="Rare/Uncommon"/>
    <s v="CHECK"/>
    <s v="Diamicton"/>
    <s v="Diamicton"/>
    <x v="0"/>
    <x v="0"/>
    <s v="Diamicton"/>
    <s v="Diamicton"/>
  </r>
  <r>
    <s v="Loam"/>
    <s v="Clayey"/>
    <s v="'Loam_Clayey'"/>
    <n v="351"/>
    <n v="-2.7366081958142673E-2"/>
    <s v="Rare/Uncommon"/>
    <s v="CHECK"/>
    <s v="Diamicton"/>
    <s v="Diamicton"/>
    <x v="0"/>
    <x v="0"/>
    <s v="Diamicton"/>
    <s v="Diamicton"/>
  </r>
  <r>
    <s v="Loam"/>
    <s v="Coarse"/>
    <s v="'Loam_Coarse'"/>
    <n v="4"/>
    <n v="-4.7897600135693622E-2"/>
    <s v="Rare/Uncommon"/>
    <s v="CHECK"/>
    <s v="Diamicton"/>
    <s v="Diamicton"/>
    <x v="0"/>
    <x v="0"/>
    <s v="Diamicton"/>
    <s v="Diamicton"/>
  </r>
  <r>
    <s v="Loam"/>
    <s v="Dense"/>
    <s v="'Loam_Dense'"/>
    <n v="6"/>
    <n v="-4.7779262855131371E-2"/>
    <s v="Rare/Uncommon"/>
    <s v="CHECK"/>
    <s v="Diamicton"/>
    <s v="Diamicton"/>
    <x v="0"/>
    <x v="0"/>
    <s v="Diamicton"/>
    <s v="Diamicton"/>
  </r>
  <r>
    <s v="Loam"/>
    <s v="Dolomitic"/>
    <s v="'Loam_Dolomitic'"/>
    <n v="0"/>
    <n v="-4.8134274696818129E-2"/>
    <s v="Not Used"/>
    <s v="CHECK"/>
    <s v="Diamicton"/>
    <s v="Diamicton"/>
    <x v="1"/>
    <x v="1"/>
    <s v="CHECK"/>
    <s v="Diamicton"/>
  </r>
  <r>
    <s v="Loam"/>
    <s v="Dry"/>
    <s v="'Loam_Dry'"/>
    <n v="5"/>
    <n v="-4.7838431495412496E-2"/>
    <s v="Rare/Uncommon"/>
    <s v="CHECK"/>
    <s v="Diamicton"/>
    <s v="Diamicton"/>
    <x v="0"/>
    <x v="0"/>
    <s v="Diamicton"/>
    <s v="Diamicton"/>
  </r>
  <r>
    <s v="Loam"/>
    <s v="Fill"/>
    <s v="'Loam_Fill'"/>
    <n v="10"/>
    <n v="-4.7542588294006864E-2"/>
    <s v="Rare/Uncommon"/>
    <s v="CHECK"/>
    <s v="Unknown or No Record"/>
    <s v="Unknown or No Record"/>
    <x v="0"/>
    <x v="0"/>
    <s v="Unknown or No Record"/>
    <s v="Unknown or No Record"/>
  </r>
  <r>
    <s v="Loam"/>
    <s v="Fine"/>
    <s v="'Loam_Fine'"/>
    <n v="17"/>
    <n v="-4.7128407812038975E-2"/>
    <s v="Rare/Uncommon"/>
    <s v="CHECK"/>
    <s v="Diamicton"/>
    <s v="Diamicton"/>
    <x v="0"/>
    <x v="0"/>
    <s v="Diamicton"/>
    <s v="Diamicton"/>
  </r>
  <r>
    <s v="Loam"/>
    <s v="Fine To Coarse"/>
    <s v="'Loam_Fine To Coarse'"/>
    <n v="2"/>
    <n v="-4.8015937416255879E-2"/>
    <s v="Rare/Uncommon"/>
    <s v="CHECK"/>
    <s v="Diamicton"/>
    <s v="Diamicton"/>
    <x v="0"/>
    <x v="0"/>
    <s v="Diamicton"/>
    <s v="Diamicton"/>
  </r>
  <r>
    <s v="Loam"/>
    <s v="Fine To Medium"/>
    <s v="'Loam_Fine To Medium'"/>
    <n v="1"/>
    <n v="-4.8075106056537004E-2"/>
    <s v="Rare/Uncommon"/>
    <s v="CHECK"/>
    <s v="Diamicton"/>
    <s v="Diamicton"/>
    <x v="0"/>
    <x v="0"/>
    <s v="Diamicton"/>
    <s v="Diamicton"/>
  </r>
  <r>
    <s v="Loam"/>
    <s v="Firm"/>
    <s v="'Loam_Firm'"/>
    <n v="1"/>
    <n v="-4.8075106056537004E-2"/>
    <s v="Rare/Uncommon"/>
    <s v="CHECK"/>
    <s v="Diamicton"/>
    <s v="Diamicton"/>
    <x v="0"/>
    <x v="0"/>
    <s v="Diamicton"/>
    <s v="Diamicton"/>
  </r>
  <r>
    <s v="Loam"/>
    <s v="Fractured"/>
    <s v="'Loam_Fractured'"/>
    <n v="0"/>
    <n v="-4.8134274696818129E-2"/>
    <s v="Not Used"/>
    <s v="CHECK"/>
    <s v="Diamicton"/>
    <s v="Diamicton"/>
    <x v="1"/>
    <x v="1"/>
    <s v="CHECK"/>
    <s v="Diamicton"/>
  </r>
  <r>
    <s v="Loam"/>
    <s v="Gravely"/>
    <s v="'Loam_Gravely'"/>
    <n v="37"/>
    <n v="-4.5945035006416446E-2"/>
    <s v="Rare/Uncommon"/>
    <s v="CHECK"/>
    <s v="Diamicton"/>
    <s v="Diamicton"/>
    <x v="0"/>
    <x v="0"/>
    <s v="Diamicton"/>
    <s v="Diamicton"/>
  </r>
  <r>
    <s v="Loam"/>
    <s v="Gummy"/>
    <s v="'Loam_Gummy'"/>
    <n v="0"/>
    <n v="-4.8134274696818129E-2"/>
    <s v="Not Used"/>
    <s v="CHECK"/>
    <s v="Diamicton"/>
    <s v="Diamicton"/>
    <x v="1"/>
    <x v="1"/>
    <s v="CHECK"/>
    <s v="Diamicton"/>
  </r>
  <r>
    <s v="Loam"/>
    <s v="Hard"/>
    <s v="'Loam_Hard'"/>
    <n v="4"/>
    <n v="-4.7897600135693622E-2"/>
    <s v="Rare/Uncommon"/>
    <s v="CHECK"/>
    <s v="Diamicton"/>
    <s v="Diamicton"/>
    <x v="0"/>
    <x v="0"/>
    <s v="Diamicton"/>
    <s v="Diamicton"/>
  </r>
  <r>
    <s v="Loam"/>
    <s v="Heaving/Quick"/>
    <s v="'Loam_Heaving/Quick'"/>
    <n v="11"/>
    <n v="-4.7483419653725739E-2"/>
    <s v="Rare/Uncommon"/>
    <s v="CHECK"/>
    <s v="Diamicton"/>
    <s v="Diamicton"/>
    <x v="0"/>
    <x v="0"/>
    <s v="Diamicton"/>
    <s v="Diamicton"/>
  </r>
  <r>
    <s v="Loam"/>
    <s v="Karst"/>
    <s v="'Loam_Karst'"/>
    <n v="0"/>
    <n v="-4.8134274696818129E-2"/>
    <s v="Not Used"/>
    <s v="CHECK"/>
    <s v="Diamicton"/>
    <s v="Diamicton"/>
    <x v="1"/>
    <x v="1"/>
    <s v="CHECK"/>
    <s v="Diamicton"/>
  </r>
  <r>
    <s v="Loam"/>
    <s v="Layered"/>
    <s v="'Loam_Layered'"/>
    <n v="0"/>
    <n v="-4.8134274696818129E-2"/>
    <s v="Not Used"/>
    <s v="CHECK"/>
    <s v="Diamicton"/>
    <s v="Diamicton"/>
    <x v="1"/>
    <x v="1"/>
    <s v="CHECK"/>
    <s v="Diamicton"/>
  </r>
  <r>
    <s v="Loam"/>
    <s v="Medium"/>
    <s v="'Loam_Medium'"/>
    <n v="9"/>
    <n v="-4.7601756934287989E-2"/>
    <s v="Rare/Uncommon"/>
    <s v="CHECK"/>
    <s v="Diamicton"/>
    <s v="Diamicton"/>
    <x v="0"/>
    <x v="0"/>
    <s v="Diamicton"/>
    <s v="Diamicton"/>
  </r>
  <r>
    <s v="Loam"/>
    <s v="Medium To Coarse"/>
    <s v="'Loam_Medium To Coarse'"/>
    <n v="2"/>
    <n v="-4.8015937416255879E-2"/>
    <s v="Rare/Uncommon"/>
    <s v="CHECK"/>
    <s v="Diamicton"/>
    <s v="Diamicton"/>
    <x v="0"/>
    <x v="0"/>
    <s v="Diamicton"/>
    <s v="Diamicton"/>
  </r>
  <r>
    <s v="Loam"/>
    <s v="Organic"/>
    <s v="'Loam_Organic'"/>
    <n v="9"/>
    <n v="-4.7601756934287989E-2"/>
    <s v="Rare/Uncommon"/>
    <s v="CHECK"/>
    <s v="Diamicton"/>
    <s v="Diamicton"/>
    <x v="0"/>
    <x v="0"/>
    <s v="Diamicton"/>
    <s v="Diamicton"/>
  </r>
  <r>
    <s v="Loam"/>
    <s v="Porous"/>
    <s v="'Loam_Porous'"/>
    <n v="1"/>
    <n v="-4.8075106056537004E-2"/>
    <s v="Rare/Uncommon"/>
    <s v="CHECK"/>
    <s v="Diamicton"/>
    <s v="Diamicton"/>
    <x v="0"/>
    <x v="0"/>
    <s v="Diamicton"/>
    <s v="Diamicton"/>
  </r>
  <r>
    <s v="Loam"/>
    <s v="Sandy"/>
    <s v="'Loam_Sandy'"/>
    <n v="3967"/>
    <n v="0.18658772129841131"/>
    <s v="Fairly Common"/>
    <s v="CHECK"/>
    <s v="Diamicton"/>
    <s v="Diamicton"/>
    <x v="0"/>
    <x v="0"/>
    <s v="Diamicton"/>
    <s v="Diamicton"/>
  </r>
  <r>
    <s v="Loam"/>
    <s v="Silty"/>
    <s v="'Loam_Silty'"/>
    <n v="14"/>
    <n v="-4.7305913732882357E-2"/>
    <s v="Rare/Uncommon"/>
    <s v="CHECK"/>
    <s v="Diamicton"/>
    <s v="Diamicton"/>
    <x v="0"/>
    <x v="0"/>
    <s v="Diamicton"/>
    <s v="Diamicton"/>
  </r>
  <r>
    <s v="Loam"/>
    <s v="Soft"/>
    <s v="'Loam_Soft'"/>
    <n v="12"/>
    <n v="-4.7424251013444607E-2"/>
    <s v="Rare/Uncommon"/>
    <s v="CHECK"/>
    <s v="Diamicton"/>
    <s v="Diamicton"/>
    <x v="0"/>
    <x v="0"/>
    <s v="Diamicton"/>
    <s v="Diamicton"/>
  </r>
  <r>
    <s v="Loam"/>
    <s v="Sticky"/>
    <s v="'Loam_Sticky'"/>
    <n v="3"/>
    <n v="-4.7956768775974754E-2"/>
    <s v="Rare/Uncommon"/>
    <s v="CHECK"/>
    <s v="Diamicton"/>
    <s v="Diamicton"/>
    <x v="0"/>
    <x v="0"/>
    <s v="Diamicton"/>
    <s v="Diamicton"/>
  </r>
  <r>
    <s v="Loam"/>
    <s v="Stoney"/>
    <s v="'Loam_Stoney'"/>
    <n v="12"/>
    <n v="-4.7424251013444607E-2"/>
    <s v="Rare/Uncommon"/>
    <s v="CHECK"/>
    <s v="Diamicton"/>
    <s v="Diamicton"/>
    <x v="0"/>
    <x v="0"/>
    <s v="Diamicton"/>
    <s v="Diamicton"/>
  </r>
  <r>
    <s v="Loam"/>
    <s v="Stringers"/>
    <s v="'Loam_Stringers'"/>
    <n v="0"/>
    <n v="-4.8134274696818129E-2"/>
    <s v="Not Used"/>
    <s v="CHECK"/>
    <s v="Diamicton"/>
    <s v="Diamicton"/>
    <x v="1"/>
    <x v="1"/>
    <s v="CHECK"/>
    <s v="Diamicton"/>
  </r>
  <r>
    <s v="Loam"/>
    <s v="Strips"/>
    <s v="'Loam_Strips'"/>
    <n v="0"/>
    <n v="-4.8134274696818129E-2"/>
    <s v="Not Used"/>
    <s v="CHECK"/>
    <s v="Diamicton"/>
    <s v="Diamicton"/>
    <x v="1"/>
    <x v="1"/>
    <s v="CHECK"/>
    <s v="Diamicton"/>
  </r>
  <r>
    <s v="Loam"/>
    <s v="Swelling"/>
    <s v="'Loam_Swelling'"/>
    <n v="0"/>
    <n v="-4.8134274696818129E-2"/>
    <s v="Not Used"/>
    <s v="CHECK"/>
    <s v="Diamicton"/>
    <s v="Diamicton"/>
    <x v="1"/>
    <x v="1"/>
    <s v="CHECK"/>
    <s v="Diamicton"/>
  </r>
  <r>
    <s v="Loam"/>
    <s v="Very Coarse"/>
    <s v="'Loam_Very Coarse'"/>
    <n v="0"/>
    <n v="-4.8134274696818129E-2"/>
    <s v="Not Used"/>
    <s v="CHECK"/>
    <s v="Diamicton"/>
    <s v="Diamicton"/>
    <x v="1"/>
    <x v="1"/>
    <s v="CHECK"/>
    <s v="Diamicton"/>
  </r>
  <r>
    <s v="Loam"/>
    <s v="Very Fine"/>
    <s v="'Loam_Very Fine'"/>
    <n v="2"/>
    <n v="-4.8015937416255879E-2"/>
    <s v="Rare/Uncommon"/>
    <s v="CHECK"/>
    <s v="Diamicton"/>
    <s v="Diamicton"/>
    <x v="0"/>
    <x v="0"/>
    <s v="Diamicton"/>
    <s v="Diamicton"/>
  </r>
  <r>
    <s v="Loam"/>
    <s v="Very Fine-Coarse"/>
    <s v="'Loam_Very Fine-Coarse'"/>
    <n v="0"/>
    <n v="-4.8134274696818129E-2"/>
    <s v="Not Used"/>
    <s v="CHECK"/>
    <s v="Diamicton"/>
    <s v="Diamicton"/>
    <x v="1"/>
    <x v="1"/>
    <s v="CHECK"/>
    <s v="Diamicton"/>
  </r>
  <r>
    <s v="Loam"/>
    <s v="Very Fine-Fine"/>
    <s v="'Loam_Very Fine-Fine'"/>
    <n v="0"/>
    <n v="-4.8134274696818129E-2"/>
    <s v="Not Used"/>
    <s v="CHECK"/>
    <s v="Diamicton"/>
    <s v="Diamicton"/>
    <x v="1"/>
    <x v="1"/>
    <s v="CHECK"/>
    <s v="Diamicton"/>
  </r>
  <r>
    <s v="Loam"/>
    <s v="Very Fine-Medium"/>
    <s v="'Loam_Very Fine-Medium'"/>
    <n v="0"/>
    <n v="-4.8134274696818129E-2"/>
    <s v="Not Used"/>
    <s v="CHECK"/>
    <s v="Diamicton"/>
    <s v="Diamicton"/>
    <x v="1"/>
    <x v="1"/>
    <s v="CHECK"/>
    <s v="Diamicton"/>
  </r>
  <r>
    <s v="Loam"/>
    <s v="Very Hard"/>
    <s v="'Loam_Very Hard'"/>
    <n v="0"/>
    <n v="-4.8134274696818129E-2"/>
    <s v="Not Used"/>
    <s v="CHECK"/>
    <s v="Diamicton"/>
    <s v="Diamicton"/>
    <x v="1"/>
    <x v="1"/>
    <s v="CHECK"/>
    <s v="Diamicton"/>
  </r>
  <r>
    <s v="Loam"/>
    <s v="W/Boulders"/>
    <s v="'Loam_W/Boulders'"/>
    <n v="76"/>
    <n v="-4.3637458035452506E-2"/>
    <s v="Rare/Uncommon"/>
    <s v="CHECK"/>
    <s v="Diamicton"/>
    <s v="Diamicton"/>
    <x v="0"/>
    <x v="0"/>
    <s v="Diamicton"/>
    <s v="Diamicton"/>
  </r>
  <r>
    <s v="Loam"/>
    <s v="W/Clay"/>
    <s v="'Loam_W/Clay'"/>
    <n v="1324"/>
    <n v="3.020500503539356E-2"/>
    <s v="Fairly Common"/>
    <s v="Diamicton"/>
    <s v="Diamicton"/>
    <s v="Diamicton"/>
    <x v="2"/>
    <x v="3"/>
    <s v="Diamicton"/>
    <s v="Diamicton"/>
  </r>
  <r>
    <s v="Loam"/>
    <s v="W/Coal"/>
    <s v="'Loam_W/Coal'"/>
    <n v="0"/>
    <n v="-4.8134274696818129E-2"/>
    <s v="Not Used"/>
    <s v="CHECK"/>
    <s v="Diamicton"/>
    <s v="Diamicton"/>
    <x v="1"/>
    <x v="1"/>
    <s v="CHECK"/>
    <s v="Diamicton"/>
  </r>
  <r>
    <s v="Loam"/>
    <s v="W/Cobbles"/>
    <s v="'Loam_W/Cobbles'"/>
    <n v="14"/>
    <n v="-4.7305913732882357E-2"/>
    <s v="Rare/Uncommon"/>
    <s v="CHECK"/>
    <s v="Diamicton"/>
    <s v="Diamicton"/>
    <x v="0"/>
    <x v="0"/>
    <s v="Diamicton"/>
    <s v="Diamicton"/>
  </r>
  <r>
    <s v="Loam"/>
    <s v="W/Dolomite"/>
    <s v="'Loam_W/Dolomite'"/>
    <n v="0"/>
    <n v="-4.8134274696818129E-2"/>
    <s v="Not Used"/>
    <s v="CHECK"/>
    <s v="Diamicton"/>
    <s v="Diamicton"/>
    <x v="1"/>
    <x v="1"/>
    <s v="CHECK"/>
    <s v="Diamicton"/>
  </r>
  <r>
    <s v="Loam"/>
    <s v="W/Gravel"/>
    <s v="'Loam_W/Gravel'"/>
    <n v="93"/>
    <n v="-4.2631591150673352E-2"/>
    <s v="Rare/Uncommon"/>
    <s v="CHECK"/>
    <s v="Diamicton"/>
    <s v="Diamicton"/>
    <x v="0"/>
    <x v="0"/>
    <s v="Diamicton"/>
    <s v="Diamicton"/>
  </r>
  <r>
    <s v="Loam"/>
    <s v="W/Gypsum"/>
    <s v="'Loam_W/Gypsum'"/>
    <n v="0"/>
    <n v="-4.8134274696818129E-2"/>
    <s v="Not Used"/>
    <s v="CHECK"/>
    <s v="Diamicton"/>
    <s v="Diamicton"/>
    <x v="1"/>
    <x v="1"/>
    <s v="CHECK"/>
    <s v="Diamicton"/>
  </r>
  <r>
    <s v="Loam"/>
    <s v="W/Limestone"/>
    <s v="'Loam_W/Limestone'"/>
    <n v="4"/>
    <n v="-4.7897600135693622E-2"/>
    <s v="Rare/Uncommon"/>
    <s v="CHECK"/>
    <s v="Diamicton"/>
    <s v="Diamicton"/>
    <x v="0"/>
    <x v="0"/>
    <s v="Diamicton"/>
    <s v="Diamicton"/>
  </r>
  <r>
    <s v="Loam"/>
    <s v="W/Pyrite"/>
    <s v="'Loam_W/Pyrite'"/>
    <n v="0"/>
    <n v="-4.8134274696818129E-2"/>
    <s v="Not Used"/>
    <s v="CHECK"/>
    <s v="Diamicton"/>
    <s v="Diamicton"/>
    <x v="1"/>
    <x v="1"/>
    <s v="CHECK"/>
    <s v="Diamicton"/>
  </r>
  <r>
    <s v="Loam"/>
    <s v="W/Sand"/>
    <s v="'Loam_W/Sand'"/>
    <n v="1111"/>
    <n v="1.7602084655513585E-2"/>
    <s v="Fairly Common"/>
    <s v="Diamicton"/>
    <s v="Diamicton"/>
    <s v="Diamicton"/>
    <x v="2"/>
    <x v="3"/>
    <s v="Diamicton"/>
    <s v="Diamicton"/>
  </r>
  <r>
    <s v="Loam"/>
    <s v="W/Sandstone"/>
    <s v="'Loam_W/Sandstone'"/>
    <n v="2"/>
    <n v="-4.8015937416255879E-2"/>
    <s v="Rare/Uncommon"/>
    <s v="CHECK"/>
    <s v="Diamicton"/>
    <s v="Diamicton"/>
    <x v="0"/>
    <x v="0"/>
    <s v="Diamicton"/>
    <s v="Diamicton"/>
  </r>
  <r>
    <s v="Loam"/>
    <s v="W/Shale"/>
    <s v="'Loam_W/Shale'"/>
    <n v="0"/>
    <n v="-4.8134274696818129E-2"/>
    <s v="Not Used"/>
    <s v="CHECK"/>
    <s v="Diamicton"/>
    <s v="Diamicton"/>
    <x v="1"/>
    <x v="1"/>
    <s v="CHECK"/>
    <s v="Diamicton"/>
  </r>
  <r>
    <s v="Loam"/>
    <s v="W/Silt"/>
    <s v="'Loam_W/Silt'"/>
    <n v="14"/>
    <n v="-4.7305913732882357E-2"/>
    <s v="Rare/Uncommon"/>
    <s v="CHECK"/>
    <s v="Diamicton"/>
    <s v="Diamicton"/>
    <x v="0"/>
    <x v="0"/>
    <s v="Diamicton"/>
    <s v="Diamicton"/>
  </r>
  <r>
    <s v="Loam"/>
    <s v="W/Stones"/>
    <s v="'Loam_W/Stones'"/>
    <n v="43"/>
    <n v="-4.5590023164729682E-2"/>
    <s v="Rare/Uncommon"/>
    <s v="CHECK"/>
    <s v="Diamicton"/>
    <s v="Diamicton"/>
    <x v="0"/>
    <x v="0"/>
    <s v="Diamicton"/>
    <s v="Diamicton"/>
  </r>
  <r>
    <s v="Loam"/>
    <s v="Water Bearing"/>
    <s v="'Loam_Water Bearing'"/>
    <n v="1"/>
    <n v="-4.8075106056537004E-2"/>
    <s v="Rare/Uncommon"/>
    <s v="CHECK"/>
    <s v="Diamicton"/>
    <s v="Diamicton"/>
    <x v="0"/>
    <x v="0"/>
    <s v="Diamicton"/>
    <s v="Diamicton"/>
  </r>
  <r>
    <s v="Loam"/>
    <s v="Weathered"/>
    <s v="'Loam_Weathered'"/>
    <n v="0"/>
    <n v="-4.8134274696818129E-2"/>
    <s v="Not Used"/>
    <s v="CHECK"/>
    <s v="Diamicton"/>
    <s v="Diamicton"/>
    <x v="1"/>
    <x v="1"/>
    <s v="CHECK"/>
    <s v="Diamicton"/>
  </r>
  <r>
    <s v="Loam"/>
    <s v="Wet/Moist"/>
    <s v="'Loam_Wet/Moist'"/>
    <n v="3"/>
    <n v="-4.7956768775974754E-2"/>
    <s v="Rare/Uncommon"/>
    <s v="CHECK"/>
    <s v="Diamicton"/>
    <s v="Diamicton"/>
    <x v="0"/>
    <x v="0"/>
    <s v="Diamicton"/>
    <s v="Diamicton"/>
  </r>
  <r>
    <s v="Loam"/>
    <s v="Wood"/>
    <s v="'Loam_Wood'"/>
    <n v="7"/>
    <n v="-4.7720094214850246E-2"/>
    <s v="Rare/Uncommon"/>
    <s v="CHECK"/>
    <s v="Diamicton"/>
    <s v="Diamicton"/>
    <x v="0"/>
    <x v="0"/>
    <s v="Diamicton"/>
    <s v="Diamicton"/>
  </r>
  <r>
    <s v="Marl"/>
    <m/>
    <s v="'Marl_ '"/>
    <n v="2661"/>
    <n v="0.10931347709125989"/>
    <s v="Fairly Common"/>
    <s v="Organics"/>
    <s v="Organics"/>
    <s v="Organics"/>
    <x v="2"/>
    <x v="3"/>
    <s v="Organics"/>
    <s v="Organics"/>
  </r>
  <r>
    <s v="Marl"/>
    <s v="Broken"/>
    <s v="'Marl_Broken'"/>
    <n v="0"/>
    <n v="-4.8134274696818129E-2"/>
    <s v="Not Used"/>
    <s v="CHECK"/>
    <s v="Organics"/>
    <s v="Organics"/>
    <x v="1"/>
    <x v="1"/>
    <s v="CHECK"/>
    <s v="Organics"/>
  </r>
  <r>
    <s v="Marl"/>
    <s v="Cemented"/>
    <s v="'Marl_Cemented'"/>
    <n v="1"/>
    <n v="-4.8075106056537004E-2"/>
    <s v="Rare/Uncommon"/>
    <s v="CHECK"/>
    <s v="Organics"/>
    <s v="Organics"/>
    <x v="0"/>
    <x v="0"/>
    <s v="Organics"/>
    <s v="Organics"/>
  </r>
  <r>
    <s v="Marl"/>
    <s v="Clayey"/>
    <s v="'Marl_Clayey'"/>
    <n v="82"/>
    <n v="-4.3282446193765742E-2"/>
    <s v="Rare/Uncommon"/>
    <s v="CHECK"/>
    <s v="Organics"/>
    <s v="Organics"/>
    <x v="0"/>
    <x v="0"/>
    <s v="Organics"/>
    <s v="Organics"/>
  </r>
  <r>
    <s v="Marl"/>
    <s v="Coarse"/>
    <s v="'Marl_Coarse'"/>
    <n v="0"/>
    <n v="-4.8134274696818129E-2"/>
    <s v="Not Used"/>
    <s v="CHECK"/>
    <s v="Organics"/>
    <s v="Organics"/>
    <x v="1"/>
    <x v="1"/>
    <s v="CHECK"/>
    <s v="Organics"/>
  </r>
  <r>
    <s v="Marl"/>
    <s v="Dense"/>
    <s v="'Marl_Dense'"/>
    <n v="0"/>
    <n v="-4.8134274696818129E-2"/>
    <s v="Not Used"/>
    <s v="CHECK"/>
    <s v="Organics"/>
    <s v="Organics"/>
    <x v="1"/>
    <x v="1"/>
    <s v="CHECK"/>
    <s v="Organics"/>
  </r>
  <r>
    <s v="Marl"/>
    <s v="Dolomitic"/>
    <s v="'Marl_Dolomitic'"/>
    <n v="0"/>
    <n v="-4.8134274696818129E-2"/>
    <s v="Not Used"/>
    <s v="CHECK"/>
    <s v="Organics"/>
    <s v="Organics"/>
    <x v="1"/>
    <x v="1"/>
    <s v="CHECK"/>
    <s v="Organics"/>
  </r>
  <r>
    <s v="Marl"/>
    <s v="Dry"/>
    <s v="'Marl_Dry'"/>
    <n v="0"/>
    <n v="-4.8134274696818129E-2"/>
    <s v="Not Used"/>
    <s v="CHECK"/>
    <s v="Organics"/>
    <s v="Organics"/>
    <x v="1"/>
    <x v="1"/>
    <s v="CHECK"/>
    <s v="Organics"/>
  </r>
  <r>
    <s v="Marl"/>
    <s v="Fill"/>
    <s v="'Marl_Fill'"/>
    <n v="11"/>
    <n v="-4.7483419653725739E-2"/>
    <s v="Rare/Uncommon"/>
    <s v="CHECK"/>
    <s v="Unknown or No Record"/>
    <s v="Unknown or No Record"/>
    <x v="0"/>
    <x v="0"/>
    <s v="Unknown or No Record"/>
    <s v="Unknown or No Record"/>
  </r>
  <r>
    <s v="Marl"/>
    <s v="Fine"/>
    <s v="'Marl_Fine'"/>
    <n v="2"/>
    <n v="-4.8015937416255879E-2"/>
    <s v="Rare/Uncommon"/>
    <s v="CHECK"/>
    <s v="Organics"/>
    <s v="Organics"/>
    <x v="0"/>
    <x v="0"/>
    <s v="Organics"/>
    <s v="Organics"/>
  </r>
  <r>
    <s v="Marl"/>
    <s v="Fine To Coarse"/>
    <s v="'Marl_Fine To Coarse'"/>
    <n v="0"/>
    <n v="-4.8134274696818129E-2"/>
    <s v="Not Used"/>
    <s v="CHECK"/>
    <s v="Organics"/>
    <s v="Organics"/>
    <x v="1"/>
    <x v="1"/>
    <s v="CHECK"/>
    <s v="Organics"/>
  </r>
  <r>
    <s v="Marl"/>
    <s v="Fine To Medium"/>
    <s v="'Marl_Fine To Medium'"/>
    <n v="2"/>
    <n v="-4.8015937416255879E-2"/>
    <s v="Rare/Uncommon"/>
    <s v="CHECK"/>
    <s v="Organics"/>
    <s v="Organics"/>
    <x v="0"/>
    <x v="0"/>
    <s v="Organics"/>
    <s v="Organics"/>
  </r>
  <r>
    <s v="Marl"/>
    <s v="Firm"/>
    <s v="'Marl_Firm'"/>
    <n v="0"/>
    <n v="-4.8134274696818129E-2"/>
    <s v="Not Used"/>
    <s v="CHECK"/>
    <s v="Organics"/>
    <s v="Organics"/>
    <x v="1"/>
    <x v="1"/>
    <s v="CHECK"/>
    <s v="Organics"/>
  </r>
  <r>
    <s v="Marl"/>
    <s v="Fractured"/>
    <s v="'Marl_Fractured'"/>
    <n v="0"/>
    <n v="-4.8134274696818129E-2"/>
    <s v="Not Used"/>
    <s v="CHECK"/>
    <s v="Organics"/>
    <s v="Organics"/>
    <x v="1"/>
    <x v="1"/>
    <s v="CHECK"/>
    <s v="Organics"/>
  </r>
  <r>
    <s v="Marl"/>
    <s v="Gravely"/>
    <s v="'Marl_Gravely'"/>
    <n v="12"/>
    <n v="-4.7424251013444607E-2"/>
    <s v="Rare/Uncommon"/>
    <s v="CHECK"/>
    <s v="Organics"/>
    <s v="Organics"/>
    <x v="0"/>
    <x v="0"/>
    <s v="Organics"/>
    <s v="Organics"/>
  </r>
  <r>
    <s v="Marl"/>
    <s v="Gummy"/>
    <s v="'Marl_Gummy'"/>
    <n v="7"/>
    <n v="-4.7720094214850246E-2"/>
    <s v="Rare/Uncommon"/>
    <s v="CHECK"/>
    <s v="Organics"/>
    <s v="Organics"/>
    <x v="0"/>
    <x v="0"/>
    <s v="Organics"/>
    <s v="Organics"/>
  </r>
  <r>
    <s v="Marl"/>
    <s v="Hard"/>
    <s v="'Marl_Hard'"/>
    <n v="5"/>
    <n v="-4.7838431495412496E-2"/>
    <s v="Rare/Uncommon"/>
    <s v="CHECK"/>
    <s v="Organics"/>
    <s v="Organics"/>
    <x v="0"/>
    <x v="0"/>
    <s v="Organics"/>
    <s v="Organics"/>
  </r>
  <r>
    <s v="Marl"/>
    <s v="Heaving/Quick"/>
    <s v="'Marl_Heaving/Quick'"/>
    <n v="0"/>
    <n v="-4.8134274696818129E-2"/>
    <s v="Not Used"/>
    <s v="CHECK"/>
    <s v="Organics"/>
    <s v="Organics"/>
    <x v="1"/>
    <x v="1"/>
    <s v="CHECK"/>
    <s v="Organics"/>
  </r>
  <r>
    <s v="Marl"/>
    <s v="Karst"/>
    <s v="'Marl_Karst'"/>
    <n v="0"/>
    <n v="-4.8134274696818129E-2"/>
    <s v="Not Used"/>
    <s v="CHECK"/>
    <s v="Organics"/>
    <s v="Organics"/>
    <x v="1"/>
    <x v="1"/>
    <s v="CHECK"/>
    <s v="Organics"/>
  </r>
  <r>
    <s v="Marl"/>
    <s v="Layered"/>
    <s v="'Marl_Layered'"/>
    <n v="1"/>
    <n v="-4.8075106056537004E-2"/>
    <s v="Rare/Uncommon"/>
    <s v="CHECK"/>
    <s v="Organics"/>
    <s v="Organics"/>
    <x v="0"/>
    <x v="0"/>
    <s v="Organics"/>
    <s v="Organics"/>
  </r>
  <r>
    <s v="Marl"/>
    <s v="Medium"/>
    <s v="'Marl_Medium'"/>
    <n v="5"/>
    <n v="-4.7838431495412496E-2"/>
    <s v="Rare/Uncommon"/>
    <s v="CHECK"/>
    <s v="Organics"/>
    <s v="Organics"/>
    <x v="0"/>
    <x v="0"/>
    <s v="Organics"/>
    <s v="Organics"/>
  </r>
  <r>
    <s v="Marl"/>
    <s v="Medium To Coarse"/>
    <s v="'Marl_Medium To Coarse'"/>
    <n v="0"/>
    <n v="-4.8134274696818129E-2"/>
    <s v="Not Used"/>
    <s v="CHECK"/>
    <s v="Organics"/>
    <s v="Organics"/>
    <x v="1"/>
    <x v="1"/>
    <s v="CHECK"/>
    <s v="Organics"/>
  </r>
  <r>
    <s v="Marl"/>
    <s v="Organic"/>
    <s v="'Marl_Organic'"/>
    <n v="8"/>
    <n v="-4.7660925574569114E-2"/>
    <s v="Rare/Uncommon"/>
    <s v="CHECK"/>
    <s v="Organics"/>
    <s v="Organics"/>
    <x v="0"/>
    <x v="0"/>
    <s v="Organics"/>
    <s v="Organics"/>
  </r>
  <r>
    <s v="Marl"/>
    <s v="Porous"/>
    <s v="'Marl_Porous'"/>
    <n v="0"/>
    <n v="-4.8134274696818129E-2"/>
    <s v="Not Used"/>
    <s v="CHECK"/>
    <s v="Organics"/>
    <s v="Organics"/>
    <x v="1"/>
    <x v="1"/>
    <s v="CHECK"/>
    <s v="Organics"/>
  </r>
  <r>
    <s v="Marl"/>
    <s v="Sandy"/>
    <s v="'Marl_Sandy'"/>
    <n v="116"/>
    <n v="-4.1270712424207441E-2"/>
    <s v="Rare/Uncommon"/>
    <s v="CHECK"/>
    <s v="Organics"/>
    <s v="Organics"/>
    <x v="0"/>
    <x v="0"/>
    <s v="Organics"/>
    <s v="Organics"/>
  </r>
  <r>
    <s v="Marl"/>
    <s v="Silty"/>
    <s v="'Marl_Silty'"/>
    <n v="6"/>
    <n v="-4.7779262855131371E-2"/>
    <s v="Rare/Uncommon"/>
    <s v="CHECK"/>
    <s v="Organics"/>
    <s v="Organics"/>
    <x v="0"/>
    <x v="0"/>
    <s v="Organics"/>
    <s v="Organics"/>
  </r>
  <r>
    <s v="Marl"/>
    <s v="Soft"/>
    <s v="'Marl_Soft'"/>
    <n v="50"/>
    <n v="-4.5175842682761799E-2"/>
    <s v="Rare/Uncommon"/>
    <s v="CHECK"/>
    <s v="Organics"/>
    <s v="Organics"/>
    <x v="0"/>
    <x v="0"/>
    <s v="Organics"/>
    <s v="Organics"/>
  </r>
  <r>
    <s v="Marl"/>
    <s v="Sticky"/>
    <s v="'Marl_Sticky'"/>
    <n v="6"/>
    <n v="-4.7779262855131371E-2"/>
    <s v="Rare/Uncommon"/>
    <s v="CHECK"/>
    <s v="Organics"/>
    <s v="Organics"/>
    <x v="0"/>
    <x v="0"/>
    <s v="Organics"/>
    <s v="Organics"/>
  </r>
  <r>
    <s v="Marl"/>
    <s v="Stoney"/>
    <s v="'Marl_Stoney'"/>
    <n v="4"/>
    <n v="-4.7897600135693622E-2"/>
    <s v="Rare/Uncommon"/>
    <s v="CHECK"/>
    <s v="Organics"/>
    <s v="Organics"/>
    <x v="0"/>
    <x v="0"/>
    <s v="Organics"/>
    <s v="Organics"/>
  </r>
  <r>
    <s v="Marl"/>
    <s v="Stringers"/>
    <s v="'Marl_Stringers'"/>
    <n v="0"/>
    <n v="-4.8134274696818129E-2"/>
    <s v="Not Used"/>
    <s v="CHECK"/>
    <s v="Organics"/>
    <s v="Organics"/>
    <x v="1"/>
    <x v="1"/>
    <s v="CHECK"/>
    <s v="Organics"/>
  </r>
  <r>
    <s v="Marl"/>
    <s v="Strips"/>
    <s v="'Marl_Strips'"/>
    <n v="1"/>
    <n v="-4.8075106056537004E-2"/>
    <s v="Rare/Uncommon"/>
    <s v="CHECK"/>
    <s v="Organics"/>
    <s v="Organics"/>
    <x v="0"/>
    <x v="0"/>
    <s v="Organics"/>
    <s v="Organics"/>
  </r>
  <r>
    <s v="Marl"/>
    <s v="Swelling"/>
    <s v="'Marl_Swelling'"/>
    <n v="0"/>
    <n v="-4.8134274696818129E-2"/>
    <s v="Not Used"/>
    <s v="CHECK"/>
    <s v="Organics"/>
    <s v="Organics"/>
    <x v="1"/>
    <x v="1"/>
    <s v="CHECK"/>
    <s v="Organics"/>
  </r>
  <r>
    <s v="Marl"/>
    <s v="Very Coarse"/>
    <s v="'Marl_Very Coarse'"/>
    <n v="0"/>
    <n v="-4.8134274696818129E-2"/>
    <s v="Not Used"/>
    <s v="CHECK"/>
    <s v="Organics"/>
    <s v="Organics"/>
    <x v="1"/>
    <x v="1"/>
    <s v="CHECK"/>
    <s v="Organics"/>
  </r>
  <r>
    <s v="Marl"/>
    <s v="Very Fine"/>
    <s v="'Marl_Very Fine'"/>
    <n v="0"/>
    <n v="-4.8134274696818129E-2"/>
    <s v="Not Used"/>
    <s v="CHECK"/>
    <s v="Organics"/>
    <s v="Organics"/>
    <x v="1"/>
    <x v="1"/>
    <s v="CHECK"/>
    <s v="Organics"/>
  </r>
  <r>
    <s v="Marl"/>
    <s v="Very Fine-Coarse"/>
    <s v="'Marl_Very Fine-Coarse'"/>
    <n v="0"/>
    <n v="-4.8134274696818129E-2"/>
    <s v="Not Used"/>
    <s v="CHECK"/>
    <s v="Organics"/>
    <s v="Organics"/>
    <x v="1"/>
    <x v="1"/>
    <s v="CHECK"/>
    <s v="Organics"/>
  </r>
  <r>
    <s v="Marl"/>
    <s v="Very Fine-Fine"/>
    <s v="'Marl_Very Fine-Fine'"/>
    <n v="0"/>
    <n v="-4.8134274696818129E-2"/>
    <s v="Not Used"/>
    <s v="CHECK"/>
    <s v="Organics"/>
    <s v="Organics"/>
    <x v="1"/>
    <x v="1"/>
    <s v="CHECK"/>
    <s v="Organics"/>
  </r>
  <r>
    <s v="Marl"/>
    <s v="Very Fine-Medium"/>
    <s v="'Marl_Very Fine-Medium'"/>
    <n v="0"/>
    <n v="-4.8134274696818129E-2"/>
    <s v="Not Used"/>
    <s v="CHECK"/>
    <s v="Organics"/>
    <s v="Organics"/>
    <x v="1"/>
    <x v="1"/>
    <s v="CHECK"/>
    <s v="Organics"/>
  </r>
  <r>
    <s v="Marl"/>
    <s v="Very Hard"/>
    <s v="'Marl_Very Hard'"/>
    <n v="0"/>
    <n v="-4.8134274696818129E-2"/>
    <s v="Not Used"/>
    <s v="CHECK"/>
    <s v="Organics"/>
    <s v="Organics"/>
    <x v="1"/>
    <x v="1"/>
    <s v="CHECK"/>
    <s v="Organics"/>
  </r>
  <r>
    <s v="Marl"/>
    <s v="W/Boulders"/>
    <s v="'Marl_W/Boulders'"/>
    <n v="3"/>
    <n v="-4.7956768775974754E-2"/>
    <s v="Rare/Uncommon"/>
    <s v="CHECK"/>
    <s v="Organics"/>
    <s v="Organics"/>
    <x v="0"/>
    <x v="0"/>
    <s v="Organics"/>
    <s v="Organics"/>
  </r>
  <r>
    <s v="Marl"/>
    <s v="W/Clay"/>
    <s v="'Marl_W/Clay'"/>
    <n v="436"/>
    <n v="-2.2336747534246908E-2"/>
    <s v="Rare/Uncommon"/>
    <s v="Organics"/>
    <s v="Organics"/>
    <s v="Organics"/>
    <x v="2"/>
    <x v="3"/>
    <s v="Organics"/>
    <s v="Organics"/>
  </r>
  <r>
    <s v="Marl"/>
    <s v="W/Coal"/>
    <s v="'Marl_W/Coal'"/>
    <n v="1"/>
    <n v="-4.8075106056537004E-2"/>
    <s v="Rare/Uncommon"/>
    <s v="CHECK"/>
    <s v="Organics"/>
    <s v="Organics"/>
    <x v="0"/>
    <x v="0"/>
    <s v="Organics"/>
    <s v="Organics"/>
  </r>
  <r>
    <s v="Marl"/>
    <s v="W/Cobbles"/>
    <s v="'Marl_W/Cobbles'"/>
    <n v="2"/>
    <n v="-4.8015937416255879E-2"/>
    <s v="Rare/Uncommon"/>
    <s v="CHECK"/>
    <s v="Organics"/>
    <s v="Organics"/>
    <x v="0"/>
    <x v="0"/>
    <s v="Organics"/>
    <s v="Organics"/>
  </r>
  <r>
    <s v="Marl"/>
    <s v="W/Dolomite"/>
    <s v="'Marl_W/Dolomite'"/>
    <n v="0"/>
    <n v="-4.8134274696818129E-2"/>
    <s v="Not Used"/>
    <s v="CHECK"/>
    <s v="Organics"/>
    <s v="Organics"/>
    <x v="1"/>
    <x v="1"/>
    <s v="CHECK"/>
    <s v="Organics"/>
  </r>
  <r>
    <s v="Marl"/>
    <s v="W/Gravel"/>
    <s v="'Marl_W/Gravel'"/>
    <n v="62"/>
    <n v="-4.4465818999388278E-2"/>
    <s v="Rare/Uncommon"/>
    <s v="CHECK"/>
    <s v="Organics"/>
    <s v="Organics"/>
    <x v="0"/>
    <x v="0"/>
    <s v="Organics"/>
    <s v="Organics"/>
  </r>
  <r>
    <s v="Marl"/>
    <s v="W/Gypsum"/>
    <s v="'Marl_W/Gypsum'"/>
    <n v="0"/>
    <n v="-4.8134274696818129E-2"/>
    <s v="Not Used"/>
    <s v="CHECK"/>
    <s v="Organics"/>
    <s v="Organics"/>
    <x v="1"/>
    <x v="1"/>
    <s v="CHECK"/>
    <s v="Organics"/>
  </r>
  <r>
    <s v="Marl"/>
    <s v="W/Limestone"/>
    <s v="'Marl_W/Limestone'"/>
    <n v="14"/>
    <n v="-4.7305913732882357E-2"/>
    <s v="Rare/Uncommon"/>
    <s v="CHECK"/>
    <s v="Organics"/>
    <s v="Organics"/>
    <x v="0"/>
    <x v="0"/>
    <s v="Organics"/>
    <s v="Organics"/>
  </r>
  <r>
    <s v="Marl"/>
    <s v="W/Pyrite"/>
    <s v="'Marl_W/Pyrite'"/>
    <n v="0"/>
    <n v="-4.8134274696818129E-2"/>
    <s v="Not Used"/>
    <s v="CHECK"/>
    <s v="Organics"/>
    <s v="Organics"/>
    <x v="1"/>
    <x v="1"/>
    <s v="CHECK"/>
    <s v="Organics"/>
  </r>
  <r>
    <s v="Marl"/>
    <s v="W/Sand"/>
    <s v="'Marl_W/Sand'"/>
    <n v="399"/>
    <n v="-2.4525987224648594E-2"/>
    <s v="Rare/Uncommon"/>
    <s v="CHECK"/>
    <s v="Organics"/>
    <s v="Organics"/>
    <x v="0"/>
    <x v="0"/>
    <s v="Organics"/>
    <s v="Organics"/>
  </r>
  <r>
    <s v="Marl"/>
    <s v="W/Sandstone"/>
    <s v="'Marl_W/Sandstone'"/>
    <n v="8"/>
    <n v="-4.7660925574569114E-2"/>
    <s v="Rare/Uncommon"/>
    <s v="CHECK"/>
    <s v="Organics"/>
    <s v="Organics"/>
    <x v="0"/>
    <x v="0"/>
    <s v="Organics"/>
    <s v="Organics"/>
  </r>
  <r>
    <s v="Marl"/>
    <s v="W/Shale"/>
    <s v="'Marl_W/Shale'"/>
    <n v="2"/>
    <n v="-4.8015937416255879E-2"/>
    <s v="Rare/Uncommon"/>
    <s v="CHECK"/>
    <s v="Organics"/>
    <s v="Organics"/>
    <x v="0"/>
    <x v="0"/>
    <s v="Organics"/>
    <s v="Organics"/>
  </r>
  <r>
    <s v="Marl"/>
    <s v="W/Silt"/>
    <s v="'Marl_W/Silt'"/>
    <n v="12"/>
    <n v="-4.7424251013444607E-2"/>
    <s v="Rare/Uncommon"/>
    <s v="CHECK"/>
    <s v="Organics"/>
    <s v="Organics"/>
    <x v="0"/>
    <x v="0"/>
    <s v="Organics"/>
    <s v="Organics"/>
  </r>
  <r>
    <s v="Marl"/>
    <s v="W/Stones"/>
    <s v="'Marl_W/Stones'"/>
    <n v="22"/>
    <n v="-4.6832564610633343E-2"/>
    <s v="Rare/Uncommon"/>
    <s v="CHECK"/>
    <s v="Organics"/>
    <s v="Organics"/>
    <x v="0"/>
    <x v="0"/>
    <s v="Organics"/>
    <s v="Organics"/>
  </r>
  <r>
    <s v="Marl"/>
    <s v="Water Bearing"/>
    <s v="'Marl_Water Bearing'"/>
    <n v="7"/>
    <n v="-4.7720094214850246E-2"/>
    <s v="Rare/Uncommon"/>
    <s v="CHECK"/>
    <s v="Organics"/>
    <s v="Organics"/>
    <x v="0"/>
    <x v="0"/>
    <s v="Organics"/>
    <s v="Organics"/>
  </r>
  <r>
    <s v="Marl"/>
    <s v="Weathered"/>
    <s v="'Marl_Weathered'"/>
    <n v="0"/>
    <n v="-4.8134274696818129E-2"/>
    <s v="Not Used"/>
    <s v="CHECK"/>
    <s v="Organics"/>
    <s v="Organics"/>
    <x v="1"/>
    <x v="1"/>
    <s v="CHECK"/>
    <s v="Organics"/>
  </r>
  <r>
    <s v="Marl"/>
    <s v="Wet/Moist"/>
    <s v="'Marl_Wet/Moist'"/>
    <n v="67"/>
    <n v="-4.4169975797982645E-2"/>
    <s v="Rare/Uncommon"/>
    <s v="Organics"/>
    <s v="Organics"/>
    <s v="Organics"/>
    <x v="2"/>
    <x v="3"/>
    <s v="Organics"/>
    <s v="Organics"/>
  </r>
  <r>
    <s v="Marl"/>
    <s v="Wood"/>
    <s v="'Marl_Wood'"/>
    <n v="22"/>
    <n v="-4.6832564610633343E-2"/>
    <s v="Rare/Uncommon"/>
    <s v="CHECK"/>
    <s v="Organics"/>
    <s v="Organics"/>
    <x v="0"/>
    <x v="0"/>
    <s v="Organics"/>
    <s v="Organics"/>
  </r>
  <r>
    <s v="Muck"/>
    <m/>
    <s v="'Muck_ '"/>
    <n v="5419"/>
    <n v="0.27250058698660723"/>
    <s v="Fairly Common"/>
    <s v="Organics"/>
    <s v="Organics"/>
    <s v="Organics"/>
    <x v="2"/>
    <x v="3"/>
    <s v="Organics"/>
    <s v="Organics"/>
  </r>
  <r>
    <s v="Muck"/>
    <s v="Broken"/>
    <s v="'Muck_Broken'"/>
    <n v="0"/>
    <n v="-4.8134274696818129E-2"/>
    <s v="Not Used"/>
    <s v="CHECK"/>
    <s v="Organics"/>
    <s v="Organics"/>
    <x v="1"/>
    <x v="1"/>
    <s v="CHECK"/>
    <s v="Organics"/>
  </r>
  <r>
    <s v="Muck"/>
    <s v="Cemented"/>
    <s v="'Muck_Cemented'"/>
    <n v="1"/>
    <n v="-4.8075106056537004E-2"/>
    <s v="Rare/Uncommon"/>
    <s v="CHECK"/>
    <s v="Organics"/>
    <s v="Organics"/>
    <x v="0"/>
    <x v="0"/>
    <s v="Organics"/>
    <s v="Organics"/>
  </r>
  <r>
    <s v="Muck"/>
    <s v="Clayey"/>
    <s v="'Muck_Clayey'"/>
    <n v="72"/>
    <n v="-4.3874132596577013E-2"/>
    <s v="Rare/Uncommon"/>
    <s v="CHECK"/>
    <s v="Organics"/>
    <s v="Organics"/>
    <x v="0"/>
    <x v="0"/>
    <s v="Organics"/>
    <s v="Organics"/>
  </r>
  <r>
    <s v="Muck"/>
    <s v="Coarse"/>
    <s v="'Muck_Coarse'"/>
    <n v="2"/>
    <n v="-4.8015937416255879E-2"/>
    <s v="Rare/Uncommon"/>
    <s v="CHECK"/>
    <s v="Organics"/>
    <s v="Organics"/>
    <x v="0"/>
    <x v="0"/>
    <s v="Organics"/>
    <s v="Organics"/>
  </r>
  <r>
    <s v="Muck"/>
    <s v="Dense"/>
    <s v="'Muck_Dense'"/>
    <n v="11"/>
    <n v="-4.7483419653725739E-2"/>
    <s v="Rare/Uncommon"/>
    <s v="CHECK"/>
    <s v="Organics"/>
    <s v="Organics"/>
    <x v="0"/>
    <x v="0"/>
    <s v="Organics"/>
    <s v="Organics"/>
  </r>
  <r>
    <s v="Muck"/>
    <s v="Dolomitic"/>
    <s v="'Muck_Dolomitic'"/>
    <n v="0"/>
    <n v="-4.8134274696818129E-2"/>
    <s v="Not Used"/>
    <s v="CHECK"/>
    <s v="Organics"/>
    <s v="Organics"/>
    <x v="1"/>
    <x v="1"/>
    <s v="CHECK"/>
    <s v="Organics"/>
  </r>
  <r>
    <s v="Muck"/>
    <s v="Dry"/>
    <s v="'Muck_Dry'"/>
    <n v="1"/>
    <n v="-4.8075106056537004E-2"/>
    <s v="Rare/Uncommon"/>
    <s v="CHECK"/>
    <s v="Organics"/>
    <s v="Organics"/>
    <x v="0"/>
    <x v="0"/>
    <s v="Organics"/>
    <s v="Organics"/>
  </r>
  <r>
    <s v="Muck"/>
    <s v="Fill"/>
    <s v="'Muck_Fill'"/>
    <n v="40"/>
    <n v="-4.5767529085573064E-2"/>
    <s v="Rare/Uncommon"/>
    <s v="CHECK"/>
    <s v="Unknown or No Record"/>
    <s v="Unknown or No Record"/>
    <x v="0"/>
    <x v="0"/>
    <s v="Unknown or No Record"/>
    <s v="Unknown or No Record"/>
  </r>
  <r>
    <s v="Muck"/>
    <s v="Fine"/>
    <s v="'Muck_Fine'"/>
    <n v="5"/>
    <n v="-4.7838431495412496E-2"/>
    <s v="Rare/Uncommon"/>
    <s v="CHECK"/>
    <s v="Organics"/>
    <s v="Organics"/>
    <x v="0"/>
    <x v="0"/>
    <s v="Organics"/>
    <s v="Organics"/>
  </r>
  <r>
    <s v="Muck"/>
    <s v="Fine To Coarse"/>
    <s v="'Muck_Fine To Coarse'"/>
    <n v="0"/>
    <n v="-4.8134274696818129E-2"/>
    <s v="Not Used"/>
    <s v="CHECK"/>
    <s v="Organics"/>
    <s v="Organics"/>
    <x v="1"/>
    <x v="1"/>
    <s v="CHECK"/>
    <s v="Organics"/>
  </r>
  <r>
    <s v="Muck"/>
    <s v="Fine To Medium"/>
    <s v="'Muck_Fine To Medium'"/>
    <n v="1"/>
    <n v="-4.8075106056537004E-2"/>
    <s v="Rare/Uncommon"/>
    <s v="CHECK"/>
    <s v="Organics"/>
    <s v="Organics"/>
    <x v="0"/>
    <x v="0"/>
    <s v="Organics"/>
    <s v="Organics"/>
  </r>
  <r>
    <s v="Muck"/>
    <s v="Firm"/>
    <s v="'Muck_Firm'"/>
    <n v="1"/>
    <n v="-4.8075106056537004E-2"/>
    <s v="Rare/Uncommon"/>
    <s v="CHECK"/>
    <s v="Organics"/>
    <s v="Organics"/>
    <x v="0"/>
    <x v="0"/>
    <s v="Organics"/>
    <s v="Organics"/>
  </r>
  <r>
    <s v="Muck"/>
    <s v="Fractured"/>
    <s v="'Muck_Fractured'"/>
    <n v="0"/>
    <n v="-4.8134274696818129E-2"/>
    <s v="Not Used"/>
    <s v="CHECK"/>
    <s v="Organics"/>
    <s v="Organics"/>
    <x v="1"/>
    <x v="1"/>
    <s v="CHECK"/>
    <s v="Organics"/>
  </r>
  <r>
    <s v="Muck"/>
    <s v="Gravely"/>
    <s v="'Muck_Gravely'"/>
    <n v="15"/>
    <n v="-4.7246745092601232E-2"/>
    <s v="Rare/Uncommon"/>
    <s v="Organics"/>
    <s v="Organics"/>
    <s v="Organics"/>
    <x v="2"/>
    <x v="3"/>
    <s v="Organics"/>
    <s v="Organics"/>
  </r>
  <r>
    <s v="Muck"/>
    <s v="Gummy"/>
    <s v="'Muck_Gummy'"/>
    <n v="4"/>
    <n v="-4.7897600135693622E-2"/>
    <s v="Rare/Uncommon"/>
    <s v="CHECK"/>
    <s v="Organics"/>
    <s v="Organics"/>
    <x v="0"/>
    <x v="0"/>
    <s v="Organics"/>
    <s v="Organics"/>
  </r>
  <r>
    <s v="Muck"/>
    <s v="Hard"/>
    <s v="'Muck_Hard'"/>
    <n v="2"/>
    <n v="-4.8015937416255879E-2"/>
    <s v="Rare/Uncommon"/>
    <s v="CHECK"/>
    <s v="Organics"/>
    <s v="Organics"/>
    <x v="0"/>
    <x v="0"/>
    <s v="Organics"/>
    <s v="Organics"/>
  </r>
  <r>
    <s v="Muck"/>
    <s v="Heaving/Quick"/>
    <s v="'Muck_Heaving/Quick'"/>
    <n v="0"/>
    <n v="-4.8134274696818129E-2"/>
    <s v="Not Used"/>
    <s v="CHECK"/>
    <s v="Organics"/>
    <s v="Organics"/>
    <x v="1"/>
    <x v="1"/>
    <s v="CHECK"/>
    <s v="Organics"/>
  </r>
  <r>
    <s v="Muck"/>
    <s v="Karst"/>
    <s v="'Muck_Karst'"/>
    <n v="0"/>
    <n v="-4.8134274696818129E-2"/>
    <s v="Not Used"/>
    <s v="CHECK"/>
    <s v="Organics"/>
    <s v="Organics"/>
    <x v="1"/>
    <x v="1"/>
    <s v="CHECK"/>
    <s v="Organics"/>
  </r>
  <r>
    <s v="Muck"/>
    <s v="Layered"/>
    <s v="'Muck_Layered'"/>
    <n v="0"/>
    <n v="-4.8134274696818129E-2"/>
    <s v="Not Used"/>
    <s v="CHECK"/>
    <s v="Organics"/>
    <s v="Organics"/>
    <x v="1"/>
    <x v="1"/>
    <s v="CHECK"/>
    <s v="Organics"/>
  </r>
  <r>
    <s v="Muck"/>
    <s v="Medium"/>
    <s v="'Muck_Medium'"/>
    <n v="3"/>
    <n v="-4.7956768775974754E-2"/>
    <s v="Rare/Uncommon"/>
    <s v="CHECK"/>
    <s v="Organics"/>
    <s v="Organics"/>
    <x v="0"/>
    <x v="0"/>
    <s v="Organics"/>
    <s v="Organics"/>
  </r>
  <r>
    <s v="Muck"/>
    <s v="Medium To Coarse"/>
    <s v="'Muck_Medium To Coarse'"/>
    <n v="1"/>
    <n v="-4.8075106056537004E-2"/>
    <s v="Rare/Uncommon"/>
    <s v="CHECK"/>
    <s v="Organics"/>
    <s v="Organics"/>
    <x v="0"/>
    <x v="0"/>
    <s v="Organics"/>
    <s v="Organics"/>
  </r>
  <r>
    <s v="Muck"/>
    <s v="Organic"/>
    <s v="'Muck_Organic'"/>
    <n v="53"/>
    <n v="-4.4998336761918417E-2"/>
    <s v="Rare/Uncommon"/>
    <s v="CHECK"/>
    <s v="Organics"/>
    <s v="Organics"/>
    <x v="0"/>
    <x v="0"/>
    <s v="Organics"/>
    <s v="Organics"/>
  </r>
  <r>
    <s v="Muck"/>
    <s v="Porous"/>
    <s v="'Muck_Porous'"/>
    <n v="1"/>
    <n v="-4.8075106056537004E-2"/>
    <s v="Rare/Uncommon"/>
    <s v="CHECK"/>
    <s v="Organics"/>
    <s v="Organics"/>
    <x v="0"/>
    <x v="0"/>
    <s v="Organics"/>
    <s v="Organics"/>
  </r>
  <r>
    <s v="Muck"/>
    <s v="Sandy"/>
    <s v="'Muck_Sandy'"/>
    <n v="312"/>
    <n v="-2.9673658929106613E-2"/>
    <s v="Rare/Uncommon"/>
    <s v="Organics"/>
    <s v="Organics"/>
    <s v="Organics"/>
    <x v="2"/>
    <x v="3"/>
    <s v="Organics"/>
    <s v="Organics"/>
  </r>
  <r>
    <s v="Muck"/>
    <s v="Silty"/>
    <s v="'Muck_Silty'"/>
    <n v="28"/>
    <n v="-4.6477552768946585E-2"/>
    <s v="Rare/Uncommon"/>
    <s v="CHECK"/>
    <s v="Organics"/>
    <s v="Organics"/>
    <x v="0"/>
    <x v="0"/>
    <s v="Organics"/>
    <s v="Organics"/>
  </r>
  <r>
    <s v="Muck"/>
    <s v="Soft"/>
    <s v="'Muck_Soft'"/>
    <n v="53"/>
    <n v="-4.4998336761918417E-2"/>
    <s v="Rare/Uncommon"/>
    <s v="Organics"/>
    <s v="Organics"/>
    <s v="Organics"/>
    <x v="2"/>
    <x v="3"/>
    <s v="Organics"/>
    <s v="Organics"/>
  </r>
  <r>
    <s v="Muck"/>
    <s v="Sticky"/>
    <s v="'Muck_Sticky'"/>
    <n v="7"/>
    <n v="-4.7720094214850246E-2"/>
    <s v="Rare/Uncommon"/>
    <s v="CHECK"/>
    <s v="Organics"/>
    <s v="Organics"/>
    <x v="0"/>
    <x v="0"/>
    <s v="Organics"/>
    <s v="Organics"/>
  </r>
  <r>
    <s v="Muck"/>
    <s v="Stoney"/>
    <s v="'Muck_Stoney'"/>
    <n v="14"/>
    <n v="-4.7305913732882357E-2"/>
    <s v="Rare/Uncommon"/>
    <s v="CHECK"/>
    <s v="Organics"/>
    <s v="Organics"/>
    <x v="0"/>
    <x v="0"/>
    <s v="Organics"/>
    <s v="Organics"/>
  </r>
  <r>
    <s v="Muck"/>
    <s v="Stringers"/>
    <s v="'Muck_Stringers'"/>
    <n v="2"/>
    <n v="-4.8015937416255879E-2"/>
    <s v="Rare/Uncommon"/>
    <s v="CHECK"/>
    <s v="Organics"/>
    <s v="Organics"/>
    <x v="0"/>
    <x v="0"/>
    <s v="Organics"/>
    <s v="Organics"/>
  </r>
  <r>
    <s v="Muck"/>
    <s v="Strips"/>
    <s v="'Muck_Strips'"/>
    <n v="0"/>
    <n v="-4.8134274696818129E-2"/>
    <s v="Not Used"/>
    <s v="CHECK"/>
    <s v="Organics"/>
    <s v="Organics"/>
    <x v="1"/>
    <x v="1"/>
    <s v="CHECK"/>
    <s v="Organics"/>
  </r>
  <r>
    <s v="Muck"/>
    <s v="Swelling"/>
    <s v="'Muck_Swelling'"/>
    <n v="0"/>
    <n v="-4.8134274696818129E-2"/>
    <s v="Not Used"/>
    <s v="CHECK"/>
    <s v="Organics"/>
    <s v="Organics"/>
    <x v="1"/>
    <x v="1"/>
    <s v="CHECK"/>
    <s v="Organics"/>
  </r>
  <r>
    <s v="Muck"/>
    <s v="Very Coarse"/>
    <s v="'Muck_Very Coarse'"/>
    <n v="0"/>
    <n v="-4.8134274696818129E-2"/>
    <s v="Not Used"/>
    <s v="CHECK"/>
    <s v="Organics"/>
    <s v="Organics"/>
    <x v="1"/>
    <x v="1"/>
    <s v="CHECK"/>
    <s v="Organics"/>
  </r>
  <r>
    <s v="Muck"/>
    <s v="Very Fine"/>
    <s v="'Muck_Very Fine'"/>
    <n v="0"/>
    <n v="-4.8134274696818129E-2"/>
    <s v="Not Used"/>
    <s v="CHECK"/>
    <s v="Organics"/>
    <s v="Organics"/>
    <x v="1"/>
    <x v="1"/>
    <s v="CHECK"/>
    <s v="Organics"/>
  </r>
  <r>
    <s v="Muck"/>
    <s v="Very Fine-Coarse"/>
    <s v="'Muck_Very Fine-Coarse'"/>
    <n v="0"/>
    <n v="-4.8134274696818129E-2"/>
    <s v="Not Used"/>
    <s v="CHECK"/>
    <s v="Organics"/>
    <s v="Organics"/>
    <x v="1"/>
    <x v="1"/>
    <s v="CHECK"/>
    <s v="Organics"/>
  </r>
  <r>
    <s v="Muck"/>
    <s v="Very Fine-Fine"/>
    <s v="'Muck_Very Fine-Fine'"/>
    <n v="0"/>
    <n v="-4.8134274696818129E-2"/>
    <s v="Not Used"/>
    <s v="CHECK"/>
    <s v="Organics"/>
    <s v="Organics"/>
    <x v="1"/>
    <x v="1"/>
    <s v="CHECK"/>
    <s v="Organics"/>
  </r>
  <r>
    <s v="Muck"/>
    <s v="Very Fine-Medium"/>
    <s v="'Muck_Very Fine-Medium'"/>
    <n v="0"/>
    <n v="-4.8134274696818129E-2"/>
    <s v="Not Used"/>
    <s v="CHECK"/>
    <s v="Organics"/>
    <s v="Organics"/>
    <x v="1"/>
    <x v="1"/>
    <s v="CHECK"/>
    <s v="Organics"/>
  </r>
  <r>
    <s v="Muck"/>
    <s v="Very Hard"/>
    <s v="'Muck_Very Hard'"/>
    <n v="0"/>
    <n v="-4.8134274696818129E-2"/>
    <s v="Not Used"/>
    <s v="CHECK"/>
    <s v="Organics"/>
    <s v="Organics"/>
    <x v="1"/>
    <x v="1"/>
    <s v="CHECK"/>
    <s v="Organics"/>
  </r>
  <r>
    <s v="Muck"/>
    <s v="W/Boulders"/>
    <s v="'Muck_W/Boulders'"/>
    <n v="2"/>
    <n v="-4.8015937416255879E-2"/>
    <s v="Rare/Uncommon"/>
    <s v="CHECK"/>
    <s v="Organics"/>
    <s v="Organics"/>
    <x v="0"/>
    <x v="0"/>
    <s v="Organics"/>
    <s v="Organics"/>
  </r>
  <r>
    <s v="Muck"/>
    <s v="W/Clay"/>
    <s v="'Muck_W/Clay'"/>
    <n v="413"/>
    <n v="-2.3697626260712822E-2"/>
    <s v="Rare/Uncommon"/>
    <s v="Organics"/>
    <s v="Organics"/>
    <s v="Organics"/>
    <x v="2"/>
    <x v="3"/>
    <s v="Organics"/>
    <s v="Organics"/>
  </r>
  <r>
    <s v="Muck"/>
    <s v="W/Coal"/>
    <s v="'Muck_W/Coal'"/>
    <n v="4"/>
    <n v="-4.7897600135693622E-2"/>
    <s v="Rare/Uncommon"/>
    <s v="CHECK"/>
    <s v="Organics"/>
    <s v="Organics"/>
    <x v="0"/>
    <x v="0"/>
    <s v="Organics"/>
    <s v="Organics"/>
  </r>
  <r>
    <s v="Muck"/>
    <s v="W/Cobbles"/>
    <s v="'Muck_W/Cobbles'"/>
    <n v="2"/>
    <n v="-4.8015937416255879E-2"/>
    <s v="Rare/Uncommon"/>
    <s v="CHECK"/>
    <s v="Organics"/>
    <s v="Organics"/>
    <x v="0"/>
    <x v="0"/>
    <s v="Organics"/>
    <s v="Organics"/>
  </r>
  <r>
    <s v="Muck"/>
    <s v="W/Dolomite"/>
    <s v="'Muck_W/Dolomite'"/>
    <n v="0"/>
    <n v="-4.8134274696818129E-2"/>
    <s v="Not Used"/>
    <s v="CHECK"/>
    <s v="Organics"/>
    <s v="Organics"/>
    <x v="1"/>
    <x v="1"/>
    <s v="CHECK"/>
    <s v="Organics"/>
  </r>
  <r>
    <s v="Muck"/>
    <s v="W/Gravel"/>
    <s v="'Muck_W/Gravel'"/>
    <n v="94"/>
    <n v="-4.2572422510392227E-2"/>
    <s v="Rare/Uncommon"/>
    <s v="Organics"/>
    <s v="Organics"/>
    <s v="Organics"/>
    <x v="2"/>
    <x v="3"/>
    <s v="Organics"/>
    <s v="Organics"/>
  </r>
  <r>
    <s v="Muck"/>
    <s v="W/Gypsum"/>
    <s v="'Muck_W/Gypsum'"/>
    <n v="1"/>
    <n v="-4.8075106056537004E-2"/>
    <s v="Rare/Uncommon"/>
    <s v="CHECK"/>
    <s v="Organics"/>
    <s v="Organics"/>
    <x v="0"/>
    <x v="0"/>
    <s v="Organics"/>
    <s v="Organics"/>
  </r>
  <r>
    <s v="Muck"/>
    <s v="W/Limestone"/>
    <s v="'Muck_W/Limestone'"/>
    <n v="0"/>
    <n v="-4.8134274696818129E-2"/>
    <s v="Not Used"/>
    <s v="CHECK"/>
    <s v="Organics"/>
    <s v="Organics"/>
    <x v="1"/>
    <x v="1"/>
    <s v="CHECK"/>
    <s v="Organics"/>
  </r>
  <r>
    <s v="Muck"/>
    <s v="W/Pyrite"/>
    <s v="'Muck_W/Pyrite'"/>
    <n v="1"/>
    <n v="-4.8075106056537004E-2"/>
    <s v="Rare/Uncommon"/>
    <s v="CHECK"/>
    <s v="Organics"/>
    <s v="Organics"/>
    <x v="0"/>
    <x v="0"/>
    <s v="Organics"/>
    <s v="Organics"/>
  </r>
  <r>
    <s v="Muck"/>
    <s v="W/Sand"/>
    <s v="'Muck_W/Sand'"/>
    <n v="766"/>
    <n v="-2.8110962414751124E-3"/>
    <s v="Rare/Uncommon"/>
    <s v="Organics"/>
    <s v="Organics"/>
    <s v="Organics"/>
    <x v="2"/>
    <x v="3"/>
    <s v="Organics"/>
    <s v="Organics"/>
  </r>
  <r>
    <s v="Muck"/>
    <s v="W/Sandstone"/>
    <s v="'Muck_W/Sandstone'"/>
    <n v="2"/>
    <n v="-4.8015937416255879E-2"/>
    <s v="Rare/Uncommon"/>
    <s v="CHECK"/>
    <s v="Organics"/>
    <s v="Organics"/>
    <x v="0"/>
    <x v="0"/>
    <s v="Organics"/>
    <s v="Organics"/>
  </r>
  <r>
    <s v="Muck"/>
    <s v="W/Shale"/>
    <s v="'Muck_W/Shale'"/>
    <n v="2"/>
    <n v="-4.8015937416255879E-2"/>
    <s v="Rare/Uncommon"/>
    <s v="CHECK"/>
    <s v="Organics"/>
    <s v="Organics"/>
    <x v="0"/>
    <x v="0"/>
    <s v="Organics"/>
    <s v="Organics"/>
  </r>
  <r>
    <s v="Muck"/>
    <s v="W/Silt"/>
    <s v="'Muck_W/Silt'"/>
    <n v="25"/>
    <n v="-4.6655058689789961E-2"/>
    <s v="Rare/Uncommon"/>
    <s v="CHECK"/>
    <s v="Organics"/>
    <s v="Organics"/>
    <x v="0"/>
    <x v="0"/>
    <s v="Organics"/>
    <s v="Organics"/>
  </r>
  <r>
    <s v="Muck"/>
    <s v="W/Stones"/>
    <s v="'Muck_W/Stones'"/>
    <n v="44"/>
    <n v="-4.5530854524448557E-2"/>
    <s v="Rare/Uncommon"/>
    <s v="CHECK"/>
    <s v="Organics"/>
    <s v="Organics"/>
    <x v="0"/>
    <x v="0"/>
    <s v="Organics"/>
    <s v="Organics"/>
  </r>
  <r>
    <s v="Muck"/>
    <s v="Water Bearing"/>
    <s v="'Muck_Water Bearing'"/>
    <n v="18"/>
    <n v="-4.706923917175785E-2"/>
    <s v="Rare/Uncommon"/>
    <s v="CHECK"/>
    <s v="Organics"/>
    <s v="Organics"/>
    <x v="0"/>
    <x v="0"/>
    <s v="Organics"/>
    <s v="Organics"/>
  </r>
  <r>
    <s v="Muck"/>
    <s v="Weathered"/>
    <s v="'Muck_Weathered'"/>
    <n v="0"/>
    <n v="-4.8134274696818129E-2"/>
    <s v="Not Used"/>
    <s v="CHECK"/>
    <s v="Organics"/>
    <s v="Organics"/>
    <x v="1"/>
    <x v="1"/>
    <s v="CHECK"/>
    <s v="Organics"/>
  </r>
  <r>
    <s v="Muck"/>
    <s v="Wet/Moist"/>
    <s v="'Muck_Wet/Moist'"/>
    <n v="16"/>
    <n v="-4.7187576452320107E-2"/>
    <s v="Rare/Uncommon"/>
    <s v="CHECK"/>
    <s v="Organics"/>
    <s v="Organics"/>
    <x v="0"/>
    <x v="0"/>
    <s v="Organics"/>
    <s v="Organics"/>
  </r>
  <r>
    <s v="Muck"/>
    <s v="Wood"/>
    <s v="'Muck_Wood'"/>
    <n v="143"/>
    <n v="-3.9673159136617016E-2"/>
    <s v="Rare/Uncommon"/>
    <s v="CHECK"/>
    <s v="Organics"/>
    <s v="Organics"/>
    <x v="0"/>
    <x v="0"/>
    <s v="Organics"/>
    <s v="Organics"/>
  </r>
  <r>
    <s v="Mud"/>
    <m/>
    <s v="'Mud_ '"/>
    <n v="606"/>
    <n v="-1.2278078686455376E-2"/>
    <s v="Rare/Uncommon"/>
    <s v="CHECK"/>
    <s v="Clay"/>
    <s v="Clay"/>
    <x v="0"/>
    <x v="0"/>
    <s v="Clay"/>
    <s v="Clay"/>
  </r>
  <r>
    <s v="Mud"/>
    <s v="Broken"/>
    <s v="'Mud_Broken'"/>
    <n v="0"/>
    <n v="-4.8134274696818129E-2"/>
    <s v="Not Used"/>
    <s v="CHECK"/>
    <s v="Clay"/>
    <s v="Clay"/>
    <x v="1"/>
    <x v="1"/>
    <s v="CHECK"/>
    <s v="Clay"/>
  </r>
  <r>
    <s v="Mud"/>
    <s v="Cemented"/>
    <s v="'Mud_Cemented'"/>
    <n v="1"/>
    <n v="-4.8075106056537004E-2"/>
    <s v="Rare/Uncommon"/>
    <s v="CHECK"/>
    <s v="Clay"/>
    <s v="Clay"/>
    <x v="0"/>
    <x v="0"/>
    <s v="Clay"/>
    <s v="Clay"/>
  </r>
  <r>
    <s v="Mud"/>
    <s v="Clayey"/>
    <s v="'Mud_Clayey'"/>
    <n v="22"/>
    <n v="-4.6832564610633343E-2"/>
    <s v="Rare/Uncommon"/>
    <s v="CHECK"/>
    <s v="Clay"/>
    <s v="Clay"/>
    <x v="0"/>
    <x v="0"/>
    <s v="Clay"/>
    <s v="Clay"/>
  </r>
  <r>
    <s v="Mud"/>
    <s v="Coarse"/>
    <s v="'Mud_Coarse'"/>
    <n v="9"/>
    <n v="-4.7601756934287989E-2"/>
    <s v="Rare/Uncommon"/>
    <s v="CHECK"/>
    <s v="Clay &amp; Sand"/>
    <s v="Clay &amp; Sand"/>
    <x v="0"/>
    <x v="0"/>
    <s v="Clay &amp; Sand"/>
    <s v="Clay &amp; Sand"/>
  </r>
  <r>
    <s v="Mud"/>
    <s v="Dense"/>
    <s v="'Mud_Dense'"/>
    <n v="1"/>
    <n v="-4.8075106056537004E-2"/>
    <s v="Rare/Uncommon"/>
    <s v="CHECK"/>
    <s v="Clay"/>
    <s v="Clay"/>
    <x v="0"/>
    <x v="0"/>
    <s v="Clay"/>
    <s v="Clay"/>
  </r>
  <r>
    <s v="Mud"/>
    <s v="Dolomitic"/>
    <s v="'Mud_Dolomitic'"/>
    <n v="0"/>
    <n v="-4.8134274696818129E-2"/>
    <s v="Not Used"/>
    <s v="CHECK"/>
    <s v="Clay"/>
    <s v="Clay"/>
    <x v="1"/>
    <x v="1"/>
    <s v="CHECK"/>
    <s v="Clay"/>
  </r>
  <r>
    <s v="Mud"/>
    <s v="Dry"/>
    <s v="'Mud_Dry'"/>
    <n v="1"/>
    <n v="-4.8075106056537004E-2"/>
    <s v="Rare/Uncommon"/>
    <s v="CHECK"/>
    <s v="Clay"/>
    <s v="Clay"/>
    <x v="0"/>
    <x v="0"/>
    <s v="Clay"/>
    <s v="Clay"/>
  </r>
  <r>
    <s v="Mud"/>
    <s v="Fill"/>
    <s v="'Mud_Fill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Mud"/>
    <s v="Fine"/>
    <s v="'Mud_Fine'"/>
    <n v="51"/>
    <n v="-4.5116674042480674E-2"/>
    <s v="Rare/Uncommon"/>
    <s v="CHECK"/>
    <s v="Clay"/>
    <s v="Clay"/>
    <x v="0"/>
    <x v="0"/>
    <s v="Clay"/>
    <s v="Clay"/>
  </r>
  <r>
    <s v="Mud"/>
    <s v="Fine To Coarse"/>
    <s v="'Mud_Fine To Coarse'"/>
    <n v="0"/>
    <n v="-4.8134274696818129E-2"/>
    <s v="Not Used"/>
    <s v="CHECK"/>
    <s v="Clay &amp; Sand"/>
    <s v="Clay &amp; Sand"/>
    <x v="1"/>
    <x v="1"/>
    <s v="CHECK"/>
    <s v="Clay &amp; Sand"/>
  </r>
  <r>
    <s v="Mud"/>
    <s v="Fine To Medium"/>
    <s v="'Mud_Fine To Medium'"/>
    <n v="1"/>
    <n v="-4.8075106056537004E-2"/>
    <s v="Rare/Uncommon"/>
    <s v="CHECK"/>
    <s v="Clay &amp; Sand"/>
    <s v="Clay &amp; Sand"/>
    <x v="0"/>
    <x v="0"/>
    <s v="Clay &amp; Sand"/>
    <s v="Clay &amp; Sand"/>
  </r>
  <r>
    <s v="Mud"/>
    <s v="Firm"/>
    <s v="'Mud_Firm'"/>
    <n v="0"/>
    <n v="-4.8134274696818129E-2"/>
    <s v="Not Used"/>
    <s v="CHECK"/>
    <s v="Clay"/>
    <s v="Clay"/>
    <x v="1"/>
    <x v="1"/>
    <s v="CHECK"/>
    <s v="Clay"/>
  </r>
  <r>
    <s v="Mud"/>
    <s v="Fractured"/>
    <s v="'Mud_Fractured'"/>
    <n v="0"/>
    <n v="-4.8134274696818129E-2"/>
    <s v="Not Used"/>
    <s v="CHECK"/>
    <s v="Clay"/>
    <s v="Clay"/>
    <x v="1"/>
    <x v="1"/>
    <s v="CHECK"/>
    <s v="Clay"/>
  </r>
  <r>
    <s v="Mud"/>
    <s v="Gravely"/>
    <s v="'Mud_Gravely'"/>
    <n v="52"/>
    <n v="-4.5057505402199542E-2"/>
    <s v="Rare/Uncommon"/>
    <s v="CHECK"/>
    <s v="Diamicton"/>
    <s v="Diamicton"/>
    <x v="0"/>
    <x v="0"/>
    <s v="Diamicton"/>
    <s v="Diamicton"/>
  </r>
  <r>
    <s v="Mud"/>
    <s v="Gummy"/>
    <s v="'Mud_Gummy'"/>
    <n v="1"/>
    <n v="-4.8075106056537004E-2"/>
    <s v="Rare/Uncommon"/>
    <s v="CHECK"/>
    <s v="Clay"/>
    <s v="Clay"/>
    <x v="0"/>
    <x v="0"/>
    <s v="Clay"/>
    <s v="Clay"/>
  </r>
  <r>
    <s v="Mud"/>
    <s v="Hard"/>
    <s v="'Mud_Hard'"/>
    <n v="1"/>
    <n v="-4.8075106056537004E-2"/>
    <s v="Rare/Uncommon"/>
    <s v="CHECK"/>
    <s v="Clay"/>
    <s v="Clay"/>
    <x v="0"/>
    <x v="0"/>
    <s v="Clay"/>
    <s v="Clay"/>
  </r>
  <r>
    <s v="Mud"/>
    <s v="Heaving/Quick"/>
    <s v="'Mud_Heaving/Quick'"/>
    <n v="2"/>
    <n v="-4.8015937416255879E-2"/>
    <s v="Rare/Uncommon"/>
    <s v="CHECK"/>
    <s v="Clay"/>
    <s v="Clay"/>
    <x v="0"/>
    <x v="0"/>
    <s v="Clay"/>
    <s v="Clay"/>
  </r>
  <r>
    <s v="Mud"/>
    <s v="Karst"/>
    <s v="'Mud_Karst'"/>
    <n v="0"/>
    <n v="-4.8134274696818129E-2"/>
    <s v="Not Used"/>
    <s v="CHECK"/>
    <s v="Clay"/>
    <s v="Clay"/>
    <x v="1"/>
    <x v="1"/>
    <s v="CHECK"/>
    <s v="Clay"/>
  </r>
  <r>
    <s v="Mud"/>
    <s v="Layered"/>
    <s v="'Mud_Layered'"/>
    <n v="1"/>
    <n v="-4.8075106056537004E-2"/>
    <s v="Rare/Uncommon"/>
    <s v="CHECK"/>
    <s v="Clay"/>
    <s v="Clay"/>
    <x v="0"/>
    <x v="0"/>
    <s v="Clay"/>
    <s v="Clay"/>
  </r>
  <r>
    <s v="Mud"/>
    <s v="Medium"/>
    <s v="'Mud_Medium'"/>
    <n v="1"/>
    <n v="-4.8075106056537004E-2"/>
    <s v="Rare/Uncommon"/>
    <s v="CHECK"/>
    <s v="Clay &amp; Sand"/>
    <s v="Clay &amp; Sand"/>
    <x v="0"/>
    <x v="0"/>
    <s v="Clay &amp; Sand"/>
    <s v="Clay &amp; Sand"/>
  </r>
  <r>
    <s v="Mud"/>
    <s v="Medium To Coarse"/>
    <s v="'Mud_Medium To Coarse'"/>
    <n v="0"/>
    <n v="-4.8134274696818129E-2"/>
    <s v="Not Used"/>
    <s v="CHECK"/>
    <s v="Clay &amp; Sand"/>
    <s v="Clay &amp; Sand"/>
    <x v="1"/>
    <x v="1"/>
    <s v="CHECK"/>
    <s v="Clay &amp; Sand"/>
  </r>
  <r>
    <s v="Mud"/>
    <s v="Organic"/>
    <s v="'Mud_Organic'"/>
    <n v="2"/>
    <n v="-4.8015937416255879E-2"/>
    <s v="Rare/Uncommon"/>
    <s v="CHECK"/>
    <s v="Clay"/>
    <s v="Clay"/>
    <x v="0"/>
    <x v="0"/>
    <s v="Clay"/>
    <s v="Clay"/>
  </r>
  <r>
    <s v="Mud"/>
    <s v="Porous"/>
    <s v="'Mud_Porous'"/>
    <n v="0"/>
    <n v="-4.8134274696818129E-2"/>
    <s v="Not Used"/>
    <s v="CHECK"/>
    <s v="Clay"/>
    <s v="Clay"/>
    <x v="1"/>
    <x v="1"/>
    <s v="CHECK"/>
    <s v="Clay"/>
  </r>
  <r>
    <s v="Mud"/>
    <s v="Sandy"/>
    <s v="'Mud_Sandy'"/>
    <n v="306"/>
    <n v="-3.0028670770793374E-2"/>
    <s v="Rare/Uncommon"/>
    <s v="CHECK"/>
    <s v="Clay &amp; Sand"/>
    <s v="Clay &amp; Sand"/>
    <x v="0"/>
    <x v="0"/>
    <s v="Clay &amp; Sand"/>
    <s v="Clay &amp; Sand"/>
  </r>
  <r>
    <s v="Mud"/>
    <s v="Silty"/>
    <s v="'Mud_Silty'"/>
    <n v="15"/>
    <n v="-4.7246745092601232E-2"/>
    <s v="Rare/Uncommon"/>
    <s v="CHECK"/>
    <s v="Clay"/>
    <s v="Clay"/>
    <x v="0"/>
    <x v="0"/>
    <s v="Clay"/>
    <s v="Clay"/>
  </r>
  <r>
    <s v="Mud"/>
    <s v="Soft"/>
    <s v="'Mud_Soft'"/>
    <n v="17"/>
    <n v="-4.7128407812038975E-2"/>
    <s v="Rare/Uncommon"/>
    <s v="CHECK"/>
    <s v="Clay"/>
    <s v="Clay"/>
    <x v="0"/>
    <x v="0"/>
    <s v="Clay"/>
    <s v="Clay"/>
  </r>
  <r>
    <s v="Mud"/>
    <s v="Sticky"/>
    <s v="'Mud_Sticky'"/>
    <n v="0"/>
    <n v="-4.8134274696818129E-2"/>
    <s v="Not Used"/>
    <s v="CHECK"/>
    <s v="Clay"/>
    <s v="Clay"/>
    <x v="1"/>
    <x v="1"/>
    <s v="CHECK"/>
    <s v="Clay"/>
  </r>
  <r>
    <s v="Mud"/>
    <s v="Stoney"/>
    <s v="'Mud_Stoney'"/>
    <n v="0"/>
    <n v="-4.8134274696818129E-2"/>
    <s v="Not Used"/>
    <s v="CHECK"/>
    <s v="Diamicton"/>
    <s v="Diamicton"/>
    <x v="1"/>
    <x v="1"/>
    <s v="CHECK"/>
    <s v="Diamicton"/>
  </r>
  <r>
    <s v="Mud"/>
    <s v="Stringers"/>
    <s v="'Mud_Stringers'"/>
    <n v="1"/>
    <n v="-4.8075106056537004E-2"/>
    <s v="Rare/Uncommon"/>
    <s v="CHECK"/>
    <s v="Clay"/>
    <s v="Clay"/>
    <x v="0"/>
    <x v="0"/>
    <s v="Clay"/>
    <s v="Clay"/>
  </r>
  <r>
    <s v="Mud"/>
    <s v="Strips"/>
    <s v="'Mud_Strips'"/>
    <n v="10"/>
    <n v="-4.7542588294006864E-2"/>
    <s v="Rare/Uncommon"/>
    <s v="CHECK"/>
    <s v="Clay"/>
    <s v="Clay"/>
    <x v="0"/>
    <x v="0"/>
    <s v="Clay"/>
    <s v="Clay"/>
  </r>
  <r>
    <s v="Mud"/>
    <s v="Swelling"/>
    <s v="'Mud_Swelling'"/>
    <n v="0"/>
    <n v="-4.8134274696818129E-2"/>
    <s v="Not Used"/>
    <s v="CHECK"/>
    <s v="Clay"/>
    <s v="Clay"/>
    <x v="1"/>
    <x v="1"/>
    <s v="CHECK"/>
    <s v="Clay"/>
  </r>
  <r>
    <s v="Mud"/>
    <s v="Very Coarse"/>
    <s v="'Mud_Very Coarse'"/>
    <n v="0"/>
    <n v="-4.8134274696818129E-2"/>
    <s v="Not Used"/>
    <s v="CHECK"/>
    <s v="Clay &amp; Sand"/>
    <s v="Clay &amp; Sand"/>
    <x v="1"/>
    <x v="1"/>
    <s v="CHECK"/>
    <s v="Clay &amp; Sand"/>
  </r>
  <r>
    <s v="Mud"/>
    <s v="Very Fine"/>
    <s v="'Mud_Very Fine'"/>
    <n v="4"/>
    <n v="-4.7897600135693622E-2"/>
    <s v="Rare/Uncommon"/>
    <s v="CHECK"/>
    <s v="Clay"/>
    <s v="Clay"/>
    <x v="0"/>
    <x v="0"/>
    <s v="Clay"/>
    <s v="Clay"/>
  </r>
  <r>
    <s v="Mud"/>
    <s v="Very Fine-Coarse"/>
    <s v="'Mud_Very Fine-Coarse'"/>
    <n v="0"/>
    <n v="-4.8134274696818129E-2"/>
    <s v="Not Used"/>
    <s v="CHECK"/>
    <s v="Clay &amp; Sand"/>
    <s v="Clay &amp; Sand"/>
    <x v="1"/>
    <x v="1"/>
    <s v="CHECK"/>
    <s v="Clay &amp; Sand"/>
  </r>
  <r>
    <s v="Mud"/>
    <s v="Very Fine-Fine"/>
    <s v="'Mud_Very Fine-Fine'"/>
    <n v="0"/>
    <n v="-4.8134274696818129E-2"/>
    <s v="Not Used"/>
    <s v="CHECK"/>
    <s v="Clay"/>
    <s v="Clay"/>
    <x v="1"/>
    <x v="1"/>
    <s v="CHECK"/>
    <s v="Clay"/>
  </r>
  <r>
    <s v="Mud"/>
    <s v="Very Fine-Medium"/>
    <s v="'Mud_Very Fine-Medium'"/>
    <n v="0"/>
    <n v="-4.8134274696818129E-2"/>
    <s v="Not Used"/>
    <s v="CHECK"/>
    <s v="Clay &amp; Sand"/>
    <s v="Clay &amp; Sand"/>
    <x v="1"/>
    <x v="1"/>
    <s v="CHECK"/>
    <s v="Clay &amp; Sand"/>
  </r>
  <r>
    <s v="Mud"/>
    <s v="Very Hard"/>
    <s v="'Mud_Very Hard'"/>
    <n v="0"/>
    <n v="-4.8134274696818129E-2"/>
    <s v="Not Used"/>
    <s v="CHECK"/>
    <s v="Clay"/>
    <s v="Clay"/>
    <x v="1"/>
    <x v="1"/>
    <s v="CHECK"/>
    <s v="Clay"/>
  </r>
  <r>
    <s v="Mud"/>
    <s v="W/Boulders"/>
    <s v="'Mud_W/Boulders'"/>
    <n v="1"/>
    <n v="-4.8075106056537004E-2"/>
    <s v="Rare/Uncommon"/>
    <s v="CHECK"/>
    <s v="Diamicton"/>
    <s v="Diamicton"/>
    <x v="0"/>
    <x v="0"/>
    <s v="Diamicton"/>
    <s v="Diamicton"/>
  </r>
  <r>
    <s v="Mud"/>
    <s v="W/Clay"/>
    <s v="'Mud_W/Clay'"/>
    <n v="136"/>
    <n v="-4.0087339618584905E-2"/>
    <s v="Rare/Uncommon"/>
    <s v="CHECK"/>
    <s v="Clay"/>
    <s v="Clay"/>
    <x v="0"/>
    <x v="0"/>
    <s v="Clay"/>
    <s v="Clay"/>
  </r>
  <r>
    <s v="Mud"/>
    <s v="W/Coal"/>
    <s v="'Mud_W/Coal'"/>
    <n v="1"/>
    <n v="-4.8075106056537004E-2"/>
    <s v="Rare/Uncommon"/>
    <s v="CHECK"/>
    <s v="Diamicton"/>
    <s v="Diamicton"/>
    <x v="0"/>
    <x v="0"/>
    <s v="Diamicton"/>
    <s v="Diamicton"/>
  </r>
  <r>
    <s v="Mud"/>
    <s v="W/Cobbles"/>
    <s v="'Mud_W/Cobbles'"/>
    <n v="2"/>
    <n v="-4.8015937416255879E-2"/>
    <s v="Rare/Uncommon"/>
    <s v="CHECK"/>
    <s v="Diamicton"/>
    <s v="Diamicton"/>
    <x v="0"/>
    <x v="0"/>
    <s v="Diamicton"/>
    <s v="Diamicton"/>
  </r>
  <r>
    <s v="Mud"/>
    <s v="W/Dolomite"/>
    <s v="'Mud_W/Dolomite'"/>
    <n v="0"/>
    <n v="-4.8134274696818129E-2"/>
    <s v="Not Used"/>
    <s v="CHECK"/>
    <s v="Diamicton"/>
    <s v="Diamicton"/>
    <x v="1"/>
    <x v="1"/>
    <s v="CHECK"/>
    <s v="Diamicton"/>
  </r>
  <r>
    <s v="Mud"/>
    <s v="W/Gravel"/>
    <s v="'Mud_W/Gravel'"/>
    <n v="46"/>
    <n v="-4.5412517243886306E-2"/>
    <s v="Rare/Uncommon"/>
    <s v="CHECK"/>
    <s v="Diamicton"/>
    <s v="Diamicton"/>
    <x v="0"/>
    <x v="0"/>
    <s v="Diamicton"/>
    <s v="Diamicton"/>
  </r>
  <r>
    <s v="Mud"/>
    <s v="W/Gypsum"/>
    <s v="'Mud_W/Gypsum'"/>
    <n v="0"/>
    <n v="-4.8134274696818129E-2"/>
    <s v="Not Used"/>
    <s v="CHECK"/>
    <s v="Diamicton"/>
    <s v="Diamicton"/>
    <x v="1"/>
    <x v="1"/>
    <s v="CHECK"/>
    <s v="Diamicton"/>
  </r>
  <r>
    <s v="Mud"/>
    <s v="W/Limestone"/>
    <s v="'Mud_W/Limestone'"/>
    <n v="1"/>
    <n v="-4.8075106056537004E-2"/>
    <s v="Rare/Uncommon"/>
    <s v="CHECK"/>
    <s v="Diamicton"/>
    <s v="Diamicton"/>
    <x v="0"/>
    <x v="0"/>
    <s v="Diamicton"/>
    <s v="Diamicton"/>
  </r>
  <r>
    <s v="Mud"/>
    <s v="W/Pyrite"/>
    <s v="'Mud_W/Pyrite'"/>
    <n v="0"/>
    <n v="-4.8134274696818129E-2"/>
    <s v="Not Used"/>
    <s v="CHECK"/>
    <s v="Diamicton"/>
    <s v="Diamicton"/>
    <x v="1"/>
    <x v="1"/>
    <s v="CHECK"/>
    <s v="Diamicton"/>
  </r>
  <r>
    <s v="Mud"/>
    <s v="W/Sand"/>
    <s v="'Mud_W/Sand'"/>
    <n v="312"/>
    <n v="-2.9673658929106613E-2"/>
    <s v="Rare/Uncommon"/>
    <s v="CHECK"/>
    <s v="Clay &amp; Sand"/>
    <s v="Clay &amp; Sand"/>
    <x v="0"/>
    <x v="0"/>
    <s v="Clay &amp; Sand"/>
    <s v="Clay &amp; Sand"/>
  </r>
  <r>
    <s v="Mud"/>
    <s v="W/Sandstone"/>
    <s v="'Mud_W/Sandstone'"/>
    <n v="0"/>
    <n v="-4.8134274696818129E-2"/>
    <s v="Not Used"/>
    <s v="CHECK"/>
    <s v="Diamicton"/>
    <s v="Diamicton"/>
    <x v="1"/>
    <x v="1"/>
    <s v="CHECK"/>
    <s v="Diamicton"/>
  </r>
  <r>
    <s v="Mud"/>
    <s v="W/Shale"/>
    <s v="'Mud_W/Shale'"/>
    <n v="0"/>
    <n v="-4.8134274696818129E-2"/>
    <s v="Not Used"/>
    <s v="CHECK"/>
    <s v="Diamicton"/>
    <s v="Diamicton"/>
    <x v="1"/>
    <x v="1"/>
    <s v="CHECK"/>
    <s v="Diamicton"/>
  </r>
  <r>
    <s v="Mud"/>
    <s v="W/Silt"/>
    <s v="'Mud_W/Silt'"/>
    <n v="14"/>
    <n v="-4.7305913732882357E-2"/>
    <s v="Rare/Uncommon"/>
    <s v="CHECK"/>
    <s v="Clay"/>
    <s v="Clay"/>
    <x v="0"/>
    <x v="0"/>
    <s v="Clay"/>
    <s v="Clay"/>
  </r>
  <r>
    <s v="Mud"/>
    <s v="W/Stones"/>
    <s v="'Mud_W/Stones'"/>
    <n v="4"/>
    <n v="-4.7897600135693622E-2"/>
    <s v="Rare/Uncommon"/>
    <s v="CHECK"/>
    <s v="Diamicton"/>
    <s v="Diamicton"/>
    <x v="0"/>
    <x v="0"/>
    <s v="Diamicton"/>
    <s v="Diamicton"/>
  </r>
  <r>
    <s v="Mud"/>
    <s v="Water Bearing"/>
    <s v="'Mud_Water Bearing'"/>
    <n v="26"/>
    <n v="-4.6595890049508835E-2"/>
    <s v="Rare/Uncommon"/>
    <s v="CHECK"/>
    <s v="Clay"/>
    <s v="Clay"/>
    <x v="0"/>
    <x v="0"/>
    <s v="Clay"/>
    <s v="Clay"/>
  </r>
  <r>
    <s v="Mud"/>
    <s v="Weathered"/>
    <s v="'Mud_Weathered'"/>
    <n v="0"/>
    <n v="-4.8134274696818129E-2"/>
    <s v="Not Used"/>
    <s v="CHECK"/>
    <s v="Clay"/>
    <s v="Clay"/>
    <x v="1"/>
    <x v="1"/>
    <s v="CHECK"/>
    <s v="Clay"/>
  </r>
  <r>
    <s v="Mud"/>
    <s v="Wet/Moist"/>
    <s v="'Mud_Wet/Moist'"/>
    <n v="15"/>
    <n v="-4.7246745092601232E-2"/>
    <s v="Rare/Uncommon"/>
    <s v="CHECK"/>
    <s v="Clay"/>
    <s v="Clay"/>
    <x v="0"/>
    <x v="0"/>
    <s v="Clay"/>
    <s v="Clay"/>
  </r>
  <r>
    <s v="Mud"/>
    <s v="Wood"/>
    <s v="'Mud_Wood'"/>
    <n v="8"/>
    <n v="-4.7660925574569114E-2"/>
    <s v="Rare/Uncommon"/>
    <s v="CHECK"/>
    <s v="Clay"/>
    <s v="Clay"/>
    <x v="0"/>
    <x v="0"/>
    <s v="Clay"/>
    <s v="Clay"/>
  </r>
  <r>
    <s v="No Lithology Information"/>
    <m/>
    <s v="'No Lithology Information_ '"/>
    <n v="6228"/>
    <n v="0.32036801697403872"/>
    <s v="Fairly Common"/>
    <s v="Unknown or No Record"/>
    <s v="Unknown or No Record"/>
    <s v="Unknown or No Record"/>
    <x v="2"/>
    <x v="3"/>
    <s v="Unknown or No Record"/>
    <s v="Unknown or No Record"/>
  </r>
  <r>
    <s v="No Lithology Information"/>
    <s v="Broken"/>
    <s v="'No Lithology Information_Broken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Cemented"/>
    <s v="'No Lithology Information_Cemente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Clayey"/>
    <s v="'No Lithology Information_Clayey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Coarse"/>
    <s v="'No Lithology Information_Coarse'"/>
    <n v="20"/>
    <n v="-4.69509018911956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Dense"/>
    <s v="'No Lithology Information_Dense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Dolomitic"/>
    <s v="'No Lithology Information_Dolomitic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Dry"/>
    <s v="'No Lithology Information_Dry'"/>
    <n v="9"/>
    <n v="-4.7601756934287989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Fill"/>
    <s v="'No Lithology Information_Fill'"/>
    <n v="188"/>
    <n v="-3.7010570323966319E-2"/>
    <s v="Rare/Uncommon"/>
    <s v="Unknown or No Record"/>
    <s v="Unknown or No Record"/>
    <s v="Unknown or No Record"/>
    <x v="2"/>
    <x v="3"/>
    <s v="Unknown or No Record"/>
    <s v="Unknown or No Record"/>
  </r>
  <r>
    <s v="No Lithology Information"/>
    <s v="Fine"/>
    <s v="'No Lithology Information_Fine'"/>
    <n v="20"/>
    <n v="-4.69509018911956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Fine To Coarse"/>
    <s v="'No Lithology Information_Fine To Coars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Fine To Medium"/>
    <s v="'No Lithology Information_Fine To Medium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Firm"/>
    <s v="'No Lithology Information_Firm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Fractured"/>
    <s v="'No Lithology Information_Fracture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Gravely"/>
    <s v="'No Lithology Information_Gravely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Gummy"/>
    <s v="'No Lithology Information_Gummy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Hard"/>
    <s v="'No Lithology Information_Hard'"/>
    <n v="19"/>
    <n v="-4.7010070531476725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Heaving/Quick"/>
    <s v="'No Lithology Information_Heaving/Quick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Karst"/>
    <s v="'No Lithology Information_Karst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Layered"/>
    <s v="'No Lithology Information_Layere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Medium"/>
    <s v="'No Lithology Information_Medium'"/>
    <n v="8"/>
    <n v="-4.766092557456911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Medium To Coarse"/>
    <s v="'No Lithology Information_Medium To Coarse'"/>
    <n v="5"/>
    <n v="-4.7838431495412496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Organic"/>
    <s v="'No Lithology Information_Organic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Porous"/>
    <s v="'No Lithology Information_Porous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Sandy"/>
    <s v="'No Lithology Information_Sandy'"/>
    <n v="19"/>
    <n v="-4.7010070531476725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Silty"/>
    <s v="'No Lithology Information_Silty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Soft"/>
    <s v="'No Lithology Information_Soft'"/>
    <n v="16"/>
    <n v="-4.7187576452320107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Sticky"/>
    <s v="'No Lithology Information_Sticky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Stoney"/>
    <s v="'No Lithology Information_Stoney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Stringers"/>
    <s v="'No Lithology Information_Stringers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Strips"/>
    <s v="'No Lithology Information_Strips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Swelling"/>
    <s v="'No Lithology Information_Swelling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Very Coarse"/>
    <s v="'No Lithology Information_Very Coarse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Very Fine"/>
    <s v="'No Lithology Information_Very Fin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Very Fine-Coarse"/>
    <s v="'No Lithology Information_Very Fine-Coarse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Very Fine-Fine"/>
    <s v="'No Lithology Information_Very Fine-Fin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Very Fine-Medium"/>
    <s v="'No Lithology Information_Very Fine-Medium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Very Hard"/>
    <s v="'No Lithology Information_Very Hard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W/Boulders"/>
    <s v="'No Lithology Information_W/Boulders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W/Clay"/>
    <s v="'No Lithology Information_W/Clay'"/>
    <n v="4"/>
    <n v="-4.7897600135693622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W/Coal"/>
    <s v="'No Lithology Information_W/Coa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W/Cobbles"/>
    <s v="'No Lithology Information_W/Cobbles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W/Dolomite"/>
    <s v="'No Lithology Information_W/Dolomite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W/Gravel"/>
    <s v="'No Lithology Information_W/Gravel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W/Gypsum"/>
    <s v="'No Lithology Information_W/Gypsum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W/Limestone"/>
    <s v="'No Lithology Information_W/Limestone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W/Pyrite"/>
    <s v="'No Lithology Information_W/Pyrite'"/>
    <n v="4"/>
    <n v="-4.7897600135693622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W/Sand"/>
    <s v="'No Lithology Information_W/Sand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W/Sandstone"/>
    <s v="'No Lithology Information_W/Sandstone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W/Shale"/>
    <s v="'No Lithology Information_W/Shal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W/Silt"/>
    <s v="'No Lithology Information_W/Silt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W/Stones"/>
    <s v="'No Lithology Information_W/Stones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Water Bearing"/>
    <s v="'No Lithology Information_Water Bearing'"/>
    <n v="540"/>
    <n v="-1.6183208945009738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Weathered"/>
    <s v="'No Lithology Information_Weathered'"/>
    <n v="0"/>
    <n v="-4.8134274696818129E-2"/>
    <s v="Not Used"/>
    <s v="CHECK"/>
    <s v="Unknown or No Record"/>
    <s v="Unknown or No Record"/>
    <x v="1"/>
    <x v="1"/>
    <s v="CHECK"/>
    <s v="Unknown or No Record"/>
  </r>
  <r>
    <s v="No Lithology Information"/>
    <s v="Wet/Moist"/>
    <s v="'No Lithology Information_Wet/Moist'"/>
    <n v="16"/>
    <n v="-4.7187576452320107E-2"/>
    <s v="Rare/Uncommon"/>
    <s v="CHECK"/>
    <s v="Unknown or No Record"/>
    <s v="Unknown or No Record"/>
    <x v="0"/>
    <x v="0"/>
    <s v="Unknown or No Record"/>
    <s v="Unknown or No Record"/>
  </r>
  <r>
    <s v="No Lithology Information"/>
    <s v="Wood"/>
    <s v="'No Lithology Information_Wood'"/>
    <n v="17"/>
    <n v="-4.7128407812038975E-2"/>
    <s v="Rare/Uncommon"/>
    <s v="CHECK"/>
    <s v="Unknown or No Record"/>
    <s v="Unknown or No Record"/>
    <x v="0"/>
    <x v="0"/>
    <s v="Unknown or No Record"/>
    <s v="Unknown or No Record"/>
  </r>
  <r>
    <s v="No Log"/>
    <m/>
    <s v="'No Log_ '"/>
    <n v="2349"/>
    <n v="9.0852861323548376E-2"/>
    <s v="Fairly Common"/>
    <s v="Unknown or No Record"/>
    <s v="Unknown or No Record"/>
    <s v="Unknown or No Record"/>
    <x v="2"/>
    <x v="3"/>
    <s v="Unknown or No Record"/>
    <s v="Unknown or No Record"/>
  </r>
  <r>
    <s v="No Log"/>
    <s v="Broken"/>
    <s v="'No Log_Broken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Cemented"/>
    <s v="'No Log_Cemented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Clayey"/>
    <s v="'No Log_Clayey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Coarse"/>
    <s v="'No Log_Coars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og"/>
    <s v="Dense"/>
    <s v="'No Log_Dens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Dolomitic"/>
    <s v="'No Log_Dolomitic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Dry"/>
    <s v="'No Log_Dry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Fill"/>
    <s v="'No Log_Fill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Fine"/>
    <s v="'No Log_Fin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Fine To Coarse"/>
    <s v="'No Log_Fine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Fine To Medium"/>
    <s v="'No Log_Fine To Medium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og"/>
    <s v="Firm"/>
    <s v="'No Log_Firm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Fractured"/>
    <s v="'No Log_Fractured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Gravely"/>
    <s v="'No Log_Gravel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og"/>
    <s v="Gummy"/>
    <s v="'No Log_Gummy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Hard"/>
    <s v="'No Log_Har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og"/>
    <s v="Heaving/Quick"/>
    <s v="'No Log_Heaving/Quick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Karst"/>
    <s v="'No Log_Karst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Layered"/>
    <s v="'No Log_Layered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Medium"/>
    <s v="'No Log_Medium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og"/>
    <s v="Medium To Coarse"/>
    <s v="'No Log_Medium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Organic"/>
    <s v="'No Log_Organic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Porous"/>
    <s v="'No Log_Porous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Sandy"/>
    <s v="'No Log_Sandy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Silty"/>
    <s v="'No Log_Silt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og"/>
    <s v="Soft"/>
    <s v="'No Log_Soft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Sticky"/>
    <s v="'No Log_Sticky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Stoney"/>
    <s v="'No Log_Stoney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Stringers"/>
    <s v="'No Log_Stringers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Strips"/>
    <s v="'No Log_Strips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Swelling"/>
    <s v="'No Log_Swelling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Very Coarse"/>
    <s v="'No Log_Very Coars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Very Fine"/>
    <s v="'No Log_Very Fin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Very Fine-Coarse"/>
    <s v="'No Log_Very Fine-Coars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Very Fine-Fine"/>
    <s v="'No Log_Very Fine-Fin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Very Fine-Medium"/>
    <s v="'No Log_Very Fine-Medium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Very Hard"/>
    <s v="'No Log_Very Hard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Boulders"/>
    <s v="'No Log_W/Boulders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Clay"/>
    <s v="'No Log_W/Clay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Coal"/>
    <s v="'No Log_W/Coal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Cobbles"/>
    <s v="'No Log_W/Cobbles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Dolomite"/>
    <s v="'No Log_W/Dolomit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Gravel"/>
    <s v="'No Log_W/Gravel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Gypsum"/>
    <s v="'No Log_W/Gypsum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Limestone"/>
    <s v="'No Log_W/Limeston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Pyrite"/>
    <s v="'No Log_W/Pyrit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Sand"/>
    <s v="'No Log_W/San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og"/>
    <s v="W/Sandstone"/>
    <s v="'No Log_W/Sandston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Shale"/>
    <s v="'No Log_W/Shale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Silt"/>
    <s v="'No Log_W/Silt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/Stones"/>
    <s v="'No Log_W/Stones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ater Bearing"/>
    <s v="'No Log_Water Bearing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No Log"/>
    <s v="Weathered"/>
    <s v="'No Log_Weathered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et/Moist"/>
    <s v="'No Log_Wet/Moist'"/>
    <n v="0"/>
    <n v="-4.8134274696818129E-2"/>
    <s v="Not Used"/>
    <s v="CHECK"/>
    <s v="Unknown or No Record"/>
    <s v="Unknown or No Record"/>
    <x v="1"/>
    <x v="1"/>
    <s v="CHECK"/>
    <s v="Unknown or No Record"/>
  </r>
  <r>
    <s v="No Log"/>
    <s v="Wood"/>
    <s v="'No Log_Woo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Peat"/>
    <m/>
    <s v="'Peat_ '"/>
    <n v="2167"/>
    <n v="8.0084168792383323E-2"/>
    <s v="Fairly Common"/>
    <s v="Organics"/>
    <s v="Organics"/>
    <s v="Organics"/>
    <x v="2"/>
    <x v="3"/>
    <s v="Organics"/>
    <s v="Organics"/>
  </r>
  <r>
    <s v="Peat"/>
    <s v="Broken"/>
    <s v="'Peat_Broken'"/>
    <n v="0"/>
    <n v="-4.8134274696818129E-2"/>
    <s v="Not Used"/>
    <s v="CHECK"/>
    <s v="Organics"/>
    <s v="Organics"/>
    <x v="1"/>
    <x v="1"/>
    <s v="CHECK"/>
    <s v="Organics"/>
  </r>
  <r>
    <s v="Peat"/>
    <s v="Cemented"/>
    <s v="'Peat_Cemented'"/>
    <n v="0"/>
    <n v="-4.8134274696818129E-2"/>
    <s v="Not Used"/>
    <s v="CHECK"/>
    <s v="Organics"/>
    <s v="Organics"/>
    <x v="1"/>
    <x v="1"/>
    <s v="CHECK"/>
    <s v="Organics"/>
  </r>
  <r>
    <s v="Peat"/>
    <s v="Clayey"/>
    <s v="'Peat_Clayey'"/>
    <n v="10"/>
    <n v="-4.7542588294006864E-2"/>
    <s v="Rare/Uncommon"/>
    <s v="CHECK"/>
    <s v="Organics"/>
    <s v="Organics"/>
    <x v="0"/>
    <x v="0"/>
    <s v="Organics"/>
    <s v="Organics"/>
  </r>
  <r>
    <s v="Peat"/>
    <s v="Coarse"/>
    <s v="'Peat_Coarse'"/>
    <n v="0"/>
    <n v="-4.8134274696818129E-2"/>
    <s v="Not Used"/>
    <s v="CHECK"/>
    <s v="Organics"/>
    <s v="Organics"/>
    <x v="1"/>
    <x v="1"/>
    <s v="CHECK"/>
    <s v="Organics"/>
  </r>
  <r>
    <s v="Peat"/>
    <s v="Dense"/>
    <s v="'Peat_Dense'"/>
    <n v="0"/>
    <n v="-4.8134274696818129E-2"/>
    <s v="Not Used"/>
    <s v="CHECK"/>
    <s v="Organics"/>
    <s v="Organics"/>
    <x v="1"/>
    <x v="1"/>
    <s v="CHECK"/>
    <s v="Organics"/>
  </r>
  <r>
    <s v="Peat"/>
    <s v="Dolomitic"/>
    <s v="'Peat_Dolomitic'"/>
    <n v="0"/>
    <n v="-4.8134274696818129E-2"/>
    <s v="Not Used"/>
    <s v="CHECK"/>
    <s v="Organics"/>
    <s v="Organics"/>
    <x v="1"/>
    <x v="1"/>
    <s v="CHECK"/>
    <s v="Organics"/>
  </r>
  <r>
    <s v="Peat"/>
    <s v="Dry"/>
    <s v="'Peat_Dry'"/>
    <n v="10"/>
    <n v="-4.7542588294006864E-2"/>
    <s v="Rare/Uncommon"/>
    <s v="CHECK"/>
    <s v="Organics"/>
    <s v="Organics"/>
    <x v="0"/>
    <x v="0"/>
    <s v="Organics"/>
    <s v="Organics"/>
  </r>
  <r>
    <s v="Peat"/>
    <s v="Fill"/>
    <s v="'Peat_Fill'"/>
    <n v="8"/>
    <n v="-4.7660925574569114E-2"/>
    <s v="Rare/Uncommon"/>
    <s v="CHECK"/>
    <s v="Unknown or No Record"/>
    <s v="Unknown or No Record"/>
    <x v="0"/>
    <x v="0"/>
    <s v="Unknown or No Record"/>
    <s v="Unknown or No Record"/>
  </r>
  <r>
    <s v="Peat"/>
    <s v="Fine"/>
    <s v="'Peat_Fine'"/>
    <n v="2"/>
    <n v="-4.8015937416255879E-2"/>
    <s v="Rare/Uncommon"/>
    <s v="CHECK"/>
    <s v="Organics"/>
    <s v="Organics"/>
    <x v="0"/>
    <x v="0"/>
    <s v="Organics"/>
    <s v="Organics"/>
  </r>
  <r>
    <s v="Peat"/>
    <s v="Fine To Coarse"/>
    <s v="'Peat_Fine To Coarse'"/>
    <n v="0"/>
    <n v="-4.8134274696818129E-2"/>
    <s v="Not Used"/>
    <s v="CHECK"/>
    <s v="Organics"/>
    <s v="Organics"/>
    <x v="1"/>
    <x v="1"/>
    <s v="CHECK"/>
    <s v="Organics"/>
  </r>
  <r>
    <s v="Peat"/>
    <s v="Fine To Medium"/>
    <s v="'Peat_Fine To Medium'"/>
    <n v="1"/>
    <n v="-4.8075106056537004E-2"/>
    <s v="Rare/Uncommon"/>
    <s v="CHECK"/>
    <s v="Organics"/>
    <s v="Organics"/>
    <x v="0"/>
    <x v="0"/>
    <s v="Organics"/>
    <s v="Organics"/>
  </r>
  <r>
    <s v="Peat"/>
    <s v="Firm"/>
    <s v="'Peat_Firm'"/>
    <n v="1"/>
    <n v="-4.8075106056537004E-2"/>
    <s v="Rare/Uncommon"/>
    <s v="CHECK"/>
    <s v="Organics"/>
    <s v="Organics"/>
    <x v="0"/>
    <x v="0"/>
    <s v="Organics"/>
    <s v="Organics"/>
  </r>
  <r>
    <s v="Peat"/>
    <s v="Fractured"/>
    <s v="'Peat_Fractured'"/>
    <n v="0"/>
    <n v="-4.8134274696818129E-2"/>
    <s v="Not Used"/>
    <s v="CHECK"/>
    <s v="Organics"/>
    <s v="Organics"/>
    <x v="1"/>
    <x v="1"/>
    <s v="CHECK"/>
    <s v="Organics"/>
  </r>
  <r>
    <s v="Peat"/>
    <s v="Gravely"/>
    <s v="'Peat_Gravely'"/>
    <n v="5"/>
    <n v="-4.7838431495412496E-2"/>
    <s v="Rare/Uncommon"/>
    <s v="CHECK"/>
    <s v="Organics"/>
    <s v="Organics"/>
    <x v="0"/>
    <x v="0"/>
    <s v="Organics"/>
    <s v="Organics"/>
  </r>
  <r>
    <s v="Peat"/>
    <s v="Gummy"/>
    <s v="'Peat_Gummy'"/>
    <n v="1"/>
    <n v="-4.8075106056537004E-2"/>
    <s v="Rare/Uncommon"/>
    <s v="CHECK"/>
    <s v="Organics"/>
    <s v="Organics"/>
    <x v="0"/>
    <x v="0"/>
    <s v="Organics"/>
    <s v="Organics"/>
  </r>
  <r>
    <s v="Peat"/>
    <s v="Hard"/>
    <s v="'Peat_Hard'"/>
    <n v="5"/>
    <n v="-4.7838431495412496E-2"/>
    <s v="Rare/Uncommon"/>
    <s v="CHECK"/>
    <s v="Organics"/>
    <s v="Organics"/>
    <x v="0"/>
    <x v="0"/>
    <s v="Organics"/>
    <s v="Organics"/>
  </r>
  <r>
    <s v="Peat"/>
    <s v="Heaving/Quick"/>
    <s v="'Peat_Heaving/Quick'"/>
    <n v="0"/>
    <n v="-4.8134274696818129E-2"/>
    <s v="Not Used"/>
    <s v="CHECK"/>
    <s v="Organics"/>
    <s v="Organics"/>
    <x v="1"/>
    <x v="1"/>
    <s v="CHECK"/>
    <s v="Organics"/>
  </r>
  <r>
    <s v="Peat"/>
    <s v="Karst"/>
    <s v="'Peat_Karst'"/>
    <n v="0"/>
    <n v="-4.8134274696818129E-2"/>
    <s v="Not Used"/>
    <s v="CHECK"/>
    <s v="Organics"/>
    <s v="Organics"/>
    <x v="1"/>
    <x v="1"/>
    <s v="CHECK"/>
    <s v="Organics"/>
  </r>
  <r>
    <s v="Peat"/>
    <s v="Layered"/>
    <s v="'Peat_Layered'"/>
    <n v="0"/>
    <n v="-4.8134274696818129E-2"/>
    <s v="Not Used"/>
    <s v="CHECK"/>
    <s v="Organics"/>
    <s v="Organics"/>
    <x v="1"/>
    <x v="1"/>
    <s v="CHECK"/>
    <s v="Organics"/>
  </r>
  <r>
    <s v="Peat"/>
    <s v="Medium"/>
    <s v="'Peat_Medium'"/>
    <n v="5"/>
    <n v="-4.7838431495412496E-2"/>
    <s v="Rare/Uncommon"/>
    <s v="CHECK"/>
    <s v="Organics"/>
    <s v="Organics"/>
    <x v="0"/>
    <x v="0"/>
    <s v="Organics"/>
    <s v="Organics"/>
  </r>
  <r>
    <s v="Peat"/>
    <s v="Medium To Coarse"/>
    <s v="'Peat_Medium To Coarse'"/>
    <n v="0"/>
    <n v="-4.8134274696818129E-2"/>
    <s v="Not Used"/>
    <s v="CHECK"/>
    <s v="Organics"/>
    <s v="Organics"/>
    <x v="1"/>
    <x v="1"/>
    <s v="CHECK"/>
    <s v="Organics"/>
  </r>
  <r>
    <s v="Peat"/>
    <s v="Organic"/>
    <s v="'Peat_Organic'"/>
    <n v="29"/>
    <n v="-4.641838412866546E-2"/>
    <s v="Rare/Uncommon"/>
    <s v="CHECK"/>
    <s v="Organics"/>
    <s v="Organics"/>
    <x v="0"/>
    <x v="0"/>
    <s v="Organics"/>
    <s v="Organics"/>
  </r>
  <r>
    <s v="Peat"/>
    <s v="Porous"/>
    <s v="'Peat_Porous'"/>
    <n v="1"/>
    <n v="-4.8075106056537004E-2"/>
    <s v="Rare/Uncommon"/>
    <s v="CHECK"/>
    <s v="Organics"/>
    <s v="Organics"/>
    <x v="0"/>
    <x v="0"/>
    <s v="Organics"/>
    <s v="Organics"/>
  </r>
  <r>
    <s v="Peat"/>
    <s v="Sandy"/>
    <s v="'Peat_Sandy'"/>
    <n v="67"/>
    <n v="-4.4169975797982645E-2"/>
    <s v="Rare/Uncommon"/>
    <s v="CHECK"/>
    <s v="Organics"/>
    <s v="Organics"/>
    <x v="0"/>
    <x v="0"/>
    <s v="Organics"/>
    <s v="Organics"/>
  </r>
  <r>
    <s v="Peat"/>
    <s v="Silty"/>
    <s v="'Peat_Silty'"/>
    <n v="5"/>
    <n v="-4.7838431495412496E-2"/>
    <s v="Rare/Uncommon"/>
    <s v="CHECK"/>
    <s v="Organics"/>
    <s v="Organics"/>
    <x v="0"/>
    <x v="0"/>
    <s v="Organics"/>
    <s v="Organics"/>
  </r>
  <r>
    <s v="Peat"/>
    <s v="Soft"/>
    <s v="'Peat_Soft'"/>
    <n v="13"/>
    <n v="-4.7365082373163482E-2"/>
    <s v="Rare/Uncommon"/>
    <s v="CHECK"/>
    <s v="Organics"/>
    <s v="Organics"/>
    <x v="0"/>
    <x v="0"/>
    <s v="Organics"/>
    <s v="Organics"/>
  </r>
  <r>
    <s v="Peat"/>
    <s v="Sticky"/>
    <s v="'Peat_Sticky'"/>
    <n v="1"/>
    <n v="-4.8075106056537004E-2"/>
    <s v="Rare/Uncommon"/>
    <s v="CHECK"/>
    <s v="Organics"/>
    <s v="Organics"/>
    <x v="0"/>
    <x v="0"/>
    <s v="Organics"/>
    <s v="Organics"/>
  </r>
  <r>
    <s v="Peat"/>
    <s v="Stoney"/>
    <s v="'Peat_Stoney'"/>
    <n v="3"/>
    <n v="-4.7956768775974754E-2"/>
    <s v="Rare/Uncommon"/>
    <s v="CHECK"/>
    <s v="Organics"/>
    <s v="Organics"/>
    <x v="0"/>
    <x v="0"/>
    <s v="Organics"/>
    <s v="Organics"/>
  </r>
  <r>
    <s v="Peat"/>
    <s v="Stringers"/>
    <s v="'Peat_Stringers'"/>
    <n v="0"/>
    <n v="-4.8134274696818129E-2"/>
    <s v="Not Used"/>
    <s v="CHECK"/>
    <s v="Organics"/>
    <s v="Organics"/>
    <x v="1"/>
    <x v="1"/>
    <s v="CHECK"/>
    <s v="Organics"/>
  </r>
  <r>
    <s v="Peat"/>
    <s v="Strips"/>
    <s v="'Peat_Strips'"/>
    <n v="1"/>
    <n v="-4.8075106056537004E-2"/>
    <s v="Rare/Uncommon"/>
    <s v="CHECK"/>
    <s v="Organics"/>
    <s v="Organics"/>
    <x v="0"/>
    <x v="0"/>
    <s v="Organics"/>
    <s v="Organics"/>
  </r>
  <r>
    <s v="Peat"/>
    <s v="Swelling"/>
    <s v="'Peat_Swelling'"/>
    <n v="1"/>
    <n v="-4.8075106056537004E-2"/>
    <s v="Rare/Uncommon"/>
    <s v="CHECK"/>
    <s v="Organics"/>
    <s v="Organics"/>
    <x v="0"/>
    <x v="0"/>
    <s v="Organics"/>
    <s v="Organics"/>
  </r>
  <r>
    <s v="Peat"/>
    <s v="Very Coarse"/>
    <s v="'Peat_Very Coarse'"/>
    <n v="0"/>
    <n v="-4.8134274696818129E-2"/>
    <s v="Not Used"/>
    <s v="CHECK"/>
    <s v="Organics"/>
    <s v="Organics"/>
    <x v="1"/>
    <x v="1"/>
    <s v="CHECK"/>
    <s v="Organics"/>
  </r>
  <r>
    <s v="Peat"/>
    <s v="Very Fine"/>
    <s v="'Peat_Very Fine'"/>
    <n v="0"/>
    <n v="-4.8134274696818129E-2"/>
    <s v="Not Used"/>
    <s v="CHECK"/>
    <s v="Organics"/>
    <s v="Organics"/>
    <x v="1"/>
    <x v="1"/>
    <s v="CHECK"/>
    <s v="Organics"/>
  </r>
  <r>
    <s v="Peat"/>
    <s v="Very Fine-Coarse"/>
    <s v="'Peat_Very Fine-Coarse'"/>
    <n v="0"/>
    <n v="-4.8134274696818129E-2"/>
    <s v="Not Used"/>
    <s v="CHECK"/>
    <s v="Organics"/>
    <s v="Organics"/>
    <x v="1"/>
    <x v="1"/>
    <s v="CHECK"/>
    <s v="Organics"/>
  </r>
  <r>
    <s v="Peat"/>
    <s v="Very Fine-Fine"/>
    <s v="'Peat_Very Fine-Fine'"/>
    <n v="0"/>
    <n v="-4.8134274696818129E-2"/>
    <s v="Not Used"/>
    <s v="CHECK"/>
    <s v="Organics"/>
    <s v="Organics"/>
    <x v="1"/>
    <x v="1"/>
    <s v="CHECK"/>
    <s v="Organics"/>
  </r>
  <r>
    <s v="Peat"/>
    <s v="Very Fine-Medium"/>
    <s v="'Peat_Very Fine-Medium'"/>
    <n v="0"/>
    <n v="-4.8134274696818129E-2"/>
    <s v="Not Used"/>
    <s v="CHECK"/>
    <s v="Organics"/>
    <s v="Organics"/>
    <x v="1"/>
    <x v="1"/>
    <s v="CHECK"/>
    <s v="Organics"/>
  </r>
  <r>
    <s v="Peat"/>
    <s v="Very Hard"/>
    <s v="'Peat_Very Hard'"/>
    <n v="0"/>
    <n v="-4.8134274696818129E-2"/>
    <s v="Not Used"/>
    <s v="CHECK"/>
    <s v="Organics"/>
    <s v="Organics"/>
    <x v="1"/>
    <x v="1"/>
    <s v="CHECK"/>
    <s v="Organics"/>
  </r>
  <r>
    <s v="Peat"/>
    <s v="W/Boulders"/>
    <s v="'Peat_W/Boulders'"/>
    <n v="1"/>
    <n v="-4.8075106056537004E-2"/>
    <s v="Rare/Uncommon"/>
    <s v="CHECK"/>
    <s v="Organics"/>
    <s v="Organics"/>
    <x v="0"/>
    <x v="0"/>
    <s v="Organics"/>
    <s v="Organics"/>
  </r>
  <r>
    <s v="Peat"/>
    <s v="W/Clay"/>
    <s v="'Peat_W/Clay'"/>
    <n v="74"/>
    <n v="-4.3755795316014756E-2"/>
    <s v="Rare/Uncommon"/>
    <s v="CHECK"/>
    <s v="Organics"/>
    <s v="Organics"/>
    <x v="0"/>
    <x v="0"/>
    <s v="Organics"/>
    <s v="Organics"/>
  </r>
  <r>
    <s v="Peat"/>
    <s v="W/Coal"/>
    <s v="'Peat_W/Coal'"/>
    <n v="1"/>
    <n v="-4.8075106056537004E-2"/>
    <s v="Rare/Uncommon"/>
    <s v="CHECK"/>
    <s v="Organics"/>
    <s v="Organics"/>
    <x v="0"/>
    <x v="0"/>
    <s v="Organics"/>
    <s v="Organics"/>
  </r>
  <r>
    <s v="Peat"/>
    <s v="W/Cobbles"/>
    <s v="'Peat_W/Cobbles'"/>
    <n v="0"/>
    <n v="-4.8134274696818129E-2"/>
    <s v="Not Used"/>
    <s v="CHECK"/>
    <s v="Organics"/>
    <s v="Organics"/>
    <x v="1"/>
    <x v="1"/>
    <s v="CHECK"/>
    <s v="Organics"/>
  </r>
  <r>
    <s v="Peat"/>
    <s v="W/Dolomite"/>
    <s v="'Peat_W/Dolomite'"/>
    <n v="0"/>
    <n v="-4.8134274696818129E-2"/>
    <s v="Not Used"/>
    <s v="CHECK"/>
    <s v="Organics"/>
    <s v="Organics"/>
    <x v="1"/>
    <x v="1"/>
    <s v="CHECK"/>
    <s v="Organics"/>
  </r>
  <r>
    <s v="Peat"/>
    <s v="W/Gravel"/>
    <s v="'Peat_W/Gravel'"/>
    <n v="50"/>
    <n v="-4.5175842682761799E-2"/>
    <s v="Rare/Uncommon"/>
    <s v="CHECK"/>
    <s v="Organics"/>
    <s v="Organics"/>
    <x v="0"/>
    <x v="0"/>
    <s v="Organics"/>
    <s v="Organics"/>
  </r>
  <r>
    <s v="Peat"/>
    <s v="W/Gypsum"/>
    <s v="'Peat_W/Gypsum'"/>
    <n v="0"/>
    <n v="-4.8134274696818129E-2"/>
    <s v="Not Used"/>
    <s v="CHECK"/>
    <s v="Organics"/>
    <s v="Organics"/>
    <x v="1"/>
    <x v="1"/>
    <s v="CHECK"/>
    <s v="Organics"/>
  </r>
  <r>
    <s v="Peat"/>
    <s v="W/Limestone"/>
    <s v="'Peat_W/Limestone'"/>
    <n v="1"/>
    <n v="-4.8075106056537004E-2"/>
    <s v="Rare/Uncommon"/>
    <s v="CHECK"/>
    <s v="Organics"/>
    <s v="Organics"/>
    <x v="0"/>
    <x v="0"/>
    <s v="Organics"/>
    <s v="Organics"/>
  </r>
  <r>
    <s v="Peat"/>
    <s v="W/Pyrite"/>
    <s v="'Peat_W/Pyrite'"/>
    <n v="1"/>
    <n v="-4.8075106056537004E-2"/>
    <s v="Rare/Uncommon"/>
    <s v="CHECK"/>
    <s v="Organics"/>
    <s v="Organics"/>
    <x v="0"/>
    <x v="0"/>
    <s v="Organics"/>
    <s v="Organics"/>
  </r>
  <r>
    <s v="Peat"/>
    <s v="W/Sand"/>
    <s v="'Peat_W/Sand'"/>
    <n v="163"/>
    <n v="-3.8489786330994487E-2"/>
    <s v="Rare/Uncommon"/>
    <s v="CHECK"/>
    <s v="Organics"/>
    <s v="Organics"/>
    <x v="0"/>
    <x v="0"/>
    <s v="Organics"/>
    <s v="Organics"/>
  </r>
  <r>
    <s v="Peat"/>
    <s v="W/Sandstone"/>
    <s v="'Peat_W/Sandstone'"/>
    <n v="0"/>
    <n v="-4.8134274696818129E-2"/>
    <s v="Not Used"/>
    <s v="CHECK"/>
    <s v="Organics"/>
    <s v="Organics"/>
    <x v="1"/>
    <x v="1"/>
    <s v="CHECK"/>
    <s v="Organics"/>
  </r>
  <r>
    <s v="Peat"/>
    <s v="W/Shale"/>
    <s v="'Peat_W/Shale'"/>
    <n v="0"/>
    <n v="-4.8134274696818129E-2"/>
    <s v="Not Used"/>
    <s v="CHECK"/>
    <s v="Organics"/>
    <s v="Organics"/>
    <x v="1"/>
    <x v="1"/>
    <s v="CHECK"/>
    <s v="Organics"/>
  </r>
  <r>
    <s v="Peat"/>
    <s v="W/Silt"/>
    <s v="'Peat_W/Silt'"/>
    <n v="3"/>
    <n v="-4.7956768775974754E-2"/>
    <s v="Rare/Uncommon"/>
    <s v="CHECK"/>
    <s v="Organics"/>
    <s v="Organics"/>
    <x v="0"/>
    <x v="0"/>
    <s v="Organics"/>
    <s v="Organics"/>
  </r>
  <r>
    <s v="Peat"/>
    <s v="W/Stones"/>
    <s v="'Peat_W/Stones'"/>
    <n v="8"/>
    <n v="-4.7660925574569114E-2"/>
    <s v="Rare/Uncommon"/>
    <s v="CHECK"/>
    <s v="Organics"/>
    <s v="Organics"/>
    <x v="0"/>
    <x v="0"/>
    <s v="Organics"/>
    <s v="Organics"/>
  </r>
  <r>
    <s v="Peat"/>
    <s v="Water Bearing"/>
    <s v="'Peat_Water Bearing'"/>
    <n v="1"/>
    <n v="-4.8075106056537004E-2"/>
    <s v="Rare/Uncommon"/>
    <s v="CHECK"/>
    <s v="Organics"/>
    <s v="Organics"/>
    <x v="0"/>
    <x v="0"/>
    <s v="Organics"/>
    <s v="Organics"/>
  </r>
  <r>
    <s v="Peat"/>
    <s v="Weathered"/>
    <s v="'Peat_Weathered'"/>
    <n v="0"/>
    <n v="-4.8134274696818129E-2"/>
    <s v="Not Used"/>
    <s v="CHECK"/>
    <s v="Organics"/>
    <s v="Organics"/>
    <x v="1"/>
    <x v="1"/>
    <s v="CHECK"/>
    <s v="Organics"/>
  </r>
  <r>
    <s v="Peat"/>
    <s v="Wet/Moist"/>
    <s v="'Peat_Wet/Moist'"/>
    <n v="13"/>
    <n v="-4.7365082373163482E-2"/>
    <s v="Rare/Uncommon"/>
    <s v="CHECK"/>
    <s v="Organics"/>
    <s v="Organics"/>
    <x v="0"/>
    <x v="0"/>
    <s v="Organics"/>
    <s v="Organics"/>
  </r>
  <r>
    <s v="Peat"/>
    <s v="Wood"/>
    <s v="'Peat_Wood'"/>
    <n v="13"/>
    <n v="-4.7365082373163482E-2"/>
    <s v="Rare/Uncommon"/>
    <s v="CHECK"/>
    <s v="Organics"/>
    <s v="Organics"/>
    <x v="0"/>
    <x v="0"/>
    <s v="Organics"/>
    <s v="Organics"/>
  </r>
  <r>
    <s v="Quartz"/>
    <m/>
    <s v="'Quartz_ '"/>
    <n v="278"/>
    <n v="-3.1685392698664917E-2"/>
    <s v="Rare/Uncommon"/>
    <s v="CHECK"/>
    <s v="Bedrock"/>
    <s v="Bedrock"/>
    <x v="0"/>
    <x v="0"/>
    <s v="Bedrock"/>
    <s v="Bedrock"/>
  </r>
  <r>
    <s v="Quartz"/>
    <s v="Broken"/>
    <s v="'Quartz_Broken'"/>
    <n v="8"/>
    <n v="-4.7660925574569114E-2"/>
    <s v="Rare/Uncommon"/>
    <s v="CHECK"/>
    <s v="Bedrock"/>
    <s v="Bedrock"/>
    <x v="0"/>
    <x v="0"/>
    <s v="Bedrock"/>
    <s v="Bedrock"/>
  </r>
  <r>
    <s v="Quartz"/>
    <s v="Cemented"/>
    <s v="'Quartz_Cemented'"/>
    <n v="0"/>
    <n v="-4.8134274696818129E-2"/>
    <s v="Not Used"/>
    <s v="CHECK"/>
    <s v="Bedrock"/>
    <s v="Bedrock"/>
    <x v="1"/>
    <x v="1"/>
    <s v="CHECK"/>
    <s v="Bedrock"/>
  </r>
  <r>
    <s v="Quartz"/>
    <s v="Clayey"/>
    <s v="'Quartz_Clayey'"/>
    <n v="0"/>
    <n v="-4.8134274696818129E-2"/>
    <s v="Not Used"/>
    <s v="CHECK"/>
    <s v="Bedrock"/>
    <s v="Bedrock"/>
    <x v="1"/>
    <x v="1"/>
    <s v="CHECK"/>
    <s v="Bedrock"/>
  </r>
  <r>
    <s v="Quartz"/>
    <s v="Coarse"/>
    <s v="'Quartz_Coarse'"/>
    <n v="1"/>
    <n v="-4.8075106056537004E-2"/>
    <s v="Rare/Uncommon"/>
    <s v="CHECK"/>
    <s v="Bedrock"/>
    <s v="Bedrock"/>
    <x v="0"/>
    <x v="0"/>
    <s v="Bedrock"/>
    <s v="Bedrock"/>
  </r>
  <r>
    <s v="Quartz"/>
    <s v="Dense"/>
    <s v="'Quartz_Dense'"/>
    <n v="0"/>
    <n v="-4.8134274696818129E-2"/>
    <s v="Not Used"/>
    <s v="CHECK"/>
    <s v="Bedrock"/>
    <s v="Bedrock"/>
    <x v="1"/>
    <x v="1"/>
    <s v="CHECK"/>
    <s v="Bedrock"/>
  </r>
  <r>
    <s v="Quartz"/>
    <s v="Dolomitic"/>
    <s v="'Quartz_Dolomitic'"/>
    <n v="0"/>
    <n v="-4.8134274696818129E-2"/>
    <s v="Not Used"/>
    <s v="CHECK"/>
    <s v="Bedrock"/>
    <s v="Bedrock"/>
    <x v="1"/>
    <x v="1"/>
    <s v="CHECK"/>
    <s v="Bedrock"/>
  </r>
  <r>
    <s v="Quartz"/>
    <s v="Dry"/>
    <s v="'Quartz_Dry'"/>
    <n v="1"/>
    <n v="-4.8075106056537004E-2"/>
    <s v="Rare/Uncommon"/>
    <s v="CHECK"/>
    <s v="Bedrock"/>
    <s v="Bedrock"/>
    <x v="0"/>
    <x v="0"/>
    <s v="Bedrock"/>
    <s v="Bedrock"/>
  </r>
  <r>
    <s v="Quartz"/>
    <s v="Fill"/>
    <s v="'Quartz_Fill'"/>
    <n v="0"/>
    <n v="-4.8134274696818129E-2"/>
    <s v="Not Used"/>
    <s v="CHECK"/>
    <s v="Bedrock"/>
    <s v="Bedrock"/>
    <x v="1"/>
    <x v="1"/>
    <s v="CHECK"/>
    <s v="Bedrock"/>
  </r>
  <r>
    <s v="Quartz"/>
    <s v="Fine"/>
    <s v="'Quartz_Fine'"/>
    <n v="1"/>
    <n v="-4.8075106056537004E-2"/>
    <s v="Rare/Uncommon"/>
    <s v="CHECK"/>
    <s v="Bedrock"/>
    <s v="Bedrock"/>
    <x v="0"/>
    <x v="0"/>
    <s v="Bedrock"/>
    <s v="Bedrock"/>
  </r>
  <r>
    <s v="Quartz"/>
    <s v="Fine To Coarse"/>
    <s v="'Quartz_Fine To Coarse'"/>
    <n v="0"/>
    <n v="-4.8134274696818129E-2"/>
    <s v="Not Used"/>
    <s v="CHECK"/>
    <s v="Bedrock"/>
    <s v="Bedrock"/>
    <x v="1"/>
    <x v="1"/>
    <s v="CHECK"/>
    <s v="Bedrock"/>
  </r>
  <r>
    <s v="Quartz"/>
    <s v="Fine To Medium"/>
    <s v="'Quartz_Fine To Medium'"/>
    <n v="0"/>
    <n v="-4.8134274696818129E-2"/>
    <s v="Not Used"/>
    <s v="CHECK"/>
    <s v="Bedrock"/>
    <s v="Bedrock"/>
    <x v="1"/>
    <x v="1"/>
    <s v="CHECK"/>
    <s v="Bedrock"/>
  </r>
  <r>
    <s v="Quartz"/>
    <s v="Firm"/>
    <s v="'Quartz_Firm'"/>
    <n v="0"/>
    <n v="-4.8134274696818129E-2"/>
    <s v="Not Used"/>
    <s v="CHECK"/>
    <s v="Bedrock"/>
    <s v="Bedrock"/>
    <x v="1"/>
    <x v="1"/>
    <s v="CHECK"/>
    <s v="Bedrock"/>
  </r>
  <r>
    <s v="Quartz"/>
    <s v="Fractured"/>
    <s v="'Quartz_Fractured'"/>
    <n v="0"/>
    <n v="-4.8134274696818129E-2"/>
    <s v="Not Used"/>
    <s v="CHECK"/>
    <s v="Bedrock"/>
    <s v="Bedrock"/>
    <x v="1"/>
    <x v="1"/>
    <s v="CHECK"/>
    <s v="Bedrock"/>
  </r>
  <r>
    <s v="Quartz"/>
    <s v="Gravely"/>
    <s v="'Quartz_Gravely'"/>
    <n v="1"/>
    <n v="-4.8075106056537004E-2"/>
    <s v="Rare/Uncommon"/>
    <s v="CHECK"/>
    <s v="Bedrock"/>
    <s v="Bedrock"/>
    <x v="0"/>
    <x v="0"/>
    <s v="Bedrock"/>
    <s v="Bedrock"/>
  </r>
  <r>
    <s v="Quartz"/>
    <s v="Gummy"/>
    <s v="'Quartz_Gummy'"/>
    <n v="0"/>
    <n v="-4.8134274696818129E-2"/>
    <s v="Not Used"/>
    <s v="CHECK"/>
    <s v="Bedrock"/>
    <s v="Bedrock"/>
    <x v="1"/>
    <x v="1"/>
    <s v="CHECK"/>
    <s v="Bedrock"/>
  </r>
  <r>
    <s v="Quartz"/>
    <s v="Hard"/>
    <s v="'Quartz_Hard'"/>
    <n v="19"/>
    <n v="-4.7010070531476725E-2"/>
    <s v="Rare/Uncommon"/>
    <s v="CHECK"/>
    <s v="Bedrock"/>
    <s v="Bedrock"/>
    <x v="0"/>
    <x v="0"/>
    <s v="Bedrock"/>
    <s v="Bedrock"/>
  </r>
  <r>
    <s v="Quartz"/>
    <s v="Heaving/Quick"/>
    <s v="'Quartz_Heaving/Quick'"/>
    <n v="0"/>
    <n v="-4.8134274696818129E-2"/>
    <s v="Not Used"/>
    <s v="CHECK"/>
    <s v="Bedrock"/>
    <s v="Bedrock"/>
    <x v="1"/>
    <x v="1"/>
    <s v="CHECK"/>
    <s v="Bedrock"/>
  </r>
  <r>
    <s v="Quartz"/>
    <s v="Karst"/>
    <s v="'Quartz_Karst'"/>
    <n v="0"/>
    <n v="-4.8134274696818129E-2"/>
    <s v="Not Used"/>
    <s v="CHECK"/>
    <s v="Bedrock"/>
    <s v="Bedrock"/>
    <x v="1"/>
    <x v="1"/>
    <s v="CHECK"/>
    <s v="Bedrock"/>
  </r>
  <r>
    <s v="Quartz"/>
    <s v="Layered"/>
    <s v="'Quartz_Layered'"/>
    <n v="1"/>
    <n v="-4.8075106056537004E-2"/>
    <s v="Rare/Uncommon"/>
    <s v="CHECK"/>
    <s v="Bedrock"/>
    <s v="Bedrock"/>
    <x v="0"/>
    <x v="0"/>
    <s v="Bedrock"/>
    <s v="Bedrock"/>
  </r>
  <r>
    <s v="Quartz"/>
    <s v="Medium"/>
    <s v="'Quartz_Medium'"/>
    <n v="1"/>
    <n v="-4.8075106056537004E-2"/>
    <s v="Rare/Uncommon"/>
    <s v="CHECK"/>
    <s v="Bedrock"/>
    <s v="Bedrock"/>
    <x v="0"/>
    <x v="0"/>
    <s v="Bedrock"/>
    <s v="Bedrock"/>
  </r>
  <r>
    <s v="Quartz"/>
    <s v="Medium To Coarse"/>
    <s v="'Quartz_Medium To Coarse'"/>
    <n v="1"/>
    <n v="-4.8075106056537004E-2"/>
    <s v="Rare/Uncommon"/>
    <s v="CHECK"/>
    <s v="Bedrock"/>
    <s v="Bedrock"/>
    <x v="0"/>
    <x v="0"/>
    <s v="Bedrock"/>
    <s v="Bedrock"/>
  </r>
  <r>
    <s v="Quartz"/>
    <s v="Organic"/>
    <s v="'Quartz_Organic'"/>
    <n v="0"/>
    <n v="-4.8134274696818129E-2"/>
    <s v="Not Used"/>
    <s v="CHECK"/>
    <s v="Bedrock"/>
    <s v="Bedrock"/>
    <x v="1"/>
    <x v="1"/>
    <s v="CHECK"/>
    <s v="Bedrock"/>
  </r>
  <r>
    <s v="Quartz"/>
    <s v="Porous"/>
    <s v="'Quartz_Porous'"/>
    <n v="0"/>
    <n v="-4.8134274696818129E-2"/>
    <s v="Not Used"/>
    <s v="CHECK"/>
    <s v="Bedrock"/>
    <s v="Bedrock"/>
    <x v="1"/>
    <x v="1"/>
    <s v="CHECK"/>
    <s v="Bedrock"/>
  </r>
  <r>
    <s v="Quartz"/>
    <s v="Sandy"/>
    <s v="'Quartz_Sandy'"/>
    <n v="1"/>
    <n v="-4.8075106056537004E-2"/>
    <s v="Rare/Uncommon"/>
    <s v="CHECK"/>
    <s v="Bedrock"/>
    <s v="Bedrock"/>
    <x v="0"/>
    <x v="0"/>
    <s v="Bedrock"/>
    <s v="Bedrock"/>
  </r>
  <r>
    <s v="Quartz"/>
    <s v="Silty"/>
    <s v="'Quartz_Silty'"/>
    <n v="0"/>
    <n v="-4.8134274696818129E-2"/>
    <s v="Not Used"/>
    <s v="CHECK"/>
    <s v="Bedrock"/>
    <s v="Bedrock"/>
    <x v="1"/>
    <x v="1"/>
    <s v="CHECK"/>
    <s v="Bedrock"/>
  </r>
  <r>
    <s v="Quartz"/>
    <s v="Soft"/>
    <s v="'Quartz_Soft'"/>
    <n v="5"/>
    <n v="-4.7838431495412496E-2"/>
    <s v="Rare/Uncommon"/>
    <s v="CHECK"/>
    <s v="Bedrock"/>
    <s v="Bedrock"/>
    <x v="0"/>
    <x v="0"/>
    <s v="Bedrock"/>
    <s v="Bedrock"/>
  </r>
  <r>
    <s v="Quartz"/>
    <s v="Sticky"/>
    <s v="'Quartz_Sticky'"/>
    <n v="0"/>
    <n v="-4.8134274696818129E-2"/>
    <s v="Not Used"/>
    <s v="CHECK"/>
    <s v="Bedrock"/>
    <s v="Bedrock"/>
    <x v="1"/>
    <x v="1"/>
    <s v="CHECK"/>
    <s v="Bedrock"/>
  </r>
  <r>
    <s v="Quartz"/>
    <s v="Stoney"/>
    <s v="'Quartz_Stoney'"/>
    <n v="0"/>
    <n v="-4.8134274696818129E-2"/>
    <s v="Not Used"/>
    <s v="CHECK"/>
    <s v="Bedrock"/>
    <s v="Bedrock"/>
    <x v="1"/>
    <x v="1"/>
    <s v="CHECK"/>
    <s v="Bedrock"/>
  </r>
  <r>
    <s v="Quartz"/>
    <s v="Stringers"/>
    <s v="'Quartz_Stringers'"/>
    <n v="0"/>
    <n v="-4.8134274696818129E-2"/>
    <s v="Not Used"/>
    <s v="CHECK"/>
    <s v="Bedrock"/>
    <s v="Bedrock"/>
    <x v="1"/>
    <x v="1"/>
    <s v="CHECK"/>
    <s v="Bedrock"/>
  </r>
  <r>
    <s v="Quartz"/>
    <s v="Strips"/>
    <s v="'Quartz_Strips'"/>
    <n v="0"/>
    <n v="-4.8134274696818129E-2"/>
    <s v="Not Used"/>
    <s v="CHECK"/>
    <s v="Bedrock"/>
    <s v="Bedrock"/>
    <x v="1"/>
    <x v="1"/>
    <s v="CHECK"/>
    <s v="Bedrock"/>
  </r>
  <r>
    <s v="Quartz"/>
    <s v="Swelling"/>
    <s v="'Quartz_Swelling'"/>
    <n v="0"/>
    <n v="-4.8134274696818129E-2"/>
    <s v="Not Used"/>
    <s v="CHECK"/>
    <s v="Bedrock"/>
    <s v="Bedrock"/>
    <x v="1"/>
    <x v="1"/>
    <s v="CHECK"/>
    <s v="Bedrock"/>
  </r>
  <r>
    <s v="Quartz"/>
    <s v="Very Coarse"/>
    <s v="'Quartz_Very Coarse'"/>
    <n v="0"/>
    <n v="-4.8134274696818129E-2"/>
    <s v="Not Used"/>
    <s v="CHECK"/>
    <s v="Bedrock"/>
    <s v="Bedrock"/>
    <x v="1"/>
    <x v="1"/>
    <s v="CHECK"/>
    <s v="Bedrock"/>
  </r>
  <r>
    <s v="Quartz"/>
    <s v="Very Fine"/>
    <s v="'Quartz_Very Fine'"/>
    <n v="0"/>
    <n v="-4.8134274696818129E-2"/>
    <s v="Not Used"/>
    <s v="CHECK"/>
    <s v="Bedrock"/>
    <s v="Bedrock"/>
    <x v="1"/>
    <x v="1"/>
    <s v="CHECK"/>
    <s v="Bedrock"/>
  </r>
  <r>
    <s v="Quartz"/>
    <s v="Very Fine-Coarse"/>
    <s v="'Quartz_Very Fine-Coarse'"/>
    <n v="0"/>
    <n v="-4.8134274696818129E-2"/>
    <s v="Not Used"/>
    <s v="CHECK"/>
    <s v="Bedrock"/>
    <s v="Bedrock"/>
    <x v="1"/>
    <x v="1"/>
    <s v="CHECK"/>
    <s v="Bedrock"/>
  </r>
  <r>
    <s v="Quartz"/>
    <s v="Very Fine-Fine"/>
    <s v="'Quartz_Very Fine-Fine'"/>
    <n v="0"/>
    <n v="-4.8134274696818129E-2"/>
    <s v="Not Used"/>
    <s v="CHECK"/>
    <s v="Bedrock"/>
    <s v="Bedrock"/>
    <x v="1"/>
    <x v="1"/>
    <s v="CHECK"/>
    <s v="Bedrock"/>
  </r>
  <r>
    <s v="Quartz"/>
    <s v="Very Fine-Medium"/>
    <s v="'Quartz_Very Fine-Medium'"/>
    <n v="0"/>
    <n v="-4.8134274696818129E-2"/>
    <s v="Not Used"/>
    <s v="CHECK"/>
    <s v="Bedrock"/>
    <s v="Bedrock"/>
    <x v="1"/>
    <x v="1"/>
    <s v="CHECK"/>
    <s v="Bedrock"/>
  </r>
  <r>
    <s v="Quartz"/>
    <s v="Very Hard"/>
    <s v="'Quartz_Very Hard'"/>
    <n v="0"/>
    <n v="-4.8134274696818129E-2"/>
    <s v="Not Used"/>
    <s v="CHECK"/>
    <s v="Bedrock"/>
    <s v="Bedrock"/>
    <x v="1"/>
    <x v="1"/>
    <s v="CHECK"/>
    <s v="Bedrock"/>
  </r>
  <r>
    <s v="Quartz"/>
    <s v="W/Boulders"/>
    <s v="'Quartz_W/Boulders'"/>
    <n v="0"/>
    <n v="-4.8134274696818129E-2"/>
    <s v="Not Used"/>
    <s v="CHECK"/>
    <s v="Bedrock"/>
    <s v="Bedrock"/>
    <x v="1"/>
    <x v="1"/>
    <s v="CHECK"/>
    <s v="Bedrock"/>
  </r>
  <r>
    <s v="Quartz"/>
    <s v="W/Clay"/>
    <s v="'Quartz_W/Clay'"/>
    <n v="6"/>
    <n v="-4.7779262855131371E-2"/>
    <s v="Rare/Uncommon"/>
    <s v="CHECK"/>
    <s v="Bedrock"/>
    <s v="Bedrock"/>
    <x v="0"/>
    <x v="0"/>
    <s v="Bedrock"/>
    <s v="Bedrock"/>
  </r>
  <r>
    <s v="Quartz"/>
    <s v="W/Coal"/>
    <s v="'Quartz_W/Coal'"/>
    <n v="0"/>
    <n v="-4.8134274696818129E-2"/>
    <s v="Not Used"/>
    <s v="CHECK"/>
    <s v="Bedrock"/>
    <s v="Bedrock"/>
    <x v="1"/>
    <x v="1"/>
    <s v="CHECK"/>
    <s v="Bedrock"/>
  </r>
  <r>
    <s v="Quartz"/>
    <s v="W/Cobbles"/>
    <s v="'Quartz_W/Cobbles'"/>
    <n v="0"/>
    <n v="-4.8134274696818129E-2"/>
    <s v="Not Used"/>
    <s v="CHECK"/>
    <s v="Bedrock"/>
    <s v="Bedrock"/>
    <x v="1"/>
    <x v="1"/>
    <s v="CHECK"/>
    <s v="Bedrock"/>
  </r>
  <r>
    <s v="Quartz"/>
    <s v="W/Dolomite"/>
    <s v="'Quartz_W/Dolomite'"/>
    <n v="2"/>
    <n v="-4.8015937416255879E-2"/>
    <s v="Rare/Uncommon"/>
    <s v="CHECK"/>
    <s v="Bedrock"/>
    <s v="Bedrock"/>
    <x v="0"/>
    <x v="0"/>
    <s v="Bedrock"/>
    <s v="Bedrock"/>
  </r>
  <r>
    <s v="Quartz"/>
    <s v="W/Gravel"/>
    <s v="'Quartz_W/Gravel'"/>
    <n v="2"/>
    <n v="-4.8015937416255879E-2"/>
    <s v="Rare/Uncommon"/>
    <s v="CHECK"/>
    <s v="Bedrock"/>
    <s v="Bedrock"/>
    <x v="0"/>
    <x v="0"/>
    <s v="Bedrock"/>
    <s v="Bedrock"/>
  </r>
  <r>
    <s v="Quartz"/>
    <s v="W/Gypsum"/>
    <s v="'Quartz_W/Gypsum'"/>
    <n v="3"/>
    <n v="-4.7956768775974754E-2"/>
    <s v="Rare/Uncommon"/>
    <s v="CHECK"/>
    <s v="Bedrock"/>
    <s v="Bedrock"/>
    <x v="0"/>
    <x v="0"/>
    <s v="Bedrock"/>
    <s v="Bedrock"/>
  </r>
  <r>
    <s v="Quartz"/>
    <s v="W/Limestone"/>
    <s v="'Quartz_W/Limestone'"/>
    <n v="4"/>
    <n v="-4.7897600135693622E-2"/>
    <s v="Rare/Uncommon"/>
    <s v="CHECK"/>
    <s v="Bedrock"/>
    <s v="Bedrock"/>
    <x v="0"/>
    <x v="0"/>
    <s v="Bedrock"/>
    <s v="Bedrock"/>
  </r>
  <r>
    <s v="Quartz"/>
    <s v="W/Pyrite"/>
    <s v="'Quartz_W/Pyrite'"/>
    <n v="0"/>
    <n v="-4.8134274696818129E-2"/>
    <s v="Not Used"/>
    <s v="CHECK"/>
    <s v="Bedrock"/>
    <s v="Bedrock"/>
    <x v="1"/>
    <x v="1"/>
    <s v="CHECK"/>
    <s v="Bedrock"/>
  </r>
  <r>
    <s v="Quartz"/>
    <s v="W/Sand"/>
    <s v="'Quartz_W/Sand'"/>
    <n v="1"/>
    <n v="-4.8075106056537004E-2"/>
    <s v="Rare/Uncommon"/>
    <s v="CHECK"/>
    <s v="Bedrock"/>
    <s v="Bedrock"/>
    <x v="0"/>
    <x v="0"/>
    <s v="Bedrock"/>
    <s v="Bedrock"/>
  </r>
  <r>
    <s v="Quartz"/>
    <s v="W/Sandstone"/>
    <s v="'Quartz_W/Sandstone'"/>
    <n v="89"/>
    <n v="-4.2868265711797859E-2"/>
    <s v="Rare/Uncommon"/>
    <s v="CHECK"/>
    <s v="Bedrock"/>
    <s v="Bedrock"/>
    <x v="0"/>
    <x v="0"/>
    <s v="Bedrock"/>
    <s v="Bedrock"/>
  </r>
  <r>
    <s v="Quartz"/>
    <s v="W/Shale"/>
    <s v="'Quartz_W/Shale'"/>
    <n v="6"/>
    <n v="-4.7779262855131371E-2"/>
    <s v="Rare/Uncommon"/>
    <s v="CHECK"/>
    <s v="Bedrock"/>
    <s v="Bedrock"/>
    <x v="0"/>
    <x v="0"/>
    <s v="Bedrock"/>
    <s v="Bedrock"/>
  </r>
  <r>
    <s v="Quartz"/>
    <s v="W/Silt"/>
    <s v="'Quartz_W/Silt'"/>
    <n v="0"/>
    <n v="-4.8134274696818129E-2"/>
    <s v="Not Used"/>
    <s v="CHECK"/>
    <s v="Bedrock"/>
    <s v="Bedrock"/>
    <x v="1"/>
    <x v="1"/>
    <s v="CHECK"/>
    <s v="Bedrock"/>
  </r>
  <r>
    <s v="Quartz"/>
    <s v="W/Stones"/>
    <s v="'Quartz_W/Stones'"/>
    <n v="9"/>
    <n v="-4.7601756934287989E-2"/>
    <s v="Rare/Uncommon"/>
    <s v="CHECK"/>
    <s v="Bedrock"/>
    <s v="Bedrock"/>
    <x v="0"/>
    <x v="0"/>
    <s v="Bedrock"/>
    <s v="Bedrock"/>
  </r>
  <r>
    <s v="Quartz"/>
    <s v="Water Bearing"/>
    <s v="'Quartz_Water Bearing'"/>
    <n v="4"/>
    <n v="-4.7897600135693622E-2"/>
    <s v="Rare/Uncommon"/>
    <s v="CHECK"/>
    <s v="Bedrock"/>
    <s v="Bedrock"/>
    <x v="0"/>
    <x v="0"/>
    <s v="Bedrock"/>
    <s v="Bedrock"/>
  </r>
  <r>
    <s v="Quartz"/>
    <s v="Weathered"/>
    <s v="'Quartz_Weathered'"/>
    <n v="0"/>
    <n v="-4.8134274696818129E-2"/>
    <s v="Not Used"/>
    <s v="CHECK"/>
    <s v="Bedrock"/>
    <s v="Bedrock"/>
    <x v="1"/>
    <x v="1"/>
    <s v="CHECK"/>
    <s v="Bedrock"/>
  </r>
  <r>
    <s v="Quartz"/>
    <s v="Wet/Moist"/>
    <s v="'Quartz_Wet/Moist'"/>
    <n v="0"/>
    <n v="-4.8134274696818129E-2"/>
    <s v="Not Used"/>
    <s v="CHECK"/>
    <s v="Bedrock"/>
    <s v="Bedrock"/>
    <x v="1"/>
    <x v="1"/>
    <s v="CHECK"/>
    <s v="Bedrock"/>
  </r>
  <r>
    <s v="Quartz"/>
    <s v="Wood"/>
    <s v="'Quartz_Wood'"/>
    <n v="0"/>
    <n v="-4.8134274696818129E-2"/>
    <s v="Not Used"/>
    <s v="CHECK"/>
    <s v="Bedrock"/>
    <s v="Bedrock"/>
    <x v="1"/>
    <x v="1"/>
    <s v="CHECK"/>
    <s v="Bedrock"/>
  </r>
  <r>
    <s v="Quartzite"/>
    <m/>
    <s v="'Quartzite_ '"/>
    <n v="135"/>
    <n v="-4.014650825886603E-2"/>
    <s v="Rare/Uncommon"/>
    <s v="CHECK"/>
    <s v="Bedrock"/>
    <s v="Bedrock"/>
    <x v="0"/>
    <x v="0"/>
    <s v="Bedrock"/>
    <s v="Bedrock"/>
  </r>
  <r>
    <s v="Quartzite"/>
    <s v="Broken"/>
    <s v="'Quartzite_Broken'"/>
    <n v="7"/>
    <n v="-4.7720094214850246E-2"/>
    <s v="Rare/Uncommon"/>
    <s v="CHECK"/>
    <s v="Bedrock"/>
    <s v="Bedrock"/>
    <x v="0"/>
    <x v="0"/>
    <s v="Bedrock"/>
    <s v="Bedrock"/>
  </r>
  <r>
    <s v="Quartzite"/>
    <s v="Cemented"/>
    <s v="'Quartzite_Cemented'"/>
    <n v="0"/>
    <n v="-4.8134274696818129E-2"/>
    <s v="Not Used"/>
    <s v="CHECK"/>
    <s v="Bedrock"/>
    <s v="Bedrock"/>
    <x v="1"/>
    <x v="1"/>
    <s v="CHECK"/>
    <s v="Bedrock"/>
  </r>
  <r>
    <s v="Quartzite"/>
    <s v="Clayey"/>
    <s v="'Quartzite_Clayey'"/>
    <n v="0"/>
    <n v="-4.8134274696818129E-2"/>
    <s v="Not Used"/>
    <s v="CHECK"/>
    <s v="Bedrock"/>
    <s v="Bedrock"/>
    <x v="1"/>
    <x v="1"/>
    <s v="CHECK"/>
    <s v="Bedrock"/>
  </r>
  <r>
    <s v="Quartzite"/>
    <s v="Coarse"/>
    <s v="'Quartzite_Coarse'"/>
    <n v="10"/>
    <n v="-4.7542588294006864E-2"/>
    <s v="Rare/Uncommon"/>
    <s v="CHECK"/>
    <s v="Bedrock"/>
    <s v="Bedrock"/>
    <x v="0"/>
    <x v="0"/>
    <s v="Bedrock"/>
    <s v="Bedrock"/>
  </r>
  <r>
    <s v="Quartzite"/>
    <s v="Dense"/>
    <s v="'Quartzite_Dense'"/>
    <n v="0"/>
    <n v="-4.8134274696818129E-2"/>
    <s v="Not Used"/>
    <s v="CHECK"/>
    <s v="Bedrock"/>
    <s v="Bedrock"/>
    <x v="1"/>
    <x v="1"/>
    <s v="CHECK"/>
    <s v="Bedrock"/>
  </r>
  <r>
    <s v="Quartzite"/>
    <s v="Dolomitic"/>
    <s v="'Quartzite_Dolomitic'"/>
    <n v="1"/>
    <n v="-4.8075106056537004E-2"/>
    <s v="Rare/Uncommon"/>
    <s v="CHECK"/>
    <s v="Bedrock"/>
    <s v="Bedrock"/>
    <x v="0"/>
    <x v="0"/>
    <s v="Bedrock"/>
    <s v="Bedrock"/>
  </r>
  <r>
    <s v="Quartzite"/>
    <s v="Dry"/>
    <s v="'Quartzite_Dry'"/>
    <n v="4"/>
    <n v="-4.7897600135693622E-2"/>
    <s v="Rare/Uncommon"/>
    <s v="CHECK"/>
    <s v="Bedrock"/>
    <s v="Bedrock"/>
    <x v="0"/>
    <x v="0"/>
    <s v="Bedrock"/>
    <s v="Bedrock"/>
  </r>
  <r>
    <s v="Quartzite"/>
    <s v="Fill"/>
    <s v="'Quartzite_Fill'"/>
    <n v="0"/>
    <n v="-4.8134274696818129E-2"/>
    <s v="Not Used"/>
    <s v="CHECK"/>
    <s v="Bedrock"/>
    <s v="Bedrock"/>
    <x v="1"/>
    <x v="1"/>
    <s v="CHECK"/>
    <s v="Bedrock"/>
  </r>
  <r>
    <s v="Quartzite"/>
    <s v="Fine"/>
    <s v="'Quartzite_Fine'"/>
    <n v="12"/>
    <n v="-4.7424251013444607E-2"/>
    <s v="Rare/Uncommon"/>
    <s v="CHECK"/>
    <s v="Bedrock"/>
    <s v="Bedrock"/>
    <x v="0"/>
    <x v="0"/>
    <s v="Bedrock"/>
    <s v="Bedrock"/>
  </r>
  <r>
    <s v="Quartzite"/>
    <s v="Fine To Coarse"/>
    <s v="'Quartzite_Fine To Coarse'"/>
    <n v="4"/>
    <n v="-4.7897600135693622E-2"/>
    <s v="Rare/Uncommon"/>
    <s v="CHECK"/>
    <s v="Bedrock"/>
    <s v="Bedrock"/>
    <x v="0"/>
    <x v="0"/>
    <s v="Bedrock"/>
    <s v="Bedrock"/>
  </r>
  <r>
    <s v="Quartzite"/>
    <s v="Fine To Medium"/>
    <s v="'Quartzite_Fine To Medium'"/>
    <n v="6"/>
    <n v="-4.7779262855131371E-2"/>
    <s v="Rare/Uncommon"/>
    <s v="CHECK"/>
    <s v="Bedrock"/>
    <s v="Bedrock"/>
    <x v="0"/>
    <x v="0"/>
    <s v="Bedrock"/>
    <s v="Bedrock"/>
  </r>
  <r>
    <s v="Quartzite"/>
    <s v="Firm"/>
    <s v="'Quartzite_Firm'"/>
    <n v="0"/>
    <n v="-4.8134274696818129E-2"/>
    <s v="Not Used"/>
    <s v="CHECK"/>
    <s v="Bedrock"/>
    <s v="Bedrock"/>
    <x v="1"/>
    <x v="1"/>
    <s v="CHECK"/>
    <s v="Bedrock"/>
  </r>
  <r>
    <s v="Quartzite"/>
    <s v="Fractured"/>
    <s v="'Quartzite_Fractured'"/>
    <n v="0"/>
    <n v="-4.8134274696818129E-2"/>
    <s v="Not Used"/>
    <s v="CHECK"/>
    <s v="Bedrock"/>
    <s v="Bedrock"/>
    <x v="1"/>
    <x v="1"/>
    <s v="CHECK"/>
    <s v="Bedrock"/>
  </r>
  <r>
    <s v="Quartzite"/>
    <s v="Gravely"/>
    <s v="'Quartzite_Gravely'"/>
    <n v="0"/>
    <n v="-4.8134274696818129E-2"/>
    <s v="Not Used"/>
    <s v="CHECK"/>
    <s v="Bedrock"/>
    <s v="Bedrock"/>
    <x v="1"/>
    <x v="1"/>
    <s v="CHECK"/>
    <s v="Bedrock"/>
  </r>
  <r>
    <s v="Quartzite"/>
    <s v="Gummy"/>
    <s v="'Quartzite_Gummy'"/>
    <n v="0"/>
    <n v="-4.8134274696818129E-2"/>
    <s v="Not Used"/>
    <s v="CHECK"/>
    <s v="Bedrock"/>
    <s v="Bedrock"/>
    <x v="1"/>
    <x v="1"/>
    <s v="CHECK"/>
    <s v="Bedrock"/>
  </r>
  <r>
    <s v="Quartzite"/>
    <s v="Hard"/>
    <s v="'Quartzite_Hard'"/>
    <n v="4"/>
    <n v="-4.7897600135693622E-2"/>
    <s v="Rare/Uncommon"/>
    <s v="CHECK"/>
    <s v="Bedrock"/>
    <s v="Bedrock"/>
    <x v="0"/>
    <x v="0"/>
    <s v="Bedrock"/>
    <s v="Bedrock"/>
  </r>
  <r>
    <s v="Quartzite"/>
    <s v="Heaving/Quick"/>
    <s v="'Quartzite_Heaving/Quick'"/>
    <n v="0"/>
    <n v="-4.8134274696818129E-2"/>
    <s v="Not Used"/>
    <s v="CHECK"/>
    <s v="Bedrock"/>
    <s v="Bedrock"/>
    <x v="1"/>
    <x v="1"/>
    <s v="CHECK"/>
    <s v="Bedrock"/>
  </r>
  <r>
    <s v="Quartzite"/>
    <s v="Karst"/>
    <s v="'Quartzite_Karst'"/>
    <n v="0"/>
    <n v="-4.8134274696818129E-2"/>
    <s v="Not Used"/>
    <s v="CHECK"/>
    <s v="Bedrock"/>
    <s v="Bedrock"/>
    <x v="1"/>
    <x v="1"/>
    <s v="CHECK"/>
    <s v="Bedrock"/>
  </r>
  <r>
    <s v="Quartzite"/>
    <s v="Layered"/>
    <s v="'Quartzite_Layered'"/>
    <n v="2"/>
    <n v="-4.8015937416255879E-2"/>
    <s v="Rare/Uncommon"/>
    <s v="CHECK"/>
    <s v="Bedrock"/>
    <s v="Bedrock"/>
    <x v="0"/>
    <x v="0"/>
    <s v="Bedrock"/>
    <s v="Bedrock"/>
  </r>
  <r>
    <s v="Quartzite"/>
    <s v="Medium"/>
    <s v="'Quartzite_Medium'"/>
    <n v="9"/>
    <n v="-4.7601756934287989E-2"/>
    <s v="Rare/Uncommon"/>
    <s v="CHECK"/>
    <s v="Bedrock"/>
    <s v="Bedrock"/>
    <x v="0"/>
    <x v="0"/>
    <s v="Bedrock"/>
    <s v="Bedrock"/>
  </r>
  <r>
    <s v="Quartzite"/>
    <s v="Medium To Coarse"/>
    <s v="'Quartzite_Medium To Coarse'"/>
    <n v="8"/>
    <n v="-4.7660925574569114E-2"/>
    <s v="Rare/Uncommon"/>
    <s v="CHECK"/>
    <s v="Bedrock"/>
    <s v="Bedrock"/>
    <x v="0"/>
    <x v="0"/>
    <s v="Bedrock"/>
    <s v="Bedrock"/>
  </r>
  <r>
    <s v="Quartzite"/>
    <s v="Organic"/>
    <s v="'Quartzite_Organic'"/>
    <n v="0"/>
    <n v="-4.8134274696818129E-2"/>
    <s v="Not Used"/>
    <s v="CHECK"/>
    <s v="Bedrock"/>
    <s v="Bedrock"/>
    <x v="1"/>
    <x v="1"/>
    <s v="CHECK"/>
    <s v="Bedrock"/>
  </r>
  <r>
    <s v="Quartzite"/>
    <s v="Porous"/>
    <s v="'Quartzite_Porous'"/>
    <n v="0"/>
    <n v="-4.8134274696818129E-2"/>
    <s v="Not Used"/>
    <s v="CHECK"/>
    <s v="Bedrock"/>
    <s v="Bedrock"/>
    <x v="1"/>
    <x v="1"/>
    <s v="CHECK"/>
    <s v="Bedrock"/>
  </r>
  <r>
    <s v="Quartzite"/>
    <s v="Sandy"/>
    <s v="'Quartzite_Sandy'"/>
    <n v="0"/>
    <n v="-4.8134274696818129E-2"/>
    <s v="Not Used"/>
    <s v="CHECK"/>
    <s v="Bedrock"/>
    <s v="Bedrock"/>
    <x v="1"/>
    <x v="1"/>
    <s v="CHECK"/>
    <s v="Bedrock"/>
  </r>
  <r>
    <s v="Quartzite"/>
    <s v="Silty"/>
    <s v="'Quartzite_Silty'"/>
    <n v="0"/>
    <n v="-4.8134274696818129E-2"/>
    <s v="Not Used"/>
    <s v="CHECK"/>
    <s v="Bedrock"/>
    <s v="Bedrock"/>
    <x v="1"/>
    <x v="1"/>
    <s v="CHECK"/>
    <s v="Bedrock"/>
  </r>
  <r>
    <s v="Quartzite"/>
    <s v="Soft"/>
    <s v="'Quartzite_Soft'"/>
    <n v="3"/>
    <n v="-4.7956768775974754E-2"/>
    <s v="Rare/Uncommon"/>
    <s v="CHECK"/>
    <s v="Bedrock"/>
    <s v="Bedrock"/>
    <x v="0"/>
    <x v="0"/>
    <s v="Bedrock"/>
    <s v="Bedrock"/>
  </r>
  <r>
    <s v="Quartzite"/>
    <s v="Sticky"/>
    <s v="'Quartzite_Sticky'"/>
    <n v="0"/>
    <n v="-4.8134274696818129E-2"/>
    <s v="Not Used"/>
    <s v="CHECK"/>
    <s v="Bedrock"/>
    <s v="Bedrock"/>
    <x v="1"/>
    <x v="1"/>
    <s v="CHECK"/>
    <s v="Bedrock"/>
  </r>
  <r>
    <s v="Quartzite"/>
    <s v="Stoney"/>
    <s v="'Quartzite_Stoney'"/>
    <n v="0"/>
    <n v="-4.8134274696818129E-2"/>
    <s v="Not Used"/>
    <s v="CHECK"/>
    <s v="Bedrock"/>
    <s v="Bedrock"/>
    <x v="1"/>
    <x v="1"/>
    <s v="CHECK"/>
    <s v="Bedrock"/>
  </r>
  <r>
    <s v="Quartzite"/>
    <s v="Stringers"/>
    <s v="'Quartzite_Stringers'"/>
    <n v="1"/>
    <n v="-4.8075106056537004E-2"/>
    <s v="Rare/Uncommon"/>
    <s v="CHECK"/>
    <s v="Bedrock"/>
    <s v="Bedrock"/>
    <x v="0"/>
    <x v="0"/>
    <s v="Bedrock"/>
    <s v="Bedrock"/>
  </r>
  <r>
    <s v="Quartzite"/>
    <s v="Strips"/>
    <s v="'Quartzite_Strips'"/>
    <n v="0"/>
    <n v="-4.8134274696818129E-2"/>
    <s v="Not Used"/>
    <s v="CHECK"/>
    <s v="Bedrock"/>
    <s v="Bedrock"/>
    <x v="1"/>
    <x v="1"/>
    <s v="CHECK"/>
    <s v="Bedrock"/>
  </r>
  <r>
    <s v="Quartzite"/>
    <s v="Swelling"/>
    <s v="'Quartzite_Swelling'"/>
    <n v="0"/>
    <n v="-4.8134274696818129E-2"/>
    <s v="Not Used"/>
    <s v="CHECK"/>
    <s v="Bedrock"/>
    <s v="Bedrock"/>
    <x v="1"/>
    <x v="1"/>
    <s v="CHECK"/>
    <s v="Bedrock"/>
  </r>
  <r>
    <s v="Quartzite"/>
    <s v="Very Coarse"/>
    <s v="'Quartzite_Very Coarse'"/>
    <n v="0"/>
    <n v="-4.8134274696818129E-2"/>
    <s v="Not Used"/>
    <s v="CHECK"/>
    <s v="Bedrock"/>
    <s v="Bedrock"/>
    <x v="1"/>
    <x v="1"/>
    <s v="CHECK"/>
    <s v="Bedrock"/>
  </r>
  <r>
    <s v="Quartzite"/>
    <s v="Very Fine"/>
    <s v="'Quartzite_Very Fine'"/>
    <n v="1"/>
    <n v="-4.8075106056537004E-2"/>
    <s v="Rare/Uncommon"/>
    <s v="CHECK"/>
    <s v="Bedrock"/>
    <s v="Bedrock"/>
    <x v="0"/>
    <x v="0"/>
    <s v="Bedrock"/>
    <s v="Bedrock"/>
  </r>
  <r>
    <s v="Quartzite"/>
    <s v="Very Fine-Coarse"/>
    <s v="'Quartzite_Very Fine-Coarse'"/>
    <n v="0"/>
    <n v="-4.8134274696818129E-2"/>
    <s v="Not Used"/>
    <s v="CHECK"/>
    <s v="Bedrock"/>
    <s v="Bedrock"/>
    <x v="1"/>
    <x v="1"/>
    <s v="CHECK"/>
    <s v="Bedrock"/>
  </r>
  <r>
    <s v="Quartzite"/>
    <s v="Very Fine-Fine"/>
    <s v="'Quartzite_Very Fine-Fine'"/>
    <n v="0"/>
    <n v="-4.8134274696818129E-2"/>
    <s v="Not Used"/>
    <s v="CHECK"/>
    <s v="Bedrock"/>
    <s v="Bedrock"/>
    <x v="1"/>
    <x v="1"/>
    <s v="CHECK"/>
    <s v="Bedrock"/>
  </r>
  <r>
    <s v="Quartzite"/>
    <s v="Very Fine-Medium"/>
    <s v="'Quartzite_Very Fine-Medium'"/>
    <n v="0"/>
    <n v="-4.8134274696818129E-2"/>
    <s v="Not Used"/>
    <s v="CHECK"/>
    <s v="Bedrock"/>
    <s v="Bedrock"/>
    <x v="1"/>
    <x v="1"/>
    <s v="CHECK"/>
    <s v="Bedrock"/>
  </r>
  <r>
    <s v="Quartzite"/>
    <s v="Very Hard"/>
    <s v="'Quartzite_Very Hard'"/>
    <n v="0"/>
    <n v="-4.8134274696818129E-2"/>
    <s v="Not Used"/>
    <s v="CHECK"/>
    <s v="Bedrock"/>
    <s v="Bedrock"/>
    <x v="1"/>
    <x v="1"/>
    <s v="CHECK"/>
    <s v="Bedrock"/>
  </r>
  <r>
    <s v="Quartzite"/>
    <s v="W/Boulders"/>
    <s v="'Quartzite_W/Boulders'"/>
    <n v="0"/>
    <n v="-4.8134274696818129E-2"/>
    <s v="Not Used"/>
    <s v="CHECK"/>
    <s v="Bedrock"/>
    <s v="Bedrock"/>
    <x v="1"/>
    <x v="1"/>
    <s v="CHECK"/>
    <s v="Bedrock"/>
  </r>
  <r>
    <s v="Quartzite"/>
    <s v="W/Clay"/>
    <s v="'Quartzite_W/Clay'"/>
    <n v="1"/>
    <n v="-4.8075106056537004E-2"/>
    <s v="Rare/Uncommon"/>
    <s v="CHECK"/>
    <s v="Bedrock"/>
    <s v="Bedrock"/>
    <x v="0"/>
    <x v="0"/>
    <s v="Bedrock"/>
    <s v="Bedrock"/>
  </r>
  <r>
    <s v="Quartzite"/>
    <s v="W/Coal"/>
    <s v="'Quartzite_W/Coal'"/>
    <n v="0"/>
    <n v="-4.8134274696818129E-2"/>
    <s v="Not Used"/>
    <s v="CHECK"/>
    <s v="Bedrock"/>
    <s v="Bedrock"/>
    <x v="1"/>
    <x v="1"/>
    <s v="CHECK"/>
    <s v="Bedrock"/>
  </r>
  <r>
    <s v="Quartzite"/>
    <s v="W/Cobbles"/>
    <s v="'Quartzite_W/Cobbles'"/>
    <n v="0"/>
    <n v="-4.8134274696818129E-2"/>
    <s v="Not Used"/>
    <s v="CHECK"/>
    <s v="Bedrock"/>
    <s v="Bedrock"/>
    <x v="1"/>
    <x v="1"/>
    <s v="CHECK"/>
    <s v="Bedrock"/>
  </r>
  <r>
    <s v="Quartzite"/>
    <s v="W/Dolomite"/>
    <s v="'Quartzite_W/Dolomite'"/>
    <n v="0"/>
    <n v="-4.8134274696818129E-2"/>
    <s v="Not Used"/>
    <s v="CHECK"/>
    <s v="Bedrock"/>
    <s v="Bedrock"/>
    <x v="1"/>
    <x v="1"/>
    <s v="CHECK"/>
    <s v="Bedrock"/>
  </r>
  <r>
    <s v="Quartzite"/>
    <s v="W/Gravel"/>
    <s v="'Quartzite_W/Gravel'"/>
    <n v="2"/>
    <n v="-4.8015937416255879E-2"/>
    <s v="Rare/Uncommon"/>
    <s v="CHECK"/>
    <s v="Bedrock"/>
    <s v="Bedrock"/>
    <x v="0"/>
    <x v="0"/>
    <s v="Bedrock"/>
    <s v="Bedrock"/>
  </r>
  <r>
    <s v="Quartzite"/>
    <s v="W/Gypsum"/>
    <s v="'Quartzite_W/Gypsum'"/>
    <n v="0"/>
    <n v="-4.8134274696818129E-2"/>
    <s v="Not Used"/>
    <s v="CHECK"/>
    <s v="Bedrock"/>
    <s v="Bedrock"/>
    <x v="1"/>
    <x v="1"/>
    <s v="CHECK"/>
    <s v="Bedrock"/>
  </r>
  <r>
    <s v="Quartzite"/>
    <s v="W/Limestone"/>
    <s v="'Quartzite_W/Limestone'"/>
    <n v="0"/>
    <n v="-4.8134274696818129E-2"/>
    <s v="Not Used"/>
    <s v="CHECK"/>
    <s v="Bedrock"/>
    <s v="Bedrock"/>
    <x v="1"/>
    <x v="1"/>
    <s v="CHECK"/>
    <s v="Bedrock"/>
  </r>
  <r>
    <s v="Quartzite"/>
    <s v="W/Pyrite"/>
    <s v="'Quartzite_W/Pyrite'"/>
    <n v="0"/>
    <n v="-4.8134274696818129E-2"/>
    <s v="Not Used"/>
    <s v="CHECK"/>
    <s v="Bedrock"/>
    <s v="Bedrock"/>
    <x v="1"/>
    <x v="1"/>
    <s v="CHECK"/>
    <s v="Bedrock"/>
  </r>
  <r>
    <s v="Quartzite"/>
    <s v="W/Sand"/>
    <s v="'Quartzite_W/Sand'"/>
    <n v="0"/>
    <n v="-4.8134274696818129E-2"/>
    <s v="Not Used"/>
    <s v="CHECK"/>
    <s v="Bedrock"/>
    <s v="Bedrock"/>
    <x v="1"/>
    <x v="1"/>
    <s v="CHECK"/>
    <s v="Bedrock"/>
  </r>
  <r>
    <s v="Quartzite"/>
    <s v="W/Sandstone"/>
    <s v="'Quartzite_W/Sandstone'"/>
    <n v="3"/>
    <n v="-4.7956768775974754E-2"/>
    <s v="Rare/Uncommon"/>
    <s v="CHECK"/>
    <s v="Bedrock"/>
    <s v="Bedrock"/>
    <x v="0"/>
    <x v="0"/>
    <s v="Bedrock"/>
    <s v="Bedrock"/>
  </r>
  <r>
    <s v="Quartzite"/>
    <s v="W/Shale"/>
    <s v="'Quartzite_W/Shale'"/>
    <n v="1"/>
    <n v="-4.8075106056537004E-2"/>
    <s v="Rare/Uncommon"/>
    <s v="CHECK"/>
    <s v="Bedrock"/>
    <s v="Bedrock"/>
    <x v="0"/>
    <x v="0"/>
    <s v="Bedrock"/>
    <s v="Bedrock"/>
  </r>
  <r>
    <s v="Quartzite"/>
    <s v="W/Silt"/>
    <s v="'Quartzite_W/Silt'"/>
    <n v="0"/>
    <n v="-4.8134274696818129E-2"/>
    <s v="Not Used"/>
    <s v="CHECK"/>
    <s v="Bedrock"/>
    <s v="Bedrock"/>
    <x v="1"/>
    <x v="1"/>
    <s v="CHECK"/>
    <s v="Bedrock"/>
  </r>
  <r>
    <s v="Quartzite"/>
    <s v="W/Stones"/>
    <s v="'Quartzite_W/Stones'"/>
    <n v="1"/>
    <n v="-4.8075106056537004E-2"/>
    <s v="Rare/Uncommon"/>
    <s v="CHECK"/>
    <s v="Bedrock"/>
    <s v="Bedrock"/>
    <x v="0"/>
    <x v="0"/>
    <s v="Bedrock"/>
    <s v="Bedrock"/>
  </r>
  <r>
    <s v="Quartzite"/>
    <s v="Water Bearing"/>
    <s v="'Quartzite_Water Bearing'"/>
    <n v="23"/>
    <n v="-4.6773395970352218E-2"/>
    <s v="Rare/Uncommon"/>
    <s v="CHECK"/>
    <s v="Bedrock"/>
    <s v="Bedrock"/>
    <x v="0"/>
    <x v="0"/>
    <s v="Bedrock"/>
    <s v="Bedrock"/>
  </r>
  <r>
    <s v="Quartzite"/>
    <s v="Weathered"/>
    <s v="'Quartzite_Weathered'"/>
    <n v="4"/>
    <n v="-4.7897600135693622E-2"/>
    <s v="Rare/Uncommon"/>
    <s v="CHECK"/>
    <s v="Bedrock"/>
    <s v="Bedrock"/>
    <x v="0"/>
    <x v="0"/>
    <s v="Bedrock"/>
    <s v="Bedrock"/>
  </r>
  <r>
    <s v="Quartzite"/>
    <s v="Wet/Moist"/>
    <s v="'Quartzite_Wet/Moist'"/>
    <n v="4"/>
    <n v="-4.7897600135693622E-2"/>
    <s v="Rare/Uncommon"/>
    <s v="CHECK"/>
    <s v="Bedrock"/>
    <s v="Bedrock"/>
    <x v="0"/>
    <x v="0"/>
    <s v="Bedrock"/>
    <s v="Bedrock"/>
  </r>
  <r>
    <s v="Quartzite"/>
    <s v="Wood"/>
    <s v="'Quartzite_Wood'"/>
    <n v="0"/>
    <n v="-4.8134274696818129E-2"/>
    <s v="Not Used"/>
    <s v="CHECK"/>
    <s v="Bedrock"/>
    <s v="Bedrock"/>
    <x v="1"/>
    <x v="1"/>
    <s v="CHECK"/>
    <s v="Bedrock"/>
  </r>
  <r>
    <s v="Sand"/>
    <m/>
    <s v="'Sand_ '"/>
    <n v="661289"/>
    <n v="39.079436688169146"/>
    <s v="Very Common"/>
    <s v="Sand"/>
    <s v="Sand"/>
    <s v="Sand"/>
    <x v="2"/>
    <x v="3"/>
    <s v="Sand"/>
    <s v="Sand"/>
  </r>
  <r>
    <s v="Sand"/>
    <s v="Broken"/>
    <s v="'Sand_Broken'"/>
    <n v="69"/>
    <n v="-4.4051638517420388E-2"/>
    <s v="Rare/Uncommon"/>
    <s v="CHECK"/>
    <s v="Sand"/>
    <s v="Sand"/>
    <x v="0"/>
    <x v="0"/>
    <s v="Sand"/>
    <s v="Sand"/>
  </r>
  <r>
    <s v="Sand"/>
    <s v="Cemented"/>
    <s v="'Sand_Cemented'"/>
    <n v="630"/>
    <n v="-1.0858031319708337E-2"/>
    <s v="Rare/Uncommon"/>
    <s v="CHECK"/>
    <s v="Sand"/>
    <s v="Sand"/>
    <x v="0"/>
    <x v="0"/>
    <s v="Sand"/>
    <s v="Sand"/>
  </r>
  <r>
    <s v="Sand"/>
    <s v="Clayey"/>
    <s v="'Sand_Clayey'"/>
    <n v="6228"/>
    <n v="0.32036801697403872"/>
    <s v="Fairly Common"/>
    <s v="Clay &amp; Sand"/>
    <s v="Clay &amp; Sand"/>
    <s v="Clay &amp; Sand"/>
    <x v="2"/>
    <x v="3"/>
    <s v="Clay &amp; Sand"/>
    <s v="Clay &amp; Sand"/>
  </r>
  <r>
    <s v="Sand"/>
    <s v="Coarse"/>
    <s v="'Sand_Coarse'"/>
    <n v="87864"/>
    <n v="5.1506591349640942"/>
    <s v="Very Common"/>
    <s v="Sand"/>
    <s v="Sand"/>
    <s v="Sand"/>
    <x v="2"/>
    <x v="3"/>
    <s v="Sand"/>
    <s v="Sand"/>
  </r>
  <r>
    <s v="Sand"/>
    <s v="Dense"/>
    <s v="'Sand_Dense'"/>
    <n v="424"/>
    <n v="-2.3046771217620429E-2"/>
    <s v="Rare/Uncommon"/>
    <s v="CHECK"/>
    <s v="Sand"/>
    <s v="Sand"/>
    <x v="0"/>
    <x v="0"/>
    <s v="Sand"/>
    <s v="Sand"/>
  </r>
  <r>
    <s v="Sand"/>
    <s v="Dolomitic"/>
    <s v="'Sand_Dolomitic'"/>
    <n v="17"/>
    <n v="-4.7128407812038975E-2"/>
    <s v="Rare/Uncommon"/>
    <s v="CHECK"/>
    <s v="Sand"/>
    <s v="Sand"/>
    <x v="0"/>
    <x v="0"/>
    <s v="Sand"/>
    <s v="Sand"/>
  </r>
  <r>
    <s v="Sand"/>
    <s v="Dry"/>
    <s v="'Sand_Dry'"/>
    <n v="29427"/>
    <n v="1.693021302855896"/>
    <s v="Common"/>
    <s v="Sand"/>
    <s v="Sand"/>
    <s v="Sand"/>
    <x v="2"/>
    <x v="3"/>
    <s v="Sand"/>
    <s v="Sand"/>
  </r>
  <r>
    <s v="Sand"/>
    <s v="Fill"/>
    <s v="'Sand_Fill'"/>
    <n v="3034"/>
    <n v="0.13138337991612015"/>
    <s v="Fairly Common"/>
    <s v="Unknown or No Record"/>
    <s v="Unknown or No Record"/>
    <s v="Unknown or No Record"/>
    <x v="2"/>
    <x v="3"/>
    <s v="Unknown or No Record"/>
    <s v="Unknown or No Record"/>
  </r>
  <r>
    <s v="Sand"/>
    <s v="Fine"/>
    <s v="'Sand_Fine'"/>
    <n v="134753"/>
    <n v="7.9250175091058424"/>
    <s v="Very Common"/>
    <s v="Sand Fine"/>
    <s v="Sand Fine"/>
    <s v="Sand Fine"/>
    <x v="2"/>
    <x v="3"/>
    <s v="Sand Fine"/>
    <s v="Sand Fine"/>
  </r>
  <r>
    <s v="Sand"/>
    <s v="Fine To Coarse"/>
    <s v="'Sand_Fine To Coarse'"/>
    <n v="6405"/>
    <n v="0.33084086630379811"/>
    <s v="Fairly Common"/>
    <s v="Sand"/>
    <s v="Sand"/>
    <s v="Sand"/>
    <x v="2"/>
    <x v="3"/>
    <s v="Sand"/>
    <s v="Sand"/>
  </r>
  <r>
    <s v="Sand"/>
    <s v="Fine To Medium"/>
    <s v="'Sand_Fine To Medium'"/>
    <n v="28769"/>
    <n v="1.6540883375509146"/>
    <s v="Common"/>
    <s v="Sand"/>
    <s v="Sand"/>
    <s v="Sand"/>
    <x v="2"/>
    <x v="3"/>
    <s v="Sand"/>
    <s v="Sand"/>
  </r>
  <r>
    <s v="Sand"/>
    <s v="Firm"/>
    <s v="'Sand_Firm'"/>
    <n v="123"/>
    <n v="-4.0856531942239552E-2"/>
    <s v="Rare/Uncommon"/>
    <s v="CHECK"/>
    <s v="Sand"/>
    <s v="Sand"/>
    <x v="0"/>
    <x v="0"/>
    <s v="Sand"/>
    <s v="Sand"/>
  </r>
  <r>
    <s v="Sand"/>
    <s v="Fractured"/>
    <s v="'Sand_Fractured'"/>
    <n v="12"/>
    <n v="-4.7424251013444607E-2"/>
    <s v="Rare/Uncommon"/>
    <s v="CHECK"/>
    <s v="Sand"/>
    <s v="Sand"/>
    <x v="0"/>
    <x v="0"/>
    <s v="Sand"/>
    <s v="Sand"/>
  </r>
  <r>
    <s v="Sand"/>
    <s v="Gravely"/>
    <s v="'Sand_Gravely'"/>
    <n v="2348"/>
    <n v="9.0793692683267244E-2"/>
    <s v="Fairly Common"/>
    <s v="Sand &amp; Gravel"/>
    <s v="Sand &amp; Gravel"/>
    <s v="Sand &amp; Gravel"/>
    <x v="2"/>
    <x v="3"/>
    <s v="Sand &amp; Gravel"/>
    <s v="Sand &amp; Gravel"/>
  </r>
  <r>
    <s v="Sand"/>
    <s v="Gummy"/>
    <s v="'Sand_Gummy'"/>
    <n v="2509"/>
    <n v="0.10031984376852864"/>
    <s v="Fairly Common"/>
    <s v="CHECK"/>
    <s v="Sand"/>
    <s v="Sand"/>
    <x v="0"/>
    <x v="0"/>
    <s v="Sand"/>
    <s v="Sand"/>
  </r>
  <r>
    <s v="Sand"/>
    <s v="Hard"/>
    <s v="'Sand_Hard'"/>
    <n v="2432"/>
    <n v="9.5763858466881888E-2"/>
    <s v="Fairly Common"/>
    <s v="Sand"/>
    <s v="Sand"/>
    <s v="Sand"/>
    <x v="2"/>
    <x v="3"/>
    <s v="Sand"/>
    <s v="Sand"/>
  </r>
  <r>
    <s v="Sand"/>
    <s v="Heaving/Quick"/>
    <s v="'Sand_Heaving/Quick'"/>
    <n v="990"/>
    <n v="1.0442679181497258E-2"/>
    <s v="Fairly Common"/>
    <s v="CHECK"/>
    <s v="Sand"/>
    <s v="Sand"/>
    <x v="0"/>
    <x v="0"/>
    <s v="Sand"/>
    <s v="Sand"/>
  </r>
  <r>
    <s v="Sand"/>
    <s v="Karst"/>
    <s v="'Sand_Karst'"/>
    <n v="5"/>
    <n v="-4.7838431495412496E-2"/>
    <s v="Rare/Uncommon"/>
    <s v="CHECK"/>
    <s v="Sand"/>
    <s v="Sand"/>
    <x v="0"/>
    <x v="0"/>
    <s v="Sand"/>
    <s v="Sand"/>
  </r>
  <r>
    <s v="Sand"/>
    <s v="Layered"/>
    <s v="'Sand_Layered'"/>
    <n v="121"/>
    <n v="-4.0974869222801802E-2"/>
    <s v="Rare/Uncommon"/>
    <s v="CHECK"/>
    <s v="Sand"/>
    <s v="Sand"/>
    <x v="0"/>
    <x v="0"/>
    <s v="Sand"/>
    <s v="Sand"/>
  </r>
  <r>
    <s v="Sand"/>
    <s v="Medium"/>
    <s v="'Sand_Medium'"/>
    <n v="79793"/>
    <n v="4.6731090392551211"/>
    <s v="Very Common"/>
    <s v="Sand"/>
    <s v="Sand"/>
    <s v="Sand"/>
    <x v="2"/>
    <x v="3"/>
    <s v="Sand"/>
    <s v="Sand"/>
  </r>
  <r>
    <s v="Sand"/>
    <s v="Medium To Coarse"/>
    <s v="'Sand_Medium To Coarse'"/>
    <n v="20634"/>
    <n v="1.1727514488639492"/>
    <s v="Common"/>
    <s v="Sand"/>
    <s v="Sand"/>
    <s v="Sand"/>
    <x v="2"/>
    <x v="3"/>
    <s v="Sand"/>
    <s v="Sand"/>
  </r>
  <r>
    <s v="Sand"/>
    <s v="Organic"/>
    <s v="'Sand_Organic'"/>
    <n v="178"/>
    <n v="-3.7602256726777583E-2"/>
    <s v="Rare/Uncommon"/>
    <s v="CHECK"/>
    <s v="Sand"/>
    <s v="Sand"/>
    <x v="0"/>
    <x v="0"/>
    <s v="Sand"/>
    <s v="Sand"/>
  </r>
  <r>
    <s v="Sand"/>
    <s v="Porous"/>
    <s v="'Sand_Porous'"/>
    <n v="28"/>
    <n v="-4.6477552768946585E-2"/>
    <s v="Rare/Uncommon"/>
    <s v="CHECK"/>
    <s v="Sand"/>
    <s v="Sand"/>
    <x v="0"/>
    <x v="0"/>
    <s v="Sand"/>
    <s v="Sand"/>
  </r>
  <r>
    <s v="Sand"/>
    <s v="Sandy"/>
    <s v="'Sand_Sandy'"/>
    <n v="362"/>
    <n v="-2.671522691505028E-2"/>
    <s v="Rare/Uncommon"/>
    <s v="CHECK"/>
    <s v="Sand"/>
    <s v="Sand"/>
    <x v="0"/>
    <x v="0"/>
    <s v="Sand"/>
    <s v="Sand"/>
  </r>
  <r>
    <s v="Sand"/>
    <s v="Silty"/>
    <s v="'Sand_Silty'"/>
    <n v="13092"/>
    <n v="0.72650156386369202"/>
    <s v="Fairly Common"/>
    <s v="Sand Fine"/>
    <s v="Sand Fine"/>
    <s v="Sand Fine"/>
    <x v="2"/>
    <x v="3"/>
    <s v="Sand Fine"/>
    <s v="Sand Fine"/>
  </r>
  <r>
    <s v="Sand"/>
    <s v="Soft"/>
    <s v="'Sand_Soft'"/>
    <n v="948"/>
    <n v="7.9575962896899395E-3"/>
    <s v="Fairly Common"/>
    <s v="CHECK"/>
    <s v="Sand"/>
    <s v="Sand"/>
    <x v="0"/>
    <x v="0"/>
    <s v="Sand"/>
    <s v="Sand"/>
  </r>
  <r>
    <s v="Sand"/>
    <s v="Sticky"/>
    <s v="'Sand_Sticky'"/>
    <n v="394"/>
    <n v="-2.482183042605423E-2"/>
    <s v="Rare/Uncommon"/>
    <s v="CHECK"/>
    <s v="Sand"/>
    <s v="Sand"/>
    <x v="0"/>
    <x v="0"/>
    <s v="Sand"/>
    <s v="Sand"/>
  </r>
  <r>
    <s v="Sand"/>
    <s v="Stoney"/>
    <s v="'Sand_Stoney'"/>
    <n v="481"/>
    <n v="-1.967415872159621E-2"/>
    <s v="Rare/Uncommon"/>
    <s v="CHECK"/>
    <s v="Sand &amp; Gravel"/>
    <s v="Sand &amp; Gravel"/>
    <x v="0"/>
    <x v="0"/>
    <s v="Sand &amp; Gravel"/>
    <s v="Sand &amp; Gravel"/>
  </r>
  <r>
    <s v="Sand"/>
    <s v="Stringers"/>
    <s v="'Sand_Stringers'"/>
    <n v="76"/>
    <n v="-4.3637458035452506E-2"/>
    <s v="Rare/Uncommon"/>
    <s v="CHECK"/>
    <s v="Sand"/>
    <s v="Sand"/>
    <x v="0"/>
    <x v="0"/>
    <s v="Sand"/>
    <s v="Sand"/>
  </r>
  <r>
    <s v="Sand"/>
    <s v="Strips"/>
    <s v="'Sand_Strips'"/>
    <n v="113"/>
    <n v="-4.1448218345050816E-2"/>
    <s v="Rare/Uncommon"/>
    <s v="CHECK"/>
    <s v="Sand"/>
    <s v="Sand"/>
    <x v="0"/>
    <x v="0"/>
    <s v="Sand"/>
    <s v="Sand"/>
  </r>
  <r>
    <s v="Sand"/>
    <s v="Swelling"/>
    <s v="'Sand_Swelling'"/>
    <n v="1"/>
    <n v="-4.8075106056537004E-2"/>
    <s v="Rare/Uncommon"/>
    <s v="CHECK"/>
    <s v="Sand"/>
    <s v="Sand"/>
    <x v="0"/>
    <x v="0"/>
    <s v="Sand"/>
    <s v="Sand"/>
  </r>
  <r>
    <s v="Sand"/>
    <s v="Very Coarse"/>
    <s v="'Sand_Very Coarse'"/>
    <n v="542"/>
    <n v="-1.6064871664447485E-2"/>
    <s v="Rare/Uncommon"/>
    <s v="Sand"/>
    <s v="Sand"/>
    <s v="Sand"/>
    <x v="2"/>
    <x v="3"/>
    <s v="Sand"/>
    <s v="Sand"/>
  </r>
  <r>
    <s v="Sand"/>
    <s v="Very Fine"/>
    <s v="'Sand_Very Fine'"/>
    <n v="6561"/>
    <n v="0.34007117418765387"/>
    <s v="Fairly Common"/>
    <s v="Sand Fine"/>
    <s v="Sand Fine"/>
    <s v="Sand Fine"/>
    <x v="2"/>
    <x v="3"/>
    <s v="Sand Fine"/>
    <s v="Sand Fine"/>
  </r>
  <r>
    <s v="Sand"/>
    <s v="Very Fine-Coarse"/>
    <s v="'Sand_Very Fine-Coarse'"/>
    <n v="39"/>
    <n v="-4.5826697725854189E-2"/>
    <s v="Rare/Uncommon"/>
    <s v="CHECK"/>
    <s v="Sand"/>
    <s v="Sand"/>
    <x v="0"/>
    <x v="0"/>
    <s v="Sand"/>
    <s v="Sand"/>
  </r>
  <r>
    <s v="Sand"/>
    <s v="Very Fine-Fine"/>
    <s v="'Sand_Very Fine-Fine'"/>
    <n v="418"/>
    <n v="-2.340178305930719E-2"/>
    <s v="Rare/Uncommon"/>
    <s v="Sand Fine"/>
    <s v="Sand Fine"/>
    <s v="Sand Fine"/>
    <x v="2"/>
    <x v="3"/>
    <s v="Sand Fine"/>
    <s v="Sand Fine"/>
  </r>
  <r>
    <s v="Sand"/>
    <s v="Very Fine-Medium"/>
    <s v="'Sand_Very Fine-Medium'"/>
    <n v="121"/>
    <n v="-4.0974869222801802E-2"/>
    <s v="Rare/Uncommon"/>
    <s v="CHECK"/>
    <s v="Sand"/>
    <s v="Sand"/>
    <x v="0"/>
    <x v="0"/>
    <s v="Sand"/>
    <s v="Sand"/>
  </r>
  <r>
    <s v="Sand"/>
    <s v="Very Hard"/>
    <s v="'Sand_Very Hard'"/>
    <n v="37"/>
    <n v="-4.5945035006416446E-2"/>
    <s v="Rare/Uncommon"/>
    <s v="CHECK"/>
    <s v="Sand"/>
    <s v="Sand"/>
    <x v="0"/>
    <x v="0"/>
    <s v="Sand"/>
    <s v="Sand"/>
  </r>
  <r>
    <s v="Sand"/>
    <s v="W/Boulders"/>
    <s v="'Sand_W/Boulders'"/>
    <n v="313"/>
    <n v="-2.9614490288825488E-2"/>
    <s v="Rare/Uncommon"/>
    <s v="CHECK"/>
    <s v="Sand &amp; Gravel"/>
    <s v="Sand &amp; Gravel"/>
    <x v="0"/>
    <x v="0"/>
    <s v="Sand &amp; Gravel"/>
    <s v="Sand &amp; Gravel"/>
  </r>
  <r>
    <s v="Sand"/>
    <s v="W/Clay"/>
    <s v="'Sand_W/Clay'"/>
    <n v="18560"/>
    <n v="1.0500356889208926"/>
    <s v="Common"/>
    <s v="Clay &amp; Sand"/>
    <s v="Clay &amp; Sand"/>
    <s v="Clay &amp; Sand"/>
    <x v="2"/>
    <x v="3"/>
    <s v="Clay &amp; Sand"/>
    <s v="Clay &amp; Sand"/>
  </r>
  <r>
    <s v="Sand"/>
    <s v="W/Coal"/>
    <s v="'Sand_W/Coal'"/>
    <n v="363"/>
    <n v="-2.6656058274769155E-2"/>
    <s v="Rare/Uncommon"/>
    <s v="CHECK"/>
    <s v="Sand &amp; Gravel"/>
    <s v="Sand &amp; Gravel"/>
    <x v="0"/>
    <x v="0"/>
    <s v="Sand &amp; Gravel"/>
    <s v="Sand &amp; Gravel"/>
  </r>
  <r>
    <s v="Sand"/>
    <s v="W/Cobbles"/>
    <s v="'Sand_W/Cobbles'"/>
    <n v="158"/>
    <n v="-3.8785629532400119E-2"/>
    <s v="Rare/Uncommon"/>
    <s v="CHECK"/>
    <s v="Sand &amp; Gravel"/>
    <s v="Sand &amp; Gravel"/>
    <x v="0"/>
    <x v="0"/>
    <s v="Sand &amp; Gravel"/>
    <s v="Sand &amp; Gravel"/>
  </r>
  <r>
    <s v="Sand"/>
    <s v="W/Dolomite"/>
    <s v="'Sand_W/Dolomite'"/>
    <n v="3"/>
    <n v="-4.7956768775974754E-2"/>
    <s v="Rare/Uncommon"/>
    <s v="CHECK"/>
    <s v="Sand &amp; Gravel"/>
    <s v="Sand &amp; Gravel"/>
    <x v="0"/>
    <x v="0"/>
    <s v="Sand &amp; Gravel"/>
    <s v="Sand &amp; Gravel"/>
  </r>
  <r>
    <s v="Sand"/>
    <s v="W/Gravel"/>
    <s v="'Sand_W/Gravel'"/>
    <n v="18444"/>
    <n v="1.0431721266482818"/>
    <s v="Common"/>
    <s v="Sand &amp; Gravel"/>
    <s v="Sand &amp; Gravel"/>
    <s v="Sand &amp; Gravel"/>
    <x v="2"/>
    <x v="3"/>
    <s v="Sand &amp; Gravel"/>
    <s v="Sand &amp; Gravel"/>
  </r>
  <r>
    <s v="Sand"/>
    <s v="W/Gypsum"/>
    <s v="'Sand_W/Gypsum'"/>
    <n v="16"/>
    <n v="-4.7187576452320107E-2"/>
    <s v="Rare/Uncommon"/>
    <s v="CHECK"/>
    <s v="Sand &amp; Gravel"/>
    <s v="Sand &amp; Gravel"/>
    <x v="0"/>
    <x v="0"/>
    <s v="Sand &amp; Gravel"/>
    <s v="Sand &amp; Gravel"/>
  </r>
  <r>
    <s v="Sand"/>
    <s v="W/Limestone"/>
    <s v="'Sand_W/Limestone'"/>
    <n v="203"/>
    <n v="-3.6123040719749422E-2"/>
    <s v="Rare/Uncommon"/>
    <s v="CHECK"/>
    <s v="Sand &amp; Gravel"/>
    <s v="Sand &amp; Gravel"/>
    <x v="0"/>
    <x v="0"/>
    <s v="Sand &amp; Gravel"/>
    <s v="Sand &amp; Gravel"/>
  </r>
  <r>
    <s v="Sand"/>
    <s v="W/Pyrite"/>
    <s v="'Sand_W/Pyrite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"/>
    <s v="W/Sand"/>
    <s v="'Sand_W/Sand'"/>
    <n v="261"/>
    <n v="-3.2691259583444071E-2"/>
    <s v="Rare/Uncommon"/>
    <s v="CHECK"/>
    <s v="Sand"/>
    <s v="Sand"/>
    <x v="0"/>
    <x v="0"/>
    <s v="Sand"/>
    <s v="Sand"/>
  </r>
  <r>
    <s v="Sand"/>
    <s v="W/Sandstone"/>
    <s v="'Sand_W/Sandstone'"/>
    <n v="514"/>
    <n v="-1.7721593592319028E-2"/>
    <s v="Rare/Uncommon"/>
    <s v="CHECK"/>
    <s v="Sand &amp; Gravel"/>
    <s v="Sand &amp; Gravel"/>
    <x v="0"/>
    <x v="0"/>
    <s v="Sand &amp; Gravel"/>
    <s v="Sand &amp; Gravel"/>
  </r>
  <r>
    <s v="Sand"/>
    <s v="W/Shale"/>
    <s v="'Sand_W/Shale'"/>
    <n v="1032"/>
    <n v="1.2927762073304578E-2"/>
    <s v="Fairly Common"/>
    <s v="CHECK"/>
    <s v="Sand &amp; Gravel"/>
    <s v="Sand &amp; Gravel"/>
    <x v="0"/>
    <x v="0"/>
    <s v="Sand &amp; Gravel"/>
    <s v="Sand &amp; Gravel"/>
  </r>
  <r>
    <s v="Sand"/>
    <s v="W/Silt"/>
    <s v="'Sand_W/Silt'"/>
    <n v="1698"/>
    <n v="5.2334076500534933E-2"/>
    <s v="Fairly Common"/>
    <s v="CHECK"/>
    <s v="Sand Fine"/>
    <s v="Sand Fine"/>
    <x v="0"/>
    <x v="0"/>
    <s v="Sand Fine"/>
    <s v="Sand Fine"/>
  </r>
  <r>
    <s v="Sand"/>
    <s v="W/Stones"/>
    <s v="'Sand_W/Stones'"/>
    <n v="2914"/>
    <n v="0.12428314308238493"/>
    <s v="Fairly Common"/>
    <s v="Sand &amp; Gravel"/>
    <s v="Sand &amp; Gravel"/>
    <s v="Sand &amp; Gravel"/>
    <x v="2"/>
    <x v="3"/>
    <s v="Sand &amp; Gravel"/>
    <s v="Sand &amp; Gravel"/>
  </r>
  <r>
    <s v="Sand"/>
    <s v="Water Bearing"/>
    <s v="'Sand_Water Bearing'"/>
    <n v="120361"/>
    <n v="7.0734624381798668"/>
    <s v="Very Common"/>
    <s v="Sand"/>
    <s v="Sand"/>
    <s v="Sand"/>
    <x v="2"/>
    <x v="3"/>
    <s v="Sand"/>
    <s v="Sand"/>
  </r>
  <r>
    <s v="Sand"/>
    <s v="Weathered"/>
    <s v="'Sand_Weathered'"/>
    <n v="28"/>
    <n v="-4.6477552768946585E-2"/>
    <s v="Rare/Uncommon"/>
    <s v="CHECK"/>
    <s v="Sand"/>
    <s v="Sand"/>
    <x v="0"/>
    <x v="0"/>
    <s v="Sand"/>
    <s v="Sand"/>
  </r>
  <r>
    <s v="Sand"/>
    <s v="Wet/Moist"/>
    <s v="'Sand_Wet/Moist'"/>
    <n v="20993"/>
    <n v="1.1939929907248739"/>
    <s v="Common"/>
    <s v="Sand"/>
    <s v="Sand"/>
    <s v="Sand"/>
    <x v="2"/>
    <x v="3"/>
    <s v="Sand"/>
    <s v="Sand"/>
  </r>
  <r>
    <s v="Sand"/>
    <s v="Wood"/>
    <s v="'Sand_Wood'"/>
    <n v="607"/>
    <n v="-1.2218910046174251E-2"/>
    <s v="Rare/Uncommon"/>
    <s v="CHECK"/>
    <s v="Sand"/>
    <s v="Sand"/>
    <x v="0"/>
    <x v="0"/>
    <s v="Sand"/>
    <s v="Sand"/>
  </r>
  <r>
    <s v="Sand &amp; Boulders"/>
    <m/>
    <s v="'Sand &amp; Boulders_ '"/>
    <n v="978"/>
    <n v="9.7326554981237382E-3"/>
    <s v="Fairly Common"/>
    <s v="Sand &amp; Gravel"/>
    <s v="Sand &amp; Gravel"/>
    <s v="Sand &amp; Gravel"/>
    <x v="2"/>
    <x v="3"/>
    <s v="Sand &amp; Gravel"/>
    <s v="Sand &amp; Gravel"/>
  </r>
  <r>
    <s v="Sand &amp; Boulders"/>
    <s v="Broken"/>
    <s v="'Sand &amp; Boulders_Broken'"/>
    <n v="21"/>
    <n v="-4.6891733250914468E-2"/>
    <s v="Rare/Uncommon"/>
    <s v="CHECK"/>
    <s v="Sand &amp; Gravel"/>
    <s v="Sand &amp; Gravel"/>
    <x v="0"/>
    <x v="0"/>
    <s v="Sand &amp; Gravel"/>
    <s v="Sand &amp; Gravel"/>
  </r>
  <r>
    <s v="Sand &amp; Boulders"/>
    <s v="Cemented"/>
    <s v="'Sand &amp; Boulders_Cemented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&amp; Boulders"/>
    <s v="Clayey"/>
    <s v="'Sand &amp; Boulders_Clayey'"/>
    <n v="34"/>
    <n v="-4.6122540927259821E-2"/>
    <s v="Rare/Uncommon"/>
    <s v="CHECK"/>
    <s v="Diamicton"/>
    <s v="Diamicton"/>
    <x v="0"/>
    <x v="0"/>
    <s v="Diamicton"/>
    <s v="Diamicton"/>
  </r>
  <r>
    <s v="Sand &amp; Boulders"/>
    <s v="Coarse"/>
    <s v="'Sand &amp; Boulders_Coarse'"/>
    <n v="74"/>
    <n v="-4.3755795316014756E-2"/>
    <s v="Rare/Uncommon"/>
    <s v="CHECK"/>
    <s v="Sand &amp; Gravel"/>
    <s v="Sand &amp; Gravel"/>
    <x v="0"/>
    <x v="0"/>
    <s v="Sand &amp; Gravel"/>
    <s v="Sand &amp; Gravel"/>
  </r>
  <r>
    <s v="Sand &amp; Boulders"/>
    <s v="Dense"/>
    <s v="'Sand &amp; Boulders_Dense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Dolomitic"/>
    <s v="'Sand &amp; Boulders_Dolomitic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Dry"/>
    <s v="'Sand &amp; Boulders_Dry'"/>
    <n v="12"/>
    <n v="-4.7424251013444607E-2"/>
    <s v="Rare/Uncommon"/>
    <s v="CHECK"/>
    <s v="Sand &amp; Gravel"/>
    <s v="Sand &amp; Gravel"/>
    <x v="0"/>
    <x v="0"/>
    <s v="Sand &amp; Gravel"/>
    <s v="Sand &amp; Gravel"/>
  </r>
  <r>
    <s v="Sand &amp; Boulders"/>
    <s v="Fill"/>
    <s v="'Sand &amp; Boulders_Fill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Sand &amp; Boulders"/>
    <s v="Fine"/>
    <s v="'Sand &amp; Boulders_Fine'"/>
    <n v="47"/>
    <n v="-4.5353348603605174E-2"/>
    <s v="Rare/Uncommon"/>
    <s v="CHECK"/>
    <s v="Sand &amp; Gravel"/>
    <s v="Sand &amp; Gravel"/>
    <x v="0"/>
    <x v="0"/>
    <s v="Sand &amp; Gravel"/>
    <s v="Sand &amp; Gravel"/>
  </r>
  <r>
    <s v="Sand &amp; Boulders"/>
    <s v="Fine To Coarse"/>
    <s v="'Sand &amp; Boulders_Fine To Coarse'"/>
    <n v="5"/>
    <n v="-4.7838431495412496E-2"/>
    <s v="Rare/Uncommon"/>
    <s v="CHECK"/>
    <s v="Sand &amp; Gravel"/>
    <s v="Sand &amp; Gravel"/>
    <x v="0"/>
    <x v="0"/>
    <s v="Sand &amp; Gravel"/>
    <s v="Sand &amp; Gravel"/>
  </r>
  <r>
    <s v="Sand &amp; Boulders"/>
    <s v="Fine To Medium"/>
    <s v="'Sand &amp; Boulders_Fine To Medium'"/>
    <n v="11"/>
    <n v="-4.7483419653725739E-2"/>
    <s v="Rare/Uncommon"/>
    <s v="CHECK"/>
    <s v="Sand &amp; Gravel"/>
    <s v="Sand &amp; Gravel"/>
    <x v="0"/>
    <x v="0"/>
    <s v="Sand &amp; Gravel"/>
    <s v="Sand &amp; Gravel"/>
  </r>
  <r>
    <s v="Sand &amp; Boulders"/>
    <s v="Firm"/>
    <s v="'Sand &amp; Boulders_Firm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Boulders"/>
    <s v="Fractured"/>
    <s v="'Sand &amp; Boulders_Fractured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Boulders"/>
    <s v="Gravely"/>
    <s v="'Sand &amp; Boulders_Gravely'"/>
    <n v="23"/>
    <n v="-4.6773395970352218E-2"/>
    <s v="Rare/Uncommon"/>
    <s v="CHECK"/>
    <s v="Sand &amp; Gravel"/>
    <s v="Sand &amp; Gravel"/>
    <x v="0"/>
    <x v="0"/>
    <s v="Sand &amp; Gravel"/>
    <s v="Sand &amp; Gravel"/>
  </r>
  <r>
    <s v="Sand &amp; Boulders"/>
    <s v="Gummy"/>
    <s v="'Sand &amp; Boulders_Gummy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Hard"/>
    <s v="'Sand &amp; Boulders_Hard'"/>
    <n v="9"/>
    <n v="-4.7601756934287989E-2"/>
    <s v="Rare/Uncommon"/>
    <s v="CHECK"/>
    <s v="Sand &amp; Gravel"/>
    <s v="Sand &amp; Gravel"/>
    <x v="0"/>
    <x v="0"/>
    <s v="Sand &amp; Gravel"/>
    <s v="Sand &amp; Gravel"/>
  </r>
  <r>
    <s v="Sand &amp; Boulders"/>
    <s v="Heaving/Quick"/>
    <s v="'Sand &amp; Boulders_Heaving/Quick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Karst"/>
    <s v="'Sand &amp; Boulders_Karst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Layered"/>
    <s v="'Sand &amp; Boulders_Layered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Medium"/>
    <s v="'Sand &amp; Boulders_Medium'"/>
    <n v="31"/>
    <n v="-4.6300046848103203E-2"/>
    <s v="Rare/Uncommon"/>
    <s v="CHECK"/>
    <s v="Sand &amp; Gravel"/>
    <s v="Sand &amp; Gravel"/>
    <x v="0"/>
    <x v="0"/>
    <s v="Sand &amp; Gravel"/>
    <s v="Sand &amp; Gravel"/>
  </r>
  <r>
    <s v="Sand &amp; Boulders"/>
    <s v="Medium To Coarse"/>
    <s v="'Sand &amp; Boulders_Medium To Coarse'"/>
    <n v="7"/>
    <n v="-4.7720094214850246E-2"/>
    <s v="Rare/Uncommon"/>
    <s v="CHECK"/>
    <s v="Sand &amp; Gravel"/>
    <s v="Sand &amp; Gravel"/>
    <x v="0"/>
    <x v="0"/>
    <s v="Sand &amp; Gravel"/>
    <s v="Sand &amp; Gravel"/>
  </r>
  <r>
    <s v="Sand &amp; Boulders"/>
    <s v="Organic"/>
    <s v="'Sand &amp; Boulders_Organic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Porous"/>
    <s v="'Sand &amp; Boulders_Porous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Sandy"/>
    <s v="'Sand &amp; Boulders_Sandy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&amp; Boulders"/>
    <s v="Silty"/>
    <s v="'Sand &amp; Boulders_Silty'"/>
    <n v="14"/>
    <n v="-4.7305913732882357E-2"/>
    <s v="Rare/Uncommon"/>
    <s v="CHECK"/>
    <s v="Sand &amp; Gravel"/>
    <s v="Sand &amp; Gravel"/>
    <x v="0"/>
    <x v="0"/>
    <s v="Sand &amp; Gravel"/>
    <s v="Sand &amp; Gravel"/>
  </r>
  <r>
    <s v="Sand &amp; Boulders"/>
    <s v="Soft"/>
    <s v="'Sand &amp; Boulders_Soft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&amp; Boulders"/>
    <s v="Sticky"/>
    <s v="'Sand &amp; Boulders_Sticky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Stoney"/>
    <s v="'Sand &amp; Boulders_Stoney'"/>
    <n v="6"/>
    <n v="-4.7779262855131371E-2"/>
    <s v="Rare/Uncommon"/>
    <s v="CHECK"/>
    <s v="Sand &amp; Gravel"/>
    <s v="Sand &amp; Gravel"/>
    <x v="0"/>
    <x v="0"/>
    <s v="Sand &amp; Gravel"/>
    <s v="Sand &amp; Gravel"/>
  </r>
  <r>
    <s v="Sand &amp; Boulders"/>
    <s v="Stringers"/>
    <s v="'Sand &amp; Boulders_Stringers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&amp; Boulders"/>
    <s v="Strips"/>
    <s v="'Sand &amp; Boulders_Strips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Boulders"/>
    <s v="Swelling"/>
    <s v="'Sand &amp; Boulders_Swelling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Very Coarse"/>
    <s v="'Sand &amp; Boulders_Very Coarse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Boulders"/>
    <s v="Very Fine"/>
    <s v="'Sand &amp; Boulders_Very Fine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&amp; Boulders"/>
    <s v="Very Fine-Coarse"/>
    <s v="'Sand &amp; Boulders_Very Fine-Coarse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Very Fine-Fine"/>
    <s v="'Sand &amp; Boulders_Very Fine-Fine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Very Fine-Medium"/>
    <s v="'Sand &amp; Boulders_Very Fine-Medium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Very Hard"/>
    <s v="'Sand &amp; Boulders_Very Hard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W/Boulders"/>
    <s v="'Sand &amp; Boulders_W/Boulders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Boulders"/>
    <s v="W/Clay"/>
    <s v="'Sand &amp; Boulders_W/Clay'"/>
    <n v="38"/>
    <n v="-4.5885866366135321E-2"/>
    <s v="Rare/Uncommon"/>
    <s v="CHECK"/>
    <s v="Diamicton"/>
    <s v="Diamicton"/>
    <x v="0"/>
    <x v="0"/>
    <s v="Diamicton"/>
    <s v="Diamicton"/>
  </r>
  <r>
    <s v="Sand &amp; Boulders"/>
    <s v="W/Coal"/>
    <s v="'Sand &amp; Boulders_W/Coal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Boulders"/>
    <s v="W/Cobbles"/>
    <s v="'Sand &amp; Boulders_W/Cobbles'"/>
    <n v="4"/>
    <n v="-4.7897600135693622E-2"/>
    <s v="Rare/Uncommon"/>
    <s v="CHECK"/>
    <s v="Sand &amp; Gravel"/>
    <s v="Sand &amp; Gravel"/>
    <x v="0"/>
    <x v="0"/>
    <s v="Sand &amp; Gravel"/>
    <s v="Sand &amp; Gravel"/>
  </r>
  <r>
    <s v="Sand &amp; Boulders"/>
    <s v="W/Dolomite"/>
    <s v="'Sand &amp; Boulders_W/Dolomite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W/Gravel"/>
    <s v="'Sand &amp; Boulders_W/Gravel'"/>
    <n v="27"/>
    <n v="-4.653672140922771E-2"/>
    <s v="Rare/Uncommon"/>
    <s v="CHECK"/>
    <s v="Sand &amp; Gravel"/>
    <s v="Sand &amp; Gravel"/>
    <x v="0"/>
    <x v="0"/>
    <s v="Sand &amp; Gravel"/>
    <s v="Sand &amp; Gravel"/>
  </r>
  <r>
    <s v="Sand &amp; Boulders"/>
    <s v="W/Gypsum"/>
    <s v="'Sand &amp; Boulders_W/Gypsum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W/Limestone"/>
    <s v="'Sand &amp; Boulders_W/Limestone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&amp; Boulders"/>
    <s v="W/Pyrite"/>
    <s v="'Sand &amp; Boulders_W/Pyrite'"/>
    <n v="0"/>
    <n v="-4.8134274696818129E-2"/>
    <s v="Not Used"/>
    <s v="CHECK"/>
    <s v="Sand &amp; Gravel"/>
    <s v="Sand &amp; Gravel"/>
    <x v="1"/>
    <x v="1"/>
    <s v="CHECK"/>
    <s v="Sand &amp; Gravel"/>
  </r>
  <r>
    <s v="Sand &amp; Boulders"/>
    <s v="W/Sand"/>
    <s v="'Sand &amp; Boulders_W/Sand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Boulders"/>
    <s v="W/Sandstone"/>
    <s v="'Sand &amp; Boulders_W/Sandstone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Boulders"/>
    <s v="W/Shale"/>
    <s v="'Sand &amp; Boulders_W/Shale'"/>
    <n v="3"/>
    <n v="-4.7956768775974754E-2"/>
    <s v="Rare/Uncommon"/>
    <s v="CHECK"/>
    <s v="Sand &amp; Gravel"/>
    <s v="Sand &amp; Gravel"/>
    <x v="0"/>
    <x v="0"/>
    <s v="Sand &amp; Gravel"/>
    <s v="Sand &amp; Gravel"/>
  </r>
  <r>
    <s v="Sand &amp; Boulders"/>
    <s v="W/Silt"/>
    <s v="'Sand &amp; Boulders_W/Silt'"/>
    <n v="7"/>
    <n v="-4.7720094214850246E-2"/>
    <s v="Rare/Uncommon"/>
    <s v="CHECK"/>
    <s v="Sand &amp; Gravel"/>
    <s v="Sand &amp; Gravel"/>
    <x v="0"/>
    <x v="0"/>
    <s v="Sand &amp; Gravel"/>
    <s v="Sand &amp; Gravel"/>
  </r>
  <r>
    <s v="Sand &amp; Boulders"/>
    <s v="W/Stones"/>
    <s v="'Sand &amp; Boulders_W/Stones'"/>
    <n v="7"/>
    <n v="-4.7720094214850246E-2"/>
    <s v="Rare/Uncommon"/>
    <s v="CHECK"/>
    <s v="Sand &amp; Gravel"/>
    <s v="Sand &amp; Gravel"/>
    <x v="0"/>
    <x v="0"/>
    <s v="Sand &amp; Gravel"/>
    <s v="Sand &amp; Gravel"/>
  </r>
  <r>
    <s v="Sand &amp; Boulders"/>
    <s v="Water Bearing"/>
    <s v="'Sand &amp; Boulders_Water Bearing'"/>
    <n v="41"/>
    <n v="-4.5708360445291939E-2"/>
    <s v="Rare/Uncommon"/>
    <s v="CHECK"/>
    <s v="Sand &amp; Gravel"/>
    <s v="Sand &amp; Gravel"/>
    <x v="0"/>
    <x v="0"/>
    <s v="Sand &amp; Gravel"/>
    <s v="Sand &amp; Gravel"/>
  </r>
  <r>
    <s v="Sand &amp; Boulders"/>
    <s v="Weathered"/>
    <s v="'Sand &amp; Boulders_Weathered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Boulders"/>
    <s v="Wet/Moist"/>
    <s v="'Sand &amp; Boulders_Wet/Moist'"/>
    <n v="14"/>
    <n v="-4.7305913732882357E-2"/>
    <s v="Rare/Uncommon"/>
    <s v="CHECK"/>
    <s v="Sand &amp; Gravel"/>
    <s v="Sand &amp; Gravel"/>
    <x v="0"/>
    <x v="0"/>
    <s v="Sand &amp; Gravel"/>
    <s v="Sand &amp; Gravel"/>
  </r>
  <r>
    <s v="Sand &amp; Boulders"/>
    <s v="Wood"/>
    <s v="'Sand &amp; Boulders_Wood'"/>
    <n v="0"/>
    <n v="-4.8134274696818129E-2"/>
    <s v="Not Used"/>
    <s v="CHECK"/>
    <s v="Sand &amp; Gravel"/>
    <s v="Sand &amp; Gravel"/>
    <x v="1"/>
    <x v="1"/>
    <s v="CHECK"/>
    <s v="Sand &amp; Gravel"/>
  </r>
  <r>
    <s v="Sand &amp; Clay"/>
    <m/>
    <s v="'Sand &amp; Clay_ '"/>
    <n v="84061"/>
    <n v="4.9256407959749691"/>
    <s v="Very Common"/>
    <s v="Clay &amp; Sand"/>
    <s v="Clay &amp; Sand"/>
    <s v="Clay &amp; Sand"/>
    <x v="2"/>
    <x v="3"/>
    <s v="Clay &amp; Sand"/>
    <s v="Clay &amp; Sand"/>
  </r>
  <r>
    <s v="Sand &amp; Clay"/>
    <s v="Broken"/>
    <s v="'Sand &amp; Clay_Broken'"/>
    <n v="17"/>
    <n v="-4.7128407812038975E-2"/>
    <s v="Rare/Uncommon"/>
    <s v="CHECK"/>
    <s v="Clay &amp; Sand"/>
    <s v="Clay &amp; Sand"/>
    <x v="0"/>
    <x v="0"/>
    <s v="Clay &amp; Sand"/>
    <s v="Clay &amp; Sand"/>
  </r>
  <r>
    <s v="Sand &amp; Clay"/>
    <s v="Cemented"/>
    <s v="'Sand &amp; Clay_Cemented'"/>
    <n v="55"/>
    <n v="-4.4879999481356167E-2"/>
    <s v="Rare/Uncommon"/>
    <s v="CHECK"/>
    <s v="Clay &amp; Sand"/>
    <s v="Clay &amp; Sand"/>
    <x v="0"/>
    <x v="0"/>
    <s v="Clay &amp; Sand"/>
    <s v="Clay &amp; Sand"/>
  </r>
  <r>
    <s v="Sand &amp; Clay"/>
    <s v="Clayey"/>
    <s v="'Sand &amp; Clay_Clayey'"/>
    <n v="163"/>
    <n v="-3.8489786330994487E-2"/>
    <s v="Rare/Uncommon"/>
    <s v="CHECK"/>
    <s v="Clay &amp; Sand"/>
    <s v="Clay &amp; Sand"/>
    <x v="0"/>
    <x v="0"/>
    <s v="Clay &amp; Sand"/>
    <s v="Clay &amp; Sand"/>
  </r>
  <r>
    <s v="Sand &amp; Clay"/>
    <s v="Coarse"/>
    <s v="'Sand &amp; Clay_Coarse'"/>
    <n v="1291"/>
    <n v="2.8252439906116381E-2"/>
    <s v="Fairly Common"/>
    <s v="Clay &amp; Sand"/>
    <s v="Clay &amp; Sand"/>
    <s v="Clay &amp; Sand"/>
    <x v="2"/>
    <x v="3"/>
    <s v="Clay &amp; Sand"/>
    <s v="Clay &amp; Sand"/>
  </r>
  <r>
    <s v="Sand &amp; Clay"/>
    <s v="Dense"/>
    <s v="'Sand &amp; Clay_Dense'"/>
    <n v="34"/>
    <n v="-4.6122540927259821E-2"/>
    <s v="Rare/Uncommon"/>
    <s v="CHECK"/>
    <s v="Clay &amp; Sand"/>
    <s v="Clay &amp; Sand"/>
    <x v="0"/>
    <x v="0"/>
    <s v="Clay &amp; Sand"/>
    <s v="Clay &amp; Sand"/>
  </r>
  <r>
    <s v="Sand &amp; Clay"/>
    <s v="Dolomitic"/>
    <s v="'Sand &amp; Clay_Dolomitic'"/>
    <n v="0"/>
    <n v="-4.8134274696818129E-2"/>
    <s v="Not Used"/>
    <s v="CHECK"/>
    <s v="Clay &amp; Sand"/>
    <s v="Clay &amp; Sand"/>
    <x v="1"/>
    <x v="1"/>
    <s v="CHECK"/>
    <s v="Clay &amp; Sand"/>
  </r>
  <r>
    <s v="Sand &amp; Clay"/>
    <s v="Dry"/>
    <s v="'Sand &amp; Clay_Dry'"/>
    <n v="287"/>
    <n v="-3.1152874936134781E-2"/>
    <s v="Rare/Uncommon"/>
    <s v="CHECK"/>
    <s v="Clay &amp; Sand"/>
    <s v="Clay &amp; Sand"/>
    <x v="0"/>
    <x v="0"/>
    <s v="Clay &amp; Sand"/>
    <s v="Clay &amp; Sand"/>
  </r>
  <r>
    <s v="Sand &amp; Clay"/>
    <s v="Fill"/>
    <s v="'Sand &amp; Clay_Fill'"/>
    <n v="154"/>
    <n v="-3.9022304093524626E-2"/>
    <s v="Rare/Uncommon"/>
    <s v="CHECK"/>
    <s v="Unknown or No Record"/>
    <s v="Unknown or No Record"/>
    <x v="0"/>
    <x v="0"/>
    <s v="Unknown or No Record"/>
    <s v="Unknown or No Record"/>
  </r>
  <r>
    <s v="Sand &amp; Clay"/>
    <s v="Fine"/>
    <s v="'Sand &amp; Clay_Fine'"/>
    <n v="10847"/>
    <n v="0.5936679664325627"/>
    <s v="Fairly Common"/>
    <s v="Sand Fine"/>
    <s v="Clay &amp; Sand"/>
    <s v="Clay &amp; Sand"/>
    <x v="3"/>
    <x v="0"/>
    <s v="Clay &amp; Sand"/>
    <s v="Clay &amp; Sand"/>
  </r>
  <r>
    <s v="Sand &amp; Clay"/>
    <s v="Fine To Coarse"/>
    <s v="'Sand &amp; Clay_Fine To Coarse'"/>
    <n v="304"/>
    <n v="-3.0147008051355628E-2"/>
    <s v="Rare/Uncommon"/>
    <s v="CHECK"/>
    <s v="Clay &amp; Sand"/>
    <s v="Clay &amp; Sand"/>
    <x v="0"/>
    <x v="0"/>
    <s v="Clay &amp; Sand"/>
    <s v="Clay &amp; Sand"/>
  </r>
  <r>
    <s v="Sand &amp; Clay"/>
    <s v="Fine To Medium"/>
    <s v="'Sand &amp; Clay_Fine To Medium'"/>
    <n v="526"/>
    <n v="-1.701156990894551E-2"/>
    <s v="Rare/Uncommon"/>
    <s v="Clay &amp; Sand"/>
    <s v="Clay &amp; Sand"/>
    <s v="Clay &amp; Sand"/>
    <x v="2"/>
    <x v="3"/>
    <s v="Clay &amp; Sand"/>
    <s v="Clay &amp; Sand"/>
  </r>
  <r>
    <s v="Sand &amp; Clay"/>
    <s v="Firm"/>
    <s v="'Sand &amp; Clay_Firm'"/>
    <n v="11"/>
    <n v="-4.7483419653725739E-2"/>
    <s v="Rare/Uncommon"/>
    <s v="CHECK"/>
    <s v="Clay &amp; Sand"/>
    <s v="Clay &amp; Sand"/>
    <x v="0"/>
    <x v="0"/>
    <s v="Clay &amp; Sand"/>
    <s v="Clay &amp; Sand"/>
  </r>
  <r>
    <s v="Sand &amp; Clay"/>
    <s v="Fractured"/>
    <s v="'Sand &amp; Clay_Fractured'"/>
    <n v="3"/>
    <n v="-4.7956768775974754E-2"/>
    <s v="Rare/Uncommon"/>
    <s v="CHECK"/>
    <s v="Clay &amp; Sand"/>
    <s v="Clay &amp; Sand"/>
    <x v="0"/>
    <x v="0"/>
    <s v="Clay &amp; Sand"/>
    <s v="Clay &amp; Sand"/>
  </r>
  <r>
    <s v="Sand &amp; Clay"/>
    <s v="Gravely"/>
    <s v="'Sand &amp; Clay_Gravely'"/>
    <n v="236"/>
    <n v="-3.4170475590472239E-2"/>
    <s v="Rare/Uncommon"/>
    <s v="CHECK"/>
    <s v="Diamicton"/>
    <s v="Diamicton"/>
    <x v="0"/>
    <x v="0"/>
    <s v="Diamicton"/>
    <s v="Diamicton"/>
  </r>
  <r>
    <s v="Sand &amp; Clay"/>
    <s v="Gummy"/>
    <s v="'Sand &amp; Clay_Gummy'"/>
    <n v="154"/>
    <n v="-3.9022304093524626E-2"/>
    <s v="Rare/Uncommon"/>
    <s v="CHECK"/>
    <s v="Clay &amp; Sand"/>
    <s v="Clay &amp; Sand"/>
    <x v="0"/>
    <x v="0"/>
    <s v="Clay &amp; Sand"/>
    <s v="Clay &amp; Sand"/>
  </r>
  <r>
    <s v="Sand &amp; Clay"/>
    <s v="Hard"/>
    <s v="'Sand &amp; Clay_Hard'"/>
    <n v="428"/>
    <n v="-2.2810096656495922E-2"/>
    <s v="Rare/Uncommon"/>
    <s v="Clay &amp; Sand"/>
    <s v="Clay &amp; Sand"/>
    <s v="Clay &amp; Sand"/>
    <x v="2"/>
    <x v="3"/>
    <s v="Clay &amp; Sand"/>
    <s v="Clay &amp; Sand"/>
  </r>
  <r>
    <s v="Sand &amp; Clay"/>
    <s v="Heaving/Quick"/>
    <s v="'Sand &amp; Clay_Heaving/Quick'"/>
    <n v="112"/>
    <n v="-4.1507386985331948E-2"/>
    <s v="Rare/Uncommon"/>
    <s v="CHECK"/>
    <s v="Clay &amp; Sand"/>
    <s v="Clay &amp; Sand"/>
    <x v="0"/>
    <x v="0"/>
    <s v="Clay &amp; Sand"/>
    <s v="Clay &amp; Sand"/>
  </r>
  <r>
    <s v="Sand &amp; Clay"/>
    <s v="Karst"/>
    <s v="'Sand &amp; Clay_Karst'"/>
    <n v="0"/>
    <n v="-4.8134274696818129E-2"/>
    <s v="Not Used"/>
    <s v="CHECK"/>
    <s v="Clay &amp; Sand"/>
    <s v="Clay &amp; Sand"/>
    <x v="1"/>
    <x v="1"/>
    <s v="CHECK"/>
    <s v="Clay &amp; Sand"/>
  </r>
  <r>
    <s v="Sand &amp; Clay"/>
    <s v="Layered"/>
    <s v="'Sand &amp; Clay_Layered'"/>
    <n v="1161"/>
    <n v="2.0560516669569918E-2"/>
    <s v="Fairly Common"/>
    <s v="CHECK"/>
    <s v="Clay &amp; Sand"/>
    <s v="Clay &amp; Sand"/>
    <x v="0"/>
    <x v="0"/>
    <s v="Clay &amp; Sand"/>
    <s v="Clay &amp; Sand"/>
  </r>
  <r>
    <s v="Sand &amp; Clay"/>
    <s v="Medium"/>
    <s v="'Sand &amp; Clay_Medium'"/>
    <n v="1454"/>
    <n v="3.7896928271940029E-2"/>
    <s v="Fairly Common"/>
    <s v="Clay &amp; Sand"/>
    <s v="Clay &amp; Sand"/>
    <s v="Clay &amp; Sand"/>
    <x v="2"/>
    <x v="3"/>
    <s v="Clay &amp; Sand"/>
    <s v="Clay &amp; Sand"/>
  </r>
  <r>
    <s v="Sand &amp; Clay"/>
    <s v="Medium To Coarse"/>
    <s v="'Sand &amp; Clay_Medium To Coarse'"/>
    <n v="239"/>
    <n v="-3.3992969669628857E-2"/>
    <s v="Rare/Uncommon"/>
    <s v="CHECK"/>
    <s v="Clay &amp; Sand"/>
    <s v="Clay &amp; Sand"/>
    <x v="0"/>
    <x v="0"/>
    <s v="Clay &amp; Sand"/>
    <s v="Clay &amp; Sand"/>
  </r>
  <r>
    <s v="Sand &amp; Clay"/>
    <s v="Organic"/>
    <s v="'Sand &amp; Clay_Organic'"/>
    <n v="8"/>
    <n v="-4.7660925574569114E-2"/>
    <s v="Rare/Uncommon"/>
    <s v="CHECK"/>
    <s v="Clay &amp; Sand"/>
    <s v="Clay &amp; Sand"/>
    <x v="0"/>
    <x v="0"/>
    <s v="Clay &amp; Sand"/>
    <s v="Clay &amp; Sand"/>
  </r>
  <r>
    <s v="Sand &amp; Clay"/>
    <s v="Porous"/>
    <s v="'Sand &amp; Clay_Porous'"/>
    <n v="2"/>
    <n v="-4.8015937416255879E-2"/>
    <s v="Rare/Uncommon"/>
    <s v="CHECK"/>
    <s v="Clay &amp; Sand"/>
    <s v="Clay &amp; Sand"/>
    <x v="0"/>
    <x v="0"/>
    <s v="Clay &amp; Sand"/>
    <s v="Clay &amp; Sand"/>
  </r>
  <r>
    <s v="Sand &amp; Clay"/>
    <s v="Sandy"/>
    <s v="'Sand &amp; Clay_Sandy'"/>
    <n v="291"/>
    <n v="-3.0916200375010274E-2"/>
    <s v="Rare/Uncommon"/>
    <s v="CHECK"/>
    <s v="Clay &amp; Sand"/>
    <s v="Clay &amp; Sand"/>
    <x v="0"/>
    <x v="0"/>
    <s v="Clay &amp; Sand"/>
    <s v="Clay &amp; Sand"/>
  </r>
  <r>
    <s v="Sand &amp; Clay"/>
    <s v="Silty"/>
    <s v="'Sand &amp; Clay_Silty'"/>
    <n v="1864"/>
    <n v="6.215607078720195E-2"/>
    <s v="Fairly Common"/>
    <s v="Clay &amp; Sand"/>
    <s v="Clay &amp; Sand"/>
    <s v="Clay &amp; Sand"/>
    <x v="2"/>
    <x v="3"/>
    <s v="Clay &amp; Sand"/>
    <s v="Clay &amp; Sand"/>
  </r>
  <r>
    <s v="Sand &amp; Clay"/>
    <s v="Soft"/>
    <s v="'Sand &amp; Clay_Soft'"/>
    <n v="535"/>
    <n v="-1.647905214641537E-2"/>
    <s v="Rare/Uncommon"/>
    <s v="CHECK"/>
    <s v="Clay &amp; Sand"/>
    <s v="Clay &amp; Sand"/>
    <x v="0"/>
    <x v="0"/>
    <s v="Clay &amp; Sand"/>
    <s v="Clay &amp; Sand"/>
  </r>
  <r>
    <s v="Sand &amp; Clay"/>
    <s v="Sticky"/>
    <s v="'Sand &amp; Clay_Sticky'"/>
    <n v="50"/>
    <n v="-4.5175842682761799E-2"/>
    <s v="Rare/Uncommon"/>
    <s v="CHECK"/>
    <s v="Clay &amp; Sand"/>
    <s v="Clay &amp; Sand"/>
    <x v="0"/>
    <x v="0"/>
    <s v="Clay &amp; Sand"/>
    <s v="Clay &amp; Sand"/>
  </r>
  <r>
    <s v="Sand &amp; Clay"/>
    <s v="Stoney"/>
    <s v="'Sand &amp; Clay_Stoney'"/>
    <n v="243"/>
    <n v="-3.375629510850435E-2"/>
    <s v="Rare/Uncommon"/>
    <s v="CHECK"/>
    <s v="Diamicton"/>
    <s v="Diamicton"/>
    <x v="0"/>
    <x v="0"/>
    <s v="Diamicton"/>
    <s v="Diamicton"/>
  </r>
  <r>
    <s v="Sand &amp; Clay"/>
    <s v="Stringers"/>
    <s v="'Sand &amp; Clay_Stringers'"/>
    <n v="1372"/>
    <n v="3.3045099768887642E-2"/>
    <s v="Fairly Common"/>
    <s v="CHECK"/>
    <s v="Clay &amp; Sand"/>
    <s v="Clay &amp; Sand"/>
    <x v="0"/>
    <x v="0"/>
    <s v="Clay &amp; Sand"/>
    <s v="Clay &amp; Sand"/>
  </r>
  <r>
    <s v="Sand &amp; Clay"/>
    <s v="Strips"/>
    <s v="'Sand &amp; Clay_Strips'"/>
    <n v="445"/>
    <n v="-2.1804229771716768E-2"/>
    <s v="Rare/Uncommon"/>
    <s v="CHECK"/>
    <s v="Clay &amp; Sand"/>
    <s v="Clay &amp; Sand"/>
    <x v="0"/>
    <x v="0"/>
    <s v="Clay &amp; Sand"/>
    <s v="Clay &amp; Sand"/>
  </r>
  <r>
    <s v="Sand &amp; Clay"/>
    <s v="Swelling"/>
    <s v="'Sand &amp; Clay_Swelling'"/>
    <n v="1"/>
    <n v="-4.8075106056537004E-2"/>
    <s v="Rare/Uncommon"/>
    <s v="CHECK"/>
    <s v="Clay &amp; Sand"/>
    <s v="Clay &amp; Sand"/>
    <x v="0"/>
    <x v="0"/>
    <s v="Clay &amp; Sand"/>
    <s v="Clay &amp; Sand"/>
  </r>
  <r>
    <s v="Sand &amp; Clay"/>
    <s v="Very Coarse"/>
    <s v="'Sand &amp; Clay_Very Coarse'"/>
    <n v="2"/>
    <n v="-4.8015937416255879E-2"/>
    <s v="Rare/Uncommon"/>
    <s v="CHECK"/>
    <s v="Clay &amp; Sand"/>
    <s v="Clay &amp; Sand"/>
    <x v="0"/>
    <x v="0"/>
    <s v="Clay &amp; Sand"/>
    <s v="Clay &amp; Sand"/>
  </r>
  <r>
    <s v="Sand &amp; Clay"/>
    <s v="Very Fine"/>
    <s v="'Sand &amp; Clay_Very Fine'"/>
    <n v="345"/>
    <n v="-2.7721093799829434E-2"/>
    <s v="Rare/Uncommon"/>
    <s v="CHECK"/>
    <s v="Clay &amp; Sand"/>
    <s v="Clay &amp; Sand"/>
    <x v="0"/>
    <x v="0"/>
    <s v="Clay &amp; Sand"/>
    <s v="Clay &amp; Sand"/>
  </r>
  <r>
    <s v="Sand &amp; Clay"/>
    <s v="Very Fine-Coarse"/>
    <s v="'Sand &amp; Clay_Very Fine-Coarse'"/>
    <n v="1"/>
    <n v="-4.8075106056537004E-2"/>
    <s v="Rare/Uncommon"/>
    <s v="CHECK"/>
    <s v="Clay &amp; Sand"/>
    <s v="Clay &amp; Sand"/>
    <x v="0"/>
    <x v="0"/>
    <s v="Clay &amp; Sand"/>
    <s v="Clay &amp; Sand"/>
  </r>
  <r>
    <s v="Sand &amp; Clay"/>
    <s v="Very Fine-Fine"/>
    <s v="'Sand &amp; Clay_Very Fine-Fine'"/>
    <n v="25"/>
    <n v="-4.6655058689789961E-2"/>
    <s v="Rare/Uncommon"/>
    <s v="CHECK"/>
    <s v="Clay &amp; Sand"/>
    <s v="Clay &amp; Sand"/>
    <x v="0"/>
    <x v="0"/>
    <s v="Clay &amp; Sand"/>
    <s v="Clay &amp; Sand"/>
  </r>
  <r>
    <s v="Sand &amp; Clay"/>
    <s v="Very Fine-Medium"/>
    <s v="'Sand &amp; Clay_Very Fine-Medium'"/>
    <n v="4"/>
    <n v="-4.7897600135693622E-2"/>
    <s v="Rare/Uncommon"/>
    <s v="CHECK"/>
    <s v="Clay &amp; Sand"/>
    <s v="Clay &amp; Sand"/>
    <x v="0"/>
    <x v="0"/>
    <s v="Clay &amp; Sand"/>
    <s v="Clay &amp; Sand"/>
  </r>
  <r>
    <s v="Sand &amp; Clay"/>
    <s v="Very Hard"/>
    <s v="'Sand &amp; Clay_Very Hard'"/>
    <n v="8"/>
    <n v="-4.7660925574569114E-2"/>
    <s v="Rare/Uncommon"/>
    <s v="CHECK"/>
    <s v="Clay &amp; Sand"/>
    <s v="Clay &amp; Sand"/>
    <x v="0"/>
    <x v="0"/>
    <s v="Clay &amp; Sand"/>
    <s v="Clay &amp; Sand"/>
  </r>
  <r>
    <s v="Sand &amp; Clay"/>
    <s v="W/Boulders"/>
    <s v="'Sand &amp; Clay_W/Boulders'"/>
    <n v="372"/>
    <n v="-2.6123540512239016E-2"/>
    <s v="Rare/Uncommon"/>
    <s v="CHECK"/>
    <s v="Diamicton"/>
    <s v="Diamicton"/>
    <x v="0"/>
    <x v="0"/>
    <s v="Diamicton"/>
    <s v="Diamicton"/>
  </r>
  <r>
    <s v="Sand &amp; Clay"/>
    <s v="W/Clay"/>
    <s v="'Sand &amp; Clay_W/Clay'"/>
    <n v="39"/>
    <n v="-4.5826697725854189E-2"/>
    <s v="Rare/Uncommon"/>
    <s v="CHECK"/>
    <s v="Clay &amp; Sand"/>
    <s v="Clay &amp; Sand"/>
    <x v="0"/>
    <x v="0"/>
    <s v="Clay &amp; Sand"/>
    <s v="Clay &amp; Sand"/>
  </r>
  <r>
    <s v="Sand &amp; Clay"/>
    <s v="W/Coal"/>
    <s v="'Sand &amp; Clay_W/Coal'"/>
    <n v="12"/>
    <n v="-4.7424251013444607E-2"/>
    <s v="Rare/Uncommon"/>
    <s v="CHECK"/>
    <s v="Diamicton"/>
    <s v="Diamicton"/>
    <x v="0"/>
    <x v="0"/>
    <s v="Diamicton"/>
    <s v="Diamicton"/>
  </r>
  <r>
    <s v="Sand &amp; Clay"/>
    <s v="W/Cobbles"/>
    <s v="'Sand &amp; Clay_W/Cobbles'"/>
    <n v="119"/>
    <n v="-4.1093206503364059E-2"/>
    <s v="Rare/Uncommon"/>
    <s v="CHECK"/>
    <s v="Diamicton"/>
    <s v="Diamicton"/>
    <x v="0"/>
    <x v="0"/>
    <s v="Diamicton"/>
    <s v="Diamicton"/>
  </r>
  <r>
    <s v="Sand &amp; Clay"/>
    <s v="W/Dolomite"/>
    <s v="'Sand &amp; Clay_W/Dolomite'"/>
    <n v="0"/>
    <n v="-4.8134274696818129E-2"/>
    <s v="Not Used"/>
    <s v="CHECK"/>
    <s v="Diamicton"/>
    <s v="Diamicton"/>
    <x v="1"/>
    <x v="1"/>
    <s v="CHECK"/>
    <s v="Diamicton"/>
  </r>
  <r>
    <s v="Sand &amp; Clay"/>
    <s v="W/Gravel"/>
    <s v="'Sand &amp; Clay_W/Gravel'"/>
    <n v="567"/>
    <n v="-1.4585655657419316E-2"/>
    <s v="Rare/Uncommon"/>
    <s v="Diamicton"/>
    <s v="Diamicton"/>
    <s v="Diamicton"/>
    <x v="2"/>
    <x v="3"/>
    <s v="Diamicton"/>
    <s v="Diamicton"/>
  </r>
  <r>
    <s v="Sand &amp; Clay"/>
    <s v="W/Gypsum"/>
    <s v="'Sand &amp; Clay_W/Gypsum'"/>
    <n v="0"/>
    <n v="-4.8134274696818129E-2"/>
    <s v="Not Used"/>
    <s v="CHECK"/>
    <s v="Diamicton"/>
    <s v="Diamicton"/>
    <x v="1"/>
    <x v="1"/>
    <s v="CHECK"/>
    <s v="Diamicton"/>
  </r>
  <r>
    <s v="Sand &amp; Clay"/>
    <s v="W/Limestone"/>
    <s v="'Sand &amp; Clay_W/Limestone'"/>
    <n v="16"/>
    <n v="-4.7187576452320107E-2"/>
    <s v="Rare/Uncommon"/>
    <s v="CHECK"/>
    <s v="Diamicton"/>
    <s v="Diamicton"/>
    <x v="0"/>
    <x v="0"/>
    <s v="Diamicton"/>
    <s v="Diamicton"/>
  </r>
  <r>
    <s v="Sand &amp; Clay"/>
    <s v="W/Pyrite"/>
    <s v="'Sand &amp; Clay_W/Pyrite'"/>
    <n v="0"/>
    <n v="-4.8134274696818129E-2"/>
    <s v="Not Used"/>
    <s v="CHECK"/>
    <s v="Diamicton"/>
    <s v="Diamicton"/>
    <x v="1"/>
    <x v="1"/>
    <s v="CHECK"/>
    <s v="Diamicton"/>
  </r>
  <r>
    <s v="Sand &amp; Clay"/>
    <s v="W/Sand"/>
    <s v="'Sand &amp; Clay_W/Sand'"/>
    <n v="60"/>
    <n v="-4.4584156279950528E-2"/>
    <s v="Rare/Uncommon"/>
    <s v="CHECK"/>
    <s v="Clay &amp; Sand"/>
    <s v="Clay &amp; Sand"/>
    <x v="0"/>
    <x v="0"/>
    <s v="Clay &amp; Sand"/>
    <s v="Clay &amp; Sand"/>
  </r>
  <r>
    <s v="Sand &amp; Clay"/>
    <s v="W/Sandstone"/>
    <s v="'Sand &amp; Clay_W/Sandstone'"/>
    <n v="25"/>
    <n v="-4.6655058689789961E-2"/>
    <s v="Rare/Uncommon"/>
    <s v="CHECK"/>
    <s v="Diamicton"/>
    <s v="Diamicton"/>
    <x v="0"/>
    <x v="0"/>
    <s v="Diamicton"/>
    <s v="Diamicton"/>
  </r>
  <r>
    <s v="Sand &amp; Clay"/>
    <s v="W/Shale"/>
    <s v="'Sand &amp; Clay_W/Shale'"/>
    <n v="22"/>
    <n v="-4.6832564610633343E-2"/>
    <s v="Rare/Uncommon"/>
    <s v="CHECK"/>
    <s v="Diamicton"/>
    <s v="Diamicton"/>
    <x v="0"/>
    <x v="0"/>
    <s v="Diamicton"/>
    <s v="Diamicton"/>
  </r>
  <r>
    <s v="Sand &amp; Clay"/>
    <s v="W/Silt"/>
    <s v="'Sand &amp; Clay_W/Silt'"/>
    <n v="202"/>
    <n v="-3.6182209360030547E-2"/>
    <s v="Rare/Uncommon"/>
    <s v="CHECK"/>
    <s v="Clay &amp; Sand"/>
    <s v="Clay &amp; Sand"/>
    <x v="0"/>
    <x v="0"/>
    <s v="Clay &amp; Sand"/>
    <s v="Clay &amp; Sand"/>
  </r>
  <r>
    <s v="Sand &amp; Clay"/>
    <s v="W/Stones"/>
    <s v="'Sand &amp; Clay_W/Stones'"/>
    <n v="1410"/>
    <n v="3.529350809957045E-2"/>
    <s v="Fairly Common"/>
    <s v="Diamicton"/>
    <s v="Diamicton"/>
    <s v="Diamicton"/>
    <x v="2"/>
    <x v="3"/>
    <s v="Diamicton"/>
    <s v="Diamicton"/>
  </r>
  <r>
    <s v="Sand &amp; Clay"/>
    <s v="Water Bearing"/>
    <s v="'Sand &amp; Clay_Water Bearing'"/>
    <n v="1301"/>
    <n v="2.8844126308927649E-2"/>
    <s v="Fairly Common"/>
    <s v="CHECK"/>
    <s v="Clay &amp; Sand"/>
    <s v="Clay &amp; Sand"/>
    <x v="0"/>
    <x v="0"/>
    <s v="Clay &amp; Sand"/>
    <s v="Clay &amp; Sand"/>
  </r>
  <r>
    <s v="Sand &amp; Clay"/>
    <s v="Weathered"/>
    <s v="'Sand &amp; Clay_Weathered'"/>
    <n v="0"/>
    <n v="-4.8134274696818129E-2"/>
    <s v="Not Used"/>
    <s v="CHECK"/>
    <s v="Clay &amp; Sand"/>
    <s v="Clay &amp; Sand"/>
    <x v="1"/>
    <x v="1"/>
    <s v="CHECK"/>
    <s v="Clay &amp; Sand"/>
  </r>
  <r>
    <s v="Sand &amp; Clay"/>
    <s v="Wet/Moist"/>
    <s v="'Sand &amp; Clay_Wet/Moist'"/>
    <n v="675"/>
    <n v="-8.1954425070576379E-3"/>
    <s v="Rare/Uncommon"/>
    <s v="CHECK"/>
    <s v="Clay &amp; Sand"/>
    <s v="Clay &amp; Sand"/>
    <x v="0"/>
    <x v="0"/>
    <s v="Clay &amp; Sand"/>
    <s v="Clay &amp; Sand"/>
  </r>
  <r>
    <s v="Sand &amp; Clay"/>
    <s v="Wood"/>
    <s v="'Sand &amp; Clay_Wood'"/>
    <n v="40"/>
    <n v="-4.5767529085573064E-2"/>
    <s v="Rare/Uncommon"/>
    <s v="CHECK"/>
    <s v="Clay &amp; Sand"/>
    <s v="Clay &amp; Sand"/>
    <x v="0"/>
    <x v="0"/>
    <s v="Clay &amp; Sand"/>
    <s v="Clay &amp; Sand"/>
  </r>
  <r>
    <s v="Sand &amp; Cobbles"/>
    <m/>
    <s v="'Sand &amp; Cobbles_ '"/>
    <n v="1401"/>
    <n v="3.4760990337040311E-2"/>
    <s v="Fairly Common"/>
    <s v="Sand &amp; Gravel"/>
    <s v="Sand &amp; Gravel"/>
    <s v="Sand &amp; Gravel"/>
    <x v="2"/>
    <x v="3"/>
    <s v="Sand &amp; Gravel"/>
    <s v="Sand &amp; Gravel"/>
  </r>
  <r>
    <s v="Sand &amp; Cobbles"/>
    <s v="Broken"/>
    <s v="'Sand &amp; Cobbles_Broken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&amp; Cobbles"/>
    <s v="Cemented"/>
    <s v="'Sand &amp; Cobbles_Cemented'"/>
    <n v="3"/>
    <n v="-4.7956768775974754E-2"/>
    <s v="Rare/Uncommon"/>
    <s v="CHECK"/>
    <s v="Sand &amp; Gravel"/>
    <s v="Sand &amp; Gravel"/>
    <x v="0"/>
    <x v="0"/>
    <s v="Sand &amp; Gravel"/>
    <s v="Sand &amp; Gravel"/>
  </r>
  <r>
    <s v="Sand &amp; Cobbles"/>
    <s v="Clayey"/>
    <s v="'Sand &amp; Cobbles_Clayey'"/>
    <n v="26"/>
    <n v="-4.6595890049508835E-2"/>
    <s v="Rare/Uncommon"/>
    <s v="CHECK"/>
    <s v="Diamicton"/>
    <s v="Diamicton"/>
    <x v="0"/>
    <x v="0"/>
    <s v="Diamicton"/>
    <s v="Diamicton"/>
  </r>
  <r>
    <s v="Sand &amp; Cobbles"/>
    <s v="Coarse"/>
    <s v="'Sand &amp; Cobbles_Coarse'"/>
    <n v="289"/>
    <n v="-3.1034537655572528E-2"/>
    <s v="Rare/Uncommon"/>
    <s v="CHECK"/>
    <s v="Sand &amp; Gravel"/>
    <s v="Sand &amp; Gravel"/>
    <x v="0"/>
    <x v="0"/>
    <s v="Sand &amp; Gravel"/>
    <s v="Sand &amp; Gravel"/>
  </r>
  <r>
    <s v="Sand &amp; Cobbles"/>
    <s v="Dense"/>
    <s v="'Sand &amp; Cobbles_Dense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Dolomitic"/>
    <s v="'Sand &amp; Cobbles_Dolomitic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Dry"/>
    <s v="'Sand &amp; Cobbles_Dry'"/>
    <n v="6"/>
    <n v="-4.7779262855131371E-2"/>
    <s v="Rare/Uncommon"/>
    <s v="CHECK"/>
    <s v="Sand &amp; Gravel"/>
    <s v="Sand &amp; Gravel"/>
    <x v="0"/>
    <x v="0"/>
    <s v="Sand &amp; Gravel"/>
    <s v="Sand &amp; Gravel"/>
  </r>
  <r>
    <s v="Sand &amp; Cobbles"/>
    <s v="Fill"/>
    <s v="'Sand &amp; Cobbles_Fill'"/>
    <n v="8"/>
    <n v="-4.7660925574569114E-2"/>
    <s v="Rare/Uncommon"/>
    <s v="CHECK"/>
    <s v="Unknown or No Record"/>
    <s v="Unknown or No Record"/>
    <x v="0"/>
    <x v="0"/>
    <s v="Unknown or No Record"/>
    <s v="Unknown or No Record"/>
  </r>
  <r>
    <s v="Sand &amp; Cobbles"/>
    <s v="Fine"/>
    <s v="'Sand &amp; Cobbles_Fine'"/>
    <n v="76"/>
    <n v="-4.3637458035452506E-2"/>
    <s v="Rare/Uncommon"/>
    <s v="CHECK"/>
    <s v="Sand &amp; Gravel"/>
    <s v="Sand &amp; Gravel"/>
    <x v="0"/>
    <x v="0"/>
    <s v="Sand &amp; Gravel"/>
    <s v="Sand &amp; Gravel"/>
  </r>
  <r>
    <s v="Sand &amp; Cobbles"/>
    <s v="Fine To Coarse"/>
    <s v="'Sand &amp; Cobbles_Fine To Coarse'"/>
    <n v="21"/>
    <n v="-4.6891733250914468E-2"/>
    <s v="Rare/Uncommon"/>
    <s v="CHECK"/>
    <s v="Sand &amp; Gravel"/>
    <s v="Sand &amp; Gravel"/>
    <x v="0"/>
    <x v="0"/>
    <s v="Sand &amp; Gravel"/>
    <s v="Sand &amp; Gravel"/>
  </r>
  <r>
    <s v="Sand &amp; Cobbles"/>
    <s v="Fine To Medium"/>
    <s v="'Sand &amp; Cobbles_Fine To Medium'"/>
    <n v="38"/>
    <n v="-4.5885866366135321E-2"/>
    <s v="Rare/Uncommon"/>
    <s v="CHECK"/>
    <s v="Sand &amp; Gravel"/>
    <s v="Sand &amp; Gravel"/>
    <x v="0"/>
    <x v="0"/>
    <s v="Sand &amp; Gravel"/>
    <s v="Sand &amp; Gravel"/>
  </r>
  <r>
    <s v="Sand &amp; Cobbles"/>
    <s v="Firm"/>
    <s v="'Sand &amp; Cobbles_Firm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Fractured"/>
    <s v="'Sand &amp; Cobbles_Fractured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Gravely"/>
    <s v="'Sand &amp; Cobbles_Gravely'"/>
    <n v="47"/>
    <n v="-4.5353348603605174E-2"/>
    <s v="Rare/Uncommon"/>
    <s v="CHECK"/>
    <s v="Sand &amp; Gravel"/>
    <s v="Sand &amp; Gravel"/>
    <x v="0"/>
    <x v="0"/>
    <s v="Sand &amp; Gravel"/>
    <s v="Sand &amp; Gravel"/>
  </r>
  <r>
    <s v="Sand &amp; Cobbles"/>
    <s v="Gummy"/>
    <s v="'Sand &amp; Cobbles_Gummy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Hard"/>
    <s v="'Sand &amp; Cobbles_Hard'"/>
    <n v="5"/>
    <n v="-4.7838431495412496E-2"/>
    <s v="Rare/Uncommon"/>
    <s v="CHECK"/>
    <s v="Sand &amp; Gravel"/>
    <s v="Sand &amp; Gravel"/>
    <x v="0"/>
    <x v="0"/>
    <s v="Sand &amp; Gravel"/>
    <s v="Sand &amp; Gravel"/>
  </r>
  <r>
    <s v="Sand &amp; Cobbles"/>
    <s v="Heaving/Quick"/>
    <s v="'Sand &amp; Cobbles_Heaving/Quick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Cobbles"/>
    <s v="Karst"/>
    <s v="'Sand &amp; Cobbles_Karst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Cobbles"/>
    <s v="Layered"/>
    <s v="'Sand &amp; Cobbles_Layered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Cobbles"/>
    <s v="Medium"/>
    <s v="'Sand &amp; Cobbles_Medium'"/>
    <n v="68"/>
    <n v="-4.411080715770152E-2"/>
    <s v="Rare/Uncommon"/>
    <s v="CHECK"/>
    <s v="Sand &amp; Gravel"/>
    <s v="Sand &amp; Gravel"/>
    <x v="0"/>
    <x v="0"/>
    <s v="Sand &amp; Gravel"/>
    <s v="Sand &amp; Gravel"/>
  </r>
  <r>
    <s v="Sand &amp; Cobbles"/>
    <s v="Medium To Coarse"/>
    <s v="'Sand &amp; Cobbles_Medium To Coarse'"/>
    <n v="33"/>
    <n v="-4.6181709567540953E-2"/>
    <s v="Rare/Uncommon"/>
    <s v="CHECK"/>
    <s v="Sand &amp; Gravel"/>
    <s v="Sand &amp; Gravel"/>
    <x v="0"/>
    <x v="0"/>
    <s v="Sand &amp; Gravel"/>
    <s v="Sand &amp; Gravel"/>
  </r>
  <r>
    <s v="Sand &amp; Cobbles"/>
    <s v="Organic"/>
    <s v="'Sand &amp; Cobbles_Organic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Porous"/>
    <s v="'Sand &amp; Cobbles_Porous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Sandy"/>
    <s v="'Sand &amp; Cobbles_Sandy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Cobbles"/>
    <s v="Silty"/>
    <s v="'Sand &amp; Cobbles_Silty'"/>
    <n v="24"/>
    <n v="-4.6714227330071093E-2"/>
    <s v="Rare/Uncommon"/>
    <s v="CHECK"/>
    <s v="Sand &amp; Gravel"/>
    <s v="Sand &amp; Gravel"/>
    <x v="0"/>
    <x v="0"/>
    <s v="Sand &amp; Gravel"/>
    <s v="Sand &amp; Gravel"/>
  </r>
  <r>
    <s v="Sand &amp; Cobbles"/>
    <s v="Soft"/>
    <s v="'Sand &amp; Cobbles_Soft'"/>
    <n v="4"/>
    <n v="-4.7897600135693622E-2"/>
    <s v="Rare/Uncommon"/>
    <s v="CHECK"/>
    <s v="Sand &amp; Gravel"/>
    <s v="Sand &amp; Gravel"/>
    <x v="0"/>
    <x v="0"/>
    <s v="Sand &amp; Gravel"/>
    <s v="Sand &amp; Gravel"/>
  </r>
  <r>
    <s v="Sand &amp; Cobbles"/>
    <s v="Sticky"/>
    <s v="'Sand &amp; Cobbles_Sticky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Cobbles"/>
    <s v="Stoney"/>
    <s v="'Sand &amp; Cobbles_Stoney'"/>
    <n v="7"/>
    <n v="-4.7720094214850246E-2"/>
    <s v="Rare/Uncommon"/>
    <s v="CHECK"/>
    <s v="Sand &amp; Gravel"/>
    <s v="Sand &amp; Gravel"/>
    <x v="0"/>
    <x v="0"/>
    <s v="Sand &amp; Gravel"/>
    <s v="Sand &amp; Gravel"/>
  </r>
  <r>
    <s v="Sand &amp; Cobbles"/>
    <s v="Stringers"/>
    <s v="'Sand &amp; Cobbles_Stringers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Cobbles"/>
    <s v="Strips"/>
    <s v="'Sand &amp; Cobbles_Strips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Swelling"/>
    <s v="'Sand &amp; Cobbles_Swelling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Very Coarse"/>
    <s v="'Sand &amp; Cobbles_Very Coarse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Very Fine"/>
    <s v="'Sand &amp; Cobbles_Very Fine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Cobbles"/>
    <s v="Very Fine-Coarse"/>
    <s v="'Sand &amp; Cobbles_Very Fine-Coarse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Very Fine-Fine"/>
    <s v="'Sand &amp; Cobbles_Very Fine-Fine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Very Fine-Medium"/>
    <s v="'Sand &amp; Cobbles_Very Fine-Medium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Very Hard"/>
    <s v="'Sand &amp; Cobbles_Very Hard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Cobbles"/>
    <s v="W/Boulders"/>
    <s v="'Sand &amp; Cobbles_W/Boulders'"/>
    <n v="12"/>
    <n v="-4.7424251013444607E-2"/>
    <s v="Rare/Uncommon"/>
    <s v="CHECK"/>
    <s v="Sand &amp; Gravel"/>
    <s v="Sand &amp; Gravel"/>
    <x v="0"/>
    <x v="0"/>
    <s v="Sand &amp; Gravel"/>
    <s v="Sand &amp; Gravel"/>
  </r>
  <r>
    <s v="Sand &amp; Cobbles"/>
    <s v="W/Clay"/>
    <s v="'Sand &amp; Cobbles_W/Clay'"/>
    <n v="27"/>
    <n v="-4.653672140922771E-2"/>
    <s v="Rare/Uncommon"/>
    <s v="CHECK"/>
    <s v="Diamicton"/>
    <s v="Diamicton"/>
    <x v="0"/>
    <x v="0"/>
    <s v="Diamicton"/>
    <s v="Diamicton"/>
  </r>
  <r>
    <s v="Sand &amp; Cobbles"/>
    <s v="W/Coal"/>
    <s v="'Sand &amp; Cobbles_W/Coal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W/Cobbles"/>
    <s v="'Sand &amp; Cobbles_W/Cobbles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Cobbles"/>
    <s v="W/Dolomite"/>
    <s v="'Sand &amp; Cobbles_W/Dolomite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W/Gravel"/>
    <s v="'Sand &amp; Cobbles_W/Gravel'"/>
    <n v="46"/>
    <n v="-4.5412517243886306E-2"/>
    <s v="Rare/Uncommon"/>
    <s v="CHECK"/>
    <s v="Sand &amp; Gravel"/>
    <s v="Sand &amp; Gravel"/>
    <x v="0"/>
    <x v="0"/>
    <s v="Sand &amp; Gravel"/>
    <s v="Sand &amp; Gravel"/>
  </r>
  <r>
    <s v="Sand &amp; Cobbles"/>
    <s v="W/Gypsum"/>
    <s v="'Sand &amp; Cobbles_W/Gypsum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W/Limestone"/>
    <s v="'Sand &amp; Cobbles_W/Limestone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W/Pyrite"/>
    <s v="'Sand &amp; Cobbles_W/Pyrite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W/Sand"/>
    <s v="'Sand &amp; Cobbles_W/Sand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W/Sandstone"/>
    <s v="'Sand &amp; Cobbles_W/Sandstone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&amp; Cobbles"/>
    <s v="W/Shale"/>
    <s v="'Sand &amp; Cobbles_W/Shale'"/>
    <n v="3"/>
    <n v="-4.7956768775974754E-2"/>
    <s v="Rare/Uncommon"/>
    <s v="CHECK"/>
    <s v="Sand &amp; Gravel"/>
    <s v="Sand &amp; Gravel"/>
    <x v="0"/>
    <x v="0"/>
    <s v="Sand &amp; Gravel"/>
    <s v="Sand &amp; Gravel"/>
  </r>
  <r>
    <s v="Sand &amp; Cobbles"/>
    <s v="W/Silt"/>
    <s v="'Sand &amp; Cobbles_W/Silt'"/>
    <n v="4"/>
    <n v="-4.7897600135693622E-2"/>
    <s v="Rare/Uncommon"/>
    <s v="CHECK"/>
    <s v="Sand &amp; Gravel"/>
    <s v="Sand &amp; Gravel"/>
    <x v="0"/>
    <x v="0"/>
    <s v="Sand &amp; Gravel"/>
    <s v="Sand &amp; Gravel"/>
  </r>
  <r>
    <s v="Sand &amp; Cobbles"/>
    <s v="W/Stones"/>
    <s v="'Sand &amp; Cobbles_W/Stones'"/>
    <n v="12"/>
    <n v="-4.7424251013444607E-2"/>
    <s v="Rare/Uncommon"/>
    <s v="CHECK"/>
    <s v="Sand &amp; Gravel"/>
    <s v="Sand &amp; Gravel"/>
    <x v="0"/>
    <x v="0"/>
    <s v="Sand &amp; Gravel"/>
    <s v="Sand &amp; Gravel"/>
  </r>
  <r>
    <s v="Sand &amp; Cobbles"/>
    <s v="Water Bearing"/>
    <s v="'Sand &amp; Cobbles_Water Bearing'"/>
    <n v="60"/>
    <n v="-4.4584156279950528E-2"/>
    <s v="Rare/Uncommon"/>
    <s v="CHECK"/>
    <s v="Sand &amp; Gravel"/>
    <s v="Sand &amp; Gravel"/>
    <x v="0"/>
    <x v="0"/>
    <s v="Sand &amp; Gravel"/>
    <s v="Sand &amp; Gravel"/>
  </r>
  <r>
    <s v="Sand &amp; Cobbles"/>
    <s v="Weathered"/>
    <s v="'Sand &amp; Cobbles_Weathered'"/>
    <n v="0"/>
    <n v="-4.8134274696818129E-2"/>
    <s v="Not Used"/>
    <s v="CHECK"/>
    <s v="Sand &amp; Gravel"/>
    <s v="Sand &amp; Gravel"/>
    <x v="1"/>
    <x v="1"/>
    <s v="CHECK"/>
    <s v="Sand &amp; Gravel"/>
  </r>
  <r>
    <s v="Sand &amp; Cobbles"/>
    <s v="Wet/Moist"/>
    <s v="'Sand &amp; Cobbles_Wet/Moist'"/>
    <n v="6"/>
    <n v="-4.7779262855131371E-2"/>
    <s v="Rare/Uncommon"/>
    <s v="CHECK"/>
    <s v="Sand &amp; Gravel"/>
    <s v="Sand &amp; Gravel"/>
    <x v="0"/>
    <x v="0"/>
    <s v="Sand &amp; Gravel"/>
    <s v="Sand &amp; Gravel"/>
  </r>
  <r>
    <s v="Sand &amp; Cobbles"/>
    <s v="Wood"/>
    <s v="'Sand &amp; Cobbles_Wood'"/>
    <n v="0"/>
    <n v="-4.8134274696818129E-2"/>
    <s v="Not Used"/>
    <s v="CHECK"/>
    <s v="Sand &amp; Gravel"/>
    <s v="Sand &amp; Gravel"/>
    <x v="1"/>
    <x v="1"/>
    <s v="CHECK"/>
    <s v="Sand &amp; Gravel"/>
  </r>
  <r>
    <s v="Sand &amp; Gravel"/>
    <m/>
    <s v="'Sand &amp; Gravel_ '"/>
    <n v="297325"/>
    <n v="17.544181696889165"/>
    <s v="Very Common"/>
    <s v="Sand &amp; Gravel"/>
    <s v="Sand &amp; Gravel"/>
    <s v="Sand &amp; Gravel"/>
    <x v="2"/>
    <x v="3"/>
    <s v="Sand &amp; Gravel"/>
    <s v="Sand &amp; Gravel"/>
  </r>
  <r>
    <s v="Sand &amp; Gravel"/>
    <s v="Broken"/>
    <s v="'Sand &amp; Gravel_Broken'"/>
    <n v="41"/>
    <n v="-4.5708360445291939E-2"/>
    <s v="Rare/Uncommon"/>
    <s v="Sand &amp; Gravel"/>
    <s v="Sand &amp; Gravel"/>
    <s v="Sand &amp; Gravel"/>
    <x v="2"/>
    <x v="3"/>
    <s v="Sand &amp; Gravel"/>
    <s v="Sand &amp; Gravel"/>
  </r>
  <r>
    <s v="Sand &amp; Gravel"/>
    <s v="Cemented"/>
    <s v="'Sand &amp; Gravel_Cemented'"/>
    <n v="321"/>
    <n v="-2.9141141166576474E-2"/>
    <s v="Rare/Uncommon"/>
    <s v="Sand &amp; Gravel"/>
    <s v="Sand &amp; Gravel"/>
    <s v="Sand &amp; Gravel"/>
    <x v="2"/>
    <x v="3"/>
    <s v="Sand &amp; Gravel"/>
    <s v="Sand &amp; Gravel"/>
  </r>
  <r>
    <s v="Sand &amp; Gravel"/>
    <s v="Clayey"/>
    <s v="'Sand &amp; Gravel_Clayey'"/>
    <n v="1498"/>
    <n v="4.0500348444309602E-2"/>
    <s v="Fairly Common"/>
    <s v="Diamicton"/>
    <s v="Diamicton"/>
    <s v="Diamicton"/>
    <x v="2"/>
    <x v="3"/>
    <s v="Diamicton"/>
    <s v="Diamicton"/>
  </r>
  <r>
    <s v="Sand &amp; Gravel"/>
    <s v="Coarse"/>
    <s v="'Sand &amp; Gravel_Coarse'"/>
    <n v="30054"/>
    <n v="1.7301200403121624"/>
    <s v="Common"/>
    <s v="Sand &amp; Gravel"/>
    <s v="Sand &amp; Gravel"/>
    <s v="Sand &amp; Gravel"/>
    <x v="2"/>
    <x v="3"/>
    <s v="Sand &amp; Gravel"/>
    <s v="Sand &amp; Gravel"/>
  </r>
  <r>
    <s v="Sand &amp; Gravel"/>
    <s v="Dense"/>
    <s v="'Sand &amp; Gravel_Dense'"/>
    <n v="114"/>
    <n v="-4.1389049704769691E-2"/>
    <s v="Rare/Uncommon"/>
    <s v="Sand &amp; Gravel"/>
    <s v="Sand &amp; Gravel"/>
    <s v="Sand &amp; Gravel"/>
    <x v="2"/>
    <x v="3"/>
    <s v="Sand &amp; Gravel"/>
    <s v="Sand &amp; Gravel"/>
  </r>
  <r>
    <s v="Sand &amp; Gravel"/>
    <s v="Dolomitic"/>
    <s v="'Sand &amp; Gravel_Dolomitic'"/>
    <n v="3"/>
    <n v="-4.7956768775974754E-2"/>
    <s v="Rare/Uncommon"/>
    <s v="Sand &amp; Gravel"/>
    <s v="Sand &amp; Gravel"/>
    <s v="Sand &amp; Gravel"/>
    <x v="2"/>
    <x v="3"/>
    <s v="Sand &amp; Gravel"/>
    <s v="Sand &amp; Gravel"/>
  </r>
  <r>
    <s v="Sand &amp; Gravel"/>
    <s v="Dry"/>
    <s v="'Sand &amp; Gravel_Dry'"/>
    <n v="3993"/>
    <n v="0.1881261059457206"/>
    <s v="Fairly Common"/>
    <s v="Sand &amp; Gravel"/>
    <s v="Sand &amp; Gravel"/>
    <s v="Sand &amp; Gravel"/>
    <x v="2"/>
    <x v="3"/>
    <s v="Sand &amp; Gravel"/>
    <s v="Sand &amp; Gravel"/>
  </r>
  <r>
    <s v="Sand &amp; Gravel"/>
    <s v="Fill"/>
    <s v="'Sand &amp; Gravel_Fill'"/>
    <n v="251"/>
    <n v="-3.3282945986255343E-2"/>
    <s v="Rare/Uncommon"/>
    <s v="Unknown or No Record"/>
    <s v="Unknown or No Record"/>
    <s v="Unknown or No Record"/>
    <x v="2"/>
    <x v="3"/>
    <s v="Unknown or No Record"/>
    <s v="Unknown or No Record"/>
  </r>
  <r>
    <s v="Sand &amp; Gravel"/>
    <s v="Fine"/>
    <s v="'Sand &amp; Gravel_Fine'"/>
    <n v="13965"/>
    <n v="0.77815578682911568"/>
    <s v="Fairly Common"/>
    <s v="Sand &amp; Gravel"/>
    <s v="Sand &amp; Gravel"/>
    <s v="Sand &amp; Gravel"/>
    <x v="2"/>
    <x v="3"/>
    <s v="Sand &amp; Gravel"/>
    <s v="Sand &amp; Gravel"/>
  </r>
  <r>
    <s v="Sand &amp; Gravel"/>
    <s v="Fine To Coarse"/>
    <s v="'Sand &amp; Gravel_Fine To Coarse'"/>
    <n v="2149"/>
    <n v="7.9019133267323044E-2"/>
    <s v="Fairly Common"/>
    <s v="Sand &amp; Gravel"/>
    <s v="Sand &amp; Gravel"/>
    <s v="Sand &amp; Gravel"/>
    <x v="2"/>
    <x v="3"/>
    <s v="Sand &amp; Gravel"/>
    <s v="Sand &amp; Gravel"/>
  </r>
  <r>
    <s v="Sand &amp; Gravel"/>
    <s v="Fine To Medium"/>
    <s v="'Sand &amp; Gravel_Fine To Medium'"/>
    <n v="3727"/>
    <n v="0.1723872476309409"/>
    <s v="Fairly Common"/>
    <s v="Sand &amp; Gravel"/>
    <s v="Sand &amp; Gravel"/>
    <s v="Sand &amp; Gravel"/>
    <x v="2"/>
    <x v="3"/>
    <s v="Sand &amp; Gravel"/>
    <s v="Sand &amp; Gravel"/>
  </r>
  <r>
    <s v="Sand &amp; Gravel"/>
    <s v="Firm"/>
    <s v="'Sand &amp; Gravel_Firm'"/>
    <n v="21"/>
    <n v="-4.6891733250914468E-2"/>
    <s v="Rare/Uncommon"/>
    <s v="Sand &amp; Gravel"/>
    <s v="Sand &amp; Gravel"/>
    <s v="Sand &amp; Gravel"/>
    <x v="2"/>
    <x v="3"/>
    <s v="Sand &amp; Gravel"/>
    <s v="Sand &amp; Gravel"/>
  </r>
  <r>
    <s v="Sand &amp; Gravel"/>
    <s v="Fractured"/>
    <s v="'Sand &amp; Gravel_Fractured'"/>
    <n v="9"/>
    <n v="-4.7601756934287989E-2"/>
    <s v="Rare/Uncommon"/>
    <s v="Sand &amp; Gravel"/>
    <s v="Sand &amp; Gravel"/>
    <s v="Sand &amp; Gravel"/>
    <x v="2"/>
    <x v="3"/>
    <s v="Sand &amp; Gravel"/>
    <s v="Sand &amp; Gravel"/>
  </r>
  <r>
    <s v="Sand &amp; Gravel"/>
    <s v="Gravely"/>
    <s v="'Sand &amp; Gravel_Gravely'"/>
    <n v="175"/>
    <n v="-3.7779762647620965E-2"/>
    <s v="Rare/Uncommon"/>
    <s v="Sand &amp; Gravel"/>
    <s v="Sand &amp; Gravel"/>
    <s v="Sand &amp; Gravel"/>
    <x v="2"/>
    <x v="3"/>
    <s v="Sand &amp; Gravel"/>
    <s v="Sand &amp; Gravel"/>
  </r>
  <r>
    <s v="Sand &amp; Gravel"/>
    <s v="Gummy"/>
    <s v="'Sand &amp; Gravel_Gummy'"/>
    <n v="30"/>
    <n v="-4.6359215488384328E-2"/>
    <s v="Rare/Uncommon"/>
    <s v="Sand &amp; Gravel"/>
    <s v="Sand &amp; Gravel"/>
    <s v="Sand &amp; Gravel"/>
    <x v="2"/>
    <x v="3"/>
    <s v="Sand &amp; Gravel"/>
    <s v="Sand &amp; Gravel"/>
  </r>
  <r>
    <s v="Sand &amp; Gravel"/>
    <s v="Hard"/>
    <s v="'Sand &amp; Gravel_Hard'"/>
    <n v="757"/>
    <n v="-3.3436140040052523E-3"/>
    <s v="Rare/Uncommon"/>
    <s v="Sand &amp; Gravel"/>
    <s v="Sand &amp; Gravel"/>
    <s v="Sand &amp; Gravel"/>
    <x v="2"/>
    <x v="3"/>
    <s v="Sand &amp; Gravel"/>
    <s v="Sand &amp; Gravel"/>
  </r>
  <r>
    <s v="Sand &amp; Gravel"/>
    <s v="Heaving/Quick"/>
    <s v="'Sand &amp; Gravel_Heaving/Quick'"/>
    <n v="45"/>
    <n v="-4.5471685884167432E-2"/>
    <s v="Rare/Uncommon"/>
    <s v="Sand &amp; Gravel"/>
    <s v="Sand &amp; Gravel"/>
    <s v="Sand &amp; Gravel"/>
    <x v="2"/>
    <x v="3"/>
    <s v="Sand &amp; Gravel"/>
    <s v="Sand &amp; Gravel"/>
  </r>
  <r>
    <s v="Sand &amp; Gravel"/>
    <s v="Karst"/>
    <s v="'Sand &amp; Gravel_Karst'"/>
    <n v="3"/>
    <n v="-4.7956768775974754E-2"/>
    <s v="Rare/Uncommon"/>
    <s v="Sand &amp; Gravel"/>
    <s v="Sand &amp; Gravel"/>
    <s v="Sand &amp; Gravel"/>
    <x v="2"/>
    <x v="3"/>
    <s v="Sand &amp; Gravel"/>
    <s v="Sand &amp; Gravel"/>
  </r>
  <r>
    <s v="Sand &amp; Gravel"/>
    <s v="Layered"/>
    <s v="'Sand &amp; Gravel_Layered'"/>
    <n v="193"/>
    <n v="-3.6714727122560686E-2"/>
    <s v="Rare/Uncommon"/>
    <s v="Sand &amp; Gravel"/>
    <s v="Sand &amp; Gravel"/>
    <s v="Sand &amp; Gravel"/>
    <x v="2"/>
    <x v="3"/>
    <s v="Sand &amp; Gravel"/>
    <s v="Sand &amp; Gravel"/>
  </r>
  <r>
    <s v="Sand &amp; Gravel"/>
    <s v="Medium"/>
    <s v="'Sand &amp; Gravel_Medium'"/>
    <n v="13246"/>
    <n v="0.73561353446698552"/>
    <s v="Fairly Common"/>
    <s v="Sand &amp; Gravel"/>
    <s v="Sand &amp; Gravel"/>
    <s v="Sand &amp; Gravel"/>
    <x v="2"/>
    <x v="3"/>
    <s v="Sand &amp; Gravel"/>
    <s v="Sand &amp; Gravel"/>
  </r>
  <r>
    <s v="Sand &amp; Gravel"/>
    <s v="Medium To Coarse"/>
    <s v="'Sand &amp; Gravel_Medium To Coarse'"/>
    <n v="5159"/>
    <n v="0.2571167405135143"/>
    <s v="Fairly Common"/>
    <s v="Sand &amp; Gravel"/>
    <s v="Sand &amp; Gravel"/>
    <s v="Sand &amp; Gravel"/>
    <x v="2"/>
    <x v="3"/>
    <s v="Sand &amp; Gravel"/>
    <s v="Sand &amp; Gravel"/>
  </r>
  <r>
    <s v="Sand &amp; Gravel"/>
    <s v="Organic"/>
    <s v="'Sand &amp; Gravel_Organic'"/>
    <n v="38"/>
    <n v="-4.5885866366135321E-2"/>
    <s v="Rare/Uncommon"/>
    <s v="Sand &amp; Gravel"/>
    <s v="Sand &amp; Gravel"/>
    <s v="Sand &amp; Gravel"/>
    <x v="2"/>
    <x v="3"/>
    <s v="Sand &amp; Gravel"/>
    <s v="Sand &amp; Gravel"/>
  </r>
  <r>
    <s v="Sand &amp; Gravel"/>
    <s v="Porous"/>
    <s v="'Sand &amp; Gravel_Porous'"/>
    <n v="10"/>
    <n v="-4.7542588294006864E-2"/>
    <s v="Rare/Uncommon"/>
    <s v="Sand &amp; Gravel"/>
    <s v="Sand &amp; Gravel"/>
    <s v="Sand &amp; Gravel"/>
    <x v="2"/>
    <x v="3"/>
    <s v="Sand &amp; Gravel"/>
    <s v="Sand &amp; Gravel"/>
  </r>
  <r>
    <s v="Sand &amp; Gravel"/>
    <s v="Sandy"/>
    <s v="'Sand &amp; Gravel_Sandy'"/>
    <n v="289"/>
    <n v="-3.1034537655572528E-2"/>
    <s v="Rare/Uncommon"/>
    <s v="Sand &amp; Gravel"/>
    <s v="Sand &amp; Gravel"/>
    <s v="Sand &amp; Gravel"/>
    <x v="2"/>
    <x v="3"/>
    <s v="Sand &amp; Gravel"/>
    <s v="Sand &amp; Gravel"/>
  </r>
  <r>
    <s v="Sand &amp; Gravel"/>
    <s v="Silty"/>
    <s v="'Sand &amp; Gravel_Silty'"/>
    <n v="2348"/>
    <n v="9.0793692683267244E-2"/>
    <s v="Fairly Common"/>
    <s v="Diamicton"/>
    <s v="Diamicton"/>
    <s v="Diamicton"/>
    <x v="2"/>
    <x v="3"/>
    <s v="Diamicton"/>
    <s v="Diamicton"/>
  </r>
  <r>
    <s v="Sand &amp; Gravel"/>
    <s v="Soft"/>
    <s v="'Sand &amp; Gravel_Soft'"/>
    <n v="72"/>
    <n v="-4.3874132596577013E-2"/>
    <s v="Rare/Uncommon"/>
    <s v="Sand &amp; Gravel"/>
    <s v="Sand &amp; Gravel"/>
    <s v="Sand &amp; Gravel"/>
    <x v="2"/>
    <x v="3"/>
    <s v="Sand &amp; Gravel"/>
    <s v="Sand &amp; Gravel"/>
  </r>
  <r>
    <s v="Sand &amp; Gravel"/>
    <s v="Sticky"/>
    <s v="'Sand &amp; Gravel_Sticky'"/>
    <n v="31"/>
    <n v="-4.6300046848103203E-2"/>
    <s v="Rare/Uncommon"/>
    <s v="Sand &amp; Gravel"/>
    <s v="Sand &amp; Gravel"/>
    <s v="Sand &amp; Gravel"/>
    <x v="2"/>
    <x v="3"/>
    <s v="Sand &amp; Gravel"/>
    <s v="Sand &amp; Gravel"/>
  </r>
  <r>
    <s v="Sand &amp; Gravel"/>
    <s v="Stoney"/>
    <s v="'Sand &amp; Gravel_Stoney'"/>
    <n v="755"/>
    <n v="-3.4619512845675058E-3"/>
    <s v="Rare/Uncommon"/>
    <s v="Sand &amp; Gravel"/>
    <s v="Sand &amp; Gravel"/>
    <s v="Sand &amp; Gravel"/>
    <x v="2"/>
    <x v="3"/>
    <s v="Sand &amp; Gravel"/>
    <s v="Sand &amp; Gravel"/>
  </r>
  <r>
    <s v="Sand &amp; Gravel"/>
    <s v="Stringers"/>
    <s v="'Sand &amp; Gravel_Stringers'"/>
    <n v="450"/>
    <n v="-2.1508386570311136E-2"/>
    <s v="Rare/Uncommon"/>
    <s v="Sand &amp; Gravel"/>
    <s v="Sand &amp; Gravel"/>
    <s v="Sand &amp; Gravel"/>
    <x v="2"/>
    <x v="3"/>
    <s v="Sand &amp; Gravel"/>
    <s v="Sand &amp; Gravel"/>
  </r>
  <r>
    <s v="Sand &amp; Gravel"/>
    <s v="Strips"/>
    <s v="'Sand &amp; Gravel_Strips'"/>
    <n v="47"/>
    <n v="-4.5353348603605174E-2"/>
    <s v="Rare/Uncommon"/>
    <s v="Sand &amp; Gravel"/>
    <s v="Sand &amp; Gravel"/>
    <s v="Sand &amp; Gravel"/>
    <x v="2"/>
    <x v="3"/>
    <s v="Sand &amp; Gravel"/>
    <s v="Sand &amp; Gravel"/>
  </r>
  <r>
    <s v="Sand &amp; Gravel"/>
    <s v="Swelling"/>
    <s v="'Sand &amp; Gravel_Swelling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Gravel"/>
    <s v="Very Coarse"/>
    <s v="'Sand &amp; Gravel_Very Coarse'"/>
    <n v="102"/>
    <n v="-4.2099073388143213E-2"/>
    <s v="Rare/Uncommon"/>
    <s v="Sand &amp; Gravel"/>
    <s v="Sand &amp; Gravel"/>
    <s v="Sand &amp; Gravel"/>
    <x v="2"/>
    <x v="3"/>
    <s v="Sand &amp; Gravel"/>
    <s v="Sand &amp; Gravel"/>
  </r>
  <r>
    <s v="Sand &amp; Gravel"/>
    <s v="Very Fine"/>
    <s v="'Sand &amp; Gravel_Very Fine'"/>
    <n v="59"/>
    <n v="-4.464332492023166E-2"/>
    <s v="Rare/Uncommon"/>
    <s v="Sand &amp; Gravel"/>
    <s v="Sand &amp; Gravel"/>
    <s v="Sand &amp; Gravel"/>
    <x v="2"/>
    <x v="3"/>
    <s v="Sand &amp; Gravel"/>
    <s v="Sand &amp; Gravel"/>
  </r>
  <r>
    <s v="Sand &amp; Gravel"/>
    <s v="Very Fine-Coarse"/>
    <s v="'Sand &amp; Gravel_Very Fine-Coarse'"/>
    <n v="11"/>
    <n v="-4.7483419653725739E-2"/>
    <s v="Rare/Uncommon"/>
    <s v="Sand &amp; Gravel"/>
    <s v="Sand &amp; Gravel"/>
    <s v="Sand &amp; Gravel"/>
    <x v="2"/>
    <x v="3"/>
    <s v="Sand &amp; Gravel"/>
    <s v="Sand &amp; Gravel"/>
  </r>
  <r>
    <s v="Sand &amp; Gravel"/>
    <s v="Very Fine-Fine"/>
    <s v="'Sand &amp; Gravel_Very Fine-Fine'"/>
    <n v="6"/>
    <n v="-4.7779262855131371E-2"/>
    <s v="Rare/Uncommon"/>
    <s v="Sand &amp; Gravel"/>
    <s v="Sand &amp; Gravel"/>
    <s v="Sand &amp; Gravel"/>
    <x v="2"/>
    <x v="3"/>
    <s v="Sand &amp; Gravel"/>
    <s v="Sand &amp; Gravel"/>
  </r>
  <r>
    <s v="Sand &amp; Gravel"/>
    <s v="Very Fine-Medium"/>
    <s v="'Sand &amp; Gravel_Very Fine-Medium'"/>
    <n v="6"/>
    <n v="-4.7779262855131371E-2"/>
    <s v="Rare/Uncommon"/>
    <s v="Sand &amp; Gravel"/>
    <s v="Sand &amp; Gravel"/>
    <s v="Sand &amp; Gravel"/>
    <x v="2"/>
    <x v="3"/>
    <s v="Sand &amp; Gravel"/>
    <s v="Sand &amp; Gravel"/>
  </r>
  <r>
    <s v="Sand &amp; Gravel"/>
    <s v="Very Hard"/>
    <s v="'Sand &amp; Gravel_Very Hard'"/>
    <n v="22"/>
    <n v="-4.6832564610633343E-2"/>
    <s v="Rare/Uncommon"/>
    <s v="Sand &amp; Gravel"/>
    <s v="Sand &amp; Gravel"/>
    <s v="Sand &amp; Gravel"/>
    <x v="2"/>
    <x v="3"/>
    <s v="Sand &amp; Gravel"/>
    <s v="Sand &amp; Gravel"/>
  </r>
  <r>
    <s v="Sand &amp; Gravel"/>
    <s v="W/Boulders"/>
    <s v="'Sand &amp; Gravel_W/Boulders'"/>
    <n v="839"/>
    <n v="1.5082144990471334E-3"/>
    <s v="Fairly Common"/>
    <s v="Sand &amp; Gravel"/>
    <s v="Sand &amp; Gravel"/>
    <s v="Sand &amp; Gravel"/>
    <x v="2"/>
    <x v="3"/>
    <s v="Sand &amp; Gravel"/>
    <s v="Sand &amp; Gravel"/>
  </r>
  <r>
    <s v="Sand &amp; Gravel"/>
    <s v="W/Clay"/>
    <s v="'Sand &amp; Gravel_W/Clay'"/>
    <n v="7731"/>
    <n v="0.40929848331657204"/>
    <s v="Fairly Common"/>
    <s v="Diamicton"/>
    <s v="Diamicton"/>
    <s v="Diamicton"/>
    <x v="2"/>
    <x v="3"/>
    <s v="Diamicton"/>
    <s v="Diamicton"/>
  </r>
  <r>
    <s v="Sand &amp; Gravel"/>
    <s v="W/Coal"/>
    <s v="'Sand &amp; Gravel_W/Coal'"/>
    <n v="94"/>
    <n v="-4.2572422510392227E-2"/>
    <s v="Rare/Uncommon"/>
    <s v="Sand &amp; Gravel"/>
    <s v="Sand &amp; Gravel"/>
    <s v="Sand &amp; Gravel"/>
    <x v="2"/>
    <x v="3"/>
    <s v="Sand &amp; Gravel"/>
    <s v="Sand &amp; Gravel"/>
  </r>
  <r>
    <s v="Sand &amp; Gravel"/>
    <s v="W/Cobbles"/>
    <s v="'Sand &amp; Gravel_W/Cobbles'"/>
    <n v="781"/>
    <n v="-1.9235666372582126E-3"/>
    <s v="Rare/Uncommon"/>
    <s v="Sand &amp; Gravel"/>
    <s v="Sand &amp; Gravel"/>
    <s v="Sand &amp; Gravel"/>
    <x v="2"/>
    <x v="3"/>
    <s v="Sand &amp; Gravel"/>
    <s v="Sand &amp; Gravel"/>
  </r>
  <r>
    <s v="Sand &amp; Gravel"/>
    <s v="W/Dolomite"/>
    <s v="'Sand &amp; Gravel_W/Dolomite'"/>
    <n v="0"/>
    <n v="-4.8134274696818129E-2"/>
    <s v="Not Used"/>
    <s v="CHECK"/>
    <s v="Sand &amp; Gravel"/>
    <s v="Sand &amp; Gravel"/>
    <x v="1"/>
    <x v="1"/>
    <s v="CHECK"/>
    <s v="Sand &amp; Gravel"/>
  </r>
  <r>
    <s v="Sand &amp; Gravel"/>
    <s v="W/Gravel"/>
    <s v="'Sand &amp; Gravel_W/Gravel'"/>
    <n v="43"/>
    <n v="-4.5590023164729682E-2"/>
    <s v="Rare/Uncommon"/>
    <s v="Sand &amp; Gravel"/>
    <s v="Sand &amp; Gravel"/>
    <s v="Sand &amp; Gravel"/>
    <x v="2"/>
    <x v="3"/>
    <s v="Sand &amp; Gravel"/>
    <s v="Sand &amp; Gravel"/>
  </r>
  <r>
    <s v="Sand &amp; Gravel"/>
    <s v="W/Gypsum"/>
    <s v="'Sand &amp; Gravel_W/Gypsum'"/>
    <n v="13"/>
    <n v="-4.7365082373163482E-2"/>
    <s v="Rare/Uncommon"/>
    <s v="Sand &amp; Gravel"/>
    <s v="Sand &amp; Gravel"/>
    <s v="Sand &amp; Gravel"/>
    <x v="2"/>
    <x v="3"/>
    <s v="Sand &amp; Gravel"/>
    <s v="Sand &amp; Gravel"/>
  </r>
  <r>
    <s v="Sand &amp; Gravel"/>
    <s v="W/Limestone"/>
    <s v="'Sand &amp; Gravel_W/Limestone'"/>
    <n v="63"/>
    <n v="-4.4406650359107153E-2"/>
    <s v="Rare/Uncommon"/>
    <s v="Sand &amp; Gravel"/>
    <s v="Sand &amp; Gravel"/>
    <s v="Sand &amp; Gravel"/>
    <x v="2"/>
    <x v="3"/>
    <s v="Sand &amp; Gravel"/>
    <s v="Sand &amp; Gravel"/>
  </r>
  <r>
    <s v="Sand &amp; Gravel"/>
    <s v="W/Pyrite"/>
    <s v="'Sand &amp; Gravel_W/Pyrite'"/>
    <n v="0"/>
    <n v="-4.8134274696818129E-2"/>
    <s v="Not Used"/>
    <s v="CHECK"/>
    <s v="Sand &amp; Gravel"/>
    <s v="Sand &amp; Gravel"/>
    <x v="1"/>
    <x v="1"/>
    <s v="CHECK"/>
    <s v="Sand &amp; Gravel"/>
  </r>
  <r>
    <s v="Sand &amp; Gravel"/>
    <s v="W/Sand"/>
    <s v="'Sand &amp; Gravel_W/Sand'"/>
    <n v="59"/>
    <n v="-4.464332492023166E-2"/>
    <s v="Rare/Uncommon"/>
    <s v="Sand &amp; Gravel"/>
    <s v="Sand &amp; Gravel"/>
    <s v="Sand &amp; Gravel"/>
    <x v="2"/>
    <x v="3"/>
    <s v="Sand &amp; Gravel"/>
    <s v="Sand &amp; Gravel"/>
  </r>
  <r>
    <s v="Sand &amp; Gravel"/>
    <s v="W/Sandstone"/>
    <s v="'Sand &amp; Gravel_W/Sandstone'"/>
    <n v="332"/>
    <n v="-2.8490286123484081E-2"/>
    <s v="Rare/Uncommon"/>
    <s v="Sand &amp; Gravel"/>
    <s v="Sand &amp; Gravel"/>
    <s v="Sand &amp; Gravel"/>
    <x v="2"/>
    <x v="3"/>
    <s v="Sand &amp; Gravel"/>
    <s v="Sand &amp; Gravel"/>
  </r>
  <r>
    <s v="Sand &amp; Gravel"/>
    <s v="W/Shale"/>
    <s v="'Sand &amp; Gravel_W/Shale'"/>
    <n v="1009"/>
    <n v="1.1566883346838665E-2"/>
    <s v="Fairly Common"/>
    <s v="Sand &amp; Gravel"/>
    <s v="Sand &amp; Gravel"/>
    <s v="Sand &amp; Gravel"/>
    <x v="2"/>
    <x v="3"/>
    <s v="Sand &amp; Gravel"/>
    <s v="Sand &amp; Gravel"/>
  </r>
  <r>
    <s v="Sand &amp; Gravel"/>
    <s v="W/Silt"/>
    <s v="'Sand &amp; Gravel_W/Silt'"/>
    <n v="366"/>
    <n v="-2.6478552353925773E-2"/>
    <s v="Rare/Uncommon"/>
    <s v="Sand &amp; Gravel"/>
    <s v="Sand &amp; Gravel"/>
    <s v="Sand &amp; Gravel"/>
    <x v="2"/>
    <x v="3"/>
    <s v="Sand &amp; Gravel"/>
    <s v="Sand &amp; Gravel"/>
  </r>
  <r>
    <s v="Sand &amp; Gravel"/>
    <s v="W/Stones"/>
    <s v="'Sand &amp; Gravel_W/Stones'"/>
    <n v="4756"/>
    <n v="0.23327177848022024"/>
    <s v="Fairly Common"/>
    <s v="Sand &amp; Gravel"/>
    <s v="Sand &amp; Gravel"/>
    <s v="Sand &amp; Gravel"/>
    <x v="2"/>
    <x v="3"/>
    <s v="Sand &amp; Gravel"/>
    <s v="Sand &amp; Gravel"/>
  </r>
  <r>
    <s v="Sand &amp; Gravel"/>
    <s v="Water Bearing"/>
    <s v="'Sand &amp; Gravel_Water Bearing'"/>
    <n v="20653"/>
    <n v="1.1738756530292906"/>
    <s v="Common"/>
    <s v="Sand &amp; Gravel"/>
    <s v="Sand &amp; Gravel"/>
    <s v="Sand &amp; Gravel"/>
    <x v="2"/>
    <x v="3"/>
    <s v="Sand &amp; Gravel"/>
    <s v="Sand &amp; Gravel"/>
  </r>
  <r>
    <s v="Sand &amp; Gravel"/>
    <s v="Weathered"/>
    <s v="'Sand &amp; Gravel_Weathered'"/>
    <n v="8"/>
    <n v="-4.7660925574569114E-2"/>
    <s v="Rare/Uncommon"/>
    <s v="Sand &amp; Gravel"/>
    <s v="Sand &amp; Gravel"/>
    <s v="Sand &amp; Gravel"/>
    <x v="2"/>
    <x v="3"/>
    <s v="Sand &amp; Gravel"/>
    <s v="Sand &amp; Gravel"/>
  </r>
  <r>
    <s v="Sand &amp; Gravel"/>
    <s v="Wet/Moist"/>
    <s v="'Sand &amp; Gravel_Wet/Moist'"/>
    <n v="2481"/>
    <n v="9.8663121840657092E-2"/>
    <s v="Fairly Common"/>
    <s v="Sand &amp; Gravel"/>
    <s v="Sand &amp; Gravel"/>
    <s v="Sand &amp; Gravel"/>
    <x v="2"/>
    <x v="3"/>
    <s v="Sand &amp; Gravel"/>
    <s v="Sand &amp; Gravel"/>
  </r>
  <r>
    <s v="Sand &amp; Gravel"/>
    <s v="Wood"/>
    <s v="'Sand &amp; Gravel_Wood'"/>
    <n v="52"/>
    <n v="-4.5057505402199542E-2"/>
    <s v="Rare/Uncommon"/>
    <s v="Sand &amp; Gravel"/>
    <s v="Sand &amp; Gravel"/>
    <s v="Sand &amp; Gravel"/>
    <x v="2"/>
    <x v="3"/>
    <s v="Sand &amp; Gravel"/>
    <s v="Sand &amp; Gravel"/>
  </r>
  <r>
    <s v="Sand &amp; Silt"/>
    <m/>
    <s v="'Sand &amp; Silt_ '"/>
    <n v="3606"/>
    <n v="0.16522784215692457"/>
    <s v="Fairly Common"/>
    <s v="Sand Fine"/>
    <s v="Sand Fine"/>
    <s v="Sand Fine"/>
    <x v="2"/>
    <x v="3"/>
    <s v="Sand Fine"/>
    <s v="Sand Fine"/>
  </r>
  <r>
    <s v="Sand &amp; Silt"/>
    <s v="Broken"/>
    <s v="'Sand &amp; Silt_Broken'"/>
    <n v="0"/>
    <n v="-4.8134274696818129E-2"/>
    <s v="Not Used"/>
    <s v="CHECK"/>
    <s v="Sand Fine"/>
    <s v="Sand Fine"/>
    <x v="1"/>
    <x v="1"/>
    <s v="CHECK"/>
    <s v="Sand Fine"/>
  </r>
  <r>
    <s v="Sand &amp; Silt"/>
    <s v="Cemented"/>
    <s v="'Sand &amp; Silt_Cemented'"/>
    <n v="3"/>
    <n v="-4.7956768775974754E-2"/>
    <s v="Rare/Uncommon"/>
    <s v="CHECK"/>
    <s v="Sand Fine"/>
    <s v="Sand Fine"/>
    <x v="0"/>
    <x v="0"/>
    <s v="Sand Fine"/>
    <s v="Sand Fine"/>
  </r>
  <r>
    <s v="Sand &amp; Silt"/>
    <s v="Clayey"/>
    <s v="'Sand &amp; Silt_Clayey'"/>
    <n v="83"/>
    <n v="-4.3223277553484617E-2"/>
    <s v="Rare/Uncommon"/>
    <s v="CHECK"/>
    <s v="Clay &amp; Sand"/>
    <s v="Clay &amp; Sand"/>
    <x v="0"/>
    <x v="0"/>
    <s v="Clay &amp; Sand"/>
    <s v="Clay &amp; Sand"/>
  </r>
  <r>
    <s v="Sand &amp; Silt"/>
    <s v="Coarse"/>
    <s v="'Sand &amp; Silt_Coarse'"/>
    <n v="57"/>
    <n v="-4.476166220079391E-2"/>
    <s v="Rare/Uncommon"/>
    <s v="Clay &amp; Sand"/>
    <s v="Clay &amp; Sand"/>
    <s v="Clay &amp; Sand"/>
    <x v="2"/>
    <x v="3"/>
    <s v="Clay &amp; Sand"/>
    <s v="Clay &amp; Sand"/>
  </r>
  <r>
    <s v="Sand &amp; Silt"/>
    <s v="Dense"/>
    <s v="'Sand &amp; Silt_Dense'"/>
    <n v="3"/>
    <n v="-4.7956768775974754E-2"/>
    <s v="Rare/Uncommon"/>
    <s v="CHECK"/>
    <s v="Sand Fine"/>
    <s v="Sand Fine"/>
    <x v="0"/>
    <x v="0"/>
    <s v="Sand Fine"/>
    <s v="Sand Fine"/>
  </r>
  <r>
    <s v="Sand &amp; Silt"/>
    <s v="Dolomitic"/>
    <s v="'Sand &amp; Silt_Dolomitic'"/>
    <n v="0"/>
    <n v="-4.8134274696818129E-2"/>
    <s v="Not Used"/>
    <s v="CHECK"/>
    <s v="Sand Fine"/>
    <s v="Sand Fine"/>
    <x v="1"/>
    <x v="1"/>
    <s v="CHECK"/>
    <s v="Sand Fine"/>
  </r>
  <r>
    <s v="Sand &amp; Silt"/>
    <s v="Dry"/>
    <s v="'Sand &amp; Silt_Dry'"/>
    <n v="13"/>
    <n v="-4.7365082373163482E-2"/>
    <s v="Rare/Uncommon"/>
    <s v="CHECK"/>
    <s v="Sand Fine"/>
    <s v="Sand Fine"/>
    <x v="0"/>
    <x v="0"/>
    <s v="Sand Fine"/>
    <s v="Sand Fine"/>
  </r>
  <r>
    <s v="Sand &amp; Silt"/>
    <s v="Fill"/>
    <s v="'Sand &amp; Silt_Fill'"/>
    <n v="18"/>
    <n v="-4.706923917175785E-2"/>
    <s v="Rare/Uncommon"/>
    <s v="CHECK"/>
    <s v="Unknown or No Record"/>
    <s v="Unknown or No Record"/>
    <x v="0"/>
    <x v="0"/>
    <s v="Unknown or No Record"/>
    <s v="Unknown or No Record"/>
  </r>
  <r>
    <s v="Sand &amp; Silt"/>
    <s v="Fine"/>
    <s v="'Sand &amp; Silt_Fine'"/>
    <n v="1957"/>
    <n v="6.7658754333346727E-2"/>
    <s v="Fairly Common"/>
    <s v="Sand Fine"/>
    <s v="Sand Fine"/>
    <s v="Sand Fine"/>
    <x v="2"/>
    <x v="3"/>
    <s v="Sand Fine"/>
    <s v="Sand Fine"/>
  </r>
  <r>
    <s v="Sand &amp; Silt"/>
    <s v="Fine To Coarse"/>
    <s v="'Sand &amp; Silt_Fine To Coarse'"/>
    <n v="40"/>
    <n v="-4.5767529085573064E-2"/>
    <s v="Rare/Uncommon"/>
    <s v="CHECK"/>
    <s v="Sand"/>
    <s v="Sand"/>
    <x v="0"/>
    <x v="0"/>
    <s v="Sand"/>
    <s v="Sand"/>
  </r>
  <r>
    <s v="Sand &amp; Silt"/>
    <s v="Fine To Medium"/>
    <s v="'Sand &amp; Silt_Fine To Medium'"/>
    <n v="129"/>
    <n v="-4.0501520100552794E-2"/>
    <s v="Rare/Uncommon"/>
    <s v="CHECK"/>
    <s v="Sand"/>
    <s v="Sand"/>
    <x v="0"/>
    <x v="0"/>
    <s v="Sand"/>
    <s v="Sand"/>
  </r>
  <r>
    <s v="Sand &amp; Silt"/>
    <s v="Firm"/>
    <s v="'Sand &amp; Silt_Firm'"/>
    <n v="0"/>
    <n v="-4.8134274696818129E-2"/>
    <s v="Not Used"/>
    <s v="CHECK"/>
    <s v="Sand Fine"/>
    <s v="Sand Fine"/>
    <x v="1"/>
    <x v="1"/>
    <s v="CHECK"/>
    <s v="Sand Fine"/>
  </r>
  <r>
    <s v="Sand &amp; Silt"/>
    <s v="Fractured"/>
    <s v="'Sand &amp; Silt_Fractured'"/>
    <n v="0"/>
    <n v="-4.8134274696818129E-2"/>
    <s v="Not Used"/>
    <s v="CHECK"/>
    <s v="Sand Fine"/>
    <s v="Sand Fine"/>
    <x v="1"/>
    <x v="1"/>
    <s v="CHECK"/>
    <s v="Sand Fine"/>
  </r>
  <r>
    <s v="Sand &amp; Silt"/>
    <s v="Gravely"/>
    <s v="'Sand &amp; Silt_Gravely'"/>
    <n v="10"/>
    <n v="-4.7542588294006864E-2"/>
    <s v="Rare/Uncommon"/>
    <s v="CHECK"/>
    <s v="Sand &amp; Gravel"/>
    <s v="Sand &amp; Gravel"/>
    <x v="0"/>
    <x v="0"/>
    <s v="Sand &amp; Gravel"/>
    <s v="Sand &amp; Gravel"/>
  </r>
  <r>
    <s v="Sand &amp; Silt"/>
    <s v="Gummy"/>
    <s v="'Sand &amp; Silt_Gummy'"/>
    <n v="5"/>
    <n v="-4.7838431495412496E-2"/>
    <s v="Rare/Uncommon"/>
    <s v="CHECK"/>
    <s v="Sand Fine"/>
    <s v="Sand Fine"/>
    <x v="0"/>
    <x v="0"/>
    <s v="Sand Fine"/>
    <s v="Sand Fine"/>
  </r>
  <r>
    <s v="Sand &amp; Silt"/>
    <s v="Hard"/>
    <s v="'Sand &amp; Silt_Hard'"/>
    <n v="20"/>
    <n v="-4.69509018911956E-2"/>
    <s v="Rare/Uncommon"/>
    <s v="CHECK"/>
    <s v="Sand Fine"/>
    <s v="Sand Fine"/>
    <x v="0"/>
    <x v="0"/>
    <s v="Sand Fine"/>
    <s v="Sand Fine"/>
  </r>
  <r>
    <s v="Sand &amp; Silt"/>
    <s v="Heaving/Quick"/>
    <s v="'Sand &amp; Silt_Heaving/Quick'"/>
    <n v="6"/>
    <n v="-4.7779262855131371E-2"/>
    <s v="Rare/Uncommon"/>
    <s v="CHECK"/>
    <s v="Sand Fine"/>
    <s v="Sand Fine"/>
    <x v="0"/>
    <x v="0"/>
    <s v="Sand Fine"/>
    <s v="Sand Fine"/>
  </r>
  <r>
    <s v="Sand &amp; Silt"/>
    <s v="Karst"/>
    <s v="'Sand &amp; Silt_Karst'"/>
    <n v="0"/>
    <n v="-4.8134274696818129E-2"/>
    <s v="Not Used"/>
    <s v="CHECK"/>
    <s v="Sand Fine"/>
    <s v="Sand Fine"/>
    <x v="1"/>
    <x v="1"/>
    <s v="CHECK"/>
    <s v="Sand Fine"/>
  </r>
  <r>
    <s v="Sand &amp; Silt"/>
    <s v="Layered"/>
    <s v="'Sand &amp; Silt_Layered'"/>
    <n v="27"/>
    <n v="-4.653672140922771E-2"/>
    <s v="Rare/Uncommon"/>
    <s v="CHECK"/>
    <s v="Sand Fine"/>
    <s v="Sand Fine"/>
    <x v="0"/>
    <x v="0"/>
    <s v="Sand Fine"/>
    <s v="Sand Fine"/>
  </r>
  <r>
    <s v="Sand &amp; Silt"/>
    <s v="Medium"/>
    <s v="'Sand &amp; Silt_Medium'"/>
    <n v="102"/>
    <n v="-4.2099073388143213E-2"/>
    <s v="Rare/Uncommon"/>
    <s v="CHECK"/>
    <s v="Sand"/>
    <s v="Sand"/>
    <x v="0"/>
    <x v="0"/>
    <s v="Sand"/>
    <s v="Sand"/>
  </r>
  <r>
    <s v="Sand &amp; Silt"/>
    <s v="Medium To Coarse"/>
    <s v="'Sand &amp; Silt_Medium To Coarse'"/>
    <n v="22"/>
    <n v="-4.6832564610633343E-2"/>
    <s v="Rare/Uncommon"/>
    <s v="CHECK"/>
    <s v="Sand"/>
    <s v="Sand"/>
    <x v="0"/>
    <x v="0"/>
    <s v="Sand"/>
    <s v="Sand"/>
  </r>
  <r>
    <s v="Sand &amp; Silt"/>
    <s v="Organic"/>
    <s v="'Sand &amp; Silt_Organic'"/>
    <n v="7"/>
    <n v="-4.7720094214850246E-2"/>
    <s v="Rare/Uncommon"/>
    <s v="CHECK"/>
    <s v="Sand Fine"/>
    <s v="Sand"/>
    <x v="0"/>
    <x v="2"/>
    <s v="CHECK"/>
    <s v=""/>
  </r>
  <r>
    <s v="Sand &amp; Silt"/>
    <s v="Porous"/>
    <s v="'Sand &amp; Silt_Porous'"/>
    <n v="0"/>
    <n v="-4.8134274696818129E-2"/>
    <s v="Not Used"/>
    <s v="CHECK"/>
    <s v="Sand Fine"/>
    <s v="Sand Fine"/>
    <x v="1"/>
    <x v="1"/>
    <s v="CHECK"/>
    <s v="Sand Fine"/>
  </r>
  <r>
    <s v="Sand &amp; Silt"/>
    <s v="Sandy"/>
    <s v="'Sand &amp; Silt_Sandy'"/>
    <n v="3"/>
    <n v="-4.7956768775974754E-2"/>
    <s v="Rare/Uncommon"/>
    <s v="CHECK"/>
    <s v="Sand Fine"/>
    <s v="Sand Fine"/>
    <x v="0"/>
    <x v="0"/>
    <s v="Sand Fine"/>
    <s v="Sand Fine"/>
  </r>
  <r>
    <s v="Sand &amp; Silt"/>
    <s v="Silty"/>
    <s v="'Sand &amp; Silt_Silty'"/>
    <n v="69"/>
    <n v="-4.4051638517420388E-2"/>
    <s v="Rare/Uncommon"/>
    <s v="CHECK"/>
    <s v="Sand Fine"/>
    <s v="Sand Fine"/>
    <x v="0"/>
    <x v="0"/>
    <s v="Sand Fine"/>
    <s v="Sand Fine"/>
  </r>
  <r>
    <s v="Sand &amp; Silt"/>
    <s v="Soft"/>
    <s v="'Sand &amp; Silt_Soft'"/>
    <n v="20"/>
    <n v="-4.69509018911956E-2"/>
    <s v="Rare/Uncommon"/>
    <s v="CHECK"/>
    <s v="Sand Fine"/>
    <s v="Sand Fine"/>
    <x v="0"/>
    <x v="0"/>
    <s v="Sand Fine"/>
    <s v="Sand Fine"/>
  </r>
  <r>
    <s v="Sand &amp; Silt"/>
    <s v="Sticky"/>
    <s v="'Sand &amp; Silt_Sticky'"/>
    <n v="5"/>
    <n v="-4.7838431495412496E-2"/>
    <s v="Rare/Uncommon"/>
    <s v="CHECK"/>
    <s v="Sand Fine"/>
    <s v="Sand Fine"/>
    <x v="0"/>
    <x v="0"/>
    <s v="Sand Fine"/>
    <s v="Sand Fine"/>
  </r>
  <r>
    <s v="Sand &amp; Silt"/>
    <s v="Stoney"/>
    <s v="'Sand &amp; Silt_Stoney'"/>
    <n v="11"/>
    <n v="-4.7483419653725739E-2"/>
    <s v="Rare/Uncommon"/>
    <s v="CHECK"/>
    <s v="Sand &amp; Gravel"/>
    <s v="Sand &amp; Gravel"/>
    <x v="0"/>
    <x v="0"/>
    <s v="Sand &amp; Gravel"/>
    <s v="Sand &amp; Gravel"/>
  </r>
  <r>
    <s v="Sand &amp; Silt"/>
    <s v="Stringers"/>
    <s v="'Sand &amp; Silt_Stringers'"/>
    <n v="5"/>
    <n v="-4.7838431495412496E-2"/>
    <s v="Rare/Uncommon"/>
    <s v="CHECK"/>
    <s v="Sand Fine"/>
    <s v="Sand Fine"/>
    <x v="0"/>
    <x v="0"/>
    <s v="Sand Fine"/>
    <s v="Sand Fine"/>
  </r>
  <r>
    <s v="Sand &amp; Silt"/>
    <s v="Strips"/>
    <s v="'Sand &amp; Silt_Strips'"/>
    <n v="1"/>
    <n v="-4.8075106056537004E-2"/>
    <s v="Rare/Uncommon"/>
    <s v="CHECK"/>
    <s v="Sand Fine"/>
    <s v="Sand Fine"/>
    <x v="0"/>
    <x v="0"/>
    <s v="Sand Fine"/>
    <s v="Sand Fine"/>
  </r>
  <r>
    <s v="Sand &amp; Silt"/>
    <s v="Swelling"/>
    <s v="'Sand &amp; Silt_Swelling'"/>
    <n v="0"/>
    <n v="-4.8134274696818129E-2"/>
    <s v="Not Used"/>
    <s v="CHECK"/>
    <s v="Sand Fine"/>
    <s v="Sand Fine"/>
    <x v="1"/>
    <x v="1"/>
    <s v="CHECK"/>
    <s v="Sand Fine"/>
  </r>
  <r>
    <s v="Sand &amp; Silt"/>
    <s v="Very Coarse"/>
    <s v="'Sand &amp; Silt_Very Coarse'"/>
    <n v="0"/>
    <n v="-4.8134274696818129E-2"/>
    <s v="Not Used"/>
    <s v="CHECK"/>
    <s v="Sand"/>
    <s v="Sand"/>
    <x v="1"/>
    <x v="1"/>
    <s v="CHECK"/>
    <s v="Sand"/>
  </r>
  <r>
    <s v="Sand &amp; Silt"/>
    <s v="Very Fine"/>
    <s v="'Sand &amp; Silt_Very Fine'"/>
    <n v="253"/>
    <n v="-3.3164608705693085E-2"/>
    <s v="Rare/Uncommon"/>
    <s v="CHECK"/>
    <s v="Sand Fine"/>
    <s v="Sand Fine"/>
    <x v="0"/>
    <x v="0"/>
    <s v="Sand Fine"/>
    <s v="Sand Fine"/>
  </r>
  <r>
    <s v="Sand &amp; Silt"/>
    <s v="Very Fine-Coarse"/>
    <s v="'Sand &amp; Silt_Very Fine-Coarse'"/>
    <n v="4"/>
    <n v="-4.7897600135693622E-2"/>
    <s v="Rare/Uncommon"/>
    <s v="CHECK"/>
    <s v="Sand"/>
    <s v="Sand"/>
    <x v="0"/>
    <x v="0"/>
    <s v="Sand"/>
    <s v="Sand"/>
  </r>
  <r>
    <s v="Sand &amp; Silt"/>
    <s v="Very Fine-Fine"/>
    <s v="'Sand &amp; Silt_Very Fine-Fine'"/>
    <n v="6"/>
    <n v="-4.7779262855131371E-2"/>
    <s v="Rare/Uncommon"/>
    <s v="CHECK"/>
    <s v="Sand Fine"/>
    <s v="Sand Fine"/>
    <x v="0"/>
    <x v="0"/>
    <s v="Sand Fine"/>
    <s v="Sand Fine"/>
  </r>
  <r>
    <s v="Sand &amp; Silt"/>
    <s v="Very Fine-Medium"/>
    <s v="'Sand &amp; Silt_Very Fine-Medium'"/>
    <n v="7"/>
    <n v="-4.7720094214850246E-2"/>
    <s v="Rare/Uncommon"/>
    <s v="CHECK"/>
    <s v="Sand"/>
    <s v="Sand"/>
    <x v="0"/>
    <x v="0"/>
    <s v="Sand"/>
    <s v="Sand"/>
  </r>
  <r>
    <s v="Sand &amp; Silt"/>
    <s v="Very Hard"/>
    <s v="'Sand &amp; Silt_Very Hard'"/>
    <n v="0"/>
    <n v="-4.8134274696818129E-2"/>
    <s v="Not Used"/>
    <s v="CHECK"/>
    <s v="Sand Fine"/>
    <s v="Sand Fine"/>
    <x v="1"/>
    <x v="1"/>
    <s v="CHECK"/>
    <s v="Sand Fine"/>
  </r>
  <r>
    <s v="Sand &amp; Silt"/>
    <s v="W/Boulders"/>
    <s v="'Sand &amp; Silt_W/Boulders'"/>
    <n v="8"/>
    <n v="-4.7660925574569114E-2"/>
    <s v="Rare/Uncommon"/>
    <s v="CHECK"/>
    <s v="Sand &amp; Gravel"/>
    <s v="Sand &amp; Gravel"/>
    <x v="0"/>
    <x v="0"/>
    <s v="Sand &amp; Gravel"/>
    <s v="Sand &amp; Gravel"/>
  </r>
  <r>
    <s v="Sand &amp; Silt"/>
    <s v="W/Clay"/>
    <s v="'Sand &amp; Silt_W/Clay'"/>
    <n v="139"/>
    <n v="-3.9909833697741523E-2"/>
    <s v="Rare/Uncommon"/>
    <s v="CHECK"/>
    <s v="Clay &amp; Sand"/>
    <s v="Clay &amp; Sand"/>
    <x v="0"/>
    <x v="0"/>
    <s v="Clay &amp; Sand"/>
    <s v="Clay &amp; Sand"/>
  </r>
  <r>
    <s v="Sand &amp; Silt"/>
    <s v="W/Coal"/>
    <s v="'Sand &amp; Silt_W/Coal'"/>
    <n v="4"/>
    <n v="-4.7897600135693622E-2"/>
    <s v="Rare/Uncommon"/>
    <s v="CHECK"/>
    <s v="Sand &amp; Gravel"/>
    <s v="Sand &amp; Gravel"/>
    <x v="0"/>
    <x v="0"/>
    <s v="Sand &amp; Gravel"/>
    <s v="Sand &amp; Gravel"/>
  </r>
  <r>
    <s v="Sand &amp; Silt"/>
    <s v="W/Cobbles"/>
    <s v="'Sand &amp; Silt_W/Cobbles'"/>
    <n v="11"/>
    <n v="-4.7483419653725739E-2"/>
    <s v="Rare/Uncommon"/>
    <s v="CHECK"/>
    <s v="Sand &amp; Gravel"/>
    <s v="Sand &amp; Gravel"/>
    <x v="0"/>
    <x v="0"/>
    <s v="Sand &amp; Gravel"/>
    <s v="Sand &amp; Gravel"/>
  </r>
  <r>
    <s v="Sand &amp; Silt"/>
    <s v="W/Dolomite"/>
    <s v="'Sand &amp; Silt_W/Dolomite'"/>
    <n v="0"/>
    <n v="-4.8134274696818129E-2"/>
    <s v="Not Used"/>
    <s v="CHECK"/>
    <s v="Sand &amp; Gravel"/>
    <s v="Sand &amp; Gravel"/>
    <x v="1"/>
    <x v="1"/>
    <s v="CHECK"/>
    <s v="Sand &amp; Gravel"/>
  </r>
  <r>
    <s v="Sand &amp; Silt"/>
    <s v="W/Gravel"/>
    <s v="'Sand &amp; Silt_W/Gravel'"/>
    <n v="44"/>
    <n v="-4.5530854524448557E-2"/>
    <s v="Rare/Uncommon"/>
    <s v="CHECK"/>
    <s v="Sand &amp; Gravel"/>
    <s v="Sand &amp; Gravel"/>
    <x v="0"/>
    <x v="0"/>
    <s v="Sand &amp; Gravel"/>
    <s v="Sand &amp; Gravel"/>
  </r>
  <r>
    <s v="Sand &amp; Silt"/>
    <s v="W/Gypsum"/>
    <s v="'Sand &amp; Silt_W/Gypsum'"/>
    <n v="0"/>
    <n v="-4.8134274696818129E-2"/>
    <s v="Not Used"/>
    <s v="CHECK"/>
    <s v="Sand &amp; Gravel"/>
    <s v="Sand &amp; Gravel"/>
    <x v="1"/>
    <x v="1"/>
    <s v="CHECK"/>
    <s v="Sand &amp; Gravel"/>
  </r>
  <r>
    <s v="Sand &amp; Silt"/>
    <s v="W/Limestone"/>
    <s v="'Sand &amp; Silt_W/Limestone'"/>
    <n v="0"/>
    <n v="-4.8134274696818129E-2"/>
    <s v="Not Used"/>
    <s v="CHECK"/>
    <s v="Sand &amp; Gravel"/>
    <s v="Sand &amp; Gravel"/>
    <x v="1"/>
    <x v="1"/>
    <s v="CHECK"/>
    <s v="Sand &amp; Gravel"/>
  </r>
  <r>
    <s v="Sand &amp; Silt"/>
    <s v="W/Pyrite"/>
    <s v="'Sand &amp; Silt_W/Pyrite'"/>
    <n v="0"/>
    <n v="-4.8134274696818129E-2"/>
    <s v="Not Used"/>
    <s v="CHECK"/>
    <s v="Sand &amp; Gravel"/>
    <s v="Sand &amp; Gravel"/>
    <x v="1"/>
    <x v="1"/>
    <s v="CHECK"/>
    <s v="Sand &amp; Gravel"/>
  </r>
  <r>
    <s v="Sand &amp; Silt"/>
    <s v="W/Sand"/>
    <s v="'Sand &amp; Silt_W/Sand'"/>
    <n v="1"/>
    <n v="-4.8075106056537004E-2"/>
    <s v="Rare/Uncommon"/>
    <s v="CHECK"/>
    <s v="Sand Fine"/>
    <s v="Sand Fine"/>
    <x v="0"/>
    <x v="0"/>
    <s v="Sand Fine"/>
    <s v="Sand Fine"/>
  </r>
  <r>
    <s v="Sand &amp; Silt"/>
    <s v="W/Sandstone"/>
    <s v="'Sand &amp; Silt_W/Sandstone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Silt"/>
    <s v="W/Shale"/>
    <s v="'Sand &amp; Silt_W/Shale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&amp; Silt"/>
    <s v="W/Silt"/>
    <s v="'Sand &amp; Silt_W/Silt'"/>
    <n v="1"/>
    <n v="-4.8075106056537004E-2"/>
    <s v="Rare/Uncommon"/>
    <s v="CHECK"/>
    <s v="Sand Fine"/>
    <s v="Sand Fine"/>
    <x v="0"/>
    <x v="0"/>
    <s v="Sand Fine"/>
    <s v="Sand Fine"/>
  </r>
  <r>
    <s v="Sand &amp; Silt"/>
    <s v="W/Stones"/>
    <s v="'Sand &amp; Silt_W/Stones'"/>
    <n v="36"/>
    <n v="-4.6004203646697571E-2"/>
    <s v="Rare/Uncommon"/>
    <s v="CHECK"/>
    <s v="Sand &amp; Gravel"/>
    <s v="Sand &amp; Gravel"/>
    <x v="0"/>
    <x v="0"/>
    <s v="Sand &amp; Gravel"/>
    <s v="Sand &amp; Gravel"/>
  </r>
  <r>
    <s v="Sand &amp; Silt"/>
    <s v="Water Bearing"/>
    <s v="'Sand &amp; Silt_Water Bearing'"/>
    <n v="156"/>
    <n v="-3.8903966812962369E-2"/>
    <s v="Rare/Uncommon"/>
    <s v="CHECK"/>
    <s v="Sand Fine"/>
    <s v="Sand Fine"/>
    <x v="0"/>
    <x v="0"/>
    <s v="Sand Fine"/>
    <s v="Sand Fine"/>
  </r>
  <r>
    <s v="Sand &amp; Silt"/>
    <s v="Weathered"/>
    <s v="'Sand &amp; Silt_Weathered'"/>
    <n v="0"/>
    <n v="-4.8134274696818129E-2"/>
    <s v="Not Used"/>
    <s v="CHECK"/>
    <s v="Sand Fine"/>
    <s v="Sand Fine"/>
    <x v="1"/>
    <x v="1"/>
    <s v="CHECK"/>
    <s v="Sand Fine"/>
  </r>
  <r>
    <s v="Sand &amp; Silt"/>
    <s v="Wet/Moist"/>
    <s v="'Sand &amp; Silt_Wet/Moist'"/>
    <n v="54"/>
    <n v="-4.4939168121637292E-2"/>
    <s v="Rare/Uncommon"/>
    <s v="CHECK"/>
    <s v="Sand Fine"/>
    <s v="Sand Fine"/>
    <x v="0"/>
    <x v="0"/>
    <s v="Sand Fine"/>
    <s v="Sand Fine"/>
  </r>
  <r>
    <s v="Sand &amp; Silt"/>
    <s v="Wood"/>
    <s v="'Sand &amp; Silt_Wood'"/>
    <n v="16"/>
    <n v="-4.7187576452320107E-2"/>
    <s v="Rare/Uncommon"/>
    <s v="CHECK"/>
    <s v="Sand Fine"/>
    <s v="Sand Fine"/>
    <x v="0"/>
    <x v="0"/>
    <s v="Sand Fine"/>
    <s v="Sand Fine"/>
  </r>
  <r>
    <s v="Sand &amp; Stones"/>
    <m/>
    <s v="'Sand &amp; Stones_ '"/>
    <n v="15481"/>
    <n v="0.86785544549530369"/>
    <s v="Fairly Common"/>
    <s v="Sand &amp; Gravel"/>
    <s v="Sand &amp; Gravel"/>
    <s v="Sand &amp; Gravel"/>
    <x v="2"/>
    <x v="3"/>
    <s v="Sand &amp; Gravel"/>
    <s v="Sand &amp; Gravel"/>
  </r>
  <r>
    <s v="Sand &amp; Stones"/>
    <s v="Broken"/>
    <s v="'Sand &amp; Stones_Broken'"/>
    <n v="196"/>
    <n v="-3.6537221201717304E-2"/>
    <s v="Rare/Uncommon"/>
    <s v="Sand &amp; Gravel"/>
    <s v="Sand &amp; Gravel"/>
    <s v="Sand &amp; Gravel"/>
    <x v="2"/>
    <x v="3"/>
    <s v="Sand &amp; Gravel"/>
    <s v="Sand &amp; Gravel"/>
  </r>
  <r>
    <s v="Sand &amp; Stones"/>
    <s v="Cemented"/>
    <s v="'Sand &amp; Stones_Cemented'"/>
    <n v="32"/>
    <n v="-4.6240878207822078E-2"/>
    <s v="Rare/Uncommon"/>
    <s v="Sand &amp; Gravel"/>
    <s v="Sand &amp; Gravel"/>
    <s v="Sand &amp; Gravel"/>
    <x v="2"/>
    <x v="3"/>
    <s v="Sand &amp; Gravel"/>
    <s v="Sand &amp; Gravel"/>
  </r>
  <r>
    <s v="Sand &amp; Stones"/>
    <s v="Clayey"/>
    <s v="'Sand &amp; Stones_Clayey'"/>
    <n v="132"/>
    <n v="-4.0324014179709412E-2"/>
    <s v="Rare/Uncommon"/>
    <s v="Diamicton"/>
    <s v="Diamicton"/>
    <s v="Diamicton"/>
    <x v="2"/>
    <x v="3"/>
    <s v="Diamicton"/>
    <s v="Diamicton"/>
  </r>
  <r>
    <s v="Sand &amp; Stones"/>
    <s v="Coarse"/>
    <s v="'Sand &amp; Stones_Coarse'"/>
    <n v="2182"/>
    <n v="8.097169839660022E-2"/>
    <s v="Fairly Common"/>
    <s v="Sand &amp; Gravel"/>
    <s v="Sand &amp; Gravel"/>
    <s v="Sand &amp; Gravel"/>
    <x v="2"/>
    <x v="3"/>
    <s v="Sand &amp; Gravel"/>
    <s v="Sand &amp; Gravel"/>
  </r>
  <r>
    <s v="Sand &amp; Stones"/>
    <s v="Dense"/>
    <s v="'Sand &amp; Stones_Dense'"/>
    <n v="5"/>
    <n v="-4.7838431495412496E-2"/>
    <s v="Rare/Uncommon"/>
    <s v="Sand &amp; Gravel"/>
    <s v="Sand &amp; Gravel"/>
    <s v="Sand &amp; Gravel"/>
    <x v="2"/>
    <x v="3"/>
    <s v="Sand &amp; Gravel"/>
    <s v="Sand &amp; Gravel"/>
  </r>
  <r>
    <s v="Sand &amp; Stones"/>
    <s v="Dolomitic"/>
    <s v="'Sand &amp; Stones_Dolomitic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Dry"/>
    <s v="'Sand &amp; Stones_Dry'"/>
    <n v="162"/>
    <n v="-3.8548954971275612E-2"/>
    <s v="Rare/Uncommon"/>
    <s v="Sand &amp; Gravel"/>
    <s v="Sand &amp; Gravel"/>
    <s v="Sand &amp; Gravel"/>
    <x v="2"/>
    <x v="3"/>
    <s v="Sand &amp; Gravel"/>
    <s v="Sand &amp; Gravel"/>
  </r>
  <r>
    <s v="Sand &amp; Stones"/>
    <s v="Fill"/>
    <s v="'Sand &amp; Stones_Fill'"/>
    <n v="54"/>
    <n v="-4.4939168121637292E-2"/>
    <s v="Rare/Uncommon"/>
    <s v="Sand &amp; Gravel"/>
    <s v="Unknown or No Record"/>
    <s v="Unknown or No Record"/>
    <x v="3"/>
    <x v="0"/>
    <s v="Unknown or No Record"/>
    <s v="Unknown or No Record"/>
  </r>
  <r>
    <s v="Sand &amp; Stones"/>
    <s v="Fine"/>
    <s v="'Sand &amp; Stones_Fine'"/>
    <n v="915"/>
    <n v="6.0050311604127595E-3"/>
    <s v="Fairly Common"/>
    <s v="Sand &amp; Gravel"/>
    <s v="Sand &amp; Gravel"/>
    <s v="Sand &amp; Gravel"/>
    <x v="2"/>
    <x v="3"/>
    <s v="Sand &amp; Gravel"/>
    <s v="Sand &amp; Gravel"/>
  </r>
  <r>
    <s v="Sand &amp; Stones"/>
    <s v="Fine To Coarse"/>
    <s v="'Sand &amp; Stones_Fine To Coarse'"/>
    <n v="358"/>
    <n v="-2.6951901476174787E-2"/>
    <s v="Rare/Uncommon"/>
    <s v="Sand &amp; Gravel"/>
    <s v="Sand &amp; Gravel"/>
    <s v="Sand &amp; Gravel"/>
    <x v="2"/>
    <x v="3"/>
    <s v="Sand &amp; Gravel"/>
    <s v="Sand &amp; Gravel"/>
  </r>
  <r>
    <s v="Sand &amp; Stones"/>
    <s v="Fine To Medium"/>
    <s v="'Sand &amp; Stones_Fine To Medium'"/>
    <n v="580"/>
    <n v="-1.381646333376467E-2"/>
    <s v="Rare/Uncommon"/>
    <s v="Sand &amp; Gravel"/>
    <s v="Sand &amp; Gravel"/>
    <s v="Sand &amp; Gravel"/>
    <x v="2"/>
    <x v="3"/>
    <s v="Sand &amp; Gravel"/>
    <s v="Sand &amp; Gravel"/>
  </r>
  <r>
    <s v="Sand &amp; Stones"/>
    <s v="Firm"/>
    <s v="'Sand &amp; Stones_Firm'"/>
    <n v="1"/>
    <n v="-4.8075106056537004E-2"/>
    <s v="Rare/Uncommon"/>
    <s v="Sand &amp; Gravel"/>
    <s v="Sand &amp; Gravel"/>
    <s v="Sand &amp; Gravel"/>
    <x v="2"/>
    <x v="3"/>
    <s v="Sand &amp; Gravel"/>
    <s v="Sand &amp; Gravel"/>
  </r>
  <r>
    <s v="Sand &amp; Stones"/>
    <s v="Fractured"/>
    <s v="'Sand &amp; Stones_Fractured'"/>
    <n v="1"/>
    <n v="-4.8075106056537004E-2"/>
    <s v="Rare/Uncommon"/>
    <s v="Sand &amp; Gravel"/>
    <s v="Sand &amp; Gravel"/>
    <s v="Sand &amp; Gravel"/>
    <x v="2"/>
    <x v="3"/>
    <s v="Sand &amp; Gravel"/>
    <s v="Sand &amp; Gravel"/>
  </r>
  <r>
    <s v="Sand &amp; Stones"/>
    <s v="Gravely"/>
    <s v="'Sand &amp; Stones_Gravely'"/>
    <n v="90"/>
    <n v="-4.2809097071516734E-2"/>
    <s v="Rare/Uncommon"/>
    <s v="Sand &amp; Gravel"/>
    <s v="Sand &amp; Gravel"/>
    <s v="Sand &amp; Gravel"/>
    <x v="2"/>
    <x v="3"/>
    <s v="Sand &amp; Gravel"/>
    <s v="Sand &amp; Gravel"/>
  </r>
  <r>
    <s v="Sand &amp; Stones"/>
    <s v="Gummy"/>
    <s v="'Sand &amp; Stones_Gummy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Hard"/>
    <s v="'Sand &amp; Stones_Hard'"/>
    <n v="71"/>
    <n v="-4.3933301236858138E-2"/>
    <s v="Rare/Uncommon"/>
    <s v="Sand &amp; Gravel"/>
    <s v="Sand &amp; Gravel"/>
    <s v="Sand &amp; Gravel"/>
    <x v="2"/>
    <x v="3"/>
    <s v="Sand &amp; Gravel"/>
    <s v="Sand &amp; Gravel"/>
  </r>
  <r>
    <s v="Sand &amp; Stones"/>
    <s v="Heaving/Quick"/>
    <s v="'Sand &amp; Stones_Heaving/Quick'"/>
    <n v="1"/>
    <n v="-4.8075106056537004E-2"/>
    <s v="Rare/Uncommon"/>
    <s v="Sand &amp; Gravel"/>
    <s v="Sand &amp; Gravel"/>
    <s v="Sand &amp; Gravel"/>
    <x v="2"/>
    <x v="3"/>
    <s v="Sand &amp; Gravel"/>
    <s v="Sand &amp; Gravel"/>
  </r>
  <r>
    <s v="Sand &amp; Stones"/>
    <s v="Karst"/>
    <s v="'Sand &amp; Stones_Karst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Layered"/>
    <s v="'Sand &amp; Stones_Layered'"/>
    <n v="6"/>
    <n v="-4.7779262855131371E-2"/>
    <s v="Rare/Uncommon"/>
    <s v="Sand &amp; Gravel"/>
    <s v="Sand &amp; Gravel"/>
    <s v="Sand &amp; Gravel"/>
    <x v="2"/>
    <x v="3"/>
    <s v="Sand &amp; Gravel"/>
    <s v="Sand &amp; Gravel"/>
  </r>
  <r>
    <s v="Sand &amp; Stones"/>
    <s v="Medium"/>
    <s v="'Sand &amp; Stones_Medium'"/>
    <n v="1310"/>
    <n v="2.9376644071457788E-2"/>
    <s v="Fairly Common"/>
    <s v="Sand &amp; Gravel"/>
    <s v="Sand &amp; Gravel"/>
    <s v="Sand &amp; Gravel"/>
    <x v="2"/>
    <x v="3"/>
    <s v="Sand &amp; Gravel"/>
    <s v="Sand &amp; Gravel"/>
  </r>
  <r>
    <s v="Sand &amp; Stones"/>
    <s v="Medium To Coarse"/>
    <s v="'Sand &amp; Stones_Medium To Coarse'"/>
    <n v="659"/>
    <n v="-9.1421407515556649E-3"/>
    <s v="Rare/Uncommon"/>
    <s v="Sand &amp; Gravel"/>
    <s v="Sand &amp; Gravel"/>
    <s v="Sand &amp; Gravel"/>
    <x v="2"/>
    <x v="3"/>
    <s v="Sand &amp; Gravel"/>
    <s v="Sand &amp; Gravel"/>
  </r>
  <r>
    <s v="Sand &amp; Stones"/>
    <s v="Organic"/>
    <s v="'Sand &amp; Stones_Organic'"/>
    <n v="3"/>
    <n v="-4.7956768775974754E-2"/>
    <s v="Rare/Uncommon"/>
    <s v="Sand &amp; Gravel"/>
    <s v="Sand &amp; Gravel"/>
    <s v="Sand &amp; Gravel"/>
    <x v="2"/>
    <x v="3"/>
    <s v="Sand &amp; Gravel"/>
    <s v="Sand &amp; Gravel"/>
  </r>
  <r>
    <s v="Sand &amp; Stones"/>
    <s v="Porous"/>
    <s v="'Sand &amp; Stones_Porous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Sandy"/>
    <s v="'Sand &amp; Stones_Sandy'"/>
    <n v="15"/>
    <n v="-4.7246745092601232E-2"/>
    <s v="Rare/Uncommon"/>
    <s v="Sand &amp; Gravel"/>
    <s v="Sand &amp; Gravel"/>
    <s v="Sand &amp; Gravel"/>
    <x v="2"/>
    <x v="3"/>
    <s v="Sand &amp; Gravel"/>
    <s v="Sand &amp; Gravel"/>
  </r>
  <r>
    <s v="Sand &amp; Stones"/>
    <s v="Silty"/>
    <s v="'Sand &amp; Stones_Silty'"/>
    <n v="100"/>
    <n v="-4.2217410668705463E-2"/>
    <s v="Rare/Uncommon"/>
    <s v="Sand &amp; Gravel"/>
    <s v="Sand &amp; Gravel"/>
    <s v="Sand &amp; Gravel"/>
    <x v="2"/>
    <x v="3"/>
    <s v="Sand &amp; Gravel"/>
    <s v="Sand &amp; Gravel"/>
  </r>
  <r>
    <s v="Sand &amp; Stones"/>
    <s v="Soft"/>
    <s v="'Sand &amp; Stones_Soft'"/>
    <n v="24"/>
    <n v="-4.6714227330071093E-2"/>
    <s v="Rare/Uncommon"/>
    <s v="Sand &amp; Gravel"/>
    <s v="Sand &amp; Gravel"/>
    <s v="Sand &amp; Gravel"/>
    <x v="2"/>
    <x v="3"/>
    <s v="Sand &amp; Gravel"/>
    <s v="Sand &amp; Gravel"/>
  </r>
  <r>
    <s v="Sand &amp; Stones"/>
    <s v="Sticky"/>
    <s v="'Sand &amp; Stones_Sticky'"/>
    <n v="4"/>
    <n v="-4.7897600135693622E-2"/>
    <s v="Rare/Uncommon"/>
    <s v="Sand &amp; Gravel"/>
    <s v="Sand &amp; Gravel"/>
    <s v="Sand &amp; Gravel"/>
    <x v="2"/>
    <x v="3"/>
    <s v="Sand &amp; Gravel"/>
    <s v="Sand &amp; Gravel"/>
  </r>
  <r>
    <s v="Sand &amp; Stones"/>
    <s v="Stoney"/>
    <s v="'Sand &amp; Stones_Stoney'"/>
    <n v="19"/>
    <n v="-4.7010070531476725E-2"/>
    <s v="Rare/Uncommon"/>
    <s v="Sand &amp; Gravel"/>
    <s v="Sand &amp; Gravel"/>
    <s v="Sand &amp; Gravel"/>
    <x v="2"/>
    <x v="3"/>
    <s v="Sand &amp; Gravel"/>
    <s v="Sand &amp; Gravel"/>
  </r>
  <r>
    <s v="Sand &amp; Stones"/>
    <s v="Stringers"/>
    <s v="'Sand &amp; Stones_Stringers'"/>
    <n v="2"/>
    <n v="-4.8015937416255879E-2"/>
    <s v="Rare/Uncommon"/>
    <s v="Sand &amp; Gravel"/>
    <s v="Sand &amp; Gravel"/>
    <s v="Sand &amp; Gravel"/>
    <x v="2"/>
    <x v="3"/>
    <s v="Sand &amp; Gravel"/>
    <s v="Sand &amp; Gravel"/>
  </r>
  <r>
    <s v="Sand &amp; Stones"/>
    <s v="Strips"/>
    <s v="'Sand &amp; Stones_Strips'"/>
    <n v="2"/>
    <n v="-4.8015937416255879E-2"/>
    <s v="Rare/Uncommon"/>
    <s v="Sand &amp; Gravel"/>
    <s v="Sand &amp; Gravel"/>
    <s v="Sand &amp; Gravel"/>
    <x v="2"/>
    <x v="3"/>
    <s v="Sand &amp; Gravel"/>
    <s v="Sand &amp; Gravel"/>
  </r>
  <r>
    <s v="Sand &amp; Stones"/>
    <s v="Swelling"/>
    <s v="'Sand &amp; Stones_Swelling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Very Coarse"/>
    <s v="'Sand &amp; Stones_Very Coarse'"/>
    <n v="11"/>
    <n v="-4.7483419653725739E-2"/>
    <s v="Rare/Uncommon"/>
    <s v="Sand &amp; Gravel"/>
    <s v="Sand &amp; Gravel"/>
    <s v="Sand &amp; Gravel"/>
    <x v="2"/>
    <x v="3"/>
    <s v="Sand &amp; Gravel"/>
    <s v="Sand &amp; Gravel"/>
  </r>
  <r>
    <s v="Sand &amp; Stones"/>
    <s v="Very Fine"/>
    <s v="'Sand &amp; Stones_Very Fine'"/>
    <n v="17"/>
    <n v="-4.7128407812038975E-2"/>
    <s v="Rare/Uncommon"/>
    <s v="Sand &amp; Gravel"/>
    <s v="Sand &amp; Gravel"/>
    <s v="Sand &amp; Gravel"/>
    <x v="2"/>
    <x v="3"/>
    <s v="Sand &amp; Gravel"/>
    <s v="Sand &amp; Gravel"/>
  </r>
  <r>
    <s v="Sand &amp; Stones"/>
    <s v="Very Fine-Coarse"/>
    <s v="'Sand &amp; Stones_Very Fine-Coarse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Very Fine-Fine"/>
    <s v="'Sand &amp; Stones_Very Fine-Fine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Very Fine-Medium"/>
    <s v="'Sand &amp; Stones_Very Fine-Medium'"/>
    <n v="2"/>
    <n v="-4.8015937416255879E-2"/>
    <s v="Rare/Uncommon"/>
    <s v="Sand &amp; Gravel"/>
    <s v="Sand &amp; Gravel"/>
    <s v="Sand &amp; Gravel"/>
    <x v="2"/>
    <x v="3"/>
    <s v="Sand &amp; Gravel"/>
    <s v="Sand &amp; Gravel"/>
  </r>
  <r>
    <s v="Sand &amp; Stones"/>
    <s v="Very Hard"/>
    <s v="'Sand &amp; Stones_Very Hard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&amp; Stones"/>
    <s v="W/Boulders"/>
    <s v="'Sand &amp; Stones_W/Boulders'"/>
    <n v="19"/>
    <n v="-4.7010070531476725E-2"/>
    <s v="Rare/Uncommon"/>
    <s v="Sand &amp; Gravel"/>
    <s v="Sand &amp; Gravel"/>
    <s v="Sand &amp; Gravel"/>
    <x v="2"/>
    <x v="3"/>
    <s v="Sand &amp; Gravel"/>
    <s v="Sand &amp; Gravel"/>
  </r>
  <r>
    <s v="Sand &amp; Stones"/>
    <s v="W/Clay"/>
    <s v="'Sand &amp; Stones_W/Clay'"/>
    <n v="632"/>
    <n v="-1.0739694039146085E-2"/>
    <s v="Rare/Uncommon"/>
    <s v="Diamicton"/>
    <s v="Diamicton"/>
    <s v="Diamicton"/>
    <x v="2"/>
    <x v="3"/>
    <s v="Diamicton"/>
    <s v="Diamicton"/>
  </r>
  <r>
    <s v="Sand &amp; Stones"/>
    <s v="W/Coal"/>
    <s v="'Sand &amp; Stones_W/Coal'"/>
    <n v="2"/>
    <n v="-4.8015937416255879E-2"/>
    <s v="Rare/Uncommon"/>
    <s v="Sand &amp; Gravel"/>
    <s v="Sand &amp; Gravel"/>
    <s v="Sand &amp; Gravel"/>
    <x v="2"/>
    <x v="3"/>
    <s v="Sand &amp; Gravel"/>
    <s v="Sand &amp; Gravel"/>
  </r>
  <r>
    <s v="Sand &amp; Stones"/>
    <s v="W/Cobbles"/>
    <s v="'Sand &amp; Stones_W/Cobbles'"/>
    <n v="12"/>
    <n v="-4.7424251013444607E-2"/>
    <s v="Rare/Uncommon"/>
    <s v="Sand &amp; Gravel"/>
    <s v="Sand &amp; Gravel"/>
    <s v="Sand &amp; Gravel"/>
    <x v="2"/>
    <x v="3"/>
    <s v="Sand &amp; Gravel"/>
    <s v="Sand &amp; Gravel"/>
  </r>
  <r>
    <s v="Sand &amp; Stones"/>
    <s v="W/Dolomite"/>
    <s v="'Sand &amp; Stones_W/Dolomite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W/Gravel"/>
    <s v="'Sand &amp; Stones_W/Gravel'"/>
    <n v="299"/>
    <n v="-3.044285125276126E-2"/>
    <s v="Rare/Uncommon"/>
    <s v="Sand &amp; Gravel"/>
    <s v="Sand &amp; Gravel"/>
    <s v="Sand &amp; Gravel"/>
    <x v="2"/>
    <x v="3"/>
    <s v="Sand &amp; Gravel"/>
    <s v="Sand &amp; Gravel"/>
  </r>
  <r>
    <s v="Sand &amp; Stones"/>
    <s v="W/Gypsum"/>
    <s v="'Sand &amp; Stones_W/Gypsum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W/Limestone"/>
    <s v="'Sand &amp; Stones_W/Limestone'"/>
    <n v="18"/>
    <n v="-4.706923917175785E-2"/>
    <s v="Rare/Uncommon"/>
    <s v="Sand &amp; Gravel"/>
    <s v="Sand &amp; Gravel"/>
    <s v="Sand &amp; Gravel"/>
    <x v="2"/>
    <x v="3"/>
    <s v="Sand &amp; Gravel"/>
    <s v="Sand &amp; Gravel"/>
  </r>
  <r>
    <s v="Sand &amp; Stones"/>
    <s v="W/Pyrite"/>
    <s v="'Sand &amp; Stones_W/Pyrite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W/Sand"/>
    <s v="'Sand &amp; Stones_W/Sand'"/>
    <n v="5"/>
    <n v="-4.7838431495412496E-2"/>
    <s v="Rare/Uncommon"/>
    <s v="Sand &amp; Gravel"/>
    <s v="Sand &amp; Gravel"/>
    <s v="Sand &amp; Gravel"/>
    <x v="2"/>
    <x v="3"/>
    <s v="Sand &amp; Gravel"/>
    <s v="Sand &amp; Gravel"/>
  </r>
  <r>
    <s v="Sand &amp; Stones"/>
    <s v="W/Sandstone"/>
    <s v="'Sand &amp; Stones_W/Sandstone'"/>
    <n v="12"/>
    <n v="-4.7424251013444607E-2"/>
    <s v="Rare/Uncommon"/>
    <s v="Sand &amp; Gravel"/>
    <s v="Sand &amp; Gravel"/>
    <s v="Sand &amp; Gravel"/>
    <x v="2"/>
    <x v="3"/>
    <s v="Sand &amp; Gravel"/>
    <s v="Sand &amp; Gravel"/>
  </r>
  <r>
    <s v="Sand &amp; Stones"/>
    <s v="W/Shale"/>
    <s v="'Sand &amp; Stones_W/Shale'"/>
    <n v="55"/>
    <n v="-4.4879999481356167E-2"/>
    <s v="Rare/Uncommon"/>
    <s v="Sand &amp; Gravel"/>
    <s v="Sand &amp; Gravel"/>
    <s v="Sand &amp; Gravel"/>
    <x v="2"/>
    <x v="3"/>
    <s v="Sand &amp; Gravel"/>
    <s v="Sand &amp; Gravel"/>
  </r>
  <r>
    <s v="Sand &amp; Stones"/>
    <s v="W/Silt"/>
    <s v="'Sand &amp; Stones_W/Silt'"/>
    <n v="15"/>
    <n v="-4.7246745092601232E-2"/>
    <s v="Rare/Uncommon"/>
    <s v="Sand &amp; Gravel"/>
    <s v="Sand &amp; Gravel"/>
    <s v="Sand &amp; Gravel"/>
    <x v="2"/>
    <x v="3"/>
    <s v="Sand &amp; Gravel"/>
    <s v="Sand &amp; Gravel"/>
  </r>
  <r>
    <s v="Sand &amp; Stones"/>
    <s v="W/Stones"/>
    <s v="'Sand &amp; Stones_W/Stones'"/>
    <n v="3"/>
    <n v="-4.7956768775974754E-2"/>
    <s v="Rare/Uncommon"/>
    <s v="Sand &amp; Gravel"/>
    <s v="Sand &amp; Gravel"/>
    <s v="Sand &amp; Gravel"/>
    <x v="2"/>
    <x v="3"/>
    <s v="Sand &amp; Gravel"/>
    <s v="Sand &amp; Gravel"/>
  </r>
  <r>
    <s v="Sand &amp; Stones"/>
    <s v="Water Bearing"/>
    <s v="'Sand &amp; Stones_Water Bearing'"/>
    <n v="708"/>
    <n v="-6.2428773777804588E-3"/>
    <s v="Rare/Uncommon"/>
    <s v="Sand &amp; Gravel"/>
    <s v="Sand &amp; Gravel"/>
    <s v="Sand &amp; Gravel"/>
    <x v="2"/>
    <x v="3"/>
    <s v="Sand &amp; Gravel"/>
    <s v="Sand &amp; Gravel"/>
  </r>
  <r>
    <s v="Sand &amp; Stones"/>
    <s v="Weathered"/>
    <s v="'Sand &amp; Stones_Weathered'"/>
    <n v="0"/>
    <n v="-4.8134274696818129E-2"/>
    <s v="Not Used"/>
    <s v="CHECK"/>
    <s v="Sand &amp; Gravel"/>
    <s v="Sand &amp; Gravel"/>
    <x v="1"/>
    <x v="1"/>
    <s v="CHECK"/>
    <s v="Sand &amp; Gravel"/>
  </r>
  <r>
    <s v="Sand &amp; Stones"/>
    <s v="Wet/Moist"/>
    <s v="'Sand &amp; Stones_Wet/Moist'"/>
    <n v="97"/>
    <n v="-4.2394916589548845E-2"/>
    <s v="Rare/Uncommon"/>
    <s v="Sand &amp; Gravel"/>
    <s v="Sand &amp; Gravel"/>
    <s v="Sand &amp; Gravel"/>
    <x v="2"/>
    <x v="3"/>
    <s v="Sand &amp; Gravel"/>
    <s v="Sand &amp; Gravel"/>
  </r>
  <r>
    <s v="Sand &amp; Stones"/>
    <s v="Wood"/>
    <s v="'Sand &amp; Stones_Wood'"/>
    <n v="6"/>
    <n v="-4.7779262855131371E-2"/>
    <s v="Rare/Uncommon"/>
    <s v="Sand &amp; Gravel"/>
    <s v="Sand &amp; Gravel"/>
    <s v="Sand &amp; Gravel"/>
    <x v="2"/>
    <x v="3"/>
    <s v="Sand &amp; Gravel"/>
    <s v="Sand &amp; Gravel"/>
  </r>
  <r>
    <s v="Sand Clay Gravel"/>
    <m/>
    <s v="'Sand Clay Gravel_ '"/>
    <n v="7397"/>
    <n v="0.38953615746267578"/>
    <s v="Fairly Common"/>
    <s v="Diamicton"/>
    <s v="Diamicton"/>
    <s v="Diamicton"/>
    <x v="2"/>
    <x v="3"/>
    <s v="Diamicton"/>
    <s v="Diamicton"/>
  </r>
  <r>
    <s v="Sand Clay Gravel"/>
    <s v="Broken"/>
    <s v="'Sand Clay Gravel_Broken'"/>
    <n v="1"/>
    <n v="-4.8075106056537004E-2"/>
    <s v="Rare/Uncommon"/>
    <s v="CHECK"/>
    <s v="Diamicton"/>
    <s v="Diamicton"/>
    <x v="0"/>
    <x v="0"/>
    <s v="Diamicton"/>
    <s v="Diamicton"/>
  </r>
  <r>
    <s v="Sand Clay Gravel"/>
    <s v="Cemented"/>
    <s v="'Sand Clay Gravel_Cemented'"/>
    <n v="13"/>
    <n v="-4.7365082373163482E-2"/>
    <s v="Rare/Uncommon"/>
    <s v="CHECK"/>
    <s v="Diamicton"/>
    <s v="Diamicton"/>
    <x v="0"/>
    <x v="0"/>
    <s v="Diamicton"/>
    <s v="Diamicton"/>
  </r>
  <r>
    <s v="Sand Clay Gravel"/>
    <s v="Clayey"/>
    <s v="'Sand Clay Gravel_Clayey'"/>
    <n v="21"/>
    <n v="-4.6891733250914468E-2"/>
    <s v="Rare/Uncommon"/>
    <s v="CHECK"/>
    <s v="Diamicton"/>
    <s v="Diamicton"/>
    <x v="0"/>
    <x v="0"/>
    <s v="Diamicton"/>
    <s v="Diamicton"/>
  </r>
  <r>
    <s v="Sand Clay Gravel"/>
    <s v="Coarse"/>
    <s v="'Sand Clay Gravel_Coarse'"/>
    <n v="122"/>
    <n v="-4.0915700582520677E-2"/>
    <s v="Rare/Uncommon"/>
    <s v="Diamicton"/>
    <s v="Diamicton"/>
    <s v="Diamicton"/>
    <x v="2"/>
    <x v="3"/>
    <s v="Diamicton"/>
    <s v="Diamicton"/>
  </r>
  <r>
    <s v="Sand Clay Gravel"/>
    <s v="Dense"/>
    <s v="'Sand Clay Gravel_Dense'"/>
    <n v="3"/>
    <n v="-4.7956768775974754E-2"/>
    <s v="Rare/Uncommon"/>
    <s v="CHECK"/>
    <s v="Diamicton"/>
    <s v="Diamicton"/>
    <x v="0"/>
    <x v="0"/>
    <s v="Diamicton"/>
    <s v="Diamicton"/>
  </r>
  <r>
    <s v="Sand Clay Gravel"/>
    <s v="Dolomitic"/>
    <s v="'Sand Clay Gravel_Dolomitic'"/>
    <n v="0"/>
    <n v="-4.8134274696818129E-2"/>
    <s v="Not Used"/>
    <s v="CHECK"/>
    <s v="Diamicton"/>
    <s v="Diamicton"/>
    <x v="1"/>
    <x v="1"/>
    <s v="CHECK"/>
    <s v="Diamicton"/>
  </r>
  <r>
    <s v="Sand Clay Gravel"/>
    <s v="Dry"/>
    <s v="'Sand Clay Gravel_Dry'"/>
    <n v="30"/>
    <n v="-4.6359215488384328E-2"/>
    <s v="Rare/Uncommon"/>
    <s v="Diamicton"/>
    <s v="Diamicton"/>
    <s v="Diamicton"/>
    <x v="2"/>
    <x v="3"/>
    <s v="Diamicton"/>
    <s v="Diamicton"/>
  </r>
  <r>
    <s v="Sand Clay Gravel"/>
    <s v="Fill"/>
    <s v="'Sand Clay Gravel_Fill'"/>
    <n v="81"/>
    <n v="-4.3341614834046874E-2"/>
    <s v="Rare/Uncommon"/>
    <s v="CHECK"/>
    <s v="Unknown or No Record"/>
    <s v="Unknown or No Record"/>
    <x v="0"/>
    <x v="0"/>
    <s v="Unknown or No Record"/>
    <s v="Unknown or No Record"/>
  </r>
  <r>
    <s v="Sand Clay Gravel"/>
    <s v="Fine"/>
    <s v="'Sand Clay Gravel_Fine'"/>
    <n v="254"/>
    <n v="-3.310544006541196E-2"/>
    <s v="Rare/Uncommon"/>
    <s v="CHECK"/>
    <s v="Diamicton"/>
    <s v="Diamicton"/>
    <x v="0"/>
    <x v="0"/>
    <s v="Diamicton"/>
    <s v="Diamicton"/>
  </r>
  <r>
    <s v="Sand Clay Gravel"/>
    <s v="Fine To Coarse"/>
    <s v="'Sand Clay Gravel_Fine To Coarse'"/>
    <n v="37"/>
    <n v="-4.5945035006416446E-2"/>
    <s v="Rare/Uncommon"/>
    <s v="CHECK"/>
    <s v="Diamicton"/>
    <s v="Diamicton"/>
    <x v="0"/>
    <x v="0"/>
    <s v="Diamicton"/>
    <s v="Diamicton"/>
  </r>
  <r>
    <s v="Sand Clay Gravel"/>
    <s v="Fine To Medium"/>
    <s v="'Sand Clay Gravel_Fine To Medium'"/>
    <n v="44"/>
    <n v="-4.5530854524448557E-2"/>
    <s v="Rare/Uncommon"/>
    <s v="CHECK"/>
    <s v="Diamicton"/>
    <s v="Diamicton"/>
    <x v="0"/>
    <x v="0"/>
    <s v="Diamicton"/>
    <s v="Diamicton"/>
  </r>
  <r>
    <s v="Sand Clay Gravel"/>
    <s v="Firm"/>
    <s v="'Sand Clay Gravel_Firm'"/>
    <n v="1"/>
    <n v="-4.8075106056537004E-2"/>
    <s v="Rare/Uncommon"/>
    <s v="CHECK"/>
    <s v="Diamicton"/>
    <s v="Diamicton"/>
    <x v="0"/>
    <x v="0"/>
    <s v="Diamicton"/>
    <s v="Diamicton"/>
  </r>
  <r>
    <s v="Sand Clay Gravel"/>
    <s v="Fractured"/>
    <s v="'Sand Clay Gravel_Fractured'"/>
    <n v="0"/>
    <n v="-4.8134274696818129E-2"/>
    <s v="Not Used"/>
    <s v="CHECK"/>
    <s v="Diamicton"/>
    <s v="Diamicton"/>
    <x v="1"/>
    <x v="1"/>
    <s v="CHECK"/>
    <s v="Diamicton"/>
  </r>
  <r>
    <s v="Sand Clay Gravel"/>
    <s v="Gravely"/>
    <s v="'Sand Clay Gravel_Gravely'"/>
    <n v="12"/>
    <n v="-4.7424251013444607E-2"/>
    <s v="Rare/Uncommon"/>
    <s v="CHECK"/>
    <s v="Diamicton"/>
    <s v="Diamicton"/>
    <x v="0"/>
    <x v="0"/>
    <s v="Diamicton"/>
    <s v="Diamicton"/>
  </r>
  <r>
    <s v="Sand Clay Gravel"/>
    <s v="Gummy"/>
    <s v="'Sand Clay Gravel_Gummy'"/>
    <n v="4"/>
    <n v="-4.7897600135693622E-2"/>
    <s v="Rare/Uncommon"/>
    <s v="CHECK"/>
    <s v="Diamicton"/>
    <s v="Diamicton"/>
    <x v="0"/>
    <x v="0"/>
    <s v="Diamicton"/>
    <s v="Diamicton"/>
  </r>
  <r>
    <s v="Sand Clay Gravel"/>
    <s v="Hard"/>
    <s v="'Sand Clay Gravel_Hard'"/>
    <n v="39"/>
    <n v="-4.5826697725854189E-2"/>
    <s v="Rare/Uncommon"/>
    <s v="CHECK"/>
    <s v="Diamicton"/>
    <s v="Diamicton"/>
    <x v="0"/>
    <x v="0"/>
    <s v="Diamicton"/>
    <s v="Diamicton"/>
  </r>
  <r>
    <s v="Sand Clay Gravel"/>
    <s v="Heaving/Quick"/>
    <s v="'Sand Clay Gravel_Heaving/Quick'"/>
    <n v="2"/>
    <n v="-4.8015937416255879E-2"/>
    <s v="Rare/Uncommon"/>
    <s v="CHECK"/>
    <s v="Diamicton"/>
    <s v="Diamicton"/>
    <x v="0"/>
    <x v="0"/>
    <s v="Diamicton"/>
    <s v="Diamicton"/>
  </r>
  <r>
    <s v="Sand Clay Gravel"/>
    <s v="Karst"/>
    <s v="'Sand Clay Gravel_Karst'"/>
    <n v="0"/>
    <n v="-4.8134274696818129E-2"/>
    <s v="Not Used"/>
    <s v="CHECK"/>
    <s v="Diamicton"/>
    <s v="Diamicton"/>
    <x v="1"/>
    <x v="1"/>
    <s v="CHECK"/>
    <s v="Diamicton"/>
  </r>
  <r>
    <s v="Sand Clay Gravel"/>
    <s v="Layered"/>
    <s v="'Sand Clay Gravel_Layered'"/>
    <n v="52"/>
    <n v="-4.5057505402199542E-2"/>
    <s v="Rare/Uncommon"/>
    <s v="CHECK"/>
    <s v="Diamicton"/>
    <s v="Diamicton"/>
    <x v="0"/>
    <x v="0"/>
    <s v="Diamicton"/>
    <s v="Diamicton"/>
  </r>
  <r>
    <s v="Sand Clay Gravel"/>
    <s v="Medium"/>
    <s v="'Sand Clay Gravel_Medium'"/>
    <n v="77"/>
    <n v="-4.3578289395171381E-2"/>
    <s v="Rare/Uncommon"/>
    <s v="CHECK"/>
    <s v="Diamicton"/>
    <s v="Diamicton"/>
    <x v="0"/>
    <x v="0"/>
    <s v="Diamicton"/>
    <s v="Diamicton"/>
  </r>
  <r>
    <s v="Sand Clay Gravel"/>
    <s v="Medium To Coarse"/>
    <s v="'Sand Clay Gravel_Medium To Coarse'"/>
    <n v="30"/>
    <n v="-4.6359215488384328E-2"/>
    <s v="Rare/Uncommon"/>
    <s v="CHECK"/>
    <s v="Diamicton"/>
    <s v="Diamicton"/>
    <x v="0"/>
    <x v="0"/>
    <s v="Diamicton"/>
    <s v="Diamicton"/>
  </r>
  <r>
    <s v="Sand Clay Gravel"/>
    <s v="Organic"/>
    <s v="'Sand Clay Gravel_Organic'"/>
    <n v="0"/>
    <n v="-4.8134274696818129E-2"/>
    <s v="Not Used"/>
    <s v="CHECK"/>
    <s v="Diamicton"/>
    <s v="Diamicton"/>
    <x v="1"/>
    <x v="1"/>
    <s v="CHECK"/>
    <s v="Diamicton"/>
  </r>
  <r>
    <s v="Sand Clay Gravel"/>
    <s v="Porous"/>
    <s v="'Sand Clay Gravel_Porous'"/>
    <n v="0"/>
    <n v="-4.8134274696818129E-2"/>
    <s v="Not Used"/>
    <s v="CHECK"/>
    <s v="Diamicton"/>
    <s v="Diamicton"/>
    <x v="1"/>
    <x v="1"/>
    <s v="CHECK"/>
    <s v="Diamicton"/>
  </r>
  <r>
    <s v="Sand Clay Gravel"/>
    <s v="Sandy"/>
    <s v="'Sand Clay Gravel_Sandy'"/>
    <n v="20"/>
    <n v="-4.69509018911956E-2"/>
    <s v="Rare/Uncommon"/>
    <s v="CHECK"/>
    <s v="Diamicton"/>
    <s v="Diamicton"/>
    <x v="0"/>
    <x v="0"/>
    <s v="Diamicton"/>
    <s v="Diamicton"/>
  </r>
  <r>
    <s v="Sand Clay Gravel"/>
    <s v="Silty"/>
    <s v="'Sand Clay Gravel_Silty'"/>
    <n v="84"/>
    <n v="-4.3164108913203492E-2"/>
    <s v="Rare/Uncommon"/>
    <s v="CHECK"/>
    <s v="Diamicton"/>
    <s v="Diamicton"/>
    <x v="0"/>
    <x v="0"/>
    <s v="Diamicton"/>
    <s v="Diamicton"/>
  </r>
  <r>
    <s v="Sand Clay Gravel"/>
    <s v="Soft"/>
    <s v="'Sand Clay Gravel_Soft'"/>
    <n v="12"/>
    <n v="-4.7424251013444607E-2"/>
    <s v="Rare/Uncommon"/>
    <s v="CHECK"/>
    <s v="Diamicton"/>
    <s v="Diamicton"/>
    <x v="0"/>
    <x v="0"/>
    <s v="Diamicton"/>
    <s v="Diamicton"/>
  </r>
  <r>
    <s v="Sand Clay Gravel"/>
    <s v="Sticky"/>
    <s v="'Sand Clay Gravel_Sticky'"/>
    <n v="5"/>
    <n v="-4.7838431495412496E-2"/>
    <s v="Rare/Uncommon"/>
    <s v="CHECK"/>
    <s v="Diamicton"/>
    <s v="Diamicton"/>
    <x v="0"/>
    <x v="0"/>
    <s v="Diamicton"/>
    <s v="Diamicton"/>
  </r>
  <r>
    <s v="Sand Clay Gravel"/>
    <s v="Stoney"/>
    <s v="'Sand Clay Gravel_Stoney'"/>
    <n v="45"/>
    <n v="-4.5471685884167432E-2"/>
    <s v="Rare/Uncommon"/>
    <s v="CHECK"/>
    <s v="Diamicton"/>
    <s v="Diamicton"/>
    <x v="0"/>
    <x v="0"/>
    <s v="Diamicton"/>
    <s v="Diamicton"/>
  </r>
  <r>
    <s v="Sand Clay Gravel"/>
    <s v="Stringers"/>
    <s v="'Sand Clay Gravel_Stringers'"/>
    <n v="75"/>
    <n v="-4.3696626675733631E-2"/>
    <s v="Rare/Uncommon"/>
    <s v="CHECK"/>
    <s v="Diamicton"/>
    <s v="Diamicton"/>
    <x v="0"/>
    <x v="0"/>
    <s v="Diamicton"/>
    <s v="Diamicton"/>
  </r>
  <r>
    <s v="Sand Clay Gravel"/>
    <s v="Strips"/>
    <s v="'Sand Clay Gravel_Strips'"/>
    <n v="6"/>
    <n v="-4.7779262855131371E-2"/>
    <s v="Rare/Uncommon"/>
    <s v="CHECK"/>
    <s v="Diamicton"/>
    <s v="Diamicton"/>
    <x v="0"/>
    <x v="0"/>
    <s v="Diamicton"/>
    <s v="Diamicton"/>
  </r>
  <r>
    <s v="Sand Clay Gravel"/>
    <s v="Swelling"/>
    <s v="'Sand Clay Gravel_Swelling'"/>
    <n v="0"/>
    <n v="-4.8134274696818129E-2"/>
    <s v="Not Used"/>
    <s v="CHECK"/>
    <s v="Diamicton"/>
    <s v="Diamicton"/>
    <x v="1"/>
    <x v="1"/>
    <s v="CHECK"/>
    <s v="Diamicton"/>
  </r>
  <r>
    <s v="Sand Clay Gravel"/>
    <s v="Very Coarse"/>
    <s v="'Sand Clay Gravel_Very Coarse'"/>
    <n v="0"/>
    <n v="-4.8134274696818129E-2"/>
    <s v="Not Used"/>
    <s v="CHECK"/>
    <s v="Diamicton"/>
    <s v="Diamicton"/>
    <x v="1"/>
    <x v="1"/>
    <s v="CHECK"/>
    <s v="Diamicton"/>
  </r>
  <r>
    <s v="Sand Clay Gravel"/>
    <s v="Very Fine"/>
    <s v="'Sand Clay Gravel_Very Fine'"/>
    <n v="3"/>
    <n v="-4.7956768775974754E-2"/>
    <s v="Rare/Uncommon"/>
    <s v="CHECK"/>
    <s v="Diamicton"/>
    <s v="Diamicton"/>
    <x v="0"/>
    <x v="0"/>
    <s v="Diamicton"/>
    <s v="Diamicton"/>
  </r>
  <r>
    <s v="Sand Clay Gravel"/>
    <s v="Very Fine-Coarse"/>
    <s v="'Sand Clay Gravel_Very Fine-Coarse'"/>
    <n v="0"/>
    <n v="-4.8134274696818129E-2"/>
    <s v="Not Used"/>
    <s v="CHECK"/>
    <s v="Diamicton"/>
    <s v="Diamicton"/>
    <x v="1"/>
    <x v="1"/>
    <s v="CHECK"/>
    <s v="Diamicton"/>
  </r>
  <r>
    <s v="Sand Clay Gravel"/>
    <s v="Very Fine-Fine"/>
    <s v="'Sand Clay Gravel_Very Fine-Fine'"/>
    <n v="4"/>
    <n v="-4.7897600135693622E-2"/>
    <s v="Rare/Uncommon"/>
    <s v="CHECK"/>
    <s v="Diamicton"/>
    <s v="Diamicton"/>
    <x v="0"/>
    <x v="0"/>
    <s v="Diamicton"/>
    <s v="Diamicton"/>
  </r>
  <r>
    <s v="Sand Clay Gravel"/>
    <s v="Very Fine-Medium"/>
    <s v="'Sand Clay Gravel_Very Fine-Medium'"/>
    <n v="3"/>
    <n v="-4.7956768775974754E-2"/>
    <s v="Rare/Uncommon"/>
    <s v="CHECK"/>
    <s v="Diamicton"/>
    <s v="Diamicton"/>
    <x v="0"/>
    <x v="0"/>
    <s v="Diamicton"/>
    <s v="Diamicton"/>
  </r>
  <r>
    <s v="Sand Clay Gravel"/>
    <s v="Very Hard"/>
    <s v="'Sand Clay Gravel_Very Hard'"/>
    <n v="1"/>
    <n v="-4.8075106056537004E-2"/>
    <s v="Rare/Uncommon"/>
    <s v="CHECK"/>
    <s v="Diamicton"/>
    <s v="Diamicton"/>
    <x v="0"/>
    <x v="0"/>
    <s v="Diamicton"/>
    <s v="Diamicton"/>
  </r>
  <r>
    <s v="Sand Clay Gravel"/>
    <s v="W/Boulders"/>
    <s v="'Sand Clay Gravel_W/Boulders'"/>
    <n v="34"/>
    <n v="-4.6122540927259821E-2"/>
    <s v="Rare/Uncommon"/>
    <s v="CHECK"/>
    <s v="Diamicton"/>
    <s v="Diamicton"/>
    <x v="0"/>
    <x v="0"/>
    <s v="Diamicton"/>
    <s v="Diamicton"/>
  </r>
  <r>
    <s v="Sand Clay Gravel"/>
    <s v="W/Clay"/>
    <s v="'Sand Clay Gravel_W/Clay'"/>
    <n v="6"/>
    <n v="-4.7779262855131371E-2"/>
    <s v="Rare/Uncommon"/>
    <s v="CHECK"/>
    <s v="Diamicton"/>
    <s v="Diamicton"/>
    <x v="0"/>
    <x v="0"/>
    <s v="Diamicton"/>
    <s v="Diamicton"/>
  </r>
  <r>
    <s v="Sand Clay Gravel"/>
    <s v="W/Coal"/>
    <s v="'Sand Clay Gravel_W/Coal'"/>
    <n v="0"/>
    <n v="-4.8134274696818129E-2"/>
    <s v="Not Used"/>
    <s v="CHECK"/>
    <s v="Diamicton"/>
    <s v="Diamicton"/>
    <x v="1"/>
    <x v="1"/>
    <s v="CHECK"/>
    <s v="Diamicton"/>
  </r>
  <r>
    <s v="Sand Clay Gravel"/>
    <s v="W/Cobbles"/>
    <s v="'Sand Clay Gravel_W/Cobbles'"/>
    <n v="11"/>
    <n v="-4.7483419653725739E-2"/>
    <s v="Rare/Uncommon"/>
    <s v="Diamicton"/>
    <s v="Diamicton"/>
    <s v="Diamicton"/>
    <x v="2"/>
    <x v="3"/>
    <s v="Diamicton"/>
    <s v="Diamicton"/>
  </r>
  <r>
    <s v="Sand Clay Gravel"/>
    <s v="W/Dolomite"/>
    <s v="'Sand Clay Gravel_W/Dolomite'"/>
    <n v="0"/>
    <n v="-4.8134274696818129E-2"/>
    <s v="Not Used"/>
    <s v="CHECK"/>
    <s v="Diamicton"/>
    <s v="Diamicton"/>
    <x v="1"/>
    <x v="1"/>
    <s v="CHECK"/>
    <s v="Diamicton"/>
  </r>
  <r>
    <s v="Sand Clay Gravel"/>
    <s v="W/Gravel"/>
    <s v="'Sand Clay Gravel_W/Gravel'"/>
    <n v="2"/>
    <n v="-4.8015937416255879E-2"/>
    <s v="Rare/Uncommon"/>
    <s v="CHECK"/>
    <s v="Diamicton"/>
    <s v="Diamicton"/>
    <x v="0"/>
    <x v="0"/>
    <s v="Diamicton"/>
    <s v="Diamicton"/>
  </r>
  <r>
    <s v="Sand Clay Gravel"/>
    <s v="W/Gypsum"/>
    <s v="'Sand Clay Gravel_W/Gypsum'"/>
    <n v="0"/>
    <n v="-4.8134274696818129E-2"/>
    <s v="Not Used"/>
    <s v="CHECK"/>
    <s v="Diamicton"/>
    <s v="Diamicton"/>
    <x v="1"/>
    <x v="1"/>
    <s v="CHECK"/>
    <s v="Diamicton"/>
  </r>
  <r>
    <s v="Sand Clay Gravel"/>
    <s v="W/Limestone"/>
    <s v="'Sand Clay Gravel_W/Limestone'"/>
    <n v="2"/>
    <n v="-4.8015937416255879E-2"/>
    <s v="Rare/Uncommon"/>
    <s v="CHECK"/>
    <s v="Diamicton"/>
    <s v="Diamicton"/>
    <x v="0"/>
    <x v="0"/>
    <s v="Diamicton"/>
    <s v="Diamicton"/>
  </r>
  <r>
    <s v="Sand Clay Gravel"/>
    <s v="W/Pyrite"/>
    <s v="'Sand Clay Gravel_W/Pyrite'"/>
    <n v="0"/>
    <n v="-4.8134274696818129E-2"/>
    <s v="Not Used"/>
    <s v="CHECK"/>
    <s v="Diamicton"/>
    <s v="Diamicton"/>
    <x v="1"/>
    <x v="1"/>
    <s v="CHECK"/>
    <s v="Diamicton"/>
  </r>
  <r>
    <s v="Sand Clay Gravel"/>
    <s v="W/Sand"/>
    <s v="'Sand Clay Gravel_W/Sand'"/>
    <n v="3"/>
    <n v="-4.7956768775974754E-2"/>
    <s v="Rare/Uncommon"/>
    <s v="CHECK"/>
    <s v="Diamicton"/>
    <s v="Diamicton"/>
    <x v="0"/>
    <x v="0"/>
    <s v="Diamicton"/>
    <s v="Diamicton"/>
  </r>
  <r>
    <s v="Sand Clay Gravel"/>
    <s v="W/Sandstone"/>
    <s v="'Sand Clay Gravel_W/Sandstone'"/>
    <n v="2"/>
    <n v="-4.8015937416255879E-2"/>
    <s v="Rare/Uncommon"/>
    <s v="CHECK"/>
    <s v="Diamicton"/>
    <s v="Diamicton"/>
    <x v="0"/>
    <x v="0"/>
    <s v="Diamicton"/>
    <s v="Diamicton"/>
  </r>
  <r>
    <s v="Sand Clay Gravel"/>
    <s v="W/Shale"/>
    <s v="'Sand Clay Gravel_W/Shale'"/>
    <n v="4"/>
    <n v="-4.7897600135693622E-2"/>
    <s v="Rare/Uncommon"/>
    <s v="CHECK"/>
    <s v="Diamicton"/>
    <s v="Diamicton"/>
    <x v="0"/>
    <x v="0"/>
    <s v="Diamicton"/>
    <s v="Diamicton"/>
  </r>
  <r>
    <s v="Sand Clay Gravel"/>
    <s v="W/Silt"/>
    <s v="'Sand Clay Gravel_W/Silt'"/>
    <n v="55"/>
    <n v="-4.4879999481356167E-2"/>
    <s v="Rare/Uncommon"/>
    <s v="CHECK"/>
    <s v="Diamicton"/>
    <s v="Diamicton"/>
    <x v="0"/>
    <x v="0"/>
    <s v="Diamicton"/>
    <s v="Diamicton"/>
  </r>
  <r>
    <s v="Sand Clay Gravel"/>
    <s v="W/Stones"/>
    <s v="'Sand Clay Gravel_W/Stones'"/>
    <n v="132"/>
    <n v="-4.0324014179709412E-2"/>
    <s v="Rare/Uncommon"/>
    <s v="CHECK"/>
    <s v="Diamicton"/>
    <s v="Diamicton"/>
    <x v="0"/>
    <x v="0"/>
    <s v="Diamicton"/>
    <s v="Diamicton"/>
  </r>
  <r>
    <s v="Sand Clay Gravel"/>
    <s v="Water Bearing"/>
    <s v="'Sand Clay Gravel_Water Bearing'"/>
    <n v="72"/>
    <n v="-4.3874132596577013E-2"/>
    <s v="Rare/Uncommon"/>
    <s v="CHECK"/>
    <s v="Diamicton"/>
    <s v="Diamicton"/>
    <x v="0"/>
    <x v="0"/>
    <s v="Diamicton"/>
    <s v="Diamicton"/>
  </r>
  <r>
    <s v="Sand Clay Gravel"/>
    <s v="Weathered"/>
    <s v="'Sand Clay Gravel_Weathered'"/>
    <n v="0"/>
    <n v="-4.8134274696818129E-2"/>
    <s v="Not Used"/>
    <s v="CHECK"/>
    <s v="Diamicton"/>
    <s v="Diamicton"/>
    <x v="1"/>
    <x v="1"/>
    <s v="CHECK"/>
    <s v="Diamicton"/>
  </r>
  <r>
    <s v="Sand Clay Gravel"/>
    <s v="Wet/Moist"/>
    <s v="'Sand Clay Gravel_Wet/Moist'"/>
    <n v="24"/>
    <n v="-4.6714227330071093E-2"/>
    <s v="Rare/Uncommon"/>
    <s v="CHECK"/>
    <s v="Diamicton"/>
    <s v="Diamicton"/>
    <x v="0"/>
    <x v="0"/>
    <s v="Diamicton"/>
    <s v="Diamicton"/>
  </r>
  <r>
    <s v="Sand Clay Gravel"/>
    <s v="Wood"/>
    <s v="'Sand Clay Gravel_Wood'"/>
    <n v="1"/>
    <n v="-4.8075106056537004E-2"/>
    <s v="Rare/Uncommon"/>
    <s v="CHECK"/>
    <s v="Diamicton"/>
    <s v="Diamicton"/>
    <x v="0"/>
    <x v="0"/>
    <s v="Diamicton"/>
    <s v="Diamicton"/>
  </r>
  <r>
    <s v="Sand Clay Silt"/>
    <m/>
    <s v="'Sand Clay Silt_ '"/>
    <n v="531"/>
    <n v="-1.6715726707539878E-2"/>
    <s v="Rare/Uncommon"/>
    <s v="Clay &amp; Sand"/>
    <s v="Clay &amp; Sand"/>
    <s v="Clay &amp; Sand"/>
    <x v="2"/>
    <x v="3"/>
    <s v="Clay &amp; Sand"/>
    <s v="Clay &amp; Sand"/>
  </r>
  <r>
    <s v="Sand Clay Silt"/>
    <s v="Broken"/>
    <s v="'Sand Clay Silt_Broken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Cemented"/>
    <s v="'Sand Clay Silt_Cemented'"/>
    <n v="2"/>
    <n v="-4.8015937416255879E-2"/>
    <s v="Rare/Uncommon"/>
    <s v="CHECK"/>
    <s v="Clay &amp; Sand"/>
    <s v="Clay &amp; Sand"/>
    <x v="0"/>
    <x v="0"/>
    <s v="Clay &amp; Sand"/>
    <s v="Clay &amp; Sand"/>
  </r>
  <r>
    <s v="Sand Clay Silt"/>
    <s v="Clayey"/>
    <s v="'Sand Clay Silt_Clayey'"/>
    <n v="4"/>
    <n v="-4.7897600135693622E-2"/>
    <s v="Rare/Uncommon"/>
    <s v="CHECK"/>
    <s v="Clay &amp; Sand"/>
    <s v="Clay &amp; Sand"/>
    <x v="0"/>
    <x v="0"/>
    <s v="Clay &amp; Sand"/>
    <s v="Clay &amp; Sand"/>
  </r>
  <r>
    <s v="Sand Clay Silt"/>
    <s v="Coarse"/>
    <s v="'Sand Clay Silt_Coarse'"/>
    <n v="28"/>
    <n v="-4.6477552768946585E-2"/>
    <s v="Rare/Uncommon"/>
    <s v="CHECK"/>
    <s v="Clay &amp; Sand"/>
    <s v="Clay &amp; Sand"/>
    <x v="0"/>
    <x v="0"/>
    <s v="Clay &amp; Sand"/>
    <s v="Clay &amp; Sand"/>
  </r>
  <r>
    <s v="Sand Clay Silt"/>
    <s v="Dense"/>
    <s v="'Sand Clay Silt_Dense'"/>
    <n v="1"/>
    <n v="-4.8075106056537004E-2"/>
    <s v="Rare/Uncommon"/>
    <s v="CHECK"/>
    <s v="Clay &amp; Sand"/>
    <s v="Clay &amp; Sand"/>
    <x v="0"/>
    <x v="0"/>
    <s v="Clay &amp; Sand"/>
    <s v="Clay &amp; Sand"/>
  </r>
  <r>
    <s v="Sand Clay Silt"/>
    <s v="Dolomitic"/>
    <s v="'Sand Clay Silt_Dolomitic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Dry"/>
    <s v="'Sand Clay Silt_Dry'"/>
    <n v="1"/>
    <n v="-4.8075106056537004E-2"/>
    <s v="Rare/Uncommon"/>
    <s v="CHECK"/>
    <s v="Clay &amp; Sand"/>
    <s v="Clay &amp; Sand"/>
    <x v="0"/>
    <x v="0"/>
    <s v="Clay &amp; Sand"/>
    <s v="Clay &amp; Sand"/>
  </r>
  <r>
    <s v="Sand Clay Silt"/>
    <s v="Fill"/>
    <s v="'Sand Clay Silt_Fill'"/>
    <n v="6"/>
    <n v="-4.7779262855131371E-2"/>
    <s v="Rare/Uncommon"/>
    <s v="CHECK"/>
    <s v="Unknown or No Record"/>
    <s v="Unknown or No Record"/>
    <x v="0"/>
    <x v="0"/>
    <s v="Unknown or No Record"/>
    <s v="Unknown or No Record"/>
  </r>
  <r>
    <s v="Sand Clay Silt"/>
    <s v="Fine"/>
    <s v="'Sand Clay Silt_Fine'"/>
    <n v="220"/>
    <n v="-3.5117173834970268E-2"/>
    <s v="Rare/Uncommon"/>
    <s v="CHECK"/>
    <s v="Clay &amp; Sand"/>
    <s v="Clay &amp; Sand"/>
    <x v="0"/>
    <x v="0"/>
    <s v="Clay &amp; Sand"/>
    <s v="Clay &amp; Sand"/>
  </r>
  <r>
    <s v="Sand Clay Silt"/>
    <s v="Fine To Coarse"/>
    <s v="'Sand Clay Silt_Fine To Coarse'"/>
    <n v="9"/>
    <n v="-4.7601756934287989E-2"/>
    <s v="Rare/Uncommon"/>
    <s v="CHECK"/>
    <s v="Clay &amp; Sand"/>
    <s v="Clay &amp; Sand"/>
    <x v="0"/>
    <x v="0"/>
    <s v="Clay &amp; Sand"/>
    <s v="Clay &amp; Sand"/>
  </r>
  <r>
    <s v="Sand Clay Silt"/>
    <s v="Fine To Medium"/>
    <s v="'Sand Clay Silt_Fine To Medium'"/>
    <n v="20"/>
    <n v="-4.69509018911956E-2"/>
    <s v="Rare/Uncommon"/>
    <s v="CHECK"/>
    <s v="Clay &amp; Sand"/>
    <s v="Clay &amp; Sand"/>
    <x v="0"/>
    <x v="0"/>
    <s v="Clay &amp; Sand"/>
    <s v="Clay &amp; Sand"/>
  </r>
  <r>
    <s v="Sand Clay Silt"/>
    <s v="Firm"/>
    <s v="'Sand Clay Silt_Firm'"/>
    <n v="1"/>
    <n v="-4.8075106056537004E-2"/>
    <s v="Rare/Uncommon"/>
    <s v="CHECK"/>
    <s v="Clay &amp; Sand"/>
    <s v="Clay &amp; Sand"/>
    <x v="0"/>
    <x v="0"/>
    <s v="Clay &amp; Sand"/>
    <s v="Clay &amp; Sand"/>
  </r>
  <r>
    <s v="Sand Clay Silt"/>
    <s v="Fractured"/>
    <s v="'Sand Clay Silt_Fractured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Gravely"/>
    <s v="'Sand Clay Silt_Gravely'"/>
    <n v="10"/>
    <n v="-4.7542588294006864E-2"/>
    <s v="Rare/Uncommon"/>
    <s v="CHECK"/>
    <s v="Diamicton"/>
    <s v="Diamicton"/>
    <x v="0"/>
    <x v="0"/>
    <s v="Diamicton"/>
    <s v="Diamicton"/>
  </r>
  <r>
    <s v="Sand Clay Silt"/>
    <s v="Gummy"/>
    <s v="'Sand Clay Silt_Gummy'"/>
    <n v="1"/>
    <n v="-4.8075106056537004E-2"/>
    <s v="Rare/Uncommon"/>
    <s v="CHECK"/>
    <s v="Clay &amp; Sand"/>
    <s v="Clay &amp; Sand"/>
    <x v="0"/>
    <x v="0"/>
    <s v="Clay &amp; Sand"/>
    <s v="Clay &amp; Sand"/>
  </r>
  <r>
    <s v="Sand Clay Silt"/>
    <s v="Hard"/>
    <s v="'Sand Clay Silt_Hard'"/>
    <n v="8"/>
    <n v="-4.7660925574569114E-2"/>
    <s v="Rare/Uncommon"/>
    <s v="CHECK"/>
    <s v="Clay &amp; Sand"/>
    <s v="Clay &amp; Sand"/>
    <x v="0"/>
    <x v="0"/>
    <s v="Clay &amp; Sand"/>
    <s v="Clay &amp; Sand"/>
  </r>
  <r>
    <s v="Sand Clay Silt"/>
    <s v="Heaving/Quick"/>
    <s v="'Sand Clay Silt_Heaving/Quick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Karst"/>
    <s v="'Sand Clay Silt_Karst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Layered"/>
    <s v="'Sand Clay Silt_Layered'"/>
    <n v="6"/>
    <n v="-4.7779262855131371E-2"/>
    <s v="Rare/Uncommon"/>
    <s v="CHECK"/>
    <s v="Clay &amp; Sand"/>
    <s v="Clay &amp; Sand"/>
    <x v="0"/>
    <x v="0"/>
    <s v="Clay &amp; Sand"/>
    <s v="Clay &amp; Sand"/>
  </r>
  <r>
    <s v="Sand Clay Silt"/>
    <s v="Medium"/>
    <s v="'Sand Clay Silt_Medium'"/>
    <n v="23"/>
    <n v="-4.6773395970352218E-2"/>
    <s v="Rare/Uncommon"/>
    <s v="CHECK"/>
    <s v="Clay &amp; Sand"/>
    <s v="Clay &amp; Sand"/>
    <x v="0"/>
    <x v="0"/>
    <s v="Clay &amp; Sand"/>
    <s v="Clay &amp; Sand"/>
  </r>
  <r>
    <s v="Sand Clay Silt"/>
    <s v="Medium To Coarse"/>
    <s v="'Sand Clay Silt_Medium To Coarse'"/>
    <n v="1"/>
    <n v="-4.8075106056537004E-2"/>
    <s v="Rare/Uncommon"/>
    <s v="CHECK"/>
    <s v="Clay &amp; Sand"/>
    <s v="Clay &amp; Sand"/>
    <x v="0"/>
    <x v="0"/>
    <s v="Clay &amp; Sand"/>
    <s v="Clay &amp; Sand"/>
  </r>
  <r>
    <s v="Sand Clay Silt"/>
    <s v="Organic"/>
    <s v="'Sand Clay Silt_Organic'"/>
    <n v="1"/>
    <n v="-4.8075106056537004E-2"/>
    <s v="Rare/Uncommon"/>
    <s v="CHECK"/>
    <s v="Clay &amp; Sand"/>
    <s v="Clay &amp; Sand"/>
    <x v="0"/>
    <x v="0"/>
    <s v="Clay &amp; Sand"/>
    <s v="Clay &amp; Sand"/>
  </r>
  <r>
    <s v="Sand Clay Silt"/>
    <s v="Porous"/>
    <s v="'Sand Clay Silt_Porous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Sandy"/>
    <s v="'Sand Clay Silt_Sandy'"/>
    <n v="4"/>
    <n v="-4.7897600135693622E-2"/>
    <s v="Rare/Uncommon"/>
    <s v="CHECK"/>
    <s v="Clay &amp; Sand"/>
    <s v="Clay &amp; Sand"/>
    <x v="0"/>
    <x v="0"/>
    <s v="Clay &amp; Sand"/>
    <s v="Clay &amp; Sand"/>
  </r>
  <r>
    <s v="Sand Clay Silt"/>
    <s v="Silty"/>
    <s v="'Sand Clay Silt_Silty'"/>
    <n v="23"/>
    <n v="-4.6773395970352218E-2"/>
    <s v="Rare/Uncommon"/>
    <s v="CHECK"/>
    <s v="Clay &amp; Sand"/>
    <s v="Clay &amp; Sand"/>
    <x v="0"/>
    <x v="0"/>
    <s v="Clay &amp; Sand"/>
    <s v="Clay &amp; Sand"/>
  </r>
  <r>
    <s v="Sand Clay Silt"/>
    <s v="Soft"/>
    <s v="'Sand Clay Silt_Soft'"/>
    <n v="13"/>
    <n v="-4.7365082373163482E-2"/>
    <s v="Rare/Uncommon"/>
    <s v="CHECK"/>
    <s v="Clay &amp; Sand"/>
    <s v="Clay &amp; Sand"/>
    <x v="0"/>
    <x v="0"/>
    <s v="Clay &amp; Sand"/>
    <s v="Clay &amp; Sand"/>
  </r>
  <r>
    <s v="Sand Clay Silt"/>
    <s v="Sticky"/>
    <s v="'Sand Clay Silt_Sticky'"/>
    <n v="2"/>
    <n v="-4.8015937416255879E-2"/>
    <s v="Rare/Uncommon"/>
    <s v="CHECK"/>
    <s v="Clay &amp; Sand"/>
    <s v="Clay &amp; Sand"/>
    <x v="0"/>
    <x v="0"/>
    <s v="Clay &amp; Sand"/>
    <s v="Clay &amp; Sand"/>
  </r>
  <r>
    <s v="Sand Clay Silt"/>
    <s v="Stoney"/>
    <s v="'Sand Clay Silt_Stoney'"/>
    <n v="3"/>
    <n v="-4.7956768775974754E-2"/>
    <s v="Rare/Uncommon"/>
    <s v="CHECK"/>
    <s v="Diamicton"/>
    <s v="Diamicton"/>
    <x v="0"/>
    <x v="0"/>
    <s v="Diamicton"/>
    <s v="Diamicton"/>
  </r>
  <r>
    <s v="Sand Clay Silt"/>
    <s v="Stringers"/>
    <s v="'Sand Clay Silt_Stringers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Strips"/>
    <s v="'Sand Clay Silt_Strips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Swelling"/>
    <s v="'Sand Clay Silt_Swelling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Very Coarse"/>
    <s v="'Sand Clay Silt_Very Coarse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Very Fine"/>
    <s v="'Sand Clay Silt_Very Fine'"/>
    <n v="28"/>
    <n v="-4.6477552768946585E-2"/>
    <s v="Rare/Uncommon"/>
    <s v="CHECK"/>
    <s v="Clay &amp; Sand"/>
    <s v="Clay &amp; Sand"/>
    <x v="0"/>
    <x v="0"/>
    <s v="Clay &amp; Sand"/>
    <s v="Clay &amp; Sand"/>
  </r>
  <r>
    <s v="Sand Clay Silt"/>
    <s v="Very Fine-Coarse"/>
    <s v="'Sand Clay Silt_Very Fine-Coarse'"/>
    <n v="1"/>
    <n v="-4.8075106056537004E-2"/>
    <s v="Rare/Uncommon"/>
    <s v="CHECK"/>
    <s v="Clay &amp; Sand"/>
    <s v="Clay &amp; Sand"/>
    <x v="0"/>
    <x v="0"/>
    <s v="Clay &amp; Sand"/>
    <s v="Clay &amp; Sand"/>
  </r>
  <r>
    <s v="Sand Clay Silt"/>
    <s v="Very Fine-Fine"/>
    <s v="'Sand Clay Silt_Very Fine-Fine'"/>
    <n v="15"/>
    <n v="-4.7246745092601232E-2"/>
    <s v="Rare/Uncommon"/>
    <s v="CHECK"/>
    <s v="Clay &amp; Sand"/>
    <s v="Clay &amp; Sand"/>
    <x v="0"/>
    <x v="0"/>
    <s v="Clay &amp; Sand"/>
    <s v="Clay &amp; Sand"/>
  </r>
  <r>
    <s v="Sand Clay Silt"/>
    <s v="Very Fine-Medium"/>
    <s v="'Sand Clay Silt_Very Fine-Medium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Very Hard"/>
    <s v="'Sand Clay Silt_Very Hard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W/Boulders"/>
    <s v="'Sand Clay Silt_W/Boulders'"/>
    <n v="2"/>
    <n v="-4.8015937416255879E-2"/>
    <s v="Rare/Uncommon"/>
    <s v="CHECK"/>
    <s v="Diamicton"/>
    <s v="Diamicton"/>
    <x v="0"/>
    <x v="0"/>
    <s v="Diamicton"/>
    <s v="Diamicton"/>
  </r>
  <r>
    <s v="Sand Clay Silt"/>
    <s v="W/Clay"/>
    <s v="'Sand Clay Silt_W/Clay'"/>
    <n v="2"/>
    <n v="-4.8015937416255879E-2"/>
    <s v="Rare/Uncommon"/>
    <s v="CHECK"/>
    <s v="Clay &amp; Sand"/>
    <s v="Clay &amp; Sand"/>
    <x v="0"/>
    <x v="0"/>
    <s v="Clay &amp; Sand"/>
    <s v="Clay &amp; Sand"/>
  </r>
  <r>
    <s v="Sand Clay Silt"/>
    <s v="W/Coal"/>
    <s v="'Sand Clay Silt_W/Coal'"/>
    <n v="0"/>
    <n v="-4.8134274696818129E-2"/>
    <s v="Not Used"/>
    <s v="CHECK"/>
    <s v="Diamicton"/>
    <s v="Diamicton"/>
    <x v="1"/>
    <x v="1"/>
    <s v="CHECK"/>
    <s v="Diamicton"/>
  </r>
  <r>
    <s v="Sand Clay Silt"/>
    <s v="W/Cobbles"/>
    <s v="'Sand Clay Silt_W/Cobbles'"/>
    <n v="0"/>
    <n v="-4.8134274696818129E-2"/>
    <s v="Not Used"/>
    <s v="CHECK"/>
    <s v="Diamicton"/>
    <s v="Diamicton"/>
    <x v="1"/>
    <x v="1"/>
    <s v="CHECK"/>
    <s v="Diamicton"/>
  </r>
  <r>
    <s v="Sand Clay Silt"/>
    <s v="W/Dolomite"/>
    <s v="'Sand Clay Silt_W/Dolomite'"/>
    <n v="0"/>
    <n v="-4.8134274696818129E-2"/>
    <s v="Not Used"/>
    <s v="CHECK"/>
    <s v="Diamicton"/>
    <s v="Diamicton"/>
    <x v="1"/>
    <x v="1"/>
    <s v="CHECK"/>
    <s v="Diamicton"/>
  </r>
  <r>
    <s v="Sand Clay Silt"/>
    <s v="W/Gravel"/>
    <s v="'Sand Clay Silt_W/Gravel'"/>
    <n v="7"/>
    <n v="-4.7720094214850246E-2"/>
    <s v="Rare/Uncommon"/>
    <s v="CHECK"/>
    <s v="Diamicton"/>
    <s v="Diamicton"/>
    <x v="0"/>
    <x v="0"/>
    <s v="Diamicton"/>
    <s v="Diamicton"/>
  </r>
  <r>
    <s v="Sand Clay Silt"/>
    <s v="W/Gypsum"/>
    <s v="'Sand Clay Silt_W/Gypsum'"/>
    <n v="0"/>
    <n v="-4.8134274696818129E-2"/>
    <s v="Not Used"/>
    <s v="CHECK"/>
    <s v="Diamicton"/>
    <s v="Diamicton"/>
    <x v="1"/>
    <x v="1"/>
    <s v="CHECK"/>
    <s v="Diamicton"/>
  </r>
  <r>
    <s v="Sand Clay Silt"/>
    <s v="W/Limestone"/>
    <s v="'Sand Clay Silt_W/Limestone'"/>
    <n v="0"/>
    <n v="-4.8134274696818129E-2"/>
    <s v="Not Used"/>
    <s v="CHECK"/>
    <s v="Diamicton"/>
    <s v="Diamicton"/>
    <x v="1"/>
    <x v="1"/>
    <s v="CHECK"/>
    <s v="Diamicton"/>
  </r>
  <r>
    <s v="Sand Clay Silt"/>
    <s v="W/Pyrite"/>
    <s v="'Sand Clay Silt_W/Pyrite'"/>
    <n v="0"/>
    <n v="-4.8134274696818129E-2"/>
    <s v="Not Used"/>
    <s v="CHECK"/>
    <s v="Diamicton"/>
    <s v="Diamicton"/>
    <x v="1"/>
    <x v="1"/>
    <s v="CHECK"/>
    <s v="Diamicton"/>
  </r>
  <r>
    <s v="Sand Clay Silt"/>
    <s v="W/Sand"/>
    <s v="'Sand Clay Silt_W/Sand'"/>
    <n v="3"/>
    <n v="-4.7956768775974754E-2"/>
    <s v="Rare/Uncommon"/>
    <s v="CHECK"/>
    <s v="Clay &amp; Sand"/>
    <s v="Clay &amp; Sand"/>
    <x v="0"/>
    <x v="0"/>
    <s v="Clay &amp; Sand"/>
    <s v="Clay &amp; Sand"/>
  </r>
  <r>
    <s v="Sand Clay Silt"/>
    <s v="W/Sandstone"/>
    <s v="'Sand Clay Silt_W/Sandstone'"/>
    <n v="1"/>
    <n v="-4.8075106056537004E-2"/>
    <s v="Rare/Uncommon"/>
    <s v="CHECK"/>
    <s v="Diamicton"/>
    <s v="Diamicton"/>
    <x v="0"/>
    <x v="0"/>
    <s v="Diamicton"/>
    <s v="Diamicton"/>
  </r>
  <r>
    <s v="Sand Clay Silt"/>
    <s v="W/Shale"/>
    <s v="'Sand Clay Silt_W/Shale'"/>
    <n v="0"/>
    <n v="-4.8134274696818129E-2"/>
    <s v="Not Used"/>
    <s v="CHECK"/>
    <s v="Diamicton"/>
    <s v="Diamicton"/>
    <x v="1"/>
    <x v="1"/>
    <s v="CHECK"/>
    <s v="Diamicton"/>
  </r>
  <r>
    <s v="Sand Clay Silt"/>
    <s v="W/Silt"/>
    <s v="'Sand Clay Silt_W/Silt'"/>
    <n v="1"/>
    <n v="-4.8075106056537004E-2"/>
    <s v="Rare/Uncommon"/>
    <s v="CHECK"/>
    <s v="Clay &amp; Sand"/>
    <s v="Clay &amp; Sand"/>
    <x v="0"/>
    <x v="0"/>
    <s v="Clay &amp; Sand"/>
    <s v="Clay &amp; Sand"/>
  </r>
  <r>
    <s v="Sand Clay Silt"/>
    <s v="W/Stones"/>
    <s v="'Sand Clay Silt_W/Stones'"/>
    <n v="6"/>
    <n v="-4.7779262855131371E-2"/>
    <s v="Rare/Uncommon"/>
    <s v="CHECK"/>
    <s v="Diamicton"/>
    <s v="Diamicton"/>
    <x v="0"/>
    <x v="0"/>
    <s v="Diamicton"/>
    <s v="Diamicton"/>
  </r>
  <r>
    <s v="Sand Clay Silt"/>
    <s v="Water Bearing"/>
    <s v="'Sand Clay Silt_Water Bearing'"/>
    <n v="9"/>
    <n v="-4.7601756934287989E-2"/>
    <s v="Rare/Uncommon"/>
    <s v="CHECK"/>
    <s v="Clay &amp; Sand"/>
    <s v="Clay &amp; Sand"/>
    <x v="0"/>
    <x v="0"/>
    <s v="Clay &amp; Sand"/>
    <s v="Clay &amp; Sand"/>
  </r>
  <r>
    <s v="Sand Clay Silt"/>
    <s v="Weathered"/>
    <s v="'Sand Clay Silt_Weathered'"/>
    <n v="0"/>
    <n v="-4.8134274696818129E-2"/>
    <s v="Not Used"/>
    <s v="CHECK"/>
    <s v="Clay &amp; Sand"/>
    <s v="Clay &amp; Sand"/>
    <x v="1"/>
    <x v="1"/>
    <s v="CHECK"/>
    <s v="Clay &amp; Sand"/>
  </r>
  <r>
    <s v="Sand Clay Silt"/>
    <s v="Wet/Moist"/>
    <s v="'Sand Clay Silt_Wet/Moist'"/>
    <n v="14"/>
    <n v="-4.7305913732882357E-2"/>
    <s v="Rare/Uncommon"/>
    <s v="CHECK"/>
    <s v="Clay &amp; Sand"/>
    <s v="Clay &amp; Sand"/>
    <x v="0"/>
    <x v="0"/>
    <s v="Clay &amp; Sand"/>
    <s v="Clay &amp; Sand"/>
  </r>
  <r>
    <s v="Sand Clay Silt"/>
    <s v="Wood"/>
    <s v="'Sand Clay Silt_Wood'"/>
    <n v="2"/>
    <n v="-4.8015937416255879E-2"/>
    <s v="Rare/Uncommon"/>
    <s v="CHECK"/>
    <s v="Clay &amp; Sand"/>
    <s v="Clay &amp; Sand"/>
    <x v="0"/>
    <x v="0"/>
    <s v="Clay &amp; Sand"/>
    <s v="Clay &amp; Sand"/>
  </r>
  <r>
    <s v="Sand Gravel Clay"/>
    <m/>
    <s v="'Sand Gravel Clay_ '"/>
    <n v="13166"/>
    <n v="0.7308800432444954"/>
    <s v="Fairly Common"/>
    <s v="Diamicton"/>
    <s v="Diamicton"/>
    <s v="Diamicton"/>
    <x v="2"/>
    <x v="3"/>
    <s v="Diamicton"/>
    <s v="Diamicton"/>
  </r>
  <r>
    <s v="Sand Gravel Clay"/>
    <s v="Broken"/>
    <s v="'Sand Gravel Clay_Broken'"/>
    <n v="1"/>
    <n v="-4.8075106056537004E-2"/>
    <s v="Rare/Uncommon"/>
    <s v="CHECK"/>
    <s v="Diamicton"/>
    <s v="Diamicton"/>
    <x v="0"/>
    <x v="0"/>
    <s v="Diamicton"/>
    <s v="Diamicton"/>
  </r>
  <r>
    <s v="Sand Gravel Clay"/>
    <s v="Cemented"/>
    <s v="'Sand Gravel Clay_Cemented'"/>
    <n v="8"/>
    <n v="-4.7660925574569114E-2"/>
    <s v="Rare/Uncommon"/>
    <s v="Diamicton"/>
    <s v="Diamicton"/>
    <s v="Diamicton"/>
    <x v="2"/>
    <x v="3"/>
    <s v="Diamicton"/>
    <s v="Diamicton"/>
  </r>
  <r>
    <s v="Sand Gravel Clay"/>
    <s v="Clayey"/>
    <s v="'Sand Gravel Clay_Clayey'"/>
    <n v="16"/>
    <n v="-4.7187576452320107E-2"/>
    <s v="Rare/Uncommon"/>
    <s v="Diamicton"/>
    <s v="Diamicton"/>
    <s v="Diamicton"/>
    <x v="2"/>
    <x v="3"/>
    <s v="Diamicton"/>
    <s v="Diamicton"/>
  </r>
  <r>
    <s v="Sand Gravel Clay"/>
    <s v="Coarse"/>
    <s v="'Sand Gravel Clay_Coarse'"/>
    <n v="194"/>
    <n v="-3.6655558482279561E-2"/>
    <s v="Rare/Uncommon"/>
    <s v="Diamicton"/>
    <s v="Diamicton"/>
    <s v="Diamicton"/>
    <x v="2"/>
    <x v="3"/>
    <s v="Diamicton"/>
    <s v="Diamicton"/>
  </r>
  <r>
    <s v="Sand Gravel Clay"/>
    <s v="Dense"/>
    <s v="'Sand Gravel Clay_Dense'"/>
    <n v="5"/>
    <n v="-4.7838431495412496E-2"/>
    <s v="Rare/Uncommon"/>
    <s v="Diamicton"/>
    <s v="Diamicton"/>
    <s v="Diamicton"/>
    <x v="2"/>
    <x v="3"/>
    <s v="Diamicton"/>
    <s v="Diamicton"/>
  </r>
  <r>
    <s v="Sand Gravel Clay"/>
    <s v="Dolomitic"/>
    <s v="'Sand Gravel Clay_Dolomitic'"/>
    <n v="0"/>
    <n v="-4.8134274696818129E-2"/>
    <s v="Not Used"/>
    <s v="CHECK"/>
    <s v="Diamicton"/>
    <s v="Diamicton"/>
    <x v="1"/>
    <x v="1"/>
    <s v="CHECK"/>
    <s v="Diamicton"/>
  </r>
  <r>
    <s v="Sand Gravel Clay"/>
    <s v="Dry"/>
    <s v="'Sand Gravel Clay_Dry'"/>
    <n v="44"/>
    <n v="-4.5530854524448557E-2"/>
    <s v="Rare/Uncommon"/>
    <s v="Diamicton"/>
    <s v="Diamicton"/>
    <s v="Diamicton"/>
    <x v="2"/>
    <x v="3"/>
    <s v="Diamicton"/>
    <s v="Diamicton"/>
  </r>
  <r>
    <s v="Sand Gravel Clay"/>
    <s v="Fill"/>
    <s v="'Sand Gravel Clay_Fill'"/>
    <n v="84"/>
    <n v="-4.3164108913203492E-2"/>
    <s v="Rare/Uncommon"/>
    <s v="Unknown or No Record"/>
    <s v="Unknown or No Record"/>
    <s v="Unknown or No Record"/>
    <x v="2"/>
    <x v="3"/>
    <s v="Unknown or No Record"/>
    <s v="Unknown or No Record"/>
  </r>
  <r>
    <s v="Sand Gravel Clay"/>
    <s v="Fine"/>
    <s v="'Sand Gravel Clay_Fine'"/>
    <n v="266"/>
    <n v="-3.2395416382038439E-2"/>
    <s v="Rare/Uncommon"/>
    <s v="Diamicton"/>
    <s v="Diamicton"/>
    <s v="Diamicton"/>
    <x v="2"/>
    <x v="3"/>
    <s v="Diamicton"/>
    <s v="Diamicton"/>
  </r>
  <r>
    <s v="Sand Gravel Clay"/>
    <s v="Fine To Coarse"/>
    <s v="'Sand Gravel Clay_Fine To Coarse'"/>
    <n v="34"/>
    <n v="-4.6122540927259821E-2"/>
    <s v="Rare/Uncommon"/>
    <s v="Diamicton"/>
    <s v="Diamicton"/>
    <s v="Diamicton"/>
    <x v="2"/>
    <x v="3"/>
    <s v="Diamicton"/>
    <s v="Diamicton"/>
  </r>
  <r>
    <s v="Sand Gravel Clay"/>
    <s v="Fine To Medium"/>
    <s v="'Sand Gravel Clay_Fine To Medium'"/>
    <n v="62"/>
    <n v="-4.4465818999388278E-2"/>
    <s v="Rare/Uncommon"/>
    <s v="Diamicton"/>
    <s v="Diamicton"/>
    <s v="Diamicton"/>
    <x v="2"/>
    <x v="3"/>
    <s v="Diamicton"/>
    <s v="Diamicton"/>
  </r>
  <r>
    <s v="Sand Gravel Clay"/>
    <s v="Firm"/>
    <s v="'Sand Gravel Clay_Firm'"/>
    <n v="2"/>
    <n v="-4.8015937416255879E-2"/>
    <s v="Rare/Uncommon"/>
    <s v="Diamicton"/>
    <s v="Diamicton"/>
    <s v="Diamicton"/>
    <x v="2"/>
    <x v="3"/>
    <s v="Diamicton"/>
    <s v="Diamicton"/>
  </r>
  <r>
    <s v="Sand Gravel Clay"/>
    <s v="Fractured"/>
    <s v="'Sand Gravel Clay_Fractured'"/>
    <n v="0"/>
    <n v="-4.8134274696818129E-2"/>
    <s v="Not Used"/>
    <s v="CHECK"/>
    <s v="Diamicton"/>
    <s v="Diamicton"/>
    <x v="1"/>
    <x v="1"/>
    <s v="CHECK"/>
    <s v="Diamicton"/>
  </r>
  <r>
    <s v="Sand Gravel Clay"/>
    <s v="Gravely"/>
    <s v="'Sand Gravel Clay_Gravely'"/>
    <n v="6"/>
    <n v="-4.7779262855131371E-2"/>
    <s v="Rare/Uncommon"/>
    <s v="Diamicton"/>
    <s v="Diamicton"/>
    <s v="Diamicton"/>
    <x v="2"/>
    <x v="3"/>
    <s v="Diamicton"/>
    <s v="Diamicton"/>
  </r>
  <r>
    <s v="Sand Gravel Clay"/>
    <s v="Gummy"/>
    <s v="'Sand Gravel Clay_Gummy'"/>
    <n v="2"/>
    <n v="-4.8015937416255879E-2"/>
    <s v="Rare/Uncommon"/>
    <s v="Diamicton"/>
    <s v="Diamicton"/>
    <s v="Diamicton"/>
    <x v="2"/>
    <x v="3"/>
    <s v="Diamicton"/>
    <s v="Diamicton"/>
  </r>
  <r>
    <s v="Sand Gravel Clay"/>
    <s v="Hard"/>
    <s v="'Sand Gravel Clay_Hard'"/>
    <n v="71"/>
    <n v="-4.3933301236858138E-2"/>
    <s v="Rare/Uncommon"/>
    <s v="Diamicton"/>
    <s v="Diamicton"/>
    <s v="Diamicton"/>
    <x v="2"/>
    <x v="3"/>
    <s v="Diamicton"/>
    <s v="Diamicton"/>
  </r>
  <r>
    <s v="Sand Gravel Clay"/>
    <s v="Heaving/Quick"/>
    <s v="'Sand Gravel Clay_Heaving/Quick'"/>
    <n v="5"/>
    <n v="-4.7838431495412496E-2"/>
    <s v="Rare/Uncommon"/>
    <s v="Diamicton"/>
    <s v="Diamicton"/>
    <s v="Diamicton"/>
    <x v="2"/>
    <x v="3"/>
    <s v="Diamicton"/>
    <s v="Diamicton"/>
  </r>
  <r>
    <s v="Sand Gravel Clay"/>
    <s v="Karst"/>
    <s v="'Sand Gravel Clay_Karst'"/>
    <n v="0"/>
    <n v="-4.8134274696818129E-2"/>
    <s v="Not Used"/>
    <s v="CHECK"/>
    <s v="Diamicton"/>
    <s v="Diamicton"/>
    <x v="1"/>
    <x v="1"/>
    <s v="CHECK"/>
    <s v="Diamicton"/>
  </r>
  <r>
    <s v="Sand Gravel Clay"/>
    <s v="Layered"/>
    <s v="'Sand Gravel Clay_Layered'"/>
    <n v="88"/>
    <n v="-4.2927434352078984E-2"/>
    <s v="Rare/Uncommon"/>
    <s v="Diamicton"/>
    <s v="Diamicton"/>
    <s v="Diamicton"/>
    <x v="2"/>
    <x v="3"/>
    <s v="Diamicton"/>
    <s v="Diamicton"/>
  </r>
  <r>
    <s v="Sand Gravel Clay"/>
    <s v="Medium"/>
    <s v="'Sand Gravel Clay_Medium'"/>
    <n v="97"/>
    <n v="-4.2394916589548845E-2"/>
    <s v="Rare/Uncommon"/>
    <s v="Diamicton"/>
    <s v="Diamicton"/>
    <s v="Diamicton"/>
    <x v="2"/>
    <x v="3"/>
    <s v="Diamicton"/>
    <s v="Diamicton"/>
  </r>
  <r>
    <s v="Sand Gravel Clay"/>
    <s v="Medium To Coarse"/>
    <s v="'Sand Gravel Clay_Medium To Coarse'"/>
    <n v="32"/>
    <n v="-4.6240878207822078E-2"/>
    <s v="Rare/Uncommon"/>
    <s v="Diamicton"/>
    <s v="Diamicton"/>
    <s v="Diamicton"/>
    <x v="2"/>
    <x v="3"/>
    <s v="Diamicton"/>
    <s v="Diamicton"/>
  </r>
  <r>
    <s v="Sand Gravel Clay"/>
    <s v="Organic"/>
    <s v="'Sand Gravel Clay_Organic'"/>
    <n v="0"/>
    <n v="-4.8134274696818129E-2"/>
    <s v="Not Used"/>
    <s v="CHECK"/>
    <s v="Diamicton"/>
    <s v="Diamicton"/>
    <x v="1"/>
    <x v="1"/>
    <s v="CHECK"/>
    <s v="Diamicton"/>
  </r>
  <r>
    <s v="Sand Gravel Clay"/>
    <s v="Porous"/>
    <s v="'Sand Gravel Clay_Porous'"/>
    <n v="1"/>
    <n v="-4.8075106056537004E-2"/>
    <s v="Rare/Uncommon"/>
    <s v="Diamicton"/>
    <s v="Diamicton"/>
    <s v="Diamicton"/>
    <x v="2"/>
    <x v="3"/>
    <s v="Diamicton"/>
    <s v="Diamicton"/>
  </r>
  <r>
    <s v="Sand Gravel Clay"/>
    <s v="Sandy"/>
    <s v="'Sand Gravel Clay_Sandy'"/>
    <n v="15"/>
    <n v="-4.7246745092601232E-2"/>
    <s v="Rare/Uncommon"/>
    <s v="Diamicton"/>
    <s v="Diamicton"/>
    <s v="Diamicton"/>
    <x v="2"/>
    <x v="3"/>
    <s v="Diamicton"/>
    <s v="Diamicton"/>
  </r>
  <r>
    <s v="Sand Gravel Clay"/>
    <s v="Silty"/>
    <s v="'Sand Gravel Clay_Silty'"/>
    <n v="86"/>
    <n v="-4.3045771632641235E-2"/>
    <s v="Rare/Uncommon"/>
    <s v="Diamicton"/>
    <s v="Diamicton"/>
    <s v="Diamicton"/>
    <x v="2"/>
    <x v="3"/>
    <s v="Diamicton"/>
    <s v="Diamicton"/>
  </r>
  <r>
    <s v="Sand Gravel Clay"/>
    <s v="Soft"/>
    <s v="'Sand Gravel Clay_Soft'"/>
    <n v="18"/>
    <n v="-4.706923917175785E-2"/>
    <s v="Rare/Uncommon"/>
    <s v="Diamicton"/>
    <s v="Diamicton"/>
    <s v="Diamicton"/>
    <x v="2"/>
    <x v="3"/>
    <s v="Diamicton"/>
    <s v="Diamicton"/>
  </r>
  <r>
    <s v="Sand Gravel Clay"/>
    <s v="Sticky"/>
    <s v="'Sand Gravel Clay_Sticky'"/>
    <n v="3"/>
    <n v="-4.7956768775974754E-2"/>
    <s v="Rare/Uncommon"/>
    <s v="Diamicton"/>
    <s v="Diamicton"/>
    <s v="Diamicton"/>
    <x v="2"/>
    <x v="3"/>
    <s v="Diamicton"/>
    <s v="Diamicton"/>
  </r>
  <r>
    <s v="Sand Gravel Clay"/>
    <s v="Stoney"/>
    <s v="'Sand Gravel Clay_Stoney'"/>
    <n v="23"/>
    <n v="-4.6773395970352218E-2"/>
    <s v="Rare/Uncommon"/>
    <s v="Diamicton"/>
    <s v="Diamicton"/>
    <s v="Diamicton"/>
    <x v="2"/>
    <x v="3"/>
    <s v="Diamicton"/>
    <s v="Diamicton"/>
  </r>
  <r>
    <s v="Sand Gravel Clay"/>
    <s v="Stringers"/>
    <s v="'Sand Gravel Clay_Stringers'"/>
    <n v="482"/>
    <n v="-1.9614990081315082E-2"/>
    <s v="Rare/Uncommon"/>
    <s v="Diamicton"/>
    <s v="Diamicton"/>
    <s v="Diamicton"/>
    <x v="2"/>
    <x v="3"/>
    <s v="Diamicton"/>
    <s v="Diamicton"/>
  </r>
  <r>
    <s v="Sand Gravel Clay"/>
    <s v="Strips"/>
    <s v="'Sand Gravel Clay_Strips'"/>
    <n v="74"/>
    <n v="-4.3755795316014756E-2"/>
    <s v="Rare/Uncommon"/>
    <s v="Diamicton"/>
    <s v="Diamicton"/>
    <s v="Diamicton"/>
    <x v="2"/>
    <x v="3"/>
    <s v="Diamicton"/>
    <s v="Diamicton"/>
  </r>
  <r>
    <s v="Sand Gravel Clay"/>
    <s v="Swelling"/>
    <s v="'Sand Gravel Clay_Swelling'"/>
    <n v="0"/>
    <n v="-4.8134274696818129E-2"/>
    <s v="Not Used"/>
    <s v="CHECK"/>
    <s v="Diamicton"/>
    <s v="Diamicton"/>
    <x v="1"/>
    <x v="1"/>
    <s v="CHECK"/>
    <s v="Diamicton"/>
  </r>
  <r>
    <s v="Sand Gravel Clay"/>
    <s v="Very Coarse"/>
    <s v="'Sand Gravel Clay_Very Coarse'"/>
    <n v="0"/>
    <n v="-4.8134274696818129E-2"/>
    <s v="Not Used"/>
    <s v="CHECK"/>
    <s v="Diamicton"/>
    <s v="Diamicton"/>
    <x v="1"/>
    <x v="1"/>
    <s v="CHECK"/>
    <s v="Diamicton"/>
  </r>
  <r>
    <s v="Sand Gravel Clay"/>
    <s v="Very Fine"/>
    <s v="'Sand Gravel Clay_Very Fine'"/>
    <n v="6"/>
    <n v="-4.7779262855131371E-2"/>
    <s v="Rare/Uncommon"/>
    <s v="Diamicton"/>
    <s v="Diamicton"/>
    <s v="Diamicton"/>
    <x v="2"/>
    <x v="3"/>
    <s v="Diamicton"/>
    <s v="Diamicton"/>
  </r>
  <r>
    <s v="Sand Gravel Clay"/>
    <s v="Very Fine-Coarse"/>
    <s v="'Sand Gravel Clay_Very Fine-Coarse'"/>
    <n v="0"/>
    <n v="-4.8134274696818129E-2"/>
    <s v="Not Used"/>
    <s v="CHECK"/>
    <s v="Diamicton"/>
    <s v="Diamicton"/>
    <x v="1"/>
    <x v="1"/>
    <s v="CHECK"/>
    <s v="Diamicton"/>
  </r>
  <r>
    <s v="Sand Gravel Clay"/>
    <s v="Very Fine-Fine"/>
    <s v="'Sand Gravel Clay_Very Fine-Fine'"/>
    <n v="1"/>
    <n v="-4.8075106056537004E-2"/>
    <s v="Rare/Uncommon"/>
    <s v="CHECK"/>
    <s v="Diamicton"/>
    <s v="Diamicton"/>
    <x v="0"/>
    <x v="0"/>
    <s v="Diamicton"/>
    <s v="Diamicton"/>
  </r>
  <r>
    <s v="Sand Gravel Clay"/>
    <s v="Very Fine-Medium"/>
    <s v="'Sand Gravel Clay_Very Fine-Medium'"/>
    <n v="0"/>
    <n v="-4.8134274696818129E-2"/>
    <s v="Not Used"/>
    <s v="CHECK"/>
    <s v="Diamicton"/>
    <s v="Diamicton"/>
    <x v="1"/>
    <x v="1"/>
    <s v="CHECK"/>
    <s v="Diamicton"/>
  </r>
  <r>
    <s v="Sand Gravel Clay"/>
    <s v="Very Hard"/>
    <s v="'Sand Gravel Clay_Very Hard'"/>
    <n v="5"/>
    <n v="-4.7838431495412496E-2"/>
    <s v="Rare/Uncommon"/>
    <s v="Diamicton"/>
    <s v="Diamicton"/>
    <s v="Diamicton"/>
    <x v="2"/>
    <x v="3"/>
    <s v="Diamicton"/>
    <s v="Diamicton"/>
  </r>
  <r>
    <s v="Sand Gravel Clay"/>
    <s v="W/Boulders"/>
    <s v="'Sand Gravel Clay_W/Boulders'"/>
    <n v="67"/>
    <n v="-4.4169975797982645E-2"/>
    <s v="Rare/Uncommon"/>
    <s v="Diamicton"/>
    <s v="Diamicton"/>
    <s v="Diamicton"/>
    <x v="2"/>
    <x v="3"/>
    <s v="Diamicton"/>
    <s v="Diamicton"/>
  </r>
  <r>
    <s v="Sand Gravel Clay"/>
    <s v="W/Clay"/>
    <s v="'Sand Gravel Clay_W/Clay'"/>
    <n v="8"/>
    <n v="-4.7660925574569114E-2"/>
    <s v="Rare/Uncommon"/>
    <s v="Diamicton"/>
    <s v="Diamicton"/>
    <s v="Diamicton"/>
    <x v="2"/>
    <x v="3"/>
    <s v="Diamicton"/>
    <s v="Diamicton"/>
  </r>
  <r>
    <s v="Sand Gravel Clay"/>
    <s v="W/Coal"/>
    <s v="'Sand Gravel Clay_W/Coal'"/>
    <n v="2"/>
    <n v="-4.8015937416255879E-2"/>
    <s v="Rare/Uncommon"/>
    <s v="Diamicton"/>
    <s v="Diamicton"/>
    <s v="Diamicton"/>
    <x v="2"/>
    <x v="3"/>
    <s v="Diamicton"/>
    <s v="Diamicton"/>
  </r>
  <r>
    <s v="Sand Gravel Clay"/>
    <s v="W/Cobbles"/>
    <s v="'Sand Gravel Clay_W/Cobbles'"/>
    <n v="35"/>
    <n v="-4.6063372286978696E-2"/>
    <s v="Rare/Uncommon"/>
    <s v="Diamicton"/>
    <s v="Diamicton"/>
    <s v="Diamicton"/>
    <x v="2"/>
    <x v="3"/>
    <s v="Diamicton"/>
    <s v="Diamicton"/>
  </r>
  <r>
    <s v="Sand Gravel Clay"/>
    <s v="W/Dolomite"/>
    <s v="'Sand Gravel Clay_W/Dolomite'"/>
    <n v="0"/>
    <n v="-4.8134274696818129E-2"/>
    <s v="Not Used"/>
    <s v="CHECK"/>
    <s v="Diamicton"/>
    <s v="Diamicton"/>
    <x v="1"/>
    <x v="1"/>
    <s v="CHECK"/>
    <s v="Diamicton"/>
  </r>
  <r>
    <s v="Sand Gravel Clay"/>
    <s v="W/Gravel"/>
    <s v="'Sand Gravel Clay_W/Gravel'"/>
    <n v="3"/>
    <n v="-4.7956768775974754E-2"/>
    <s v="Rare/Uncommon"/>
    <s v="Diamicton"/>
    <s v="Diamicton"/>
    <s v="Diamicton"/>
    <x v="2"/>
    <x v="3"/>
    <s v="Diamicton"/>
    <s v="Diamicton"/>
  </r>
  <r>
    <s v="Sand Gravel Clay"/>
    <s v="W/Gypsum"/>
    <s v="'Sand Gravel Clay_W/Gypsum'"/>
    <n v="0"/>
    <n v="-4.8134274696818129E-2"/>
    <s v="Not Used"/>
    <s v="CHECK"/>
    <s v="Diamicton"/>
    <s v="Diamicton"/>
    <x v="1"/>
    <x v="1"/>
    <s v="CHECK"/>
    <s v="Diamicton"/>
  </r>
  <r>
    <s v="Sand Gravel Clay"/>
    <s v="W/Limestone"/>
    <s v="'Sand Gravel Clay_W/Limestone'"/>
    <n v="5"/>
    <n v="-4.7838431495412496E-2"/>
    <s v="Rare/Uncommon"/>
    <s v="Diamicton"/>
    <s v="Diamicton"/>
    <s v="Diamicton"/>
    <x v="2"/>
    <x v="3"/>
    <s v="Diamicton"/>
    <s v="Diamicton"/>
  </r>
  <r>
    <s v="Sand Gravel Clay"/>
    <s v="W/Pyrite"/>
    <s v="'Sand Gravel Clay_W/Pyrite'"/>
    <n v="0"/>
    <n v="-4.8134274696818129E-2"/>
    <s v="Not Used"/>
    <s v="CHECK"/>
    <s v="Diamicton"/>
    <s v="Diamicton"/>
    <x v="1"/>
    <x v="1"/>
    <s v="CHECK"/>
    <s v="Diamicton"/>
  </r>
  <r>
    <s v="Sand Gravel Clay"/>
    <s v="W/Sand"/>
    <s v="'Sand Gravel Clay_W/Sand'"/>
    <n v="3"/>
    <n v="-4.7956768775974754E-2"/>
    <s v="Rare/Uncommon"/>
    <s v="Diamicton"/>
    <s v="Diamicton"/>
    <s v="Diamicton"/>
    <x v="2"/>
    <x v="3"/>
    <s v="Diamicton"/>
    <s v="Diamicton"/>
  </r>
  <r>
    <s v="Sand Gravel Clay"/>
    <s v="W/Sandstone"/>
    <s v="'Sand Gravel Clay_W/Sandstone'"/>
    <n v="9"/>
    <n v="-4.7601756934287989E-2"/>
    <s v="Rare/Uncommon"/>
    <s v="Diamicton"/>
    <s v="Diamicton"/>
    <s v="Diamicton"/>
    <x v="2"/>
    <x v="3"/>
    <s v="Diamicton"/>
    <s v="Diamicton"/>
  </r>
  <r>
    <s v="Sand Gravel Clay"/>
    <s v="W/Shale"/>
    <s v="'Sand Gravel Clay_W/Shale'"/>
    <n v="8"/>
    <n v="-4.7660925574569114E-2"/>
    <s v="Rare/Uncommon"/>
    <s v="Diamicton"/>
    <s v="Diamicton"/>
    <s v="Diamicton"/>
    <x v="2"/>
    <x v="3"/>
    <s v="Diamicton"/>
    <s v="Diamicton"/>
  </r>
  <r>
    <s v="Sand Gravel Clay"/>
    <s v="W/Silt"/>
    <s v="'Sand Gravel Clay_W/Silt'"/>
    <n v="530"/>
    <n v="-1.6774895347821003E-2"/>
    <s v="Rare/Uncommon"/>
    <s v="Diamicton"/>
    <s v="Diamicton"/>
    <s v="Diamicton"/>
    <x v="2"/>
    <x v="3"/>
    <s v="Diamicton"/>
    <s v="Diamicton"/>
  </r>
  <r>
    <s v="Sand Gravel Clay"/>
    <s v="W/Stones"/>
    <s v="'Sand Gravel Clay_W/Stones'"/>
    <n v="207"/>
    <n v="-3.5886366158624915E-2"/>
    <s v="Rare/Uncommon"/>
    <s v="Diamicton"/>
    <s v="Diamicton"/>
    <s v="Diamicton"/>
    <x v="2"/>
    <x v="3"/>
    <s v="Diamicton"/>
    <s v="Diamicton"/>
  </r>
  <r>
    <s v="Sand Gravel Clay"/>
    <s v="Water Bearing"/>
    <s v="'Sand Gravel Clay_Water Bearing'"/>
    <n v="68"/>
    <n v="-4.411080715770152E-2"/>
    <s v="Rare/Uncommon"/>
    <s v="Diamicton"/>
    <s v="Diamicton"/>
    <s v="Diamicton"/>
    <x v="2"/>
    <x v="3"/>
    <s v="Diamicton"/>
    <s v="Diamicton"/>
  </r>
  <r>
    <s v="Sand Gravel Clay"/>
    <s v="Weathered"/>
    <s v="'Sand Gravel Clay_Weathered'"/>
    <n v="0"/>
    <n v="-4.8134274696818129E-2"/>
    <s v="Not Used"/>
    <s v="CHECK"/>
    <s v="Diamicton"/>
    <s v="Diamicton"/>
    <x v="1"/>
    <x v="1"/>
    <s v="CHECK"/>
    <s v="Diamicton"/>
  </r>
  <r>
    <s v="Sand Gravel Clay"/>
    <s v="Wet/Moist"/>
    <s v="'Sand Gravel Clay_Wet/Moist'"/>
    <n v="29"/>
    <n v="-4.641838412866546E-2"/>
    <s v="Rare/Uncommon"/>
    <s v="Diamicton"/>
    <s v="Diamicton"/>
    <s v="Diamicton"/>
    <x v="2"/>
    <x v="3"/>
    <s v="Diamicton"/>
    <s v="Diamicton"/>
  </r>
  <r>
    <s v="Sand Gravel Clay"/>
    <s v="Wood"/>
    <s v="'Sand Gravel Clay_Wood'"/>
    <n v="3"/>
    <n v="-4.7956768775974754E-2"/>
    <s v="Rare/Uncommon"/>
    <s v="Diamicton"/>
    <s v="Diamicton"/>
    <s v="Diamicton"/>
    <x v="2"/>
    <x v="3"/>
    <s v="Diamicton"/>
    <s v="Diamicton"/>
  </r>
  <r>
    <s v="Sand Gravel Silt"/>
    <m/>
    <s v="'Sand Gravel Silt_ '"/>
    <n v="288"/>
    <n v="-3.1093706295853653E-2"/>
    <s v="Rare/Uncommon"/>
    <s v="CHECK"/>
    <s v="Sand &amp; Gravel"/>
    <s v="Diamicton"/>
    <x v="0"/>
    <x v="2"/>
    <s v="CHECK"/>
    <s v=""/>
  </r>
  <r>
    <s v="Sand Gravel Silt"/>
    <s v="Broken"/>
    <s v="'Sand Gravel Silt_Broken'"/>
    <n v="2"/>
    <n v="-4.8015937416255879E-2"/>
    <s v="Rare/Uncommon"/>
    <s v="CHECK"/>
    <s v="Sand &amp; Gravel"/>
    <s v="Diamicton"/>
    <x v="0"/>
    <x v="2"/>
    <s v="CHECK"/>
    <s v=""/>
  </r>
  <r>
    <s v="Sand Gravel Silt"/>
    <s v="Cemented"/>
    <s v="'Sand Gravel Silt_Cemented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Clayey"/>
    <s v="'Sand Gravel Silt_Clayey'"/>
    <n v="29"/>
    <n v="-4.641838412866546E-2"/>
    <s v="Rare/Uncommon"/>
    <s v="CHECK"/>
    <s v="Diamicton"/>
    <s v="Diamicton"/>
    <x v="0"/>
    <x v="0"/>
    <s v="Diamicton"/>
    <s v="Diamicton"/>
  </r>
  <r>
    <s v="Sand Gravel Silt"/>
    <s v="Coarse"/>
    <s v="'Sand Gravel Silt_Coarse'"/>
    <n v="12"/>
    <n v="-4.7424251013444607E-2"/>
    <s v="Rare/Uncommon"/>
    <s v="CHECK"/>
    <s v="Sand &amp; Gravel"/>
    <s v="Diamicton"/>
    <x v="0"/>
    <x v="2"/>
    <s v="CHECK"/>
    <s v=""/>
  </r>
  <r>
    <s v="Sand Gravel Silt"/>
    <s v="Dense"/>
    <s v="'Sand Gravel Silt_Dense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Dolomitic"/>
    <s v="'Sand Gravel Silt_Dolomitic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Dry"/>
    <s v="'Sand Gravel Silt_Dry'"/>
    <n v="1"/>
    <n v="-4.8075106056537004E-2"/>
    <s v="Rare/Uncommon"/>
    <s v="CHECK"/>
    <s v="Sand &amp; Gravel"/>
    <s v="Diamicton"/>
    <x v="0"/>
    <x v="2"/>
    <s v="CHECK"/>
    <s v=""/>
  </r>
  <r>
    <s v="Sand Gravel Silt"/>
    <s v="Fill"/>
    <s v="'Sand Gravel Silt_Fill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Sand Gravel Silt"/>
    <s v="Fine"/>
    <s v="'Sand Gravel Silt_Fine'"/>
    <n v="22"/>
    <n v="-4.6832564610633343E-2"/>
    <s v="Rare/Uncommon"/>
    <s v="CHECK"/>
    <s v="Sand &amp; Gravel"/>
    <s v="Diamicton"/>
    <x v="0"/>
    <x v="2"/>
    <s v="CHECK"/>
    <s v=""/>
  </r>
  <r>
    <s v="Sand Gravel Silt"/>
    <s v="Fine To Coarse"/>
    <s v="'Sand Gravel Silt_Fine To Coarse'"/>
    <n v="7"/>
    <n v="-4.7720094214850246E-2"/>
    <s v="Rare/Uncommon"/>
    <s v="CHECK"/>
    <s v="Sand &amp; Gravel"/>
    <s v="Diamicton"/>
    <x v="0"/>
    <x v="2"/>
    <s v="CHECK"/>
    <s v=""/>
  </r>
  <r>
    <s v="Sand Gravel Silt"/>
    <s v="Fine To Medium"/>
    <s v="'Sand Gravel Silt_Fine To Medium'"/>
    <n v="5"/>
    <n v="-4.7838431495412496E-2"/>
    <s v="Rare/Uncommon"/>
    <s v="CHECK"/>
    <s v="Sand &amp; Gravel"/>
    <s v="Diamicton"/>
    <x v="0"/>
    <x v="2"/>
    <s v="CHECK"/>
    <s v=""/>
  </r>
  <r>
    <s v="Sand Gravel Silt"/>
    <s v="Firm"/>
    <s v="'Sand Gravel Silt_Firm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Fractured"/>
    <s v="'Sand Gravel Silt_Fractured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Gravely"/>
    <s v="'Sand Gravel Silt_Gravely'"/>
    <n v="1"/>
    <n v="-4.8075106056537004E-2"/>
    <s v="Rare/Uncommon"/>
    <s v="CHECK"/>
    <s v="Sand &amp; Gravel"/>
    <s v="Diamicton"/>
    <x v="0"/>
    <x v="2"/>
    <s v="CHECK"/>
    <s v=""/>
  </r>
  <r>
    <s v="Sand Gravel Silt"/>
    <s v="Gummy"/>
    <s v="'Sand Gravel Silt_Gummy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Hard"/>
    <s v="'Sand Gravel Silt_Hard'"/>
    <n v="1"/>
    <n v="-4.8075106056537004E-2"/>
    <s v="Rare/Uncommon"/>
    <s v="CHECK"/>
    <s v="Sand &amp; Gravel"/>
    <s v="Diamicton"/>
    <x v="0"/>
    <x v="2"/>
    <s v="CHECK"/>
    <s v=""/>
  </r>
  <r>
    <s v="Sand Gravel Silt"/>
    <s v="Heaving/Quick"/>
    <s v="'Sand Gravel Silt_Heaving/Quick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Karst"/>
    <s v="'Sand Gravel Silt_Karst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Layered"/>
    <s v="'Sand Gravel Silt_Layered'"/>
    <n v="7"/>
    <n v="-4.7720094214850246E-2"/>
    <s v="Rare/Uncommon"/>
    <s v="CHECK"/>
    <s v="Sand &amp; Gravel"/>
    <s v="Diamicton"/>
    <x v="0"/>
    <x v="2"/>
    <s v="CHECK"/>
    <s v=""/>
  </r>
  <r>
    <s v="Sand Gravel Silt"/>
    <s v="Medium"/>
    <s v="'Sand Gravel Silt_Medium'"/>
    <n v="4"/>
    <n v="-4.7897600135693622E-2"/>
    <s v="Rare/Uncommon"/>
    <s v="CHECK"/>
    <s v="Sand &amp; Gravel"/>
    <s v="Diamicton"/>
    <x v="0"/>
    <x v="2"/>
    <s v="CHECK"/>
    <s v=""/>
  </r>
  <r>
    <s v="Sand Gravel Silt"/>
    <s v="Medium To Coarse"/>
    <s v="'Sand Gravel Silt_Medium To Coarse'"/>
    <n v="3"/>
    <n v="-4.7956768775974754E-2"/>
    <s v="Rare/Uncommon"/>
    <s v="CHECK"/>
    <s v="Sand &amp; Gravel"/>
    <s v="Diamicton"/>
    <x v="0"/>
    <x v="2"/>
    <s v="CHECK"/>
    <s v=""/>
  </r>
  <r>
    <s v="Sand Gravel Silt"/>
    <s v="Organic"/>
    <s v="'Sand Gravel Silt_Organic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Porous"/>
    <s v="'Sand Gravel Silt_Porous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Sandy"/>
    <s v="'Sand Gravel Silt_Sandy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Silty"/>
    <s v="'Sand Gravel Silt_Silty'"/>
    <n v="7"/>
    <n v="-4.7720094214850246E-2"/>
    <s v="Rare/Uncommon"/>
    <s v="CHECK"/>
    <s v="Sand &amp; Gravel"/>
    <s v="Diamicton"/>
    <x v="0"/>
    <x v="2"/>
    <s v="CHECK"/>
    <s v=""/>
  </r>
  <r>
    <s v="Sand Gravel Silt"/>
    <s v="Soft"/>
    <s v="'Sand Gravel Silt_Soft'"/>
    <n v="1"/>
    <n v="-4.8075106056537004E-2"/>
    <s v="Rare/Uncommon"/>
    <s v="CHECK"/>
    <s v="Sand &amp; Gravel"/>
    <s v="Diamicton"/>
    <x v="0"/>
    <x v="2"/>
    <s v="CHECK"/>
    <s v=""/>
  </r>
  <r>
    <s v="Sand Gravel Silt"/>
    <s v="Sticky"/>
    <s v="'Sand Gravel Silt_Sticky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Stoney"/>
    <s v="'Sand Gravel Silt_Stoney'"/>
    <n v="1"/>
    <n v="-4.8075106056537004E-2"/>
    <s v="Rare/Uncommon"/>
    <s v="CHECK"/>
    <s v="Sand &amp; Gravel"/>
    <s v="Diamicton"/>
    <x v="0"/>
    <x v="2"/>
    <s v="CHECK"/>
    <s v=""/>
  </r>
  <r>
    <s v="Sand Gravel Silt"/>
    <s v="Stringers"/>
    <s v="'Sand Gravel Silt_Stringers'"/>
    <n v="1"/>
    <n v="-4.8075106056537004E-2"/>
    <s v="Rare/Uncommon"/>
    <s v="CHECK"/>
    <s v="Sand &amp; Gravel"/>
    <s v="Diamicton"/>
    <x v="0"/>
    <x v="2"/>
    <s v="CHECK"/>
    <s v=""/>
  </r>
  <r>
    <s v="Sand Gravel Silt"/>
    <s v="Strips"/>
    <s v="'Sand Gravel Silt_Strips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Swelling"/>
    <s v="'Sand Gravel Silt_Swelling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Very Coarse"/>
    <s v="'Sand Gravel Silt_Very Coarse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Very Fine"/>
    <s v="'Sand Gravel Silt_Very Fine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Very Fine-Coarse"/>
    <s v="'Sand Gravel Silt_Very Fine-Coarse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Very Fine-Fine"/>
    <s v="'Sand Gravel Silt_Very Fine-Fine'"/>
    <n v="2"/>
    <n v="-4.8015937416255879E-2"/>
    <s v="Rare/Uncommon"/>
    <s v="CHECK"/>
    <s v="Sand &amp; Gravel"/>
    <s v="Diamicton"/>
    <x v="0"/>
    <x v="2"/>
    <s v="CHECK"/>
    <s v=""/>
  </r>
  <r>
    <s v="Sand Gravel Silt"/>
    <s v="Very Fine-Medium"/>
    <s v="'Sand Gravel Silt_Very Fine-Medium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Very Hard"/>
    <s v="'Sand Gravel Silt_Very Hard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W/Boulders"/>
    <s v="'Sand Gravel Silt_W/Boulders'"/>
    <n v="2"/>
    <n v="-4.8015937416255879E-2"/>
    <s v="Rare/Uncommon"/>
    <s v="CHECK"/>
    <s v="Sand &amp; Gravel"/>
    <s v="Diamicton"/>
    <x v="0"/>
    <x v="2"/>
    <s v="CHECK"/>
    <s v=""/>
  </r>
  <r>
    <s v="Sand Gravel Silt"/>
    <s v="W/Clay"/>
    <s v="'Sand Gravel Silt_W/Clay'"/>
    <n v="10"/>
    <n v="-4.7542588294006864E-2"/>
    <s v="Rare/Uncommon"/>
    <s v="CHECK"/>
    <s v="Diamicton"/>
    <s v="Diamicton"/>
    <x v="0"/>
    <x v="0"/>
    <s v="Diamicton"/>
    <s v="Diamicton"/>
  </r>
  <r>
    <s v="Sand Gravel Silt"/>
    <s v="W/Coal"/>
    <s v="'Sand Gravel Silt_W/Coal'"/>
    <n v="1"/>
    <n v="-4.8075106056537004E-2"/>
    <s v="Rare/Uncommon"/>
    <s v="CHECK"/>
    <s v="Sand &amp; Gravel"/>
    <s v="Diamicton"/>
    <x v="0"/>
    <x v="2"/>
    <s v="CHECK"/>
    <s v=""/>
  </r>
  <r>
    <s v="Sand Gravel Silt"/>
    <s v="W/Cobbles"/>
    <s v="'Sand Gravel Silt_W/Cobbles'"/>
    <n v="2"/>
    <n v="-4.8015937416255879E-2"/>
    <s v="Rare/Uncommon"/>
    <s v="CHECK"/>
    <s v="Sand &amp; Gravel"/>
    <s v="Diamicton"/>
    <x v="0"/>
    <x v="2"/>
    <s v="CHECK"/>
    <s v=""/>
  </r>
  <r>
    <s v="Sand Gravel Silt"/>
    <s v="W/Dolomite"/>
    <s v="'Sand Gravel Silt_W/Dolomite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W/Gravel"/>
    <s v="'Sand Gravel Silt_W/Gravel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W/Gypsum"/>
    <s v="'Sand Gravel Silt_W/Gypsum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W/Limestone"/>
    <s v="'Sand Gravel Silt_W/Limestone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W/Pyrite"/>
    <s v="'Sand Gravel Silt_W/Pyrite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W/Sand"/>
    <s v="'Sand Gravel Silt_W/Sand'"/>
    <n v="1"/>
    <n v="-4.8075106056537004E-2"/>
    <s v="Rare/Uncommon"/>
    <s v="CHECK"/>
    <s v="Sand &amp; Gravel"/>
    <s v="Diamicton"/>
    <x v="0"/>
    <x v="2"/>
    <s v="CHECK"/>
    <s v=""/>
  </r>
  <r>
    <s v="Sand Gravel Silt"/>
    <s v="W/Sandstone"/>
    <s v="'Sand Gravel Silt_W/Sandstone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W/Shale"/>
    <s v="'Sand Gravel Silt_W/Shale'"/>
    <n v="1"/>
    <n v="-4.8075106056537004E-2"/>
    <s v="Rare/Uncommon"/>
    <s v="CHECK"/>
    <s v="Sand &amp; Gravel"/>
    <s v="Diamicton"/>
    <x v="0"/>
    <x v="2"/>
    <s v="CHECK"/>
    <s v=""/>
  </r>
  <r>
    <s v="Sand Gravel Silt"/>
    <s v="W/Silt"/>
    <s v="'Sand Gravel Silt_W/Silt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W/Stones"/>
    <s v="'Sand Gravel Silt_W/Stones'"/>
    <n v="6"/>
    <n v="-4.7779262855131371E-2"/>
    <s v="Rare/Uncommon"/>
    <s v="CHECK"/>
    <s v="Sand &amp; Gravel"/>
    <s v="Diamicton"/>
    <x v="0"/>
    <x v="2"/>
    <s v="CHECK"/>
    <s v=""/>
  </r>
  <r>
    <s v="Sand Gravel Silt"/>
    <s v="Water Bearing"/>
    <s v="'Sand Gravel Silt_Water Bearing'"/>
    <n v="12"/>
    <n v="-4.7424251013444607E-2"/>
    <s v="Rare/Uncommon"/>
    <s v="CHECK"/>
    <s v="Sand &amp; Gravel"/>
    <s v="Diamicton"/>
    <x v="0"/>
    <x v="2"/>
    <s v="CHECK"/>
    <s v=""/>
  </r>
  <r>
    <s v="Sand Gravel Silt"/>
    <s v="Weathered"/>
    <s v="'Sand Gravel Silt_Weathered'"/>
    <n v="0"/>
    <n v="-4.8134274696818129E-2"/>
    <s v="Not Used"/>
    <s v="CHECK"/>
    <s v="Sand &amp; Gravel"/>
    <s v="Diamicton"/>
    <x v="1"/>
    <x v="1"/>
    <s v="CHECK"/>
    <s v="Sand &amp; Gravel"/>
  </r>
  <r>
    <s v="Sand Gravel Silt"/>
    <s v="Wet/Moist"/>
    <s v="'Sand Gravel Silt_Wet/Moist'"/>
    <n v="1"/>
    <n v="-4.8075106056537004E-2"/>
    <s v="Rare/Uncommon"/>
    <s v="CHECK"/>
    <s v="Sand &amp; Gravel"/>
    <s v="Diamicton"/>
    <x v="0"/>
    <x v="2"/>
    <s v="CHECK"/>
    <s v=""/>
  </r>
  <r>
    <s v="Sand Gravel Silt"/>
    <s v="Wood"/>
    <s v="'Sand Gravel Silt_Wood'"/>
    <n v="0"/>
    <n v="-4.8134274696818129E-2"/>
    <s v="Not Used"/>
    <s v="CHECK"/>
    <s v="Sand &amp; Gravel"/>
    <s v="Diamicton"/>
    <x v="1"/>
    <x v="1"/>
    <s v="CHECK"/>
    <s v="Sand &amp; Gravel"/>
  </r>
  <r>
    <s v="Sand Silt Clay"/>
    <m/>
    <s v="'Sand Silt Clay_ '"/>
    <n v="412"/>
    <n v="-2.3756794900993947E-2"/>
    <s v="Rare/Uncommon"/>
    <s v="CHECK"/>
    <s v="Clay &amp; Sand"/>
    <s v="Clay &amp; Sand"/>
    <x v="0"/>
    <x v="0"/>
    <s v="Clay &amp; Sand"/>
    <s v="Clay &amp; Sand"/>
  </r>
  <r>
    <s v="Sand Silt Clay"/>
    <s v="Broken"/>
    <s v="'Sand Silt Clay_Broken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Cemented"/>
    <s v="'Sand Silt Clay_Cemented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Clayey"/>
    <s v="'Sand Silt Clay_Clayey'"/>
    <n v="3"/>
    <n v="-4.7956768775974754E-2"/>
    <s v="Rare/Uncommon"/>
    <s v="CHECK"/>
    <s v="Clay &amp; Sand"/>
    <s v="Clay &amp; Sand"/>
    <x v="0"/>
    <x v="0"/>
    <s v="Clay &amp; Sand"/>
    <s v="Clay &amp; Sand"/>
  </r>
  <r>
    <s v="Sand Silt Clay"/>
    <s v="Coarse"/>
    <s v="'Sand Silt Clay_Coarse'"/>
    <n v="7"/>
    <n v="-4.7720094214850246E-2"/>
    <s v="Rare/Uncommon"/>
    <s v="CHECK"/>
    <s v="Clay &amp; Sand"/>
    <s v="Clay &amp; Sand"/>
    <x v="0"/>
    <x v="0"/>
    <s v="Clay &amp; Sand"/>
    <s v="Clay &amp; Sand"/>
  </r>
  <r>
    <s v="Sand Silt Clay"/>
    <s v="Dense"/>
    <s v="'Sand Silt Clay_Dense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Dolomitic"/>
    <s v="'Sand Silt Clay_Dolomitic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Dry"/>
    <s v="'Sand Silt Clay_Dry'"/>
    <n v="1"/>
    <n v="-4.8075106056537004E-2"/>
    <s v="Rare/Uncommon"/>
    <s v="CHECK"/>
    <s v="Clay &amp; Sand"/>
    <s v="Clay &amp; Sand"/>
    <x v="0"/>
    <x v="0"/>
    <s v="Clay &amp; Sand"/>
    <s v="Clay &amp; Sand"/>
  </r>
  <r>
    <s v="Sand Silt Clay"/>
    <s v="Fill"/>
    <s v="'Sand Silt Clay_Fil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Sand Silt Clay"/>
    <s v="Fine"/>
    <s v="'Sand Silt Clay_Fine'"/>
    <n v="92"/>
    <n v="-4.2690759790954477E-2"/>
    <s v="Rare/Uncommon"/>
    <s v="CHECK"/>
    <s v="Clay &amp; Sand"/>
    <s v="Clay &amp; Sand"/>
    <x v="0"/>
    <x v="0"/>
    <s v="Clay &amp; Sand"/>
    <s v="Clay &amp; Sand"/>
  </r>
  <r>
    <s v="Sand Silt Clay"/>
    <s v="Fine To Coarse"/>
    <s v="'Sand Silt Clay_Fine To Coarse'"/>
    <n v="3"/>
    <n v="-4.7956768775974754E-2"/>
    <s v="Rare/Uncommon"/>
    <s v="CHECK"/>
    <s v="Clay &amp; Sand"/>
    <s v="Clay &amp; Sand"/>
    <x v="0"/>
    <x v="0"/>
    <s v="Clay &amp; Sand"/>
    <s v="Clay &amp; Sand"/>
  </r>
  <r>
    <s v="Sand Silt Clay"/>
    <s v="Fine To Medium"/>
    <s v="'Sand Silt Clay_Fine To Medium'"/>
    <n v="9"/>
    <n v="-4.7601756934287989E-2"/>
    <s v="Rare/Uncommon"/>
    <s v="CHECK"/>
    <s v="Clay &amp; Sand"/>
    <s v="Clay &amp; Sand"/>
    <x v="0"/>
    <x v="0"/>
    <s v="Clay &amp; Sand"/>
    <s v="Clay &amp; Sand"/>
  </r>
  <r>
    <s v="Sand Silt Clay"/>
    <s v="Firm"/>
    <s v="'Sand Silt Clay_Firm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Fractured"/>
    <s v="'Sand Silt Clay_Fractured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Gravely"/>
    <s v="'Sand Silt Clay_Gravely'"/>
    <n v="2"/>
    <n v="-4.8015937416255879E-2"/>
    <s v="Rare/Uncommon"/>
    <s v="CHECK"/>
    <s v="Diamicton"/>
    <s v="Diamicton"/>
    <x v="0"/>
    <x v="0"/>
    <s v="Diamicton"/>
    <s v="Diamicton"/>
  </r>
  <r>
    <s v="Sand Silt Clay"/>
    <s v="Gummy"/>
    <s v="'Sand Silt Clay_Gummy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Hard"/>
    <s v="'Sand Silt Clay_Hard'"/>
    <n v="5"/>
    <n v="-4.7838431495412496E-2"/>
    <s v="Rare/Uncommon"/>
    <s v="CHECK"/>
    <s v="Clay &amp; Sand"/>
    <s v="Clay &amp; Sand"/>
    <x v="0"/>
    <x v="0"/>
    <s v="Clay &amp; Sand"/>
    <s v="Clay &amp; Sand"/>
  </r>
  <r>
    <s v="Sand Silt Clay"/>
    <s v="Heaving/Quick"/>
    <s v="'Sand Silt Clay_Heaving/Quick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Karst"/>
    <s v="'Sand Silt Clay_Karst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Layered"/>
    <s v="'Sand Silt Clay_Layered'"/>
    <n v="6"/>
    <n v="-4.7779262855131371E-2"/>
    <s v="Rare/Uncommon"/>
    <s v="CHECK"/>
    <s v="Clay &amp; Sand"/>
    <s v="Clay &amp; Sand"/>
    <x v="0"/>
    <x v="0"/>
    <s v="Clay &amp; Sand"/>
    <s v="Clay &amp; Sand"/>
  </r>
  <r>
    <s v="Sand Silt Clay"/>
    <s v="Medium"/>
    <s v="'Sand Silt Clay_Medium'"/>
    <n v="4"/>
    <n v="-4.7897600135693622E-2"/>
    <s v="Rare/Uncommon"/>
    <s v="CHECK"/>
    <s v="Clay &amp; Sand"/>
    <s v="Clay &amp; Sand"/>
    <x v="0"/>
    <x v="0"/>
    <s v="Clay &amp; Sand"/>
    <s v="Clay &amp; Sand"/>
  </r>
  <r>
    <s v="Sand Silt Clay"/>
    <s v="Medium To Coarse"/>
    <s v="'Sand Silt Clay_Medium To Coarse'"/>
    <n v="1"/>
    <n v="-4.8075106056537004E-2"/>
    <s v="Rare/Uncommon"/>
    <s v="CHECK"/>
    <s v="Clay &amp; Sand"/>
    <s v="Clay &amp; Sand"/>
    <x v="0"/>
    <x v="0"/>
    <s v="Clay &amp; Sand"/>
    <s v="Clay &amp; Sand"/>
  </r>
  <r>
    <s v="Sand Silt Clay"/>
    <s v="Organic"/>
    <s v="'Sand Silt Clay_Organic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Porous"/>
    <s v="'Sand Silt Clay_Porous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Sandy"/>
    <s v="'Sand Silt Clay_Sandy'"/>
    <n v="5"/>
    <n v="-4.7838431495412496E-2"/>
    <s v="Rare/Uncommon"/>
    <s v="CHECK"/>
    <s v="Clay &amp; Sand"/>
    <s v="Clay &amp; Sand"/>
    <x v="0"/>
    <x v="0"/>
    <s v="Clay &amp; Sand"/>
    <s v="Clay &amp; Sand"/>
  </r>
  <r>
    <s v="Sand Silt Clay"/>
    <s v="Silty"/>
    <s v="'Sand Silt Clay_Silty'"/>
    <n v="18"/>
    <n v="-4.706923917175785E-2"/>
    <s v="Rare/Uncommon"/>
    <s v="CHECK"/>
    <s v="Clay &amp; Sand"/>
    <s v="Clay &amp; Sand"/>
    <x v="0"/>
    <x v="0"/>
    <s v="Clay &amp; Sand"/>
    <s v="Clay &amp; Sand"/>
  </r>
  <r>
    <s v="Sand Silt Clay"/>
    <s v="Soft"/>
    <s v="'Sand Silt Clay_Soft'"/>
    <n v="7"/>
    <n v="-4.7720094214850246E-2"/>
    <s v="Rare/Uncommon"/>
    <s v="CHECK"/>
    <s v="Clay &amp; Sand"/>
    <s v="Clay &amp; Sand"/>
    <x v="0"/>
    <x v="0"/>
    <s v="Clay &amp; Sand"/>
    <s v="Clay &amp; Sand"/>
  </r>
  <r>
    <s v="Sand Silt Clay"/>
    <s v="Sticky"/>
    <s v="'Sand Silt Clay_Sticky'"/>
    <n v="3"/>
    <n v="-4.7956768775974754E-2"/>
    <s v="Rare/Uncommon"/>
    <s v="CHECK"/>
    <s v="Clay &amp; Sand"/>
    <s v="Clay &amp; Sand"/>
    <x v="0"/>
    <x v="0"/>
    <s v="Clay &amp; Sand"/>
    <s v="Clay &amp; Sand"/>
  </r>
  <r>
    <s v="Sand Silt Clay"/>
    <s v="Stoney"/>
    <s v="'Sand Silt Clay_Stoney'"/>
    <n v="2"/>
    <n v="-4.8015937416255879E-2"/>
    <s v="Rare/Uncommon"/>
    <s v="CHECK"/>
    <s v="Diamicton"/>
    <s v="Diamicton"/>
    <x v="0"/>
    <x v="0"/>
    <s v="Diamicton"/>
    <s v="Diamicton"/>
  </r>
  <r>
    <s v="Sand Silt Clay"/>
    <s v="Stringers"/>
    <s v="'Sand Silt Clay_Stringers'"/>
    <n v="6"/>
    <n v="-4.7779262855131371E-2"/>
    <s v="Rare/Uncommon"/>
    <s v="CHECK"/>
    <s v="Clay &amp; Sand"/>
    <s v="Clay &amp; Sand"/>
    <x v="0"/>
    <x v="0"/>
    <s v="Clay &amp; Sand"/>
    <s v="Clay &amp; Sand"/>
  </r>
  <r>
    <s v="Sand Silt Clay"/>
    <s v="Strips"/>
    <s v="'Sand Silt Clay_Strips'"/>
    <n v="2"/>
    <n v="-4.8015937416255879E-2"/>
    <s v="Rare/Uncommon"/>
    <s v="CHECK"/>
    <s v="Clay &amp; Sand"/>
    <s v="Clay &amp; Sand"/>
    <x v="0"/>
    <x v="0"/>
    <s v="Clay &amp; Sand"/>
    <s v="Clay &amp; Sand"/>
  </r>
  <r>
    <s v="Sand Silt Clay"/>
    <s v="Swelling"/>
    <s v="'Sand Silt Clay_Swelling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Very Coarse"/>
    <s v="'Sand Silt Clay_Very Coarse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Very Fine"/>
    <s v="'Sand Silt Clay_Very Fine'"/>
    <n v="19"/>
    <n v="-4.7010070531476725E-2"/>
    <s v="Rare/Uncommon"/>
    <s v="CHECK"/>
    <s v="Clay &amp; Sand"/>
    <s v="Clay &amp; Sand"/>
    <x v="0"/>
    <x v="0"/>
    <s v="Clay &amp; Sand"/>
    <s v="Clay &amp; Sand"/>
  </r>
  <r>
    <s v="Sand Silt Clay"/>
    <s v="Very Fine-Coarse"/>
    <s v="'Sand Silt Clay_Very Fine-Coarse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Very Fine-Fine"/>
    <s v="'Sand Silt Clay_Very Fine-Fine'"/>
    <n v="4"/>
    <n v="-4.7897600135693622E-2"/>
    <s v="Rare/Uncommon"/>
    <s v="CHECK"/>
    <s v="Clay &amp; Sand"/>
    <s v="Clay &amp; Sand"/>
    <x v="0"/>
    <x v="0"/>
    <s v="Clay &amp; Sand"/>
    <s v="Clay &amp; Sand"/>
  </r>
  <r>
    <s v="Sand Silt Clay"/>
    <s v="Very Fine-Medium"/>
    <s v="'Sand Silt Clay_Very Fine-Medium'"/>
    <n v="1"/>
    <n v="-4.8075106056537004E-2"/>
    <s v="Rare/Uncommon"/>
    <s v="CHECK"/>
    <s v="Clay &amp; Sand"/>
    <s v="Clay &amp; Sand"/>
    <x v="0"/>
    <x v="0"/>
    <s v="Clay &amp; Sand"/>
    <s v="Clay &amp; Sand"/>
  </r>
  <r>
    <s v="Sand Silt Clay"/>
    <s v="Very Hard"/>
    <s v="'Sand Silt Clay_Very Hard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W/Boulders"/>
    <s v="'Sand Silt Clay_W/Boulders'"/>
    <n v="1"/>
    <n v="-4.8075106056537004E-2"/>
    <s v="Rare/Uncommon"/>
    <s v="CHECK"/>
    <s v="Diamicton"/>
    <s v="Diamicton"/>
    <x v="0"/>
    <x v="0"/>
    <s v="Diamicton"/>
    <s v="Diamicton"/>
  </r>
  <r>
    <s v="Sand Silt Clay"/>
    <s v="W/Clay"/>
    <s v="'Sand Silt Clay_W/Clay'"/>
    <n v="2"/>
    <n v="-4.8015937416255879E-2"/>
    <s v="Rare/Uncommon"/>
    <s v="CHECK"/>
    <s v="Clay &amp; Sand"/>
    <s v="Clay &amp; Sand"/>
    <x v="0"/>
    <x v="0"/>
    <s v="Clay &amp; Sand"/>
    <s v="Clay &amp; Sand"/>
  </r>
  <r>
    <s v="Sand Silt Clay"/>
    <s v="W/Coal"/>
    <s v="'Sand Silt Clay_W/Coal'"/>
    <n v="1"/>
    <n v="-4.8075106056537004E-2"/>
    <s v="Rare/Uncommon"/>
    <s v="CHECK"/>
    <s v="Diamicton"/>
    <s v="Diamicton"/>
    <x v="0"/>
    <x v="0"/>
    <s v="Diamicton"/>
    <s v="Diamicton"/>
  </r>
  <r>
    <s v="Sand Silt Clay"/>
    <s v="W/Cobbles"/>
    <s v="'Sand Silt Clay_W/Cobbles'"/>
    <n v="2"/>
    <n v="-4.8015937416255879E-2"/>
    <s v="Rare/Uncommon"/>
    <s v="CHECK"/>
    <s v="Diamicton"/>
    <s v="Diamicton"/>
    <x v="0"/>
    <x v="0"/>
    <s v="Diamicton"/>
    <s v="Diamicton"/>
  </r>
  <r>
    <s v="Sand Silt Clay"/>
    <s v="W/Dolomite"/>
    <s v="'Sand Silt Clay_W/Dolomite'"/>
    <n v="0"/>
    <n v="-4.8134274696818129E-2"/>
    <s v="Not Used"/>
    <s v="CHECK"/>
    <s v="Diamicton"/>
    <s v="Diamicton"/>
    <x v="1"/>
    <x v="1"/>
    <s v="CHECK"/>
    <s v="Diamicton"/>
  </r>
  <r>
    <s v="Sand Silt Clay"/>
    <s v="W/Gravel"/>
    <s v="'Sand Silt Clay_W/Gravel'"/>
    <n v="12"/>
    <n v="-4.7424251013444607E-2"/>
    <s v="Rare/Uncommon"/>
    <s v="CHECK"/>
    <s v="Diamicton"/>
    <s v="Diamicton"/>
    <x v="0"/>
    <x v="0"/>
    <s v="Diamicton"/>
    <s v="Diamicton"/>
  </r>
  <r>
    <s v="Sand Silt Clay"/>
    <s v="W/Gypsum"/>
    <s v="'Sand Silt Clay_W/Gypsum'"/>
    <n v="0"/>
    <n v="-4.8134274696818129E-2"/>
    <s v="Not Used"/>
    <s v="CHECK"/>
    <s v="Diamicton"/>
    <s v="Diamicton"/>
    <x v="1"/>
    <x v="1"/>
    <s v="CHECK"/>
    <s v="Diamicton"/>
  </r>
  <r>
    <s v="Sand Silt Clay"/>
    <s v="W/Limestone"/>
    <s v="'Sand Silt Clay_W/Limestone'"/>
    <n v="0"/>
    <n v="-4.8134274696818129E-2"/>
    <s v="Not Used"/>
    <s v="CHECK"/>
    <s v="Diamicton"/>
    <s v="Diamicton"/>
    <x v="1"/>
    <x v="1"/>
    <s v="CHECK"/>
    <s v="Diamicton"/>
  </r>
  <r>
    <s v="Sand Silt Clay"/>
    <s v="W/Pyrite"/>
    <s v="'Sand Silt Clay_W/Pyrite'"/>
    <n v="0"/>
    <n v="-4.8134274696818129E-2"/>
    <s v="Not Used"/>
    <s v="CHECK"/>
    <s v="Diamicton"/>
    <s v="Diamicton"/>
    <x v="1"/>
    <x v="1"/>
    <s v="CHECK"/>
    <s v="Diamicton"/>
  </r>
  <r>
    <s v="Sand Silt Clay"/>
    <s v="W/Sand"/>
    <s v="'Sand Silt Clay_W/Sand'"/>
    <n v="2"/>
    <n v="-4.8015937416255879E-2"/>
    <s v="Rare/Uncommon"/>
    <s v="CHECK"/>
    <s v="Clay &amp; Sand"/>
    <s v="Clay &amp; Sand"/>
    <x v="0"/>
    <x v="0"/>
    <s v="Clay &amp; Sand"/>
    <s v="Clay &amp; Sand"/>
  </r>
  <r>
    <s v="Sand Silt Clay"/>
    <s v="W/Sandstone"/>
    <s v="'Sand Silt Clay_W/Sandstone'"/>
    <n v="0"/>
    <n v="-4.8134274696818129E-2"/>
    <s v="Not Used"/>
    <s v="CHECK"/>
    <s v="Diamicton"/>
    <s v="Diamicton"/>
    <x v="1"/>
    <x v="1"/>
    <s v="CHECK"/>
    <s v="Diamicton"/>
  </r>
  <r>
    <s v="Sand Silt Clay"/>
    <s v="W/Shale"/>
    <s v="'Sand Silt Clay_W/Shale'"/>
    <n v="0"/>
    <n v="-4.8134274696818129E-2"/>
    <s v="Not Used"/>
    <s v="CHECK"/>
    <s v="Diamicton"/>
    <s v="Diamicton"/>
    <x v="1"/>
    <x v="1"/>
    <s v="CHECK"/>
    <s v="Diamicton"/>
  </r>
  <r>
    <s v="Sand Silt Clay"/>
    <s v="W/Silt"/>
    <s v="'Sand Silt Clay_W/Silt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W/Stones"/>
    <s v="'Sand Silt Clay_W/Stones'"/>
    <n v="8"/>
    <n v="-4.7660925574569114E-2"/>
    <s v="Rare/Uncommon"/>
    <s v="CHECK"/>
    <s v="Diamicton"/>
    <s v="Diamicton"/>
    <x v="0"/>
    <x v="0"/>
    <s v="Diamicton"/>
    <s v="Diamicton"/>
  </r>
  <r>
    <s v="Sand Silt Clay"/>
    <s v="Water Bearing"/>
    <s v="'Sand Silt Clay_Water Bearing'"/>
    <n v="4"/>
    <n v="-4.7897600135693622E-2"/>
    <s v="Rare/Uncommon"/>
    <s v="CHECK"/>
    <s v="Clay &amp; Sand"/>
    <s v="Clay &amp; Sand"/>
    <x v="0"/>
    <x v="0"/>
    <s v="Clay &amp; Sand"/>
    <s v="Clay &amp; Sand"/>
  </r>
  <r>
    <s v="Sand Silt Clay"/>
    <s v="Weathered"/>
    <s v="'Sand Silt Clay_Weathered'"/>
    <n v="0"/>
    <n v="-4.8134274696818129E-2"/>
    <s v="Not Used"/>
    <s v="CHECK"/>
    <s v="Clay &amp; Sand"/>
    <s v="Clay &amp; Sand"/>
    <x v="1"/>
    <x v="1"/>
    <s v="CHECK"/>
    <s v="Clay &amp; Sand"/>
  </r>
  <r>
    <s v="Sand Silt Clay"/>
    <s v="Wet/Moist"/>
    <s v="'Sand Silt Clay_Wet/Moist'"/>
    <n v="4"/>
    <n v="-4.7897600135693622E-2"/>
    <s v="Rare/Uncommon"/>
    <s v="CHECK"/>
    <s v="Clay &amp; Sand"/>
    <s v="Clay &amp; Sand"/>
    <x v="0"/>
    <x v="0"/>
    <s v="Clay &amp; Sand"/>
    <s v="Clay &amp; Sand"/>
  </r>
  <r>
    <s v="Sand Silt Clay"/>
    <s v="Wood"/>
    <s v="'Sand Silt Clay_Wood'"/>
    <n v="1"/>
    <n v="-4.8075106056537004E-2"/>
    <s v="Rare/Uncommon"/>
    <s v="CHECK"/>
    <s v="Clay &amp; Sand"/>
    <s v="Clay &amp; Sand"/>
    <x v="0"/>
    <x v="0"/>
    <s v="Clay &amp; Sand"/>
    <s v="Clay &amp; Sand"/>
  </r>
  <r>
    <s v="Sand Silt Gravel"/>
    <m/>
    <s v="'Sand Silt Gravel_ '"/>
    <n v="295"/>
    <n v="-3.0679525813885767E-2"/>
    <s v="Rare/Uncommon"/>
    <s v="CHECK"/>
    <s v="Sand &amp; Gravel"/>
    <s v="Sand &amp; Gravel"/>
    <x v="0"/>
    <x v="0"/>
    <s v="Sand &amp; Gravel"/>
    <s v="Sand &amp; Gravel"/>
  </r>
  <r>
    <s v="Sand Silt Gravel"/>
    <s v="Broken"/>
    <s v="'Sand Silt Gravel_Broken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Cemented"/>
    <s v="'Sand Silt Gravel_Cemented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Clayey"/>
    <s v="'Sand Silt Gravel_Clayey'"/>
    <n v="28"/>
    <n v="-4.6477552768946585E-2"/>
    <s v="Rare/Uncommon"/>
    <s v="CHECK"/>
    <s v="Diamicton"/>
    <s v="Diamicton"/>
    <x v="0"/>
    <x v="0"/>
    <s v="Diamicton"/>
    <s v="Diamicton"/>
  </r>
  <r>
    <s v="Sand Silt Gravel"/>
    <s v="Coarse"/>
    <s v="'Sand Silt Gravel_Coarse'"/>
    <n v="6"/>
    <n v="-4.7779262855131371E-2"/>
    <s v="Rare/Uncommon"/>
    <s v="CHECK"/>
    <s v="Sand &amp; Gravel"/>
    <s v="Sand &amp; Gravel"/>
    <x v="0"/>
    <x v="0"/>
    <s v="Sand &amp; Gravel"/>
    <s v="Sand &amp; Gravel"/>
  </r>
  <r>
    <s v="Sand Silt Gravel"/>
    <s v="Dense"/>
    <s v="'Sand Silt Gravel_Dense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Dolomitic"/>
    <s v="'Sand Silt Gravel_Dolomitic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Dry"/>
    <s v="'Sand Silt Gravel_Dry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Fill"/>
    <s v="'Sand Silt Gravel_Fill'"/>
    <n v="0"/>
    <n v="-4.8134274696818129E-2"/>
    <s v="Not Used"/>
    <s v="CHECK"/>
    <s v="Unknown or No Record"/>
    <s v="Unknown or No Record"/>
    <x v="1"/>
    <x v="1"/>
    <s v="CHECK"/>
    <s v="Unknown or No Record"/>
  </r>
  <r>
    <s v="Sand Silt Gravel"/>
    <s v="Fine"/>
    <s v="'Sand Silt Gravel_Fine'"/>
    <n v="13"/>
    <n v="-4.7365082373163482E-2"/>
    <s v="Rare/Uncommon"/>
    <s v="CHECK"/>
    <s v="Sand &amp; Gravel"/>
    <s v="Sand &amp; Gravel"/>
    <x v="0"/>
    <x v="0"/>
    <s v="Sand &amp; Gravel"/>
    <s v="Sand &amp; Gravel"/>
  </r>
  <r>
    <s v="Sand Silt Gravel"/>
    <s v="Fine To Coarse"/>
    <s v="'Sand Silt Gravel_Fine To Coarse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Fine To Medium"/>
    <s v="'Sand Silt Gravel_Fine To Medium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Silt Gravel"/>
    <s v="Firm"/>
    <s v="'Sand Silt Gravel_Firm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Fractured"/>
    <s v="'Sand Silt Gravel_Fractured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Silt Gravel"/>
    <s v="Gravely"/>
    <s v="'Sand Silt Gravel_Gravely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Gummy"/>
    <s v="'Sand Silt Gravel_Gummy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Hard"/>
    <s v="'Sand Silt Gravel_Hard'"/>
    <n v="4"/>
    <n v="-4.7897600135693622E-2"/>
    <s v="Rare/Uncommon"/>
    <s v="CHECK"/>
    <s v="Sand &amp; Gravel"/>
    <s v="Sand &amp; Gravel"/>
    <x v="0"/>
    <x v="0"/>
    <s v="Sand &amp; Gravel"/>
    <s v="Sand &amp; Gravel"/>
  </r>
  <r>
    <s v="Sand Silt Gravel"/>
    <s v="Heaving/Quick"/>
    <s v="'Sand Silt Gravel_Heaving/Quick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Karst"/>
    <s v="'Sand Silt Gravel_Karst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Layered"/>
    <s v="'Sand Silt Gravel_Layered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Silt Gravel"/>
    <s v="Medium"/>
    <s v="'Sand Silt Gravel_Medium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Medium To Coarse"/>
    <s v="'Sand Silt Gravel_Medium To Coarse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Organic"/>
    <s v="'Sand Silt Gravel_Organic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Porous"/>
    <s v="'Sand Silt Gravel_Porous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Sandy"/>
    <s v="'Sand Silt Gravel_Sandy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Silty"/>
    <s v="'Sand Silt Gravel_Silty'"/>
    <n v="3"/>
    <n v="-4.7956768775974754E-2"/>
    <s v="Rare/Uncommon"/>
    <s v="CHECK"/>
    <s v="Sand &amp; Gravel"/>
    <s v="Sand &amp; Gravel"/>
    <x v="0"/>
    <x v="0"/>
    <s v="Sand &amp; Gravel"/>
    <s v="Sand &amp; Gravel"/>
  </r>
  <r>
    <s v="Sand Silt Gravel"/>
    <s v="Soft"/>
    <s v="'Sand Silt Gravel_Soft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Sticky"/>
    <s v="'Sand Silt Gravel_Sticky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Stoney"/>
    <s v="'Sand Silt Gravel_Stoney'"/>
    <n v="3"/>
    <n v="-4.7956768775974754E-2"/>
    <s v="Rare/Uncommon"/>
    <s v="CHECK"/>
    <s v="Sand &amp; Gravel"/>
    <s v="Sand &amp; Gravel"/>
    <x v="0"/>
    <x v="0"/>
    <s v="Sand &amp; Gravel"/>
    <s v="Sand &amp; Gravel"/>
  </r>
  <r>
    <s v="Sand Silt Gravel"/>
    <s v="Stringers"/>
    <s v="'Sand Silt Gravel_Stringers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Strips"/>
    <s v="'Sand Silt Gravel_Strips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Swelling"/>
    <s v="'Sand Silt Gravel_Swelling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Very Coarse"/>
    <s v="'Sand Silt Gravel_Very Coarse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Very Fine"/>
    <s v="'Sand Silt Gravel_Very Fine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and Silt Gravel"/>
    <s v="Very Fine-Coarse"/>
    <s v="'Sand Silt Gravel_Very Fine-Coarse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Very Fine-Fine"/>
    <s v="'Sand Silt Gravel_Very Fine-Fine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Very Fine-Medium"/>
    <s v="'Sand Silt Gravel_Very Fine-Medium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Very Hard"/>
    <s v="'Sand Silt Gravel_Very Hard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Boulders"/>
    <s v="'Sand Silt Gravel_W/Boulders'"/>
    <n v="7"/>
    <n v="-4.7720094214850246E-2"/>
    <s v="Rare/Uncommon"/>
    <s v="CHECK"/>
    <s v="Sand &amp; Gravel"/>
    <s v="Sand &amp; Gravel"/>
    <x v="0"/>
    <x v="0"/>
    <s v="Sand &amp; Gravel"/>
    <s v="Sand &amp; Gravel"/>
  </r>
  <r>
    <s v="Sand Silt Gravel"/>
    <s v="W/Clay"/>
    <s v="'Sand Silt Gravel_W/Clay'"/>
    <n v="10"/>
    <n v="-4.7542588294006864E-2"/>
    <s v="Rare/Uncommon"/>
    <s v="CHECK"/>
    <s v="Diamicton"/>
    <s v="Diamicton"/>
    <x v="0"/>
    <x v="0"/>
    <s v="Diamicton"/>
    <s v="Diamicton"/>
  </r>
  <r>
    <s v="Sand Silt Gravel"/>
    <s v="W/Coal"/>
    <s v="'Sand Silt Gravel_W/Coal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Cobbles"/>
    <s v="'Sand Silt Gravel_W/Cobbles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and Silt Gravel"/>
    <s v="W/Dolomite"/>
    <s v="'Sand Silt Gravel_W/Dolomite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Gravel"/>
    <s v="'Sand Silt Gravel_W/Gravel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Gypsum"/>
    <s v="'Sand Silt Gravel_W/Gypsum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Limestone"/>
    <s v="'Sand Silt Gravel_W/Limestone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Pyrite"/>
    <s v="'Sand Silt Gravel_W/Pyrite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Sand"/>
    <s v="'Sand Silt Gravel_W/Sand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Sandstone"/>
    <s v="'Sand Silt Gravel_W/Sandstone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Shale"/>
    <s v="'Sand Silt Gravel_W/Shale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Silt"/>
    <s v="'Sand Silt Gravel_W/Silt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/Stones"/>
    <s v="'Sand Silt Gravel_W/Stones'"/>
    <n v="10"/>
    <n v="-4.7542588294006864E-2"/>
    <s v="Rare/Uncommon"/>
    <s v="CHECK"/>
    <s v="Sand &amp; Gravel"/>
    <s v="Sand &amp; Gravel"/>
    <x v="0"/>
    <x v="0"/>
    <s v="Sand &amp; Gravel"/>
    <s v="Sand &amp; Gravel"/>
  </r>
  <r>
    <s v="Sand Silt Gravel"/>
    <s v="Water Bearing"/>
    <s v="'Sand Silt Gravel_Water Bearing'"/>
    <n v="7"/>
    <n v="-4.7720094214850246E-2"/>
    <s v="Rare/Uncommon"/>
    <s v="CHECK"/>
    <s v="Sand &amp; Gravel"/>
    <s v="Sand &amp; Gravel"/>
    <x v="0"/>
    <x v="0"/>
    <s v="Sand &amp; Gravel"/>
    <s v="Sand &amp; Gravel"/>
  </r>
  <r>
    <s v="Sand Silt Gravel"/>
    <s v="Weathered"/>
    <s v="'Sand Silt Gravel_Weathered'"/>
    <n v="0"/>
    <n v="-4.8134274696818129E-2"/>
    <s v="Not Used"/>
    <s v="CHECK"/>
    <s v="Sand &amp; Gravel"/>
    <s v="Sand &amp; Gravel"/>
    <x v="1"/>
    <x v="1"/>
    <s v="CHECK"/>
    <s v="Sand &amp; Gravel"/>
  </r>
  <r>
    <s v="Sand Silt Gravel"/>
    <s v="Wet/Moist"/>
    <s v="'Sand Silt Gravel_Wet/Moist'"/>
    <n v="3"/>
    <n v="-4.7956768775974754E-2"/>
    <s v="Rare/Uncommon"/>
    <s v="CHECK"/>
    <s v="Sand &amp; Gravel"/>
    <s v="Sand &amp; Gravel"/>
    <x v="0"/>
    <x v="0"/>
    <s v="Sand &amp; Gravel"/>
    <s v="Sand &amp; Gravel"/>
  </r>
  <r>
    <s v="Sand Silt Gravel"/>
    <s v="Wood"/>
    <s v="'Sand Silt Gravel_Wood'"/>
    <n v="0"/>
    <n v="-4.8134274696818129E-2"/>
    <s v="Not Used"/>
    <s v="CHECK"/>
    <s v="Sand &amp; Gravel"/>
    <s v="Sand &amp; Gravel"/>
    <x v="1"/>
    <x v="1"/>
    <s v="CHECK"/>
    <s v="Sand &amp; Gravel"/>
  </r>
  <r>
    <s v="Sandstone"/>
    <m/>
    <s v="'Sandstone_ '"/>
    <n v="163982"/>
    <n v="9.6544576958828934"/>
    <s v="Very Common"/>
    <s v="CHECK"/>
    <s v="Bedrock"/>
    <s v="Bedrock"/>
    <x v="0"/>
    <x v="0"/>
    <s v="Bedrock"/>
    <s v="Bedrock"/>
  </r>
  <r>
    <s v="Sandstone"/>
    <s v="Broken"/>
    <s v="'Sandstone_Broken'"/>
    <n v="3181"/>
    <n v="0.14008117003744575"/>
    <s v="Fairly Common"/>
    <s v="CHECK"/>
    <s v="Bedrock"/>
    <s v="Bedrock"/>
    <x v="0"/>
    <x v="0"/>
    <s v="Bedrock"/>
    <s v="Bedrock"/>
  </r>
  <r>
    <s v="Sandstone"/>
    <s v="Cemented"/>
    <s v="'Sandstone_Cemented'"/>
    <n v="471"/>
    <n v="-2.0265845124407475E-2"/>
    <s v="Rare/Uncommon"/>
    <s v="CHECK"/>
    <s v="Bedrock"/>
    <s v="Bedrock"/>
    <x v="0"/>
    <x v="0"/>
    <s v="Bedrock"/>
    <s v="Bedrock"/>
  </r>
  <r>
    <s v="Sandstone"/>
    <s v="Clayey"/>
    <s v="'Sandstone_Clayey'"/>
    <n v="396"/>
    <n v="-2.4703493145491976E-2"/>
    <s v="Rare/Uncommon"/>
    <s v="CHECK"/>
    <s v="Bedrock"/>
    <s v="Bedrock"/>
    <x v="0"/>
    <x v="0"/>
    <s v="Bedrock"/>
    <s v="Bedrock"/>
  </r>
  <r>
    <s v="Sandstone"/>
    <s v="Coarse"/>
    <s v="'Sandstone_Coarse'"/>
    <n v="1176"/>
    <n v="2.1448046273786815E-2"/>
    <s v="Fairly Common"/>
    <s v="CHECK"/>
    <s v="Bedrock"/>
    <s v="Bedrock"/>
    <x v="0"/>
    <x v="0"/>
    <s v="Bedrock"/>
    <s v="Bedrock"/>
  </r>
  <r>
    <s v="Sandstone"/>
    <s v="Dense"/>
    <s v="'Sandstone_Dense'"/>
    <n v="61"/>
    <n v="-4.4524987639669403E-2"/>
    <s v="Rare/Uncommon"/>
    <s v="CHECK"/>
    <s v="Bedrock"/>
    <s v="Bedrock"/>
    <x v="0"/>
    <x v="0"/>
    <s v="Bedrock"/>
    <s v="Bedrock"/>
  </r>
  <r>
    <s v="Sandstone"/>
    <s v="Dolomitic"/>
    <s v="'Sandstone_Dolomitic'"/>
    <n v="78"/>
    <n v="-4.3519120754890249E-2"/>
    <s v="Rare/Uncommon"/>
    <s v="CHECK"/>
    <s v="Bedrock"/>
    <s v="Bedrock"/>
    <x v="0"/>
    <x v="0"/>
    <s v="Bedrock"/>
    <s v="Bedrock"/>
  </r>
  <r>
    <s v="Sandstone"/>
    <s v="Dry"/>
    <s v="'Sandstone_Dry'"/>
    <n v="176"/>
    <n v="-3.772059400733984E-2"/>
    <s v="Rare/Uncommon"/>
    <s v="CHECK"/>
    <s v="Bedrock"/>
    <s v="Bedrock"/>
    <x v="0"/>
    <x v="0"/>
    <s v="Bedrock"/>
    <s v="Bedrock"/>
  </r>
  <r>
    <s v="Sandstone"/>
    <s v="Fill"/>
    <s v="'Sandstone_Fill'"/>
    <n v="5"/>
    <n v="-4.7838431495412496E-2"/>
    <s v="Rare/Uncommon"/>
    <s v="CHECK"/>
    <s v="Bedrock"/>
    <s v="Bedrock"/>
    <x v="0"/>
    <x v="0"/>
    <s v="Bedrock"/>
    <s v="Bedrock"/>
  </r>
  <r>
    <s v="Sandstone"/>
    <s v="Fine"/>
    <s v="'Sandstone_Fine'"/>
    <n v="920"/>
    <n v="6.3008743618183927E-3"/>
    <s v="Fairly Common"/>
    <s v="CHECK"/>
    <s v="Bedrock"/>
    <s v="Bedrock"/>
    <x v="0"/>
    <x v="0"/>
    <s v="Bedrock"/>
    <s v="Bedrock"/>
  </r>
  <r>
    <s v="Sandstone"/>
    <s v="Fine To Coarse"/>
    <s v="'Sandstone_Fine To Coarse'"/>
    <n v="170"/>
    <n v="-3.8075605849026598E-2"/>
    <s v="Rare/Uncommon"/>
    <s v="CHECK"/>
    <s v="Bedrock"/>
    <s v="Bedrock"/>
    <x v="0"/>
    <x v="0"/>
    <s v="Bedrock"/>
    <s v="Bedrock"/>
  </r>
  <r>
    <s v="Sandstone"/>
    <s v="Fine To Medium"/>
    <s v="'Sandstone_Fine To Medium'"/>
    <n v="162"/>
    <n v="-3.8548954971275612E-2"/>
    <s v="Rare/Uncommon"/>
    <s v="CHECK"/>
    <s v="Bedrock"/>
    <s v="Bedrock"/>
    <x v="0"/>
    <x v="0"/>
    <s v="Bedrock"/>
    <s v="Bedrock"/>
  </r>
  <r>
    <s v="Sandstone"/>
    <s v="Firm"/>
    <s v="'Sandstone_Firm'"/>
    <n v="247"/>
    <n v="-3.351962054737985E-2"/>
    <s v="Rare/Uncommon"/>
    <s v="CHECK"/>
    <s v="Bedrock"/>
    <s v="Bedrock"/>
    <x v="0"/>
    <x v="0"/>
    <s v="Bedrock"/>
    <s v="Bedrock"/>
  </r>
  <r>
    <s v="Sandstone"/>
    <s v="Fractured"/>
    <s v="'Sandstone_Fractured'"/>
    <n v="727"/>
    <n v="-5.1186732124390523E-3"/>
    <s v="Rare/Uncommon"/>
    <s v="CHECK"/>
    <s v="Bedrock"/>
    <s v="Bedrock"/>
    <x v="0"/>
    <x v="0"/>
    <s v="Bedrock"/>
    <s v="Bedrock"/>
  </r>
  <r>
    <s v="Sandstone"/>
    <s v="Gravely"/>
    <s v="'Sandstone_Gravely'"/>
    <n v="356"/>
    <n v="-2.7070238756737041E-2"/>
    <s v="Rare/Uncommon"/>
    <s v="CHECK"/>
    <s v="Bedrock"/>
    <s v="Bedrock"/>
    <x v="0"/>
    <x v="0"/>
    <s v="Bedrock"/>
    <s v="Bedrock"/>
  </r>
  <r>
    <s v="Sandstone"/>
    <s v="Gummy"/>
    <s v="'Sandstone_Gummy'"/>
    <n v="45"/>
    <n v="-4.5471685884167432E-2"/>
    <s v="Rare/Uncommon"/>
    <s v="CHECK"/>
    <s v="Bedrock"/>
    <s v="Bedrock"/>
    <x v="0"/>
    <x v="0"/>
    <s v="Bedrock"/>
    <s v="Bedrock"/>
  </r>
  <r>
    <s v="Sandstone"/>
    <s v="Hard"/>
    <s v="'Sandstone_Hard'"/>
    <n v="6151"/>
    <n v="0.31581203167239197"/>
    <s v="Fairly Common"/>
    <s v="CHECK"/>
    <s v="Bedrock"/>
    <s v="Bedrock"/>
    <x v="0"/>
    <x v="0"/>
    <s v="Bedrock"/>
    <s v="Bedrock"/>
  </r>
  <r>
    <s v="Sandstone"/>
    <s v="Heaving/Quick"/>
    <s v="'Sandstone_Heaving/Quick'"/>
    <n v="4"/>
    <n v="-4.7897600135693622E-2"/>
    <s v="Rare/Uncommon"/>
    <s v="CHECK"/>
    <s v="Bedrock"/>
    <s v="Bedrock"/>
    <x v="0"/>
    <x v="0"/>
    <s v="Bedrock"/>
    <s v="Bedrock"/>
  </r>
  <r>
    <s v="Sandstone"/>
    <s v="Karst"/>
    <s v="'Sandstone_Karst'"/>
    <n v="0"/>
    <n v="-4.8134274696818129E-2"/>
    <s v="Not Used"/>
    <s v="CHECK"/>
    <s v="Bedrock"/>
    <s v="Bedrock"/>
    <x v="1"/>
    <x v="1"/>
    <s v="CHECK"/>
    <s v="Bedrock"/>
  </r>
  <r>
    <s v="Sandstone"/>
    <s v="Layered"/>
    <s v="'Sandstone_Layered'"/>
    <n v="178"/>
    <n v="-3.7602256726777583E-2"/>
    <s v="Rare/Uncommon"/>
    <s v="CHECK"/>
    <s v="Bedrock"/>
    <s v="Bedrock"/>
    <x v="0"/>
    <x v="0"/>
    <s v="Bedrock"/>
    <s v="Bedrock"/>
  </r>
  <r>
    <s v="Sandstone"/>
    <s v="Medium"/>
    <s v="'Sandstone_Medium'"/>
    <n v="1757"/>
    <n v="5.5825026277121402E-2"/>
    <s v="Fairly Common"/>
    <s v="CHECK"/>
    <s v="Bedrock"/>
    <s v="Bedrock"/>
    <x v="0"/>
    <x v="0"/>
    <s v="Bedrock"/>
    <s v="Bedrock"/>
  </r>
  <r>
    <s v="Sandstone"/>
    <s v="Medium To Coarse"/>
    <s v="'Sandstone_Medium To Coarse'"/>
    <n v="226"/>
    <n v="-3.4762161993283504E-2"/>
    <s v="Rare/Uncommon"/>
    <s v="CHECK"/>
    <s v="Bedrock"/>
    <s v="Bedrock"/>
    <x v="0"/>
    <x v="0"/>
    <s v="Bedrock"/>
    <s v="Bedrock"/>
  </r>
  <r>
    <s v="Sandstone"/>
    <s v="Organic"/>
    <s v="'Sandstone_Organic'"/>
    <n v="4"/>
    <n v="-4.7897600135693622E-2"/>
    <s v="Rare/Uncommon"/>
    <s v="CHECK"/>
    <s v="Bedrock"/>
    <s v="Bedrock"/>
    <x v="0"/>
    <x v="0"/>
    <s v="Bedrock"/>
    <s v="Bedrock"/>
  </r>
  <r>
    <s v="Sandstone"/>
    <s v="Porous"/>
    <s v="'Sandstone_Porous'"/>
    <n v="219"/>
    <n v="-3.5176342475251393E-2"/>
    <s v="Rare/Uncommon"/>
    <s v="CHECK"/>
    <s v="Bedrock"/>
    <s v="Bedrock"/>
    <x v="0"/>
    <x v="0"/>
    <s v="Bedrock"/>
    <s v="Bedrock"/>
  </r>
  <r>
    <s v="Sandstone"/>
    <s v="Sandy"/>
    <s v="'Sandstone_Sandy'"/>
    <n v="64"/>
    <n v="-4.4347481718826028E-2"/>
    <s v="Rare/Uncommon"/>
    <s v="CHECK"/>
    <s v="Bedrock"/>
    <s v="Bedrock"/>
    <x v="0"/>
    <x v="0"/>
    <s v="Bedrock"/>
    <s v="Bedrock"/>
  </r>
  <r>
    <s v="Sandstone"/>
    <s v="Silty"/>
    <s v="'Sandstone_Silty'"/>
    <n v="87"/>
    <n v="-4.298660299236011E-2"/>
    <s v="Rare/Uncommon"/>
    <s v="CHECK"/>
    <s v="Bedrock"/>
    <s v="Bedrock"/>
    <x v="0"/>
    <x v="0"/>
    <s v="Bedrock"/>
    <s v="Bedrock"/>
  </r>
  <r>
    <s v="Sandstone"/>
    <s v="Soft"/>
    <s v="'Sandstone_Soft'"/>
    <n v="8095"/>
    <n v="0.43083586837890214"/>
    <s v="Fairly Common"/>
    <s v="CHECK"/>
    <s v="Bedrock"/>
    <s v="Bedrock"/>
    <x v="0"/>
    <x v="0"/>
    <s v="Bedrock"/>
    <s v="Bedrock"/>
  </r>
  <r>
    <s v="Sandstone"/>
    <s v="Sticky"/>
    <s v="'Sandstone_Sticky'"/>
    <n v="10"/>
    <n v="-4.7542588294006864E-2"/>
    <s v="Rare/Uncommon"/>
    <s v="CHECK"/>
    <s v="Bedrock"/>
    <s v="Bedrock"/>
    <x v="0"/>
    <x v="0"/>
    <s v="Bedrock"/>
    <s v="Bedrock"/>
  </r>
  <r>
    <s v="Sandstone"/>
    <s v="Stoney"/>
    <s v="'Sandstone_Stoney'"/>
    <n v="16"/>
    <n v="-4.7187576452320107E-2"/>
    <s v="Rare/Uncommon"/>
    <s v="CHECK"/>
    <s v="Bedrock"/>
    <s v="Bedrock"/>
    <x v="0"/>
    <x v="0"/>
    <s v="Bedrock"/>
    <s v="Bedrock"/>
  </r>
  <r>
    <s v="Sandstone"/>
    <s v="Stringers"/>
    <s v="'Sandstone_Stringers'"/>
    <n v="43"/>
    <n v="-4.5590023164729682E-2"/>
    <s v="Rare/Uncommon"/>
    <s v="CHECK"/>
    <s v="Bedrock"/>
    <s v="Bedrock"/>
    <x v="0"/>
    <x v="0"/>
    <s v="Bedrock"/>
    <s v="Bedrock"/>
  </r>
  <r>
    <s v="Sandstone"/>
    <s v="Strips"/>
    <s v="'Sandstone_Strips'"/>
    <n v="61"/>
    <n v="-4.4524987639669403E-2"/>
    <s v="Rare/Uncommon"/>
    <s v="CHECK"/>
    <s v="Bedrock"/>
    <s v="Bedrock"/>
    <x v="0"/>
    <x v="0"/>
    <s v="Bedrock"/>
    <s v="Bedrock"/>
  </r>
  <r>
    <s v="Sandstone"/>
    <s v="Swelling"/>
    <s v="'Sandstone_Swelling'"/>
    <n v="0"/>
    <n v="-4.8134274696818129E-2"/>
    <s v="Not Used"/>
    <s v="CHECK"/>
    <s v="Bedrock"/>
    <s v="Bedrock"/>
    <x v="1"/>
    <x v="1"/>
    <s v="CHECK"/>
    <s v="Bedrock"/>
  </r>
  <r>
    <s v="Sandstone"/>
    <s v="Very Coarse"/>
    <s v="'Sandstone_Very Coarse'"/>
    <n v="42"/>
    <n v="-4.5649191805010814E-2"/>
    <s v="Rare/Uncommon"/>
    <s v="CHECK"/>
    <s v="Bedrock"/>
    <s v="Bedrock"/>
    <x v="0"/>
    <x v="0"/>
    <s v="Bedrock"/>
    <s v="Bedrock"/>
  </r>
  <r>
    <s v="Sandstone"/>
    <s v="Very Fine"/>
    <s v="'Sandstone_Very Fine'"/>
    <n v="47"/>
    <n v="-4.5353348603605174E-2"/>
    <s v="Rare/Uncommon"/>
    <s v="CHECK"/>
    <s v="Bedrock"/>
    <s v="Bedrock"/>
    <x v="0"/>
    <x v="0"/>
    <s v="Bedrock"/>
    <s v="Bedrock"/>
  </r>
  <r>
    <s v="Sandstone"/>
    <s v="Very Fine-Coarse"/>
    <s v="'Sandstone_Very Fine-Coarse'"/>
    <n v="0"/>
    <n v="-4.8134274696818129E-2"/>
    <s v="Not Used"/>
    <s v="CHECK"/>
    <s v="Bedrock"/>
    <s v="Bedrock"/>
    <x v="1"/>
    <x v="1"/>
    <s v="CHECK"/>
    <s v="Bedrock"/>
  </r>
  <r>
    <s v="Sandstone"/>
    <s v="Very Fine-Fine"/>
    <s v="'Sandstone_Very Fine-Fine'"/>
    <n v="0"/>
    <n v="-4.8134274696818129E-2"/>
    <s v="Not Used"/>
    <s v="CHECK"/>
    <s v="Bedrock"/>
    <s v="Bedrock"/>
    <x v="1"/>
    <x v="1"/>
    <s v="CHECK"/>
    <s v="Bedrock"/>
  </r>
  <r>
    <s v="Sandstone"/>
    <s v="Very Fine-Medium"/>
    <s v="'Sandstone_Very Fine-Medium'"/>
    <n v="0"/>
    <n v="-4.8134274696818129E-2"/>
    <s v="Not Used"/>
    <s v="CHECK"/>
    <s v="Bedrock"/>
    <s v="Bedrock"/>
    <x v="1"/>
    <x v="1"/>
    <s v="CHECK"/>
    <s v="Bedrock"/>
  </r>
  <r>
    <s v="Sandstone"/>
    <s v="Very Hard"/>
    <s v="'Sandstone_Very Hard'"/>
    <n v="71"/>
    <n v="-4.3933301236858138E-2"/>
    <s v="Rare/Uncommon"/>
    <s v="CHECK"/>
    <s v="Bedrock"/>
    <s v="Bedrock"/>
    <x v="0"/>
    <x v="0"/>
    <s v="Bedrock"/>
    <s v="Bedrock"/>
  </r>
  <r>
    <s v="Sandstone"/>
    <s v="W/Boulders"/>
    <s v="'Sandstone_W/Boulders'"/>
    <n v="154"/>
    <n v="-3.9022304093524626E-2"/>
    <s v="Rare/Uncommon"/>
    <s v="CHECK"/>
    <s v="Bedrock"/>
    <s v="Bedrock"/>
    <x v="0"/>
    <x v="0"/>
    <s v="Bedrock"/>
    <s v="Bedrock"/>
  </r>
  <r>
    <s v="Sandstone"/>
    <s v="W/Clay"/>
    <s v="'Sandstone_W/Clay'"/>
    <n v="791"/>
    <n v="-1.3318802344469461E-3"/>
    <s v="Rare/Uncommon"/>
    <s v="CHECK"/>
    <s v="Bedrock"/>
    <s v="Bedrock"/>
    <x v="0"/>
    <x v="0"/>
    <s v="Bedrock"/>
    <s v="Bedrock"/>
  </r>
  <r>
    <s v="Sandstone"/>
    <s v="W/Coal"/>
    <s v="'Sandstone_W/Coal'"/>
    <n v="41"/>
    <n v="-4.5708360445291939E-2"/>
    <s v="Rare/Uncommon"/>
    <s v="CHECK"/>
    <s v="Bedrock"/>
    <s v="Bedrock"/>
    <x v="0"/>
    <x v="0"/>
    <s v="Bedrock"/>
    <s v="Bedrock"/>
  </r>
  <r>
    <s v="Sandstone"/>
    <s v="W/Cobbles"/>
    <s v="'Sandstone_W/Cobbles'"/>
    <n v="25"/>
    <n v="-4.6655058689789961E-2"/>
    <s v="Rare/Uncommon"/>
    <s v="CHECK"/>
    <s v="Bedrock"/>
    <s v="Bedrock"/>
    <x v="0"/>
    <x v="0"/>
    <s v="Bedrock"/>
    <s v="Bedrock"/>
  </r>
  <r>
    <s v="Sandstone"/>
    <s v="W/Dolomite"/>
    <s v="'Sandstone_W/Dolomite'"/>
    <n v="49"/>
    <n v="-4.5235011323042924E-2"/>
    <s v="Rare/Uncommon"/>
    <s v="CHECK"/>
    <s v="Bedrock"/>
    <s v="Bedrock"/>
    <x v="0"/>
    <x v="0"/>
    <s v="Bedrock"/>
    <s v="Bedrock"/>
  </r>
  <r>
    <s v="Sandstone"/>
    <s v="W/Gravel"/>
    <s v="'Sandstone_W/Gravel'"/>
    <n v="1267"/>
    <n v="2.6832392539369341E-2"/>
    <s v="Fairly Common"/>
    <s v="CHECK"/>
    <s v="Bedrock"/>
    <s v="Bedrock"/>
    <x v="0"/>
    <x v="0"/>
    <s v="Bedrock"/>
    <s v="Bedrock"/>
  </r>
  <r>
    <s v="Sandstone"/>
    <s v="W/Gypsum"/>
    <s v="'Sandstone_W/Gypsum'"/>
    <n v="42"/>
    <n v="-4.5649191805010814E-2"/>
    <s v="Rare/Uncommon"/>
    <s v="CHECK"/>
    <s v="Bedrock"/>
    <s v="Bedrock"/>
    <x v="0"/>
    <x v="0"/>
    <s v="Bedrock"/>
    <s v="Bedrock"/>
  </r>
  <r>
    <s v="Sandstone"/>
    <s v="W/Limestone"/>
    <s v="'Sandstone_W/Limestone'"/>
    <n v="1179"/>
    <n v="2.1625552194630197E-2"/>
    <s v="Fairly Common"/>
    <s v="CHECK"/>
    <s v="Bedrock"/>
    <s v="Bedrock"/>
    <x v="0"/>
    <x v="0"/>
    <s v="Bedrock"/>
    <s v="Bedrock"/>
  </r>
  <r>
    <s v="Sandstone"/>
    <s v="W/Pyrite"/>
    <s v="'Sandstone_W/Pyrite'"/>
    <n v="29"/>
    <n v="-4.641838412866546E-2"/>
    <s v="Rare/Uncommon"/>
    <s v="CHECK"/>
    <s v="Bedrock"/>
    <s v="Bedrock"/>
    <x v="0"/>
    <x v="0"/>
    <s v="Bedrock"/>
    <s v="Bedrock"/>
  </r>
  <r>
    <s v="Sandstone"/>
    <s v="W/Sand"/>
    <s v="'Sandstone_W/Sand'"/>
    <n v="351"/>
    <n v="-2.7366081958142673E-2"/>
    <s v="Rare/Uncommon"/>
    <s v="CHECK"/>
    <s v="Bedrock"/>
    <s v="Bedrock"/>
    <x v="0"/>
    <x v="0"/>
    <s v="Bedrock"/>
    <s v="Bedrock"/>
  </r>
  <r>
    <s v="Sandstone"/>
    <s v="W/Sandstone"/>
    <s v="'Sandstone_W/Sandstone'"/>
    <n v="120"/>
    <n v="-4.1034037863082934E-2"/>
    <s v="Rare/Uncommon"/>
    <s v="CHECK"/>
    <s v="Bedrock"/>
    <s v="Bedrock"/>
    <x v="0"/>
    <x v="0"/>
    <s v="Bedrock"/>
    <s v="Bedrock"/>
  </r>
  <r>
    <s v="Sandstone"/>
    <s v="W/Shale"/>
    <s v="'Sandstone_W/Shale'"/>
    <n v="6132"/>
    <n v="0.31468782750705054"/>
    <s v="Fairly Common"/>
    <s v="CHECK"/>
    <s v="Bedrock"/>
    <s v="Bedrock"/>
    <x v="0"/>
    <x v="0"/>
    <s v="Bedrock"/>
    <s v="Bedrock"/>
  </r>
  <r>
    <s v="Sandstone"/>
    <s v="W/Silt"/>
    <s v="'Sandstone_W/Silt'"/>
    <n v="17"/>
    <n v="-4.7128407812038975E-2"/>
    <s v="Rare/Uncommon"/>
    <s v="CHECK"/>
    <s v="Bedrock"/>
    <s v="Bedrock"/>
    <x v="0"/>
    <x v="0"/>
    <s v="Bedrock"/>
    <s v="Bedrock"/>
  </r>
  <r>
    <s v="Sandstone"/>
    <s v="W/Stones"/>
    <s v="'Sandstone_W/Stones'"/>
    <n v="143"/>
    <n v="-3.9673159136617016E-2"/>
    <s v="Rare/Uncommon"/>
    <s v="CHECK"/>
    <s v="Bedrock"/>
    <s v="Bedrock"/>
    <x v="0"/>
    <x v="0"/>
    <s v="Bedrock"/>
    <s v="Bedrock"/>
  </r>
  <r>
    <s v="Sandstone"/>
    <s v="Water Bearing"/>
    <s v="'Sandstone_Water Bearing'"/>
    <n v="2410"/>
    <n v="9.4462148380697109E-2"/>
    <s v="Fairly Common"/>
    <s v="CHECK"/>
    <s v="Bedrock"/>
    <s v="Bedrock"/>
    <x v="0"/>
    <x v="0"/>
    <s v="Bedrock"/>
    <s v="Bedrock"/>
  </r>
  <r>
    <s v="Sandstone"/>
    <s v="Weathered"/>
    <s v="'Sandstone_Weathered'"/>
    <n v="34"/>
    <n v="-4.6122540927259821E-2"/>
    <s v="Rare/Uncommon"/>
    <s v="CHECK"/>
    <s v="Bedrock"/>
    <s v="Bedrock"/>
    <x v="0"/>
    <x v="0"/>
    <s v="Bedrock"/>
    <s v="Bedrock"/>
  </r>
  <r>
    <s v="Sandstone"/>
    <s v="Wet/Moist"/>
    <s v="'Sandstone_Wet/Moist'"/>
    <n v="375"/>
    <n v="-2.5946034591395634E-2"/>
    <s v="Rare/Uncommon"/>
    <s v="CHECK"/>
    <s v="Bedrock"/>
    <s v="Bedrock"/>
    <x v="0"/>
    <x v="0"/>
    <s v="Bedrock"/>
    <s v="Bedrock"/>
  </r>
  <r>
    <s v="Sandstone"/>
    <s v="Wood"/>
    <s v="'Sandstone_Wood'"/>
    <n v="2"/>
    <n v="-4.8015937416255879E-2"/>
    <s v="Rare/Uncommon"/>
    <s v="CHECK"/>
    <s v="Bedrock"/>
    <s v="Bedrock"/>
    <x v="0"/>
    <x v="0"/>
    <s v="Bedrock"/>
    <s v="Bedrock"/>
  </r>
  <r>
    <s v="Sandstone &amp; Limestone"/>
    <m/>
    <s v="'Sandstone &amp; Limestone_ '"/>
    <n v="3185"/>
    <n v="0.14031784459857025"/>
    <s v="Fairly Common"/>
    <s v="CHECK"/>
    <s v="Bedrock"/>
    <s v="Bedrock"/>
    <x v="0"/>
    <x v="0"/>
    <s v="Bedrock"/>
    <s v="Bedrock"/>
  </r>
  <r>
    <s v="Sandstone &amp; Limestone"/>
    <s v="Broken"/>
    <s v="'Sandstone &amp; Limestone_Broken'"/>
    <n v="52"/>
    <n v="-4.5057505402199542E-2"/>
    <s v="Rare/Uncommon"/>
    <s v="CHECK"/>
    <s v="Bedrock"/>
    <s v="Bedrock"/>
    <x v="0"/>
    <x v="0"/>
    <s v="Bedrock"/>
    <s v="Bedrock"/>
  </r>
  <r>
    <s v="Sandstone &amp; Limestone"/>
    <s v="Cemented"/>
    <s v="'Sandstone &amp; Limestone_Cemented'"/>
    <n v="20"/>
    <n v="-4.69509018911956E-2"/>
    <s v="Rare/Uncommon"/>
    <s v="CHECK"/>
    <s v="Bedrock"/>
    <s v="Bedrock"/>
    <x v="0"/>
    <x v="0"/>
    <s v="Bedrock"/>
    <s v="Bedrock"/>
  </r>
  <r>
    <s v="Sandstone &amp; Limestone"/>
    <s v="Clayey"/>
    <s v="'Sandstone &amp; Limestone_Clayey'"/>
    <n v="3"/>
    <n v="-4.7956768775974754E-2"/>
    <s v="Rare/Uncommon"/>
    <s v="CHECK"/>
    <s v="Bedrock"/>
    <s v="Bedrock"/>
    <x v="0"/>
    <x v="0"/>
    <s v="Bedrock"/>
    <s v="Bedrock"/>
  </r>
  <r>
    <s v="Sandstone &amp; Limestone"/>
    <s v="Coarse"/>
    <s v="'Sandstone &amp; Limestone_Coarse'"/>
    <n v="5"/>
    <n v="-4.7838431495412496E-2"/>
    <s v="Rare/Uncommon"/>
    <s v="CHECK"/>
    <s v="Bedrock"/>
    <s v="Bedrock"/>
    <x v="0"/>
    <x v="0"/>
    <s v="Bedrock"/>
    <s v="Bedrock"/>
  </r>
  <r>
    <s v="Sandstone &amp; Limestone"/>
    <s v="Dense"/>
    <s v="'Sandstone &amp; Limestone_Dense'"/>
    <n v="1"/>
    <n v="-4.8075106056537004E-2"/>
    <s v="Rare/Uncommon"/>
    <s v="CHECK"/>
    <s v="Bedrock"/>
    <s v="Bedrock"/>
    <x v="0"/>
    <x v="0"/>
    <s v="Bedrock"/>
    <s v="Bedrock"/>
  </r>
  <r>
    <s v="Sandstone &amp; Limestone"/>
    <s v="Dolomitic"/>
    <s v="'Sandstone &amp; Limestone_Dolomitic'"/>
    <n v="0"/>
    <n v="-4.8134274696818129E-2"/>
    <s v="Not Used"/>
    <s v="CHECK"/>
    <s v="Bedrock"/>
    <s v="Bedrock"/>
    <x v="1"/>
    <x v="1"/>
    <s v="CHECK"/>
    <s v="Bedrock"/>
  </r>
  <r>
    <s v="Sandstone &amp; Limestone"/>
    <s v="Dry"/>
    <s v="'Sandstone &amp; Limestone_Dry'"/>
    <n v="1"/>
    <n v="-4.8075106056537004E-2"/>
    <s v="Rare/Uncommon"/>
    <s v="CHECK"/>
    <s v="Bedrock"/>
    <s v="Bedrock"/>
    <x v="0"/>
    <x v="0"/>
    <s v="Bedrock"/>
    <s v="Bedrock"/>
  </r>
  <r>
    <s v="Sandstone &amp; Limestone"/>
    <s v="Fill"/>
    <s v="'Sandstone &amp; Limestone_Fill'"/>
    <n v="0"/>
    <n v="-4.8134274696818129E-2"/>
    <s v="Not Used"/>
    <s v="CHECK"/>
    <s v="Bedrock"/>
    <s v="Bedrock"/>
    <x v="1"/>
    <x v="1"/>
    <s v="CHECK"/>
    <s v="Bedrock"/>
  </r>
  <r>
    <s v="Sandstone &amp; Limestone"/>
    <s v="Fine"/>
    <s v="'Sandstone &amp; Limestone_Fine'"/>
    <n v="2"/>
    <n v="-4.8015937416255879E-2"/>
    <s v="Rare/Uncommon"/>
    <s v="CHECK"/>
    <s v="Bedrock"/>
    <s v="Bedrock"/>
    <x v="0"/>
    <x v="0"/>
    <s v="Bedrock"/>
    <s v="Bedrock"/>
  </r>
  <r>
    <s v="Sandstone &amp; Limestone"/>
    <s v="Fine To Coarse"/>
    <s v="'Sandstone &amp; Limestone_Fine To Coarse'"/>
    <n v="1"/>
    <n v="-4.8075106056537004E-2"/>
    <s v="Rare/Uncommon"/>
    <s v="CHECK"/>
    <s v="Bedrock"/>
    <s v="Bedrock"/>
    <x v="0"/>
    <x v="0"/>
    <s v="Bedrock"/>
    <s v="Bedrock"/>
  </r>
  <r>
    <s v="Sandstone &amp; Limestone"/>
    <s v="Fine To Medium"/>
    <s v="'Sandstone &amp; Limestone_Fine To Medium'"/>
    <n v="0"/>
    <n v="-4.8134274696818129E-2"/>
    <s v="Not Used"/>
    <s v="CHECK"/>
    <s v="Bedrock"/>
    <s v="Bedrock"/>
    <x v="1"/>
    <x v="1"/>
    <s v="CHECK"/>
    <s v="Bedrock"/>
  </r>
  <r>
    <s v="Sandstone &amp; Limestone"/>
    <s v="Firm"/>
    <s v="'Sandstone &amp; Limestone_Firm'"/>
    <n v="2"/>
    <n v="-4.8015937416255879E-2"/>
    <s v="Rare/Uncommon"/>
    <s v="CHECK"/>
    <s v="Bedrock"/>
    <s v="Bedrock"/>
    <x v="0"/>
    <x v="0"/>
    <s v="Bedrock"/>
    <s v="Bedrock"/>
  </r>
  <r>
    <s v="Sandstone &amp; Limestone"/>
    <s v="Fractured"/>
    <s v="'Sandstone &amp; Limestone_Fractured'"/>
    <n v="17"/>
    <n v="-4.7128407812038975E-2"/>
    <s v="Rare/Uncommon"/>
    <s v="CHECK"/>
    <s v="Bedrock"/>
    <s v="Bedrock"/>
    <x v="0"/>
    <x v="0"/>
    <s v="Bedrock"/>
    <s v="Bedrock"/>
  </r>
  <r>
    <s v="Sandstone &amp; Limestone"/>
    <s v="Gravely"/>
    <s v="'Sandstone &amp; Limestone_Gravely'"/>
    <n v="3"/>
    <n v="-4.7956768775974754E-2"/>
    <s v="Rare/Uncommon"/>
    <s v="CHECK"/>
    <s v="Bedrock"/>
    <s v="Bedrock"/>
    <x v="0"/>
    <x v="0"/>
    <s v="Bedrock"/>
    <s v="Bedrock"/>
  </r>
  <r>
    <s v="Sandstone &amp; Limestone"/>
    <s v="Gummy"/>
    <s v="'Sandstone &amp; Limestone_Gummy'"/>
    <n v="1"/>
    <n v="-4.8075106056537004E-2"/>
    <s v="Rare/Uncommon"/>
    <s v="CHECK"/>
    <s v="Bedrock"/>
    <s v="Bedrock"/>
    <x v="0"/>
    <x v="0"/>
    <s v="Bedrock"/>
    <s v="Bedrock"/>
  </r>
  <r>
    <s v="Sandstone &amp; Limestone"/>
    <s v="Hard"/>
    <s v="'Sandstone &amp; Limestone_Hard'"/>
    <n v="194"/>
    <n v="-3.6655558482279561E-2"/>
    <s v="Rare/Uncommon"/>
    <s v="CHECK"/>
    <s v="Bedrock"/>
    <s v="Bedrock"/>
    <x v="0"/>
    <x v="0"/>
    <s v="Bedrock"/>
    <s v="Bedrock"/>
  </r>
  <r>
    <s v="Sandstone &amp; Limestone"/>
    <s v="Heaving/Quick"/>
    <s v="'Sandstone &amp; Limestone_Heaving/Quick'"/>
    <n v="0"/>
    <n v="-4.8134274696818129E-2"/>
    <s v="Not Used"/>
    <s v="CHECK"/>
    <s v="Bedrock"/>
    <s v="Bedrock"/>
    <x v="1"/>
    <x v="1"/>
    <s v="CHECK"/>
    <s v="Bedrock"/>
  </r>
  <r>
    <s v="Sandstone &amp; Limestone"/>
    <s v="Karst"/>
    <s v="'Sandstone &amp; Limestone_Karst'"/>
    <n v="0"/>
    <n v="-4.8134274696818129E-2"/>
    <s v="Not Used"/>
    <s v="CHECK"/>
    <s v="Bedrock"/>
    <s v="Bedrock"/>
    <x v="1"/>
    <x v="1"/>
    <s v="CHECK"/>
    <s v="Bedrock"/>
  </r>
  <r>
    <s v="Sandstone &amp; Limestone"/>
    <s v="Layered"/>
    <s v="'Sandstone &amp; Limestone_Layered'"/>
    <n v="128"/>
    <n v="-4.056068874083392E-2"/>
    <s v="Rare/Uncommon"/>
    <s v="CHECK"/>
    <s v="Bedrock"/>
    <s v="Bedrock"/>
    <x v="0"/>
    <x v="0"/>
    <s v="Bedrock"/>
    <s v="Bedrock"/>
  </r>
  <r>
    <s v="Sandstone &amp; Limestone"/>
    <s v="Medium"/>
    <s v="'Sandstone &amp; Limestone_Medium'"/>
    <n v="11"/>
    <n v="-4.7483419653725739E-2"/>
    <s v="Rare/Uncommon"/>
    <s v="CHECK"/>
    <s v="Bedrock"/>
    <s v="Bedrock"/>
    <x v="0"/>
    <x v="0"/>
    <s v="Bedrock"/>
    <s v="Bedrock"/>
  </r>
  <r>
    <s v="Sandstone &amp; Limestone"/>
    <s v="Medium To Coarse"/>
    <s v="'Sandstone &amp; Limestone_Medium To Coarse'"/>
    <n v="2"/>
    <n v="-4.8015937416255879E-2"/>
    <s v="Rare/Uncommon"/>
    <s v="CHECK"/>
    <s v="Bedrock"/>
    <s v="Bedrock"/>
    <x v="0"/>
    <x v="0"/>
    <s v="Bedrock"/>
    <s v="Bedrock"/>
  </r>
  <r>
    <s v="Sandstone &amp; Limestone"/>
    <s v="Organic"/>
    <s v="'Sandstone &amp; Limestone_Organic'"/>
    <n v="0"/>
    <n v="-4.8134274696818129E-2"/>
    <s v="Not Used"/>
    <s v="CHECK"/>
    <s v="Bedrock"/>
    <s v="Bedrock"/>
    <x v="1"/>
    <x v="1"/>
    <s v="CHECK"/>
    <s v="Bedrock"/>
  </r>
  <r>
    <s v="Sandstone &amp; Limestone"/>
    <s v="Porous"/>
    <s v="'Sandstone &amp; Limestone_Porous'"/>
    <n v="4"/>
    <n v="-4.7897600135693622E-2"/>
    <s v="Rare/Uncommon"/>
    <s v="CHECK"/>
    <s v="Bedrock"/>
    <s v="Bedrock"/>
    <x v="0"/>
    <x v="0"/>
    <s v="Bedrock"/>
    <s v="Bedrock"/>
  </r>
  <r>
    <s v="Sandstone &amp; Limestone"/>
    <s v="Sandy"/>
    <s v="'Sandstone &amp; Limestone_Sandy'"/>
    <n v="3"/>
    <n v="-4.7956768775974754E-2"/>
    <s v="Rare/Uncommon"/>
    <s v="CHECK"/>
    <s v="Bedrock"/>
    <s v="Bedrock"/>
    <x v="0"/>
    <x v="0"/>
    <s v="Bedrock"/>
    <s v="Bedrock"/>
  </r>
  <r>
    <s v="Sandstone &amp; Limestone"/>
    <s v="Silty"/>
    <s v="'Sandstone &amp; Limestone_Silty'"/>
    <n v="0"/>
    <n v="-4.8134274696818129E-2"/>
    <s v="Not Used"/>
    <s v="CHECK"/>
    <s v="Bedrock"/>
    <s v="Bedrock"/>
    <x v="1"/>
    <x v="1"/>
    <s v="CHECK"/>
    <s v="Bedrock"/>
  </r>
  <r>
    <s v="Sandstone &amp; Limestone"/>
    <s v="Soft"/>
    <s v="'Sandstone &amp; Limestone_Soft'"/>
    <n v="40"/>
    <n v="-4.5767529085573064E-2"/>
    <s v="Rare/Uncommon"/>
    <s v="CHECK"/>
    <s v="Bedrock"/>
    <s v="Bedrock"/>
    <x v="0"/>
    <x v="0"/>
    <s v="Bedrock"/>
    <s v="Bedrock"/>
  </r>
  <r>
    <s v="Sandstone &amp; Limestone"/>
    <s v="Sticky"/>
    <s v="'Sandstone &amp; Limestone_Sticky'"/>
    <n v="1"/>
    <n v="-4.8075106056537004E-2"/>
    <s v="Rare/Uncommon"/>
    <s v="CHECK"/>
    <s v="Bedrock"/>
    <s v="Bedrock"/>
    <x v="0"/>
    <x v="0"/>
    <s v="Bedrock"/>
    <s v="Bedrock"/>
  </r>
  <r>
    <s v="Sandstone &amp; Limestone"/>
    <s v="Stoney"/>
    <s v="'Sandstone &amp; Limestone_Stoney'"/>
    <n v="0"/>
    <n v="-4.8134274696818129E-2"/>
    <s v="Not Used"/>
    <s v="CHECK"/>
    <s v="Bedrock"/>
    <s v="Bedrock"/>
    <x v="1"/>
    <x v="1"/>
    <s v="CHECK"/>
    <s v="Bedrock"/>
  </r>
  <r>
    <s v="Sandstone &amp; Limestone"/>
    <s v="Stringers"/>
    <s v="'Sandstone &amp; Limestone_Stringers'"/>
    <n v="17"/>
    <n v="-4.7128407812038975E-2"/>
    <s v="Rare/Uncommon"/>
    <s v="CHECK"/>
    <s v="Bedrock"/>
    <s v="Bedrock"/>
    <x v="0"/>
    <x v="0"/>
    <s v="Bedrock"/>
    <s v="Bedrock"/>
  </r>
  <r>
    <s v="Sandstone &amp; Limestone"/>
    <s v="Strips"/>
    <s v="'Sandstone &amp; Limestone_Strips'"/>
    <n v="54"/>
    <n v="-4.4939168121637292E-2"/>
    <s v="Rare/Uncommon"/>
    <s v="CHECK"/>
    <s v="Bedrock"/>
    <s v="Bedrock"/>
    <x v="0"/>
    <x v="0"/>
    <s v="Bedrock"/>
    <s v="Bedrock"/>
  </r>
  <r>
    <s v="Sandstone &amp; Limestone"/>
    <s v="Swelling"/>
    <s v="'Sandstone &amp; Limestone_Swelling'"/>
    <n v="0"/>
    <n v="-4.8134274696818129E-2"/>
    <s v="Not Used"/>
    <s v="CHECK"/>
    <s v="Bedrock"/>
    <s v="Bedrock"/>
    <x v="1"/>
    <x v="1"/>
    <s v="CHECK"/>
    <s v="Bedrock"/>
  </r>
  <r>
    <s v="Sandstone &amp; Limestone"/>
    <s v="Very Coarse"/>
    <s v="'Sandstone &amp; Limestone_Very Coarse'"/>
    <n v="0"/>
    <n v="-4.8134274696818129E-2"/>
    <s v="Not Used"/>
    <s v="CHECK"/>
    <s v="Bedrock"/>
    <s v="Bedrock"/>
    <x v="1"/>
    <x v="1"/>
    <s v="CHECK"/>
    <s v="Bedrock"/>
  </r>
  <r>
    <s v="Sandstone &amp; Limestone"/>
    <s v="Very Fine"/>
    <s v="'Sandstone &amp; Limestone_Very Fine'"/>
    <n v="0"/>
    <n v="-4.8134274696818129E-2"/>
    <s v="Not Used"/>
    <s v="CHECK"/>
    <s v="Bedrock"/>
    <s v="Bedrock"/>
    <x v="1"/>
    <x v="1"/>
    <s v="CHECK"/>
    <s v="Bedrock"/>
  </r>
  <r>
    <s v="Sandstone &amp; Limestone"/>
    <s v="Very Fine-Coarse"/>
    <s v="'Sandstone &amp; Limestone_Very Fine-Coarse'"/>
    <n v="0"/>
    <n v="-4.8134274696818129E-2"/>
    <s v="Not Used"/>
    <s v="CHECK"/>
    <s v="Bedrock"/>
    <s v="Bedrock"/>
    <x v="1"/>
    <x v="1"/>
    <s v="CHECK"/>
    <s v="Bedrock"/>
  </r>
  <r>
    <s v="Sandstone &amp; Limestone"/>
    <s v="Very Fine-Fine"/>
    <s v="'Sandstone &amp; Limestone_Very Fine-Fine'"/>
    <n v="0"/>
    <n v="-4.8134274696818129E-2"/>
    <s v="Not Used"/>
    <s v="CHECK"/>
    <s v="Bedrock"/>
    <s v="Bedrock"/>
    <x v="1"/>
    <x v="1"/>
    <s v="CHECK"/>
    <s v="Bedrock"/>
  </r>
  <r>
    <s v="Sandstone &amp; Limestone"/>
    <s v="Very Fine-Medium"/>
    <s v="'Sandstone &amp; Limestone_Very Fine-Medium'"/>
    <n v="0"/>
    <n v="-4.8134274696818129E-2"/>
    <s v="Not Used"/>
    <s v="CHECK"/>
    <s v="Bedrock"/>
    <s v="Bedrock"/>
    <x v="1"/>
    <x v="1"/>
    <s v="CHECK"/>
    <s v="Bedrock"/>
  </r>
  <r>
    <s v="Sandstone &amp; Limestone"/>
    <s v="Very Hard"/>
    <s v="'Sandstone &amp; Limestone_Very Hard'"/>
    <n v="0"/>
    <n v="-4.8134274696818129E-2"/>
    <s v="Not Used"/>
    <s v="CHECK"/>
    <s v="Bedrock"/>
    <s v="Bedrock"/>
    <x v="1"/>
    <x v="1"/>
    <s v="CHECK"/>
    <s v="Bedrock"/>
  </r>
  <r>
    <s v="Sandstone &amp; Limestone"/>
    <s v="W/Boulders"/>
    <s v="'Sandstone &amp; Limestone_W/Boulders'"/>
    <n v="1"/>
    <n v="-4.8075106056537004E-2"/>
    <s v="Rare/Uncommon"/>
    <s v="CHECK"/>
    <s v="Bedrock"/>
    <s v="Bedrock"/>
    <x v="0"/>
    <x v="0"/>
    <s v="Bedrock"/>
    <s v="Bedrock"/>
  </r>
  <r>
    <s v="Sandstone &amp; Limestone"/>
    <s v="W/Clay"/>
    <s v="'Sandstone &amp; Limestone_W/Clay'"/>
    <n v="10"/>
    <n v="-4.7542588294006864E-2"/>
    <s v="Rare/Uncommon"/>
    <s v="CHECK"/>
    <s v="Bedrock"/>
    <s v="Bedrock"/>
    <x v="0"/>
    <x v="0"/>
    <s v="Bedrock"/>
    <s v="Bedrock"/>
  </r>
  <r>
    <s v="Sandstone &amp; Limestone"/>
    <s v="W/Coal"/>
    <s v="'Sandstone &amp; Limestone_W/Coal'"/>
    <n v="1"/>
    <n v="-4.8075106056537004E-2"/>
    <s v="Rare/Uncommon"/>
    <s v="CHECK"/>
    <s v="Bedrock"/>
    <s v="Bedrock"/>
    <x v="0"/>
    <x v="0"/>
    <s v="Bedrock"/>
    <s v="Bedrock"/>
  </r>
  <r>
    <s v="Sandstone &amp; Limestone"/>
    <s v="W/Cobbles"/>
    <s v="'Sandstone &amp; Limestone_W/Cobbles'"/>
    <n v="0"/>
    <n v="-4.8134274696818129E-2"/>
    <s v="Not Used"/>
    <s v="CHECK"/>
    <s v="Bedrock"/>
    <s v="Bedrock"/>
    <x v="1"/>
    <x v="1"/>
    <s v="CHECK"/>
    <s v="Bedrock"/>
  </r>
  <r>
    <s v="Sandstone &amp; Limestone"/>
    <s v="W/Dolomite"/>
    <s v="'Sandstone &amp; Limestone_W/Dolomite'"/>
    <n v="0"/>
    <n v="-4.8134274696818129E-2"/>
    <s v="Not Used"/>
    <s v="CHECK"/>
    <s v="Bedrock"/>
    <s v="Bedrock"/>
    <x v="1"/>
    <x v="1"/>
    <s v="CHECK"/>
    <s v="Bedrock"/>
  </r>
  <r>
    <s v="Sandstone &amp; Limestone"/>
    <s v="W/Gravel"/>
    <s v="'Sandstone &amp; Limestone_W/Gravel'"/>
    <n v="20"/>
    <n v="-4.69509018911956E-2"/>
    <s v="Rare/Uncommon"/>
    <s v="CHECK"/>
    <s v="Bedrock"/>
    <s v="Bedrock"/>
    <x v="0"/>
    <x v="0"/>
    <s v="Bedrock"/>
    <s v="Bedrock"/>
  </r>
  <r>
    <s v="Sandstone &amp; Limestone"/>
    <s v="W/Gypsum"/>
    <s v="'Sandstone &amp; Limestone_W/Gypsum'"/>
    <n v="14"/>
    <n v="-4.7305913732882357E-2"/>
    <s v="Rare/Uncommon"/>
    <s v="CHECK"/>
    <s v="Bedrock"/>
    <s v="Bedrock"/>
    <x v="0"/>
    <x v="0"/>
    <s v="Bedrock"/>
    <s v="Bedrock"/>
  </r>
  <r>
    <s v="Sandstone &amp; Limestone"/>
    <s v="W/Limestone"/>
    <s v="'Sandstone &amp; Limestone_W/Limestone'"/>
    <n v="3"/>
    <n v="-4.7956768775974754E-2"/>
    <s v="Rare/Uncommon"/>
    <s v="CHECK"/>
    <s v="Bedrock"/>
    <s v="Bedrock"/>
    <x v="0"/>
    <x v="0"/>
    <s v="Bedrock"/>
    <s v="Bedrock"/>
  </r>
  <r>
    <s v="Sandstone &amp; Limestone"/>
    <s v="W/Pyrite"/>
    <s v="'Sandstone &amp; Limestone_W/Pyrite'"/>
    <n v="3"/>
    <n v="-4.7956768775974754E-2"/>
    <s v="Rare/Uncommon"/>
    <s v="CHECK"/>
    <s v="Bedrock"/>
    <s v="Bedrock"/>
    <x v="0"/>
    <x v="0"/>
    <s v="Bedrock"/>
    <s v="Bedrock"/>
  </r>
  <r>
    <s v="Sandstone &amp; Limestone"/>
    <s v="W/Sand"/>
    <s v="'Sandstone &amp; Limestone_W/Sand'"/>
    <n v="4"/>
    <n v="-4.7897600135693622E-2"/>
    <s v="Rare/Uncommon"/>
    <s v="CHECK"/>
    <s v="Bedrock"/>
    <s v="Bedrock"/>
    <x v="0"/>
    <x v="0"/>
    <s v="Bedrock"/>
    <s v="Bedrock"/>
  </r>
  <r>
    <s v="Sandstone &amp; Limestone"/>
    <s v="W/Sandstone"/>
    <s v="'Sandstone &amp; Limestone_W/Sandstone'"/>
    <n v="4"/>
    <n v="-4.7897600135693622E-2"/>
    <s v="Rare/Uncommon"/>
    <s v="CHECK"/>
    <s v="Bedrock"/>
    <s v="Bedrock"/>
    <x v="0"/>
    <x v="0"/>
    <s v="Bedrock"/>
    <s v="Bedrock"/>
  </r>
  <r>
    <s v="Sandstone &amp; Limestone"/>
    <s v="W/Shale"/>
    <s v="'Sandstone &amp; Limestone_W/Shale'"/>
    <n v="264"/>
    <n v="-3.2513753662600696E-2"/>
    <s v="Rare/Uncommon"/>
    <s v="CHECK"/>
    <s v="Bedrock"/>
    <s v="Bedrock"/>
    <x v="0"/>
    <x v="0"/>
    <s v="Bedrock"/>
    <s v="Bedrock"/>
  </r>
  <r>
    <s v="Sandstone &amp; Limestone"/>
    <s v="W/Silt"/>
    <s v="'Sandstone &amp; Limestone_W/Silt'"/>
    <n v="0"/>
    <n v="-4.8134274696818129E-2"/>
    <s v="Not Used"/>
    <s v="CHECK"/>
    <s v="Bedrock"/>
    <s v="Bedrock"/>
    <x v="1"/>
    <x v="1"/>
    <s v="CHECK"/>
    <s v="Bedrock"/>
  </r>
  <r>
    <s v="Sandstone &amp; Limestone"/>
    <s v="W/Stones"/>
    <s v="'Sandstone &amp; Limestone_W/Stones'"/>
    <n v="3"/>
    <n v="-4.7956768775974754E-2"/>
    <s v="Rare/Uncommon"/>
    <s v="CHECK"/>
    <s v="Bedrock"/>
    <s v="Bedrock"/>
    <x v="0"/>
    <x v="0"/>
    <s v="Bedrock"/>
    <s v="Bedrock"/>
  </r>
  <r>
    <s v="Sandstone &amp; Limestone"/>
    <s v="Water Bearing"/>
    <s v="'Sandstone &amp; Limestone_Water Bearing'"/>
    <n v="26"/>
    <n v="-4.6595890049508835E-2"/>
    <s v="Rare/Uncommon"/>
    <s v="CHECK"/>
    <s v="Bedrock"/>
    <s v="Bedrock"/>
    <x v="0"/>
    <x v="0"/>
    <s v="Bedrock"/>
    <s v="Bedrock"/>
  </r>
  <r>
    <s v="Sandstone &amp; Limestone"/>
    <s v="Weathered"/>
    <s v="'Sandstone &amp; Limestone_Weathered'"/>
    <n v="0"/>
    <n v="-4.8134274696818129E-2"/>
    <s v="Not Used"/>
    <s v="CHECK"/>
    <s v="Bedrock"/>
    <s v="Bedrock"/>
    <x v="1"/>
    <x v="1"/>
    <s v="CHECK"/>
    <s v="Bedrock"/>
  </r>
  <r>
    <s v="Sandstone &amp; Limestone"/>
    <s v="Wet/Moist"/>
    <s v="'Sandstone &amp; Limestone_Wet/Moist'"/>
    <n v="2"/>
    <n v="-4.8015937416255879E-2"/>
    <s v="Rare/Uncommon"/>
    <s v="CHECK"/>
    <s v="Bedrock"/>
    <s v="Bedrock"/>
    <x v="0"/>
    <x v="0"/>
    <s v="Bedrock"/>
    <s v="Bedrock"/>
  </r>
  <r>
    <s v="Sandstone &amp; Limestone"/>
    <s v="Wood"/>
    <s v="'Sandstone &amp; Limestone_Wood'"/>
    <n v="0"/>
    <n v="-4.8134274696818129E-2"/>
    <s v="Not Used"/>
    <s v="CHECK"/>
    <s v="Bedrock"/>
    <s v="Bedrock"/>
    <x v="1"/>
    <x v="1"/>
    <s v="CHECK"/>
    <s v="Bedrock"/>
  </r>
  <r>
    <s v="Sandstone &amp; Shale"/>
    <m/>
    <s v="'Sandstone &amp; Shale_ '"/>
    <n v="16464"/>
    <n v="0.92601821889165115"/>
    <s v="Fairly Common"/>
    <s v="CHECK"/>
    <s v="Bedrock"/>
    <s v="Bedrock"/>
    <x v="0"/>
    <x v="0"/>
    <s v="Bedrock"/>
    <s v="Bedrock"/>
  </r>
  <r>
    <s v="Sandstone &amp; Shale"/>
    <s v="Broken"/>
    <s v="'Sandstone &amp; Shale_Broken'"/>
    <n v="137"/>
    <n v="-4.002817097830378E-2"/>
    <s v="Rare/Uncommon"/>
    <s v="CHECK"/>
    <s v="Bedrock"/>
    <s v="Bedrock"/>
    <x v="0"/>
    <x v="0"/>
    <s v="Bedrock"/>
    <s v="Bedrock"/>
  </r>
  <r>
    <s v="Sandstone &amp; Shale"/>
    <s v="Cemented"/>
    <s v="'Sandstone &amp; Shale_Cemented'"/>
    <n v="38"/>
    <n v="-4.5885866366135321E-2"/>
    <s v="Rare/Uncommon"/>
    <s v="CHECK"/>
    <s v="Bedrock"/>
    <s v="Bedrock"/>
    <x v="0"/>
    <x v="0"/>
    <s v="Bedrock"/>
    <s v="Bedrock"/>
  </r>
  <r>
    <s v="Sandstone &amp; Shale"/>
    <s v="Clayey"/>
    <s v="'Sandstone &amp; Shale_Clayey'"/>
    <n v="5"/>
    <n v="-4.7838431495412496E-2"/>
    <s v="Rare/Uncommon"/>
    <s v="CHECK"/>
    <s v="Bedrock"/>
    <s v="Bedrock"/>
    <x v="0"/>
    <x v="0"/>
    <s v="Bedrock"/>
    <s v="Bedrock"/>
  </r>
  <r>
    <s v="Sandstone &amp; Shale"/>
    <s v="Coarse"/>
    <s v="'Sandstone &amp; Shale_Coarse'"/>
    <n v="10"/>
    <n v="-4.7542588294006864E-2"/>
    <s v="Rare/Uncommon"/>
    <s v="CHECK"/>
    <s v="Bedrock"/>
    <s v="Bedrock"/>
    <x v="0"/>
    <x v="0"/>
    <s v="Bedrock"/>
    <s v="Bedrock"/>
  </r>
  <r>
    <s v="Sandstone &amp; Shale"/>
    <s v="Dense"/>
    <s v="'Sandstone &amp; Shale_Dense'"/>
    <n v="2"/>
    <n v="-4.8015937416255879E-2"/>
    <s v="Rare/Uncommon"/>
    <s v="CHECK"/>
    <s v="Bedrock"/>
    <s v="Bedrock"/>
    <x v="0"/>
    <x v="0"/>
    <s v="Bedrock"/>
    <s v="Bedrock"/>
  </r>
  <r>
    <s v="Sandstone &amp; Shale"/>
    <s v="Dolomitic"/>
    <s v="'Sandstone &amp; Shale_Dolomitic'"/>
    <n v="2"/>
    <n v="-4.8015937416255879E-2"/>
    <s v="Rare/Uncommon"/>
    <s v="CHECK"/>
    <s v="Bedrock"/>
    <s v="Bedrock"/>
    <x v="0"/>
    <x v="0"/>
    <s v="Bedrock"/>
    <s v="Bedrock"/>
  </r>
  <r>
    <s v="Sandstone &amp; Shale"/>
    <s v="Dry"/>
    <s v="'Sandstone &amp; Shale_Dry'"/>
    <n v="4"/>
    <n v="-4.7897600135693622E-2"/>
    <s v="Rare/Uncommon"/>
    <s v="CHECK"/>
    <s v="Bedrock"/>
    <s v="Bedrock"/>
    <x v="0"/>
    <x v="0"/>
    <s v="Bedrock"/>
    <s v="Bedrock"/>
  </r>
  <r>
    <s v="Sandstone &amp; Shale"/>
    <s v="Fill"/>
    <s v="'Sandstone &amp; Shale_Fill'"/>
    <n v="0"/>
    <n v="-4.8134274696818129E-2"/>
    <s v="Not Used"/>
    <s v="CHECK"/>
    <s v="Bedrock"/>
    <s v="Bedrock"/>
    <x v="1"/>
    <x v="1"/>
    <s v="CHECK"/>
    <s v="Bedrock"/>
  </r>
  <r>
    <s v="Sandstone &amp; Shale"/>
    <s v="Fine"/>
    <s v="'Sandstone &amp; Shale_Fine'"/>
    <n v="20"/>
    <n v="-4.69509018911956E-2"/>
    <s v="Rare/Uncommon"/>
    <s v="CHECK"/>
    <s v="Bedrock"/>
    <s v="Bedrock"/>
    <x v="0"/>
    <x v="0"/>
    <s v="Bedrock"/>
    <s v="Bedrock"/>
  </r>
  <r>
    <s v="Sandstone &amp; Shale"/>
    <s v="Fine To Coarse"/>
    <s v="'Sandstone &amp; Shale_Fine To Coarse'"/>
    <n v="1"/>
    <n v="-4.8075106056537004E-2"/>
    <s v="Rare/Uncommon"/>
    <s v="CHECK"/>
    <s v="Bedrock"/>
    <s v="Bedrock"/>
    <x v="0"/>
    <x v="0"/>
    <s v="Bedrock"/>
    <s v="Bedrock"/>
  </r>
  <r>
    <s v="Sandstone &amp; Shale"/>
    <s v="Fine To Medium"/>
    <s v="'Sandstone &amp; Shale_Fine To Medium'"/>
    <n v="3"/>
    <n v="-4.7956768775974754E-2"/>
    <s v="Rare/Uncommon"/>
    <s v="CHECK"/>
    <s v="Bedrock"/>
    <s v="Bedrock"/>
    <x v="0"/>
    <x v="0"/>
    <s v="Bedrock"/>
    <s v="Bedrock"/>
  </r>
  <r>
    <s v="Sandstone &amp; Shale"/>
    <s v="Firm"/>
    <s v="'Sandstone &amp; Shale_Firm'"/>
    <n v="7"/>
    <n v="-4.7720094214850246E-2"/>
    <s v="Rare/Uncommon"/>
    <s v="CHECK"/>
    <s v="Bedrock"/>
    <s v="Bedrock"/>
    <x v="0"/>
    <x v="0"/>
    <s v="Bedrock"/>
    <s v="Bedrock"/>
  </r>
  <r>
    <s v="Sandstone &amp; Shale"/>
    <s v="Fractured"/>
    <s v="'Sandstone &amp; Shale_Fractured'"/>
    <n v="48"/>
    <n v="-4.5294179963324049E-2"/>
    <s v="Rare/Uncommon"/>
    <s v="CHECK"/>
    <s v="Bedrock"/>
    <s v="Bedrock"/>
    <x v="0"/>
    <x v="0"/>
    <s v="Bedrock"/>
    <s v="Bedrock"/>
  </r>
  <r>
    <s v="Sandstone &amp; Shale"/>
    <s v="Gravely"/>
    <s v="'Sandstone &amp; Shale_Gravely'"/>
    <n v="10"/>
    <n v="-4.7542588294006864E-2"/>
    <s v="Rare/Uncommon"/>
    <s v="CHECK"/>
    <s v="Bedrock"/>
    <s v="Bedrock"/>
    <x v="0"/>
    <x v="0"/>
    <s v="Bedrock"/>
    <s v="Bedrock"/>
  </r>
  <r>
    <s v="Sandstone &amp; Shale"/>
    <s v="Gummy"/>
    <s v="'Sandstone &amp; Shale_Gummy'"/>
    <n v="1"/>
    <n v="-4.8075106056537004E-2"/>
    <s v="Rare/Uncommon"/>
    <s v="CHECK"/>
    <s v="Bedrock"/>
    <s v="Bedrock"/>
    <x v="0"/>
    <x v="0"/>
    <s v="Bedrock"/>
    <s v="Bedrock"/>
  </r>
  <r>
    <s v="Sandstone &amp; Shale"/>
    <s v="Hard"/>
    <s v="'Sandstone &amp; Shale_Hard'"/>
    <n v="233"/>
    <n v="-3.4347981511315621E-2"/>
    <s v="Rare/Uncommon"/>
    <s v="CHECK"/>
    <s v="Bedrock"/>
    <s v="Bedrock"/>
    <x v="0"/>
    <x v="0"/>
    <s v="Bedrock"/>
    <s v="Bedrock"/>
  </r>
  <r>
    <s v="Sandstone &amp; Shale"/>
    <s v="Heaving/Quick"/>
    <s v="'Sandstone &amp; Shale_Heaving/Quick'"/>
    <n v="0"/>
    <n v="-4.8134274696818129E-2"/>
    <s v="Not Used"/>
    <s v="CHECK"/>
    <s v="Bedrock"/>
    <s v="Bedrock"/>
    <x v="1"/>
    <x v="1"/>
    <s v="CHECK"/>
    <s v="Bedrock"/>
  </r>
  <r>
    <s v="Sandstone &amp; Shale"/>
    <s v="Karst"/>
    <s v="'Sandstone &amp; Shale_Karst'"/>
    <n v="0"/>
    <n v="-4.8134274696818129E-2"/>
    <s v="Not Used"/>
    <s v="CHECK"/>
    <s v="Bedrock"/>
    <s v="Bedrock"/>
    <x v="1"/>
    <x v="1"/>
    <s v="CHECK"/>
    <s v="Bedrock"/>
  </r>
  <r>
    <s v="Sandstone &amp; Shale"/>
    <s v="Layered"/>
    <s v="'Sandstone &amp; Shale_Layered'"/>
    <n v="333"/>
    <n v="-2.8431117483202956E-2"/>
    <s v="Rare/Uncommon"/>
    <s v="CHECK"/>
    <s v="Bedrock"/>
    <s v="Bedrock"/>
    <x v="0"/>
    <x v="0"/>
    <s v="Bedrock"/>
    <s v="Bedrock"/>
  </r>
  <r>
    <s v="Sandstone &amp; Shale"/>
    <s v="Medium"/>
    <s v="'Sandstone &amp; Shale_Medium'"/>
    <n v="33"/>
    <n v="-4.6181709567540953E-2"/>
    <s v="Rare/Uncommon"/>
    <s v="CHECK"/>
    <s v="Bedrock"/>
    <s v="Bedrock"/>
    <x v="0"/>
    <x v="0"/>
    <s v="Bedrock"/>
    <s v="Bedrock"/>
  </r>
  <r>
    <s v="Sandstone &amp; Shale"/>
    <s v="Medium To Coarse"/>
    <s v="'Sandstone &amp; Shale_Medium To Coarse'"/>
    <n v="1"/>
    <n v="-4.8075106056537004E-2"/>
    <s v="Rare/Uncommon"/>
    <s v="CHECK"/>
    <s v="Bedrock"/>
    <s v="Bedrock"/>
    <x v="0"/>
    <x v="0"/>
    <s v="Bedrock"/>
    <s v="Bedrock"/>
  </r>
  <r>
    <s v="Sandstone &amp; Shale"/>
    <s v="Organic"/>
    <s v="'Sandstone &amp; Shale_Organic'"/>
    <n v="0"/>
    <n v="-4.8134274696818129E-2"/>
    <s v="Not Used"/>
    <s v="CHECK"/>
    <s v="Bedrock"/>
    <s v="Bedrock"/>
    <x v="1"/>
    <x v="1"/>
    <s v="CHECK"/>
    <s v="Bedrock"/>
  </r>
  <r>
    <s v="Sandstone &amp; Shale"/>
    <s v="Porous"/>
    <s v="'Sandstone &amp; Shale_Porous'"/>
    <n v="14"/>
    <n v="-4.7305913732882357E-2"/>
    <s v="Rare/Uncommon"/>
    <s v="CHECK"/>
    <s v="Bedrock"/>
    <s v="Bedrock"/>
    <x v="0"/>
    <x v="0"/>
    <s v="Bedrock"/>
    <s v="Bedrock"/>
  </r>
  <r>
    <s v="Sandstone &amp; Shale"/>
    <s v="Sandy"/>
    <s v="'Sandstone &amp; Shale_Sandy'"/>
    <n v="146"/>
    <n v="-3.9495653215773641E-2"/>
    <s v="Rare/Uncommon"/>
    <s v="CHECK"/>
    <s v="Bedrock"/>
    <s v="Bedrock"/>
    <x v="0"/>
    <x v="0"/>
    <s v="Bedrock"/>
    <s v="Bedrock"/>
  </r>
  <r>
    <s v="Sandstone &amp; Shale"/>
    <s v="Silty"/>
    <s v="'Sandstone &amp; Shale_Silty'"/>
    <n v="5"/>
    <n v="-4.7838431495412496E-2"/>
    <s v="Rare/Uncommon"/>
    <s v="CHECK"/>
    <s v="Bedrock"/>
    <s v="Bedrock"/>
    <x v="0"/>
    <x v="0"/>
    <s v="Bedrock"/>
    <s v="Bedrock"/>
  </r>
  <r>
    <s v="Sandstone &amp; Shale"/>
    <s v="Soft"/>
    <s v="'Sandstone &amp; Shale_Soft'"/>
    <n v="373"/>
    <n v="-2.6064371871957887E-2"/>
    <s v="Rare/Uncommon"/>
    <s v="CHECK"/>
    <s v="Bedrock"/>
    <s v="Bedrock"/>
    <x v="0"/>
    <x v="0"/>
    <s v="Bedrock"/>
    <s v="Bedrock"/>
  </r>
  <r>
    <s v="Sandstone &amp; Shale"/>
    <s v="Sticky"/>
    <s v="'Sandstone &amp; Shale_Sticky'"/>
    <n v="2"/>
    <n v="-4.8015937416255879E-2"/>
    <s v="Rare/Uncommon"/>
    <s v="CHECK"/>
    <s v="Bedrock"/>
    <s v="Bedrock"/>
    <x v="0"/>
    <x v="0"/>
    <s v="Bedrock"/>
    <s v="Bedrock"/>
  </r>
  <r>
    <s v="Sandstone &amp; Shale"/>
    <s v="Stoney"/>
    <s v="'Sandstone &amp; Shale_Stoney'"/>
    <n v="1"/>
    <n v="-4.8075106056537004E-2"/>
    <s v="Rare/Uncommon"/>
    <s v="CHECK"/>
    <s v="Bedrock"/>
    <s v="Bedrock"/>
    <x v="0"/>
    <x v="0"/>
    <s v="Bedrock"/>
    <s v="Bedrock"/>
  </r>
  <r>
    <s v="Sandstone &amp; Shale"/>
    <s v="Stringers"/>
    <s v="'Sandstone &amp; Shale_Stringers'"/>
    <n v="99"/>
    <n v="-4.2276579308986595E-2"/>
    <s v="Rare/Uncommon"/>
    <s v="CHECK"/>
    <s v="Bedrock"/>
    <s v="Bedrock"/>
    <x v="0"/>
    <x v="0"/>
    <s v="Bedrock"/>
    <s v="Bedrock"/>
  </r>
  <r>
    <s v="Sandstone &amp; Shale"/>
    <s v="Strips"/>
    <s v="'Sandstone &amp; Shale_Strips'"/>
    <n v="204"/>
    <n v="-3.606387207946829E-2"/>
    <s v="Rare/Uncommon"/>
    <s v="CHECK"/>
    <s v="Bedrock"/>
    <s v="Bedrock"/>
    <x v="0"/>
    <x v="0"/>
    <s v="Bedrock"/>
    <s v="Bedrock"/>
  </r>
  <r>
    <s v="Sandstone &amp; Shale"/>
    <s v="Swelling"/>
    <s v="'Sandstone &amp; Shale_Swelling'"/>
    <n v="0"/>
    <n v="-4.8134274696818129E-2"/>
    <s v="Not Used"/>
    <s v="CHECK"/>
    <s v="Bedrock"/>
    <s v="Bedrock"/>
    <x v="1"/>
    <x v="1"/>
    <s v="CHECK"/>
    <s v="Bedrock"/>
  </r>
  <r>
    <s v="Sandstone &amp; Shale"/>
    <s v="Very Coarse"/>
    <s v="'Sandstone &amp; Shale_Very Coarse'"/>
    <n v="0"/>
    <n v="-4.8134274696818129E-2"/>
    <s v="Not Used"/>
    <s v="CHECK"/>
    <s v="Bedrock"/>
    <s v="Bedrock"/>
    <x v="1"/>
    <x v="1"/>
    <s v="CHECK"/>
    <s v="Bedrock"/>
  </r>
  <r>
    <s v="Sandstone &amp; Shale"/>
    <s v="Very Fine"/>
    <s v="'Sandstone &amp; Shale_Very Fine'"/>
    <n v="2"/>
    <n v="-4.8015937416255879E-2"/>
    <s v="Rare/Uncommon"/>
    <s v="CHECK"/>
    <s v="Bedrock"/>
    <s v="Bedrock"/>
    <x v="0"/>
    <x v="0"/>
    <s v="Bedrock"/>
    <s v="Bedrock"/>
  </r>
  <r>
    <s v="Sandstone &amp; Shale"/>
    <s v="Very Fine-Coarse"/>
    <s v="'Sandstone &amp; Shale_Very Fine-Coarse'"/>
    <n v="0"/>
    <n v="-4.8134274696818129E-2"/>
    <s v="Not Used"/>
    <s v="CHECK"/>
    <s v="Bedrock"/>
    <s v="Bedrock"/>
    <x v="1"/>
    <x v="1"/>
    <s v="CHECK"/>
    <s v="Bedrock"/>
  </r>
  <r>
    <s v="Sandstone &amp; Shale"/>
    <s v="Very Fine-Fine"/>
    <s v="'Sandstone &amp; Shale_Very Fine-Fine'"/>
    <n v="0"/>
    <n v="-4.8134274696818129E-2"/>
    <s v="Not Used"/>
    <s v="CHECK"/>
    <s v="Bedrock"/>
    <s v="Bedrock"/>
    <x v="1"/>
    <x v="1"/>
    <s v="CHECK"/>
    <s v="Bedrock"/>
  </r>
  <r>
    <s v="Sandstone &amp; Shale"/>
    <s v="Very Fine-Medium"/>
    <s v="'Sandstone &amp; Shale_Very Fine-Medium'"/>
    <n v="0"/>
    <n v="-4.8134274696818129E-2"/>
    <s v="Not Used"/>
    <s v="CHECK"/>
    <s v="Bedrock"/>
    <s v="Bedrock"/>
    <x v="1"/>
    <x v="1"/>
    <s v="CHECK"/>
    <s v="Bedrock"/>
  </r>
  <r>
    <s v="Sandstone &amp; Shale"/>
    <s v="Very Hard"/>
    <s v="'Sandstone &amp; Shale_Very Hard'"/>
    <n v="6"/>
    <n v="-4.7779262855131371E-2"/>
    <s v="Rare/Uncommon"/>
    <s v="CHECK"/>
    <s v="Bedrock"/>
    <s v="Bedrock"/>
    <x v="0"/>
    <x v="0"/>
    <s v="Bedrock"/>
    <s v="Bedrock"/>
  </r>
  <r>
    <s v="Sandstone &amp; Shale"/>
    <s v="W/Boulders"/>
    <s v="'Sandstone &amp; Shale_W/Boulders'"/>
    <n v="0"/>
    <n v="-4.8134274696818129E-2"/>
    <s v="Not Used"/>
    <s v="CHECK"/>
    <s v="Bedrock"/>
    <s v="Bedrock"/>
    <x v="1"/>
    <x v="1"/>
    <s v="CHECK"/>
    <s v="Bedrock"/>
  </r>
  <r>
    <s v="Sandstone &amp; Shale"/>
    <s v="W/Clay"/>
    <s v="'Sandstone &amp; Shale_W/Clay'"/>
    <n v="28"/>
    <n v="-4.6477552768946585E-2"/>
    <s v="Rare/Uncommon"/>
    <s v="CHECK"/>
    <s v="Bedrock"/>
    <s v="Bedrock"/>
    <x v="0"/>
    <x v="0"/>
    <s v="Bedrock"/>
    <s v="Bedrock"/>
  </r>
  <r>
    <s v="Sandstone &amp; Shale"/>
    <s v="W/Coal"/>
    <s v="'Sandstone &amp; Shale_W/Coal'"/>
    <n v="9"/>
    <n v="-4.7601756934287989E-2"/>
    <s v="Rare/Uncommon"/>
    <s v="CHECK"/>
    <s v="Bedrock"/>
    <s v="Bedrock"/>
    <x v="0"/>
    <x v="0"/>
    <s v="Bedrock"/>
    <s v="Bedrock"/>
  </r>
  <r>
    <s v="Sandstone &amp; Shale"/>
    <s v="W/Cobbles"/>
    <s v="'Sandstone &amp; Shale_W/Cobbles'"/>
    <n v="0"/>
    <n v="-4.8134274696818129E-2"/>
    <s v="Not Used"/>
    <s v="CHECK"/>
    <s v="Bedrock"/>
    <s v="Bedrock"/>
    <x v="1"/>
    <x v="1"/>
    <s v="CHECK"/>
    <s v="Bedrock"/>
  </r>
  <r>
    <s v="Sandstone &amp; Shale"/>
    <s v="W/Dolomite"/>
    <s v="'Sandstone &amp; Shale_W/Dolomite'"/>
    <n v="0"/>
    <n v="-4.8134274696818129E-2"/>
    <s v="Not Used"/>
    <s v="CHECK"/>
    <s v="Bedrock"/>
    <s v="Bedrock"/>
    <x v="1"/>
    <x v="1"/>
    <s v="CHECK"/>
    <s v="Bedrock"/>
  </r>
  <r>
    <s v="Sandstone &amp; Shale"/>
    <s v="W/Gravel"/>
    <s v="'Sandstone &amp; Shale_W/Gravel'"/>
    <n v="43"/>
    <n v="-4.5590023164729682E-2"/>
    <s v="Rare/Uncommon"/>
    <s v="CHECK"/>
    <s v="Bedrock"/>
    <s v="Bedrock"/>
    <x v="0"/>
    <x v="0"/>
    <s v="Bedrock"/>
    <s v="Bedrock"/>
  </r>
  <r>
    <s v="Sandstone &amp; Shale"/>
    <s v="W/Gypsum"/>
    <s v="'Sandstone &amp; Shale_W/Gypsum'"/>
    <n v="10"/>
    <n v="-4.7542588294006864E-2"/>
    <s v="Rare/Uncommon"/>
    <s v="CHECK"/>
    <s v="Bedrock"/>
    <s v="Bedrock"/>
    <x v="0"/>
    <x v="0"/>
    <s v="Bedrock"/>
    <s v="Bedrock"/>
  </r>
  <r>
    <s v="Sandstone &amp; Shale"/>
    <s v="W/Limestone"/>
    <s v="'Sandstone &amp; Shale_W/Limestone'"/>
    <n v="227"/>
    <n v="-3.4702993353002379E-2"/>
    <s v="Rare/Uncommon"/>
    <s v="CHECK"/>
    <s v="Bedrock"/>
    <s v="Bedrock"/>
    <x v="0"/>
    <x v="0"/>
    <s v="Bedrock"/>
    <s v="Bedrock"/>
  </r>
  <r>
    <s v="Sandstone &amp; Shale"/>
    <s v="W/Pyrite"/>
    <s v="'Sandstone &amp; Shale_W/Pyrite'"/>
    <n v="2"/>
    <n v="-4.8015937416255879E-2"/>
    <s v="Rare/Uncommon"/>
    <s v="CHECK"/>
    <s v="Bedrock"/>
    <s v="Bedrock"/>
    <x v="0"/>
    <x v="0"/>
    <s v="Bedrock"/>
    <s v="Bedrock"/>
  </r>
  <r>
    <s v="Sandstone &amp; Shale"/>
    <s v="W/Sand"/>
    <s v="'Sandstone &amp; Shale_W/Sand'"/>
    <n v="18"/>
    <n v="-4.706923917175785E-2"/>
    <s v="Rare/Uncommon"/>
    <s v="CHECK"/>
    <s v="Bedrock"/>
    <s v="Bedrock"/>
    <x v="0"/>
    <x v="0"/>
    <s v="Bedrock"/>
    <s v="Bedrock"/>
  </r>
  <r>
    <s v="Sandstone &amp; Shale"/>
    <s v="W/Sandstone"/>
    <s v="'Sandstone &amp; Shale_W/Sandstone'"/>
    <n v="3"/>
    <n v="-4.7956768775974754E-2"/>
    <s v="Rare/Uncommon"/>
    <s v="CHECK"/>
    <s v="Bedrock"/>
    <s v="Bedrock"/>
    <x v="0"/>
    <x v="0"/>
    <s v="Bedrock"/>
    <s v="Bedrock"/>
  </r>
  <r>
    <s v="Sandstone &amp; Shale"/>
    <s v="W/Shale"/>
    <s v="'Sandstone &amp; Shale_W/Shale'"/>
    <n v="8"/>
    <n v="-4.7660925574569114E-2"/>
    <s v="Rare/Uncommon"/>
    <s v="CHECK"/>
    <s v="Bedrock"/>
    <s v="Bedrock"/>
    <x v="0"/>
    <x v="0"/>
    <s v="Bedrock"/>
    <s v="Bedrock"/>
  </r>
  <r>
    <s v="Sandstone &amp; Shale"/>
    <s v="W/Silt"/>
    <s v="'Sandstone &amp; Shale_W/Silt'"/>
    <n v="1"/>
    <n v="-4.8075106056537004E-2"/>
    <s v="Rare/Uncommon"/>
    <s v="CHECK"/>
    <s v="Bedrock"/>
    <s v="Bedrock"/>
    <x v="0"/>
    <x v="0"/>
    <s v="Bedrock"/>
    <s v="Bedrock"/>
  </r>
  <r>
    <s v="Sandstone &amp; Shale"/>
    <s v="W/Stones"/>
    <s v="'Sandstone &amp; Shale_W/Stones'"/>
    <n v="1"/>
    <n v="-4.8075106056537004E-2"/>
    <s v="Rare/Uncommon"/>
    <s v="CHECK"/>
    <s v="Bedrock"/>
    <s v="Bedrock"/>
    <x v="0"/>
    <x v="0"/>
    <s v="Bedrock"/>
    <s v="Bedrock"/>
  </r>
  <r>
    <s v="Sandstone &amp; Shale"/>
    <s v="Water Bearing"/>
    <s v="'Sandstone &amp; Shale_Water Bearing'"/>
    <n v="89"/>
    <n v="-4.2868265711797859E-2"/>
    <s v="Rare/Uncommon"/>
    <s v="CHECK"/>
    <s v="Bedrock"/>
    <s v="Bedrock"/>
    <x v="0"/>
    <x v="0"/>
    <s v="Bedrock"/>
    <s v="Bedrock"/>
  </r>
  <r>
    <s v="Sandstone &amp; Shale"/>
    <s v="Weathered"/>
    <s v="'Sandstone &amp; Shale_Weathered'"/>
    <n v="0"/>
    <n v="-4.8134274696818129E-2"/>
    <s v="Not Used"/>
    <s v="CHECK"/>
    <s v="Bedrock"/>
    <s v="Bedrock"/>
    <x v="1"/>
    <x v="1"/>
    <s v="CHECK"/>
    <s v="Bedrock"/>
  </r>
  <r>
    <s v="Sandstone &amp; Shale"/>
    <s v="Wet/Moist"/>
    <s v="'Sandstone &amp; Shale_Wet/Moist'"/>
    <n v="4"/>
    <n v="-4.7897600135693622E-2"/>
    <s v="Rare/Uncommon"/>
    <s v="CHECK"/>
    <s v="Bedrock"/>
    <s v="Bedrock"/>
    <x v="0"/>
    <x v="0"/>
    <s v="Bedrock"/>
    <s v="Bedrock"/>
  </r>
  <r>
    <s v="Sandstone &amp; Shale"/>
    <s v="Wood"/>
    <s v="'Sandstone &amp; Shale_Wood'"/>
    <n v="0"/>
    <n v="-4.8134274696818129E-2"/>
    <s v="Not Used"/>
    <s v="CHECK"/>
    <s v="Bedrock"/>
    <s v="Bedrock"/>
    <x v="1"/>
    <x v="1"/>
    <s v="CHECK"/>
    <s v="Bedrock"/>
  </r>
  <r>
    <s v="Schist"/>
    <m/>
    <s v="'Schist_ '"/>
    <n v="97"/>
    <n v="-4.2394916589548845E-2"/>
    <s v="Rare/Uncommon"/>
    <s v="CHECK"/>
    <s v="Bedrock"/>
    <s v="Bedrock"/>
    <x v="0"/>
    <x v="0"/>
    <s v="Bedrock"/>
    <s v="Bedrock"/>
  </r>
  <r>
    <s v="Schist"/>
    <s v="Broken"/>
    <s v="'Schist_Broken'"/>
    <n v="3"/>
    <n v="-4.7956768775974754E-2"/>
    <s v="Rare/Uncommon"/>
    <s v="CHECK"/>
    <s v="Bedrock"/>
    <s v="Bedrock"/>
    <x v="0"/>
    <x v="0"/>
    <s v="Bedrock"/>
    <s v="Bedrock"/>
  </r>
  <r>
    <s v="Schist"/>
    <s v="Cemented"/>
    <s v="'Schist_Cemented'"/>
    <n v="0"/>
    <n v="-4.8134274696818129E-2"/>
    <s v="Not Used"/>
    <s v="CHECK"/>
    <s v="Bedrock"/>
    <s v="Bedrock"/>
    <x v="1"/>
    <x v="1"/>
    <s v="CHECK"/>
    <s v="Bedrock"/>
  </r>
  <r>
    <s v="Schist"/>
    <s v="Clayey"/>
    <s v="'Schist_Clayey'"/>
    <n v="0"/>
    <n v="-4.8134274696818129E-2"/>
    <s v="Not Used"/>
    <s v="CHECK"/>
    <s v="Bedrock"/>
    <s v="Bedrock"/>
    <x v="1"/>
    <x v="1"/>
    <s v="CHECK"/>
    <s v="Bedrock"/>
  </r>
  <r>
    <s v="Schist"/>
    <s v="Coarse"/>
    <s v="'Schist_Coarse'"/>
    <n v="1"/>
    <n v="-4.8075106056537004E-2"/>
    <s v="Rare/Uncommon"/>
    <s v="CHECK"/>
    <s v="Bedrock"/>
    <s v="Bedrock"/>
    <x v="0"/>
    <x v="0"/>
    <s v="Bedrock"/>
    <s v="Bedrock"/>
  </r>
  <r>
    <s v="Schist"/>
    <s v="Dense"/>
    <s v="'Schist_Dense'"/>
    <n v="0"/>
    <n v="-4.8134274696818129E-2"/>
    <s v="Not Used"/>
    <s v="CHECK"/>
    <s v="Bedrock"/>
    <s v="Bedrock"/>
    <x v="1"/>
    <x v="1"/>
    <s v="CHECK"/>
    <s v="Bedrock"/>
  </r>
  <r>
    <s v="Schist"/>
    <s v="Dolomitic"/>
    <s v="'Schist_Dolomitic'"/>
    <n v="0"/>
    <n v="-4.8134274696818129E-2"/>
    <s v="Not Used"/>
    <s v="CHECK"/>
    <s v="Bedrock"/>
    <s v="Bedrock"/>
    <x v="1"/>
    <x v="1"/>
    <s v="CHECK"/>
    <s v="Bedrock"/>
  </r>
  <r>
    <s v="Schist"/>
    <s v="Dry"/>
    <s v="'Schist_Dry'"/>
    <n v="0"/>
    <n v="-4.8134274696818129E-2"/>
    <s v="Not Used"/>
    <s v="CHECK"/>
    <s v="Bedrock"/>
    <s v="Bedrock"/>
    <x v="1"/>
    <x v="1"/>
    <s v="CHECK"/>
    <s v="Bedrock"/>
  </r>
  <r>
    <s v="Schist"/>
    <s v="Fill"/>
    <s v="'Schist_Fill'"/>
    <n v="0"/>
    <n v="-4.8134274696818129E-2"/>
    <s v="Not Used"/>
    <s v="CHECK"/>
    <s v="Bedrock"/>
    <s v="Bedrock"/>
    <x v="1"/>
    <x v="1"/>
    <s v="CHECK"/>
    <s v="Bedrock"/>
  </r>
  <r>
    <s v="Schist"/>
    <s v="Fine"/>
    <s v="'Schist_Fine'"/>
    <n v="0"/>
    <n v="-4.8134274696818129E-2"/>
    <s v="Not Used"/>
    <s v="CHECK"/>
    <s v="Bedrock"/>
    <s v="Bedrock"/>
    <x v="1"/>
    <x v="1"/>
    <s v="CHECK"/>
    <s v="Bedrock"/>
  </r>
  <r>
    <s v="Schist"/>
    <s v="Fine To Coarse"/>
    <s v="'Schist_Fine To Coarse'"/>
    <n v="0"/>
    <n v="-4.8134274696818129E-2"/>
    <s v="Not Used"/>
    <s v="CHECK"/>
    <s v="Bedrock"/>
    <s v="Bedrock"/>
    <x v="1"/>
    <x v="1"/>
    <s v="CHECK"/>
    <s v="Bedrock"/>
  </r>
  <r>
    <s v="Schist"/>
    <s v="Fine To Medium"/>
    <s v="'Schist_Fine To Medium'"/>
    <n v="0"/>
    <n v="-4.8134274696818129E-2"/>
    <s v="Not Used"/>
    <s v="CHECK"/>
    <s v="Bedrock"/>
    <s v="Bedrock"/>
    <x v="1"/>
    <x v="1"/>
    <s v="CHECK"/>
    <s v="Bedrock"/>
  </r>
  <r>
    <s v="Schist"/>
    <s v="Firm"/>
    <s v="'Schist_Firm'"/>
    <n v="2"/>
    <n v="-4.8015937416255879E-2"/>
    <s v="Rare/Uncommon"/>
    <s v="CHECK"/>
    <s v="Bedrock"/>
    <s v="Bedrock"/>
    <x v="0"/>
    <x v="0"/>
    <s v="Bedrock"/>
    <s v="Bedrock"/>
  </r>
  <r>
    <s v="Schist"/>
    <s v="Fractured"/>
    <s v="'Schist_Fractured'"/>
    <n v="0"/>
    <n v="-4.8134274696818129E-2"/>
    <s v="Not Used"/>
    <s v="CHECK"/>
    <s v="Bedrock"/>
    <s v="Bedrock"/>
    <x v="1"/>
    <x v="1"/>
    <s v="CHECK"/>
    <s v="Bedrock"/>
  </r>
  <r>
    <s v="Schist"/>
    <s v="Gravely"/>
    <s v="'Schist_Gravely'"/>
    <n v="0"/>
    <n v="-4.8134274696818129E-2"/>
    <s v="Not Used"/>
    <s v="CHECK"/>
    <s v="Bedrock"/>
    <s v="Bedrock"/>
    <x v="1"/>
    <x v="1"/>
    <s v="CHECK"/>
    <s v="Bedrock"/>
  </r>
  <r>
    <s v="Schist"/>
    <s v="Gummy"/>
    <s v="'Schist_Gummy'"/>
    <n v="0"/>
    <n v="-4.8134274696818129E-2"/>
    <s v="Not Used"/>
    <s v="CHECK"/>
    <s v="Bedrock"/>
    <s v="Bedrock"/>
    <x v="1"/>
    <x v="1"/>
    <s v="CHECK"/>
    <s v="Bedrock"/>
  </r>
  <r>
    <s v="Schist"/>
    <s v="Hard"/>
    <s v="'Schist_Hard'"/>
    <n v="17"/>
    <n v="-4.7128407812038975E-2"/>
    <s v="Rare/Uncommon"/>
    <s v="CHECK"/>
    <s v="Bedrock"/>
    <s v="Bedrock"/>
    <x v="0"/>
    <x v="0"/>
    <s v="Bedrock"/>
    <s v="Bedrock"/>
  </r>
  <r>
    <s v="Schist"/>
    <s v="Heaving/Quick"/>
    <s v="'Schist_Heaving/Quick'"/>
    <n v="0"/>
    <n v="-4.8134274696818129E-2"/>
    <s v="Not Used"/>
    <s v="CHECK"/>
    <s v="Bedrock"/>
    <s v="Bedrock"/>
    <x v="1"/>
    <x v="1"/>
    <s v="CHECK"/>
    <s v="Bedrock"/>
  </r>
  <r>
    <s v="Schist"/>
    <s v="Karst"/>
    <s v="'Schist_Karst'"/>
    <n v="0"/>
    <n v="-4.8134274696818129E-2"/>
    <s v="Not Used"/>
    <s v="CHECK"/>
    <s v="Bedrock"/>
    <s v="Bedrock"/>
    <x v="1"/>
    <x v="1"/>
    <s v="CHECK"/>
    <s v="Bedrock"/>
  </r>
  <r>
    <s v="Schist"/>
    <s v="Layered"/>
    <s v="'Schist_Layered'"/>
    <n v="2"/>
    <n v="-4.8015937416255879E-2"/>
    <s v="Rare/Uncommon"/>
    <s v="CHECK"/>
    <s v="Bedrock"/>
    <s v="Bedrock"/>
    <x v="0"/>
    <x v="0"/>
    <s v="Bedrock"/>
    <s v="Bedrock"/>
  </r>
  <r>
    <s v="Schist"/>
    <s v="Medium"/>
    <s v="'Schist_Medium'"/>
    <n v="1"/>
    <n v="-4.8075106056537004E-2"/>
    <s v="Rare/Uncommon"/>
    <s v="CHECK"/>
    <s v="Bedrock"/>
    <s v="Bedrock"/>
    <x v="0"/>
    <x v="0"/>
    <s v="Bedrock"/>
    <s v="Bedrock"/>
  </r>
  <r>
    <s v="Schist"/>
    <s v="Medium To Coarse"/>
    <s v="'Schist_Medium To Coarse'"/>
    <n v="0"/>
    <n v="-4.8134274696818129E-2"/>
    <s v="Not Used"/>
    <s v="CHECK"/>
    <s v="Bedrock"/>
    <s v="Bedrock"/>
    <x v="1"/>
    <x v="1"/>
    <s v="CHECK"/>
    <s v="Bedrock"/>
  </r>
  <r>
    <s v="Schist"/>
    <s v="Organic"/>
    <s v="'Schist_Organic'"/>
    <n v="0"/>
    <n v="-4.8134274696818129E-2"/>
    <s v="Not Used"/>
    <s v="CHECK"/>
    <s v="Bedrock"/>
    <s v="Bedrock"/>
    <x v="1"/>
    <x v="1"/>
    <s v="CHECK"/>
    <s v="Bedrock"/>
  </r>
  <r>
    <s v="Schist"/>
    <s v="Porous"/>
    <s v="'Schist_Porous'"/>
    <n v="0"/>
    <n v="-4.8134274696818129E-2"/>
    <s v="Not Used"/>
    <s v="CHECK"/>
    <s v="Bedrock"/>
    <s v="Bedrock"/>
    <x v="1"/>
    <x v="1"/>
    <s v="CHECK"/>
    <s v="Bedrock"/>
  </r>
  <r>
    <s v="Schist"/>
    <s v="Sandy"/>
    <s v="'Schist_Sandy'"/>
    <n v="0"/>
    <n v="-4.8134274696818129E-2"/>
    <s v="Not Used"/>
    <s v="CHECK"/>
    <s v="Bedrock"/>
    <s v="Bedrock"/>
    <x v="1"/>
    <x v="1"/>
    <s v="CHECK"/>
    <s v="Bedrock"/>
  </r>
  <r>
    <s v="Schist"/>
    <s v="Silty"/>
    <s v="'Schist_Silty'"/>
    <n v="0"/>
    <n v="-4.8134274696818129E-2"/>
    <s v="Not Used"/>
    <s v="CHECK"/>
    <s v="Bedrock"/>
    <s v="Bedrock"/>
    <x v="1"/>
    <x v="1"/>
    <s v="CHECK"/>
    <s v="Bedrock"/>
  </r>
  <r>
    <s v="Schist"/>
    <s v="Soft"/>
    <s v="'Schist_Soft'"/>
    <n v="38"/>
    <n v="-4.5885866366135321E-2"/>
    <s v="Rare/Uncommon"/>
    <s v="CHECK"/>
    <s v="Bedrock"/>
    <s v="Bedrock"/>
    <x v="0"/>
    <x v="0"/>
    <s v="Bedrock"/>
    <s v="Bedrock"/>
  </r>
  <r>
    <s v="Schist"/>
    <s v="Sticky"/>
    <s v="'Schist_Sticky'"/>
    <n v="0"/>
    <n v="-4.8134274696818129E-2"/>
    <s v="Not Used"/>
    <s v="CHECK"/>
    <s v="Bedrock"/>
    <s v="Bedrock"/>
    <x v="1"/>
    <x v="1"/>
    <s v="CHECK"/>
    <s v="Bedrock"/>
  </r>
  <r>
    <s v="Schist"/>
    <s v="Stoney"/>
    <s v="'Schist_Stoney'"/>
    <n v="0"/>
    <n v="-4.8134274696818129E-2"/>
    <s v="Not Used"/>
    <s v="CHECK"/>
    <s v="Bedrock"/>
    <s v="Bedrock"/>
    <x v="1"/>
    <x v="1"/>
    <s v="CHECK"/>
    <s v="Bedrock"/>
  </r>
  <r>
    <s v="Schist"/>
    <s v="Stringers"/>
    <s v="'Schist_Stringers'"/>
    <n v="0"/>
    <n v="-4.8134274696818129E-2"/>
    <s v="Not Used"/>
    <s v="CHECK"/>
    <s v="Bedrock"/>
    <s v="Bedrock"/>
    <x v="1"/>
    <x v="1"/>
    <s v="CHECK"/>
    <s v="Bedrock"/>
  </r>
  <r>
    <s v="Schist"/>
    <s v="Strips"/>
    <s v="'Schist_Strips'"/>
    <n v="0"/>
    <n v="-4.8134274696818129E-2"/>
    <s v="Not Used"/>
    <s v="CHECK"/>
    <s v="Bedrock"/>
    <s v="Bedrock"/>
    <x v="1"/>
    <x v="1"/>
    <s v="CHECK"/>
    <s v="Bedrock"/>
  </r>
  <r>
    <s v="Schist"/>
    <s v="Swelling"/>
    <s v="'Schist_Swelling'"/>
    <n v="0"/>
    <n v="-4.8134274696818129E-2"/>
    <s v="Not Used"/>
    <s v="CHECK"/>
    <s v="Bedrock"/>
    <s v="Bedrock"/>
    <x v="1"/>
    <x v="1"/>
    <s v="CHECK"/>
    <s v="Bedrock"/>
  </r>
  <r>
    <s v="Schist"/>
    <s v="Very Coarse"/>
    <s v="'Schist_Very Coarse'"/>
    <n v="0"/>
    <n v="-4.8134274696818129E-2"/>
    <s v="Not Used"/>
    <s v="CHECK"/>
    <s v="Bedrock"/>
    <s v="Bedrock"/>
    <x v="1"/>
    <x v="1"/>
    <s v="CHECK"/>
    <s v="Bedrock"/>
  </r>
  <r>
    <s v="Schist"/>
    <s v="Very Fine"/>
    <s v="'Schist_Very Fine'"/>
    <n v="0"/>
    <n v="-4.8134274696818129E-2"/>
    <s v="Not Used"/>
    <s v="CHECK"/>
    <s v="Bedrock"/>
    <s v="Bedrock"/>
    <x v="1"/>
    <x v="1"/>
    <s v="CHECK"/>
    <s v="Bedrock"/>
  </r>
  <r>
    <s v="Schist"/>
    <s v="Very Fine-Coarse"/>
    <s v="'Schist_Very Fine-Coarse'"/>
    <n v="0"/>
    <n v="-4.8134274696818129E-2"/>
    <s v="Not Used"/>
    <s v="CHECK"/>
    <s v="Bedrock"/>
    <s v="Bedrock"/>
    <x v="1"/>
    <x v="1"/>
    <s v="CHECK"/>
    <s v="Bedrock"/>
  </r>
  <r>
    <s v="Schist"/>
    <s v="Very Fine-Fine"/>
    <s v="'Schist_Very Fine-Fine'"/>
    <n v="0"/>
    <n v="-4.8134274696818129E-2"/>
    <s v="Not Used"/>
    <s v="CHECK"/>
    <s v="Bedrock"/>
    <s v="Bedrock"/>
    <x v="1"/>
    <x v="1"/>
    <s v="CHECK"/>
    <s v="Bedrock"/>
  </r>
  <r>
    <s v="Schist"/>
    <s v="Very Fine-Medium"/>
    <s v="'Schist_Very Fine-Medium'"/>
    <n v="0"/>
    <n v="-4.8134274696818129E-2"/>
    <s v="Not Used"/>
    <s v="CHECK"/>
    <s v="Bedrock"/>
    <s v="Bedrock"/>
    <x v="1"/>
    <x v="1"/>
    <s v="CHECK"/>
    <s v="Bedrock"/>
  </r>
  <r>
    <s v="Schist"/>
    <s v="Very Hard"/>
    <s v="'Schist_Very Hard'"/>
    <n v="0"/>
    <n v="-4.8134274696818129E-2"/>
    <s v="Not Used"/>
    <s v="CHECK"/>
    <s v="Bedrock"/>
    <s v="Bedrock"/>
    <x v="1"/>
    <x v="1"/>
    <s v="CHECK"/>
    <s v="Bedrock"/>
  </r>
  <r>
    <s v="Schist"/>
    <s v="W/Boulders"/>
    <s v="'Schist_W/Boulders'"/>
    <n v="0"/>
    <n v="-4.8134274696818129E-2"/>
    <s v="Not Used"/>
    <s v="CHECK"/>
    <s v="Bedrock"/>
    <s v="Bedrock"/>
    <x v="1"/>
    <x v="1"/>
    <s v="CHECK"/>
    <s v="Bedrock"/>
  </r>
  <r>
    <s v="Schist"/>
    <s v="W/Clay"/>
    <s v="'Schist_W/Clay'"/>
    <n v="4"/>
    <n v="-4.7897600135693622E-2"/>
    <s v="Rare/Uncommon"/>
    <s v="CHECK"/>
    <s v="Bedrock"/>
    <s v="Bedrock"/>
    <x v="0"/>
    <x v="0"/>
    <s v="Bedrock"/>
    <s v="Bedrock"/>
  </r>
  <r>
    <s v="Schist"/>
    <s v="W/Coal"/>
    <s v="'Schist_W/Coal'"/>
    <n v="0"/>
    <n v="-4.8134274696818129E-2"/>
    <s v="Not Used"/>
    <s v="CHECK"/>
    <s v="Bedrock"/>
    <s v="Bedrock"/>
    <x v="1"/>
    <x v="1"/>
    <s v="CHECK"/>
    <s v="Bedrock"/>
  </r>
  <r>
    <s v="Schist"/>
    <s v="W/Cobbles"/>
    <s v="'Schist_W/Cobbles'"/>
    <n v="0"/>
    <n v="-4.8134274696818129E-2"/>
    <s v="Not Used"/>
    <s v="CHECK"/>
    <s v="Bedrock"/>
    <s v="Bedrock"/>
    <x v="1"/>
    <x v="1"/>
    <s v="CHECK"/>
    <s v="Bedrock"/>
  </r>
  <r>
    <s v="Schist"/>
    <s v="W/Dolomite"/>
    <s v="'Schist_W/Dolomite'"/>
    <n v="0"/>
    <n v="-4.8134274696818129E-2"/>
    <s v="Not Used"/>
    <s v="CHECK"/>
    <s v="Bedrock"/>
    <s v="Bedrock"/>
    <x v="1"/>
    <x v="1"/>
    <s v="CHECK"/>
    <s v="Bedrock"/>
  </r>
  <r>
    <s v="Schist"/>
    <s v="W/Gravel"/>
    <s v="'Schist_W/Gravel'"/>
    <n v="0"/>
    <n v="-4.8134274696818129E-2"/>
    <s v="Not Used"/>
    <s v="CHECK"/>
    <s v="Bedrock"/>
    <s v="Bedrock"/>
    <x v="1"/>
    <x v="1"/>
    <s v="CHECK"/>
    <s v="Bedrock"/>
  </r>
  <r>
    <s v="Schist"/>
    <s v="W/Gypsum"/>
    <s v="'Schist_W/Gypsum'"/>
    <n v="0"/>
    <n v="-4.8134274696818129E-2"/>
    <s v="Not Used"/>
    <s v="CHECK"/>
    <s v="Bedrock"/>
    <s v="Bedrock"/>
    <x v="1"/>
    <x v="1"/>
    <s v="CHECK"/>
    <s v="Bedrock"/>
  </r>
  <r>
    <s v="Schist"/>
    <s v="W/Limestone"/>
    <s v="'Schist_W/Limestone'"/>
    <n v="0"/>
    <n v="-4.8134274696818129E-2"/>
    <s v="Not Used"/>
    <s v="CHECK"/>
    <s v="Bedrock"/>
    <s v="Bedrock"/>
    <x v="1"/>
    <x v="1"/>
    <s v="CHECK"/>
    <s v="Bedrock"/>
  </r>
  <r>
    <s v="Schist"/>
    <s v="W/Pyrite"/>
    <s v="'Schist_W/Pyrite'"/>
    <n v="0"/>
    <n v="-4.8134274696818129E-2"/>
    <s v="Not Used"/>
    <s v="CHECK"/>
    <s v="Bedrock"/>
    <s v="Bedrock"/>
    <x v="1"/>
    <x v="1"/>
    <s v="CHECK"/>
    <s v="Bedrock"/>
  </r>
  <r>
    <s v="Schist"/>
    <s v="W/Sand"/>
    <s v="'Schist_W/Sand'"/>
    <n v="1"/>
    <n v="-4.8075106056537004E-2"/>
    <s v="Rare/Uncommon"/>
    <s v="CHECK"/>
    <s v="Bedrock"/>
    <s v="Bedrock"/>
    <x v="0"/>
    <x v="0"/>
    <s v="Bedrock"/>
    <s v="Bedrock"/>
  </r>
  <r>
    <s v="Schist"/>
    <s v="W/Sandstone"/>
    <s v="'Schist_W/Sandstone'"/>
    <n v="0"/>
    <n v="-4.8134274696818129E-2"/>
    <s v="Not Used"/>
    <s v="CHECK"/>
    <s v="Bedrock"/>
    <s v="Bedrock"/>
    <x v="1"/>
    <x v="1"/>
    <s v="CHECK"/>
    <s v="Bedrock"/>
  </r>
  <r>
    <s v="Schist"/>
    <s v="W/Shale"/>
    <s v="'Schist_W/Shale'"/>
    <n v="1"/>
    <n v="-4.8075106056537004E-2"/>
    <s v="Rare/Uncommon"/>
    <s v="CHECK"/>
    <s v="Bedrock"/>
    <s v="Bedrock"/>
    <x v="0"/>
    <x v="0"/>
    <s v="Bedrock"/>
    <s v="Bedrock"/>
  </r>
  <r>
    <s v="Schist"/>
    <s v="W/Silt"/>
    <s v="'Schist_W/Silt'"/>
    <n v="0"/>
    <n v="-4.8134274696818129E-2"/>
    <s v="Not Used"/>
    <s v="CHECK"/>
    <s v="Bedrock"/>
    <s v="Bedrock"/>
    <x v="1"/>
    <x v="1"/>
    <s v="CHECK"/>
    <s v="Bedrock"/>
  </r>
  <r>
    <s v="Schist"/>
    <s v="W/Stones"/>
    <s v="'Schist_W/Stones'"/>
    <n v="1"/>
    <n v="-4.8075106056537004E-2"/>
    <s v="Rare/Uncommon"/>
    <s v="CHECK"/>
    <s v="Bedrock"/>
    <s v="Bedrock"/>
    <x v="0"/>
    <x v="0"/>
    <s v="Bedrock"/>
    <s v="Bedrock"/>
  </r>
  <r>
    <s v="Schist"/>
    <s v="Water Bearing"/>
    <s v="'Schist_Water Bearing'"/>
    <n v="0"/>
    <n v="-4.8134274696818129E-2"/>
    <s v="Not Used"/>
    <s v="CHECK"/>
    <s v="Bedrock"/>
    <s v="Bedrock"/>
    <x v="1"/>
    <x v="1"/>
    <s v="CHECK"/>
    <s v="Bedrock"/>
  </r>
  <r>
    <s v="Schist"/>
    <s v="Weathered"/>
    <s v="'Schist_Weathered'"/>
    <n v="3"/>
    <n v="-4.7956768775974754E-2"/>
    <s v="Rare/Uncommon"/>
    <s v="CHECK"/>
    <s v="Bedrock"/>
    <s v="Bedrock"/>
    <x v="0"/>
    <x v="0"/>
    <s v="Bedrock"/>
    <s v="Bedrock"/>
  </r>
  <r>
    <s v="Schist"/>
    <s v="Wet/Moist"/>
    <s v="'Schist_Wet/Moist'"/>
    <n v="0"/>
    <n v="-4.8134274696818129E-2"/>
    <s v="Not Used"/>
    <s v="CHECK"/>
    <s v="Bedrock"/>
    <s v="Bedrock"/>
    <x v="1"/>
    <x v="1"/>
    <s v="CHECK"/>
    <s v="Bedrock"/>
  </r>
  <r>
    <s v="Schist"/>
    <s v="Wood"/>
    <s v="'Schist_Wood'"/>
    <n v="0"/>
    <n v="-4.8134274696818129E-2"/>
    <s v="Not Used"/>
    <s v="CHECK"/>
    <s v="Bedrock"/>
    <s v="Bedrock"/>
    <x v="1"/>
    <x v="1"/>
    <s v="CHECK"/>
    <s v="Bedrock"/>
  </r>
  <r>
    <s v="See Comments"/>
    <m/>
    <s v="'See Comments_ '"/>
    <n v="9317"/>
    <n v="0.5031399468024389"/>
    <s v="Fairly Common"/>
    <s v="Unknown or No Record"/>
    <s v="Unknown or No Record"/>
    <s v="Unknown or No Record"/>
    <x v="2"/>
    <x v="3"/>
    <s v="Unknown or No Record"/>
    <s v="Unknown or No Record"/>
  </r>
  <r>
    <s v="See Comments"/>
    <s v="Broken"/>
    <s v="'See Comments_Broken'"/>
    <n v="36"/>
    <n v="-4.6004203646697571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Cemented"/>
    <s v="'See Comments_Cemented'"/>
    <n v="2"/>
    <n v="-4.8015937416255879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Clayey"/>
    <s v="'See Comments_Clayey'"/>
    <n v="2"/>
    <n v="-4.8015937416255879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Coarse"/>
    <s v="'See Comments_Coarse'"/>
    <n v="32"/>
    <n v="-4.6240878207822078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Dense"/>
    <s v="'See Comments_Dens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See Comments"/>
    <s v="Dolomitic"/>
    <s v="'See Comments_Dolomitic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Dry"/>
    <s v="'See Comments_Dry'"/>
    <n v="3"/>
    <n v="-4.7956768775974754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Fill"/>
    <s v="'See Comments_Fill'"/>
    <n v="62"/>
    <n v="-4.4465818999388278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Fine"/>
    <s v="'See Comments_Fine'"/>
    <n v="17"/>
    <n v="-4.7128407812038975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Fine To Coarse"/>
    <s v="'See Comments_Fine To Coarse'"/>
    <n v="1"/>
    <n v="-4.8075106056537004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Fine To Medium"/>
    <s v="'See Comments_Fine To Medium'"/>
    <n v="6"/>
    <n v="-4.7779262855131371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Firm"/>
    <s v="'See Comments_Firm'"/>
    <n v="1"/>
    <n v="-4.8075106056537004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Fractured"/>
    <s v="'See Comments_Fractured'"/>
    <n v="5"/>
    <n v="-4.7838431495412496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Gravely"/>
    <s v="'See Comments_Gravely'"/>
    <n v="6"/>
    <n v="-4.7779262855131371E-2"/>
    <s v="Rare/Uncommon"/>
    <s v="CHECK"/>
    <s v="Unknown or No Record"/>
    <s v="Unknown or No Record"/>
    <x v="0"/>
    <x v="0"/>
    <s v="Unknown or No Record"/>
    <s v="Unknown or No Record"/>
  </r>
  <r>
    <s v="See Comments"/>
    <s v="Gummy"/>
    <s v="'See Comments_Gummy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Hard"/>
    <s v="'See Comments_Hard'"/>
    <n v="59"/>
    <n v="-4.464332492023166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Heaving/Quick"/>
    <s v="'See Comments_Heaving/Quick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Karst"/>
    <s v="'See Comments_Karst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Layered"/>
    <s v="'See Comments_Layered'"/>
    <n v="4"/>
    <n v="-4.7897600135693622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Medium"/>
    <s v="'See Comments_Medium'"/>
    <n v="38"/>
    <n v="-4.5885866366135321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Medium To Coarse"/>
    <s v="'See Comments_Medium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Organic"/>
    <s v="'See Comments_Organic'"/>
    <n v="4"/>
    <n v="-4.7897600135693622E-2"/>
    <s v="Rare/Uncommon"/>
    <s v="CHECK"/>
    <s v="Unknown or No Record"/>
    <s v="Unknown or No Record"/>
    <x v="0"/>
    <x v="0"/>
    <s v="Unknown or No Record"/>
    <s v="Unknown or No Record"/>
  </r>
  <r>
    <s v="See Comments"/>
    <s v="Porous"/>
    <s v="'See Comments_Porous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Sandy"/>
    <s v="'See Comments_Sandy'"/>
    <n v="12"/>
    <n v="-4.7424251013444607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Silty"/>
    <s v="'See Comments_Silty'"/>
    <n v="4"/>
    <n v="-4.7897600135693622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Soft"/>
    <s v="'See Comments_Soft'"/>
    <n v="21"/>
    <n v="-4.6891733250914468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Sticky"/>
    <s v="'See Comments_Sticky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Stoney"/>
    <s v="'See Comments_Stoney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Stringers"/>
    <s v="'See Comments_Stringers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See Comments"/>
    <s v="Strips"/>
    <s v="'See Comments_Strips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See Comments"/>
    <s v="Swelling"/>
    <s v="'See Comments_Swelling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Very Coarse"/>
    <s v="'See Comments_Very Coarse'"/>
    <n v="1"/>
    <n v="-4.8075106056537004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Very Fine"/>
    <s v="'See Comments_Very Fin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See Comments"/>
    <s v="Very Fine-Coarse"/>
    <s v="'See Comments_Very Fine-Coarse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Very Fine-Fine"/>
    <s v="'See Comments_Very Fine-Fine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Very Fine-Medium"/>
    <s v="'See Comments_Very Fine-Medium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Very Hard"/>
    <s v="'See Comments_Very Hard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W/Boulders"/>
    <s v="'See Comments_W/Boulders'"/>
    <n v="1"/>
    <n v="-4.8075106056537004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W/Clay"/>
    <s v="'See Comments_W/Clay'"/>
    <n v="59"/>
    <n v="-4.464332492023166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W/Coal"/>
    <s v="'See Comments_W/Coal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See Comments"/>
    <s v="W/Cobbles"/>
    <s v="'See Comments_W/Cobbles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See Comments"/>
    <s v="W/Dolomite"/>
    <s v="'See Comments_W/Dolomite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W/Gravel"/>
    <s v="'See Comments_W/Gravel'"/>
    <n v="46"/>
    <n v="-4.5412517243886306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W/Gypsum"/>
    <s v="'See Comments_W/Gypsum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See Comments"/>
    <s v="W/Limestone"/>
    <s v="'See Comments_W/Limestone'"/>
    <n v="9"/>
    <n v="-4.7601756934287989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W/Pyrite"/>
    <s v="'See Comments_W/Pyrite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W/Sand"/>
    <s v="'See Comments_W/Sand'"/>
    <n v="39"/>
    <n v="-4.5826697725854189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W/Sandstone"/>
    <s v="'See Comments_W/Sandstone'"/>
    <n v="6"/>
    <n v="-4.7779262855131371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W/Shale"/>
    <s v="'See Comments_W/Shale'"/>
    <n v="6"/>
    <n v="-4.7779262855131371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W/Silt"/>
    <s v="'See Comments_W/Silt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W/Stones"/>
    <s v="'See Comments_W/Stones'"/>
    <n v="12"/>
    <n v="-4.7424251013444607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Water Bearing"/>
    <s v="'See Comments_Water Bearing'"/>
    <n v="75"/>
    <n v="-4.3696626675733631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Weathered"/>
    <s v="'See Comments_Weathered'"/>
    <n v="0"/>
    <n v="-4.8134274696818129E-2"/>
    <s v="Not Used"/>
    <s v="CHECK"/>
    <s v="Unknown or No Record"/>
    <s v="Unknown or No Record"/>
    <x v="1"/>
    <x v="1"/>
    <s v="CHECK"/>
    <s v="Unknown or No Record"/>
  </r>
  <r>
    <s v="See Comments"/>
    <s v="Wet/Moist"/>
    <s v="'See Comments_Wet/Moist'"/>
    <n v="12"/>
    <n v="-4.7424251013444607E-2"/>
    <s v="Rare/Uncommon"/>
    <s v="Unknown or No Record"/>
    <s v="Unknown or No Record"/>
    <s v="Unknown or No Record"/>
    <x v="2"/>
    <x v="3"/>
    <s v="Unknown or No Record"/>
    <s v="Unknown or No Record"/>
  </r>
  <r>
    <s v="See Comments"/>
    <s v="Wood"/>
    <s v="'See Comments_Wood'"/>
    <n v="16"/>
    <n v="-4.7187576452320107E-2"/>
    <s v="Rare/Uncommon"/>
    <s v="Organics"/>
    <s v="Organics"/>
    <s v="Organics"/>
    <x v="2"/>
    <x v="3"/>
    <s v="Organics"/>
    <s v="Organics"/>
  </r>
  <r>
    <s v="Shale"/>
    <m/>
    <s v="'Shale_ '"/>
    <n v="117749"/>
    <n v="6.9189139497655638"/>
    <s v="Very Common"/>
    <s v="Bedrock"/>
    <s v="Bedrock"/>
    <s v="Bedrock"/>
    <x v="2"/>
    <x v="3"/>
    <s v="Bedrock"/>
    <s v="Bedrock"/>
  </r>
  <r>
    <s v="Shale"/>
    <s v="Broken"/>
    <s v="'Shale_Broken'"/>
    <n v="402"/>
    <n v="-2.4348481303805215E-2"/>
    <s v="Rare/Uncommon"/>
    <s v="Bedrock"/>
    <s v="Bedrock"/>
    <s v="Bedrock"/>
    <x v="2"/>
    <x v="3"/>
    <s v="Bedrock"/>
    <s v="Bedrock"/>
  </r>
  <r>
    <s v="Shale"/>
    <s v="Cemented"/>
    <s v="'Shale_Cemented'"/>
    <n v="11"/>
    <n v="-4.7483419653725739E-2"/>
    <s v="Rare/Uncommon"/>
    <s v="Bedrock"/>
    <s v="Bedrock"/>
    <s v="Bedrock"/>
    <x v="2"/>
    <x v="3"/>
    <s v="Bedrock"/>
    <s v="Bedrock"/>
  </r>
  <r>
    <s v="Shale"/>
    <s v="Clayey"/>
    <s v="'Shale_Clayey'"/>
    <n v="236"/>
    <n v="-3.4170475590472239E-2"/>
    <s v="Rare/Uncommon"/>
    <s v="Bedrock"/>
    <s v="Bedrock"/>
    <s v="Bedrock"/>
    <x v="2"/>
    <x v="3"/>
    <s v="Bedrock"/>
    <s v="Bedrock"/>
  </r>
  <r>
    <s v="Shale"/>
    <s v="Coarse"/>
    <s v="'Shale_Coarse'"/>
    <n v="25"/>
    <n v="-4.6655058689789961E-2"/>
    <s v="Rare/Uncommon"/>
    <s v="Bedrock"/>
    <s v="Bedrock"/>
    <s v="Bedrock"/>
    <x v="2"/>
    <x v="3"/>
    <s v="Bedrock"/>
    <s v="Bedrock"/>
  </r>
  <r>
    <s v="Shale"/>
    <s v="Dense"/>
    <s v="'Shale_Dense'"/>
    <n v="32"/>
    <n v="-4.6240878207822078E-2"/>
    <s v="Rare/Uncommon"/>
    <s v="Bedrock"/>
    <s v="Bedrock"/>
    <s v="Bedrock"/>
    <x v="2"/>
    <x v="3"/>
    <s v="Bedrock"/>
    <s v="Bedrock"/>
  </r>
  <r>
    <s v="Shale"/>
    <s v="Dolomitic"/>
    <s v="'Shale_Dolomitic'"/>
    <n v="3"/>
    <n v="-4.7956768775974754E-2"/>
    <s v="Rare/Uncommon"/>
    <s v="Bedrock"/>
    <s v="Bedrock"/>
    <s v="Bedrock"/>
    <x v="2"/>
    <x v="3"/>
    <s v="Bedrock"/>
    <s v="Bedrock"/>
  </r>
  <r>
    <s v="Shale"/>
    <s v="Dry"/>
    <s v="'Shale_Dry'"/>
    <n v="99"/>
    <n v="-4.2276579308986595E-2"/>
    <s v="Rare/Uncommon"/>
    <s v="Bedrock"/>
    <s v="Bedrock"/>
    <s v="Bedrock"/>
    <x v="2"/>
    <x v="3"/>
    <s v="Bedrock"/>
    <s v="Bedrock"/>
  </r>
  <r>
    <s v="Shale"/>
    <s v="Fill"/>
    <s v="'Shale_Fill'"/>
    <n v="2"/>
    <n v="-4.8015937416255879E-2"/>
    <s v="Rare/Uncommon"/>
    <s v="Bedrock"/>
    <s v="Bedrock"/>
    <s v="Bedrock"/>
    <x v="2"/>
    <x v="3"/>
    <s v="Bedrock"/>
    <s v="Bedrock"/>
  </r>
  <r>
    <s v="Shale"/>
    <s v="Fine"/>
    <s v="'Shale_Fine'"/>
    <n v="21"/>
    <n v="-4.6891733250914468E-2"/>
    <s v="Rare/Uncommon"/>
    <s v="Bedrock"/>
    <s v="Bedrock"/>
    <s v="Bedrock"/>
    <x v="2"/>
    <x v="3"/>
    <s v="Bedrock"/>
    <s v="Bedrock"/>
  </r>
  <r>
    <s v="Shale"/>
    <s v="Fine To Coarse"/>
    <s v="'Shale_Fine To Coarse'"/>
    <n v="0"/>
    <n v="-4.8134274696818129E-2"/>
    <s v="Not Used"/>
    <s v="CHECK"/>
    <s v="Bedrock"/>
    <s v="Bedrock"/>
    <x v="1"/>
    <x v="1"/>
    <s v="CHECK"/>
    <s v="Bedrock"/>
  </r>
  <r>
    <s v="Shale"/>
    <s v="Fine To Medium"/>
    <s v="'Shale_Fine To Medium'"/>
    <n v="10"/>
    <n v="-4.7542588294006864E-2"/>
    <s v="Rare/Uncommon"/>
    <s v="Bedrock"/>
    <s v="Bedrock"/>
    <s v="Bedrock"/>
    <x v="2"/>
    <x v="3"/>
    <s v="Bedrock"/>
    <s v="Bedrock"/>
  </r>
  <r>
    <s v="Shale"/>
    <s v="Firm"/>
    <s v="'Shale_Firm'"/>
    <n v="72"/>
    <n v="-4.3874132596577013E-2"/>
    <s v="Rare/Uncommon"/>
    <s v="Bedrock"/>
    <s v="Bedrock"/>
    <s v="Bedrock"/>
    <x v="2"/>
    <x v="3"/>
    <s v="Bedrock"/>
    <s v="Bedrock"/>
  </r>
  <r>
    <s v="Shale"/>
    <s v="Fractured"/>
    <s v="'Shale_Fractured'"/>
    <n v="101"/>
    <n v="-4.2158242028424338E-2"/>
    <s v="Rare/Uncommon"/>
    <s v="Bedrock"/>
    <s v="Bedrock"/>
    <s v="Bedrock"/>
    <x v="2"/>
    <x v="3"/>
    <s v="Bedrock"/>
    <s v="Bedrock"/>
  </r>
  <r>
    <s v="Shale"/>
    <s v="Gravely"/>
    <s v="'Shale_Gravely'"/>
    <n v="513"/>
    <n v="-1.7780762232600156E-2"/>
    <s v="Rare/Uncommon"/>
    <s v="Bedrock"/>
    <s v="Bedrock"/>
    <s v="Bedrock"/>
    <x v="2"/>
    <x v="3"/>
    <s v="Bedrock"/>
    <s v="Bedrock"/>
  </r>
  <r>
    <s v="Shale"/>
    <s v="Gummy"/>
    <s v="'Shale_Gummy'"/>
    <n v="129"/>
    <n v="-4.0501520100552794E-2"/>
    <s v="Rare/Uncommon"/>
    <s v="Bedrock"/>
    <s v="Bedrock"/>
    <s v="Bedrock"/>
    <x v="2"/>
    <x v="3"/>
    <s v="Bedrock"/>
    <s v="Bedrock"/>
  </r>
  <r>
    <s v="Shale"/>
    <s v="Hard"/>
    <s v="'Shale_Hard'"/>
    <n v="4460"/>
    <n v="0.21575786095700675"/>
    <s v="Fairly Common"/>
    <s v="Bedrock"/>
    <s v="Bedrock"/>
    <s v="Bedrock"/>
    <x v="2"/>
    <x v="3"/>
    <s v="Bedrock"/>
    <s v="Bedrock"/>
  </r>
  <r>
    <s v="Shale"/>
    <s v="Heaving/Quick"/>
    <s v="'Shale_Heaving/Quick'"/>
    <n v="1"/>
    <n v="-4.8075106056537004E-2"/>
    <s v="Rare/Uncommon"/>
    <s v="Bedrock"/>
    <s v="Bedrock"/>
    <s v="Bedrock"/>
    <x v="2"/>
    <x v="3"/>
    <s v="Bedrock"/>
    <s v="Bedrock"/>
  </r>
  <r>
    <s v="Shale"/>
    <s v="Karst"/>
    <s v="'Shale_Karst'"/>
    <n v="1"/>
    <n v="-4.8075106056537004E-2"/>
    <s v="Rare/Uncommon"/>
    <s v="CHECK"/>
    <s v="Bedrock"/>
    <s v="Bedrock"/>
    <x v="0"/>
    <x v="0"/>
    <s v="Bedrock"/>
    <s v="Bedrock"/>
  </r>
  <r>
    <s v="Shale"/>
    <s v="Layered"/>
    <s v="'Shale_Layered'"/>
    <n v="190"/>
    <n v="-3.6892233043404069E-2"/>
    <s v="Rare/Uncommon"/>
    <s v="Bedrock"/>
    <s v="Bedrock"/>
    <s v="Bedrock"/>
    <x v="2"/>
    <x v="3"/>
    <s v="Bedrock"/>
    <s v="Bedrock"/>
  </r>
  <r>
    <s v="Shale"/>
    <s v="Medium"/>
    <s v="'Shale_Medium'"/>
    <n v="450"/>
    <n v="-2.1508386570311136E-2"/>
    <s v="Rare/Uncommon"/>
    <s v="Bedrock"/>
    <s v="Bedrock"/>
    <s v="Bedrock"/>
    <x v="2"/>
    <x v="3"/>
    <s v="Bedrock"/>
    <s v="Bedrock"/>
  </r>
  <r>
    <s v="Shale"/>
    <s v="Medium To Coarse"/>
    <s v="'Shale_Medium To Coarse'"/>
    <n v="9"/>
    <n v="-4.7601756934287989E-2"/>
    <s v="Rare/Uncommon"/>
    <s v="Bedrock"/>
    <s v="Bedrock"/>
    <s v="Bedrock"/>
    <x v="2"/>
    <x v="3"/>
    <s v="Bedrock"/>
    <s v="Bedrock"/>
  </r>
  <r>
    <s v="Shale"/>
    <s v="Organic"/>
    <s v="'Shale_Organic'"/>
    <n v="753"/>
    <n v="-3.580288565129759E-3"/>
    <s v="Rare/Uncommon"/>
    <s v="Bedrock"/>
    <s v="Bedrock"/>
    <s v="Bedrock"/>
    <x v="2"/>
    <x v="3"/>
    <s v="Bedrock"/>
    <s v="Bedrock"/>
  </r>
  <r>
    <s v="Shale"/>
    <s v="Porous"/>
    <s v="'Shale_Porous'"/>
    <n v="19"/>
    <n v="-4.7010070531476725E-2"/>
    <s v="Rare/Uncommon"/>
    <s v="Bedrock"/>
    <s v="Bedrock"/>
    <s v="Bedrock"/>
    <x v="2"/>
    <x v="3"/>
    <s v="Bedrock"/>
    <s v="Bedrock"/>
  </r>
  <r>
    <s v="Shale"/>
    <s v="Sandy"/>
    <s v="'Shale_Sandy'"/>
    <n v="3632"/>
    <n v="0.16676622680423386"/>
    <s v="Fairly Common"/>
    <s v="Bedrock"/>
    <s v="Bedrock"/>
    <s v="Bedrock"/>
    <x v="2"/>
    <x v="3"/>
    <s v="Bedrock"/>
    <s v="Bedrock"/>
  </r>
  <r>
    <s v="Shale"/>
    <s v="Silty"/>
    <s v="'Shale_Silty'"/>
    <n v="25"/>
    <n v="-4.6655058689789961E-2"/>
    <s v="Rare/Uncommon"/>
    <s v="Bedrock"/>
    <s v="Bedrock"/>
    <s v="Bedrock"/>
    <x v="2"/>
    <x v="3"/>
    <s v="Bedrock"/>
    <s v="Bedrock"/>
  </r>
  <r>
    <s v="Shale"/>
    <s v="Soft"/>
    <s v="'Shale_Soft'"/>
    <n v="6418"/>
    <n v="0.33161005862745274"/>
    <s v="Fairly Common"/>
    <s v="Bedrock"/>
    <s v="Bedrock"/>
    <s v="Bedrock"/>
    <x v="2"/>
    <x v="3"/>
    <s v="Bedrock"/>
    <s v="Bedrock"/>
  </r>
  <r>
    <s v="Shale"/>
    <s v="Sticky"/>
    <s v="'Shale_Sticky'"/>
    <n v="192"/>
    <n v="-3.6773895762841811E-2"/>
    <s v="Rare/Uncommon"/>
    <s v="Bedrock"/>
    <s v="Bedrock"/>
    <s v="Bedrock"/>
    <x v="2"/>
    <x v="3"/>
    <s v="Bedrock"/>
    <s v="Bedrock"/>
  </r>
  <r>
    <s v="Shale"/>
    <s v="Stoney"/>
    <s v="'Shale_Stoney'"/>
    <n v="52"/>
    <n v="-4.5057505402199542E-2"/>
    <s v="Rare/Uncommon"/>
    <s v="Bedrock"/>
    <s v="Bedrock"/>
    <s v="Bedrock"/>
    <x v="2"/>
    <x v="3"/>
    <s v="Bedrock"/>
    <s v="Bedrock"/>
  </r>
  <r>
    <s v="Shale"/>
    <s v="Stringers"/>
    <s v="'Shale_Stringers'"/>
    <n v="29"/>
    <n v="-4.641838412866546E-2"/>
    <s v="Rare/Uncommon"/>
    <s v="Bedrock"/>
    <s v="Bedrock"/>
    <s v="Bedrock"/>
    <x v="2"/>
    <x v="3"/>
    <s v="Bedrock"/>
    <s v="Bedrock"/>
  </r>
  <r>
    <s v="Shale"/>
    <s v="Strips"/>
    <s v="'Shale_Strips'"/>
    <n v="52"/>
    <n v="-4.5057505402199542E-2"/>
    <s v="Rare/Uncommon"/>
    <s v="Bedrock"/>
    <s v="Bedrock"/>
    <s v="Bedrock"/>
    <x v="2"/>
    <x v="3"/>
    <s v="Bedrock"/>
    <s v="Bedrock"/>
  </r>
  <r>
    <s v="Shale"/>
    <s v="Swelling"/>
    <s v="'Shale_Swelling'"/>
    <n v="1"/>
    <n v="-4.8075106056537004E-2"/>
    <s v="Rare/Uncommon"/>
    <s v="Bedrock"/>
    <s v="Bedrock"/>
    <s v="Bedrock"/>
    <x v="2"/>
    <x v="3"/>
    <s v="Bedrock"/>
    <s v="Bedrock"/>
  </r>
  <r>
    <s v="Shale"/>
    <s v="Very Coarse"/>
    <s v="'Shale_Very Coarse'"/>
    <n v="0"/>
    <n v="-4.8134274696818129E-2"/>
    <s v="Not Used"/>
    <s v="CHECK"/>
    <s v="Bedrock"/>
    <s v="Bedrock"/>
    <x v="1"/>
    <x v="1"/>
    <s v="CHECK"/>
    <s v="Bedrock"/>
  </r>
  <r>
    <s v="Shale"/>
    <s v="Very Fine"/>
    <s v="'Shale_Very Fine'"/>
    <n v="2"/>
    <n v="-4.8015937416255879E-2"/>
    <s v="Rare/Uncommon"/>
    <s v="Bedrock"/>
    <s v="Bedrock"/>
    <s v="Bedrock"/>
    <x v="2"/>
    <x v="3"/>
    <s v="Bedrock"/>
    <s v="Bedrock"/>
  </r>
  <r>
    <s v="Shale"/>
    <s v="Very Fine-Coarse"/>
    <s v="'Shale_Very Fine-Coarse'"/>
    <n v="0"/>
    <n v="-4.8134274696818129E-2"/>
    <s v="Not Used"/>
    <s v="CHECK"/>
    <s v="Bedrock"/>
    <s v="Bedrock"/>
    <x v="1"/>
    <x v="1"/>
    <s v="CHECK"/>
    <s v="Bedrock"/>
  </r>
  <r>
    <s v="Shale"/>
    <s v="Very Fine-Fine"/>
    <s v="'Shale_Very Fine-Fine'"/>
    <n v="0"/>
    <n v="-4.8134274696818129E-2"/>
    <s v="Not Used"/>
    <s v="CHECK"/>
    <s v="Bedrock"/>
    <s v="Bedrock"/>
    <x v="1"/>
    <x v="1"/>
    <s v="CHECK"/>
    <s v="Bedrock"/>
  </r>
  <r>
    <s v="Shale"/>
    <s v="Very Fine-Medium"/>
    <s v="'Shale_Very Fine-Medium'"/>
    <n v="0"/>
    <n v="-4.8134274696818129E-2"/>
    <s v="Not Used"/>
    <s v="CHECK"/>
    <s v="Bedrock"/>
    <s v="Bedrock"/>
    <x v="1"/>
    <x v="1"/>
    <s v="CHECK"/>
    <s v="Bedrock"/>
  </r>
  <r>
    <s v="Shale"/>
    <s v="Very Hard"/>
    <s v="'Shale_Very Hard'"/>
    <n v="49"/>
    <n v="-4.5235011323042924E-2"/>
    <s v="Rare/Uncommon"/>
    <s v="Bedrock"/>
    <s v="Bedrock"/>
    <s v="Bedrock"/>
    <x v="2"/>
    <x v="3"/>
    <s v="Bedrock"/>
    <s v="Bedrock"/>
  </r>
  <r>
    <s v="Shale"/>
    <s v="W/Boulders"/>
    <s v="'Shale_W/Boulders'"/>
    <n v="187"/>
    <n v="-3.7069738964247444E-2"/>
    <s v="Rare/Uncommon"/>
    <s v="Bedrock"/>
    <s v="Bedrock"/>
    <s v="Bedrock"/>
    <x v="2"/>
    <x v="3"/>
    <s v="Bedrock"/>
    <s v="Bedrock"/>
  </r>
  <r>
    <s v="Shale"/>
    <s v="W/Clay"/>
    <s v="'Shale_W/Clay'"/>
    <n v="873"/>
    <n v="3.5199482686054397E-3"/>
    <s v="Fairly Common"/>
    <s v="Bedrock"/>
    <s v="Bedrock"/>
    <s v="Bedrock"/>
    <x v="2"/>
    <x v="3"/>
    <s v="Bedrock"/>
    <s v="Bedrock"/>
  </r>
  <r>
    <s v="Shale"/>
    <s v="W/Coal"/>
    <s v="'Shale_W/Coal'"/>
    <n v="96"/>
    <n v="-4.245408522982997E-2"/>
    <s v="Rare/Uncommon"/>
    <s v="Bedrock"/>
    <s v="Bedrock"/>
    <s v="Bedrock"/>
    <x v="2"/>
    <x v="3"/>
    <s v="Bedrock"/>
    <s v="Bedrock"/>
  </r>
  <r>
    <s v="Shale"/>
    <s v="W/Cobbles"/>
    <s v="'Shale_W/Cobbles'"/>
    <n v="12"/>
    <n v="-4.7424251013444607E-2"/>
    <s v="Rare/Uncommon"/>
    <s v="Bedrock"/>
    <s v="Bedrock"/>
    <s v="Bedrock"/>
    <x v="2"/>
    <x v="3"/>
    <s v="Bedrock"/>
    <s v="Bedrock"/>
  </r>
  <r>
    <s v="Shale"/>
    <s v="W/Dolomite"/>
    <s v="'Shale_W/Dolomite'"/>
    <n v="15"/>
    <n v="-4.7246745092601232E-2"/>
    <s v="Rare/Uncommon"/>
    <s v="Bedrock"/>
    <s v="Bedrock"/>
    <s v="Bedrock"/>
    <x v="2"/>
    <x v="3"/>
    <s v="Bedrock"/>
    <s v="Bedrock"/>
  </r>
  <r>
    <s v="Shale"/>
    <s v="W/Gravel"/>
    <s v="'Shale_W/Gravel'"/>
    <n v="1127"/>
    <n v="1.854878290001161E-2"/>
    <s v="Fairly Common"/>
    <s v="Bedrock"/>
    <s v="Bedrock"/>
    <s v="Bedrock"/>
    <x v="2"/>
    <x v="3"/>
    <s v="Bedrock"/>
    <s v="Bedrock"/>
  </r>
  <r>
    <s v="Shale"/>
    <s v="W/Gypsum"/>
    <s v="'Shale_W/Gypsum'"/>
    <n v="700"/>
    <n v="-6.7162265000294714E-3"/>
    <s v="Rare/Uncommon"/>
    <s v="Bedrock"/>
    <s v="Bedrock"/>
    <s v="Bedrock"/>
    <x v="2"/>
    <x v="3"/>
    <s v="Bedrock"/>
    <s v="Bedrock"/>
  </r>
  <r>
    <s v="Shale"/>
    <s v="W/Limestone"/>
    <s v="'Shale_W/Limestone'"/>
    <n v="1228"/>
    <n v="2.4524815568405401E-2"/>
    <s v="Fairly Common"/>
    <s v="Bedrock"/>
    <s v="Bedrock"/>
    <s v="Bedrock"/>
    <x v="2"/>
    <x v="3"/>
    <s v="Bedrock"/>
    <s v="Bedrock"/>
  </r>
  <r>
    <s v="Shale"/>
    <s v="W/Pyrite"/>
    <s v="'Shale_W/Pyrite'"/>
    <n v="47"/>
    <n v="-4.5353348603605174E-2"/>
    <s v="Rare/Uncommon"/>
    <s v="Bedrock"/>
    <s v="Bedrock"/>
    <s v="Bedrock"/>
    <x v="2"/>
    <x v="3"/>
    <s v="Bedrock"/>
    <s v="Bedrock"/>
  </r>
  <r>
    <s v="Shale"/>
    <s v="W/Sand"/>
    <s v="'Shale_W/Sand'"/>
    <n v="865"/>
    <n v="3.0465991463564266E-3"/>
    <s v="Fairly Common"/>
    <s v="Bedrock"/>
    <s v="Bedrock"/>
    <s v="Bedrock"/>
    <x v="2"/>
    <x v="3"/>
    <s v="Bedrock"/>
    <s v="Bedrock"/>
  </r>
  <r>
    <s v="Shale"/>
    <s v="W/Sandstone"/>
    <s v="'Shale_W/Sandstone'"/>
    <n v="3549"/>
    <n v="0.16185522966090035"/>
    <s v="Fairly Common"/>
    <s v="Bedrock"/>
    <s v="Bedrock"/>
    <s v="Bedrock"/>
    <x v="2"/>
    <x v="3"/>
    <s v="Bedrock"/>
    <s v="Bedrock"/>
  </r>
  <r>
    <s v="Shale"/>
    <s v="W/Shale"/>
    <s v="'Shale_W/Shale'"/>
    <n v="125"/>
    <n v="-4.0738194661677302E-2"/>
    <s v="Rare/Uncommon"/>
    <s v="Bedrock"/>
    <s v="Bedrock"/>
    <s v="Bedrock"/>
    <x v="2"/>
    <x v="3"/>
    <s v="Bedrock"/>
    <s v="Bedrock"/>
  </r>
  <r>
    <s v="Shale"/>
    <s v="W/Silt"/>
    <s v="'Shale_W/Silt'"/>
    <n v="5"/>
    <n v="-4.7838431495412496E-2"/>
    <s v="Rare/Uncommon"/>
    <s v="Bedrock"/>
    <s v="Bedrock"/>
    <s v="Bedrock"/>
    <x v="2"/>
    <x v="3"/>
    <s v="Bedrock"/>
    <s v="Bedrock"/>
  </r>
  <r>
    <s v="Shale"/>
    <s v="W/Stones"/>
    <s v="'Shale_W/Stones'"/>
    <n v="397"/>
    <n v="-2.4644324505210848E-2"/>
    <s v="Rare/Uncommon"/>
    <s v="Bedrock"/>
    <s v="Bedrock"/>
    <s v="Bedrock"/>
    <x v="2"/>
    <x v="3"/>
    <s v="Bedrock"/>
    <s v="Bedrock"/>
  </r>
  <r>
    <s v="Shale"/>
    <s v="Water Bearing"/>
    <s v="'Shale_Water Bearing'"/>
    <n v="921"/>
    <n v="6.3600430020995195E-3"/>
    <s v="Fairly Common"/>
    <s v="Bedrock"/>
    <s v="Bedrock"/>
    <s v="Bedrock"/>
    <x v="2"/>
    <x v="3"/>
    <s v="Bedrock"/>
    <s v="Bedrock"/>
  </r>
  <r>
    <s v="Shale"/>
    <s v="Weathered"/>
    <s v="'Shale_Weathered'"/>
    <n v="16"/>
    <n v="-4.7187576452320107E-2"/>
    <s v="Rare/Uncommon"/>
    <s v="Bedrock"/>
    <s v="Bedrock"/>
    <s v="Bedrock"/>
    <x v="2"/>
    <x v="3"/>
    <s v="Bedrock"/>
    <s v="Bedrock"/>
  </r>
  <r>
    <s v="Shale"/>
    <s v="Wet/Moist"/>
    <s v="'Shale_Wet/Moist'"/>
    <n v="59"/>
    <n v="-4.464332492023166E-2"/>
    <s v="Rare/Uncommon"/>
    <s v="Bedrock"/>
    <s v="Bedrock"/>
    <s v="Bedrock"/>
    <x v="2"/>
    <x v="3"/>
    <s v="Bedrock"/>
    <s v="Bedrock"/>
  </r>
  <r>
    <s v="Shale"/>
    <s v="Wood"/>
    <s v="'Shale_Wood'"/>
    <n v="0"/>
    <n v="-4.8134274696818129E-2"/>
    <s v="Not Used"/>
    <s v="CHECK"/>
    <s v="Bedrock"/>
    <s v="Bedrock"/>
    <x v="1"/>
    <x v="1"/>
    <s v="CHECK"/>
    <s v="Bedrock"/>
  </r>
  <r>
    <s v="Shale &amp; Coal"/>
    <m/>
    <s v="'Shale &amp; Coal_ '"/>
    <n v="407"/>
    <n v="-2.4052638102399583E-2"/>
    <s v="Rare/Uncommon"/>
    <s v="CHECK"/>
    <s v="Bedrock"/>
    <s v="Bedrock"/>
    <x v="0"/>
    <x v="0"/>
    <s v="Bedrock"/>
    <s v="Bedrock"/>
  </r>
  <r>
    <s v="Shale &amp; Coal"/>
    <s v="Broken"/>
    <s v="'Shale &amp; Coal_Broken'"/>
    <n v="0"/>
    <n v="-4.8134274696818129E-2"/>
    <s v="Not Used"/>
    <s v="CHECK"/>
    <s v="Bedrock"/>
    <s v="Bedrock"/>
    <x v="1"/>
    <x v="1"/>
    <s v="CHECK"/>
    <s v="Bedrock"/>
  </r>
  <r>
    <s v="Shale &amp; Coal"/>
    <s v="Cemented"/>
    <s v="'Shale &amp; Coal_Cemented'"/>
    <n v="0"/>
    <n v="-4.8134274696818129E-2"/>
    <s v="Not Used"/>
    <s v="CHECK"/>
    <s v="Bedrock"/>
    <s v="Bedrock"/>
    <x v="1"/>
    <x v="1"/>
    <s v="CHECK"/>
    <s v="Bedrock"/>
  </r>
  <r>
    <s v="Shale &amp; Coal"/>
    <s v="Clayey"/>
    <s v="'Shale &amp; Coal_Clayey'"/>
    <n v="0"/>
    <n v="-4.8134274696818129E-2"/>
    <s v="Not Used"/>
    <s v="CHECK"/>
    <s v="Bedrock"/>
    <s v="Bedrock"/>
    <x v="1"/>
    <x v="1"/>
    <s v="CHECK"/>
    <s v="Bedrock"/>
  </r>
  <r>
    <s v="Shale &amp; Coal"/>
    <s v="Coarse"/>
    <s v="'Shale &amp; Coal_Coarse'"/>
    <n v="0"/>
    <n v="-4.8134274696818129E-2"/>
    <s v="Not Used"/>
    <s v="CHECK"/>
    <s v="Bedrock"/>
    <s v="Bedrock"/>
    <x v="1"/>
    <x v="1"/>
    <s v="CHECK"/>
    <s v="Bedrock"/>
  </r>
  <r>
    <s v="Shale &amp; Coal"/>
    <s v="Dense"/>
    <s v="'Shale &amp; Coal_Dense'"/>
    <n v="1"/>
    <n v="-4.8075106056537004E-2"/>
    <s v="Rare/Uncommon"/>
    <s v="CHECK"/>
    <s v="Bedrock"/>
    <s v="Bedrock"/>
    <x v="0"/>
    <x v="0"/>
    <s v="Bedrock"/>
    <s v="Bedrock"/>
  </r>
  <r>
    <s v="Shale &amp; Coal"/>
    <s v="Dolomitic"/>
    <s v="'Shale &amp; Coal_Dolomitic'"/>
    <n v="0"/>
    <n v="-4.8134274696818129E-2"/>
    <s v="Not Used"/>
    <s v="CHECK"/>
    <s v="Bedrock"/>
    <s v="Bedrock"/>
    <x v="1"/>
    <x v="1"/>
    <s v="CHECK"/>
    <s v="Bedrock"/>
  </r>
  <r>
    <s v="Shale &amp; Coal"/>
    <s v="Dry"/>
    <s v="'Shale &amp; Coal_Dry'"/>
    <n v="0"/>
    <n v="-4.8134274696818129E-2"/>
    <s v="Not Used"/>
    <s v="CHECK"/>
    <s v="Bedrock"/>
    <s v="Bedrock"/>
    <x v="1"/>
    <x v="1"/>
    <s v="CHECK"/>
    <s v="Bedrock"/>
  </r>
  <r>
    <s v="Shale &amp; Coal"/>
    <s v="Fill"/>
    <s v="'Shale &amp; Coal_Fill'"/>
    <n v="0"/>
    <n v="-4.8134274696818129E-2"/>
    <s v="Not Used"/>
    <s v="CHECK"/>
    <s v="Bedrock"/>
    <s v="Bedrock"/>
    <x v="1"/>
    <x v="1"/>
    <s v="CHECK"/>
    <s v="Bedrock"/>
  </r>
  <r>
    <s v="Shale &amp; Coal"/>
    <s v="Fine"/>
    <s v="'Shale &amp; Coal_Fine'"/>
    <n v="0"/>
    <n v="-4.8134274696818129E-2"/>
    <s v="Not Used"/>
    <s v="CHECK"/>
    <s v="Bedrock"/>
    <s v="Bedrock"/>
    <x v="1"/>
    <x v="1"/>
    <s v="CHECK"/>
    <s v="Bedrock"/>
  </r>
  <r>
    <s v="Shale &amp; Coal"/>
    <s v="Fine To Coarse"/>
    <s v="'Shale &amp; Coal_Fine To Coarse'"/>
    <n v="0"/>
    <n v="-4.8134274696818129E-2"/>
    <s v="Not Used"/>
    <s v="CHECK"/>
    <s v="Bedrock"/>
    <s v="Bedrock"/>
    <x v="1"/>
    <x v="1"/>
    <s v="CHECK"/>
    <s v="Bedrock"/>
  </r>
  <r>
    <s v="Shale &amp; Coal"/>
    <s v="Fine To Medium"/>
    <s v="'Shale &amp; Coal_Fine To Medium'"/>
    <n v="0"/>
    <n v="-4.8134274696818129E-2"/>
    <s v="Not Used"/>
    <s v="CHECK"/>
    <s v="Bedrock"/>
    <s v="Bedrock"/>
    <x v="1"/>
    <x v="1"/>
    <s v="CHECK"/>
    <s v="Bedrock"/>
  </r>
  <r>
    <s v="Shale &amp; Coal"/>
    <s v="Firm"/>
    <s v="'Shale &amp; Coal_Firm'"/>
    <n v="0"/>
    <n v="-4.8134274696818129E-2"/>
    <s v="Not Used"/>
    <s v="CHECK"/>
    <s v="Bedrock"/>
    <s v="Bedrock"/>
    <x v="1"/>
    <x v="1"/>
    <s v="CHECK"/>
    <s v="Bedrock"/>
  </r>
  <r>
    <s v="Shale &amp; Coal"/>
    <s v="Fractured"/>
    <s v="'Shale &amp; Coal_Fractured'"/>
    <n v="1"/>
    <n v="-4.8075106056537004E-2"/>
    <s v="Rare/Uncommon"/>
    <s v="CHECK"/>
    <s v="Bedrock"/>
    <s v="Bedrock"/>
    <x v="0"/>
    <x v="0"/>
    <s v="Bedrock"/>
    <s v="Bedrock"/>
  </r>
  <r>
    <s v="Shale &amp; Coal"/>
    <s v="Gravely"/>
    <s v="'Shale &amp; Coal_Gravely'"/>
    <n v="1"/>
    <n v="-4.8075106056537004E-2"/>
    <s v="Rare/Uncommon"/>
    <s v="CHECK"/>
    <s v="Bedrock"/>
    <s v="Bedrock"/>
    <x v="0"/>
    <x v="0"/>
    <s v="Bedrock"/>
    <s v="Bedrock"/>
  </r>
  <r>
    <s v="Shale &amp; Coal"/>
    <s v="Gummy"/>
    <s v="'Shale &amp; Coal_Gummy'"/>
    <n v="0"/>
    <n v="-4.8134274696818129E-2"/>
    <s v="Not Used"/>
    <s v="CHECK"/>
    <s v="Bedrock"/>
    <s v="Bedrock"/>
    <x v="1"/>
    <x v="1"/>
    <s v="CHECK"/>
    <s v="Bedrock"/>
  </r>
  <r>
    <s v="Shale &amp; Coal"/>
    <s v="Hard"/>
    <s v="'Shale &amp; Coal_Hard'"/>
    <n v="7"/>
    <n v="-4.7720094214850246E-2"/>
    <s v="Rare/Uncommon"/>
    <s v="CHECK"/>
    <s v="Bedrock"/>
    <s v="Bedrock"/>
    <x v="0"/>
    <x v="0"/>
    <s v="Bedrock"/>
    <s v="Bedrock"/>
  </r>
  <r>
    <s v="Shale &amp; Coal"/>
    <s v="Heaving/Quick"/>
    <s v="'Shale &amp; Coal_Heaving/Quick'"/>
    <n v="0"/>
    <n v="-4.8134274696818129E-2"/>
    <s v="Not Used"/>
    <s v="CHECK"/>
    <s v="Bedrock"/>
    <s v="Bedrock"/>
    <x v="1"/>
    <x v="1"/>
    <s v="CHECK"/>
    <s v="Bedrock"/>
  </r>
  <r>
    <s v="Shale &amp; Coal"/>
    <s v="Karst"/>
    <s v="'Shale &amp; Coal_Karst'"/>
    <n v="0"/>
    <n v="-4.8134274696818129E-2"/>
    <s v="Not Used"/>
    <s v="CHECK"/>
    <s v="Bedrock"/>
    <s v="Bedrock"/>
    <x v="1"/>
    <x v="1"/>
    <s v="CHECK"/>
    <s v="Bedrock"/>
  </r>
  <r>
    <s v="Shale &amp; Coal"/>
    <s v="Layered"/>
    <s v="'Shale &amp; Coal_Layered'"/>
    <n v="1"/>
    <n v="-4.8075106056537004E-2"/>
    <s v="Rare/Uncommon"/>
    <s v="CHECK"/>
    <s v="Bedrock"/>
    <s v="Bedrock"/>
    <x v="0"/>
    <x v="0"/>
    <s v="Bedrock"/>
    <s v="Bedrock"/>
  </r>
  <r>
    <s v="Shale &amp; Coal"/>
    <s v="Medium"/>
    <s v="'Shale &amp; Coal_Medium'"/>
    <n v="0"/>
    <n v="-4.8134274696818129E-2"/>
    <s v="Not Used"/>
    <s v="CHECK"/>
    <s v="Bedrock"/>
    <s v="Bedrock"/>
    <x v="1"/>
    <x v="1"/>
    <s v="CHECK"/>
    <s v="Bedrock"/>
  </r>
  <r>
    <s v="Shale &amp; Coal"/>
    <s v="Medium To Coarse"/>
    <s v="'Shale &amp; Coal_Medium To Coarse'"/>
    <n v="0"/>
    <n v="-4.8134274696818129E-2"/>
    <s v="Not Used"/>
    <s v="CHECK"/>
    <s v="Bedrock"/>
    <s v="Bedrock"/>
    <x v="1"/>
    <x v="1"/>
    <s v="CHECK"/>
    <s v="Bedrock"/>
  </r>
  <r>
    <s v="Shale &amp; Coal"/>
    <s v="Organic"/>
    <s v="'Shale &amp; Coal_Organic'"/>
    <n v="0"/>
    <n v="-4.8134274696818129E-2"/>
    <s v="Not Used"/>
    <s v="CHECK"/>
    <s v="Bedrock"/>
    <s v="Bedrock"/>
    <x v="1"/>
    <x v="1"/>
    <s v="CHECK"/>
    <s v="Bedrock"/>
  </r>
  <r>
    <s v="Shale &amp; Coal"/>
    <s v="Porous"/>
    <s v="'Shale &amp; Coal_Porous'"/>
    <n v="1"/>
    <n v="-4.8075106056537004E-2"/>
    <s v="Rare/Uncommon"/>
    <s v="CHECK"/>
    <s v="Bedrock"/>
    <s v="Bedrock"/>
    <x v="0"/>
    <x v="0"/>
    <s v="Bedrock"/>
    <s v="Bedrock"/>
  </r>
  <r>
    <s v="Shale &amp; Coal"/>
    <s v="Sandy"/>
    <s v="'Shale &amp; Coal_Sandy'"/>
    <n v="2"/>
    <n v="-4.8015937416255879E-2"/>
    <s v="Rare/Uncommon"/>
    <s v="CHECK"/>
    <s v="Bedrock"/>
    <s v="Bedrock"/>
    <x v="0"/>
    <x v="0"/>
    <s v="Bedrock"/>
    <s v="Bedrock"/>
  </r>
  <r>
    <s v="Shale &amp; Coal"/>
    <s v="Silty"/>
    <s v="'Shale &amp; Coal_Silty'"/>
    <n v="0"/>
    <n v="-4.8134274696818129E-2"/>
    <s v="Not Used"/>
    <s v="CHECK"/>
    <s v="Bedrock"/>
    <s v="Bedrock"/>
    <x v="1"/>
    <x v="1"/>
    <s v="CHECK"/>
    <s v="Bedrock"/>
  </r>
  <r>
    <s v="Shale &amp; Coal"/>
    <s v="Soft"/>
    <s v="'Shale &amp; Coal_Soft'"/>
    <n v="16"/>
    <n v="-4.7187576452320107E-2"/>
    <s v="Rare/Uncommon"/>
    <s v="CHECK"/>
    <s v="Bedrock"/>
    <s v="Bedrock"/>
    <x v="0"/>
    <x v="0"/>
    <s v="Bedrock"/>
    <s v="Bedrock"/>
  </r>
  <r>
    <s v="Shale &amp; Coal"/>
    <s v="Sticky"/>
    <s v="'Shale &amp; Coal_Sticky'"/>
    <n v="1"/>
    <n v="-4.8075106056537004E-2"/>
    <s v="Rare/Uncommon"/>
    <s v="CHECK"/>
    <s v="Bedrock"/>
    <s v="Bedrock"/>
    <x v="0"/>
    <x v="0"/>
    <s v="Bedrock"/>
    <s v="Bedrock"/>
  </r>
  <r>
    <s v="Shale &amp; Coal"/>
    <s v="Stoney"/>
    <s v="'Shale &amp; Coal_Stoney'"/>
    <n v="0"/>
    <n v="-4.8134274696818129E-2"/>
    <s v="Not Used"/>
    <s v="CHECK"/>
    <s v="Bedrock"/>
    <s v="Bedrock"/>
    <x v="1"/>
    <x v="1"/>
    <s v="CHECK"/>
    <s v="Bedrock"/>
  </r>
  <r>
    <s v="Shale &amp; Coal"/>
    <s v="Stringers"/>
    <s v="'Shale &amp; Coal_Stringers'"/>
    <n v="0"/>
    <n v="-4.8134274696818129E-2"/>
    <s v="Not Used"/>
    <s v="CHECK"/>
    <s v="Bedrock"/>
    <s v="Bedrock"/>
    <x v="1"/>
    <x v="1"/>
    <s v="CHECK"/>
    <s v="Bedrock"/>
  </r>
  <r>
    <s v="Shale &amp; Coal"/>
    <s v="Strips"/>
    <s v="'Shale &amp; Coal_Strips'"/>
    <n v="1"/>
    <n v="-4.8075106056537004E-2"/>
    <s v="Rare/Uncommon"/>
    <s v="CHECK"/>
    <s v="Bedrock"/>
    <s v="Bedrock"/>
    <x v="0"/>
    <x v="0"/>
    <s v="Bedrock"/>
    <s v="Bedrock"/>
  </r>
  <r>
    <s v="Shale &amp; Coal"/>
    <s v="Swelling"/>
    <s v="'Shale &amp; Coal_Swelling'"/>
    <n v="0"/>
    <n v="-4.8134274696818129E-2"/>
    <s v="Not Used"/>
    <s v="CHECK"/>
    <s v="Bedrock"/>
    <s v="Bedrock"/>
    <x v="1"/>
    <x v="1"/>
    <s v="CHECK"/>
    <s v="Bedrock"/>
  </r>
  <r>
    <s v="Shale &amp; Coal"/>
    <s v="Very Coarse"/>
    <s v="'Shale &amp; Coal_Very Coarse'"/>
    <n v="0"/>
    <n v="-4.8134274696818129E-2"/>
    <s v="Not Used"/>
    <s v="CHECK"/>
    <s v="Bedrock"/>
    <s v="Bedrock"/>
    <x v="1"/>
    <x v="1"/>
    <s v="CHECK"/>
    <s v="Bedrock"/>
  </r>
  <r>
    <s v="Shale &amp; Coal"/>
    <s v="Very Fine"/>
    <s v="'Shale &amp; Coal_Very Fine'"/>
    <n v="0"/>
    <n v="-4.8134274696818129E-2"/>
    <s v="Not Used"/>
    <s v="CHECK"/>
    <s v="Bedrock"/>
    <s v="Bedrock"/>
    <x v="1"/>
    <x v="1"/>
    <s v="CHECK"/>
    <s v="Bedrock"/>
  </r>
  <r>
    <s v="Shale &amp; Coal"/>
    <s v="Very Fine-Coarse"/>
    <s v="'Shale &amp; Coal_Very Fine-Coarse'"/>
    <n v="0"/>
    <n v="-4.8134274696818129E-2"/>
    <s v="Not Used"/>
    <s v="CHECK"/>
    <s v="Bedrock"/>
    <s v="Bedrock"/>
    <x v="1"/>
    <x v="1"/>
    <s v="CHECK"/>
    <s v="Bedrock"/>
  </r>
  <r>
    <s v="Shale &amp; Coal"/>
    <s v="Very Fine-Fine"/>
    <s v="'Shale &amp; Coal_Very Fine-Fine'"/>
    <n v="0"/>
    <n v="-4.8134274696818129E-2"/>
    <s v="Not Used"/>
    <s v="CHECK"/>
    <s v="Bedrock"/>
    <s v="Bedrock"/>
    <x v="1"/>
    <x v="1"/>
    <s v="CHECK"/>
    <s v="Bedrock"/>
  </r>
  <r>
    <s v="Shale &amp; Coal"/>
    <s v="Very Fine-Medium"/>
    <s v="'Shale &amp; Coal_Very Fine-Medium'"/>
    <n v="0"/>
    <n v="-4.8134274696818129E-2"/>
    <s v="Not Used"/>
    <s v="CHECK"/>
    <s v="Bedrock"/>
    <s v="Bedrock"/>
    <x v="1"/>
    <x v="1"/>
    <s v="CHECK"/>
    <s v="Bedrock"/>
  </r>
  <r>
    <s v="Shale &amp; Coal"/>
    <s v="Very Hard"/>
    <s v="'Shale &amp; Coal_Very Hard'"/>
    <n v="0"/>
    <n v="-4.8134274696818129E-2"/>
    <s v="Not Used"/>
    <s v="CHECK"/>
    <s v="Bedrock"/>
    <s v="Bedrock"/>
    <x v="1"/>
    <x v="1"/>
    <s v="CHECK"/>
    <s v="Bedrock"/>
  </r>
  <r>
    <s v="Shale &amp; Coal"/>
    <s v="W/Boulders"/>
    <s v="'Shale &amp; Coal_W/Boulders'"/>
    <n v="0"/>
    <n v="-4.8134274696818129E-2"/>
    <s v="Not Used"/>
    <s v="CHECK"/>
    <s v="Bedrock"/>
    <s v="Bedrock"/>
    <x v="1"/>
    <x v="1"/>
    <s v="CHECK"/>
    <s v="Bedrock"/>
  </r>
  <r>
    <s v="Shale &amp; Coal"/>
    <s v="W/Clay"/>
    <s v="'Shale &amp; Coal_W/Clay'"/>
    <n v="1"/>
    <n v="-4.8075106056537004E-2"/>
    <s v="Rare/Uncommon"/>
    <s v="CHECK"/>
    <s v="Bedrock"/>
    <s v="Bedrock"/>
    <x v="0"/>
    <x v="0"/>
    <s v="Bedrock"/>
    <s v="Bedrock"/>
  </r>
  <r>
    <s v="Shale &amp; Coal"/>
    <s v="W/Coal"/>
    <s v="'Shale &amp; Coal_W/Coal'"/>
    <n v="1"/>
    <n v="-4.8075106056537004E-2"/>
    <s v="Rare/Uncommon"/>
    <s v="CHECK"/>
    <s v="Bedrock"/>
    <s v="Bedrock"/>
    <x v="0"/>
    <x v="0"/>
    <s v="Bedrock"/>
    <s v="Bedrock"/>
  </r>
  <r>
    <s v="Shale &amp; Coal"/>
    <s v="W/Cobbles"/>
    <s v="'Shale &amp; Coal_W/Cobbles'"/>
    <n v="0"/>
    <n v="-4.8134274696818129E-2"/>
    <s v="Not Used"/>
    <s v="CHECK"/>
    <s v="Bedrock"/>
    <s v="Bedrock"/>
    <x v="1"/>
    <x v="1"/>
    <s v="CHECK"/>
    <s v="Bedrock"/>
  </r>
  <r>
    <s v="Shale &amp; Coal"/>
    <s v="W/Dolomite"/>
    <s v="'Shale &amp; Coal_W/Dolomite'"/>
    <n v="0"/>
    <n v="-4.8134274696818129E-2"/>
    <s v="Not Used"/>
    <s v="CHECK"/>
    <s v="Bedrock"/>
    <s v="Bedrock"/>
    <x v="1"/>
    <x v="1"/>
    <s v="CHECK"/>
    <s v="Bedrock"/>
  </r>
  <r>
    <s v="Shale &amp; Coal"/>
    <s v="W/Gravel"/>
    <s v="'Shale &amp; Coal_W/Gravel'"/>
    <n v="3"/>
    <n v="-4.7956768775974754E-2"/>
    <s v="Rare/Uncommon"/>
    <s v="CHECK"/>
    <s v="Bedrock"/>
    <s v="Bedrock"/>
    <x v="0"/>
    <x v="0"/>
    <s v="Bedrock"/>
    <s v="Bedrock"/>
  </r>
  <r>
    <s v="Shale &amp; Coal"/>
    <s v="W/Gypsum"/>
    <s v="'Shale &amp; Coal_W/Gypsum'"/>
    <n v="1"/>
    <n v="-4.8075106056537004E-2"/>
    <s v="Rare/Uncommon"/>
    <s v="CHECK"/>
    <s v="Bedrock"/>
    <s v="Bedrock"/>
    <x v="0"/>
    <x v="0"/>
    <s v="Bedrock"/>
    <s v="Bedrock"/>
  </r>
  <r>
    <s v="Shale &amp; Coal"/>
    <s v="W/Limestone"/>
    <s v="'Shale &amp; Coal_W/Limestone'"/>
    <n v="5"/>
    <n v="-4.7838431495412496E-2"/>
    <s v="Rare/Uncommon"/>
    <s v="CHECK"/>
    <s v="Bedrock"/>
    <s v="Bedrock"/>
    <x v="0"/>
    <x v="0"/>
    <s v="Bedrock"/>
    <s v="Bedrock"/>
  </r>
  <r>
    <s v="Shale &amp; Coal"/>
    <s v="W/Pyrite"/>
    <s v="'Shale &amp; Coal_W/Pyrite'"/>
    <n v="0"/>
    <n v="-4.8134274696818129E-2"/>
    <s v="Not Used"/>
    <s v="CHECK"/>
    <s v="Bedrock"/>
    <s v="Bedrock"/>
    <x v="1"/>
    <x v="1"/>
    <s v="CHECK"/>
    <s v="Bedrock"/>
  </r>
  <r>
    <s v="Shale &amp; Coal"/>
    <s v="W/Sand"/>
    <s v="'Shale &amp; Coal_W/Sand'"/>
    <n v="2"/>
    <n v="-4.8015937416255879E-2"/>
    <s v="Rare/Uncommon"/>
    <s v="CHECK"/>
    <s v="Bedrock"/>
    <s v="Bedrock"/>
    <x v="0"/>
    <x v="0"/>
    <s v="Bedrock"/>
    <s v="Bedrock"/>
  </r>
  <r>
    <s v="Shale &amp; Coal"/>
    <s v="W/Sandstone"/>
    <s v="'Shale &amp; Coal_W/Sandstone'"/>
    <n v="11"/>
    <n v="-4.7483419653725739E-2"/>
    <s v="Rare/Uncommon"/>
    <s v="CHECK"/>
    <s v="Bedrock"/>
    <s v="Bedrock"/>
    <x v="0"/>
    <x v="0"/>
    <s v="Bedrock"/>
    <s v="Bedrock"/>
  </r>
  <r>
    <s v="Shale &amp; Coal"/>
    <s v="W/Shale"/>
    <s v="'Shale &amp; Coal_W/Shale'"/>
    <n v="2"/>
    <n v="-4.8015937416255879E-2"/>
    <s v="Rare/Uncommon"/>
    <s v="CHECK"/>
    <s v="Bedrock"/>
    <s v="Bedrock"/>
    <x v="0"/>
    <x v="0"/>
    <s v="Bedrock"/>
    <s v="Bedrock"/>
  </r>
  <r>
    <s v="Shale &amp; Coal"/>
    <s v="W/Silt"/>
    <s v="'Shale &amp; Coal_W/Silt'"/>
    <n v="0"/>
    <n v="-4.8134274696818129E-2"/>
    <s v="Not Used"/>
    <s v="CHECK"/>
    <s v="Bedrock"/>
    <s v="Bedrock"/>
    <x v="1"/>
    <x v="1"/>
    <s v="CHECK"/>
    <s v="Bedrock"/>
  </r>
  <r>
    <s v="Shale &amp; Coal"/>
    <s v="W/Stones"/>
    <s v="'Shale &amp; Coal_W/Stones'"/>
    <n v="4"/>
    <n v="-4.7897600135693622E-2"/>
    <s v="Rare/Uncommon"/>
    <s v="CHECK"/>
    <s v="Bedrock"/>
    <s v="Bedrock"/>
    <x v="0"/>
    <x v="0"/>
    <s v="Bedrock"/>
    <s v="Bedrock"/>
  </r>
  <r>
    <s v="Shale &amp; Coal"/>
    <s v="Water Bearing"/>
    <s v="'Shale &amp; Coal_Water Bearing'"/>
    <n v="1"/>
    <n v="-4.8075106056537004E-2"/>
    <s v="Rare/Uncommon"/>
    <s v="CHECK"/>
    <s v="Bedrock"/>
    <s v="Bedrock"/>
    <x v="0"/>
    <x v="0"/>
    <s v="Bedrock"/>
    <s v="Bedrock"/>
  </r>
  <r>
    <s v="Shale &amp; Coal"/>
    <s v="Weathered"/>
    <s v="'Shale &amp; Coal_Weathered'"/>
    <n v="0"/>
    <n v="-4.8134274696818129E-2"/>
    <s v="Not Used"/>
    <s v="CHECK"/>
    <s v="Bedrock"/>
    <s v="Bedrock"/>
    <x v="1"/>
    <x v="1"/>
    <s v="CHECK"/>
    <s v="Bedrock"/>
  </r>
  <r>
    <s v="Shale &amp; Coal"/>
    <s v="Wet/Moist"/>
    <s v="'Shale &amp; Coal_Wet/Moist'"/>
    <n v="0"/>
    <n v="-4.8134274696818129E-2"/>
    <s v="Not Used"/>
    <s v="CHECK"/>
    <s v="Bedrock"/>
    <s v="Bedrock"/>
    <x v="1"/>
    <x v="1"/>
    <s v="CHECK"/>
    <s v="Bedrock"/>
  </r>
  <r>
    <s v="Shale &amp; Coal"/>
    <s v="Wood"/>
    <s v="'Shale &amp; Coal_Wood'"/>
    <n v="0"/>
    <n v="-4.8134274696818129E-2"/>
    <s v="Not Used"/>
    <s v="CHECK"/>
    <s v="Bedrock"/>
    <s v="Bedrock"/>
    <x v="1"/>
    <x v="1"/>
    <s v="CHECK"/>
    <s v="Bedrock"/>
  </r>
  <r>
    <s v="Shale &amp; Limestone"/>
    <m/>
    <s v="'Shale &amp; Limestone_ '"/>
    <n v="3686"/>
    <n v="0.16996133337941471"/>
    <s v="Fairly Common"/>
    <s v="CHECK"/>
    <s v="Bedrock"/>
    <s v="Bedrock"/>
    <x v="0"/>
    <x v="0"/>
    <s v="Bedrock"/>
    <s v="Bedrock"/>
  </r>
  <r>
    <s v="Shale &amp; Limestone"/>
    <s v="Broken"/>
    <s v="'Shale &amp; Limestone_Broken'"/>
    <n v="36"/>
    <n v="-4.6004203646697571E-2"/>
    <s v="Rare/Uncommon"/>
    <s v="CHECK"/>
    <s v="Bedrock"/>
    <s v="Bedrock"/>
    <x v="0"/>
    <x v="0"/>
    <s v="Bedrock"/>
    <s v="Bedrock"/>
  </r>
  <r>
    <s v="Shale &amp; Limestone"/>
    <s v="Cemented"/>
    <s v="'Shale &amp; Limestone_Cemented'"/>
    <n v="1"/>
    <n v="-4.8075106056537004E-2"/>
    <s v="Rare/Uncommon"/>
    <s v="CHECK"/>
    <s v="Bedrock"/>
    <s v="Bedrock"/>
    <x v="0"/>
    <x v="0"/>
    <s v="Bedrock"/>
    <s v="Bedrock"/>
  </r>
  <r>
    <s v="Shale &amp; Limestone"/>
    <s v="Clayey"/>
    <s v="'Shale &amp; Limestone_Clayey'"/>
    <n v="3"/>
    <n v="-4.7956768775974754E-2"/>
    <s v="Rare/Uncommon"/>
    <s v="CHECK"/>
    <s v="Bedrock"/>
    <s v="Bedrock"/>
    <x v="0"/>
    <x v="0"/>
    <s v="Bedrock"/>
    <s v="Bedrock"/>
  </r>
  <r>
    <s v="Shale &amp; Limestone"/>
    <s v="Coarse"/>
    <s v="'Shale &amp; Limestone_Coarse'"/>
    <n v="1"/>
    <n v="-4.8075106056537004E-2"/>
    <s v="Rare/Uncommon"/>
    <s v="CHECK"/>
    <s v="Bedrock"/>
    <s v="Bedrock"/>
    <x v="0"/>
    <x v="0"/>
    <s v="Bedrock"/>
    <s v="Bedrock"/>
  </r>
  <r>
    <s v="Shale &amp; Limestone"/>
    <s v="Dense"/>
    <s v="'Shale &amp; Limestone_Dense'"/>
    <n v="0"/>
    <n v="-4.8134274696818129E-2"/>
    <s v="Not Used"/>
    <s v="CHECK"/>
    <s v="Bedrock"/>
    <s v="Bedrock"/>
    <x v="1"/>
    <x v="1"/>
    <s v="CHECK"/>
    <s v="Bedrock"/>
  </r>
  <r>
    <s v="Shale &amp; Limestone"/>
    <s v="Dolomitic"/>
    <s v="'Shale &amp; Limestone_Dolomitic'"/>
    <n v="0"/>
    <n v="-4.8134274696818129E-2"/>
    <s v="Not Used"/>
    <s v="CHECK"/>
    <s v="Bedrock"/>
    <s v="Bedrock"/>
    <x v="1"/>
    <x v="1"/>
    <s v="CHECK"/>
    <s v="Bedrock"/>
  </r>
  <r>
    <s v="Shale &amp; Limestone"/>
    <s v="Dry"/>
    <s v="'Shale &amp; Limestone_Dry'"/>
    <n v="2"/>
    <n v="-4.8015937416255879E-2"/>
    <s v="Rare/Uncommon"/>
    <s v="CHECK"/>
    <s v="Bedrock"/>
    <s v="Bedrock"/>
    <x v="0"/>
    <x v="0"/>
    <s v="Bedrock"/>
    <s v="Bedrock"/>
  </r>
  <r>
    <s v="Shale &amp; Limestone"/>
    <s v="Fill"/>
    <s v="'Shale &amp; Limestone_Fill'"/>
    <n v="0"/>
    <n v="-4.8134274696818129E-2"/>
    <s v="Not Used"/>
    <s v="CHECK"/>
    <s v="Bedrock"/>
    <s v="Bedrock"/>
    <x v="1"/>
    <x v="1"/>
    <s v="CHECK"/>
    <s v="Bedrock"/>
  </r>
  <r>
    <s v="Shale &amp; Limestone"/>
    <s v="Fine"/>
    <s v="'Shale &amp; Limestone_Fine'"/>
    <n v="3"/>
    <n v="-4.7956768775974754E-2"/>
    <s v="Rare/Uncommon"/>
    <s v="CHECK"/>
    <s v="Bedrock"/>
    <s v="Bedrock"/>
    <x v="0"/>
    <x v="0"/>
    <s v="Bedrock"/>
    <s v="Bedrock"/>
  </r>
  <r>
    <s v="Shale &amp; Limestone"/>
    <s v="Fine To Coarse"/>
    <s v="'Shale &amp; Limestone_Fine To Coarse'"/>
    <n v="0"/>
    <n v="-4.8134274696818129E-2"/>
    <s v="Not Used"/>
    <s v="CHECK"/>
    <s v="Bedrock"/>
    <s v="Bedrock"/>
    <x v="1"/>
    <x v="1"/>
    <s v="CHECK"/>
    <s v="Bedrock"/>
  </r>
  <r>
    <s v="Shale &amp; Limestone"/>
    <s v="Fine To Medium"/>
    <s v="'Shale &amp; Limestone_Fine To Medium'"/>
    <n v="1"/>
    <n v="-4.8075106056537004E-2"/>
    <s v="Rare/Uncommon"/>
    <s v="CHECK"/>
    <s v="Bedrock"/>
    <s v="Bedrock"/>
    <x v="0"/>
    <x v="0"/>
    <s v="Bedrock"/>
    <s v="Bedrock"/>
  </r>
  <r>
    <s v="Shale &amp; Limestone"/>
    <s v="Firm"/>
    <s v="'Shale &amp; Limestone_Firm'"/>
    <n v="1"/>
    <n v="-4.8075106056537004E-2"/>
    <s v="Rare/Uncommon"/>
    <s v="CHECK"/>
    <s v="Bedrock"/>
    <s v="Bedrock"/>
    <x v="0"/>
    <x v="0"/>
    <s v="Bedrock"/>
    <s v="Bedrock"/>
  </r>
  <r>
    <s v="Shale &amp; Limestone"/>
    <s v="Fractured"/>
    <s v="'Shale &amp; Limestone_Fractured'"/>
    <n v="9"/>
    <n v="-4.7601756934287989E-2"/>
    <s v="Rare/Uncommon"/>
    <s v="CHECK"/>
    <s v="Bedrock"/>
    <s v="Bedrock"/>
    <x v="0"/>
    <x v="0"/>
    <s v="Bedrock"/>
    <s v="Bedrock"/>
  </r>
  <r>
    <s v="Shale &amp; Limestone"/>
    <s v="Gravely"/>
    <s v="'Shale &amp; Limestone_Gravely'"/>
    <n v="1"/>
    <n v="-4.8075106056537004E-2"/>
    <s v="Rare/Uncommon"/>
    <s v="CHECK"/>
    <s v="Bedrock"/>
    <s v="Bedrock"/>
    <x v="0"/>
    <x v="0"/>
    <s v="Bedrock"/>
    <s v="Bedrock"/>
  </r>
  <r>
    <s v="Shale &amp; Limestone"/>
    <s v="Gummy"/>
    <s v="'Shale &amp; Limestone_Gummy'"/>
    <n v="1"/>
    <n v="-4.8075106056537004E-2"/>
    <s v="Rare/Uncommon"/>
    <s v="CHECK"/>
    <s v="Bedrock"/>
    <s v="Bedrock"/>
    <x v="0"/>
    <x v="0"/>
    <s v="Bedrock"/>
    <s v="Bedrock"/>
  </r>
  <r>
    <s v="Shale &amp; Limestone"/>
    <s v="Hard"/>
    <s v="'Shale &amp; Limestone_Hard'"/>
    <n v="112"/>
    <n v="-4.1507386985331948E-2"/>
    <s v="Rare/Uncommon"/>
    <s v="CHECK"/>
    <s v="Bedrock"/>
    <s v="Bedrock"/>
    <x v="0"/>
    <x v="0"/>
    <s v="Bedrock"/>
    <s v="Bedrock"/>
  </r>
  <r>
    <s v="Shale &amp; Limestone"/>
    <s v="Heaving/Quick"/>
    <s v="'Shale &amp; Limestone_Heaving/Quick'"/>
    <n v="0"/>
    <n v="-4.8134274696818129E-2"/>
    <s v="Not Used"/>
    <s v="CHECK"/>
    <s v="Bedrock"/>
    <s v="Bedrock"/>
    <x v="1"/>
    <x v="1"/>
    <s v="CHECK"/>
    <s v="Bedrock"/>
  </r>
  <r>
    <s v="Shale &amp; Limestone"/>
    <s v="Karst"/>
    <s v="'Shale &amp; Limestone_Karst'"/>
    <n v="0"/>
    <n v="-4.8134274696818129E-2"/>
    <s v="Not Used"/>
    <s v="CHECK"/>
    <s v="Bedrock"/>
    <s v="Bedrock"/>
    <x v="1"/>
    <x v="1"/>
    <s v="CHECK"/>
    <s v="Bedrock"/>
  </r>
  <r>
    <s v="Shale &amp; Limestone"/>
    <s v="Layered"/>
    <s v="'Shale &amp; Limestone_Layered'"/>
    <n v="98"/>
    <n v="-4.233574794926772E-2"/>
    <s v="Rare/Uncommon"/>
    <s v="CHECK"/>
    <s v="Bedrock"/>
    <s v="Bedrock"/>
    <x v="0"/>
    <x v="0"/>
    <s v="Bedrock"/>
    <s v="Bedrock"/>
  </r>
  <r>
    <s v="Shale &amp; Limestone"/>
    <s v="Medium"/>
    <s v="'Shale &amp; Limestone_Medium'"/>
    <n v="14"/>
    <n v="-4.7305913732882357E-2"/>
    <s v="Rare/Uncommon"/>
    <s v="CHECK"/>
    <s v="Bedrock"/>
    <s v="Bedrock"/>
    <x v="0"/>
    <x v="0"/>
    <s v="Bedrock"/>
    <s v="Bedrock"/>
  </r>
  <r>
    <s v="Shale &amp; Limestone"/>
    <s v="Medium To Coarse"/>
    <s v="'Shale &amp; Limestone_Medium To Coarse'"/>
    <n v="1"/>
    <n v="-4.8075106056537004E-2"/>
    <s v="Rare/Uncommon"/>
    <s v="CHECK"/>
    <s v="Bedrock"/>
    <s v="Bedrock"/>
    <x v="0"/>
    <x v="0"/>
    <s v="Bedrock"/>
    <s v="Bedrock"/>
  </r>
  <r>
    <s v="Shale &amp; Limestone"/>
    <s v="Organic"/>
    <s v="'Shale &amp; Limestone_Organic'"/>
    <n v="1"/>
    <n v="-4.8075106056537004E-2"/>
    <s v="Rare/Uncommon"/>
    <s v="CHECK"/>
    <s v="Bedrock"/>
    <s v="Bedrock"/>
    <x v="0"/>
    <x v="0"/>
    <s v="Bedrock"/>
    <s v="Bedrock"/>
  </r>
  <r>
    <s v="Shale &amp; Limestone"/>
    <s v="Porous"/>
    <s v="'Shale &amp; Limestone_Porous'"/>
    <n v="2"/>
    <n v="-4.8015937416255879E-2"/>
    <s v="Rare/Uncommon"/>
    <s v="CHECK"/>
    <s v="Bedrock"/>
    <s v="Bedrock"/>
    <x v="0"/>
    <x v="0"/>
    <s v="Bedrock"/>
    <s v="Bedrock"/>
  </r>
  <r>
    <s v="Shale &amp; Limestone"/>
    <s v="Sandy"/>
    <s v="'Shale &amp; Limestone_Sandy'"/>
    <n v="46"/>
    <n v="-4.5412517243886306E-2"/>
    <s v="Rare/Uncommon"/>
    <s v="CHECK"/>
    <s v="Bedrock"/>
    <s v="Bedrock"/>
    <x v="0"/>
    <x v="0"/>
    <s v="Bedrock"/>
    <s v="Bedrock"/>
  </r>
  <r>
    <s v="Shale &amp; Limestone"/>
    <s v="Silty"/>
    <s v="'Shale &amp; Limestone_Silty'"/>
    <n v="1"/>
    <n v="-4.8075106056537004E-2"/>
    <s v="Rare/Uncommon"/>
    <s v="CHECK"/>
    <s v="Bedrock"/>
    <s v="Bedrock"/>
    <x v="0"/>
    <x v="0"/>
    <s v="Bedrock"/>
    <s v="Bedrock"/>
  </r>
  <r>
    <s v="Shale &amp; Limestone"/>
    <s v="Soft"/>
    <s v="'Shale &amp; Limestone_Soft'"/>
    <n v="46"/>
    <n v="-4.5412517243886306E-2"/>
    <s v="Rare/Uncommon"/>
    <s v="CHECK"/>
    <s v="Bedrock"/>
    <s v="Bedrock"/>
    <x v="0"/>
    <x v="0"/>
    <s v="Bedrock"/>
    <s v="Bedrock"/>
  </r>
  <r>
    <s v="Shale &amp; Limestone"/>
    <s v="Sticky"/>
    <s v="'Shale &amp; Limestone_Sticky'"/>
    <n v="0"/>
    <n v="-4.8134274696818129E-2"/>
    <s v="Not Used"/>
    <s v="CHECK"/>
    <s v="Bedrock"/>
    <s v="Bedrock"/>
    <x v="1"/>
    <x v="1"/>
    <s v="CHECK"/>
    <s v="Bedrock"/>
  </r>
  <r>
    <s v="Shale &amp; Limestone"/>
    <s v="Stoney"/>
    <s v="'Shale &amp; Limestone_Stoney'"/>
    <n v="0"/>
    <n v="-4.8134274696818129E-2"/>
    <s v="Not Used"/>
    <s v="CHECK"/>
    <s v="Bedrock"/>
    <s v="Bedrock"/>
    <x v="1"/>
    <x v="1"/>
    <s v="CHECK"/>
    <s v="Bedrock"/>
  </r>
  <r>
    <s v="Shale &amp; Limestone"/>
    <s v="Stringers"/>
    <s v="'Shale &amp; Limestone_Stringers'"/>
    <n v="21"/>
    <n v="-4.6891733250914468E-2"/>
    <s v="Rare/Uncommon"/>
    <s v="CHECK"/>
    <s v="Bedrock"/>
    <s v="Bedrock"/>
    <x v="0"/>
    <x v="0"/>
    <s v="Bedrock"/>
    <s v="Bedrock"/>
  </r>
  <r>
    <s v="Shale &amp; Limestone"/>
    <s v="Strips"/>
    <s v="'Shale &amp; Limestone_Strips'"/>
    <n v="31"/>
    <n v="-4.6300046848103203E-2"/>
    <s v="Rare/Uncommon"/>
    <s v="CHECK"/>
    <s v="Bedrock"/>
    <s v="Bedrock"/>
    <x v="0"/>
    <x v="0"/>
    <s v="Bedrock"/>
    <s v="Bedrock"/>
  </r>
  <r>
    <s v="Shale &amp; Limestone"/>
    <s v="Swelling"/>
    <s v="'Shale &amp; Limestone_Swelling'"/>
    <n v="0"/>
    <n v="-4.8134274696818129E-2"/>
    <s v="Not Used"/>
    <s v="CHECK"/>
    <s v="Bedrock"/>
    <s v="Bedrock"/>
    <x v="1"/>
    <x v="1"/>
    <s v="CHECK"/>
    <s v="Bedrock"/>
  </r>
  <r>
    <s v="Shale &amp; Limestone"/>
    <s v="Very Coarse"/>
    <s v="'Shale &amp; Limestone_Very Coarse'"/>
    <n v="0"/>
    <n v="-4.8134274696818129E-2"/>
    <s v="Not Used"/>
    <s v="CHECK"/>
    <s v="Bedrock"/>
    <s v="Bedrock"/>
    <x v="1"/>
    <x v="1"/>
    <s v="CHECK"/>
    <s v="Bedrock"/>
  </r>
  <r>
    <s v="Shale &amp; Limestone"/>
    <s v="Very Fine"/>
    <s v="'Shale &amp; Limestone_Very Fine'"/>
    <n v="0"/>
    <n v="-4.8134274696818129E-2"/>
    <s v="Not Used"/>
    <s v="CHECK"/>
    <s v="Bedrock"/>
    <s v="Bedrock"/>
    <x v="1"/>
    <x v="1"/>
    <s v="CHECK"/>
    <s v="Bedrock"/>
  </r>
  <r>
    <s v="Shale &amp; Limestone"/>
    <s v="Very Fine-Coarse"/>
    <s v="'Shale &amp; Limestone_Very Fine-Coarse'"/>
    <n v="0"/>
    <n v="-4.8134274696818129E-2"/>
    <s v="Not Used"/>
    <s v="CHECK"/>
    <s v="Bedrock"/>
    <s v="Bedrock"/>
    <x v="1"/>
    <x v="1"/>
    <s v="CHECK"/>
    <s v="Bedrock"/>
  </r>
  <r>
    <s v="Shale &amp; Limestone"/>
    <s v="Very Fine-Fine"/>
    <s v="'Shale &amp; Limestone_Very Fine-Fine'"/>
    <n v="0"/>
    <n v="-4.8134274696818129E-2"/>
    <s v="Not Used"/>
    <s v="CHECK"/>
    <s v="Bedrock"/>
    <s v="Bedrock"/>
    <x v="1"/>
    <x v="1"/>
    <s v="CHECK"/>
    <s v="Bedrock"/>
  </r>
  <r>
    <s v="Shale &amp; Limestone"/>
    <s v="Very Fine-Medium"/>
    <s v="'Shale &amp; Limestone_Very Fine-Medium'"/>
    <n v="0"/>
    <n v="-4.8134274696818129E-2"/>
    <s v="Not Used"/>
    <s v="CHECK"/>
    <s v="Bedrock"/>
    <s v="Bedrock"/>
    <x v="1"/>
    <x v="1"/>
    <s v="CHECK"/>
    <s v="Bedrock"/>
  </r>
  <r>
    <s v="Shale &amp; Limestone"/>
    <s v="Very Hard"/>
    <s v="'Shale &amp; Limestone_Very Hard'"/>
    <n v="1"/>
    <n v="-4.8075106056537004E-2"/>
    <s v="Rare/Uncommon"/>
    <s v="CHECK"/>
    <s v="Bedrock"/>
    <s v="Bedrock"/>
    <x v="0"/>
    <x v="0"/>
    <s v="Bedrock"/>
    <s v="Bedrock"/>
  </r>
  <r>
    <s v="Shale &amp; Limestone"/>
    <s v="W/Boulders"/>
    <s v="'Shale &amp; Limestone_W/Boulders'"/>
    <n v="1"/>
    <n v="-4.8075106056537004E-2"/>
    <s v="Rare/Uncommon"/>
    <s v="CHECK"/>
    <s v="Bedrock"/>
    <s v="Bedrock"/>
    <x v="0"/>
    <x v="0"/>
    <s v="Bedrock"/>
    <s v="Bedrock"/>
  </r>
  <r>
    <s v="Shale &amp; Limestone"/>
    <s v="W/Clay"/>
    <s v="'Shale &amp; Limestone_W/Clay'"/>
    <n v="17"/>
    <n v="-4.7128407812038975E-2"/>
    <s v="Rare/Uncommon"/>
    <s v="CHECK"/>
    <s v="Bedrock"/>
    <s v="Bedrock"/>
    <x v="0"/>
    <x v="0"/>
    <s v="Bedrock"/>
    <s v="Bedrock"/>
  </r>
  <r>
    <s v="Shale &amp; Limestone"/>
    <s v="W/Coal"/>
    <s v="'Shale &amp; Limestone_W/Coal'"/>
    <n v="2"/>
    <n v="-4.8015937416255879E-2"/>
    <s v="Rare/Uncommon"/>
    <s v="CHECK"/>
    <s v="Bedrock"/>
    <s v="Bedrock"/>
    <x v="0"/>
    <x v="0"/>
    <s v="Bedrock"/>
    <s v="Bedrock"/>
  </r>
  <r>
    <s v="Shale &amp; Limestone"/>
    <s v="W/Cobbles"/>
    <s v="'Shale &amp; Limestone_W/Cobbles'"/>
    <n v="0"/>
    <n v="-4.8134274696818129E-2"/>
    <s v="Not Used"/>
    <s v="CHECK"/>
    <s v="Bedrock"/>
    <s v="Bedrock"/>
    <x v="1"/>
    <x v="1"/>
    <s v="CHECK"/>
    <s v="Bedrock"/>
  </r>
  <r>
    <s v="Shale &amp; Limestone"/>
    <s v="W/Dolomite"/>
    <s v="'Shale &amp; Limestone_W/Dolomite'"/>
    <n v="3"/>
    <n v="-4.7956768775974754E-2"/>
    <s v="Rare/Uncommon"/>
    <s v="CHECK"/>
    <s v="Bedrock"/>
    <s v="Bedrock"/>
    <x v="0"/>
    <x v="0"/>
    <s v="Bedrock"/>
    <s v="Bedrock"/>
  </r>
  <r>
    <s v="Shale &amp; Limestone"/>
    <s v="W/Gravel"/>
    <s v="'Shale &amp; Limestone_W/Gravel'"/>
    <n v="24"/>
    <n v="-4.6714227330071093E-2"/>
    <s v="Rare/Uncommon"/>
    <s v="CHECK"/>
    <s v="Bedrock"/>
    <s v="Bedrock"/>
    <x v="0"/>
    <x v="0"/>
    <s v="Bedrock"/>
    <s v="Bedrock"/>
  </r>
  <r>
    <s v="Shale &amp; Limestone"/>
    <s v="W/Gypsum"/>
    <s v="'Shale &amp; Limestone_W/Gypsum'"/>
    <n v="248"/>
    <n v="-3.3460451907098718E-2"/>
    <s v="Rare/Uncommon"/>
    <s v="CHECK"/>
    <s v="Bedrock"/>
    <s v="Bedrock"/>
    <x v="0"/>
    <x v="0"/>
    <s v="Bedrock"/>
    <s v="Bedrock"/>
  </r>
  <r>
    <s v="Shale &amp; Limestone"/>
    <s v="W/Limestone"/>
    <s v="'Shale &amp; Limestone_W/Limestone'"/>
    <n v="0"/>
    <n v="-4.8134274696818129E-2"/>
    <s v="Not Used"/>
    <s v="CHECK"/>
    <s v="Bedrock"/>
    <s v="Bedrock"/>
    <x v="1"/>
    <x v="1"/>
    <s v="CHECK"/>
    <s v="Bedrock"/>
  </r>
  <r>
    <s v="Shale &amp; Limestone"/>
    <s v="W/Pyrite"/>
    <s v="'Shale &amp; Limestone_W/Pyrite'"/>
    <n v="6"/>
    <n v="-4.7779262855131371E-2"/>
    <s v="Rare/Uncommon"/>
    <s v="CHECK"/>
    <s v="Bedrock"/>
    <s v="Bedrock"/>
    <x v="0"/>
    <x v="0"/>
    <s v="Bedrock"/>
    <s v="Bedrock"/>
  </r>
  <r>
    <s v="Shale &amp; Limestone"/>
    <s v="W/Sand"/>
    <s v="'Shale &amp; Limestone_W/Sand'"/>
    <n v="3"/>
    <n v="-4.7956768775974754E-2"/>
    <s v="Rare/Uncommon"/>
    <s v="CHECK"/>
    <s v="Bedrock"/>
    <s v="Bedrock"/>
    <x v="0"/>
    <x v="0"/>
    <s v="Bedrock"/>
    <s v="Bedrock"/>
  </r>
  <r>
    <s v="Shale &amp; Limestone"/>
    <s v="W/Sandstone"/>
    <s v="'Shale &amp; Limestone_W/Sandstone'"/>
    <n v="182"/>
    <n v="-3.7365582165653076E-2"/>
    <s v="Rare/Uncommon"/>
    <s v="CHECK"/>
    <s v="Bedrock"/>
    <s v="Bedrock"/>
    <x v="0"/>
    <x v="0"/>
    <s v="Bedrock"/>
    <s v="Bedrock"/>
  </r>
  <r>
    <s v="Shale &amp; Limestone"/>
    <s v="W/Shale"/>
    <s v="'Shale &amp; Limestone_W/Shale'"/>
    <n v="9"/>
    <n v="-4.7601756934287989E-2"/>
    <s v="Rare/Uncommon"/>
    <s v="CHECK"/>
    <s v="Bedrock"/>
    <s v="Bedrock"/>
    <x v="0"/>
    <x v="0"/>
    <s v="Bedrock"/>
    <s v="Bedrock"/>
  </r>
  <r>
    <s v="Shale &amp; Limestone"/>
    <s v="W/Silt"/>
    <s v="'Shale &amp; Limestone_W/Silt'"/>
    <n v="0"/>
    <n v="-4.8134274696818129E-2"/>
    <s v="Not Used"/>
    <s v="CHECK"/>
    <s v="Bedrock"/>
    <s v="Bedrock"/>
    <x v="1"/>
    <x v="1"/>
    <s v="CHECK"/>
    <s v="Bedrock"/>
  </r>
  <r>
    <s v="Shale &amp; Limestone"/>
    <s v="W/Stones"/>
    <s v="'Shale &amp; Limestone_W/Stones'"/>
    <n v="5"/>
    <n v="-4.7838431495412496E-2"/>
    <s v="Rare/Uncommon"/>
    <s v="CHECK"/>
    <s v="Bedrock"/>
    <s v="Bedrock"/>
    <x v="0"/>
    <x v="0"/>
    <s v="Bedrock"/>
    <s v="Bedrock"/>
  </r>
  <r>
    <s v="Shale &amp; Limestone"/>
    <s v="Water Bearing"/>
    <s v="'Shale &amp; Limestone_Water Bearing'"/>
    <n v="4"/>
    <n v="-4.7897600135693622E-2"/>
    <s v="Rare/Uncommon"/>
    <s v="CHECK"/>
    <s v="Bedrock"/>
    <s v="Bedrock"/>
    <x v="0"/>
    <x v="0"/>
    <s v="Bedrock"/>
    <s v="Bedrock"/>
  </r>
  <r>
    <s v="Shale &amp; Limestone"/>
    <s v="Weathered"/>
    <s v="'Shale &amp; Limestone_Weathered'"/>
    <n v="1"/>
    <n v="-4.8075106056537004E-2"/>
    <s v="Rare/Uncommon"/>
    <s v="CHECK"/>
    <s v="Bedrock"/>
    <s v="Bedrock"/>
    <x v="0"/>
    <x v="0"/>
    <s v="Bedrock"/>
    <s v="Bedrock"/>
  </r>
  <r>
    <s v="Shale &amp; Limestone"/>
    <s v="Wet/Moist"/>
    <s v="'Shale &amp; Limestone_Wet/Moist'"/>
    <n v="0"/>
    <n v="-4.8134274696818129E-2"/>
    <s v="Not Used"/>
    <s v="CHECK"/>
    <s v="Bedrock"/>
    <s v="Bedrock"/>
    <x v="1"/>
    <x v="1"/>
    <s v="CHECK"/>
    <s v="Bedrock"/>
  </r>
  <r>
    <s v="Shale &amp; Limestone"/>
    <s v="Wood"/>
    <s v="'Shale &amp; Limestone_Wood'"/>
    <n v="0"/>
    <n v="-4.8134274696818129E-2"/>
    <s v="Not Used"/>
    <s v="CHECK"/>
    <s v="Bedrock"/>
    <s v="Bedrock"/>
    <x v="1"/>
    <x v="1"/>
    <s v="CHECK"/>
    <s v="Bedrock"/>
  </r>
  <r>
    <s v="Shale &amp; Sandstone"/>
    <m/>
    <s v="'Shale &amp; Sandstone_ '"/>
    <n v="20552"/>
    <n v="1.1678996203608969"/>
    <s v="Common"/>
    <s v="CHECK"/>
    <s v="Bedrock"/>
    <s v="Bedrock"/>
    <x v="0"/>
    <x v="0"/>
    <s v="Bedrock"/>
    <s v="Bedrock"/>
  </r>
  <r>
    <s v="Shale &amp; Sandstone"/>
    <s v="Broken"/>
    <s v="'Shale &amp; Sandstone_Broken'"/>
    <n v="50"/>
    <n v="-4.5175842682761799E-2"/>
    <s v="Rare/Uncommon"/>
    <s v="CHECK"/>
    <s v="Bedrock"/>
    <s v="Bedrock"/>
    <x v="0"/>
    <x v="0"/>
    <s v="Bedrock"/>
    <s v="Bedrock"/>
  </r>
  <r>
    <s v="Shale &amp; Sandstone"/>
    <s v="Cemented"/>
    <s v="'Shale &amp; Sandstone_Cemented'"/>
    <n v="19"/>
    <n v="-4.7010070531476725E-2"/>
    <s v="Rare/Uncommon"/>
    <s v="CHECK"/>
    <s v="Bedrock"/>
    <s v="Bedrock"/>
    <x v="0"/>
    <x v="0"/>
    <s v="Bedrock"/>
    <s v="Bedrock"/>
  </r>
  <r>
    <s v="Shale &amp; Sandstone"/>
    <s v="Clayey"/>
    <s v="'Shale &amp; Sandstone_Clayey'"/>
    <n v="5"/>
    <n v="-4.7838431495412496E-2"/>
    <s v="Rare/Uncommon"/>
    <s v="CHECK"/>
    <s v="Bedrock"/>
    <s v="Bedrock"/>
    <x v="0"/>
    <x v="0"/>
    <s v="Bedrock"/>
    <s v="Bedrock"/>
  </r>
  <r>
    <s v="Shale &amp; Sandstone"/>
    <s v="Coarse"/>
    <s v="'Shale &amp; Sandstone_Coarse'"/>
    <n v="3"/>
    <n v="-4.7956768775974754E-2"/>
    <s v="Rare/Uncommon"/>
    <s v="CHECK"/>
    <s v="Bedrock"/>
    <s v="Bedrock"/>
    <x v="0"/>
    <x v="0"/>
    <s v="Bedrock"/>
    <s v="Bedrock"/>
  </r>
  <r>
    <s v="Shale &amp; Sandstone"/>
    <s v="Dense"/>
    <s v="'Shale &amp; Sandstone_Dense'"/>
    <n v="1"/>
    <n v="-4.8075106056537004E-2"/>
    <s v="Rare/Uncommon"/>
    <s v="CHECK"/>
    <s v="Bedrock"/>
    <s v="Bedrock"/>
    <x v="0"/>
    <x v="0"/>
    <s v="Bedrock"/>
    <s v="Bedrock"/>
  </r>
  <r>
    <s v="Shale &amp; Sandstone"/>
    <s v="Dolomitic"/>
    <s v="'Shale &amp; Sandstone_Dolomitic'"/>
    <n v="0"/>
    <n v="-4.8134274696818129E-2"/>
    <s v="Not Used"/>
    <s v="CHECK"/>
    <s v="Bedrock"/>
    <s v="Bedrock"/>
    <x v="1"/>
    <x v="1"/>
    <s v="CHECK"/>
    <s v="Bedrock"/>
  </r>
  <r>
    <s v="Shale &amp; Sandstone"/>
    <s v="Dry"/>
    <s v="'Shale &amp; Sandstone_Dry'"/>
    <n v="4"/>
    <n v="-4.7897600135693622E-2"/>
    <s v="Rare/Uncommon"/>
    <s v="CHECK"/>
    <s v="Bedrock"/>
    <s v="Bedrock"/>
    <x v="0"/>
    <x v="0"/>
    <s v="Bedrock"/>
    <s v="Bedrock"/>
  </r>
  <r>
    <s v="Shale &amp; Sandstone"/>
    <s v="Fill"/>
    <s v="'Shale &amp; Sandstone_Fill'"/>
    <n v="0"/>
    <n v="-4.8134274696818129E-2"/>
    <s v="Not Used"/>
    <s v="CHECK"/>
    <s v="Bedrock"/>
    <s v="Bedrock"/>
    <x v="1"/>
    <x v="1"/>
    <s v="CHECK"/>
    <s v="Bedrock"/>
  </r>
  <r>
    <s v="Shale &amp; Sandstone"/>
    <s v="Fine"/>
    <s v="'Shale &amp; Sandstone_Fine'"/>
    <n v="18"/>
    <n v="-4.706923917175785E-2"/>
    <s v="Rare/Uncommon"/>
    <s v="CHECK"/>
    <s v="Bedrock"/>
    <s v="Bedrock"/>
    <x v="0"/>
    <x v="0"/>
    <s v="Bedrock"/>
    <s v="Bedrock"/>
  </r>
  <r>
    <s v="Shale &amp; Sandstone"/>
    <s v="Fine To Coarse"/>
    <s v="'Shale &amp; Sandstone_Fine To Coarse'"/>
    <n v="2"/>
    <n v="-4.8015937416255879E-2"/>
    <s v="Rare/Uncommon"/>
    <s v="CHECK"/>
    <s v="Bedrock"/>
    <s v="Bedrock"/>
    <x v="0"/>
    <x v="0"/>
    <s v="Bedrock"/>
    <s v="Bedrock"/>
  </r>
  <r>
    <s v="Shale &amp; Sandstone"/>
    <s v="Fine To Medium"/>
    <s v="'Shale &amp; Sandstone_Fine To Medium'"/>
    <n v="0"/>
    <n v="-4.8134274696818129E-2"/>
    <s v="Not Used"/>
    <s v="CHECK"/>
    <s v="Bedrock"/>
    <s v="Bedrock"/>
    <x v="1"/>
    <x v="1"/>
    <s v="CHECK"/>
    <s v="Bedrock"/>
  </r>
  <r>
    <s v="Shale &amp; Sandstone"/>
    <s v="Firm"/>
    <s v="'Shale &amp; Sandstone_Firm'"/>
    <n v="5"/>
    <n v="-4.7838431495412496E-2"/>
    <s v="Rare/Uncommon"/>
    <s v="CHECK"/>
    <s v="Bedrock"/>
    <s v="Bedrock"/>
    <x v="0"/>
    <x v="0"/>
    <s v="Bedrock"/>
    <s v="Bedrock"/>
  </r>
  <r>
    <s v="Shale &amp; Sandstone"/>
    <s v="Fractured"/>
    <s v="'Shale &amp; Sandstone_Fractured'"/>
    <n v="19"/>
    <n v="-4.7010070531476725E-2"/>
    <s v="Rare/Uncommon"/>
    <s v="CHECK"/>
    <s v="Bedrock"/>
    <s v="Bedrock"/>
    <x v="0"/>
    <x v="0"/>
    <s v="Bedrock"/>
    <s v="Bedrock"/>
  </r>
  <r>
    <s v="Shale &amp; Sandstone"/>
    <s v="Gravely"/>
    <s v="'Shale &amp; Sandstone_Gravely'"/>
    <n v="13"/>
    <n v="-4.7365082373163482E-2"/>
    <s v="Rare/Uncommon"/>
    <s v="CHECK"/>
    <s v="Bedrock"/>
    <s v="Bedrock"/>
    <x v="0"/>
    <x v="0"/>
    <s v="Bedrock"/>
    <s v="Bedrock"/>
  </r>
  <r>
    <s v="Shale &amp; Sandstone"/>
    <s v="Gummy"/>
    <s v="'Shale &amp; Sandstone_Gummy'"/>
    <n v="1"/>
    <n v="-4.8075106056537004E-2"/>
    <s v="Rare/Uncommon"/>
    <s v="CHECK"/>
    <s v="Bedrock"/>
    <s v="Bedrock"/>
    <x v="0"/>
    <x v="0"/>
    <s v="Bedrock"/>
    <s v="Bedrock"/>
  </r>
  <r>
    <s v="Shale &amp; Sandstone"/>
    <s v="Hard"/>
    <s v="'Shale &amp; Sandstone_Hard'"/>
    <n v="186"/>
    <n v="-3.7128907604528576E-2"/>
    <s v="Rare/Uncommon"/>
    <s v="CHECK"/>
    <s v="Bedrock"/>
    <s v="Bedrock"/>
    <x v="0"/>
    <x v="0"/>
    <s v="Bedrock"/>
    <s v="Bedrock"/>
  </r>
  <r>
    <s v="Shale &amp; Sandstone"/>
    <s v="Heaving/Quick"/>
    <s v="'Shale &amp; Sandstone_Heaving/Quick'"/>
    <n v="1"/>
    <n v="-4.8075106056537004E-2"/>
    <s v="Rare/Uncommon"/>
    <s v="CHECK"/>
    <s v="Bedrock"/>
    <s v="Bedrock"/>
    <x v="0"/>
    <x v="0"/>
    <s v="Bedrock"/>
    <s v="Bedrock"/>
  </r>
  <r>
    <s v="Shale &amp; Sandstone"/>
    <s v="Karst"/>
    <s v="'Shale &amp; Sandstone_Karst'"/>
    <n v="1"/>
    <n v="-4.8075106056537004E-2"/>
    <s v="Rare/Uncommon"/>
    <s v="CHECK"/>
    <s v="Bedrock"/>
    <s v="Bedrock"/>
    <x v="0"/>
    <x v="0"/>
    <s v="Bedrock"/>
    <s v="Bedrock"/>
  </r>
  <r>
    <s v="Shale &amp; Sandstone"/>
    <s v="Layered"/>
    <s v="'Shale &amp; Sandstone_Layered'"/>
    <n v="287"/>
    <n v="-3.1152874936134781E-2"/>
    <s v="Rare/Uncommon"/>
    <s v="CHECK"/>
    <s v="Bedrock"/>
    <s v="Bedrock"/>
    <x v="0"/>
    <x v="0"/>
    <s v="Bedrock"/>
    <s v="Bedrock"/>
  </r>
  <r>
    <s v="Shale &amp; Sandstone"/>
    <s v="Medium"/>
    <s v="'Shale &amp; Sandstone_Medium'"/>
    <n v="17"/>
    <n v="-4.7128407812038975E-2"/>
    <s v="Rare/Uncommon"/>
    <s v="CHECK"/>
    <s v="Bedrock"/>
    <s v="Bedrock"/>
    <x v="0"/>
    <x v="0"/>
    <s v="Bedrock"/>
    <s v="Bedrock"/>
  </r>
  <r>
    <s v="Shale &amp; Sandstone"/>
    <s v="Medium To Coarse"/>
    <s v="'Shale &amp; Sandstone_Medium To Coarse'"/>
    <n v="0"/>
    <n v="-4.8134274696818129E-2"/>
    <s v="Not Used"/>
    <s v="CHECK"/>
    <s v="Bedrock"/>
    <s v="Bedrock"/>
    <x v="1"/>
    <x v="1"/>
    <s v="CHECK"/>
    <s v="Bedrock"/>
  </r>
  <r>
    <s v="Shale &amp; Sandstone"/>
    <s v="Organic"/>
    <s v="'Shale &amp; Sandstone_Organic'"/>
    <n v="1"/>
    <n v="-4.8075106056537004E-2"/>
    <s v="Rare/Uncommon"/>
    <s v="CHECK"/>
    <s v="Bedrock"/>
    <s v="Bedrock"/>
    <x v="0"/>
    <x v="0"/>
    <s v="Bedrock"/>
    <s v="Bedrock"/>
  </r>
  <r>
    <s v="Shale &amp; Sandstone"/>
    <s v="Porous"/>
    <s v="'Shale &amp; Sandstone_Porous'"/>
    <n v="18"/>
    <n v="-4.706923917175785E-2"/>
    <s v="Rare/Uncommon"/>
    <s v="CHECK"/>
    <s v="Bedrock"/>
    <s v="Bedrock"/>
    <x v="0"/>
    <x v="0"/>
    <s v="Bedrock"/>
    <s v="Bedrock"/>
  </r>
  <r>
    <s v="Shale &amp; Sandstone"/>
    <s v="Sandy"/>
    <s v="'Shale &amp; Sandstone_Sandy'"/>
    <n v="237"/>
    <n v="-3.4111306950191114E-2"/>
    <s v="Rare/Uncommon"/>
    <s v="CHECK"/>
    <s v="Bedrock"/>
    <s v="Bedrock"/>
    <x v="0"/>
    <x v="0"/>
    <s v="Bedrock"/>
    <s v="Bedrock"/>
  </r>
  <r>
    <s v="Shale &amp; Sandstone"/>
    <s v="Silty"/>
    <s v="'Shale &amp; Sandstone_Silty'"/>
    <n v="4"/>
    <n v="-4.7897600135693622E-2"/>
    <s v="Rare/Uncommon"/>
    <s v="CHECK"/>
    <s v="Bedrock"/>
    <s v="Bedrock"/>
    <x v="0"/>
    <x v="0"/>
    <s v="Bedrock"/>
    <s v="Bedrock"/>
  </r>
  <r>
    <s v="Shale &amp; Sandstone"/>
    <s v="Soft"/>
    <s v="'Shale &amp; Sandstone_Soft'"/>
    <n v="387"/>
    <n v="-2.5236010908022116E-2"/>
    <s v="Rare/Uncommon"/>
    <s v="CHECK"/>
    <s v="Bedrock"/>
    <s v="Bedrock"/>
    <x v="0"/>
    <x v="0"/>
    <s v="Bedrock"/>
    <s v="Bedrock"/>
  </r>
  <r>
    <s v="Shale &amp; Sandstone"/>
    <s v="Sticky"/>
    <s v="'Shale &amp; Sandstone_Sticky'"/>
    <n v="5"/>
    <n v="-4.7838431495412496E-2"/>
    <s v="Rare/Uncommon"/>
    <s v="CHECK"/>
    <s v="Bedrock"/>
    <s v="Bedrock"/>
    <x v="0"/>
    <x v="0"/>
    <s v="Bedrock"/>
    <s v="Bedrock"/>
  </r>
  <r>
    <s v="Shale &amp; Sandstone"/>
    <s v="Stoney"/>
    <s v="'Shale &amp; Sandstone_Stoney'"/>
    <n v="1"/>
    <n v="-4.8075106056537004E-2"/>
    <s v="Rare/Uncommon"/>
    <s v="CHECK"/>
    <s v="Bedrock"/>
    <s v="Bedrock"/>
    <x v="0"/>
    <x v="0"/>
    <s v="Bedrock"/>
    <s v="Bedrock"/>
  </r>
  <r>
    <s v="Shale &amp; Sandstone"/>
    <s v="Stringers"/>
    <s v="'Shale &amp; Sandstone_Stringers'"/>
    <n v="87"/>
    <n v="-4.298660299236011E-2"/>
    <s v="Rare/Uncommon"/>
    <s v="CHECK"/>
    <s v="Bedrock"/>
    <s v="Bedrock"/>
    <x v="0"/>
    <x v="0"/>
    <s v="Bedrock"/>
    <s v="Bedrock"/>
  </r>
  <r>
    <s v="Shale &amp; Sandstone"/>
    <s v="Strips"/>
    <s v="'Shale &amp; Sandstone_Strips'"/>
    <n v="144"/>
    <n v="-3.9613990496335891E-2"/>
    <s v="Rare/Uncommon"/>
    <s v="CHECK"/>
    <s v="Bedrock"/>
    <s v="Bedrock"/>
    <x v="0"/>
    <x v="0"/>
    <s v="Bedrock"/>
    <s v="Bedrock"/>
  </r>
  <r>
    <s v="Shale &amp; Sandstone"/>
    <s v="Swelling"/>
    <s v="'Shale &amp; Sandstone_Swelling'"/>
    <n v="0"/>
    <n v="-4.8134274696818129E-2"/>
    <s v="Not Used"/>
    <s v="CHECK"/>
    <s v="Bedrock"/>
    <s v="Bedrock"/>
    <x v="1"/>
    <x v="1"/>
    <s v="CHECK"/>
    <s v="Bedrock"/>
  </r>
  <r>
    <s v="Shale &amp; Sandstone"/>
    <s v="Very Coarse"/>
    <s v="'Shale &amp; Sandstone_Very Coarse'"/>
    <n v="0"/>
    <n v="-4.8134274696818129E-2"/>
    <s v="Not Used"/>
    <s v="CHECK"/>
    <s v="Bedrock"/>
    <s v="Bedrock"/>
    <x v="1"/>
    <x v="1"/>
    <s v="CHECK"/>
    <s v="Bedrock"/>
  </r>
  <r>
    <s v="Shale &amp; Sandstone"/>
    <s v="Very Fine"/>
    <s v="'Shale &amp; Sandstone_Very Fine'"/>
    <n v="0"/>
    <n v="-4.8134274696818129E-2"/>
    <s v="Not Used"/>
    <s v="CHECK"/>
    <s v="Bedrock"/>
    <s v="Bedrock"/>
    <x v="1"/>
    <x v="1"/>
    <s v="CHECK"/>
    <s v="Bedrock"/>
  </r>
  <r>
    <s v="Shale &amp; Sandstone"/>
    <s v="Very Fine-Coarse"/>
    <s v="'Shale &amp; Sandstone_Very Fine-Coarse'"/>
    <n v="1"/>
    <n v="-4.8075106056537004E-2"/>
    <s v="Rare/Uncommon"/>
    <s v="CHECK"/>
    <s v="Bedrock"/>
    <s v="Bedrock"/>
    <x v="0"/>
    <x v="0"/>
    <s v="Bedrock"/>
    <s v="Bedrock"/>
  </r>
  <r>
    <s v="Shale &amp; Sandstone"/>
    <s v="Very Fine-Fine"/>
    <s v="'Shale &amp; Sandstone_Very Fine-Fine'"/>
    <n v="1"/>
    <n v="-4.8075106056537004E-2"/>
    <s v="Rare/Uncommon"/>
    <s v="CHECK"/>
    <s v="Bedrock"/>
    <s v="Bedrock"/>
    <x v="0"/>
    <x v="0"/>
    <s v="Bedrock"/>
    <s v="Bedrock"/>
  </r>
  <r>
    <s v="Shale &amp; Sandstone"/>
    <s v="Very Fine-Medium"/>
    <s v="'Shale &amp; Sandstone_Very Fine-Medium'"/>
    <n v="0"/>
    <n v="-4.8134274696818129E-2"/>
    <s v="Not Used"/>
    <s v="CHECK"/>
    <s v="Bedrock"/>
    <s v="Bedrock"/>
    <x v="1"/>
    <x v="1"/>
    <s v="CHECK"/>
    <s v="Bedrock"/>
  </r>
  <r>
    <s v="Shale &amp; Sandstone"/>
    <s v="Very Hard"/>
    <s v="'Shale &amp; Sandstone_Very Hard'"/>
    <n v="1"/>
    <n v="-4.8075106056537004E-2"/>
    <s v="Rare/Uncommon"/>
    <s v="CHECK"/>
    <s v="Bedrock"/>
    <s v="Bedrock"/>
    <x v="0"/>
    <x v="0"/>
    <s v="Bedrock"/>
    <s v="Bedrock"/>
  </r>
  <r>
    <s v="Shale &amp; Sandstone"/>
    <s v="W/Boulders"/>
    <s v="'Shale &amp; Sandstone_W/Boulders'"/>
    <n v="1"/>
    <n v="-4.8075106056537004E-2"/>
    <s v="Rare/Uncommon"/>
    <s v="CHECK"/>
    <s v="Bedrock"/>
    <s v="Bedrock"/>
    <x v="0"/>
    <x v="0"/>
    <s v="Bedrock"/>
    <s v="Bedrock"/>
  </r>
  <r>
    <s v="Shale &amp; Sandstone"/>
    <s v="W/Clay"/>
    <s v="'Shale &amp; Sandstone_W/Clay'"/>
    <n v="19"/>
    <n v="-4.7010070531476725E-2"/>
    <s v="Rare/Uncommon"/>
    <s v="CHECK"/>
    <s v="Bedrock"/>
    <s v="Bedrock"/>
    <x v="0"/>
    <x v="0"/>
    <s v="Bedrock"/>
    <s v="Bedrock"/>
  </r>
  <r>
    <s v="Shale &amp; Sandstone"/>
    <s v="W/Coal"/>
    <s v="'Shale &amp; Sandstone_W/Coal'"/>
    <n v="10"/>
    <n v="-4.7542588294006864E-2"/>
    <s v="Rare/Uncommon"/>
    <s v="CHECK"/>
    <s v="Bedrock"/>
    <s v="Bedrock"/>
    <x v="0"/>
    <x v="0"/>
    <s v="Bedrock"/>
    <s v="Bedrock"/>
  </r>
  <r>
    <s v="Shale &amp; Sandstone"/>
    <s v="W/Cobbles"/>
    <s v="'Shale &amp; Sandstone_W/Cobbles'"/>
    <n v="0"/>
    <n v="-4.8134274696818129E-2"/>
    <s v="Not Used"/>
    <s v="CHECK"/>
    <s v="Bedrock"/>
    <s v="Bedrock"/>
    <x v="1"/>
    <x v="1"/>
    <s v="CHECK"/>
    <s v="Bedrock"/>
  </r>
  <r>
    <s v="Shale &amp; Sandstone"/>
    <s v="W/Dolomite"/>
    <s v="'Shale &amp; Sandstone_W/Dolomite'"/>
    <n v="1"/>
    <n v="-4.8075106056537004E-2"/>
    <s v="Rare/Uncommon"/>
    <s v="CHECK"/>
    <s v="Bedrock"/>
    <s v="Bedrock"/>
    <x v="0"/>
    <x v="0"/>
    <s v="Bedrock"/>
    <s v="Bedrock"/>
  </r>
  <r>
    <s v="Shale &amp; Sandstone"/>
    <s v="W/Gravel"/>
    <s v="'Shale &amp; Sandstone_W/Gravel'"/>
    <n v="54"/>
    <n v="-4.4939168121637292E-2"/>
    <s v="Rare/Uncommon"/>
    <s v="CHECK"/>
    <s v="Bedrock"/>
    <s v="Bedrock"/>
    <x v="0"/>
    <x v="0"/>
    <s v="Bedrock"/>
    <s v="Bedrock"/>
  </r>
  <r>
    <s v="Shale &amp; Sandstone"/>
    <s v="W/Gypsum"/>
    <s v="'Shale &amp; Sandstone_W/Gypsum'"/>
    <n v="19"/>
    <n v="-4.7010070531476725E-2"/>
    <s v="Rare/Uncommon"/>
    <s v="CHECK"/>
    <s v="Bedrock"/>
    <s v="Bedrock"/>
    <x v="0"/>
    <x v="0"/>
    <s v="Bedrock"/>
    <s v="Bedrock"/>
  </r>
  <r>
    <s v="Shale &amp; Sandstone"/>
    <s v="W/Limestone"/>
    <s v="'Shale &amp; Sandstone_W/Limestone'"/>
    <n v="136"/>
    <n v="-4.0087339618584905E-2"/>
    <s v="Rare/Uncommon"/>
    <s v="CHECK"/>
    <s v="Bedrock"/>
    <s v="Bedrock"/>
    <x v="0"/>
    <x v="0"/>
    <s v="Bedrock"/>
    <s v="Bedrock"/>
  </r>
  <r>
    <s v="Shale &amp; Sandstone"/>
    <s v="W/Pyrite"/>
    <s v="'Shale &amp; Sandstone_W/Pyrite'"/>
    <n v="10"/>
    <n v="-4.7542588294006864E-2"/>
    <s v="Rare/Uncommon"/>
    <s v="CHECK"/>
    <s v="Bedrock"/>
    <s v="Bedrock"/>
    <x v="0"/>
    <x v="0"/>
    <s v="Bedrock"/>
    <s v="Bedrock"/>
  </r>
  <r>
    <s v="Shale &amp; Sandstone"/>
    <s v="W/Sand"/>
    <s v="'Shale &amp; Sandstone_W/Sand'"/>
    <n v="16"/>
    <n v="-4.7187576452320107E-2"/>
    <s v="Rare/Uncommon"/>
    <s v="CHECK"/>
    <s v="Bedrock"/>
    <s v="Bedrock"/>
    <x v="0"/>
    <x v="0"/>
    <s v="Bedrock"/>
    <s v="Bedrock"/>
  </r>
  <r>
    <s v="Shale &amp; Sandstone"/>
    <s v="W/Sandstone"/>
    <s v="'Shale &amp; Sandstone_W/Sandstone'"/>
    <n v="5"/>
    <n v="-4.7838431495412496E-2"/>
    <s v="Rare/Uncommon"/>
    <s v="CHECK"/>
    <s v="Bedrock"/>
    <s v="Bedrock"/>
    <x v="0"/>
    <x v="0"/>
    <s v="Bedrock"/>
    <s v="Bedrock"/>
  </r>
  <r>
    <s v="Shale &amp; Sandstone"/>
    <s v="W/Shale"/>
    <s v="'Shale &amp; Sandstone_W/Shale'"/>
    <n v="9"/>
    <n v="-4.7601756934287989E-2"/>
    <s v="Rare/Uncommon"/>
    <s v="CHECK"/>
    <s v="Bedrock"/>
    <s v="Bedrock"/>
    <x v="0"/>
    <x v="0"/>
    <s v="Bedrock"/>
    <s v="Bedrock"/>
  </r>
  <r>
    <s v="Shale &amp; Sandstone"/>
    <s v="W/Silt"/>
    <s v="'Shale &amp; Sandstone_W/Silt'"/>
    <n v="2"/>
    <n v="-4.8015937416255879E-2"/>
    <s v="Rare/Uncommon"/>
    <s v="CHECK"/>
    <s v="Bedrock"/>
    <s v="Bedrock"/>
    <x v="0"/>
    <x v="0"/>
    <s v="Bedrock"/>
    <s v="Bedrock"/>
  </r>
  <r>
    <s v="Shale &amp; Sandstone"/>
    <s v="W/Stones"/>
    <s v="'Shale &amp; Sandstone_W/Stones'"/>
    <n v="12"/>
    <n v="-4.7424251013444607E-2"/>
    <s v="Rare/Uncommon"/>
    <s v="CHECK"/>
    <s v="Bedrock"/>
    <s v="Bedrock"/>
    <x v="0"/>
    <x v="0"/>
    <s v="Bedrock"/>
    <s v="Bedrock"/>
  </r>
  <r>
    <s v="Shale &amp; Sandstone"/>
    <s v="Water Bearing"/>
    <s v="'Shale &amp; Sandstone_Water Bearing'"/>
    <n v="65"/>
    <n v="-4.4288313078544896E-2"/>
    <s v="Rare/Uncommon"/>
    <s v="CHECK"/>
    <s v="Bedrock"/>
    <s v="Bedrock"/>
    <x v="0"/>
    <x v="0"/>
    <s v="Bedrock"/>
    <s v="Bedrock"/>
  </r>
  <r>
    <s v="Shale &amp; Sandstone"/>
    <s v="Weathered"/>
    <s v="'Shale &amp; Sandstone_Weathered'"/>
    <n v="6"/>
    <n v="-4.7779262855131371E-2"/>
    <s v="Rare/Uncommon"/>
    <s v="CHECK"/>
    <s v="Bedrock"/>
    <s v="Bedrock"/>
    <x v="0"/>
    <x v="0"/>
    <s v="Bedrock"/>
    <s v="Bedrock"/>
  </r>
  <r>
    <s v="Shale &amp; Sandstone"/>
    <s v="Wet/Moist"/>
    <s v="'Shale &amp; Sandstone_Wet/Moist'"/>
    <n v="1"/>
    <n v="-4.8075106056537004E-2"/>
    <s v="Rare/Uncommon"/>
    <s v="CHECK"/>
    <s v="Bedrock"/>
    <s v="Bedrock"/>
    <x v="0"/>
    <x v="0"/>
    <s v="Bedrock"/>
    <s v="Bedrock"/>
  </r>
  <r>
    <s v="Shale &amp; Sandstone"/>
    <s v="Wood"/>
    <s v="'Shale &amp; Sandstone_Wood'"/>
    <n v="0"/>
    <n v="-4.8134274696818129E-2"/>
    <s v="Not Used"/>
    <s v="CHECK"/>
    <s v="Bedrock"/>
    <s v="Bedrock"/>
    <x v="1"/>
    <x v="1"/>
    <s v="CHECK"/>
    <s v="Bedrock"/>
  </r>
  <r>
    <s v="Shale Sandstone Limestone"/>
    <m/>
    <s v="'Shale Sandstone Limestone_ '"/>
    <n v="884"/>
    <n v="4.1708033116978332E-3"/>
    <s v="Fairly Common"/>
    <s v="CHECK"/>
    <s v="Bedrock"/>
    <s v="Bedrock"/>
    <x v="0"/>
    <x v="0"/>
    <s v="Bedrock"/>
    <s v="Bedrock"/>
  </r>
  <r>
    <s v="Shale Sandstone Limestone"/>
    <s v="Broken"/>
    <s v="'Shale Sandstone Limestone_Broken'"/>
    <n v="1"/>
    <n v="-4.8075106056537004E-2"/>
    <s v="Rare/Uncommon"/>
    <s v="CHECK"/>
    <s v="Bedrock"/>
    <s v="Bedrock"/>
    <x v="0"/>
    <x v="0"/>
    <s v="Bedrock"/>
    <s v="Bedrock"/>
  </r>
  <r>
    <s v="Shale Sandstone Limestone"/>
    <s v="Cemented"/>
    <s v="'Shale Sandstone Limestone_Cemented'"/>
    <n v="2"/>
    <n v="-4.8015937416255879E-2"/>
    <s v="Rare/Uncommon"/>
    <s v="CHECK"/>
    <s v="Bedrock"/>
    <s v="Bedrock"/>
    <x v="0"/>
    <x v="0"/>
    <s v="Bedrock"/>
    <s v="Bedrock"/>
  </r>
  <r>
    <s v="Shale Sandstone Limestone"/>
    <s v="Clayey"/>
    <s v="'Shale Sandstone Limestone_Clayey'"/>
    <n v="0"/>
    <n v="-4.8134274696818129E-2"/>
    <s v="Not Used"/>
    <s v="CHECK"/>
    <s v="Bedrock"/>
    <s v="Bedrock"/>
    <x v="1"/>
    <x v="1"/>
    <s v="CHECK"/>
    <s v="Bedrock"/>
  </r>
  <r>
    <s v="Shale Sandstone Limestone"/>
    <s v="Coarse"/>
    <s v="'Shale Sandstone Limestone_Coarse'"/>
    <n v="0"/>
    <n v="-4.8134274696818129E-2"/>
    <s v="Not Used"/>
    <s v="CHECK"/>
    <s v="Bedrock"/>
    <s v="Bedrock"/>
    <x v="1"/>
    <x v="1"/>
    <s v="CHECK"/>
    <s v="Bedrock"/>
  </r>
  <r>
    <s v="Shale Sandstone Limestone"/>
    <s v="Dense"/>
    <s v="'Shale Sandstone Limestone_Dense'"/>
    <n v="0"/>
    <n v="-4.8134274696818129E-2"/>
    <s v="Not Used"/>
    <s v="CHECK"/>
    <s v="Bedrock"/>
    <s v="Bedrock"/>
    <x v="1"/>
    <x v="1"/>
    <s v="CHECK"/>
    <s v="Bedrock"/>
  </r>
  <r>
    <s v="Shale Sandstone Limestone"/>
    <s v="Dolomitic"/>
    <s v="'Shale Sandstone Limestone_Dolomitic'"/>
    <n v="0"/>
    <n v="-4.8134274696818129E-2"/>
    <s v="Not Used"/>
    <s v="CHECK"/>
    <s v="Bedrock"/>
    <s v="Bedrock"/>
    <x v="1"/>
    <x v="1"/>
    <s v="CHECK"/>
    <s v="Bedrock"/>
  </r>
  <r>
    <s v="Shale Sandstone Limestone"/>
    <s v="Dry"/>
    <s v="'Shale Sandstone Limestone_Dry'"/>
    <n v="1"/>
    <n v="-4.8075106056537004E-2"/>
    <s v="Rare/Uncommon"/>
    <s v="CHECK"/>
    <s v="Bedrock"/>
    <s v="Bedrock"/>
    <x v="0"/>
    <x v="0"/>
    <s v="Bedrock"/>
    <s v="Bedrock"/>
  </r>
  <r>
    <s v="Shale Sandstone Limestone"/>
    <s v="Fill"/>
    <s v="'Shale Sandstone Limestone_Fill'"/>
    <n v="1"/>
    <n v="-4.8075106056537004E-2"/>
    <s v="Rare/Uncommon"/>
    <s v="CHECK"/>
    <s v="Bedrock"/>
    <s v="Bedrock"/>
    <x v="0"/>
    <x v="0"/>
    <s v="Bedrock"/>
    <s v="Bedrock"/>
  </r>
  <r>
    <s v="Shale Sandstone Limestone"/>
    <s v="Fine"/>
    <s v="'Shale Sandstone Limestone_Fine'"/>
    <n v="5"/>
    <n v="-4.7838431495412496E-2"/>
    <s v="Rare/Uncommon"/>
    <s v="CHECK"/>
    <s v="Bedrock"/>
    <s v="Bedrock"/>
    <x v="0"/>
    <x v="0"/>
    <s v="Bedrock"/>
    <s v="Bedrock"/>
  </r>
  <r>
    <s v="Shale Sandstone Limestone"/>
    <s v="Fine To Coarse"/>
    <s v="'Shale Sandstone Limestone_Fine To Coarse'"/>
    <n v="0"/>
    <n v="-4.8134274696818129E-2"/>
    <s v="Not Used"/>
    <s v="CHECK"/>
    <s v="Bedrock"/>
    <s v="Bedrock"/>
    <x v="1"/>
    <x v="1"/>
    <s v="CHECK"/>
    <s v="Bedrock"/>
  </r>
  <r>
    <s v="Shale Sandstone Limestone"/>
    <s v="Fine To Medium"/>
    <s v="'Shale Sandstone Limestone_Fine To Medium'"/>
    <n v="0"/>
    <n v="-4.8134274696818129E-2"/>
    <s v="Not Used"/>
    <s v="CHECK"/>
    <s v="Bedrock"/>
    <s v="Bedrock"/>
    <x v="1"/>
    <x v="1"/>
    <s v="CHECK"/>
    <s v="Bedrock"/>
  </r>
  <r>
    <s v="Shale Sandstone Limestone"/>
    <s v="Firm"/>
    <s v="'Shale Sandstone Limestone_Firm'"/>
    <n v="0"/>
    <n v="-4.8134274696818129E-2"/>
    <s v="Not Used"/>
    <s v="CHECK"/>
    <s v="Bedrock"/>
    <s v="Bedrock"/>
    <x v="1"/>
    <x v="1"/>
    <s v="CHECK"/>
    <s v="Bedrock"/>
  </r>
  <r>
    <s v="Shale Sandstone Limestone"/>
    <s v="Fractured"/>
    <s v="'Shale Sandstone Limestone_Fractured'"/>
    <n v="4"/>
    <n v="-4.7897600135693622E-2"/>
    <s v="Rare/Uncommon"/>
    <s v="CHECK"/>
    <s v="Bedrock"/>
    <s v="Bedrock"/>
    <x v="0"/>
    <x v="0"/>
    <s v="Bedrock"/>
    <s v="Bedrock"/>
  </r>
  <r>
    <s v="Shale Sandstone Limestone"/>
    <s v="Gravely"/>
    <s v="'Shale Sandstone Limestone_Gravely'"/>
    <n v="0"/>
    <n v="-4.8134274696818129E-2"/>
    <s v="Not Used"/>
    <s v="CHECK"/>
    <s v="Bedrock"/>
    <s v="Bedrock"/>
    <x v="1"/>
    <x v="1"/>
    <s v="CHECK"/>
    <s v="Bedrock"/>
  </r>
  <r>
    <s v="Shale Sandstone Limestone"/>
    <s v="Gummy"/>
    <s v="'Shale Sandstone Limestone_Gummy'"/>
    <n v="0"/>
    <n v="-4.8134274696818129E-2"/>
    <s v="Not Used"/>
    <s v="CHECK"/>
    <s v="Bedrock"/>
    <s v="Bedrock"/>
    <x v="1"/>
    <x v="1"/>
    <s v="CHECK"/>
    <s v="Bedrock"/>
  </r>
  <r>
    <s v="Shale Sandstone Limestone"/>
    <s v="Hard"/>
    <s v="'Shale Sandstone Limestone_Hard'"/>
    <n v="15"/>
    <n v="-4.7246745092601232E-2"/>
    <s v="Rare/Uncommon"/>
    <s v="CHECK"/>
    <s v="Bedrock"/>
    <s v="Bedrock"/>
    <x v="0"/>
    <x v="0"/>
    <s v="Bedrock"/>
    <s v="Bedrock"/>
  </r>
  <r>
    <s v="Shale Sandstone Limestone"/>
    <s v="Heaving/Quick"/>
    <s v="'Shale Sandstone Limestone_Heaving/Quick'"/>
    <n v="0"/>
    <n v="-4.8134274696818129E-2"/>
    <s v="Not Used"/>
    <s v="CHECK"/>
    <s v="Bedrock"/>
    <s v="Bedrock"/>
    <x v="1"/>
    <x v="1"/>
    <s v="CHECK"/>
    <s v="Bedrock"/>
  </r>
  <r>
    <s v="Shale Sandstone Limestone"/>
    <s v="Karst"/>
    <s v="'Shale Sandstone Limestone_Karst'"/>
    <n v="0"/>
    <n v="-4.8134274696818129E-2"/>
    <s v="Not Used"/>
    <s v="CHECK"/>
    <s v="Bedrock"/>
    <s v="Bedrock"/>
    <x v="1"/>
    <x v="1"/>
    <s v="CHECK"/>
    <s v="Bedrock"/>
  </r>
  <r>
    <s v="Shale Sandstone Limestone"/>
    <s v="Layered"/>
    <s v="'Shale Sandstone Limestone_Layered'"/>
    <n v="65"/>
    <n v="-4.4288313078544896E-2"/>
    <s v="Rare/Uncommon"/>
    <s v="CHECK"/>
    <s v="Bedrock"/>
    <s v="Bedrock"/>
    <x v="0"/>
    <x v="0"/>
    <s v="Bedrock"/>
    <s v="Bedrock"/>
  </r>
  <r>
    <s v="Shale Sandstone Limestone"/>
    <s v="Medium"/>
    <s v="'Shale Sandstone Limestone_Medium'"/>
    <n v="4"/>
    <n v="-4.7897600135693622E-2"/>
    <s v="Rare/Uncommon"/>
    <s v="CHECK"/>
    <s v="Bedrock"/>
    <s v="Bedrock"/>
    <x v="0"/>
    <x v="0"/>
    <s v="Bedrock"/>
    <s v="Bedrock"/>
  </r>
  <r>
    <s v="Shale Sandstone Limestone"/>
    <s v="Medium To Coarse"/>
    <s v="'Shale Sandstone Limestone_Medium To Coarse'"/>
    <n v="0"/>
    <n v="-4.8134274696818129E-2"/>
    <s v="Not Used"/>
    <s v="CHECK"/>
    <s v="Bedrock"/>
    <s v="Bedrock"/>
    <x v="1"/>
    <x v="1"/>
    <s v="CHECK"/>
    <s v="Bedrock"/>
  </r>
  <r>
    <s v="Shale Sandstone Limestone"/>
    <s v="Organic"/>
    <s v="'Shale Sandstone Limestone_Organic'"/>
    <n v="0"/>
    <n v="-4.8134274696818129E-2"/>
    <s v="Not Used"/>
    <s v="CHECK"/>
    <s v="Bedrock"/>
    <s v="Bedrock"/>
    <x v="1"/>
    <x v="1"/>
    <s v="CHECK"/>
    <s v="Bedrock"/>
  </r>
  <r>
    <s v="Shale Sandstone Limestone"/>
    <s v="Porous"/>
    <s v="'Shale Sandstone Limestone_Porous'"/>
    <n v="1"/>
    <n v="-4.8075106056537004E-2"/>
    <s v="Rare/Uncommon"/>
    <s v="CHECK"/>
    <s v="Bedrock"/>
    <s v="Bedrock"/>
    <x v="0"/>
    <x v="0"/>
    <s v="Bedrock"/>
    <s v="Bedrock"/>
  </r>
  <r>
    <s v="Shale Sandstone Limestone"/>
    <s v="Sandy"/>
    <s v="'Shale Sandstone Limestone_Sandy'"/>
    <n v="12"/>
    <n v="-4.7424251013444607E-2"/>
    <s v="Rare/Uncommon"/>
    <s v="CHECK"/>
    <s v="Bedrock"/>
    <s v="Bedrock"/>
    <x v="0"/>
    <x v="0"/>
    <s v="Bedrock"/>
    <s v="Bedrock"/>
  </r>
  <r>
    <s v="Shale Sandstone Limestone"/>
    <s v="Silty"/>
    <s v="'Shale Sandstone Limestone_Silty'"/>
    <n v="2"/>
    <n v="-4.8015937416255879E-2"/>
    <s v="Rare/Uncommon"/>
    <s v="CHECK"/>
    <s v="Bedrock"/>
    <s v="Bedrock"/>
    <x v="0"/>
    <x v="0"/>
    <s v="Bedrock"/>
    <s v="Bedrock"/>
  </r>
  <r>
    <s v="Shale Sandstone Limestone"/>
    <s v="Soft"/>
    <s v="'Shale Sandstone Limestone_Soft'"/>
    <n v="3"/>
    <n v="-4.7956768775974754E-2"/>
    <s v="Rare/Uncommon"/>
    <s v="CHECK"/>
    <s v="Bedrock"/>
    <s v="Bedrock"/>
    <x v="0"/>
    <x v="0"/>
    <s v="Bedrock"/>
    <s v="Bedrock"/>
  </r>
  <r>
    <s v="Shale Sandstone Limestone"/>
    <s v="Sticky"/>
    <s v="'Shale Sandstone Limestone_Sticky'"/>
    <n v="0"/>
    <n v="-4.8134274696818129E-2"/>
    <s v="Not Used"/>
    <s v="CHECK"/>
    <s v="Bedrock"/>
    <s v="Bedrock"/>
    <x v="1"/>
    <x v="1"/>
    <s v="CHECK"/>
    <s v="Bedrock"/>
  </r>
  <r>
    <s v="Shale Sandstone Limestone"/>
    <s v="Stoney"/>
    <s v="'Shale Sandstone Limestone_Stoney'"/>
    <n v="0"/>
    <n v="-4.8134274696818129E-2"/>
    <s v="Not Used"/>
    <s v="CHECK"/>
    <s v="Bedrock"/>
    <s v="Bedrock"/>
    <x v="1"/>
    <x v="1"/>
    <s v="CHECK"/>
    <s v="Bedrock"/>
  </r>
  <r>
    <s v="Shale Sandstone Limestone"/>
    <s v="Stringers"/>
    <s v="'Shale Sandstone Limestone_Stringers'"/>
    <n v="13"/>
    <n v="-4.7365082373163482E-2"/>
    <s v="Rare/Uncommon"/>
    <s v="CHECK"/>
    <s v="Bedrock"/>
    <s v="Bedrock"/>
    <x v="0"/>
    <x v="0"/>
    <s v="Bedrock"/>
    <s v="Bedrock"/>
  </r>
  <r>
    <s v="Shale Sandstone Limestone"/>
    <s v="Strips"/>
    <s v="'Shale Sandstone Limestone_Strips'"/>
    <n v="15"/>
    <n v="-4.7246745092601232E-2"/>
    <s v="Rare/Uncommon"/>
    <s v="CHECK"/>
    <s v="Bedrock"/>
    <s v="Bedrock"/>
    <x v="0"/>
    <x v="0"/>
    <s v="Bedrock"/>
    <s v="Bedrock"/>
  </r>
  <r>
    <s v="Shale Sandstone Limestone"/>
    <s v="Swelling"/>
    <s v="'Shale Sandstone Limestone_Swelling'"/>
    <n v="0"/>
    <n v="-4.8134274696818129E-2"/>
    <s v="Not Used"/>
    <s v="CHECK"/>
    <s v="Bedrock"/>
    <s v="Bedrock"/>
    <x v="1"/>
    <x v="1"/>
    <s v="CHECK"/>
    <s v="Bedrock"/>
  </r>
  <r>
    <s v="Shale Sandstone Limestone"/>
    <s v="Very Coarse"/>
    <s v="'Shale Sandstone Limestone_Very Coarse'"/>
    <n v="0"/>
    <n v="-4.8134274696818129E-2"/>
    <s v="Not Used"/>
    <s v="CHECK"/>
    <s v="Bedrock"/>
    <s v="Bedrock"/>
    <x v="1"/>
    <x v="1"/>
    <s v="CHECK"/>
    <s v="Bedrock"/>
  </r>
  <r>
    <s v="Shale Sandstone Limestone"/>
    <s v="Very Fine"/>
    <s v="'Shale Sandstone Limestone_Very Fine'"/>
    <n v="0"/>
    <n v="-4.8134274696818129E-2"/>
    <s v="Not Used"/>
    <s v="CHECK"/>
    <s v="Bedrock"/>
    <s v="Bedrock"/>
    <x v="1"/>
    <x v="1"/>
    <s v="CHECK"/>
    <s v="Bedrock"/>
  </r>
  <r>
    <s v="Shale Sandstone Limestone"/>
    <s v="Very Fine-Coarse"/>
    <s v="'Shale Sandstone Limestone_Very Fine-Coarse'"/>
    <n v="0"/>
    <n v="-4.8134274696818129E-2"/>
    <s v="Not Used"/>
    <s v="CHECK"/>
    <s v="Bedrock"/>
    <s v="Bedrock"/>
    <x v="1"/>
    <x v="1"/>
    <s v="CHECK"/>
    <s v="Bedrock"/>
  </r>
  <r>
    <s v="Shale Sandstone Limestone"/>
    <s v="Very Fine-Fine"/>
    <s v="'Shale Sandstone Limestone_Very Fine-Fine'"/>
    <n v="0"/>
    <n v="-4.8134274696818129E-2"/>
    <s v="Not Used"/>
    <s v="CHECK"/>
    <s v="Bedrock"/>
    <s v="Bedrock"/>
    <x v="1"/>
    <x v="1"/>
    <s v="CHECK"/>
    <s v="Bedrock"/>
  </r>
  <r>
    <s v="Shale Sandstone Limestone"/>
    <s v="Very Fine-Medium"/>
    <s v="'Shale Sandstone Limestone_Very Fine-Medium'"/>
    <n v="0"/>
    <n v="-4.8134274696818129E-2"/>
    <s v="Not Used"/>
    <s v="CHECK"/>
    <s v="Bedrock"/>
    <s v="Bedrock"/>
    <x v="1"/>
    <x v="1"/>
    <s v="CHECK"/>
    <s v="Bedrock"/>
  </r>
  <r>
    <s v="Shale Sandstone Limestone"/>
    <s v="Very Hard"/>
    <s v="'Shale Sandstone Limestone_Very Hard'"/>
    <n v="0"/>
    <n v="-4.8134274696818129E-2"/>
    <s v="Not Used"/>
    <s v="CHECK"/>
    <s v="Bedrock"/>
    <s v="Bedrock"/>
    <x v="1"/>
    <x v="1"/>
    <s v="CHECK"/>
    <s v="Bedrock"/>
  </r>
  <r>
    <s v="Shale Sandstone Limestone"/>
    <s v="W/Boulders"/>
    <s v="'Shale Sandstone Limestone_W/Boulders'"/>
    <n v="0"/>
    <n v="-4.8134274696818129E-2"/>
    <s v="Not Used"/>
    <s v="CHECK"/>
    <s v="Bedrock"/>
    <s v="Bedrock"/>
    <x v="1"/>
    <x v="1"/>
    <s v="CHECK"/>
    <s v="Bedrock"/>
  </r>
  <r>
    <s v="Shale Sandstone Limestone"/>
    <s v="W/Clay"/>
    <s v="'Shale Sandstone Limestone_W/Clay'"/>
    <n v="1"/>
    <n v="-4.8075106056537004E-2"/>
    <s v="Rare/Uncommon"/>
    <s v="CHECK"/>
    <s v="Bedrock"/>
    <s v="Bedrock"/>
    <x v="0"/>
    <x v="0"/>
    <s v="Bedrock"/>
    <s v="Bedrock"/>
  </r>
  <r>
    <s v="Shale Sandstone Limestone"/>
    <s v="W/Coal"/>
    <s v="'Shale Sandstone Limestone_W/Coal'"/>
    <n v="0"/>
    <n v="-4.8134274696818129E-2"/>
    <s v="Not Used"/>
    <s v="CHECK"/>
    <s v="Bedrock"/>
    <s v="Bedrock"/>
    <x v="1"/>
    <x v="1"/>
    <s v="CHECK"/>
    <s v="Bedrock"/>
  </r>
  <r>
    <s v="Shale Sandstone Limestone"/>
    <s v="W/Cobbles"/>
    <s v="'Shale Sandstone Limestone_W/Cobbles'"/>
    <n v="0"/>
    <n v="-4.8134274696818129E-2"/>
    <s v="Not Used"/>
    <s v="CHECK"/>
    <s v="Bedrock"/>
    <s v="Bedrock"/>
    <x v="1"/>
    <x v="1"/>
    <s v="CHECK"/>
    <s v="Bedrock"/>
  </r>
  <r>
    <s v="Shale Sandstone Limestone"/>
    <s v="W/Dolomite"/>
    <s v="'Shale Sandstone Limestone_W/Dolomite'"/>
    <n v="0"/>
    <n v="-4.8134274696818129E-2"/>
    <s v="Not Used"/>
    <s v="CHECK"/>
    <s v="Bedrock"/>
    <s v="Bedrock"/>
    <x v="1"/>
    <x v="1"/>
    <s v="CHECK"/>
    <s v="Bedrock"/>
  </r>
  <r>
    <s v="Shale Sandstone Limestone"/>
    <s v="W/Gravel"/>
    <s v="'Shale Sandstone Limestone_W/Gravel'"/>
    <n v="5"/>
    <n v="-4.7838431495412496E-2"/>
    <s v="Rare/Uncommon"/>
    <s v="CHECK"/>
    <s v="Bedrock"/>
    <s v="Bedrock"/>
    <x v="0"/>
    <x v="0"/>
    <s v="Bedrock"/>
    <s v="Bedrock"/>
  </r>
  <r>
    <s v="Shale Sandstone Limestone"/>
    <s v="W/Gypsum"/>
    <s v="'Shale Sandstone Limestone_W/Gypsum'"/>
    <n v="12"/>
    <n v="-4.7424251013444607E-2"/>
    <s v="Rare/Uncommon"/>
    <s v="CHECK"/>
    <s v="Bedrock"/>
    <s v="Bedrock"/>
    <x v="0"/>
    <x v="0"/>
    <s v="Bedrock"/>
    <s v="Bedrock"/>
  </r>
  <r>
    <s v="Shale Sandstone Limestone"/>
    <s v="W/Limestone"/>
    <s v="'Shale Sandstone Limestone_W/Limestone'"/>
    <n v="1"/>
    <n v="-4.8075106056537004E-2"/>
    <s v="Rare/Uncommon"/>
    <s v="CHECK"/>
    <s v="Bedrock"/>
    <s v="Bedrock"/>
    <x v="0"/>
    <x v="0"/>
    <s v="Bedrock"/>
    <s v="Bedrock"/>
  </r>
  <r>
    <s v="Shale Sandstone Limestone"/>
    <s v="W/Pyrite"/>
    <s v="'Shale Sandstone Limestone_W/Pyrite'"/>
    <n v="2"/>
    <n v="-4.8015937416255879E-2"/>
    <s v="Rare/Uncommon"/>
    <s v="CHECK"/>
    <s v="Bedrock"/>
    <s v="Bedrock"/>
    <x v="0"/>
    <x v="0"/>
    <s v="Bedrock"/>
    <s v="Bedrock"/>
  </r>
  <r>
    <s v="Shale Sandstone Limestone"/>
    <s v="W/Sand"/>
    <s v="'Shale Sandstone Limestone_W/Sand'"/>
    <n v="2"/>
    <n v="-4.8015937416255879E-2"/>
    <s v="Rare/Uncommon"/>
    <s v="CHECK"/>
    <s v="Bedrock"/>
    <s v="Bedrock"/>
    <x v="0"/>
    <x v="0"/>
    <s v="Bedrock"/>
    <s v="Bedrock"/>
  </r>
  <r>
    <s v="Shale Sandstone Limestone"/>
    <s v="W/Sandstone"/>
    <s v="'Shale Sandstone Limestone_W/Sandstone'"/>
    <n v="1"/>
    <n v="-4.8075106056537004E-2"/>
    <s v="Rare/Uncommon"/>
    <s v="CHECK"/>
    <s v="Bedrock"/>
    <s v="Bedrock"/>
    <x v="0"/>
    <x v="0"/>
    <s v="Bedrock"/>
    <s v="Bedrock"/>
  </r>
  <r>
    <s v="Shale Sandstone Limestone"/>
    <s v="W/Shale"/>
    <s v="'Shale Sandstone Limestone_W/Shale'"/>
    <n v="0"/>
    <n v="-4.8134274696818129E-2"/>
    <s v="Not Used"/>
    <s v="CHECK"/>
    <s v="Bedrock"/>
    <s v="Bedrock"/>
    <x v="1"/>
    <x v="1"/>
    <s v="CHECK"/>
    <s v="Bedrock"/>
  </r>
  <r>
    <s v="Shale Sandstone Limestone"/>
    <s v="W/Silt"/>
    <s v="'Shale Sandstone Limestone_W/Silt'"/>
    <n v="0"/>
    <n v="-4.8134274696818129E-2"/>
    <s v="Not Used"/>
    <s v="CHECK"/>
    <s v="Bedrock"/>
    <s v="Bedrock"/>
    <x v="1"/>
    <x v="1"/>
    <s v="CHECK"/>
    <s v="Bedrock"/>
  </r>
  <r>
    <s v="Shale Sandstone Limestone"/>
    <s v="W/Stones"/>
    <s v="'Shale Sandstone Limestone_W/Stones'"/>
    <n v="1"/>
    <n v="-4.8075106056537004E-2"/>
    <s v="Rare/Uncommon"/>
    <s v="CHECK"/>
    <s v="Bedrock"/>
    <s v="Bedrock"/>
    <x v="0"/>
    <x v="0"/>
    <s v="Bedrock"/>
    <s v="Bedrock"/>
  </r>
  <r>
    <s v="Shale Sandstone Limestone"/>
    <s v="Water Bearing"/>
    <s v="'Shale Sandstone Limestone_Water Bearing'"/>
    <n v="5"/>
    <n v="-4.7838431495412496E-2"/>
    <s v="Rare/Uncommon"/>
    <s v="CHECK"/>
    <s v="Bedrock"/>
    <s v="Bedrock"/>
    <x v="0"/>
    <x v="0"/>
    <s v="Bedrock"/>
    <s v="Bedrock"/>
  </r>
  <r>
    <s v="Shale Sandstone Limestone"/>
    <s v="Weathered"/>
    <s v="'Shale Sandstone Limestone_Weathered'"/>
    <n v="0"/>
    <n v="-4.8134274696818129E-2"/>
    <s v="Not Used"/>
    <s v="CHECK"/>
    <s v="Bedrock"/>
    <s v="Bedrock"/>
    <x v="1"/>
    <x v="1"/>
    <s v="CHECK"/>
    <s v="Bedrock"/>
  </r>
  <r>
    <s v="Shale Sandstone Limestone"/>
    <s v="Wet/Moist"/>
    <s v="'Shale Sandstone Limestone_Wet/Moist'"/>
    <n v="0"/>
    <n v="-4.8134274696818129E-2"/>
    <s v="Not Used"/>
    <s v="CHECK"/>
    <s v="Bedrock"/>
    <s v="Bedrock"/>
    <x v="1"/>
    <x v="1"/>
    <s v="CHECK"/>
    <s v="Bedrock"/>
  </r>
  <r>
    <s v="Shale Sandstone Limestone"/>
    <s v="Wood"/>
    <s v="'Shale Sandstone Limestone_Wood'"/>
    <n v="0"/>
    <n v="-4.8134274696818129E-2"/>
    <s v="Not Used"/>
    <s v="CHECK"/>
    <s v="Bedrock"/>
    <s v="Bedrock"/>
    <x v="1"/>
    <x v="1"/>
    <s v="CHECK"/>
    <s v="Bedrock"/>
  </r>
  <r>
    <s v="Silt"/>
    <m/>
    <s v="'Silt_ '"/>
    <n v="4170"/>
    <n v="0.19859895527548002"/>
    <s v="Fairly Common"/>
    <s v="Clay"/>
    <s v="Clay"/>
    <s v="Clay"/>
    <x v="2"/>
    <x v="3"/>
    <s v="Clay"/>
    <s v="Clay"/>
  </r>
  <r>
    <s v="Silt"/>
    <s v="Broken"/>
    <s v="'Silt_Broken'"/>
    <n v="0"/>
    <n v="-4.8134274696818129E-2"/>
    <s v="Not Used"/>
    <s v="CHECK"/>
    <s v="Sand Fine"/>
    <s v="Sand Fine"/>
    <x v="1"/>
    <x v="1"/>
    <s v="CHECK"/>
    <s v="Sand Fine"/>
  </r>
  <r>
    <s v="Silt"/>
    <s v="Cemented"/>
    <s v="'Silt_Cemented'"/>
    <n v="0"/>
    <n v="-4.8134274696818129E-2"/>
    <s v="Not Used"/>
    <s v="CHECK"/>
    <s v="Sand Fine"/>
    <s v="Sand Fine"/>
    <x v="1"/>
    <x v="1"/>
    <s v="CHECK"/>
    <s v="Sand Fine"/>
  </r>
  <r>
    <s v="Silt"/>
    <s v="Clayey"/>
    <s v="'Silt_Clayey'"/>
    <n v="106"/>
    <n v="-4.1862398827018706E-2"/>
    <s v="Rare/Uncommon"/>
    <s v="CHECK"/>
    <s v="Clay"/>
    <s v="Clay"/>
    <x v="0"/>
    <x v="0"/>
    <s v="Clay"/>
    <s v="Clay"/>
  </r>
  <r>
    <s v="Silt"/>
    <s v="Coarse"/>
    <s v="'Silt_Coarse'"/>
    <n v="3"/>
    <n v="-4.7956768775974754E-2"/>
    <s v="Rare/Uncommon"/>
    <s v="CHECK"/>
    <s v="Sand"/>
    <s v="Sand"/>
    <x v="0"/>
    <x v="0"/>
    <s v="Sand"/>
    <s v="Sand"/>
  </r>
  <r>
    <s v="Silt"/>
    <s v="Dense"/>
    <s v="'Silt_Dense'"/>
    <n v="3"/>
    <n v="-4.7956768775974754E-2"/>
    <s v="Rare/Uncommon"/>
    <s v="CHECK"/>
    <s v="Sand Fine"/>
    <s v="Sand Fine"/>
    <x v="0"/>
    <x v="0"/>
    <s v="Sand Fine"/>
    <s v="Sand Fine"/>
  </r>
  <r>
    <s v="Silt"/>
    <s v="Dolomitic"/>
    <s v="'Silt_Dolomitic'"/>
    <n v="0"/>
    <n v="-4.8134274696818129E-2"/>
    <s v="Not Used"/>
    <s v="CHECK"/>
    <s v="Sand Fine"/>
    <s v="Sand Fine"/>
    <x v="1"/>
    <x v="1"/>
    <s v="CHECK"/>
    <s v="Sand Fine"/>
  </r>
  <r>
    <s v="Silt"/>
    <s v="Dry"/>
    <s v="'Silt_Dry'"/>
    <n v="2"/>
    <n v="-4.8015937416255879E-2"/>
    <s v="Rare/Uncommon"/>
    <s v="CHECK"/>
    <s v="Sand Fine"/>
    <s v="Sand Fine"/>
    <x v="0"/>
    <x v="0"/>
    <s v="Sand Fine"/>
    <s v="Sand Fine"/>
  </r>
  <r>
    <s v="Silt"/>
    <s v="Fill"/>
    <s v="'Silt_Fill'"/>
    <n v="84"/>
    <n v="-4.3164108913203492E-2"/>
    <s v="Rare/Uncommon"/>
    <s v="Unknown or No Record"/>
    <s v="Unknown or No Record"/>
    <s v="Unknown or No Record"/>
    <x v="2"/>
    <x v="3"/>
    <s v="Unknown or No Record"/>
    <s v="Unknown or No Record"/>
  </r>
  <r>
    <s v="Silt"/>
    <s v="Fine"/>
    <s v="'Silt_Fine'"/>
    <n v="446"/>
    <n v="-2.1745061131435643E-2"/>
    <s v="Rare/Uncommon"/>
    <s v="CHECK"/>
    <s v="Sand Fine"/>
    <s v="Sand Fine"/>
    <x v="0"/>
    <x v="0"/>
    <s v="Sand Fine"/>
    <s v="Sand Fine"/>
  </r>
  <r>
    <s v="Silt"/>
    <s v="Fine To Coarse"/>
    <s v="'Silt_Fine To Coarse'"/>
    <n v="1"/>
    <n v="-4.8075106056537004E-2"/>
    <s v="Rare/Uncommon"/>
    <s v="CHECK"/>
    <s v="Sand"/>
    <s v="Sand"/>
    <x v="0"/>
    <x v="0"/>
    <s v="Sand"/>
    <s v="Sand"/>
  </r>
  <r>
    <s v="Silt"/>
    <s v="Fine To Medium"/>
    <s v="'Silt_Fine To Medium'"/>
    <n v="2"/>
    <n v="-4.8015937416255879E-2"/>
    <s v="Rare/Uncommon"/>
    <s v="CHECK"/>
    <s v="Sand"/>
    <s v="Sand"/>
    <x v="0"/>
    <x v="0"/>
    <s v="Sand"/>
    <s v="Sand"/>
  </r>
  <r>
    <s v="Silt"/>
    <s v="Firm"/>
    <s v="'Silt_Firm'"/>
    <n v="0"/>
    <n v="-4.8134274696818129E-2"/>
    <s v="Not Used"/>
    <s v="CHECK"/>
    <s v="Sand Fine"/>
    <s v="Sand Fine"/>
    <x v="1"/>
    <x v="1"/>
    <s v="CHECK"/>
    <s v="Sand Fine"/>
  </r>
  <r>
    <s v="Silt"/>
    <s v="Fractured"/>
    <s v="'Silt_Fractured'"/>
    <n v="0"/>
    <n v="-4.8134274696818129E-2"/>
    <s v="Not Used"/>
    <s v="CHECK"/>
    <s v="Sand Fine"/>
    <s v="Sand Fine"/>
    <x v="1"/>
    <x v="1"/>
    <s v="CHECK"/>
    <s v="Sand Fine"/>
  </r>
  <r>
    <s v="Silt"/>
    <s v="Gravely"/>
    <s v="'Silt_Gravely'"/>
    <n v="5"/>
    <n v="-4.7838431495412496E-2"/>
    <s v="Rare/Uncommon"/>
    <s v="CHECK"/>
    <s v="Diamicton"/>
    <s v="Diamicton"/>
    <x v="0"/>
    <x v="0"/>
    <s v="Diamicton"/>
    <s v="Diamicton"/>
  </r>
  <r>
    <s v="Silt"/>
    <s v="Gummy"/>
    <s v="'Silt_Gummy'"/>
    <n v="0"/>
    <n v="-4.8134274696818129E-2"/>
    <s v="Not Used"/>
    <s v="CHECK"/>
    <s v="Sand Fine"/>
    <s v="Sand Fine"/>
    <x v="1"/>
    <x v="1"/>
    <s v="CHECK"/>
    <s v="Sand Fine"/>
  </r>
  <r>
    <s v="Silt"/>
    <s v="Hard"/>
    <s v="'Silt_Hard'"/>
    <n v="18"/>
    <n v="-4.706923917175785E-2"/>
    <s v="Rare/Uncommon"/>
    <s v="CHECK"/>
    <s v="Sand Fine"/>
    <s v="Sand Fine"/>
    <x v="0"/>
    <x v="0"/>
    <s v="Sand Fine"/>
    <s v="Sand Fine"/>
  </r>
  <r>
    <s v="Silt"/>
    <s v="Heaving/Quick"/>
    <s v="'Silt_Heaving/Quick'"/>
    <n v="2"/>
    <n v="-4.8015937416255879E-2"/>
    <s v="Rare/Uncommon"/>
    <s v="CHECK"/>
    <s v="Sand Fine"/>
    <s v="Sand Fine"/>
    <x v="0"/>
    <x v="0"/>
    <s v="Sand Fine"/>
    <s v="Sand Fine"/>
  </r>
  <r>
    <s v="Silt"/>
    <s v="Karst"/>
    <s v="'Silt_Karst'"/>
    <n v="0"/>
    <n v="-4.8134274696818129E-2"/>
    <s v="Not Used"/>
    <s v="CHECK"/>
    <s v="Sand Fine"/>
    <s v="Sand Fine"/>
    <x v="1"/>
    <x v="1"/>
    <s v="CHECK"/>
    <s v="Sand Fine"/>
  </r>
  <r>
    <s v="Silt"/>
    <s v="Layered"/>
    <s v="'Silt_Layered'"/>
    <n v="7"/>
    <n v="-4.7720094214850246E-2"/>
    <s v="Rare/Uncommon"/>
    <s v="CHECK"/>
    <s v="Sand Fine"/>
    <s v="Sand Fine"/>
    <x v="0"/>
    <x v="0"/>
    <s v="Sand Fine"/>
    <s v="Sand Fine"/>
  </r>
  <r>
    <s v="Silt"/>
    <s v="Medium"/>
    <s v="'Silt_Medium'"/>
    <n v="6"/>
    <n v="-4.7779262855131371E-2"/>
    <s v="Rare/Uncommon"/>
    <s v="CHECK"/>
    <s v="Sand"/>
    <s v="Sand Fine"/>
    <x v="0"/>
    <x v="2"/>
    <s v="CHECK"/>
    <s v=""/>
  </r>
  <r>
    <s v="Silt"/>
    <s v="Medium To Coarse"/>
    <s v="'Silt_Medium To Coarse'"/>
    <n v="0"/>
    <n v="-4.8134274696818129E-2"/>
    <s v="Not Used"/>
    <s v="CHECK"/>
    <s v="Sand"/>
    <s v="Sand Fine"/>
    <x v="1"/>
    <x v="1"/>
    <s v="CHECK"/>
    <s v="Sand"/>
  </r>
  <r>
    <s v="Silt"/>
    <s v="Organic"/>
    <s v="'Silt_Organic'"/>
    <n v="10"/>
    <n v="-4.7542588294006864E-2"/>
    <s v="Rare/Uncommon"/>
    <s v="CHECK"/>
    <s v="Clay"/>
    <s v="Sand Fine"/>
    <x v="0"/>
    <x v="2"/>
    <s v="CHECK"/>
    <s v=""/>
  </r>
  <r>
    <s v="Silt"/>
    <s v="Porous"/>
    <s v="'Silt_Porous'"/>
    <n v="0"/>
    <n v="-4.8134274696818129E-2"/>
    <s v="Not Used"/>
    <s v="CHECK"/>
    <s v="Sand Fine"/>
    <s v="Sand Fine"/>
    <x v="1"/>
    <x v="1"/>
    <s v="CHECK"/>
    <s v="Sand Fine"/>
  </r>
  <r>
    <s v="Silt"/>
    <s v="Sandy"/>
    <s v="'Silt_Sandy'"/>
    <n v="163"/>
    <n v="-3.8489786330994487E-2"/>
    <s v="Rare/Uncommon"/>
    <s v="CHECK"/>
    <s v="Sand Fine"/>
    <s v="Sand Fine"/>
    <x v="0"/>
    <x v="0"/>
    <s v="Sand Fine"/>
    <s v="Sand Fine"/>
  </r>
  <r>
    <s v="Silt"/>
    <s v="Silty"/>
    <s v="'Silt_Silty'"/>
    <n v="2"/>
    <n v="-4.8015937416255879E-2"/>
    <s v="Rare/Uncommon"/>
    <s v="CHECK"/>
    <s v="Sand Fine"/>
    <s v="Sand Fine"/>
    <x v="0"/>
    <x v="0"/>
    <s v="Sand Fine"/>
    <s v="Sand Fine"/>
  </r>
  <r>
    <s v="Silt"/>
    <s v="Soft"/>
    <s v="'Silt_Soft'"/>
    <n v="14"/>
    <n v="-4.7305913732882357E-2"/>
    <s v="Rare/Uncommon"/>
    <s v="CHECK"/>
    <s v="Sand Fine"/>
    <s v="Sand Fine"/>
    <x v="0"/>
    <x v="0"/>
    <s v="Sand Fine"/>
    <s v="Sand Fine"/>
  </r>
  <r>
    <s v="Silt"/>
    <s v="Sticky"/>
    <s v="'Silt_Sticky'"/>
    <n v="0"/>
    <n v="-4.8134274696818129E-2"/>
    <s v="Not Used"/>
    <s v="CHECK"/>
    <s v="Sand Fine"/>
    <s v="Sand Fine"/>
    <x v="1"/>
    <x v="1"/>
    <s v="CHECK"/>
    <s v="Sand Fine"/>
  </r>
  <r>
    <s v="Silt"/>
    <s v="Stoney"/>
    <s v="'Silt_Stoney'"/>
    <n v="4"/>
    <n v="-4.7897600135693622E-2"/>
    <s v="Rare/Uncommon"/>
    <s v="CHECK"/>
    <s v="Diamicton"/>
    <s v="Diamicton"/>
    <x v="0"/>
    <x v="0"/>
    <s v="Diamicton"/>
    <s v="Diamicton"/>
  </r>
  <r>
    <s v="Silt"/>
    <s v="Stringers"/>
    <s v="'Silt_Stringers'"/>
    <n v="2"/>
    <n v="-4.8015937416255879E-2"/>
    <s v="Rare/Uncommon"/>
    <s v="CHECK"/>
    <s v="Sand Fine"/>
    <s v="Sand Fine"/>
    <x v="0"/>
    <x v="0"/>
    <s v="Sand Fine"/>
    <s v="Sand Fine"/>
  </r>
  <r>
    <s v="Silt"/>
    <s v="Strips"/>
    <s v="'Silt_Strips'"/>
    <n v="0"/>
    <n v="-4.8134274696818129E-2"/>
    <s v="Not Used"/>
    <s v="CHECK"/>
    <s v="Sand Fine"/>
    <s v="Sand Fine"/>
    <x v="1"/>
    <x v="1"/>
    <s v="CHECK"/>
    <s v="Sand Fine"/>
  </r>
  <r>
    <s v="Silt"/>
    <s v="Swelling"/>
    <s v="'Silt_Swelling'"/>
    <n v="0"/>
    <n v="-4.8134274696818129E-2"/>
    <s v="Not Used"/>
    <s v="CHECK"/>
    <s v="Sand Fine"/>
    <s v="Sand Fine"/>
    <x v="1"/>
    <x v="1"/>
    <s v="CHECK"/>
    <s v="Sand Fine"/>
  </r>
  <r>
    <s v="Silt"/>
    <s v="Very Coarse"/>
    <s v="'Silt_Very Coarse'"/>
    <n v="0"/>
    <n v="-4.8134274696818129E-2"/>
    <s v="Not Used"/>
    <s v="CHECK"/>
    <s v="Sand"/>
    <s v="Sand"/>
    <x v="1"/>
    <x v="1"/>
    <s v="CHECK"/>
    <s v="Sand"/>
  </r>
  <r>
    <s v="Silt"/>
    <s v="Very Fine"/>
    <s v="'Silt_Very Fine'"/>
    <n v="36"/>
    <n v="-4.6004203646697571E-2"/>
    <s v="Rare/Uncommon"/>
    <s v="CHECK"/>
    <s v="Sand Fine"/>
    <s v="Sand Fine"/>
    <x v="0"/>
    <x v="0"/>
    <s v="Sand Fine"/>
    <s v="Sand Fine"/>
  </r>
  <r>
    <s v="Silt"/>
    <s v="Very Fine-Coarse"/>
    <s v="'Silt_Very Fine-Coarse'"/>
    <n v="0"/>
    <n v="-4.8134274696818129E-2"/>
    <s v="Not Used"/>
    <s v="CHECK"/>
    <s v="Sand"/>
    <s v="Sand"/>
    <x v="1"/>
    <x v="1"/>
    <s v="CHECK"/>
    <s v="Sand"/>
  </r>
  <r>
    <s v="Silt"/>
    <s v="Very Fine-Fine"/>
    <s v="'Silt_Very Fine-Fine'"/>
    <n v="0"/>
    <n v="-4.8134274696818129E-2"/>
    <s v="Not Used"/>
    <s v="CHECK"/>
    <s v="Sand Fine"/>
    <s v="Sand Fine"/>
    <x v="1"/>
    <x v="1"/>
    <s v="CHECK"/>
    <s v="Sand Fine"/>
  </r>
  <r>
    <s v="Silt"/>
    <s v="Very Fine-Medium"/>
    <s v="'Silt_Very Fine-Medium'"/>
    <n v="0"/>
    <n v="-4.8134274696818129E-2"/>
    <s v="Not Used"/>
    <s v="CHECK"/>
    <s v="Sand"/>
    <s v="Sand"/>
    <x v="1"/>
    <x v="1"/>
    <s v="CHECK"/>
    <s v="Sand"/>
  </r>
  <r>
    <s v="Silt"/>
    <s v="Very Hard"/>
    <s v="'Silt_Very Hard'"/>
    <n v="0"/>
    <n v="-4.8134274696818129E-2"/>
    <s v="Not Used"/>
    <s v="CHECK"/>
    <s v="Sand Fine"/>
    <s v="Sand Fine"/>
    <x v="1"/>
    <x v="1"/>
    <s v="CHECK"/>
    <s v="Sand Fine"/>
  </r>
  <r>
    <s v="Silt"/>
    <s v="W/Boulders"/>
    <s v="'Silt_W/Boulders'"/>
    <n v="17"/>
    <n v="-4.7128407812038975E-2"/>
    <s v="Rare/Uncommon"/>
    <s v="CHECK"/>
    <s v="Diamicton"/>
    <s v="Diamicton"/>
    <x v="0"/>
    <x v="0"/>
    <s v="Diamicton"/>
    <s v="Diamicton"/>
  </r>
  <r>
    <s v="Silt"/>
    <s v="W/Clay"/>
    <s v="'Silt_W/Clay'"/>
    <n v="254"/>
    <n v="-3.310544006541196E-2"/>
    <s v="Rare/Uncommon"/>
    <s v="CHECK"/>
    <s v="Clay"/>
    <s v="Clay"/>
    <x v="0"/>
    <x v="0"/>
    <s v="Clay"/>
    <s v="Clay"/>
  </r>
  <r>
    <s v="Silt"/>
    <s v="W/Coal"/>
    <s v="'Silt_W/Coal'"/>
    <n v="2"/>
    <n v="-4.8015937416255879E-2"/>
    <s v="Rare/Uncommon"/>
    <s v="CHECK"/>
    <s v="Diamicton"/>
    <s v="Diamicton"/>
    <x v="0"/>
    <x v="0"/>
    <s v="Diamicton"/>
    <s v="Diamicton"/>
  </r>
  <r>
    <s v="Silt"/>
    <s v="W/Cobbles"/>
    <s v="'Silt_W/Cobbles'"/>
    <n v="1"/>
    <n v="-4.8075106056537004E-2"/>
    <s v="Rare/Uncommon"/>
    <s v="CHECK"/>
    <s v="Diamicton"/>
    <s v="Diamicton"/>
    <x v="0"/>
    <x v="0"/>
    <s v="Diamicton"/>
    <s v="Diamicton"/>
  </r>
  <r>
    <s v="Silt"/>
    <s v="W/Dolomite"/>
    <s v="'Silt_W/Dolomite'"/>
    <n v="0"/>
    <n v="-4.8134274696818129E-2"/>
    <s v="Not Used"/>
    <s v="CHECK"/>
    <s v="Diamicton"/>
    <s v="Diamicton"/>
    <x v="1"/>
    <x v="1"/>
    <s v="CHECK"/>
    <s v="Diamicton"/>
  </r>
  <r>
    <s v="Silt"/>
    <s v="W/Gravel"/>
    <s v="'Silt_W/Gravel'"/>
    <n v="22"/>
    <n v="-4.6832564610633343E-2"/>
    <s v="Rare/Uncommon"/>
    <s v="CHECK"/>
    <s v="Diamicton"/>
    <s v="Diamicton"/>
    <x v="0"/>
    <x v="0"/>
    <s v="Diamicton"/>
    <s v="Diamicton"/>
  </r>
  <r>
    <s v="Silt"/>
    <s v="W/Gypsum"/>
    <s v="'Silt_W/Gypsum'"/>
    <n v="0"/>
    <n v="-4.8134274696818129E-2"/>
    <s v="Not Used"/>
    <s v="CHECK"/>
    <s v="Diamicton"/>
    <s v="Diamicton"/>
    <x v="1"/>
    <x v="1"/>
    <s v="CHECK"/>
    <s v="Diamicton"/>
  </r>
  <r>
    <s v="Silt"/>
    <s v="W/Limestone"/>
    <s v="'Silt_W/Limestone'"/>
    <n v="0"/>
    <n v="-4.8134274696818129E-2"/>
    <s v="Not Used"/>
    <s v="CHECK"/>
    <s v="Diamicton"/>
    <s v="Diamicton"/>
    <x v="1"/>
    <x v="1"/>
    <s v="CHECK"/>
    <s v="Diamicton"/>
  </r>
  <r>
    <s v="Silt"/>
    <s v="W/Pyrite"/>
    <s v="'Silt_W/Pyrite'"/>
    <n v="0"/>
    <n v="-4.8134274696818129E-2"/>
    <s v="Not Used"/>
    <s v="CHECK"/>
    <s v="Diamicton"/>
    <s v="Diamicton"/>
    <x v="1"/>
    <x v="1"/>
    <s v="CHECK"/>
    <s v="Diamicton"/>
  </r>
  <r>
    <s v="Silt"/>
    <s v="W/Sand"/>
    <s v="'Silt_W/Sand'"/>
    <n v="167"/>
    <n v="-3.825311176986998E-2"/>
    <s v="Rare/Uncommon"/>
    <s v="CHECK"/>
    <s v="Sand Fine"/>
    <s v="Sand Fine"/>
    <x v="0"/>
    <x v="0"/>
    <s v="Sand Fine"/>
    <s v="Sand Fine"/>
  </r>
  <r>
    <s v="Silt"/>
    <s v="W/Sandstone"/>
    <s v="'Silt_W/Sandstone'"/>
    <n v="3"/>
    <n v="-4.7956768775974754E-2"/>
    <s v="Rare/Uncommon"/>
    <s v="CHECK"/>
    <s v="Diamicton"/>
    <s v="Diamicton"/>
    <x v="0"/>
    <x v="0"/>
    <s v="Diamicton"/>
    <s v="Diamicton"/>
  </r>
  <r>
    <s v="Silt"/>
    <s v="W/Shale"/>
    <s v="'Silt_W/Shale'"/>
    <n v="3"/>
    <n v="-4.7956768775974754E-2"/>
    <s v="Rare/Uncommon"/>
    <s v="CHECK"/>
    <s v="Diamicton"/>
    <s v="Diamicton"/>
    <x v="0"/>
    <x v="0"/>
    <s v="Diamicton"/>
    <s v="Diamicton"/>
  </r>
  <r>
    <s v="Silt"/>
    <s v="W/Silt"/>
    <s v="'Silt_W/Silt'"/>
    <n v="0"/>
    <n v="-4.8134274696818129E-2"/>
    <s v="Not Used"/>
    <s v="CHECK"/>
    <s v="Sand Fine"/>
    <s v="Sand Fine"/>
    <x v="1"/>
    <x v="1"/>
    <s v="CHECK"/>
    <s v="Sand Fine"/>
  </r>
  <r>
    <s v="Silt"/>
    <s v="W/Stones"/>
    <s v="'Silt_W/Stones'"/>
    <n v="30"/>
    <n v="-4.6359215488384328E-2"/>
    <s v="Rare/Uncommon"/>
    <s v="CHECK"/>
    <s v="Diamicton"/>
    <s v="Diamicton"/>
    <x v="0"/>
    <x v="0"/>
    <s v="Diamicton"/>
    <s v="Diamicton"/>
  </r>
  <r>
    <s v="Silt"/>
    <s v="Water Bearing"/>
    <s v="'Silt_Water Bearing'"/>
    <n v="61"/>
    <n v="-4.4524987639669403E-2"/>
    <s v="Rare/Uncommon"/>
    <s v="CHECK"/>
    <s v="Sand Fine"/>
    <s v="Sand Fine"/>
    <x v="0"/>
    <x v="0"/>
    <s v="Sand Fine"/>
    <s v="Sand Fine"/>
  </r>
  <r>
    <s v="Silt"/>
    <s v="Weathered"/>
    <s v="'Silt_Weathered'"/>
    <n v="0"/>
    <n v="-4.8134274696818129E-2"/>
    <s v="Not Used"/>
    <s v="CHECK"/>
    <s v="Sand Fine"/>
    <s v="Sand Fine"/>
    <x v="1"/>
    <x v="1"/>
    <s v="CHECK"/>
    <s v="Sand Fine"/>
  </r>
  <r>
    <s v="Silt"/>
    <s v="Wet/Moist"/>
    <s v="'Silt_Wet/Moist'"/>
    <n v="64"/>
    <n v="-4.4347481718826028E-2"/>
    <s v="Rare/Uncommon"/>
    <s v="CHECK"/>
    <s v="Sand Fine"/>
    <s v="Sand Fine"/>
    <x v="0"/>
    <x v="0"/>
    <s v="Sand Fine"/>
    <s v="Sand Fine"/>
  </r>
  <r>
    <s v="Silt"/>
    <s v="Wood"/>
    <s v="'Silt_Wood'"/>
    <n v="8"/>
    <n v="-4.7660925574569114E-2"/>
    <s v="Rare/Uncommon"/>
    <s v="CHECK"/>
    <s v="Clay"/>
    <s v="Sand Fine"/>
    <x v="0"/>
    <x v="2"/>
    <s v="CHECK"/>
    <s v=""/>
  </r>
  <r>
    <s v="Silt &amp; Boulders"/>
    <m/>
    <s v="'Silt &amp; Boulders_ '"/>
    <n v="2"/>
    <n v="-4.8015937416255879E-2"/>
    <s v="Rare/Uncommon"/>
    <s v="CHECK"/>
    <s v="Diamicton"/>
    <s v="Diamicton"/>
    <x v="0"/>
    <x v="0"/>
    <s v="Diamicton"/>
    <s v="Diamicton"/>
  </r>
  <r>
    <s v="Silt &amp; Boulders"/>
    <s v="Broken"/>
    <s v="'Silt &amp; Boulders_Broken'"/>
    <n v="0"/>
    <n v="-4.8134274696818129E-2"/>
    <s v="Not Used"/>
    <s v="CHECK"/>
    <s v="Diamicton"/>
    <s v="Diamicton"/>
    <x v="1"/>
    <x v="1"/>
    <s v="CHECK"/>
    <s v="Diamicton"/>
  </r>
  <r>
    <s v="Silt &amp; Boulders"/>
    <s v="Cemented"/>
    <s v="'Silt &amp; Boulders_Cemented'"/>
    <n v="0"/>
    <n v="-4.8134274696818129E-2"/>
    <s v="Not Used"/>
    <s v="CHECK"/>
    <s v="Diamicton"/>
    <s v="Diamicton"/>
    <x v="1"/>
    <x v="1"/>
    <s v="CHECK"/>
    <s v="Diamicton"/>
  </r>
  <r>
    <s v="Silt &amp; Boulders"/>
    <s v="Clayey"/>
    <s v="'Silt &amp; Boulders_Clayey'"/>
    <n v="0"/>
    <n v="-4.8134274696818129E-2"/>
    <s v="Not Used"/>
    <s v="CHECK"/>
    <s v="Diamicton"/>
    <s v="Diamicton"/>
    <x v="1"/>
    <x v="1"/>
    <s v="CHECK"/>
    <s v="Diamicton"/>
  </r>
  <r>
    <s v="Silt &amp; Boulders"/>
    <s v="Coarse"/>
    <s v="'Silt &amp; Boulders_Coarse'"/>
    <n v="0"/>
    <n v="-4.8134274696818129E-2"/>
    <s v="Not Used"/>
    <s v="CHECK"/>
    <s v="Diamicton"/>
    <s v="Diamicton"/>
    <x v="1"/>
    <x v="1"/>
    <s v="CHECK"/>
    <s v="Diamicton"/>
  </r>
  <r>
    <s v="Silt &amp; Boulders"/>
    <s v="Dense"/>
    <s v="'Silt &amp; Boulders_Dense'"/>
    <n v="0"/>
    <n v="-4.8134274696818129E-2"/>
    <s v="Not Used"/>
    <s v="CHECK"/>
    <s v="Diamicton"/>
    <s v="Diamicton"/>
    <x v="1"/>
    <x v="1"/>
    <s v="CHECK"/>
    <s v="Diamicton"/>
  </r>
  <r>
    <s v="Silt &amp; Boulders"/>
    <s v="Dolomitic"/>
    <s v="'Silt &amp; Boulders_Dolomitic'"/>
    <n v="0"/>
    <n v="-4.8134274696818129E-2"/>
    <s v="Not Used"/>
    <s v="CHECK"/>
    <s v="Diamicton"/>
    <s v="Diamicton"/>
    <x v="1"/>
    <x v="1"/>
    <s v="CHECK"/>
    <s v="Diamicton"/>
  </r>
  <r>
    <s v="Silt &amp; Boulders"/>
    <s v="Dry"/>
    <s v="'Silt &amp; Boulders_Dry'"/>
    <n v="0"/>
    <n v="-4.8134274696818129E-2"/>
    <s v="Not Used"/>
    <s v="CHECK"/>
    <s v="Diamicton"/>
    <s v="Diamicton"/>
    <x v="1"/>
    <x v="1"/>
    <s v="CHECK"/>
    <s v="Diamicton"/>
  </r>
  <r>
    <s v="Silt &amp; Boulders"/>
    <s v="Fill"/>
    <s v="'Silt &amp; Boulders_Fill'"/>
    <n v="0"/>
    <n v="-4.8134274696818129E-2"/>
    <s v="Not Used"/>
    <s v="CHECK"/>
    <s v="Unknown or No Record"/>
    <s v="Unknown or No Record"/>
    <x v="1"/>
    <x v="1"/>
    <s v="CHECK"/>
    <s v="Unknown or No Record"/>
  </r>
  <r>
    <s v="Silt &amp; Boulders"/>
    <s v="Fine"/>
    <s v="'Silt &amp; Boulders_Fine'"/>
    <n v="2"/>
    <n v="-4.8015937416255879E-2"/>
    <s v="Rare/Uncommon"/>
    <s v="CHECK"/>
    <s v="Diamicton"/>
    <s v="Diamicton"/>
    <x v="0"/>
    <x v="0"/>
    <s v="Diamicton"/>
    <s v="Diamicton"/>
  </r>
  <r>
    <s v="Silt &amp; Boulders"/>
    <s v="Fine To Coarse"/>
    <s v="'Silt &amp; Boulders_Fine To Coarse'"/>
    <n v="0"/>
    <n v="-4.8134274696818129E-2"/>
    <s v="Not Used"/>
    <s v="CHECK"/>
    <s v="Diamicton"/>
    <s v="Diamicton"/>
    <x v="1"/>
    <x v="1"/>
    <s v="CHECK"/>
    <s v="Diamicton"/>
  </r>
  <r>
    <s v="Silt &amp; Boulders"/>
    <s v="Fine To Medium"/>
    <s v="'Silt &amp; Boulders_Fine To Medium'"/>
    <n v="0"/>
    <n v="-4.8134274696818129E-2"/>
    <s v="Not Used"/>
    <s v="CHECK"/>
    <s v="Diamicton"/>
    <s v="Diamicton"/>
    <x v="1"/>
    <x v="1"/>
    <s v="CHECK"/>
    <s v="Diamicton"/>
  </r>
  <r>
    <s v="Silt &amp; Boulders"/>
    <s v="Firm"/>
    <s v="'Silt &amp; Boulders_Firm'"/>
    <n v="0"/>
    <n v="-4.8134274696818129E-2"/>
    <s v="Not Used"/>
    <s v="CHECK"/>
    <s v="Diamicton"/>
    <s v="Diamicton"/>
    <x v="1"/>
    <x v="1"/>
    <s v="CHECK"/>
    <s v="Diamicton"/>
  </r>
  <r>
    <s v="Silt &amp; Boulders"/>
    <s v="Fractured"/>
    <s v="'Silt &amp; Boulders_Fractured'"/>
    <n v="0"/>
    <n v="-4.8134274696818129E-2"/>
    <s v="Not Used"/>
    <s v="CHECK"/>
    <s v="Diamicton"/>
    <s v="Diamicton"/>
    <x v="1"/>
    <x v="1"/>
    <s v="CHECK"/>
    <s v="Diamicton"/>
  </r>
  <r>
    <s v="Silt &amp; Boulders"/>
    <s v="Gravely"/>
    <s v="'Silt &amp; Boulders_Gravely'"/>
    <n v="0"/>
    <n v="-4.8134274696818129E-2"/>
    <s v="Not Used"/>
    <s v="CHECK"/>
    <s v="Diamicton"/>
    <s v="Diamicton"/>
    <x v="1"/>
    <x v="1"/>
    <s v="CHECK"/>
    <s v="Diamicton"/>
  </r>
  <r>
    <s v="Silt &amp; Boulders"/>
    <s v="Gummy"/>
    <s v="'Silt &amp; Boulders_Gummy'"/>
    <n v="0"/>
    <n v="-4.8134274696818129E-2"/>
    <s v="Not Used"/>
    <s v="CHECK"/>
    <s v="Diamicton"/>
    <s v="Diamicton"/>
    <x v="1"/>
    <x v="1"/>
    <s v="CHECK"/>
    <s v="Diamicton"/>
  </r>
  <r>
    <s v="Silt &amp; Boulders"/>
    <s v="Hard"/>
    <s v="'Silt &amp; Boulders_Hard'"/>
    <n v="1"/>
    <n v="-4.8075106056537004E-2"/>
    <s v="Rare/Uncommon"/>
    <s v="CHECK"/>
    <s v="Diamicton"/>
    <s v="Diamicton"/>
    <x v="0"/>
    <x v="0"/>
    <s v="Diamicton"/>
    <s v="Diamicton"/>
  </r>
  <r>
    <s v="Silt &amp; Boulders"/>
    <s v="Heaving/Quick"/>
    <s v="'Silt &amp; Boulders_Heaving/Quick'"/>
    <n v="0"/>
    <n v="-4.8134274696818129E-2"/>
    <s v="Not Used"/>
    <s v="CHECK"/>
    <s v="Diamicton"/>
    <s v="Diamicton"/>
    <x v="1"/>
    <x v="1"/>
    <s v="CHECK"/>
    <s v="Diamicton"/>
  </r>
  <r>
    <s v="Silt &amp; Boulders"/>
    <s v="Karst"/>
    <s v="'Silt &amp; Boulders_Karst'"/>
    <n v="0"/>
    <n v="-4.8134274696818129E-2"/>
    <s v="Not Used"/>
    <s v="CHECK"/>
    <s v="Diamicton"/>
    <s v="Diamicton"/>
    <x v="1"/>
    <x v="1"/>
    <s v="CHECK"/>
    <s v="Diamicton"/>
  </r>
  <r>
    <s v="Silt &amp; Boulders"/>
    <s v="Layered"/>
    <s v="'Silt &amp; Boulders_Layered'"/>
    <n v="0"/>
    <n v="-4.8134274696818129E-2"/>
    <s v="Not Used"/>
    <s v="CHECK"/>
    <s v="Diamicton"/>
    <s v="Diamicton"/>
    <x v="1"/>
    <x v="1"/>
    <s v="CHECK"/>
    <s v="Diamicton"/>
  </r>
  <r>
    <s v="Silt &amp; Boulders"/>
    <s v="Medium"/>
    <s v="'Silt &amp; Boulders_Medium'"/>
    <n v="0"/>
    <n v="-4.8134274696818129E-2"/>
    <s v="Not Used"/>
    <s v="CHECK"/>
    <s v="Diamicton"/>
    <s v="Diamicton"/>
    <x v="1"/>
    <x v="1"/>
    <s v="CHECK"/>
    <s v="Diamicton"/>
  </r>
  <r>
    <s v="Silt &amp; Boulders"/>
    <s v="Medium To Coarse"/>
    <s v="'Silt &amp; Boulders_Medium To Coarse'"/>
    <n v="0"/>
    <n v="-4.8134274696818129E-2"/>
    <s v="Not Used"/>
    <s v="CHECK"/>
    <s v="Diamicton"/>
    <s v="Diamicton"/>
    <x v="1"/>
    <x v="1"/>
    <s v="CHECK"/>
    <s v="Diamicton"/>
  </r>
  <r>
    <s v="Silt &amp; Boulders"/>
    <s v="Organic"/>
    <s v="'Silt &amp; Boulders_Organic'"/>
    <n v="0"/>
    <n v="-4.8134274696818129E-2"/>
    <s v="Not Used"/>
    <s v="CHECK"/>
    <s v="Diamicton"/>
    <s v="Diamicton"/>
    <x v="1"/>
    <x v="1"/>
    <s v="CHECK"/>
    <s v="Diamicton"/>
  </r>
  <r>
    <s v="Silt &amp; Boulders"/>
    <s v="Porous"/>
    <s v="'Silt &amp; Boulders_Porous'"/>
    <n v="0"/>
    <n v="-4.8134274696818129E-2"/>
    <s v="Not Used"/>
    <s v="CHECK"/>
    <s v="Diamicton"/>
    <s v="Diamicton"/>
    <x v="1"/>
    <x v="1"/>
    <s v="CHECK"/>
    <s v="Diamicton"/>
  </r>
  <r>
    <s v="Silt &amp; Boulders"/>
    <s v="Sandy"/>
    <s v="'Silt &amp; Boulders_Sandy'"/>
    <n v="0"/>
    <n v="-4.8134274696818129E-2"/>
    <s v="Not Used"/>
    <s v="CHECK"/>
    <s v="Sand &amp; Gravel"/>
    <s v="Sand &amp; Gravel"/>
    <x v="1"/>
    <x v="1"/>
    <s v="CHECK"/>
    <s v="Sand &amp; Gravel"/>
  </r>
  <r>
    <s v="Silt &amp; Boulders"/>
    <s v="Silty"/>
    <s v="'Silt &amp; Boulders_Silty'"/>
    <n v="1"/>
    <n v="-4.8075106056537004E-2"/>
    <s v="Rare/Uncommon"/>
    <s v="CHECK"/>
    <s v="Diamicton"/>
    <s v="Diamicton"/>
    <x v="0"/>
    <x v="0"/>
    <s v="Diamicton"/>
    <s v="Diamicton"/>
  </r>
  <r>
    <s v="Silt &amp; Boulders"/>
    <s v="Soft"/>
    <s v="'Silt &amp; Boulders_Soft'"/>
    <n v="0"/>
    <n v="-4.8134274696818129E-2"/>
    <s v="Not Used"/>
    <s v="CHECK"/>
    <s v="Diamicton"/>
    <s v="Diamicton"/>
    <x v="1"/>
    <x v="1"/>
    <s v="CHECK"/>
    <s v="Diamicton"/>
  </r>
  <r>
    <s v="Silt &amp; Boulders"/>
    <s v="Sticky"/>
    <s v="'Silt &amp; Boulders_Sticky'"/>
    <n v="0"/>
    <n v="-4.8134274696818129E-2"/>
    <s v="Not Used"/>
    <s v="CHECK"/>
    <s v="Diamicton"/>
    <s v="Diamicton"/>
    <x v="1"/>
    <x v="1"/>
    <s v="CHECK"/>
    <s v="Diamicton"/>
  </r>
  <r>
    <s v="Silt &amp; Boulders"/>
    <s v="Stoney"/>
    <s v="'Silt &amp; Boulders_Stoney'"/>
    <n v="1"/>
    <n v="-4.8075106056537004E-2"/>
    <s v="Rare/Uncommon"/>
    <s v="CHECK"/>
    <s v="Diamicton"/>
    <s v="Diamicton"/>
    <x v="0"/>
    <x v="0"/>
    <s v="Diamicton"/>
    <s v="Diamicton"/>
  </r>
  <r>
    <s v="Silt &amp; Boulders"/>
    <s v="Stringers"/>
    <s v="'Silt &amp; Boulders_Stringers'"/>
    <n v="0"/>
    <n v="-4.8134274696818129E-2"/>
    <s v="Not Used"/>
    <s v="CHECK"/>
    <s v="Diamicton"/>
    <s v="Diamicton"/>
    <x v="1"/>
    <x v="1"/>
    <s v="CHECK"/>
    <s v="Diamicton"/>
  </r>
  <r>
    <s v="Silt &amp; Boulders"/>
    <s v="Strips"/>
    <s v="'Silt &amp; Boulders_Strips'"/>
    <n v="0"/>
    <n v="-4.8134274696818129E-2"/>
    <s v="Not Used"/>
    <s v="CHECK"/>
    <s v="Diamicton"/>
    <s v="Diamicton"/>
    <x v="1"/>
    <x v="1"/>
    <s v="CHECK"/>
    <s v="Diamicton"/>
  </r>
  <r>
    <s v="Silt &amp; Boulders"/>
    <s v="Swelling"/>
    <s v="'Silt &amp; Boulders_Swelling'"/>
    <n v="0"/>
    <n v="-4.8134274696818129E-2"/>
    <s v="Not Used"/>
    <s v="CHECK"/>
    <s v="Diamicton"/>
    <s v="Diamicton"/>
    <x v="1"/>
    <x v="1"/>
    <s v="CHECK"/>
    <s v="Diamicton"/>
  </r>
  <r>
    <s v="Silt &amp; Boulders"/>
    <s v="Very Coarse"/>
    <s v="'Silt &amp; Boulders_Very Coarse'"/>
    <n v="0"/>
    <n v="-4.8134274696818129E-2"/>
    <s v="Not Used"/>
    <s v="CHECK"/>
    <s v="Diamicton"/>
    <s v="Diamicton"/>
    <x v="1"/>
    <x v="1"/>
    <s v="CHECK"/>
    <s v="Diamicton"/>
  </r>
  <r>
    <s v="Silt &amp; Boulders"/>
    <s v="Very Fine"/>
    <s v="'Silt &amp; Boulders_Very Fine'"/>
    <n v="0"/>
    <n v="-4.8134274696818129E-2"/>
    <s v="Not Used"/>
    <s v="CHECK"/>
    <s v="Diamicton"/>
    <s v="Diamicton"/>
    <x v="1"/>
    <x v="1"/>
    <s v="CHECK"/>
    <s v="Diamicton"/>
  </r>
  <r>
    <s v="Silt &amp; Boulders"/>
    <s v="Very Fine-Coarse"/>
    <s v="'Silt &amp; Boulders_Very Fine-Coarse'"/>
    <n v="0"/>
    <n v="-4.8134274696818129E-2"/>
    <s v="Not Used"/>
    <s v="CHECK"/>
    <s v="Diamicton"/>
    <s v="Diamicton"/>
    <x v="1"/>
    <x v="1"/>
    <s v="CHECK"/>
    <s v="Diamicton"/>
  </r>
  <r>
    <s v="Silt &amp; Boulders"/>
    <s v="Very Fine-Fine"/>
    <s v="'Silt &amp; Boulders_Very Fine-Fine'"/>
    <n v="0"/>
    <n v="-4.8134274696818129E-2"/>
    <s v="Not Used"/>
    <s v="CHECK"/>
    <s v="Diamicton"/>
    <s v="Diamicton"/>
    <x v="1"/>
    <x v="1"/>
    <s v="CHECK"/>
    <s v="Diamicton"/>
  </r>
  <r>
    <s v="Silt &amp; Boulders"/>
    <s v="Very Fine-Medium"/>
    <s v="'Silt &amp; Boulders_Very Fine-Medium'"/>
    <n v="0"/>
    <n v="-4.8134274696818129E-2"/>
    <s v="Not Used"/>
    <s v="CHECK"/>
    <s v="Diamicton"/>
    <s v="Diamicton"/>
    <x v="1"/>
    <x v="1"/>
    <s v="CHECK"/>
    <s v="Diamicton"/>
  </r>
  <r>
    <s v="Silt &amp; Boulders"/>
    <s v="Very Hard"/>
    <s v="'Silt &amp; Boulders_Very Hard'"/>
    <n v="0"/>
    <n v="-4.8134274696818129E-2"/>
    <s v="Not Used"/>
    <s v="CHECK"/>
    <s v="Diamicton"/>
    <s v="Diamicton"/>
    <x v="1"/>
    <x v="1"/>
    <s v="CHECK"/>
    <s v="Diamicton"/>
  </r>
  <r>
    <s v="Silt &amp; Boulders"/>
    <s v="W/Boulders"/>
    <s v="'Silt &amp; Boulders_W/Boulders'"/>
    <n v="0"/>
    <n v="-4.8134274696818129E-2"/>
    <s v="Not Used"/>
    <s v="CHECK"/>
    <s v="Diamicton"/>
    <s v="Diamicton"/>
    <x v="1"/>
    <x v="1"/>
    <s v="CHECK"/>
    <s v="Diamicton"/>
  </r>
  <r>
    <s v="Silt &amp; Boulders"/>
    <s v="W/Clay"/>
    <s v="'Silt &amp; Boulders_W/Clay'"/>
    <n v="0"/>
    <n v="-4.8134274696818129E-2"/>
    <s v="Not Used"/>
    <s v="CHECK"/>
    <s v="Diamicton"/>
    <s v="Diamicton"/>
    <x v="1"/>
    <x v="1"/>
    <s v="CHECK"/>
    <s v="Diamicton"/>
  </r>
  <r>
    <s v="Silt &amp; Boulders"/>
    <s v="W/Coal"/>
    <s v="'Silt &amp; Boulders_W/Coal'"/>
    <n v="0"/>
    <n v="-4.8134274696818129E-2"/>
    <s v="Not Used"/>
    <s v="CHECK"/>
    <s v="Diamicton"/>
    <s v="Diamicton"/>
    <x v="1"/>
    <x v="1"/>
    <s v="CHECK"/>
    <s v="Diamicton"/>
  </r>
  <r>
    <s v="Silt &amp; Boulders"/>
    <s v="W/Cobbles"/>
    <s v="'Silt &amp; Boulders_W/Cobbles'"/>
    <n v="0"/>
    <n v="-4.8134274696818129E-2"/>
    <s v="Not Used"/>
    <s v="CHECK"/>
    <s v="Diamicton"/>
    <s v="Diamicton"/>
    <x v="1"/>
    <x v="1"/>
    <s v="CHECK"/>
    <s v="Diamicton"/>
  </r>
  <r>
    <s v="Silt &amp; Boulders"/>
    <s v="W/Dolomite"/>
    <s v="'Silt &amp; Boulders_W/Dolomite'"/>
    <n v="0"/>
    <n v="-4.8134274696818129E-2"/>
    <s v="Not Used"/>
    <s v="CHECK"/>
    <s v="Diamicton"/>
    <s v="Diamicton"/>
    <x v="1"/>
    <x v="1"/>
    <s v="CHECK"/>
    <s v="Diamicton"/>
  </r>
  <r>
    <s v="Silt &amp; Boulders"/>
    <s v="W/Gravel"/>
    <s v="'Silt &amp; Boulders_W/Gravel'"/>
    <n v="0"/>
    <n v="-4.8134274696818129E-2"/>
    <s v="Not Used"/>
    <s v="CHECK"/>
    <s v="Diamicton"/>
    <s v="Diamicton"/>
    <x v="1"/>
    <x v="1"/>
    <s v="CHECK"/>
    <s v="Diamicton"/>
  </r>
  <r>
    <s v="Silt &amp; Boulders"/>
    <s v="W/Gypsum"/>
    <s v="'Silt &amp; Boulders_W/Gypsum'"/>
    <n v="0"/>
    <n v="-4.8134274696818129E-2"/>
    <s v="Not Used"/>
    <s v="CHECK"/>
    <s v="Diamicton"/>
    <s v="Diamicton"/>
    <x v="1"/>
    <x v="1"/>
    <s v="CHECK"/>
    <s v="Diamicton"/>
  </r>
  <r>
    <s v="Silt &amp; Boulders"/>
    <s v="W/Limestone"/>
    <s v="'Silt &amp; Boulders_W/Limestone'"/>
    <n v="0"/>
    <n v="-4.8134274696818129E-2"/>
    <s v="Not Used"/>
    <s v="CHECK"/>
    <s v="Diamicton"/>
    <s v="Diamicton"/>
    <x v="1"/>
    <x v="1"/>
    <s v="CHECK"/>
    <s v="Diamicton"/>
  </r>
  <r>
    <s v="Silt &amp; Boulders"/>
    <s v="W/Pyrite"/>
    <s v="'Silt &amp; Boulders_W/Pyrite'"/>
    <n v="0"/>
    <n v="-4.8134274696818129E-2"/>
    <s v="Not Used"/>
    <s v="CHECK"/>
    <s v="Diamicton"/>
    <s v="Diamicton"/>
    <x v="1"/>
    <x v="1"/>
    <s v="CHECK"/>
    <s v="Diamicton"/>
  </r>
  <r>
    <s v="Silt &amp; Boulders"/>
    <s v="W/Sand"/>
    <s v="'Silt &amp; Boulders_W/Sand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&amp; Boulders"/>
    <s v="W/Sandstone"/>
    <s v="'Silt &amp; Boulders_W/Sandstone'"/>
    <n v="0"/>
    <n v="-4.8134274696818129E-2"/>
    <s v="Not Used"/>
    <s v="CHECK"/>
    <s v="Diamicton"/>
    <s v="Diamicton"/>
    <x v="1"/>
    <x v="1"/>
    <s v="CHECK"/>
    <s v="Diamicton"/>
  </r>
  <r>
    <s v="Silt &amp; Boulders"/>
    <s v="W/Shale"/>
    <s v="'Silt &amp; Boulders_W/Shale'"/>
    <n v="0"/>
    <n v="-4.8134274696818129E-2"/>
    <s v="Not Used"/>
    <s v="CHECK"/>
    <s v="Diamicton"/>
    <s v="Diamicton"/>
    <x v="1"/>
    <x v="1"/>
    <s v="CHECK"/>
    <s v="Diamicton"/>
  </r>
  <r>
    <s v="Silt &amp; Boulders"/>
    <s v="W/Silt"/>
    <s v="'Silt &amp; Boulders_W/Silt'"/>
    <n v="0"/>
    <n v="-4.8134274696818129E-2"/>
    <s v="Not Used"/>
    <s v="CHECK"/>
    <s v="Diamicton"/>
    <s v="Diamicton"/>
    <x v="1"/>
    <x v="1"/>
    <s v="CHECK"/>
    <s v="Diamicton"/>
  </r>
  <r>
    <s v="Silt &amp; Boulders"/>
    <s v="W/Stones"/>
    <s v="'Silt &amp; Boulders_W/Stones'"/>
    <n v="0"/>
    <n v="-4.8134274696818129E-2"/>
    <s v="Not Used"/>
    <s v="CHECK"/>
    <s v="Diamicton"/>
    <s v="Diamicton"/>
    <x v="1"/>
    <x v="1"/>
    <s v="CHECK"/>
    <s v="Diamicton"/>
  </r>
  <r>
    <s v="Silt &amp; Boulders"/>
    <s v="Water Bearing"/>
    <s v="'Silt &amp; Boulders_Water Bearing'"/>
    <n v="0"/>
    <n v="-4.8134274696818129E-2"/>
    <s v="Not Used"/>
    <s v="CHECK"/>
    <s v="Diamicton"/>
    <s v="Diamicton"/>
    <x v="1"/>
    <x v="1"/>
    <s v="CHECK"/>
    <s v="Diamicton"/>
  </r>
  <r>
    <s v="Silt &amp; Boulders"/>
    <s v="Weathered"/>
    <s v="'Silt &amp; Boulders_Weathered'"/>
    <n v="0"/>
    <n v="-4.8134274696818129E-2"/>
    <s v="Not Used"/>
    <s v="CHECK"/>
    <s v="Diamicton"/>
    <s v="Diamicton"/>
    <x v="1"/>
    <x v="1"/>
    <s v="CHECK"/>
    <s v="Diamicton"/>
  </r>
  <r>
    <s v="Silt &amp; Boulders"/>
    <s v="Wet/Moist"/>
    <s v="'Silt &amp; Boulders_Wet/Moist'"/>
    <n v="0"/>
    <n v="-4.8134274696818129E-2"/>
    <s v="Not Used"/>
    <s v="CHECK"/>
    <s v="Diamicton"/>
    <s v="Diamicton"/>
    <x v="1"/>
    <x v="1"/>
    <s v="CHECK"/>
    <s v="Diamicton"/>
  </r>
  <r>
    <s v="Silt &amp; Boulders"/>
    <s v="Wood"/>
    <s v="'Silt &amp; Boulders_Wood'"/>
    <n v="0"/>
    <n v="-4.8134274696818129E-2"/>
    <s v="Not Used"/>
    <s v="CHECK"/>
    <s v="Diamicton"/>
    <s v="Diamicton"/>
    <x v="1"/>
    <x v="1"/>
    <s v="CHECK"/>
    <s v="Diamicton"/>
  </r>
  <r>
    <s v="Silt &amp; Clay"/>
    <m/>
    <s v="'Silt &amp; Clay_ '"/>
    <n v="1313"/>
    <n v="2.9554149992301167E-2"/>
    <s v="Fairly Common"/>
    <s v="CHECK"/>
    <s v="Clay"/>
    <s v="Clay"/>
    <x v="0"/>
    <x v="0"/>
    <s v="Clay"/>
    <s v="Clay"/>
  </r>
  <r>
    <s v="Silt &amp; Clay"/>
    <s v="Broken"/>
    <s v="'Silt &amp; Clay_Broken'"/>
    <n v="1"/>
    <n v="-4.8075106056537004E-2"/>
    <s v="Rare/Uncommon"/>
    <s v="CHECK"/>
    <s v="Clay"/>
    <s v="Clay"/>
    <x v="0"/>
    <x v="0"/>
    <s v="Clay"/>
    <s v="Clay"/>
  </r>
  <r>
    <s v="Silt &amp; Clay"/>
    <s v="Cemented"/>
    <s v="'Silt &amp; Clay_Cemented'"/>
    <n v="0"/>
    <n v="-4.8134274696818129E-2"/>
    <s v="Not Used"/>
    <s v="CHECK"/>
    <s v="Clay"/>
    <s v="Clay"/>
    <x v="1"/>
    <x v="1"/>
    <s v="CHECK"/>
    <s v="Clay"/>
  </r>
  <r>
    <s v="Silt &amp; Clay"/>
    <s v="Clayey"/>
    <s v="'Silt &amp; Clay_Clayey'"/>
    <n v="2"/>
    <n v="-4.8015937416255879E-2"/>
    <s v="Rare/Uncommon"/>
    <s v="CHECK"/>
    <s v="Clay"/>
    <s v="Clay"/>
    <x v="0"/>
    <x v="0"/>
    <s v="Clay"/>
    <s v="Clay"/>
  </r>
  <r>
    <s v="Silt &amp; Clay"/>
    <s v="Coarse"/>
    <s v="'Silt &amp; Clay_Coarse'"/>
    <n v="2"/>
    <n v="-4.8015937416255879E-2"/>
    <s v="Rare/Uncommon"/>
    <s v="CHECK"/>
    <s v="Clay &amp; Sand"/>
    <s v="Clay &amp; Sand"/>
    <x v="0"/>
    <x v="0"/>
    <s v="Clay &amp; Sand"/>
    <s v="Clay &amp; Sand"/>
  </r>
  <r>
    <s v="Silt &amp; Clay"/>
    <s v="Dense"/>
    <s v="'Silt &amp; Clay_Dense'"/>
    <n v="0"/>
    <n v="-4.8134274696818129E-2"/>
    <s v="Not Used"/>
    <s v="CHECK"/>
    <s v="Clay"/>
    <s v="Clay"/>
    <x v="1"/>
    <x v="1"/>
    <s v="CHECK"/>
    <s v="Clay"/>
  </r>
  <r>
    <s v="Silt &amp; Clay"/>
    <s v="Dolomitic"/>
    <s v="'Silt &amp; Clay_Dolomitic'"/>
    <n v="0"/>
    <n v="-4.8134274696818129E-2"/>
    <s v="Not Used"/>
    <s v="CHECK"/>
    <s v="Clay"/>
    <s v="Clay"/>
    <x v="1"/>
    <x v="1"/>
    <s v="CHECK"/>
    <s v="Clay"/>
  </r>
  <r>
    <s v="Silt &amp; Clay"/>
    <s v="Dry"/>
    <s v="'Silt &amp; Clay_Dry'"/>
    <n v="2"/>
    <n v="-4.8015937416255879E-2"/>
    <s v="Rare/Uncommon"/>
    <s v="CHECK"/>
    <s v="Clay"/>
    <s v="Clay"/>
    <x v="0"/>
    <x v="0"/>
    <s v="Clay"/>
    <s v="Clay"/>
  </r>
  <r>
    <s v="Silt &amp; Clay"/>
    <s v="Fill"/>
    <s v="'Silt &amp; Clay_Fil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Silt &amp; Clay"/>
    <s v="Fine"/>
    <s v="'Silt &amp; Clay_Fine'"/>
    <n v="47"/>
    <n v="-4.5353348603605174E-2"/>
    <s v="Rare/Uncommon"/>
    <s v="CHECK"/>
    <s v="Clay"/>
    <s v="Clay"/>
    <x v="0"/>
    <x v="0"/>
    <s v="Clay"/>
    <s v="Clay"/>
  </r>
  <r>
    <s v="Silt &amp; Clay"/>
    <s v="Fine To Coarse"/>
    <s v="'Silt &amp; Clay_Fine To Coarse'"/>
    <n v="0"/>
    <n v="-4.8134274696818129E-2"/>
    <s v="Not Used"/>
    <s v="CHECK"/>
    <s v="Clay &amp; Sand"/>
    <s v="Clay &amp; Sand"/>
    <x v="1"/>
    <x v="1"/>
    <s v="CHECK"/>
    <s v="Clay &amp; Sand"/>
  </r>
  <r>
    <s v="Silt &amp; Clay"/>
    <s v="Fine To Medium"/>
    <s v="'Silt &amp; Clay_Fine To Medium'"/>
    <n v="0"/>
    <n v="-4.8134274696818129E-2"/>
    <s v="Not Used"/>
    <s v="CHECK"/>
    <s v="Clay &amp; Sand"/>
    <s v="Clay &amp; Sand"/>
    <x v="1"/>
    <x v="1"/>
    <s v="CHECK"/>
    <s v="Clay &amp; Sand"/>
  </r>
  <r>
    <s v="Silt &amp; Clay"/>
    <s v="Firm"/>
    <s v="'Silt &amp; Clay_Firm'"/>
    <n v="4"/>
    <n v="-4.7897600135693622E-2"/>
    <s v="Rare/Uncommon"/>
    <s v="CHECK"/>
    <s v="Clay"/>
    <s v="Clay"/>
    <x v="0"/>
    <x v="0"/>
    <s v="Clay"/>
    <s v="Clay"/>
  </r>
  <r>
    <s v="Silt &amp; Clay"/>
    <s v="Fractured"/>
    <s v="'Silt &amp; Clay_Fractured'"/>
    <n v="0"/>
    <n v="-4.8134274696818129E-2"/>
    <s v="Not Used"/>
    <s v="CHECK"/>
    <s v="Clay"/>
    <s v="Clay"/>
    <x v="1"/>
    <x v="1"/>
    <s v="CHECK"/>
    <s v="Clay"/>
  </r>
  <r>
    <s v="Silt &amp; Clay"/>
    <s v="Gravely"/>
    <s v="'Silt &amp; Clay_Gravely'"/>
    <n v="2"/>
    <n v="-4.8015937416255879E-2"/>
    <s v="Rare/Uncommon"/>
    <s v="CHECK"/>
    <s v="Diamicton"/>
    <s v="Diamicton"/>
    <x v="0"/>
    <x v="0"/>
    <s v="Diamicton"/>
    <s v="Diamicton"/>
  </r>
  <r>
    <s v="Silt &amp; Clay"/>
    <s v="Gummy"/>
    <s v="'Silt &amp; Clay_Gummy'"/>
    <n v="0"/>
    <n v="-4.8134274696818129E-2"/>
    <s v="Not Used"/>
    <s v="CHECK"/>
    <s v="Clay"/>
    <s v="Clay"/>
    <x v="1"/>
    <x v="1"/>
    <s v="CHECK"/>
    <s v="Clay"/>
  </r>
  <r>
    <s v="Silt &amp; Clay"/>
    <s v="Hard"/>
    <s v="'Silt &amp; Clay_Hard'"/>
    <n v="7"/>
    <n v="-4.7720094214850246E-2"/>
    <s v="Rare/Uncommon"/>
    <s v="CHECK"/>
    <s v="Clay"/>
    <s v="Clay"/>
    <x v="0"/>
    <x v="0"/>
    <s v="Clay"/>
    <s v="Clay"/>
  </r>
  <r>
    <s v="Silt &amp; Clay"/>
    <s v="Heaving/Quick"/>
    <s v="'Silt &amp; Clay_Heaving/Quick'"/>
    <n v="0"/>
    <n v="-4.8134274696818129E-2"/>
    <s v="Not Used"/>
    <s v="CHECK"/>
    <s v="Clay"/>
    <s v="Clay"/>
    <x v="1"/>
    <x v="1"/>
    <s v="CHECK"/>
    <s v="Clay"/>
  </r>
  <r>
    <s v="Silt &amp; Clay"/>
    <s v="Karst"/>
    <s v="'Silt &amp; Clay_Karst'"/>
    <n v="0"/>
    <n v="-4.8134274696818129E-2"/>
    <s v="Not Used"/>
    <s v="CHECK"/>
    <s v="Clay"/>
    <s v="Clay"/>
    <x v="1"/>
    <x v="1"/>
    <s v="CHECK"/>
    <s v="Clay"/>
  </r>
  <r>
    <s v="Silt &amp; Clay"/>
    <s v="Layered"/>
    <s v="'Silt &amp; Clay_Layered'"/>
    <n v="16"/>
    <n v="-4.7187576452320107E-2"/>
    <s v="Rare/Uncommon"/>
    <s v="CHECK"/>
    <s v="Clay"/>
    <s v="Clay"/>
    <x v="0"/>
    <x v="0"/>
    <s v="Clay"/>
    <s v="Clay"/>
  </r>
  <r>
    <s v="Silt &amp; Clay"/>
    <s v="Medium"/>
    <s v="'Silt &amp; Clay_Medium'"/>
    <n v="3"/>
    <n v="-4.7956768775974754E-2"/>
    <s v="Rare/Uncommon"/>
    <s v="CHECK"/>
    <s v="Clay &amp; Sand"/>
    <s v="Clay &amp; Sand"/>
    <x v="0"/>
    <x v="0"/>
    <s v="Clay &amp; Sand"/>
    <s v="Clay &amp; Sand"/>
  </r>
  <r>
    <s v="Silt &amp; Clay"/>
    <s v="Medium To Coarse"/>
    <s v="'Silt &amp; Clay_Medium To Coarse'"/>
    <n v="0"/>
    <n v="-4.8134274696818129E-2"/>
    <s v="Not Used"/>
    <s v="CHECK"/>
    <s v="Clay &amp; Sand"/>
    <s v="Clay &amp; Sand"/>
    <x v="1"/>
    <x v="1"/>
    <s v="CHECK"/>
    <s v="Clay &amp; Sand"/>
  </r>
  <r>
    <s v="Silt &amp; Clay"/>
    <s v="Organic"/>
    <s v="'Silt &amp; Clay_Organic'"/>
    <n v="0"/>
    <n v="-4.8134274696818129E-2"/>
    <s v="Not Used"/>
    <s v="CHECK"/>
    <s v="Clay"/>
    <s v="Clay &amp; Sand"/>
    <x v="1"/>
    <x v="1"/>
    <s v="CHECK"/>
    <s v="Clay"/>
  </r>
  <r>
    <s v="Silt &amp; Clay"/>
    <s v="Porous"/>
    <s v="'Silt &amp; Clay_Porous'"/>
    <n v="0"/>
    <n v="-4.8134274696818129E-2"/>
    <s v="Not Used"/>
    <s v="CHECK"/>
    <s v="Clay"/>
    <s v="Clay"/>
    <x v="1"/>
    <x v="1"/>
    <s v="CHECK"/>
    <s v="Clay"/>
  </r>
  <r>
    <s v="Silt &amp; Clay"/>
    <s v="Sandy"/>
    <s v="'Silt &amp; Clay_Sandy'"/>
    <n v="19"/>
    <n v="-4.7010070531476725E-2"/>
    <s v="Rare/Uncommon"/>
    <s v="CHECK"/>
    <s v="Clay &amp; Sand"/>
    <s v="Clay &amp; Sand"/>
    <x v="0"/>
    <x v="0"/>
    <s v="Clay &amp; Sand"/>
    <s v="Clay &amp; Sand"/>
  </r>
  <r>
    <s v="Silt &amp; Clay"/>
    <s v="Silty"/>
    <s v="'Silt &amp; Clay_Silty'"/>
    <n v="11"/>
    <n v="-4.7483419653725739E-2"/>
    <s v="Rare/Uncommon"/>
    <s v="CHECK"/>
    <s v="Clay"/>
    <s v="Clay"/>
    <x v="0"/>
    <x v="0"/>
    <s v="Clay"/>
    <s v="Clay"/>
  </r>
  <r>
    <s v="Silt &amp; Clay"/>
    <s v="Soft"/>
    <s v="'Silt &amp; Clay_Soft'"/>
    <n v="31"/>
    <n v="-4.6300046848103203E-2"/>
    <s v="Rare/Uncommon"/>
    <s v="CHECK"/>
    <s v="Clay"/>
    <s v="Clay"/>
    <x v="0"/>
    <x v="0"/>
    <s v="Clay"/>
    <s v="Clay"/>
  </r>
  <r>
    <s v="Silt &amp; Clay"/>
    <s v="Sticky"/>
    <s v="'Silt &amp; Clay_Sticky'"/>
    <n v="0"/>
    <n v="-4.8134274696818129E-2"/>
    <s v="Not Used"/>
    <s v="CHECK"/>
    <s v="Clay"/>
    <s v="Clay"/>
    <x v="1"/>
    <x v="1"/>
    <s v="CHECK"/>
    <s v="Clay"/>
  </r>
  <r>
    <s v="Silt &amp; Clay"/>
    <s v="Stoney"/>
    <s v="'Silt &amp; Clay_Stoney'"/>
    <n v="3"/>
    <n v="-4.7956768775974754E-2"/>
    <s v="Rare/Uncommon"/>
    <s v="CHECK"/>
    <s v="Diamicton"/>
    <s v="Diamicton"/>
    <x v="0"/>
    <x v="0"/>
    <s v="Diamicton"/>
    <s v="Diamicton"/>
  </r>
  <r>
    <s v="Silt &amp; Clay"/>
    <s v="Stringers"/>
    <s v="'Silt &amp; Clay_Stringers'"/>
    <n v="4"/>
    <n v="-4.7897600135693622E-2"/>
    <s v="Rare/Uncommon"/>
    <s v="CHECK"/>
    <s v="Clay"/>
    <s v="Clay"/>
    <x v="0"/>
    <x v="0"/>
    <s v="Clay"/>
    <s v="Clay"/>
  </r>
  <r>
    <s v="Silt &amp; Clay"/>
    <s v="Strips"/>
    <s v="'Silt &amp; Clay_Strips'"/>
    <n v="2"/>
    <n v="-4.8015937416255879E-2"/>
    <s v="Rare/Uncommon"/>
    <s v="CHECK"/>
    <s v="Clay"/>
    <s v="Clay"/>
    <x v="0"/>
    <x v="0"/>
    <s v="Clay"/>
    <s v="Clay"/>
  </r>
  <r>
    <s v="Silt &amp; Clay"/>
    <s v="Swelling"/>
    <s v="'Silt &amp; Clay_Swelling'"/>
    <n v="0"/>
    <n v="-4.8134274696818129E-2"/>
    <s v="Not Used"/>
    <s v="CHECK"/>
    <s v="Clay"/>
    <s v="Clay"/>
    <x v="1"/>
    <x v="1"/>
    <s v="CHECK"/>
    <s v="Clay"/>
  </r>
  <r>
    <s v="Silt &amp; Clay"/>
    <s v="Very Coarse"/>
    <s v="'Silt &amp; Clay_Very Coarse'"/>
    <n v="0"/>
    <n v="-4.8134274696818129E-2"/>
    <s v="Not Used"/>
    <s v="CHECK"/>
    <s v="Clay &amp; Sand"/>
    <s v="Clay &amp; Sand"/>
    <x v="1"/>
    <x v="1"/>
    <s v="CHECK"/>
    <s v="Clay &amp; Sand"/>
  </r>
  <r>
    <s v="Silt &amp; Clay"/>
    <s v="Very Fine"/>
    <s v="'Silt &amp; Clay_Very Fine'"/>
    <n v="3"/>
    <n v="-4.7956768775974754E-2"/>
    <s v="Rare/Uncommon"/>
    <s v="CHECK"/>
    <s v="Clay"/>
    <s v="Clay"/>
    <x v="0"/>
    <x v="0"/>
    <s v="Clay"/>
    <s v="Clay"/>
  </r>
  <r>
    <s v="Silt &amp; Clay"/>
    <s v="Very Fine-Coarse"/>
    <s v="'Silt &amp; Clay_Very Fine-Coarse'"/>
    <n v="0"/>
    <n v="-4.8134274696818129E-2"/>
    <s v="Not Used"/>
    <s v="CHECK"/>
    <s v="Clay &amp; Sand"/>
    <s v="Clay &amp; Sand"/>
    <x v="1"/>
    <x v="1"/>
    <s v="CHECK"/>
    <s v="Clay &amp; Sand"/>
  </r>
  <r>
    <s v="Silt &amp; Clay"/>
    <s v="Very Fine-Fine"/>
    <s v="'Silt &amp; Clay_Very Fine-Fine'"/>
    <n v="0"/>
    <n v="-4.8134274696818129E-2"/>
    <s v="Not Used"/>
    <s v="CHECK"/>
    <s v="Clay"/>
    <s v="Clay"/>
    <x v="1"/>
    <x v="1"/>
    <s v="CHECK"/>
    <s v="Clay"/>
  </r>
  <r>
    <s v="Silt &amp; Clay"/>
    <s v="Very Fine-Medium"/>
    <s v="'Silt &amp; Clay_Very Fine-Medium'"/>
    <n v="0"/>
    <n v="-4.8134274696818129E-2"/>
    <s v="Not Used"/>
    <s v="CHECK"/>
    <s v="Clay &amp; Sand"/>
    <s v="Clay &amp; Sand"/>
    <x v="1"/>
    <x v="1"/>
    <s v="CHECK"/>
    <s v="Clay &amp; Sand"/>
  </r>
  <r>
    <s v="Silt &amp; Clay"/>
    <s v="Very Hard"/>
    <s v="'Silt &amp; Clay_Very Hard'"/>
    <n v="0"/>
    <n v="-4.8134274696818129E-2"/>
    <s v="Not Used"/>
    <s v="CHECK"/>
    <s v="Clay"/>
    <s v="Clay"/>
    <x v="1"/>
    <x v="1"/>
    <s v="CHECK"/>
    <s v="Clay"/>
  </r>
  <r>
    <s v="Silt &amp; Clay"/>
    <s v="W/Boulders"/>
    <s v="'Silt &amp; Clay_W/Boulders'"/>
    <n v="5"/>
    <n v="-4.7838431495412496E-2"/>
    <s v="Rare/Uncommon"/>
    <s v="CHECK"/>
    <s v="Diamicton"/>
    <s v="Diamicton"/>
    <x v="0"/>
    <x v="0"/>
    <s v="Diamicton"/>
    <s v="Diamicton"/>
  </r>
  <r>
    <s v="Silt &amp; Clay"/>
    <s v="W/Clay"/>
    <s v="'Silt &amp; Clay_W/Clay'"/>
    <n v="2"/>
    <n v="-4.8015937416255879E-2"/>
    <s v="Rare/Uncommon"/>
    <s v="CHECK"/>
    <s v="Clay"/>
    <s v="Clay"/>
    <x v="0"/>
    <x v="0"/>
    <s v="Clay"/>
    <s v="Clay"/>
  </r>
  <r>
    <s v="Silt &amp; Clay"/>
    <s v="W/Coal"/>
    <s v="'Silt &amp; Clay_W/Coal'"/>
    <n v="1"/>
    <n v="-4.8075106056537004E-2"/>
    <s v="Rare/Uncommon"/>
    <s v="CHECK"/>
    <s v="Diamicton"/>
    <s v="Diamicton"/>
    <x v="0"/>
    <x v="0"/>
    <s v="Diamicton"/>
    <s v="Diamicton"/>
  </r>
  <r>
    <s v="Silt &amp; Clay"/>
    <s v="W/Cobbles"/>
    <s v="'Silt &amp; Clay_W/Cobbles'"/>
    <n v="3"/>
    <n v="-4.7956768775974754E-2"/>
    <s v="Rare/Uncommon"/>
    <s v="CHECK"/>
    <s v="Diamicton"/>
    <s v="Diamicton"/>
    <x v="0"/>
    <x v="0"/>
    <s v="Diamicton"/>
    <s v="Diamicton"/>
  </r>
  <r>
    <s v="Silt &amp; Clay"/>
    <s v="W/Dolomite"/>
    <s v="'Silt &amp; Clay_W/Dolomite'"/>
    <n v="0"/>
    <n v="-4.8134274696818129E-2"/>
    <s v="Not Used"/>
    <s v="CHECK"/>
    <s v="Diamicton"/>
    <s v="Diamicton"/>
    <x v="1"/>
    <x v="1"/>
    <s v="CHECK"/>
    <s v="Diamicton"/>
  </r>
  <r>
    <s v="Silt &amp; Clay"/>
    <s v="W/Gravel"/>
    <s v="'Silt &amp; Clay_W/Gravel'"/>
    <n v="10"/>
    <n v="-4.7542588294006864E-2"/>
    <s v="Rare/Uncommon"/>
    <s v="CHECK"/>
    <s v="Diamicton"/>
    <s v="Diamicton"/>
    <x v="0"/>
    <x v="0"/>
    <s v="Diamicton"/>
    <s v="Diamicton"/>
  </r>
  <r>
    <s v="Silt &amp; Clay"/>
    <s v="W/Gypsum"/>
    <s v="'Silt &amp; Clay_W/Gypsum'"/>
    <n v="0"/>
    <n v="-4.8134274696818129E-2"/>
    <s v="Not Used"/>
    <s v="CHECK"/>
    <s v="Diamicton"/>
    <s v="Diamicton"/>
    <x v="1"/>
    <x v="1"/>
    <s v="CHECK"/>
    <s v="Diamicton"/>
  </r>
  <r>
    <s v="Silt &amp; Clay"/>
    <s v="W/Limestone"/>
    <s v="'Silt &amp; Clay_W/Limestone'"/>
    <n v="0"/>
    <n v="-4.8134274696818129E-2"/>
    <s v="Not Used"/>
    <s v="CHECK"/>
    <s v="Diamicton"/>
    <s v="Diamicton"/>
    <x v="1"/>
    <x v="1"/>
    <s v="CHECK"/>
    <s v="Diamicton"/>
  </r>
  <r>
    <s v="Silt &amp; Clay"/>
    <s v="W/Pyrite"/>
    <s v="'Silt &amp; Clay_W/Pyrite'"/>
    <n v="0"/>
    <n v="-4.8134274696818129E-2"/>
    <s v="Not Used"/>
    <s v="CHECK"/>
    <s v="Diamicton"/>
    <s v="Diamicton"/>
    <x v="1"/>
    <x v="1"/>
    <s v="CHECK"/>
    <s v="Diamicton"/>
  </r>
  <r>
    <s v="Silt &amp; Clay"/>
    <s v="W/Sand"/>
    <s v="'Silt &amp; Clay_W/Sand'"/>
    <n v="29"/>
    <n v="-4.641838412866546E-2"/>
    <s v="Rare/Uncommon"/>
    <s v="CHECK"/>
    <s v="Clay &amp; Sand"/>
    <s v="Clay &amp; Sand"/>
    <x v="0"/>
    <x v="0"/>
    <s v="Clay &amp; Sand"/>
    <s v="Clay &amp; Sand"/>
  </r>
  <r>
    <s v="Silt &amp; Clay"/>
    <s v="W/Sandstone"/>
    <s v="'Silt &amp; Clay_W/Sandstone'"/>
    <n v="0"/>
    <n v="-4.8134274696818129E-2"/>
    <s v="Not Used"/>
    <s v="CHECK"/>
    <s v="Diamicton"/>
    <s v="Diamicton"/>
    <x v="1"/>
    <x v="1"/>
    <s v="CHECK"/>
    <s v="Diamicton"/>
  </r>
  <r>
    <s v="Silt &amp; Clay"/>
    <s v="W/Shale"/>
    <s v="'Silt &amp; Clay_W/Shale'"/>
    <n v="0"/>
    <n v="-4.8134274696818129E-2"/>
    <s v="Not Used"/>
    <s v="CHECK"/>
    <s v="Diamicton"/>
    <s v="Diamicton"/>
    <x v="1"/>
    <x v="1"/>
    <s v="CHECK"/>
    <s v="Diamicton"/>
  </r>
  <r>
    <s v="Silt &amp; Clay"/>
    <s v="W/Silt"/>
    <s v="'Silt &amp; Clay_W/Silt'"/>
    <n v="0"/>
    <n v="-4.8134274696818129E-2"/>
    <s v="Not Used"/>
    <s v="CHECK"/>
    <s v="Clay"/>
    <s v="Clay"/>
    <x v="1"/>
    <x v="1"/>
    <s v="CHECK"/>
    <s v="Clay"/>
  </r>
  <r>
    <s v="Silt &amp; Clay"/>
    <s v="W/Stones"/>
    <s v="'Silt &amp; Clay_W/Stones'"/>
    <n v="12"/>
    <n v="-4.7424251013444607E-2"/>
    <s v="Rare/Uncommon"/>
    <s v="CHECK"/>
    <s v="Diamicton"/>
    <s v="Diamicton"/>
    <x v="0"/>
    <x v="0"/>
    <s v="Diamicton"/>
    <s v="Diamicton"/>
  </r>
  <r>
    <s v="Silt &amp; Clay"/>
    <s v="Water Bearing"/>
    <s v="'Silt &amp; Clay_Water Bearing'"/>
    <n v="7"/>
    <n v="-4.7720094214850246E-2"/>
    <s v="Rare/Uncommon"/>
    <s v="CHECK"/>
    <s v="Clay"/>
    <s v="Clay"/>
    <x v="0"/>
    <x v="0"/>
    <s v="Clay"/>
    <s v="Clay"/>
  </r>
  <r>
    <s v="Silt &amp; Clay"/>
    <s v="Weathered"/>
    <s v="'Silt &amp; Clay_Weathered'"/>
    <n v="0"/>
    <n v="-4.8134274696818129E-2"/>
    <s v="Not Used"/>
    <s v="CHECK"/>
    <s v="Clay"/>
    <s v="Clay"/>
    <x v="1"/>
    <x v="1"/>
    <s v="CHECK"/>
    <s v="Clay"/>
  </r>
  <r>
    <s v="Silt &amp; Clay"/>
    <s v="Wet/Moist"/>
    <s v="'Silt &amp; Clay_Wet/Moist'"/>
    <n v="7"/>
    <n v="-4.7720094214850246E-2"/>
    <s v="Rare/Uncommon"/>
    <s v="CHECK"/>
    <s v="Clay"/>
    <s v="Clay"/>
    <x v="0"/>
    <x v="0"/>
    <s v="Clay"/>
    <s v="Clay"/>
  </r>
  <r>
    <s v="Silt &amp; Clay"/>
    <s v="Wood"/>
    <s v="'Silt &amp; Clay_Wood'"/>
    <n v="4"/>
    <n v="-4.7897600135693622E-2"/>
    <s v="Rare/Uncommon"/>
    <s v="CHECK"/>
    <s v="Clay"/>
    <s v="Clay"/>
    <x v="0"/>
    <x v="0"/>
    <s v="Clay"/>
    <s v="Clay"/>
  </r>
  <r>
    <s v="Silt &amp; Cobbles"/>
    <m/>
    <s v="'Silt &amp; Cobbles_ '"/>
    <n v="8"/>
    <n v="-4.7660925574569114E-2"/>
    <s v="Rare/Uncommon"/>
    <s v="CHECK"/>
    <s v="Diamicton"/>
    <s v="Diamicton"/>
    <x v="0"/>
    <x v="0"/>
    <s v="Diamicton"/>
    <s v="Diamicton"/>
  </r>
  <r>
    <s v="Silt &amp; Cobbles"/>
    <s v="Broken"/>
    <s v="'Silt &amp; Cobbles_Broken'"/>
    <n v="0"/>
    <n v="-4.8134274696818129E-2"/>
    <s v="Not Used"/>
    <s v="CHECK"/>
    <s v="Diamicton"/>
    <s v="Diamicton"/>
    <x v="1"/>
    <x v="1"/>
    <s v="CHECK"/>
    <s v="Diamicton"/>
  </r>
  <r>
    <s v="Silt &amp; Cobbles"/>
    <s v="Cemented"/>
    <s v="'Silt &amp; Cobbles_Cemented'"/>
    <n v="0"/>
    <n v="-4.8134274696818129E-2"/>
    <s v="Not Used"/>
    <s v="CHECK"/>
    <s v="Diamicton"/>
    <s v="Diamicton"/>
    <x v="1"/>
    <x v="1"/>
    <s v="CHECK"/>
    <s v="Diamicton"/>
  </r>
  <r>
    <s v="Silt &amp; Cobbles"/>
    <s v="Clayey"/>
    <s v="'Silt &amp; Cobbles_Clayey'"/>
    <n v="0"/>
    <n v="-4.8134274696818129E-2"/>
    <s v="Not Used"/>
    <s v="CHECK"/>
    <s v="Diamicton"/>
    <s v="Diamicton"/>
    <x v="1"/>
    <x v="1"/>
    <s v="CHECK"/>
    <s v="Diamicton"/>
  </r>
  <r>
    <s v="Silt &amp; Cobbles"/>
    <s v="Coarse"/>
    <s v="'Silt &amp; Cobbles_Coarse'"/>
    <n v="0"/>
    <n v="-4.8134274696818129E-2"/>
    <s v="Not Used"/>
    <s v="CHECK"/>
    <s v="Diamicton"/>
    <s v="Diamicton"/>
    <x v="1"/>
    <x v="1"/>
    <s v="CHECK"/>
    <s v="Diamicton"/>
  </r>
  <r>
    <s v="Silt &amp; Cobbles"/>
    <s v="Dense"/>
    <s v="'Silt &amp; Cobbles_Dense'"/>
    <n v="0"/>
    <n v="-4.8134274696818129E-2"/>
    <s v="Not Used"/>
    <s v="CHECK"/>
    <s v="Diamicton"/>
    <s v="Diamicton"/>
    <x v="1"/>
    <x v="1"/>
    <s v="CHECK"/>
    <s v="Diamicton"/>
  </r>
  <r>
    <s v="Silt &amp; Cobbles"/>
    <s v="Dolomitic"/>
    <s v="'Silt &amp; Cobbles_Dolomitic'"/>
    <n v="0"/>
    <n v="-4.8134274696818129E-2"/>
    <s v="Not Used"/>
    <s v="CHECK"/>
    <s v="Diamicton"/>
    <s v="Diamicton"/>
    <x v="1"/>
    <x v="1"/>
    <s v="CHECK"/>
    <s v="Diamicton"/>
  </r>
  <r>
    <s v="Silt &amp; Cobbles"/>
    <s v="Dry"/>
    <s v="'Silt &amp; Cobbles_Dry'"/>
    <n v="0"/>
    <n v="-4.8134274696818129E-2"/>
    <s v="Not Used"/>
    <s v="CHECK"/>
    <s v="Diamicton"/>
    <s v="Diamicton"/>
    <x v="1"/>
    <x v="1"/>
    <s v="CHECK"/>
    <s v="Diamicton"/>
  </r>
  <r>
    <s v="Silt &amp; Cobbles"/>
    <s v="Fill"/>
    <s v="'Silt &amp; Cobbles_Fill'"/>
    <n v="0"/>
    <n v="-4.8134274696818129E-2"/>
    <s v="Not Used"/>
    <s v="CHECK"/>
    <s v="Unknown or No Record"/>
    <s v="Unknown or No Record"/>
    <x v="1"/>
    <x v="1"/>
    <s v="CHECK"/>
    <s v="Unknown or No Record"/>
  </r>
  <r>
    <s v="Silt &amp; Cobbles"/>
    <s v="Fine"/>
    <s v="'Silt &amp; Cobbles_Fine'"/>
    <n v="0"/>
    <n v="-4.8134274696818129E-2"/>
    <s v="Not Used"/>
    <s v="CHECK"/>
    <s v="Diamicton"/>
    <s v="Diamicton"/>
    <x v="1"/>
    <x v="1"/>
    <s v="CHECK"/>
    <s v="Diamicton"/>
  </r>
  <r>
    <s v="Silt &amp; Cobbles"/>
    <s v="Fine To Coarse"/>
    <s v="'Silt &amp; Cobbles_Fine To Coarse'"/>
    <n v="0"/>
    <n v="-4.8134274696818129E-2"/>
    <s v="Not Used"/>
    <s v="CHECK"/>
    <s v="Diamicton"/>
    <s v="Diamicton"/>
    <x v="1"/>
    <x v="1"/>
    <s v="CHECK"/>
    <s v="Diamicton"/>
  </r>
  <r>
    <s v="Silt &amp; Cobbles"/>
    <s v="Fine To Medium"/>
    <s v="'Silt &amp; Cobbles_Fine To Medium'"/>
    <n v="0"/>
    <n v="-4.8134274696818129E-2"/>
    <s v="Not Used"/>
    <s v="CHECK"/>
    <s v="Diamicton"/>
    <s v="Diamicton"/>
    <x v="1"/>
    <x v="1"/>
    <s v="CHECK"/>
    <s v="Diamicton"/>
  </r>
  <r>
    <s v="Silt &amp; Cobbles"/>
    <s v="Firm"/>
    <s v="'Silt &amp; Cobbles_Firm'"/>
    <n v="0"/>
    <n v="-4.8134274696818129E-2"/>
    <s v="Not Used"/>
    <s v="CHECK"/>
    <s v="Diamicton"/>
    <s v="Diamicton"/>
    <x v="1"/>
    <x v="1"/>
    <s v="CHECK"/>
    <s v="Diamicton"/>
  </r>
  <r>
    <s v="Silt &amp; Cobbles"/>
    <s v="Fractured"/>
    <s v="'Silt &amp; Cobbles_Fractured'"/>
    <n v="0"/>
    <n v="-4.8134274696818129E-2"/>
    <s v="Not Used"/>
    <s v="CHECK"/>
    <s v="Diamicton"/>
    <s v="Diamicton"/>
    <x v="1"/>
    <x v="1"/>
    <s v="CHECK"/>
    <s v="Diamicton"/>
  </r>
  <r>
    <s v="Silt &amp; Cobbles"/>
    <s v="Gravely"/>
    <s v="'Silt &amp; Cobbles_Gravely'"/>
    <n v="0"/>
    <n v="-4.8134274696818129E-2"/>
    <s v="Not Used"/>
    <s v="CHECK"/>
    <s v="Diamicton"/>
    <s v="Diamicton"/>
    <x v="1"/>
    <x v="1"/>
    <s v="CHECK"/>
    <s v="Diamicton"/>
  </r>
  <r>
    <s v="Silt &amp; Cobbles"/>
    <s v="Gummy"/>
    <s v="'Silt &amp; Cobbles_Gummy'"/>
    <n v="0"/>
    <n v="-4.8134274696818129E-2"/>
    <s v="Not Used"/>
    <s v="CHECK"/>
    <s v="Diamicton"/>
    <s v="Diamicton"/>
    <x v="1"/>
    <x v="1"/>
    <s v="CHECK"/>
    <s v="Diamicton"/>
  </r>
  <r>
    <s v="Silt &amp; Cobbles"/>
    <s v="Hard"/>
    <s v="'Silt &amp; Cobbles_Hard'"/>
    <n v="0"/>
    <n v="-4.8134274696818129E-2"/>
    <s v="Not Used"/>
    <s v="CHECK"/>
    <s v="Diamicton"/>
    <s v="Diamicton"/>
    <x v="1"/>
    <x v="1"/>
    <s v="CHECK"/>
    <s v="Diamicton"/>
  </r>
  <r>
    <s v="Silt &amp; Cobbles"/>
    <s v="Heaving/Quick"/>
    <s v="'Silt &amp; Cobbles_Heaving/Quick'"/>
    <n v="0"/>
    <n v="-4.8134274696818129E-2"/>
    <s v="Not Used"/>
    <s v="CHECK"/>
    <s v="Diamicton"/>
    <s v="Diamicton"/>
    <x v="1"/>
    <x v="1"/>
    <s v="CHECK"/>
    <s v="Diamicton"/>
  </r>
  <r>
    <s v="Silt &amp; Cobbles"/>
    <s v="Karst"/>
    <s v="'Silt &amp; Cobbles_Karst'"/>
    <n v="0"/>
    <n v="-4.8134274696818129E-2"/>
    <s v="Not Used"/>
    <s v="CHECK"/>
    <s v="Diamicton"/>
    <s v="Diamicton"/>
    <x v="1"/>
    <x v="1"/>
    <s v="CHECK"/>
    <s v="Diamicton"/>
  </r>
  <r>
    <s v="Silt &amp; Cobbles"/>
    <s v="Layered"/>
    <s v="'Silt &amp; Cobbles_Layered'"/>
    <n v="0"/>
    <n v="-4.8134274696818129E-2"/>
    <s v="Not Used"/>
    <s v="CHECK"/>
    <s v="Diamicton"/>
    <s v="Diamicton"/>
    <x v="1"/>
    <x v="1"/>
    <s v="CHECK"/>
    <s v="Diamicton"/>
  </r>
  <r>
    <s v="Silt &amp; Cobbles"/>
    <s v="Medium"/>
    <s v="'Silt &amp; Cobbles_Medium'"/>
    <n v="0"/>
    <n v="-4.8134274696818129E-2"/>
    <s v="Not Used"/>
    <s v="CHECK"/>
    <s v="Diamicton"/>
    <s v="Diamicton"/>
    <x v="1"/>
    <x v="1"/>
    <s v="CHECK"/>
    <s v="Diamicton"/>
  </r>
  <r>
    <s v="Silt &amp; Cobbles"/>
    <s v="Medium To Coarse"/>
    <s v="'Silt &amp; Cobbles_Medium To Coarse'"/>
    <n v="0"/>
    <n v="-4.8134274696818129E-2"/>
    <s v="Not Used"/>
    <s v="CHECK"/>
    <s v="Diamicton"/>
    <s v="Diamicton"/>
    <x v="1"/>
    <x v="1"/>
    <s v="CHECK"/>
    <s v="Diamicton"/>
  </r>
  <r>
    <s v="Silt &amp; Cobbles"/>
    <s v="Organic"/>
    <s v="'Silt &amp; Cobbles_Organic'"/>
    <n v="0"/>
    <n v="-4.8134274696818129E-2"/>
    <s v="Not Used"/>
    <s v="CHECK"/>
    <s v="Diamicton"/>
    <s v="Diamicton"/>
    <x v="1"/>
    <x v="1"/>
    <s v="CHECK"/>
    <s v="Diamicton"/>
  </r>
  <r>
    <s v="Silt &amp; Cobbles"/>
    <s v="Porous"/>
    <s v="'Silt &amp; Cobbles_Porous'"/>
    <n v="0"/>
    <n v="-4.8134274696818129E-2"/>
    <s v="Not Used"/>
    <s v="CHECK"/>
    <s v="Diamicton"/>
    <s v="Diamicton"/>
    <x v="1"/>
    <x v="1"/>
    <s v="CHECK"/>
    <s v="Diamicton"/>
  </r>
  <r>
    <s v="Silt &amp; Cobbles"/>
    <s v="Sandy"/>
    <s v="'Silt &amp; Cobbles_Sandy'"/>
    <n v="0"/>
    <n v="-4.8134274696818129E-2"/>
    <s v="Not Used"/>
    <s v="CHECK"/>
    <s v="Diamicton"/>
    <s v="Diamicton"/>
    <x v="1"/>
    <x v="1"/>
    <s v="CHECK"/>
    <s v="Diamicton"/>
  </r>
  <r>
    <s v="Silt &amp; Cobbles"/>
    <s v="Silty"/>
    <s v="'Silt &amp; Cobbles_Silty'"/>
    <n v="0"/>
    <n v="-4.8134274696818129E-2"/>
    <s v="Not Used"/>
    <s v="CHECK"/>
    <s v="Sand &amp; Gravel"/>
    <s v="Diamicton"/>
    <x v="1"/>
    <x v="1"/>
    <s v="CHECK"/>
    <s v="Sand &amp; Gravel"/>
  </r>
  <r>
    <s v="Silt &amp; Cobbles"/>
    <s v="Soft"/>
    <s v="'Silt &amp; Cobbles_Soft'"/>
    <n v="0"/>
    <n v="-4.8134274696818129E-2"/>
    <s v="Not Used"/>
    <s v="CHECK"/>
    <s v="Diamicton"/>
    <s v="Diamicton"/>
    <x v="1"/>
    <x v="1"/>
    <s v="CHECK"/>
    <s v="Diamicton"/>
  </r>
  <r>
    <s v="Silt &amp; Cobbles"/>
    <s v="Sticky"/>
    <s v="'Silt &amp; Cobbles_Sticky'"/>
    <n v="0"/>
    <n v="-4.8134274696818129E-2"/>
    <s v="Not Used"/>
    <s v="CHECK"/>
    <s v="Diamicton"/>
    <s v="Diamicton"/>
    <x v="1"/>
    <x v="1"/>
    <s v="CHECK"/>
    <s v="Diamicton"/>
  </r>
  <r>
    <s v="Silt &amp; Cobbles"/>
    <s v="Stoney"/>
    <s v="'Silt &amp; Cobbles_Stoney'"/>
    <n v="0"/>
    <n v="-4.8134274696818129E-2"/>
    <s v="Not Used"/>
    <s v="CHECK"/>
    <s v="Diamicton"/>
    <s v="Diamicton"/>
    <x v="1"/>
    <x v="1"/>
    <s v="CHECK"/>
    <s v="Diamicton"/>
  </r>
  <r>
    <s v="Silt &amp; Cobbles"/>
    <s v="Stringers"/>
    <s v="'Silt &amp; Cobbles_Stringers'"/>
    <n v="0"/>
    <n v="-4.8134274696818129E-2"/>
    <s v="Not Used"/>
    <s v="CHECK"/>
    <s v="Diamicton"/>
    <s v="Diamicton"/>
    <x v="1"/>
    <x v="1"/>
    <s v="CHECK"/>
    <s v="Diamicton"/>
  </r>
  <r>
    <s v="Silt &amp; Cobbles"/>
    <s v="Strips"/>
    <s v="'Silt &amp; Cobbles_Strips'"/>
    <n v="0"/>
    <n v="-4.8134274696818129E-2"/>
    <s v="Not Used"/>
    <s v="CHECK"/>
    <s v="Diamicton"/>
    <s v="Diamicton"/>
    <x v="1"/>
    <x v="1"/>
    <s v="CHECK"/>
    <s v="Diamicton"/>
  </r>
  <r>
    <s v="Silt &amp; Cobbles"/>
    <s v="Swelling"/>
    <s v="'Silt &amp; Cobbles_Swelling'"/>
    <n v="0"/>
    <n v="-4.8134274696818129E-2"/>
    <s v="Not Used"/>
    <s v="CHECK"/>
    <s v="Diamicton"/>
    <s v="Diamicton"/>
    <x v="1"/>
    <x v="1"/>
    <s v="CHECK"/>
    <s v="Diamicton"/>
  </r>
  <r>
    <s v="Silt &amp; Cobbles"/>
    <s v="Very Coarse"/>
    <s v="'Silt &amp; Cobbles_Very Coarse'"/>
    <n v="0"/>
    <n v="-4.8134274696818129E-2"/>
    <s v="Not Used"/>
    <s v="CHECK"/>
    <s v="Diamicton"/>
    <s v="Diamicton"/>
    <x v="1"/>
    <x v="1"/>
    <s v="CHECK"/>
    <s v="Diamicton"/>
  </r>
  <r>
    <s v="Silt &amp; Cobbles"/>
    <s v="Very Fine"/>
    <s v="'Silt &amp; Cobbles_Very Fine'"/>
    <n v="0"/>
    <n v="-4.8134274696818129E-2"/>
    <s v="Not Used"/>
    <s v="CHECK"/>
    <s v="Diamicton"/>
    <s v="Diamicton"/>
    <x v="1"/>
    <x v="1"/>
    <s v="CHECK"/>
    <s v="Diamicton"/>
  </r>
  <r>
    <s v="Silt &amp; Cobbles"/>
    <s v="Very Fine-Coarse"/>
    <s v="'Silt &amp; Cobbles_Very Fine-Coarse'"/>
    <n v="0"/>
    <n v="-4.8134274696818129E-2"/>
    <s v="Not Used"/>
    <s v="CHECK"/>
    <s v="Diamicton"/>
    <s v="Diamicton"/>
    <x v="1"/>
    <x v="1"/>
    <s v="CHECK"/>
    <s v="Diamicton"/>
  </r>
  <r>
    <s v="Silt &amp; Cobbles"/>
    <s v="Very Fine-Fine"/>
    <s v="'Silt &amp; Cobbles_Very Fine-Fine'"/>
    <n v="0"/>
    <n v="-4.8134274696818129E-2"/>
    <s v="Not Used"/>
    <s v="CHECK"/>
    <s v="Diamicton"/>
    <s v="Diamicton"/>
    <x v="1"/>
    <x v="1"/>
    <s v="CHECK"/>
    <s v="Diamicton"/>
  </r>
  <r>
    <s v="Silt &amp; Cobbles"/>
    <s v="Very Fine-Medium"/>
    <s v="'Silt &amp; Cobbles_Very Fine-Medium'"/>
    <n v="0"/>
    <n v="-4.8134274696818129E-2"/>
    <s v="Not Used"/>
    <s v="CHECK"/>
    <s v="Diamicton"/>
    <s v="Diamicton"/>
    <x v="1"/>
    <x v="1"/>
    <s v="CHECK"/>
    <s v="Diamicton"/>
  </r>
  <r>
    <s v="Silt &amp; Cobbles"/>
    <s v="Very Hard"/>
    <s v="'Silt &amp; Cobbles_Very Hard'"/>
    <n v="0"/>
    <n v="-4.8134274696818129E-2"/>
    <s v="Not Used"/>
    <s v="CHECK"/>
    <s v="Diamicton"/>
    <s v="Diamicton"/>
    <x v="1"/>
    <x v="1"/>
    <s v="CHECK"/>
    <s v="Diamicton"/>
  </r>
  <r>
    <s v="Silt &amp; Cobbles"/>
    <s v="W/Boulders"/>
    <s v="'Silt &amp; Cobbles_W/Boulders'"/>
    <n v="0"/>
    <n v="-4.8134274696818129E-2"/>
    <s v="Not Used"/>
    <s v="CHECK"/>
    <s v="Diamicton"/>
    <s v="Diamicton"/>
    <x v="1"/>
    <x v="1"/>
    <s v="CHECK"/>
    <s v="Diamicton"/>
  </r>
  <r>
    <s v="Silt &amp; Cobbles"/>
    <s v="W/Clay"/>
    <s v="'Silt &amp; Cobbles_W/Clay'"/>
    <n v="0"/>
    <n v="-4.8134274696818129E-2"/>
    <s v="Not Used"/>
    <s v="CHECK"/>
    <s v="Diamicton"/>
    <s v="Diamicton"/>
    <x v="1"/>
    <x v="1"/>
    <s v="CHECK"/>
    <s v="Diamicton"/>
  </r>
  <r>
    <s v="Silt &amp; Cobbles"/>
    <s v="W/Coal"/>
    <s v="'Silt &amp; Cobbles_W/Coal'"/>
    <n v="0"/>
    <n v="-4.8134274696818129E-2"/>
    <s v="Not Used"/>
    <s v="CHECK"/>
    <s v="Diamicton"/>
    <s v="Diamicton"/>
    <x v="1"/>
    <x v="1"/>
    <s v="CHECK"/>
    <s v="Diamicton"/>
  </r>
  <r>
    <s v="Silt &amp; Cobbles"/>
    <s v="W/Cobbles"/>
    <s v="'Silt &amp; Cobbles_W/Cobbles'"/>
    <n v="0"/>
    <n v="-4.8134274696818129E-2"/>
    <s v="Not Used"/>
    <s v="CHECK"/>
    <s v="Diamicton"/>
    <s v="Diamicton"/>
    <x v="1"/>
    <x v="1"/>
    <s v="CHECK"/>
    <s v="Diamicton"/>
  </r>
  <r>
    <s v="Silt &amp; Cobbles"/>
    <s v="W/Dolomite"/>
    <s v="'Silt &amp; Cobbles_W/Dolomite'"/>
    <n v="0"/>
    <n v="-4.8134274696818129E-2"/>
    <s v="Not Used"/>
    <s v="CHECK"/>
    <s v="Diamicton"/>
    <s v="Diamicton"/>
    <x v="1"/>
    <x v="1"/>
    <s v="CHECK"/>
    <s v="Diamicton"/>
  </r>
  <r>
    <s v="Silt &amp; Cobbles"/>
    <s v="W/Gravel"/>
    <s v="'Silt &amp; Cobbles_W/Gravel'"/>
    <n v="0"/>
    <n v="-4.8134274696818129E-2"/>
    <s v="Not Used"/>
    <s v="CHECK"/>
    <s v="Diamicton"/>
    <s v="Diamicton"/>
    <x v="1"/>
    <x v="1"/>
    <s v="CHECK"/>
    <s v="Diamicton"/>
  </r>
  <r>
    <s v="Silt &amp; Cobbles"/>
    <s v="W/Gypsum"/>
    <s v="'Silt &amp; Cobbles_W/Gypsum'"/>
    <n v="0"/>
    <n v="-4.8134274696818129E-2"/>
    <s v="Not Used"/>
    <s v="CHECK"/>
    <s v="Diamicton"/>
    <s v="Diamicton"/>
    <x v="1"/>
    <x v="1"/>
    <s v="CHECK"/>
    <s v="Diamicton"/>
  </r>
  <r>
    <s v="Silt &amp; Cobbles"/>
    <s v="W/Limestone"/>
    <s v="'Silt &amp; Cobbles_W/Limestone'"/>
    <n v="0"/>
    <n v="-4.8134274696818129E-2"/>
    <s v="Not Used"/>
    <s v="CHECK"/>
    <s v="Diamicton"/>
    <s v="Diamicton"/>
    <x v="1"/>
    <x v="1"/>
    <s v="CHECK"/>
    <s v="Diamicton"/>
  </r>
  <r>
    <s v="Silt &amp; Cobbles"/>
    <s v="W/Pyrite"/>
    <s v="'Silt &amp; Cobbles_W/Pyrite'"/>
    <n v="0"/>
    <n v="-4.8134274696818129E-2"/>
    <s v="Not Used"/>
    <s v="CHECK"/>
    <s v="Diamicton"/>
    <s v="Diamicton"/>
    <x v="1"/>
    <x v="1"/>
    <s v="CHECK"/>
    <s v="Diamicton"/>
  </r>
  <r>
    <s v="Silt &amp; Cobbles"/>
    <s v="W/Sand"/>
    <s v="'Silt &amp; Cobbles_W/Sand'"/>
    <n v="0"/>
    <n v="-4.8134274696818129E-2"/>
    <s v="Not Used"/>
    <s v="CHECK"/>
    <s v="Sand &amp; Gravel"/>
    <s v="Diamicton"/>
    <x v="1"/>
    <x v="1"/>
    <s v="CHECK"/>
    <s v="Sand &amp; Gravel"/>
  </r>
  <r>
    <s v="Silt &amp; Cobbles"/>
    <s v="W/Sandstone"/>
    <s v="'Silt &amp; Cobbles_W/Sandstone'"/>
    <n v="0"/>
    <n v="-4.8134274696818129E-2"/>
    <s v="Not Used"/>
    <s v="CHECK"/>
    <s v="Diamicton"/>
    <s v="Diamicton"/>
    <x v="1"/>
    <x v="1"/>
    <s v="CHECK"/>
    <s v="Diamicton"/>
  </r>
  <r>
    <s v="Silt &amp; Cobbles"/>
    <s v="W/Shale"/>
    <s v="'Silt &amp; Cobbles_W/Shale'"/>
    <n v="0"/>
    <n v="-4.8134274696818129E-2"/>
    <s v="Not Used"/>
    <s v="CHECK"/>
    <s v="Diamicton"/>
    <s v="Diamicton"/>
    <x v="1"/>
    <x v="1"/>
    <s v="CHECK"/>
    <s v="Diamicton"/>
  </r>
  <r>
    <s v="Silt &amp; Cobbles"/>
    <s v="W/Silt"/>
    <s v="'Silt &amp; Cobbles_W/Silt'"/>
    <n v="0"/>
    <n v="-4.8134274696818129E-2"/>
    <s v="Not Used"/>
    <s v="CHECK"/>
    <s v="Diamicton"/>
    <s v="Diamicton"/>
    <x v="1"/>
    <x v="1"/>
    <s v="CHECK"/>
    <s v="Diamicton"/>
  </r>
  <r>
    <s v="Silt &amp; Cobbles"/>
    <s v="W/Stones"/>
    <s v="'Silt &amp; Cobbles_W/Stones'"/>
    <n v="0"/>
    <n v="-4.8134274696818129E-2"/>
    <s v="Not Used"/>
    <s v="CHECK"/>
    <s v="Diamicton"/>
    <s v="Diamicton"/>
    <x v="1"/>
    <x v="1"/>
    <s v="CHECK"/>
    <s v="Diamicton"/>
  </r>
  <r>
    <s v="Silt &amp; Cobbles"/>
    <s v="Water Bearing"/>
    <s v="'Silt &amp; Cobbles_Water Bearing'"/>
    <n v="0"/>
    <n v="-4.8134274696818129E-2"/>
    <s v="Not Used"/>
    <s v="CHECK"/>
    <s v="Diamicton"/>
    <s v="Diamicton"/>
    <x v="1"/>
    <x v="1"/>
    <s v="CHECK"/>
    <s v="Diamicton"/>
  </r>
  <r>
    <s v="Silt &amp; Cobbles"/>
    <s v="Weathered"/>
    <s v="'Silt &amp; Cobbles_Weathered'"/>
    <n v="0"/>
    <n v="-4.8134274696818129E-2"/>
    <s v="Not Used"/>
    <s v="CHECK"/>
    <s v="Diamicton"/>
    <s v="Diamicton"/>
    <x v="1"/>
    <x v="1"/>
    <s v="CHECK"/>
    <s v="Diamicton"/>
  </r>
  <r>
    <s v="Silt &amp; Cobbles"/>
    <s v="Wet/Moist"/>
    <s v="'Silt &amp; Cobbles_Wet/Moist'"/>
    <n v="0"/>
    <n v="-4.8134274696818129E-2"/>
    <s v="Not Used"/>
    <s v="CHECK"/>
    <s v="Diamicton"/>
    <s v="Diamicton"/>
    <x v="1"/>
    <x v="1"/>
    <s v="CHECK"/>
    <s v="Diamicton"/>
  </r>
  <r>
    <s v="Silt &amp; Cobbles"/>
    <s v="Wood"/>
    <s v="'Silt &amp; Cobbles_Wood'"/>
    <n v="0"/>
    <n v="-4.8134274696818129E-2"/>
    <s v="Not Used"/>
    <s v="CHECK"/>
    <s v="Diamicton"/>
    <s v="Diamicton"/>
    <x v="1"/>
    <x v="1"/>
    <s v="CHECK"/>
    <s v="Diamicton"/>
  </r>
  <r>
    <s v="Silt &amp; Gravel"/>
    <m/>
    <s v="'Silt &amp; Gravel_ '"/>
    <n v="245"/>
    <n v="-3.36379578279421E-2"/>
    <s v="Rare/Uncommon"/>
    <s v="Diamicton"/>
    <s v="Diamicton"/>
    <s v="Diamicton"/>
    <x v="2"/>
    <x v="3"/>
    <s v="Diamicton"/>
    <s v="Diamicton"/>
  </r>
  <r>
    <s v="Silt &amp; Gravel"/>
    <s v="Broken"/>
    <s v="'Silt &amp; Gravel_Broken'"/>
    <n v="0"/>
    <n v="-4.8134274696818129E-2"/>
    <s v="Not Used"/>
    <s v="CHECK"/>
    <s v="Diamicton"/>
    <s v="Diamicton"/>
    <x v="1"/>
    <x v="1"/>
    <s v="CHECK"/>
    <s v="Diamicton"/>
  </r>
  <r>
    <s v="Silt &amp; Gravel"/>
    <s v="Cemented"/>
    <s v="'Silt &amp; Gravel_Cemented'"/>
    <n v="0"/>
    <n v="-4.8134274696818129E-2"/>
    <s v="Not Used"/>
    <s v="CHECK"/>
    <s v="Diamicton"/>
    <s v="Diamicton"/>
    <x v="1"/>
    <x v="1"/>
    <s v="CHECK"/>
    <s v="Diamicton"/>
  </r>
  <r>
    <s v="Silt &amp; Gravel"/>
    <s v="Clayey"/>
    <s v="'Silt &amp; Gravel_Clayey'"/>
    <n v="1"/>
    <n v="-4.8075106056537004E-2"/>
    <s v="Rare/Uncommon"/>
    <s v="CHECK"/>
    <s v="Diamicton"/>
    <s v="Diamicton"/>
    <x v="0"/>
    <x v="0"/>
    <s v="Diamicton"/>
    <s v="Diamicton"/>
  </r>
  <r>
    <s v="Silt &amp; Gravel"/>
    <s v="Coarse"/>
    <s v="'Silt &amp; Gravel_Coarse'"/>
    <n v="35"/>
    <n v="-4.6063372286978696E-2"/>
    <s v="Rare/Uncommon"/>
    <s v="CHECK"/>
    <s v="Diamicton"/>
    <s v="Diamicton"/>
    <x v="0"/>
    <x v="0"/>
    <s v="Diamicton"/>
    <s v="Diamicton"/>
  </r>
  <r>
    <s v="Silt &amp; Gravel"/>
    <s v="Dense"/>
    <s v="'Silt &amp; Gravel_Dense'"/>
    <n v="0"/>
    <n v="-4.8134274696818129E-2"/>
    <s v="Not Used"/>
    <s v="CHECK"/>
    <s v="Diamicton"/>
    <s v="Diamicton"/>
    <x v="1"/>
    <x v="1"/>
    <s v="CHECK"/>
    <s v="Diamicton"/>
  </r>
  <r>
    <s v="Silt &amp; Gravel"/>
    <s v="Dolomitic"/>
    <s v="'Silt &amp; Gravel_Dolomitic'"/>
    <n v="0"/>
    <n v="-4.8134274696818129E-2"/>
    <s v="Not Used"/>
    <s v="CHECK"/>
    <s v="Diamicton"/>
    <s v="Diamicton"/>
    <x v="1"/>
    <x v="1"/>
    <s v="CHECK"/>
    <s v="Diamicton"/>
  </r>
  <r>
    <s v="Silt &amp; Gravel"/>
    <s v="Dry"/>
    <s v="'Silt &amp; Gravel_Dry'"/>
    <n v="1"/>
    <n v="-4.8075106056537004E-2"/>
    <s v="Rare/Uncommon"/>
    <s v="CHECK"/>
    <s v="Diamicton"/>
    <s v="Diamicton"/>
    <x v="0"/>
    <x v="0"/>
    <s v="Diamicton"/>
    <s v="Diamicton"/>
  </r>
  <r>
    <s v="Silt &amp; Gravel"/>
    <s v="Fill"/>
    <s v="'Silt &amp; Gravel_Fill'"/>
    <n v="0"/>
    <n v="-4.8134274696818129E-2"/>
    <s v="Not Used"/>
    <s v="CHECK"/>
    <s v="Unknown or No Record"/>
    <s v="Unknown or No Record"/>
    <x v="1"/>
    <x v="1"/>
    <s v="CHECK"/>
    <s v="Unknown or No Record"/>
  </r>
  <r>
    <s v="Silt &amp; Gravel"/>
    <s v="Fine"/>
    <s v="'Silt &amp; Gravel_Fine'"/>
    <n v="14"/>
    <n v="-4.7305913732882357E-2"/>
    <s v="Rare/Uncommon"/>
    <s v="CHECK"/>
    <s v="Diamicton"/>
    <s v="Diamicton"/>
    <x v="0"/>
    <x v="0"/>
    <s v="Diamicton"/>
    <s v="Diamicton"/>
  </r>
  <r>
    <s v="Silt &amp; Gravel"/>
    <s v="Fine To Coarse"/>
    <s v="'Silt &amp; Gravel_Fine To Coarse'"/>
    <n v="6"/>
    <n v="-4.7779262855131371E-2"/>
    <s v="Rare/Uncommon"/>
    <s v="CHECK"/>
    <s v="Diamicton"/>
    <s v="Diamicton"/>
    <x v="0"/>
    <x v="0"/>
    <s v="Diamicton"/>
    <s v="Diamicton"/>
  </r>
  <r>
    <s v="Silt &amp; Gravel"/>
    <s v="Fine To Medium"/>
    <s v="'Silt &amp; Gravel_Fine To Medium'"/>
    <n v="4"/>
    <n v="-4.7897600135693622E-2"/>
    <s v="Rare/Uncommon"/>
    <s v="CHECK"/>
    <s v="Diamicton"/>
    <s v="Diamicton"/>
    <x v="0"/>
    <x v="0"/>
    <s v="Diamicton"/>
    <s v="Diamicton"/>
  </r>
  <r>
    <s v="Silt &amp; Gravel"/>
    <s v="Firm"/>
    <s v="'Silt &amp; Gravel_Firm'"/>
    <n v="0"/>
    <n v="-4.8134274696818129E-2"/>
    <s v="Not Used"/>
    <s v="CHECK"/>
    <s v="Diamicton"/>
    <s v="Diamicton"/>
    <x v="1"/>
    <x v="1"/>
    <s v="CHECK"/>
    <s v="Diamicton"/>
  </r>
  <r>
    <s v="Silt &amp; Gravel"/>
    <s v="Fractured"/>
    <s v="'Silt &amp; Gravel_Fractured'"/>
    <n v="0"/>
    <n v="-4.8134274696818129E-2"/>
    <s v="Not Used"/>
    <s v="CHECK"/>
    <s v="Diamicton"/>
    <s v="Diamicton"/>
    <x v="1"/>
    <x v="1"/>
    <s v="CHECK"/>
    <s v="Diamicton"/>
  </r>
  <r>
    <s v="Silt &amp; Gravel"/>
    <s v="Gravely"/>
    <s v="'Silt &amp; Gravel_Gravely'"/>
    <n v="0"/>
    <n v="-4.8134274696818129E-2"/>
    <s v="Not Used"/>
    <s v="CHECK"/>
    <s v="Diamicton"/>
    <s v="Diamicton"/>
    <x v="1"/>
    <x v="1"/>
    <s v="CHECK"/>
    <s v="Diamicton"/>
  </r>
  <r>
    <s v="Silt &amp; Gravel"/>
    <s v="Gummy"/>
    <s v="'Silt &amp; Gravel_Gummy'"/>
    <n v="0"/>
    <n v="-4.8134274696818129E-2"/>
    <s v="Not Used"/>
    <s v="CHECK"/>
    <s v="Diamicton"/>
    <s v="Diamicton"/>
    <x v="1"/>
    <x v="1"/>
    <s v="CHECK"/>
    <s v="Diamicton"/>
  </r>
  <r>
    <s v="Silt &amp; Gravel"/>
    <s v="Hard"/>
    <s v="'Silt &amp; Gravel_Hard'"/>
    <n v="0"/>
    <n v="-4.8134274696818129E-2"/>
    <s v="Not Used"/>
    <s v="CHECK"/>
    <s v="Diamicton"/>
    <s v="Diamicton"/>
    <x v="1"/>
    <x v="1"/>
    <s v="CHECK"/>
    <s v="Diamicton"/>
  </r>
  <r>
    <s v="Silt &amp; Gravel"/>
    <s v="Heaving/Quick"/>
    <s v="'Silt &amp; Gravel_Heaving/Quick'"/>
    <n v="0"/>
    <n v="-4.8134274696818129E-2"/>
    <s v="Not Used"/>
    <s v="CHECK"/>
    <s v="Diamicton"/>
    <s v="Diamicton"/>
    <x v="1"/>
    <x v="1"/>
    <s v="CHECK"/>
    <s v="Diamicton"/>
  </r>
  <r>
    <s v="Silt &amp; Gravel"/>
    <s v="Karst"/>
    <s v="'Silt &amp; Gravel_Karst'"/>
    <n v="0"/>
    <n v="-4.8134274696818129E-2"/>
    <s v="Not Used"/>
    <s v="CHECK"/>
    <s v="Diamicton"/>
    <s v="Diamicton"/>
    <x v="1"/>
    <x v="1"/>
    <s v="CHECK"/>
    <s v="Diamicton"/>
  </r>
  <r>
    <s v="Silt &amp; Gravel"/>
    <s v="Layered"/>
    <s v="'Silt &amp; Gravel_Layered'"/>
    <n v="3"/>
    <n v="-4.7956768775974754E-2"/>
    <s v="Rare/Uncommon"/>
    <s v="CHECK"/>
    <s v="Diamicton"/>
    <s v="Diamicton"/>
    <x v="0"/>
    <x v="0"/>
    <s v="Diamicton"/>
    <s v="Diamicton"/>
  </r>
  <r>
    <s v="Silt &amp; Gravel"/>
    <s v="Medium"/>
    <s v="'Silt &amp; Gravel_Medium'"/>
    <n v="18"/>
    <n v="-4.706923917175785E-2"/>
    <s v="Rare/Uncommon"/>
    <s v="CHECK"/>
    <s v="Diamicton"/>
    <s v="Diamicton"/>
    <x v="0"/>
    <x v="0"/>
    <s v="Diamicton"/>
    <s v="Diamicton"/>
  </r>
  <r>
    <s v="Silt &amp; Gravel"/>
    <s v="Medium To Coarse"/>
    <s v="'Silt &amp; Gravel_Medium To Coarse'"/>
    <n v="9"/>
    <n v="-4.7601756934287989E-2"/>
    <s v="Rare/Uncommon"/>
    <s v="CHECK"/>
    <s v="Diamicton"/>
    <s v="Diamicton"/>
    <x v="0"/>
    <x v="0"/>
    <s v="Diamicton"/>
    <s v="Diamicton"/>
  </r>
  <r>
    <s v="Silt &amp; Gravel"/>
    <s v="Organic"/>
    <s v="'Silt &amp; Gravel_Organic'"/>
    <n v="1"/>
    <n v="-4.8075106056537004E-2"/>
    <s v="Rare/Uncommon"/>
    <s v="CHECK"/>
    <s v="Diamicton"/>
    <s v="Diamicton"/>
    <x v="0"/>
    <x v="0"/>
    <s v="Diamicton"/>
    <s v="Diamicton"/>
  </r>
  <r>
    <s v="Silt &amp; Gravel"/>
    <s v="Porous"/>
    <s v="'Silt &amp; Gravel_Porous'"/>
    <n v="0"/>
    <n v="-4.8134274696818129E-2"/>
    <s v="Not Used"/>
    <s v="CHECK"/>
    <s v="Diamicton"/>
    <s v="Diamicton"/>
    <x v="1"/>
    <x v="1"/>
    <s v="CHECK"/>
    <s v="Diamicton"/>
  </r>
  <r>
    <s v="Silt &amp; Gravel"/>
    <s v="Sandy"/>
    <s v="'Silt &amp; Gravel_Sandy'"/>
    <n v="9"/>
    <n v="-4.7601756934287989E-2"/>
    <s v="Rare/Uncommon"/>
    <s v="CHECK"/>
    <s v="Diamicton"/>
    <s v="Diamicton"/>
    <x v="0"/>
    <x v="0"/>
    <s v="Diamicton"/>
    <s v="Diamicton"/>
  </r>
  <r>
    <s v="Silt &amp; Gravel"/>
    <s v="Silty"/>
    <s v="'Silt &amp; Gravel_Silty'"/>
    <n v="1"/>
    <n v="-4.8075106056537004E-2"/>
    <s v="Rare/Uncommon"/>
    <s v="CHECK"/>
    <s v="Sand &amp; Gravel"/>
    <s v="Diamicton"/>
    <x v="0"/>
    <x v="2"/>
    <s v="CHECK"/>
    <s v=""/>
  </r>
  <r>
    <s v="Silt &amp; Gravel"/>
    <s v="Soft"/>
    <s v="'Silt &amp; Gravel_Soft'"/>
    <n v="3"/>
    <n v="-4.7956768775974754E-2"/>
    <s v="Rare/Uncommon"/>
    <s v="CHECK"/>
    <s v="Diamicton"/>
    <s v="Diamicton"/>
    <x v="0"/>
    <x v="0"/>
    <s v="Diamicton"/>
    <s v="Diamicton"/>
  </r>
  <r>
    <s v="Silt &amp; Gravel"/>
    <s v="Sticky"/>
    <s v="'Silt &amp; Gravel_Sticky'"/>
    <n v="0"/>
    <n v="-4.8134274696818129E-2"/>
    <s v="Not Used"/>
    <s v="CHECK"/>
    <s v="Diamicton"/>
    <s v="Diamicton"/>
    <x v="1"/>
    <x v="1"/>
    <s v="CHECK"/>
    <s v="Diamicton"/>
  </r>
  <r>
    <s v="Silt &amp; Gravel"/>
    <s v="Stoney"/>
    <s v="'Silt &amp; Gravel_Stoney'"/>
    <n v="1"/>
    <n v="-4.8075106056537004E-2"/>
    <s v="Rare/Uncommon"/>
    <s v="CHECK"/>
    <s v="Diamicton"/>
    <s v="Diamicton"/>
    <x v="0"/>
    <x v="0"/>
    <s v="Diamicton"/>
    <s v="Diamicton"/>
  </r>
  <r>
    <s v="Silt &amp; Gravel"/>
    <s v="Stringers"/>
    <s v="'Silt &amp; Gravel_Stringers'"/>
    <n v="1"/>
    <n v="-4.8075106056537004E-2"/>
    <s v="Rare/Uncommon"/>
    <s v="CHECK"/>
    <s v="Diamicton"/>
    <s v="Diamicton"/>
    <x v="0"/>
    <x v="0"/>
    <s v="Diamicton"/>
    <s v="Diamicton"/>
  </r>
  <r>
    <s v="Silt &amp; Gravel"/>
    <s v="Strips"/>
    <s v="'Silt &amp; Gravel_Strips'"/>
    <n v="0"/>
    <n v="-4.8134274696818129E-2"/>
    <s v="Not Used"/>
    <s v="CHECK"/>
    <s v="Diamicton"/>
    <s v="Diamicton"/>
    <x v="1"/>
    <x v="1"/>
    <s v="CHECK"/>
    <s v="Diamicton"/>
  </r>
  <r>
    <s v="Silt &amp; Gravel"/>
    <s v="Swelling"/>
    <s v="'Silt &amp; Gravel_Swelling'"/>
    <n v="0"/>
    <n v="-4.8134274696818129E-2"/>
    <s v="Not Used"/>
    <s v="CHECK"/>
    <s v="Diamicton"/>
    <s v="Diamicton"/>
    <x v="1"/>
    <x v="1"/>
    <s v="CHECK"/>
    <s v="Diamicton"/>
  </r>
  <r>
    <s v="Silt &amp; Gravel"/>
    <s v="Very Coarse"/>
    <s v="'Silt &amp; Gravel_Very Coarse'"/>
    <n v="1"/>
    <n v="-4.8075106056537004E-2"/>
    <s v="Rare/Uncommon"/>
    <s v="CHECK"/>
    <s v="Diamicton"/>
    <s v="Diamicton"/>
    <x v="0"/>
    <x v="0"/>
    <s v="Diamicton"/>
    <s v="Diamicton"/>
  </r>
  <r>
    <s v="Silt &amp; Gravel"/>
    <s v="Very Fine"/>
    <s v="'Silt &amp; Gravel_Very Fine'"/>
    <n v="0"/>
    <n v="-4.8134274696818129E-2"/>
    <s v="Not Used"/>
    <s v="CHECK"/>
    <s v="Diamicton"/>
    <s v="Diamicton"/>
    <x v="1"/>
    <x v="1"/>
    <s v="CHECK"/>
    <s v="Diamicton"/>
  </r>
  <r>
    <s v="Silt &amp; Gravel"/>
    <s v="Very Fine-Coarse"/>
    <s v="'Silt &amp; Gravel_Very Fine-Coarse'"/>
    <n v="0"/>
    <n v="-4.8134274696818129E-2"/>
    <s v="Not Used"/>
    <s v="CHECK"/>
    <s v="Diamicton"/>
    <s v="Diamicton"/>
    <x v="1"/>
    <x v="1"/>
    <s v="CHECK"/>
    <s v="Diamicton"/>
  </r>
  <r>
    <s v="Silt &amp; Gravel"/>
    <s v="Very Fine-Fine"/>
    <s v="'Silt &amp; Gravel_Very Fine-Fine'"/>
    <n v="0"/>
    <n v="-4.8134274696818129E-2"/>
    <s v="Not Used"/>
    <s v="CHECK"/>
    <s v="Diamicton"/>
    <s v="Diamicton"/>
    <x v="1"/>
    <x v="1"/>
    <s v="CHECK"/>
    <s v="Diamicton"/>
  </r>
  <r>
    <s v="Silt &amp; Gravel"/>
    <s v="Very Fine-Medium"/>
    <s v="'Silt &amp; Gravel_Very Fine-Medium'"/>
    <n v="0"/>
    <n v="-4.8134274696818129E-2"/>
    <s v="Not Used"/>
    <s v="CHECK"/>
    <s v="Diamicton"/>
    <s v="Diamicton"/>
    <x v="1"/>
    <x v="1"/>
    <s v="CHECK"/>
    <s v="Diamicton"/>
  </r>
  <r>
    <s v="Silt &amp; Gravel"/>
    <s v="Very Hard"/>
    <s v="'Silt &amp; Gravel_Very Hard'"/>
    <n v="0"/>
    <n v="-4.8134274696818129E-2"/>
    <s v="Not Used"/>
    <s v="CHECK"/>
    <s v="Diamicton"/>
    <s v="Diamicton"/>
    <x v="1"/>
    <x v="1"/>
    <s v="CHECK"/>
    <s v="Diamicton"/>
  </r>
  <r>
    <s v="Silt &amp; Gravel"/>
    <s v="W/Boulders"/>
    <s v="'Silt &amp; Gravel_W/Boulders'"/>
    <n v="4"/>
    <n v="-4.7897600135693622E-2"/>
    <s v="Rare/Uncommon"/>
    <s v="CHECK"/>
    <s v="Diamicton"/>
    <s v="Diamicton"/>
    <x v="0"/>
    <x v="0"/>
    <s v="Diamicton"/>
    <s v="Diamicton"/>
  </r>
  <r>
    <s v="Silt &amp; Gravel"/>
    <s v="W/Clay"/>
    <s v="'Silt &amp; Gravel_W/Clay'"/>
    <n v="9"/>
    <n v="-4.7601756934287989E-2"/>
    <s v="Rare/Uncommon"/>
    <s v="CHECK"/>
    <s v="Diamicton"/>
    <s v="Diamicton"/>
    <x v="0"/>
    <x v="0"/>
    <s v="Diamicton"/>
    <s v="Diamicton"/>
  </r>
  <r>
    <s v="Silt &amp; Gravel"/>
    <s v="W/Coal"/>
    <s v="'Silt &amp; Gravel_W/Coal'"/>
    <n v="2"/>
    <n v="-4.8015937416255879E-2"/>
    <s v="Rare/Uncommon"/>
    <s v="CHECK"/>
    <s v="Diamicton"/>
    <s v="Diamicton"/>
    <x v="0"/>
    <x v="0"/>
    <s v="Diamicton"/>
    <s v="Diamicton"/>
  </r>
  <r>
    <s v="Silt &amp; Gravel"/>
    <s v="W/Cobbles"/>
    <s v="'Silt &amp; Gravel_W/Cobbles'"/>
    <n v="1"/>
    <n v="-4.8075106056537004E-2"/>
    <s v="Rare/Uncommon"/>
    <s v="CHECK"/>
    <s v="Diamicton"/>
    <s v="Diamicton"/>
    <x v="0"/>
    <x v="0"/>
    <s v="Diamicton"/>
    <s v="Diamicton"/>
  </r>
  <r>
    <s v="Silt &amp; Gravel"/>
    <s v="W/Dolomite"/>
    <s v="'Silt &amp; Gravel_W/Dolomite'"/>
    <n v="0"/>
    <n v="-4.8134274696818129E-2"/>
    <s v="Not Used"/>
    <s v="CHECK"/>
    <s v="Diamicton"/>
    <s v="Diamicton"/>
    <x v="1"/>
    <x v="1"/>
    <s v="CHECK"/>
    <s v="Diamicton"/>
  </r>
  <r>
    <s v="Silt &amp; Gravel"/>
    <s v="W/Gravel"/>
    <s v="'Silt &amp; Gravel_W/Gravel'"/>
    <n v="0"/>
    <n v="-4.8134274696818129E-2"/>
    <s v="Not Used"/>
    <s v="CHECK"/>
    <s v="Diamicton"/>
    <s v="Diamicton"/>
    <x v="1"/>
    <x v="1"/>
    <s v="CHECK"/>
    <s v="Diamicton"/>
  </r>
  <r>
    <s v="Silt &amp; Gravel"/>
    <s v="W/Gypsum"/>
    <s v="'Silt &amp; Gravel_W/Gypsum'"/>
    <n v="0"/>
    <n v="-4.8134274696818129E-2"/>
    <s v="Not Used"/>
    <s v="CHECK"/>
    <s v="Diamicton"/>
    <s v="Diamicton"/>
    <x v="1"/>
    <x v="1"/>
    <s v="CHECK"/>
    <s v="Diamicton"/>
  </r>
  <r>
    <s v="Silt &amp; Gravel"/>
    <s v="W/Limestone"/>
    <s v="'Silt &amp; Gravel_W/Limestone'"/>
    <n v="1"/>
    <n v="-4.8075106056537004E-2"/>
    <s v="Rare/Uncommon"/>
    <s v="CHECK"/>
    <s v="Diamicton"/>
    <s v="Diamicton"/>
    <x v="0"/>
    <x v="0"/>
    <s v="Diamicton"/>
    <s v="Diamicton"/>
  </r>
  <r>
    <s v="Silt &amp; Gravel"/>
    <s v="W/Pyrite"/>
    <s v="'Silt &amp; Gravel_W/Pyrite'"/>
    <n v="0"/>
    <n v="-4.8134274696818129E-2"/>
    <s v="Not Used"/>
    <s v="CHECK"/>
    <s v="Diamicton"/>
    <s v="Diamicton"/>
    <x v="1"/>
    <x v="1"/>
    <s v="CHECK"/>
    <s v="Diamicton"/>
  </r>
  <r>
    <s v="Silt &amp; Gravel"/>
    <s v="W/Sand"/>
    <s v="'Silt &amp; Gravel_W/Sand'"/>
    <n v="6"/>
    <n v="-4.7779262855131371E-2"/>
    <s v="Rare/Uncommon"/>
    <s v="CHECK"/>
    <s v="Sand &amp; Gravel"/>
    <s v="Diamicton"/>
    <x v="0"/>
    <x v="2"/>
    <s v="CHECK"/>
    <s v=""/>
  </r>
  <r>
    <s v="Silt &amp; Gravel"/>
    <s v="W/Sandstone"/>
    <s v="'Silt &amp; Gravel_W/Sandstone'"/>
    <n v="2"/>
    <n v="-4.8015937416255879E-2"/>
    <s v="Rare/Uncommon"/>
    <s v="CHECK"/>
    <s v="Diamicton"/>
    <s v="Diamicton"/>
    <x v="0"/>
    <x v="0"/>
    <s v="Diamicton"/>
    <s v="Diamicton"/>
  </r>
  <r>
    <s v="Silt &amp; Gravel"/>
    <s v="W/Shale"/>
    <s v="'Silt &amp; Gravel_W/Shale'"/>
    <n v="7"/>
    <n v="-4.7720094214850246E-2"/>
    <s v="Rare/Uncommon"/>
    <s v="CHECK"/>
    <s v="Diamicton"/>
    <s v="Diamicton"/>
    <x v="0"/>
    <x v="0"/>
    <s v="Diamicton"/>
    <s v="Diamicton"/>
  </r>
  <r>
    <s v="Silt &amp; Gravel"/>
    <s v="W/Silt"/>
    <s v="'Silt &amp; Gravel_W/Silt'"/>
    <n v="0"/>
    <n v="-4.8134274696818129E-2"/>
    <s v="Not Used"/>
    <s v="CHECK"/>
    <s v="Diamicton"/>
    <s v="Diamicton"/>
    <x v="1"/>
    <x v="1"/>
    <s v="CHECK"/>
    <s v="Diamicton"/>
  </r>
  <r>
    <s v="Silt &amp; Gravel"/>
    <s v="W/Stones"/>
    <s v="'Silt &amp; Gravel_W/Stones'"/>
    <n v="7"/>
    <n v="-4.7720094214850246E-2"/>
    <s v="Rare/Uncommon"/>
    <s v="CHECK"/>
    <s v="Diamicton"/>
    <s v="Diamicton"/>
    <x v="0"/>
    <x v="0"/>
    <s v="Diamicton"/>
    <s v="Diamicton"/>
  </r>
  <r>
    <s v="Silt &amp; Gravel"/>
    <s v="Water Bearing"/>
    <s v="'Silt &amp; Gravel_Water Bearing'"/>
    <n v="14"/>
    <n v="-4.7305913732882357E-2"/>
    <s v="Rare/Uncommon"/>
    <s v="CHECK"/>
    <s v="Diamicton"/>
    <s v="Diamicton"/>
    <x v="0"/>
    <x v="0"/>
    <s v="Diamicton"/>
    <s v="Diamicton"/>
  </r>
  <r>
    <s v="Silt &amp; Gravel"/>
    <s v="Weathered"/>
    <s v="'Silt &amp; Gravel_Weathered'"/>
    <n v="0"/>
    <n v="-4.8134274696818129E-2"/>
    <s v="Not Used"/>
    <s v="CHECK"/>
    <s v="Diamicton"/>
    <s v="Diamicton"/>
    <x v="1"/>
    <x v="1"/>
    <s v="CHECK"/>
    <s v="Diamicton"/>
  </r>
  <r>
    <s v="Silt &amp; Gravel"/>
    <s v="Wet/Moist"/>
    <s v="'Silt &amp; Gravel_Wet/Moist'"/>
    <n v="5"/>
    <n v="-4.7838431495412496E-2"/>
    <s v="Rare/Uncommon"/>
    <s v="CHECK"/>
    <s v="Diamicton"/>
    <s v="Diamicton"/>
    <x v="0"/>
    <x v="0"/>
    <s v="Diamicton"/>
    <s v="Diamicton"/>
  </r>
  <r>
    <s v="Silt &amp; Gravel"/>
    <s v="Wood"/>
    <s v="'Silt &amp; Gravel_Wood'"/>
    <n v="0"/>
    <n v="-4.8134274696818129E-2"/>
    <s v="Not Used"/>
    <s v="CHECK"/>
    <s v="Diamicton"/>
    <s v="Diamicton"/>
    <x v="1"/>
    <x v="1"/>
    <s v="CHECK"/>
    <s v="Diamicton"/>
  </r>
  <r>
    <s v="Silt &amp; Sand"/>
    <m/>
    <s v="'Silt &amp; Sand_ '"/>
    <n v="1111"/>
    <n v="1.7602084655513585E-2"/>
    <s v="Fairly Common"/>
    <s v="CHECK"/>
    <s v="Sand Fine"/>
    <s v="Sand Fine"/>
    <x v="0"/>
    <x v="0"/>
    <s v="Sand Fine"/>
    <s v="Sand Fine"/>
  </r>
  <r>
    <s v="Silt &amp; Sand"/>
    <s v="Broken"/>
    <s v="'Silt &amp; Sand_Broken'"/>
    <n v="0"/>
    <n v="-4.8134274696818129E-2"/>
    <s v="Not Used"/>
    <s v="CHECK"/>
    <s v="Sand Fine"/>
    <s v="Sand Fine"/>
    <x v="1"/>
    <x v="1"/>
    <s v="CHECK"/>
    <s v="Sand Fine"/>
  </r>
  <r>
    <s v="Silt &amp; Sand"/>
    <s v="Cemented"/>
    <s v="'Silt &amp; Sand_Cemented'"/>
    <n v="0"/>
    <n v="-4.8134274696818129E-2"/>
    <s v="Not Used"/>
    <s v="CHECK"/>
    <s v="Sand Fine"/>
    <s v="Sand Fine"/>
    <x v="1"/>
    <x v="1"/>
    <s v="CHECK"/>
    <s v="Sand Fine"/>
  </r>
  <r>
    <s v="Silt &amp; Sand"/>
    <s v="Clayey"/>
    <s v="'Silt &amp; Sand_Clayey'"/>
    <n v="83"/>
    <n v="-4.3223277553484617E-2"/>
    <s v="Rare/Uncommon"/>
    <s v="CHECK"/>
    <s v="Clay &amp; Sand"/>
    <s v="Sand Fine"/>
    <x v="0"/>
    <x v="2"/>
    <s v="CHECK"/>
    <s v=""/>
  </r>
  <r>
    <s v="Silt &amp; Sand"/>
    <s v="Coarse"/>
    <s v="'Silt &amp; Sand_Coarse'"/>
    <n v="1"/>
    <n v="-4.8075106056537004E-2"/>
    <s v="Rare/Uncommon"/>
    <s v="CHECK"/>
    <s v="Sand"/>
    <s v="Sand Fine"/>
    <x v="0"/>
    <x v="2"/>
    <s v="CHECK"/>
    <s v=""/>
  </r>
  <r>
    <s v="Silt &amp; Sand"/>
    <s v="Dense"/>
    <s v="'Silt &amp; Sand_Dense'"/>
    <n v="2"/>
    <n v="-4.8015937416255879E-2"/>
    <s v="Rare/Uncommon"/>
    <s v="CHECK"/>
    <s v="Sand Fine"/>
    <s v="Sand Fine"/>
    <x v="0"/>
    <x v="0"/>
    <s v="Sand Fine"/>
    <s v="Sand Fine"/>
  </r>
  <r>
    <s v="Silt &amp; Sand"/>
    <s v="Dolomitic"/>
    <s v="'Silt &amp; Sand_Dolomitic'"/>
    <n v="0"/>
    <n v="-4.8134274696818129E-2"/>
    <s v="Not Used"/>
    <s v="CHECK"/>
    <s v="Sand Fine"/>
    <s v="Sand Fine"/>
    <x v="1"/>
    <x v="1"/>
    <s v="CHECK"/>
    <s v="Sand Fine"/>
  </r>
  <r>
    <s v="Silt &amp; Sand"/>
    <s v="Dry"/>
    <s v="'Silt &amp; Sand_Dry'"/>
    <n v="2"/>
    <n v="-4.8015937416255879E-2"/>
    <s v="Rare/Uncommon"/>
    <s v="CHECK"/>
    <s v="Sand Fine"/>
    <s v="Sand Fine"/>
    <x v="0"/>
    <x v="0"/>
    <s v="Sand Fine"/>
    <s v="Sand Fine"/>
  </r>
  <r>
    <s v="Silt &amp; Sand"/>
    <s v="Fill"/>
    <s v="'Silt &amp; Sand_Fil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Silt &amp; Sand"/>
    <s v="Fine"/>
    <s v="'Silt &amp; Sand_Fine'"/>
    <n v="282"/>
    <n v="-3.144871813754041E-2"/>
    <s v="Rare/Uncommon"/>
    <s v="CHECK"/>
    <s v="Sand Fine"/>
    <s v="Sand Fine"/>
    <x v="0"/>
    <x v="0"/>
    <s v="Sand Fine"/>
    <s v="Sand Fine"/>
  </r>
  <r>
    <s v="Silt &amp; Sand"/>
    <s v="Fine To Coarse"/>
    <s v="'Silt &amp; Sand_Fine To Coarse'"/>
    <n v="2"/>
    <n v="-4.8015937416255879E-2"/>
    <s v="Rare/Uncommon"/>
    <s v="CHECK"/>
    <s v="Sand"/>
    <s v="Sand"/>
    <x v="0"/>
    <x v="0"/>
    <s v="Sand"/>
    <s v="Sand"/>
  </r>
  <r>
    <s v="Silt &amp; Sand"/>
    <s v="Fine To Medium"/>
    <s v="'Silt &amp; Sand_Fine To Medium'"/>
    <n v="9"/>
    <n v="-4.7601756934287989E-2"/>
    <s v="Rare/Uncommon"/>
    <s v="CHECK"/>
    <s v="Sand"/>
    <s v="Sand"/>
    <x v="0"/>
    <x v="0"/>
    <s v="Sand"/>
    <s v="Sand"/>
  </r>
  <r>
    <s v="Silt &amp; Sand"/>
    <s v="Firm"/>
    <s v="'Silt &amp; Sand_Firm'"/>
    <n v="2"/>
    <n v="-4.8015937416255879E-2"/>
    <s v="Rare/Uncommon"/>
    <s v="CHECK"/>
    <s v="Sand Fine"/>
    <s v="Sand Fine"/>
    <x v="0"/>
    <x v="0"/>
    <s v="Sand Fine"/>
    <s v="Sand Fine"/>
  </r>
  <r>
    <s v="Silt &amp; Sand"/>
    <s v="Fractured"/>
    <s v="'Silt &amp; Sand_Fractured'"/>
    <n v="0"/>
    <n v="-4.8134274696818129E-2"/>
    <s v="Not Used"/>
    <s v="CHECK"/>
    <s v="Sand Fine"/>
    <s v="Sand Fine"/>
    <x v="1"/>
    <x v="1"/>
    <s v="CHECK"/>
    <s v="Sand Fine"/>
  </r>
  <r>
    <s v="Silt &amp; Sand"/>
    <s v="Gravely"/>
    <s v="'Silt &amp; Sand_Gravely'"/>
    <n v="6"/>
    <n v="-4.7779262855131371E-2"/>
    <s v="Rare/Uncommon"/>
    <s v="CHECK"/>
    <s v="Sand &amp; Gravel"/>
    <s v="Sand &amp; Gravel"/>
    <x v="0"/>
    <x v="0"/>
    <s v="Sand &amp; Gravel"/>
    <s v="Sand &amp; Gravel"/>
  </r>
  <r>
    <s v="Silt &amp; Sand"/>
    <s v="Gummy"/>
    <s v="'Silt &amp; Sand_Gummy'"/>
    <n v="1"/>
    <n v="-4.8075106056537004E-2"/>
    <s v="Rare/Uncommon"/>
    <s v="CHECK"/>
    <s v="Sand Fine"/>
    <s v="Sand Fine"/>
    <x v="0"/>
    <x v="0"/>
    <s v="Sand Fine"/>
    <s v="Sand Fine"/>
  </r>
  <r>
    <s v="Silt &amp; Sand"/>
    <s v="Hard"/>
    <s v="'Silt &amp; Sand_Hard'"/>
    <n v="10"/>
    <n v="-4.7542588294006864E-2"/>
    <s v="Rare/Uncommon"/>
    <s v="CHECK"/>
    <s v="Sand Fine"/>
    <s v="Sand Fine"/>
    <x v="0"/>
    <x v="0"/>
    <s v="Sand Fine"/>
    <s v="Sand Fine"/>
  </r>
  <r>
    <s v="Silt &amp; Sand"/>
    <s v="Heaving/Quick"/>
    <s v="'Silt &amp; Sand_Heaving/Quick'"/>
    <n v="1"/>
    <n v="-4.8075106056537004E-2"/>
    <s v="Rare/Uncommon"/>
    <s v="CHECK"/>
    <s v="Sand Fine"/>
    <s v="Sand Fine"/>
    <x v="0"/>
    <x v="0"/>
    <s v="Sand Fine"/>
    <s v="Sand Fine"/>
  </r>
  <r>
    <s v="Silt &amp; Sand"/>
    <s v="Karst"/>
    <s v="'Silt &amp; Sand_Karst'"/>
    <n v="0"/>
    <n v="-4.8134274696818129E-2"/>
    <s v="Not Used"/>
    <s v="CHECK"/>
    <s v="Sand Fine"/>
    <s v="Sand Fine"/>
    <x v="1"/>
    <x v="1"/>
    <s v="CHECK"/>
    <s v="Sand Fine"/>
  </r>
  <r>
    <s v="Silt &amp; Sand"/>
    <s v="Layered"/>
    <s v="'Silt &amp; Sand_Layered'"/>
    <n v="6"/>
    <n v="-4.7779262855131371E-2"/>
    <s v="Rare/Uncommon"/>
    <s v="CHECK"/>
    <s v="Sand Fine"/>
    <s v="Sand Fine"/>
    <x v="0"/>
    <x v="0"/>
    <s v="Sand Fine"/>
    <s v="Sand Fine"/>
  </r>
  <r>
    <s v="Silt &amp; Sand"/>
    <s v="Medium"/>
    <s v="'Silt &amp; Sand_Medium'"/>
    <n v="6"/>
    <n v="-4.7779262855131371E-2"/>
    <s v="Rare/Uncommon"/>
    <s v="CHECK"/>
    <s v="Sand"/>
    <s v="Sand"/>
    <x v="0"/>
    <x v="0"/>
    <s v="Sand"/>
    <s v="Sand"/>
  </r>
  <r>
    <s v="Silt &amp; Sand"/>
    <s v="Medium To Coarse"/>
    <s v="'Silt &amp; Sand_Medium To Coarse'"/>
    <n v="2"/>
    <n v="-4.8015937416255879E-2"/>
    <s v="Rare/Uncommon"/>
    <s v="CHECK"/>
    <s v="Sand"/>
    <s v="Sand"/>
    <x v="0"/>
    <x v="0"/>
    <s v="Sand"/>
    <s v="Sand"/>
  </r>
  <r>
    <s v="Silt &amp; Sand"/>
    <s v="Organic"/>
    <s v="'Silt &amp; Sand_Organic'"/>
    <n v="0"/>
    <n v="-4.8134274696818129E-2"/>
    <s v="Not Used"/>
    <s v="CHECK"/>
    <s v="Sand Fine"/>
    <s v="Sand"/>
    <x v="1"/>
    <x v="1"/>
    <s v="CHECK"/>
    <s v="Sand Fine"/>
  </r>
  <r>
    <s v="Silt &amp; Sand"/>
    <s v="Porous"/>
    <s v="'Silt &amp; Sand_Porous'"/>
    <n v="0"/>
    <n v="-4.8134274696818129E-2"/>
    <s v="Not Used"/>
    <s v="CHECK"/>
    <s v="Sand Fine"/>
    <s v="Sand Fine"/>
    <x v="1"/>
    <x v="1"/>
    <s v="CHECK"/>
    <s v="Sand Fine"/>
  </r>
  <r>
    <s v="Silt &amp; Sand"/>
    <s v="Sandy"/>
    <s v="'Silt &amp; Sand_Sandy'"/>
    <n v="2"/>
    <n v="-4.8015937416255879E-2"/>
    <s v="Rare/Uncommon"/>
    <s v="CHECK"/>
    <s v="Sand Fine"/>
    <s v="Sand Fine"/>
    <x v="0"/>
    <x v="0"/>
    <s v="Sand Fine"/>
    <s v="Sand Fine"/>
  </r>
  <r>
    <s v="Silt &amp; Sand"/>
    <s v="Silty"/>
    <s v="'Silt &amp; Sand_Silty'"/>
    <n v="7"/>
    <n v="-4.7720094214850246E-2"/>
    <s v="Rare/Uncommon"/>
    <s v="CHECK"/>
    <s v="Sand Fine"/>
    <s v="Sand Fine"/>
    <x v="0"/>
    <x v="0"/>
    <s v="Sand Fine"/>
    <s v="Sand Fine"/>
  </r>
  <r>
    <s v="Silt &amp; Sand"/>
    <s v="Soft"/>
    <s v="'Silt &amp; Sand_Soft'"/>
    <n v="7"/>
    <n v="-4.7720094214850246E-2"/>
    <s v="Rare/Uncommon"/>
    <s v="CHECK"/>
    <s v="Sand Fine"/>
    <s v="Sand Fine"/>
    <x v="0"/>
    <x v="0"/>
    <s v="Sand Fine"/>
    <s v="Sand Fine"/>
  </r>
  <r>
    <s v="Silt &amp; Sand"/>
    <s v="Sticky"/>
    <s v="'Silt &amp; Sand_Sticky'"/>
    <n v="1"/>
    <n v="-4.8075106056537004E-2"/>
    <s v="Rare/Uncommon"/>
    <s v="CHECK"/>
    <s v="Sand Fine"/>
    <s v="Sand Fine"/>
    <x v="0"/>
    <x v="0"/>
    <s v="Sand Fine"/>
    <s v="Sand Fine"/>
  </r>
  <r>
    <s v="Silt &amp; Sand"/>
    <s v="Stoney"/>
    <s v="'Silt &amp; Sand_Stoney'"/>
    <n v="7"/>
    <n v="-4.7720094214850246E-2"/>
    <s v="Rare/Uncommon"/>
    <s v="CHECK"/>
    <s v="Sand &amp; Gravel"/>
    <s v="Sand &amp; Gravel"/>
    <x v="0"/>
    <x v="0"/>
    <s v="Sand &amp; Gravel"/>
    <s v="Sand &amp; Gravel"/>
  </r>
  <r>
    <s v="Silt &amp; Sand"/>
    <s v="Stringers"/>
    <s v="'Silt &amp; Sand_Stringers'"/>
    <n v="2"/>
    <n v="-4.8015937416255879E-2"/>
    <s v="Rare/Uncommon"/>
    <s v="CHECK"/>
    <s v="Sand Fine"/>
    <s v="Sand Fine"/>
    <x v="0"/>
    <x v="0"/>
    <s v="Sand Fine"/>
    <s v="Sand Fine"/>
  </r>
  <r>
    <s v="Silt &amp; Sand"/>
    <s v="Strips"/>
    <s v="'Silt &amp; Sand_Strips'"/>
    <n v="0"/>
    <n v="-4.8134274696818129E-2"/>
    <s v="Not Used"/>
    <s v="CHECK"/>
    <s v="Sand Fine"/>
    <s v="Sand Fine"/>
    <x v="1"/>
    <x v="1"/>
    <s v="CHECK"/>
    <s v="Sand Fine"/>
  </r>
  <r>
    <s v="Silt &amp; Sand"/>
    <s v="Swelling"/>
    <s v="'Silt &amp; Sand_Swelling'"/>
    <n v="0"/>
    <n v="-4.8134274696818129E-2"/>
    <s v="Not Used"/>
    <s v="CHECK"/>
    <s v="Sand Fine"/>
    <s v="Sand Fine"/>
    <x v="1"/>
    <x v="1"/>
    <s v="CHECK"/>
    <s v="Sand Fine"/>
  </r>
  <r>
    <s v="Silt &amp; Sand"/>
    <s v="Very Coarse"/>
    <s v="'Silt &amp; Sand_Very Coarse'"/>
    <n v="0"/>
    <n v="-4.8134274696818129E-2"/>
    <s v="Not Used"/>
    <s v="CHECK"/>
    <s v="Sand"/>
    <s v="Sand"/>
    <x v="1"/>
    <x v="1"/>
    <s v="CHECK"/>
    <s v="Sand"/>
  </r>
  <r>
    <s v="Silt &amp; Sand"/>
    <s v="Very Fine"/>
    <s v="'Silt &amp; Sand_Very Fine'"/>
    <n v="20"/>
    <n v="-4.69509018911956E-2"/>
    <s v="Rare/Uncommon"/>
    <s v="CHECK"/>
    <s v="Sand Fine"/>
    <s v="Sand Fine"/>
    <x v="0"/>
    <x v="0"/>
    <s v="Sand Fine"/>
    <s v="Sand Fine"/>
  </r>
  <r>
    <s v="Silt &amp; Sand"/>
    <s v="Very Fine-Coarse"/>
    <s v="'Silt &amp; Sand_Very Fine-Coarse'"/>
    <n v="0"/>
    <n v="-4.8134274696818129E-2"/>
    <s v="Not Used"/>
    <s v="CHECK"/>
    <s v="Sand"/>
    <s v="Sand"/>
    <x v="1"/>
    <x v="1"/>
    <s v="CHECK"/>
    <s v="Sand"/>
  </r>
  <r>
    <s v="Silt &amp; Sand"/>
    <s v="Very Fine-Fine"/>
    <s v="'Silt &amp; Sand_Very Fine-Fine'"/>
    <n v="8"/>
    <n v="-4.7660925574569114E-2"/>
    <s v="Rare/Uncommon"/>
    <s v="CHECK"/>
    <s v="Sand Fine"/>
    <s v="Sand Fine"/>
    <x v="0"/>
    <x v="0"/>
    <s v="Sand Fine"/>
    <s v="Sand Fine"/>
  </r>
  <r>
    <s v="Silt &amp; Sand"/>
    <s v="Very Fine-Medium"/>
    <s v="'Silt &amp; Sand_Very Fine-Medium'"/>
    <n v="1"/>
    <n v="-4.8075106056537004E-2"/>
    <s v="Rare/Uncommon"/>
    <s v="CHECK"/>
    <s v="Sand"/>
    <s v="Sand"/>
    <x v="0"/>
    <x v="0"/>
    <s v="Sand"/>
    <s v="Sand"/>
  </r>
  <r>
    <s v="Silt &amp; Sand"/>
    <s v="Very Hard"/>
    <s v="'Silt &amp; Sand_Very Hard'"/>
    <n v="0"/>
    <n v="-4.8134274696818129E-2"/>
    <s v="Not Used"/>
    <s v="CHECK"/>
    <s v="Sand Fine"/>
    <s v="Sand Fine"/>
    <x v="1"/>
    <x v="1"/>
    <s v="CHECK"/>
    <s v="Sand Fine"/>
  </r>
  <r>
    <s v="Silt &amp; Sand"/>
    <s v="W/Boulders"/>
    <s v="'Silt &amp; Sand_W/Boulders'"/>
    <n v="4"/>
    <n v="-4.7897600135693622E-2"/>
    <s v="Rare/Uncommon"/>
    <s v="CHECK"/>
    <s v="Sand &amp; Gravel"/>
    <s v="Sand &amp; Gravel"/>
    <x v="0"/>
    <x v="0"/>
    <s v="Sand &amp; Gravel"/>
    <s v="Sand &amp; Gravel"/>
  </r>
  <r>
    <s v="Silt &amp; Sand"/>
    <s v="W/Clay"/>
    <s v="'Silt &amp; Sand_W/Clay'"/>
    <n v="71"/>
    <n v="-4.3933301236858138E-2"/>
    <s v="Rare/Uncommon"/>
    <s v="CHECK"/>
    <s v="Clay &amp; Sand"/>
    <s v="Clay &amp; Sand"/>
    <x v="0"/>
    <x v="0"/>
    <s v="Clay &amp; Sand"/>
    <s v="Clay &amp; Sand"/>
  </r>
  <r>
    <s v="Silt &amp; Sand"/>
    <s v="W/Coal"/>
    <s v="'Silt &amp; Sand_W/Coal'"/>
    <n v="4"/>
    <n v="-4.7897600135693622E-2"/>
    <s v="Rare/Uncommon"/>
    <s v="CHECK"/>
    <s v="Sand &amp; Gravel"/>
    <s v="Sand &amp; Gravel"/>
    <x v="0"/>
    <x v="0"/>
    <s v="Sand &amp; Gravel"/>
    <s v="Sand &amp; Gravel"/>
  </r>
  <r>
    <s v="Silt &amp; Sand"/>
    <s v="W/Cobbles"/>
    <s v="'Silt &amp; Sand_W/Cobbles'"/>
    <n v="6"/>
    <n v="-4.7779262855131371E-2"/>
    <s v="Rare/Uncommon"/>
    <s v="CHECK"/>
    <s v="Sand &amp; Gravel"/>
    <s v="Sand &amp; Gravel"/>
    <x v="0"/>
    <x v="0"/>
    <s v="Sand &amp; Gravel"/>
    <s v="Sand &amp; Gravel"/>
  </r>
  <r>
    <s v="Silt &amp; Sand"/>
    <s v="W/Dolomite"/>
    <s v="'Silt &amp; Sand_W/Dolomite'"/>
    <n v="0"/>
    <n v="-4.8134274696818129E-2"/>
    <s v="Not Used"/>
    <s v="CHECK"/>
    <s v="Sand &amp; Gravel"/>
    <s v="Sand &amp; Gravel"/>
    <x v="1"/>
    <x v="1"/>
    <s v="CHECK"/>
    <s v="Sand &amp; Gravel"/>
  </r>
  <r>
    <s v="Silt &amp; Sand"/>
    <s v="W/Gravel"/>
    <s v="'Silt &amp; Sand_W/Gravel'"/>
    <n v="40"/>
    <n v="-4.5767529085573064E-2"/>
    <s v="Rare/Uncommon"/>
    <s v="CHECK"/>
    <s v="Sand &amp; Gravel"/>
    <s v="Sand &amp; Gravel"/>
    <x v="0"/>
    <x v="0"/>
    <s v="Sand &amp; Gravel"/>
    <s v="Sand &amp; Gravel"/>
  </r>
  <r>
    <s v="Silt &amp; Sand"/>
    <s v="W/Gypsum"/>
    <s v="'Silt &amp; Sand_W/Gypsum'"/>
    <n v="0"/>
    <n v="-4.8134274696818129E-2"/>
    <s v="Not Used"/>
    <s v="CHECK"/>
    <s v="Sand &amp; Gravel"/>
    <s v="Sand &amp; Gravel"/>
    <x v="1"/>
    <x v="1"/>
    <s v="CHECK"/>
    <s v="Sand &amp; Gravel"/>
  </r>
  <r>
    <s v="Silt &amp; Sand"/>
    <s v="W/Limestone"/>
    <s v="'Silt &amp; Sand_W/Limestone'"/>
    <n v="0"/>
    <n v="-4.8134274696818129E-2"/>
    <s v="Not Used"/>
    <s v="CHECK"/>
    <s v="Sand &amp; Gravel"/>
    <s v="Sand &amp; Gravel"/>
    <x v="1"/>
    <x v="1"/>
    <s v="CHECK"/>
    <s v="Sand &amp; Gravel"/>
  </r>
  <r>
    <s v="Silt &amp; Sand"/>
    <s v="W/Pyrite"/>
    <s v="'Silt &amp; Sand_W/Pyrite'"/>
    <n v="0"/>
    <n v="-4.8134274696818129E-2"/>
    <s v="Not Used"/>
    <s v="CHECK"/>
    <s v="Sand &amp; Gravel"/>
    <s v="Sand &amp; Gravel"/>
    <x v="1"/>
    <x v="1"/>
    <s v="CHECK"/>
    <s v="Sand &amp; Gravel"/>
  </r>
  <r>
    <s v="Silt &amp; Sand"/>
    <s v="W/Sand"/>
    <s v="'Silt &amp; Sand_W/Sand'"/>
    <n v="3"/>
    <n v="-4.7956768775974754E-2"/>
    <s v="Rare/Uncommon"/>
    <s v="CHECK"/>
    <s v="Sand Fine"/>
    <s v="Sand Fine"/>
    <x v="0"/>
    <x v="0"/>
    <s v="Sand Fine"/>
    <s v="Sand Fine"/>
  </r>
  <r>
    <s v="Silt &amp; Sand"/>
    <s v="W/Sandstone"/>
    <s v="'Silt &amp; Sand_W/Sandstone'"/>
    <n v="0"/>
    <n v="-4.8134274696818129E-2"/>
    <s v="Not Used"/>
    <s v="CHECK"/>
    <s v="Sand &amp; Gravel"/>
    <s v="Sand &amp; Gravel"/>
    <x v="1"/>
    <x v="1"/>
    <s v="CHECK"/>
    <s v="Sand &amp; Gravel"/>
  </r>
  <r>
    <s v="Silt &amp; Sand"/>
    <s v="W/Shale"/>
    <s v="'Silt &amp; Sand_W/Shale'"/>
    <n v="0"/>
    <n v="-4.8134274696818129E-2"/>
    <s v="Not Used"/>
    <s v="CHECK"/>
    <s v="Sand &amp; Gravel"/>
    <s v="Sand &amp; Gravel"/>
    <x v="1"/>
    <x v="1"/>
    <s v="CHECK"/>
    <s v="Sand &amp; Gravel"/>
  </r>
  <r>
    <s v="Silt &amp; Sand"/>
    <s v="W/Silt"/>
    <s v="'Silt &amp; Sand_W/Silt'"/>
    <n v="0"/>
    <n v="-4.8134274696818129E-2"/>
    <s v="Not Used"/>
    <s v="CHECK"/>
    <s v="Sand Fine"/>
    <s v="Sand Fine"/>
    <x v="1"/>
    <x v="1"/>
    <s v="CHECK"/>
    <s v="Sand Fine"/>
  </r>
  <r>
    <s v="Silt &amp; Sand"/>
    <s v="W/Stones"/>
    <s v="'Silt &amp; Sand_W/Stones'"/>
    <n v="17"/>
    <n v="-4.7128407812038975E-2"/>
    <s v="Rare/Uncommon"/>
    <s v="CHECK"/>
    <s v="Sand &amp; Gravel"/>
    <s v="Sand &amp; Gravel"/>
    <x v="0"/>
    <x v="0"/>
    <s v="Sand &amp; Gravel"/>
    <s v="Sand &amp; Gravel"/>
  </r>
  <r>
    <s v="Silt &amp; Sand"/>
    <s v="Water Bearing"/>
    <s v="'Silt &amp; Sand_Water Bearing'"/>
    <n v="20"/>
    <n v="-4.69509018911956E-2"/>
    <s v="Rare/Uncommon"/>
    <s v="CHECK"/>
    <s v="Sand Fine"/>
    <s v="Sand Fine"/>
    <x v="0"/>
    <x v="0"/>
    <s v="Sand Fine"/>
    <s v="Sand Fine"/>
  </r>
  <r>
    <s v="Silt &amp; Sand"/>
    <s v="Weathered"/>
    <s v="'Silt &amp; Sand_Weathered'"/>
    <n v="0"/>
    <n v="-4.8134274696818129E-2"/>
    <s v="Not Used"/>
    <s v="CHECK"/>
    <s v="Sand Fine"/>
    <s v="Sand Fine"/>
    <x v="1"/>
    <x v="1"/>
    <s v="CHECK"/>
    <s v="Sand Fine"/>
  </r>
  <r>
    <s v="Silt &amp; Sand"/>
    <s v="Wet/Moist"/>
    <s v="'Silt &amp; Sand_Wet/Moist'"/>
    <n v="16"/>
    <n v="-4.7187576452320107E-2"/>
    <s v="Rare/Uncommon"/>
    <s v="CHECK"/>
    <s v="Sand Fine"/>
    <s v="Sand Fine"/>
    <x v="0"/>
    <x v="0"/>
    <s v="Sand Fine"/>
    <s v="Sand Fine"/>
  </r>
  <r>
    <s v="Silt &amp; Sand"/>
    <s v="Wood"/>
    <s v="'Silt &amp; Sand_Wood'"/>
    <n v="7"/>
    <n v="-4.7720094214850246E-2"/>
    <s v="Rare/Uncommon"/>
    <s v="CHECK"/>
    <s v="Sand Fine"/>
    <s v="Sand Fine"/>
    <x v="0"/>
    <x v="0"/>
    <s v="Sand Fine"/>
    <s v="Sand Fine"/>
  </r>
  <r>
    <s v="Silt &amp; Stones"/>
    <m/>
    <s v="'Silt &amp; Stones_ '"/>
    <n v="58"/>
    <n v="-4.4702493560512785E-2"/>
    <s v="Rare/Uncommon"/>
    <s v="CHECK"/>
    <s v="Diamicton"/>
    <s v="Diamicton"/>
    <x v="0"/>
    <x v="0"/>
    <s v="Diamicton"/>
    <s v="Diamicton"/>
  </r>
  <r>
    <s v="Silt &amp; Stones"/>
    <s v="Broken"/>
    <s v="'Silt &amp; Stones_Broken'"/>
    <n v="0"/>
    <n v="-4.8134274696818129E-2"/>
    <s v="Not Used"/>
    <s v="CHECK"/>
    <s v="Diamicton"/>
    <s v="Diamicton"/>
    <x v="1"/>
    <x v="1"/>
    <s v="CHECK"/>
    <s v="Diamicton"/>
  </r>
  <r>
    <s v="Silt &amp; Stones"/>
    <s v="Cemented"/>
    <s v="'Silt &amp; Stones_Cemented'"/>
    <n v="0"/>
    <n v="-4.8134274696818129E-2"/>
    <s v="Not Used"/>
    <s v="CHECK"/>
    <s v="Diamicton"/>
    <s v="Diamicton"/>
    <x v="1"/>
    <x v="1"/>
    <s v="CHECK"/>
    <s v="Diamicton"/>
  </r>
  <r>
    <s v="Silt &amp; Stones"/>
    <s v="Clayey"/>
    <s v="'Silt &amp; Stones_Clayey'"/>
    <n v="1"/>
    <n v="-4.8075106056537004E-2"/>
    <s v="Rare/Uncommon"/>
    <s v="CHECK"/>
    <s v="Diamicton"/>
    <s v="Diamicton"/>
    <x v="0"/>
    <x v="0"/>
    <s v="Diamicton"/>
    <s v="Diamicton"/>
  </r>
  <r>
    <s v="Silt &amp; Stones"/>
    <s v="Coarse"/>
    <s v="'Silt &amp; Stones_Coarse'"/>
    <n v="5"/>
    <n v="-4.7838431495412496E-2"/>
    <s v="Rare/Uncommon"/>
    <s v="CHECK"/>
    <s v="Diamicton"/>
    <s v="Diamicton"/>
    <x v="0"/>
    <x v="0"/>
    <s v="Diamicton"/>
    <s v="Diamicton"/>
  </r>
  <r>
    <s v="Silt &amp; Stones"/>
    <s v="Dense"/>
    <s v="'Silt &amp; Stones_Dense'"/>
    <n v="0"/>
    <n v="-4.8134274696818129E-2"/>
    <s v="Not Used"/>
    <s v="CHECK"/>
    <s v="Diamicton"/>
    <s v="Diamicton"/>
    <x v="1"/>
    <x v="1"/>
    <s v="CHECK"/>
    <s v="Diamicton"/>
  </r>
  <r>
    <s v="Silt &amp; Stones"/>
    <s v="Dolomitic"/>
    <s v="'Silt &amp; Stones_Dolomitic'"/>
    <n v="0"/>
    <n v="-4.8134274696818129E-2"/>
    <s v="Not Used"/>
    <s v="CHECK"/>
    <s v="Diamicton"/>
    <s v="Diamicton"/>
    <x v="1"/>
    <x v="1"/>
    <s v="CHECK"/>
    <s v="Diamicton"/>
  </r>
  <r>
    <s v="Silt &amp; Stones"/>
    <s v="Dry"/>
    <s v="'Silt &amp; Stones_Dry'"/>
    <n v="0"/>
    <n v="-4.8134274696818129E-2"/>
    <s v="Not Used"/>
    <s v="CHECK"/>
    <s v="Diamicton"/>
    <s v="Diamicton"/>
    <x v="1"/>
    <x v="1"/>
    <s v="CHECK"/>
    <s v="Diamicton"/>
  </r>
  <r>
    <s v="Silt &amp; Stones"/>
    <s v="Fill"/>
    <s v="'Silt &amp; Stones_Fill'"/>
    <n v="0"/>
    <n v="-4.8134274696818129E-2"/>
    <s v="Not Used"/>
    <s v="CHECK"/>
    <s v="Unknown or No Record"/>
    <s v="Unknown or No Record"/>
    <x v="1"/>
    <x v="1"/>
    <s v="CHECK"/>
    <s v="Unknown or No Record"/>
  </r>
  <r>
    <s v="Silt &amp; Stones"/>
    <s v="Fine"/>
    <s v="'Silt &amp; Stones_Fine'"/>
    <n v="2"/>
    <n v="-4.8015937416255879E-2"/>
    <s v="Rare/Uncommon"/>
    <s v="CHECK"/>
    <s v="Diamicton"/>
    <s v="Diamicton"/>
    <x v="0"/>
    <x v="0"/>
    <s v="Diamicton"/>
    <s v="Diamicton"/>
  </r>
  <r>
    <s v="Silt &amp; Stones"/>
    <s v="Fine To Coarse"/>
    <s v="'Silt &amp; Stones_Fine To Coarse'"/>
    <n v="0"/>
    <n v="-4.8134274696818129E-2"/>
    <s v="Not Used"/>
    <s v="CHECK"/>
    <s v="Diamicton"/>
    <s v="Diamicton"/>
    <x v="1"/>
    <x v="1"/>
    <s v="CHECK"/>
    <s v="Diamicton"/>
  </r>
  <r>
    <s v="Silt &amp; Stones"/>
    <s v="Fine To Medium"/>
    <s v="'Silt &amp; Stones_Fine To Medium'"/>
    <n v="2"/>
    <n v="-4.8015937416255879E-2"/>
    <s v="Rare/Uncommon"/>
    <s v="CHECK"/>
    <s v="Diamicton"/>
    <s v="Diamicton"/>
    <x v="0"/>
    <x v="0"/>
    <s v="Diamicton"/>
    <s v="Diamicton"/>
  </r>
  <r>
    <s v="Silt &amp; Stones"/>
    <s v="Firm"/>
    <s v="'Silt &amp; Stones_Firm'"/>
    <n v="0"/>
    <n v="-4.8134274696818129E-2"/>
    <s v="Not Used"/>
    <s v="CHECK"/>
    <s v="Diamicton"/>
    <s v="Diamicton"/>
    <x v="1"/>
    <x v="1"/>
    <s v="CHECK"/>
    <s v="Diamicton"/>
  </r>
  <r>
    <s v="Silt &amp; Stones"/>
    <s v="Fractured"/>
    <s v="'Silt &amp; Stones_Fractured'"/>
    <n v="1"/>
    <n v="-4.8075106056537004E-2"/>
    <s v="Rare/Uncommon"/>
    <s v="CHECK"/>
    <s v="Diamicton"/>
    <s v="Diamicton"/>
    <x v="0"/>
    <x v="0"/>
    <s v="Diamicton"/>
    <s v="Diamicton"/>
  </r>
  <r>
    <s v="Silt &amp; Stones"/>
    <s v="Gravely"/>
    <s v="'Silt &amp; Stones_Gravely'"/>
    <n v="1"/>
    <n v="-4.8075106056537004E-2"/>
    <s v="Rare/Uncommon"/>
    <s v="CHECK"/>
    <s v="Diamicton"/>
    <s v="Diamicton"/>
    <x v="0"/>
    <x v="0"/>
    <s v="Diamicton"/>
    <s v="Diamicton"/>
  </r>
  <r>
    <s v="Silt &amp; Stones"/>
    <s v="Gummy"/>
    <s v="'Silt &amp; Stones_Gummy'"/>
    <n v="0"/>
    <n v="-4.8134274696818129E-2"/>
    <s v="Not Used"/>
    <s v="CHECK"/>
    <s v="Diamicton"/>
    <s v="Diamicton"/>
    <x v="1"/>
    <x v="1"/>
    <s v="CHECK"/>
    <s v="Diamicton"/>
  </r>
  <r>
    <s v="Silt &amp; Stones"/>
    <s v="Hard"/>
    <s v="'Silt &amp; Stones_Hard'"/>
    <n v="1"/>
    <n v="-4.8075106056537004E-2"/>
    <s v="Rare/Uncommon"/>
    <s v="CHECK"/>
    <s v="Diamicton"/>
    <s v="Diamicton"/>
    <x v="0"/>
    <x v="0"/>
    <s v="Diamicton"/>
    <s v="Diamicton"/>
  </r>
  <r>
    <s v="Silt &amp; Stones"/>
    <s v="Heaving/Quick"/>
    <s v="'Silt &amp; Stones_Heaving/Quick'"/>
    <n v="0"/>
    <n v="-4.8134274696818129E-2"/>
    <s v="Not Used"/>
    <s v="CHECK"/>
    <s v="Diamicton"/>
    <s v="Diamicton"/>
    <x v="1"/>
    <x v="1"/>
    <s v="CHECK"/>
    <s v="Diamicton"/>
  </r>
  <r>
    <s v="Silt &amp; Stones"/>
    <s v="Karst"/>
    <s v="'Silt &amp; Stones_Karst'"/>
    <n v="0"/>
    <n v="-4.8134274696818129E-2"/>
    <s v="Not Used"/>
    <s v="CHECK"/>
    <s v="Diamicton"/>
    <s v="Diamicton"/>
    <x v="1"/>
    <x v="1"/>
    <s v="CHECK"/>
    <s v="Diamicton"/>
  </r>
  <r>
    <s v="Silt &amp; Stones"/>
    <s v="Layered"/>
    <s v="'Silt &amp; Stones_Layered'"/>
    <n v="0"/>
    <n v="-4.8134274696818129E-2"/>
    <s v="Not Used"/>
    <s v="CHECK"/>
    <s v="Diamicton"/>
    <s v="Diamicton"/>
    <x v="1"/>
    <x v="1"/>
    <s v="CHECK"/>
    <s v="Diamicton"/>
  </r>
  <r>
    <s v="Silt &amp; Stones"/>
    <s v="Medium"/>
    <s v="'Silt &amp; Stones_Medium'"/>
    <n v="5"/>
    <n v="-4.7838431495412496E-2"/>
    <s v="Rare/Uncommon"/>
    <s v="CHECK"/>
    <s v="Diamicton"/>
    <s v="Diamicton"/>
    <x v="0"/>
    <x v="0"/>
    <s v="Diamicton"/>
    <s v="Diamicton"/>
  </r>
  <r>
    <s v="Silt &amp; Stones"/>
    <s v="Medium To Coarse"/>
    <s v="'Silt &amp; Stones_Medium To Coarse'"/>
    <n v="5"/>
    <n v="-4.7838431495412496E-2"/>
    <s v="Rare/Uncommon"/>
    <s v="CHECK"/>
    <s v="Diamicton"/>
    <s v="Diamicton"/>
    <x v="0"/>
    <x v="0"/>
    <s v="Diamicton"/>
    <s v="Diamicton"/>
  </r>
  <r>
    <s v="Silt &amp; Stones"/>
    <s v="Organic"/>
    <s v="'Silt &amp; Stones_Organic'"/>
    <n v="0"/>
    <n v="-4.8134274696818129E-2"/>
    <s v="Not Used"/>
    <s v="CHECK"/>
    <s v="Diamicton"/>
    <s v="Diamicton"/>
    <x v="1"/>
    <x v="1"/>
    <s v="CHECK"/>
    <s v="Diamicton"/>
  </r>
  <r>
    <s v="Silt &amp; Stones"/>
    <s v="Porous"/>
    <s v="'Silt &amp; Stones_Porous'"/>
    <n v="0"/>
    <n v="-4.8134274696818129E-2"/>
    <s v="Not Used"/>
    <s v="CHECK"/>
    <s v="Diamicton"/>
    <s v="Diamicton"/>
    <x v="1"/>
    <x v="1"/>
    <s v="CHECK"/>
    <s v="Diamicton"/>
  </r>
  <r>
    <s v="Silt &amp; Stones"/>
    <s v="Sandy"/>
    <s v="'Silt &amp; Stones_Sandy'"/>
    <n v="1"/>
    <n v="-4.8075106056537004E-2"/>
    <s v="Rare/Uncommon"/>
    <s v="CHECK"/>
    <s v="Diamicton"/>
    <s v="Diamicton"/>
    <x v="0"/>
    <x v="0"/>
    <s v="Diamicton"/>
    <s v="Diamicton"/>
  </r>
  <r>
    <s v="Silt &amp; Stones"/>
    <s v="Silty"/>
    <s v="'Silt &amp; Stones_Silty'"/>
    <n v="1"/>
    <n v="-4.8075106056537004E-2"/>
    <s v="Rare/Uncommon"/>
    <s v="CHECK"/>
    <s v="Sand &amp; Gravel"/>
    <s v="Diamicton"/>
    <x v="0"/>
    <x v="2"/>
    <s v="CHECK"/>
    <s v=""/>
  </r>
  <r>
    <s v="Silt &amp; Stones"/>
    <s v="Soft"/>
    <s v="'Silt &amp; Stones_Soft'"/>
    <n v="0"/>
    <n v="-4.8134274696818129E-2"/>
    <s v="Not Used"/>
    <s v="CHECK"/>
    <s v="Diamicton"/>
    <s v="Diamicton"/>
    <x v="1"/>
    <x v="1"/>
    <s v="CHECK"/>
    <s v="Diamicton"/>
  </r>
  <r>
    <s v="Silt &amp; Stones"/>
    <s v="Sticky"/>
    <s v="'Silt &amp; Stones_Sticky'"/>
    <n v="0"/>
    <n v="-4.8134274696818129E-2"/>
    <s v="Not Used"/>
    <s v="CHECK"/>
    <s v="Diamicton"/>
    <s v="Diamicton"/>
    <x v="1"/>
    <x v="1"/>
    <s v="CHECK"/>
    <s v="Diamicton"/>
  </r>
  <r>
    <s v="Silt &amp; Stones"/>
    <s v="Stoney"/>
    <s v="'Silt &amp; Stones_Stoney'"/>
    <n v="0"/>
    <n v="-4.8134274696818129E-2"/>
    <s v="Not Used"/>
    <s v="CHECK"/>
    <s v="Diamicton"/>
    <s v="Diamicton"/>
    <x v="1"/>
    <x v="1"/>
    <s v="CHECK"/>
    <s v="Diamicton"/>
  </r>
  <r>
    <s v="Silt &amp; Stones"/>
    <s v="Stringers"/>
    <s v="'Silt &amp; Stones_Stringers'"/>
    <n v="0"/>
    <n v="-4.8134274696818129E-2"/>
    <s v="Not Used"/>
    <s v="CHECK"/>
    <s v="Diamicton"/>
    <s v="Diamicton"/>
    <x v="1"/>
    <x v="1"/>
    <s v="CHECK"/>
    <s v="Diamicton"/>
  </r>
  <r>
    <s v="Silt &amp; Stones"/>
    <s v="Strips"/>
    <s v="'Silt &amp; Stones_Strips'"/>
    <n v="0"/>
    <n v="-4.8134274696818129E-2"/>
    <s v="Not Used"/>
    <s v="CHECK"/>
    <s v="Diamicton"/>
    <s v="Diamicton"/>
    <x v="1"/>
    <x v="1"/>
    <s v="CHECK"/>
    <s v="Diamicton"/>
  </r>
  <r>
    <s v="Silt &amp; Stones"/>
    <s v="Swelling"/>
    <s v="'Silt &amp; Stones_Swelling'"/>
    <n v="0"/>
    <n v="-4.8134274696818129E-2"/>
    <s v="Not Used"/>
    <s v="CHECK"/>
    <s v="Diamicton"/>
    <s v="Diamicton"/>
    <x v="1"/>
    <x v="1"/>
    <s v="CHECK"/>
    <s v="Diamicton"/>
  </r>
  <r>
    <s v="Silt &amp; Stones"/>
    <s v="Very Coarse"/>
    <s v="'Silt &amp; Stones_Very Coarse'"/>
    <n v="0"/>
    <n v="-4.8134274696818129E-2"/>
    <s v="Not Used"/>
    <s v="CHECK"/>
    <s v="Diamicton"/>
    <s v="Diamicton"/>
    <x v="1"/>
    <x v="1"/>
    <s v="CHECK"/>
    <s v="Diamicton"/>
  </r>
  <r>
    <s v="Silt &amp; Stones"/>
    <s v="Very Fine"/>
    <s v="'Silt &amp; Stones_Very Fine'"/>
    <n v="0"/>
    <n v="-4.8134274696818129E-2"/>
    <s v="Not Used"/>
    <s v="CHECK"/>
    <s v="Diamicton"/>
    <s v="Diamicton"/>
    <x v="1"/>
    <x v="1"/>
    <s v="CHECK"/>
    <s v="Diamicton"/>
  </r>
  <r>
    <s v="Silt &amp; Stones"/>
    <s v="Very Fine-Coarse"/>
    <s v="'Silt &amp; Stones_Very Fine-Coarse'"/>
    <n v="0"/>
    <n v="-4.8134274696818129E-2"/>
    <s v="Not Used"/>
    <s v="CHECK"/>
    <s v="Diamicton"/>
    <s v="Diamicton"/>
    <x v="1"/>
    <x v="1"/>
    <s v="CHECK"/>
    <s v="Diamicton"/>
  </r>
  <r>
    <s v="Silt &amp; Stones"/>
    <s v="Very Fine-Fine"/>
    <s v="'Silt &amp; Stones_Very Fine-Fine'"/>
    <n v="0"/>
    <n v="-4.8134274696818129E-2"/>
    <s v="Not Used"/>
    <s v="CHECK"/>
    <s v="Diamicton"/>
    <s v="Diamicton"/>
    <x v="1"/>
    <x v="1"/>
    <s v="CHECK"/>
    <s v="Diamicton"/>
  </r>
  <r>
    <s v="Silt &amp; Stones"/>
    <s v="Very Fine-Medium"/>
    <s v="'Silt &amp; Stones_Very Fine-Medium'"/>
    <n v="0"/>
    <n v="-4.8134274696818129E-2"/>
    <s v="Not Used"/>
    <s v="CHECK"/>
    <s v="Diamicton"/>
    <s v="Diamicton"/>
    <x v="1"/>
    <x v="1"/>
    <s v="CHECK"/>
    <s v="Diamicton"/>
  </r>
  <r>
    <s v="Silt &amp; Stones"/>
    <s v="Very Hard"/>
    <s v="'Silt &amp; Stones_Very Hard'"/>
    <n v="0"/>
    <n v="-4.8134274696818129E-2"/>
    <s v="Not Used"/>
    <s v="CHECK"/>
    <s v="Diamicton"/>
    <s v="Diamicton"/>
    <x v="1"/>
    <x v="1"/>
    <s v="CHECK"/>
    <s v="Diamicton"/>
  </r>
  <r>
    <s v="Silt &amp; Stones"/>
    <s v="W/Boulders"/>
    <s v="'Silt &amp; Stones_W/Boulders'"/>
    <n v="0"/>
    <n v="-4.8134274696818129E-2"/>
    <s v="Not Used"/>
    <s v="CHECK"/>
    <s v="Diamicton"/>
    <s v="Diamicton"/>
    <x v="1"/>
    <x v="1"/>
    <s v="CHECK"/>
    <s v="Diamicton"/>
  </r>
  <r>
    <s v="Silt &amp; Stones"/>
    <s v="W/Clay"/>
    <s v="'Silt &amp; Stones_W/Clay'"/>
    <n v="3"/>
    <n v="-4.7956768775974754E-2"/>
    <s v="Rare/Uncommon"/>
    <s v="CHECK"/>
    <s v="Diamicton"/>
    <s v="Diamicton"/>
    <x v="0"/>
    <x v="0"/>
    <s v="Diamicton"/>
    <s v="Diamicton"/>
  </r>
  <r>
    <s v="Silt &amp; Stones"/>
    <s v="W/Coal"/>
    <s v="'Silt &amp; Stones_W/Coal'"/>
    <n v="0"/>
    <n v="-4.8134274696818129E-2"/>
    <s v="Not Used"/>
    <s v="CHECK"/>
    <s v="Diamicton"/>
    <s v="Diamicton"/>
    <x v="1"/>
    <x v="1"/>
    <s v="CHECK"/>
    <s v="Diamicton"/>
  </r>
  <r>
    <s v="Silt &amp; Stones"/>
    <s v="W/Cobbles"/>
    <s v="'Silt &amp; Stones_W/Cobbles'"/>
    <n v="0"/>
    <n v="-4.8134274696818129E-2"/>
    <s v="Not Used"/>
    <s v="CHECK"/>
    <s v="Diamicton"/>
    <s v="Diamicton"/>
    <x v="1"/>
    <x v="1"/>
    <s v="CHECK"/>
    <s v="Diamicton"/>
  </r>
  <r>
    <s v="Silt &amp; Stones"/>
    <s v="W/Dolomite"/>
    <s v="'Silt &amp; Stones_W/Dolomite'"/>
    <n v="0"/>
    <n v="-4.8134274696818129E-2"/>
    <s v="Not Used"/>
    <s v="CHECK"/>
    <s v="Diamicton"/>
    <s v="Diamicton"/>
    <x v="1"/>
    <x v="1"/>
    <s v="CHECK"/>
    <s v="Diamicton"/>
  </r>
  <r>
    <s v="Silt &amp; Stones"/>
    <s v="W/Gravel"/>
    <s v="'Silt &amp; Stones_W/Gravel'"/>
    <n v="2"/>
    <n v="-4.8015937416255879E-2"/>
    <s v="Rare/Uncommon"/>
    <s v="CHECK"/>
    <s v="Diamicton"/>
    <s v="Diamicton"/>
    <x v="0"/>
    <x v="0"/>
    <s v="Diamicton"/>
    <s v="Diamicton"/>
  </r>
  <r>
    <s v="Silt &amp; Stones"/>
    <s v="W/Gypsum"/>
    <s v="'Silt &amp; Stones_W/Gypsum'"/>
    <n v="0"/>
    <n v="-4.8134274696818129E-2"/>
    <s v="Not Used"/>
    <s v="CHECK"/>
    <s v="Diamicton"/>
    <s v="Diamicton"/>
    <x v="1"/>
    <x v="1"/>
    <s v="CHECK"/>
    <s v="Diamicton"/>
  </r>
  <r>
    <s v="Silt &amp; Stones"/>
    <s v="W/Limestone"/>
    <s v="'Silt &amp; Stones_W/Limestone'"/>
    <n v="0"/>
    <n v="-4.8134274696818129E-2"/>
    <s v="Not Used"/>
    <s v="CHECK"/>
    <s v="Diamicton"/>
    <s v="Diamicton"/>
    <x v="1"/>
    <x v="1"/>
    <s v="CHECK"/>
    <s v="Diamicton"/>
  </r>
  <r>
    <s v="Silt &amp; Stones"/>
    <s v="W/Pyrite"/>
    <s v="'Silt &amp; Stones_W/Pyrite'"/>
    <n v="0"/>
    <n v="-4.8134274696818129E-2"/>
    <s v="Not Used"/>
    <s v="CHECK"/>
    <s v="Diamicton"/>
    <s v="Diamicton"/>
    <x v="1"/>
    <x v="1"/>
    <s v="CHECK"/>
    <s v="Diamicton"/>
  </r>
  <r>
    <s v="Silt &amp; Stones"/>
    <s v="W/Sand"/>
    <s v="'Silt &amp; Stones_W/Sand'"/>
    <n v="1"/>
    <n v="-4.8075106056537004E-2"/>
    <s v="Rare/Uncommon"/>
    <s v="CHECK"/>
    <s v="Sand &amp; Gravel"/>
    <s v="Diamicton"/>
    <x v="0"/>
    <x v="2"/>
    <s v="CHECK"/>
    <s v=""/>
  </r>
  <r>
    <s v="Silt &amp; Stones"/>
    <s v="W/Sandstone"/>
    <s v="'Silt &amp; Stones_W/Sandstone'"/>
    <n v="0"/>
    <n v="-4.8134274696818129E-2"/>
    <s v="Not Used"/>
    <s v="CHECK"/>
    <s v="Diamicton"/>
    <s v="Diamicton"/>
    <x v="1"/>
    <x v="1"/>
    <s v="CHECK"/>
    <s v="Diamicton"/>
  </r>
  <r>
    <s v="Silt &amp; Stones"/>
    <s v="W/Shale"/>
    <s v="'Silt &amp; Stones_W/Shale'"/>
    <n v="0"/>
    <n v="-4.8134274696818129E-2"/>
    <s v="Not Used"/>
    <s v="CHECK"/>
    <s v="Diamicton"/>
    <s v="Diamicton"/>
    <x v="1"/>
    <x v="1"/>
    <s v="CHECK"/>
    <s v="Diamicton"/>
  </r>
  <r>
    <s v="Silt &amp; Stones"/>
    <s v="W/Silt"/>
    <s v="'Silt &amp; Stones_W/Silt'"/>
    <n v="1"/>
    <n v="-4.8075106056537004E-2"/>
    <s v="Rare/Uncommon"/>
    <s v="CHECK"/>
    <s v="Diamicton"/>
    <s v="Diamicton"/>
    <x v="0"/>
    <x v="0"/>
    <s v="Diamicton"/>
    <s v="Diamicton"/>
  </r>
  <r>
    <s v="Silt &amp; Stones"/>
    <s v="W/Stones"/>
    <s v="'Silt &amp; Stones_W/Stones'"/>
    <n v="0"/>
    <n v="-4.8134274696818129E-2"/>
    <s v="Not Used"/>
    <s v="CHECK"/>
    <s v="Diamicton"/>
    <s v="Diamicton"/>
    <x v="1"/>
    <x v="1"/>
    <s v="CHECK"/>
    <s v="Diamicton"/>
  </r>
  <r>
    <s v="Silt &amp; Stones"/>
    <s v="Water Bearing"/>
    <s v="'Silt &amp; Stones_Water Bearing'"/>
    <n v="1"/>
    <n v="-4.8075106056537004E-2"/>
    <s v="Rare/Uncommon"/>
    <s v="CHECK"/>
    <s v="Diamicton"/>
    <s v="Diamicton"/>
    <x v="0"/>
    <x v="0"/>
    <s v="Diamicton"/>
    <s v="Diamicton"/>
  </r>
  <r>
    <s v="Silt &amp; Stones"/>
    <s v="Weathered"/>
    <s v="'Silt &amp; Stones_Weathered'"/>
    <n v="0"/>
    <n v="-4.8134274696818129E-2"/>
    <s v="Not Used"/>
    <s v="CHECK"/>
    <s v="Diamicton"/>
    <s v="Diamicton"/>
    <x v="1"/>
    <x v="1"/>
    <s v="CHECK"/>
    <s v="Diamicton"/>
  </r>
  <r>
    <s v="Silt &amp; Stones"/>
    <s v="Wet/Moist"/>
    <s v="'Silt &amp; Stones_Wet/Moist'"/>
    <n v="0"/>
    <n v="-4.8134274696818129E-2"/>
    <s v="Not Used"/>
    <s v="CHECK"/>
    <s v="Diamicton"/>
    <s v="Diamicton"/>
    <x v="1"/>
    <x v="1"/>
    <s v="CHECK"/>
    <s v="Diamicton"/>
  </r>
  <r>
    <s v="Silt &amp; Stones"/>
    <s v="Wood"/>
    <s v="'Silt &amp; Stones_Wood'"/>
    <n v="0"/>
    <n v="-4.8134274696818129E-2"/>
    <s v="Not Used"/>
    <s v="CHECK"/>
    <s v="Diamicton"/>
    <s v="Diamicton"/>
    <x v="1"/>
    <x v="1"/>
    <s v="CHECK"/>
    <s v="Diamicton"/>
  </r>
  <r>
    <s v="Silt Clay Gravel"/>
    <m/>
    <s v="'Silt Clay Gravel_ '"/>
    <n v="41"/>
    <n v="-4.5708360445291939E-2"/>
    <s v="Rare/Uncommon"/>
    <s v="CHECK"/>
    <s v="Diamicton"/>
    <s v="Diamicton"/>
    <x v="0"/>
    <x v="0"/>
    <s v="Diamicton"/>
    <s v="Diamicton"/>
  </r>
  <r>
    <s v="Silt Clay Gravel"/>
    <s v="Broken"/>
    <s v="'Silt Clay Gravel_Broken'"/>
    <n v="0"/>
    <n v="-4.8134274696818129E-2"/>
    <s v="Not Used"/>
    <s v="CHECK"/>
    <s v="Diamicton"/>
    <s v="Diamicton"/>
    <x v="1"/>
    <x v="1"/>
    <s v="CHECK"/>
    <s v="Diamicton"/>
  </r>
  <r>
    <s v="Silt Clay Gravel"/>
    <s v="Cemented"/>
    <s v="'Silt Clay Gravel_Cemented'"/>
    <n v="0"/>
    <n v="-4.8134274696818129E-2"/>
    <s v="Not Used"/>
    <s v="CHECK"/>
    <s v="Diamicton"/>
    <s v="Diamicton"/>
    <x v="1"/>
    <x v="1"/>
    <s v="CHECK"/>
    <s v="Diamicton"/>
  </r>
  <r>
    <s v="Silt Clay Gravel"/>
    <s v="Clayey"/>
    <s v="'Silt Clay Gravel_Clayey'"/>
    <n v="0"/>
    <n v="-4.8134274696818129E-2"/>
    <s v="Not Used"/>
    <s v="CHECK"/>
    <s v="Diamicton"/>
    <s v="Diamicton"/>
    <x v="1"/>
    <x v="1"/>
    <s v="CHECK"/>
    <s v="Diamicton"/>
  </r>
  <r>
    <s v="Silt Clay Gravel"/>
    <s v="Coarse"/>
    <s v="'Silt Clay Gravel_Coarse'"/>
    <n v="2"/>
    <n v="-4.8015937416255879E-2"/>
    <s v="Rare/Uncommon"/>
    <s v="CHECK"/>
    <s v="Diamicton"/>
    <s v="Diamicton"/>
    <x v="0"/>
    <x v="0"/>
    <s v="Diamicton"/>
    <s v="Diamicton"/>
  </r>
  <r>
    <s v="Silt Clay Gravel"/>
    <s v="Dense"/>
    <s v="'Silt Clay Gravel_Dense'"/>
    <n v="0"/>
    <n v="-4.8134274696818129E-2"/>
    <s v="Not Used"/>
    <s v="CHECK"/>
    <s v="Diamicton"/>
    <s v="Diamicton"/>
    <x v="1"/>
    <x v="1"/>
    <s v="CHECK"/>
    <s v="Diamicton"/>
  </r>
  <r>
    <s v="Silt Clay Gravel"/>
    <s v="Dolomitic"/>
    <s v="'Silt Clay Gravel_Dolomitic'"/>
    <n v="0"/>
    <n v="-4.8134274696818129E-2"/>
    <s v="Not Used"/>
    <s v="CHECK"/>
    <s v="Diamicton"/>
    <s v="Diamicton"/>
    <x v="1"/>
    <x v="1"/>
    <s v="CHECK"/>
    <s v="Diamicton"/>
  </r>
  <r>
    <s v="Silt Clay Gravel"/>
    <s v="Dry"/>
    <s v="'Silt Clay Gravel_Dry'"/>
    <n v="0"/>
    <n v="-4.8134274696818129E-2"/>
    <s v="Not Used"/>
    <s v="CHECK"/>
    <s v="Diamicton"/>
    <s v="Diamicton"/>
    <x v="1"/>
    <x v="1"/>
    <s v="CHECK"/>
    <s v="Diamicton"/>
  </r>
  <r>
    <s v="Silt Clay Gravel"/>
    <s v="Fill"/>
    <s v="'Silt Clay Gravel_Fill'"/>
    <n v="0"/>
    <n v="-4.8134274696818129E-2"/>
    <s v="Not Used"/>
    <s v="CHECK"/>
    <s v="Unknown or No Record"/>
    <s v="Unknown or No Record"/>
    <x v="1"/>
    <x v="1"/>
    <s v="CHECK"/>
    <s v="Unknown or No Record"/>
  </r>
  <r>
    <s v="Silt Clay Gravel"/>
    <s v="Fine"/>
    <s v="'Silt Clay Gravel_Fine'"/>
    <n v="5"/>
    <n v="-4.7838431495412496E-2"/>
    <s v="Rare/Uncommon"/>
    <s v="CHECK"/>
    <s v="Diamicton"/>
    <s v="Diamicton"/>
    <x v="0"/>
    <x v="0"/>
    <s v="Diamicton"/>
    <s v="Diamicton"/>
  </r>
  <r>
    <s v="Silt Clay Gravel"/>
    <s v="Fine To Coarse"/>
    <s v="'Silt Clay Gravel_Fine To Coarse'"/>
    <n v="1"/>
    <n v="-4.8075106056537004E-2"/>
    <s v="Rare/Uncommon"/>
    <s v="CHECK"/>
    <s v="Diamicton"/>
    <s v="Diamicton"/>
    <x v="0"/>
    <x v="0"/>
    <s v="Diamicton"/>
    <s v="Diamicton"/>
  </r>
  <r>
    <s v="Silt Clay Gravel"/>
    <s v="Fine To Medium"/>
    <s v="'Silt Clay Gravel_Fine To Medium'"/>
    <n v="0"/>
    <n v="-4.8134274696818129E-2"/>
    <s v="Not Used"/>
    <s v="CHECK"/>
    <s v="Diamicton"/>
    <s v="Diamicton"/>
    <x v="1"/>
    <x v="1"/>
    <s v="CHECK"/>
    <s v="Diamicton"/>
  </r>
  <r>
    <s v="Silt Clay Gravel"/>
    <s v="Firm"/>
    <s v="'Silt Clay Gravel_Firm'"/>
    <n v="0"/>
    <n v="-4.8134274696818129E-2"/>
    <s v="Not Used"/>
    <s v="CHECK"/>
    <s v="Diamicton"/>
    <s v="Diamicton"/>
    <x v="1"/>
    <x v="1"/>
    <s v="CHECK"/>
    <s v="Diamicton"/>
  </r>
  <r>
    <s v="Silt Clay Gravel"/>
    <s v="Fractured"/>
    <s v="'Silt Clay Gravel_Fractured'"/>
    <n v="0"/>
    <n v="-4.8134274696818129E-2"/>
    <s v="Not Used"/>
    <s v="CHECK"/>
    <s v="Diamicton"/>
    <s v="Diamicton"/>
    <x v="1"/>
    <x v="1"/>
    <s v="CHECK"/>
    <s v="Diamicton"/>
  </r>
  <r>
    <s v="Silt Clay Gravel"/>
    <s v="Gravely"/>
    <s v="'Silt Clay Gravel_Gravely'"/>
    <n v="0"/>
    <n v="-4.8134274696818129E-2"/>
    <s v="Not Used"/>
    <s v="CHECK"/>
    <s v="Diamicton"/>
    <s v="Diamicton"/>
    <x v="1"/>
    <x v="1"/>
    <s v="CHECK"/>
    <s v="Diamicton"/>
  </r>
  <r>
    <s v="Silt Clay Gravel"/>
    <s v="Gummy"/>
    <s v="'Silt Clay Gravel_Gummy'"/>
    <n v="0"/>
    <n v="-4.8134274696818129E-2"/>
    <s v="Not Used"/>
    <s v="CHECK"/>
    <s v="Diamicton"/>
    <s v="Diamicton"/>
    <x v="1"/>
    <x v="1"/>
    <s v="CHECK"/>
    <s v="Diamicton"/>
  </r>
  <r>
    <s v="Silt Clay Gravel"/>
    <s v="Hard"/>
    <s v="'Silt Clay Gravel_Hard'"/>
    <n v="0"/>
    <n v="-4.8134274696818129E-2"/>
    <s v="Not Used"/>
    <s v="CHECK"/>
    <s v="Diamicton"/>
    <s v="Diamicton"/>
    <x v="1"/>
    <x v="1"/>
    <s v="CHECK"/>
    <s v="Diamicton"/>
  </r>
  <r>
    <s v="Silt Clay Gravel"/>
    <s v="Heaving/Quick"/>
    <s v="'Silt Clay Gravel_Heaving/Quick'"/>
    <n v="0"/>
    <n v="-4.8134274696818129E-2"/>
    <s v="Not Used"/>
    <s v="CHECK"/>
    <s v="Diamicton"/>
    <s v="Diamicton"/>
    <x v="1"/>
    <x v="1"/>
    <s v="CHECK"/>
    <s v="Diamicton"/>
  </r>
  <r>
    <s v="Silt Clay Gravel"/>
    <s v="Karst"/>
    <s v="'Silt Clay Gravel_Karst'"/>
    <n v="0"/>
    <n v="-4.8134274696818129E-2"/>
    <s v="Not Used"/>
    <s v="CHECK"/>
    <s v="Diamicton"/>
    <s v="Diamicton"/>
    <x v="1"/>
    <x v="1"/>
    <s v="CHECK"/>
    <s v="Diamicton"/>
  </r>
  <r>
    <s v="Silt Clay Gravel"/>
    <s v="Layered"/>
    <s v="'Silt Clay Gravel_Layered'"/>
    <n v="0"/>
    <n v="-4.8134274696818129E-2"/>
    <s v="Not Used"/>
    <s v="CHECK"/>
    <s v="Diamicton"/>
    <s v="Diamicton"/>
    <x v="1"/>
    <x v="1"/>
    <s v="CHECK"/>
    <s v="Diamicton"/>
  </r>
  <r>
    <s v="Silt Clay Gravel"/>
    <s v="Medium"/>
    <s v="'Silt Clay Gravel_Medium'"/>
    <n v="0"/>
    <n v="-4.8134274696818129E-2"/>
    <s v="Not Used"/>
    <s v="CHECK"/>
    <s v="Diamicton"/>
    <s v="Diamicton"/>
    <x v="1"/>
    <x v="1"/>
    <s v="CHECK"/>
    <s v="Diamicton"/>
  </r>
  <r>
    <s v="Silt Clay Gravel"/>
    <s v="Medium To Coarse"/>
    <s v="'Silt Clay Gravel_Medium To Coarse'"/>
    <n v="0"/>
    <n v="-4.8134274696818129E-2"/>
    <s v="Not Used"/>
    <s v="CHECK"/>
    <s v="Diamicton"/>
    <s v="Diamicton"/>
    <x v="1"/>
    <x v="1"/>
    <s v="CHECK"/>
    <s v="Diamicton"/>
  </r>
  <r>
    <s v="Silt Clay Gravel"/>
    <s v="Organic"/>
    <s v="'Silt Clay Gravel_Organic'"/>
    <n v="0"/>
    <n v="-4.8134274696818129E-2"/>
    <s v="Not Used"/>
    <s v="CHECK"/>
    <s v="Diamicton"/>
    <s v="Diamicton"/>
    <x v="1"/>
    <x v="1"/>
    <s v="CHECK"/>
    <s v="Diamicton"/>
  </r>
  <r>
    <s v="Silt Clay Gravel"/>
    <s v="Porous"/>
    <s v="'Silt Clay Gravel_Porous'"/>
    <n v="0"/>
    <n v="-4.8134274696818129E-2"/>
    <s v="Not Used"/>
    <s v="CHECK"/>
    <s v="Diamicton"/>
    <s v="Diamicton"/>
    <x v="1"/>
    <x v="1"/>
    <s v="CHECK"/>
    <s v="Diamicton"/>
  </r>
  <r>
    <s v="Silt Clay Gravel"/>
    <s v="Sandy"/>
    <s v="'Silt Clay Gravel_Sandy'"/>
    <n v="9"/>
    <n v="-4.7601756934287989E-2"/>
    <s v="Rare/Uncommon"/>
    <s v="CHECK"/>
    <s v="Diamicton"/>
    <s v="Diamicton"/>
    <x v="0"/>
    <x v="0"/>
    <s v="Diamicton"/>
    <s v="Diamicton"/>
  </r>
  <r>
    <s v="Silt Clay Gravel"/>
    <s v="Silty"/>
    <s v="'Silt Clay Gravel_Silty'"/>
    <n v="0"/>
    <n v="-4.8134274696818129E-2"/>
    <s v="Not Used"/>
    <s v="CHECK"/>
    <s v="Diamicton"/>
    <s v="Diamicton"/>
    <x v="1"/>
    <x v="1"/>
    <s v="CHECK"/>
    <s v="Diamicton"/>
  </r>
  <r>
    <s v="Silt Clay Gravel"/>
    <s v="Soft"/>
    <s v="'Silt Clay Gravel_Soft'"/>
    <n v="0"/>
    <n v="-4.8134274696818129E-2"/>
    <s v="Not Used"/>
    <s v="CHECK"/>
    <s v="Diamicton"/>
    <s v="Diamicton"/>
    <x v="1"/>
    <x v="1"/>
    <s v="CHECK"/>
    <s v="Diamicton"/>
  </r>
  <r>
    <s v="Silt Clay Gravel"/>
    <s v="Sticky"/>
    <s v="'Silt Clay Gravel_Sticky'"/>
    <n v="0"/>
    <n v="-4.8134274696818129E-2"/>
    <s v="Not Used"/>
    <s v="CHECK"/>
    <s v="Diamicton"/>
    <s v="Diamicton"/>
    <x v="1"/>
    <x v="1"/>
    <s v="CHECK"/>
    <s v="Diamicton"/>
  </r>
  <r>
    <s v="Silt Clay Gravel"/>
    <s v="Stoney"/>
    <s v="'Silt Clay Gravel_Stoney'"/>
    <n v="1"/>
    <n v="-4.8075106056537004E-2"/>
    <s v="Rare/Uncommon"/>
    <s v="CHECK"/>
    <s v="Diamicton"/>
    <s v="Diamicton"/>
    <x v="0"/>
    <x v="0"/>
    <s v="Diamicton"/>
    <s v="Diamicton"/>
  </r>
  <r>
    <s v="Silt Clay Gravel"/>
    <s v="Stringers"/>
    <s v="'Silt Clay Gravel_Stringers'"/>
    <n v="1"/>
    <n v="-4.8075106056537004E-2"/>
    <s v="Rare/Uncommon"/>
    <s v="CHECK"/>
    <s v="Diamicton"/>
    <s v="Diamicton"/>
    <x v="0"/>
    <x v="0"/>
    <s v="Diamicton"/>
    <s v="Diamicton"/>
  </r>
  <r>
    <s v="Silt Clay Gravel"/>
    <s v="Strips"/>
    <s v="'Silt Clay Gravel_Strips'"/>
    <n v="0"/>
    <n v="-4.8134274696818129E-2"/>
    <s v="Not Used"/>
    <s v="CHECK"/>
    <s v="Diamicton"/>
    <s v="Diamicton"/>
    <x v="1"/>
    <x v="1"/>
    <s v="CHECK"/>
    <s v="Diamicton"/>
  </r>
  <r>
    <s v="Silt Clay Gravel"/>
    <s v="Swelling"/>
    <s v="'Silt Clay Gravel_Swelling'"/>
    <n v="0"/>
    <n v="-4.8134274696818129E-2"/>
    <s v="Not Used"/>
    <s v="CHECK"/>
    <s v="Diamicton"/>
    <s v="Diamicton"/>
    <x v="1"/>
    <x v="1"/>
    <s v="CHECK"/>
    <s v="Diamicton"/>
  </r>
  <r>
    <s v="Silt Clay Gravel"/>
    <s v="Very Coarse"/>
    <s v="'Silt Clay Gravel_Very Coarse'"/>
    <n v="0"/>
    <n v="-4.8134274696818129E-2"/>
    <s v="Not Used"/>
    <s v="CHECK"/>
    <s v="Diamicton"/>
    <s v="Diamicton"/>
    <x v="1"/>
    <x v="1"/>
    <s v="CHECK"/>
    <s v="Diamicton"/>
  </r>
  <r>
    <s v="Silt Clay Gravel"/>
    <s v="Very Fine"/>
    <s v="'Silt Clay Gravel_Very Fine'"/>
    <n v="1"/>
    <n v="-4.8075106056537004E-2"/>
    <s v="Rare/Uncommon"/>
    <s v="CHECK"/>
    <s v="Diamicton"/>
    <s v="Diamicton"/>
    <x v="0"/>
    <x v="0"/>
    <s v="Diamicton"/>
    <s v="Diamicton"/>
  </r>
  <r>
    <s v="Silt Clay Gravel"/>
    <s v="Very Fine-Coarse"/>
    <s v="'Silt Clay Gravel_Very Fine-Coarse'"/>
    <n v="0"/>
    <n v="-4.8134274696818129E-2"/>
    <s v="Not Used"/>
    <s v="CHECK"/>
    <s v="Diamicton"/>
    <s v="Diamicton"/>
    <x v="1"/>
    <x v="1"/>
    <s v="CHECK"/>
    <s v="Diamicton"/>
  </r>
  <r>
    <s v="Silt Clay Gravel"/>
    <s v="Very Fine-Fine"/>
    <s v="'Silt Clay Gravel_Very Fine-Fine'"/>
    <n v="0"/>
    <n v="-4.8134274696818129E-2"/>
    <s v="Not Used"/>
    <s v="CHECK"/>
    <s v="Diamicton"/>
    <s v="Diamicton"/>
    <x v="1"/>
    <x v="1"/>
    <s v="CHECK"/>
    <s v="Diamicton"/>
  </r>
  <r>
    <s v="Silt Clay Gravel"/>
    <s v="Very Fine-Medium"/>
    <s v="'Silt Clay Gravel_Very Fine-Medium'"/>
    <n v="0"/>
    <n v="-4.8134274696818129E-2"/>
    <s v="Not Used"/>
    <s v="CHECK"/>
    <s v="Diamicton"/>
    <s v="Diamicton"/>
    <x v="1"/>
    <x v="1"/>
    <s v="CHECK"/>
    <s v="Diamicton"/>
  </r>
  <r>
    <s v="Silt Clay Gravel"/>
    <s v="Very Hard"/>
    <s v="'Silt Clay Gravel_Very Hard'"/>
    <n v="0"/>
    <n v="-4.8134274696818129E-2"/>
    <s v="Not Used"/>
    <s v="CHECK"/>
    <s v="Diamicton"/>
    <s v="Diamicton"/>
    <x v="1"/>
    <x v="1"/>
    <s v="CHECK"/>
    <s v="Diamicton"/>
  </r>
  <r>
    <s v="Silt Clay Gravel"/>
    <s v="W/Boulders"/>
    <s v="'Silt Clay Gravel_W/Boulders'"/>
    <n v="1"/>
    <n v="-4.8075106056537004E-2"/>
    <s v="Rare/Uncommon"/>
    <s v="CHECK"/>
    <s v="Diamicton"/>
    <s v="Diamicton"/>
    <x v="0"/>
    <x v="0"/>
    <s v="Diamicton"/>
    <s v="Diamicton"/>
  </r>
  <r>
    <s v="Silt Clay Gravel"/>
    <s v="W/Clay"/>
    <s v="'Silt Clay Gravel_W/Clay'"/>
    <n v="0"/>
    <n v="-4.8134274696818129E-2"/>
    <s v="Not Used"/>
    <s v="CHECK"/>
    <s v="Diamicton"/>
    <s v="Diamicton"/>
    <x v="1"/>
    <x v="1"/>
    <s v="CHECK"/>
    <s v="Diamicton"/>
  </r>
  <r>
    <s v="Silt Clay Gravel"/>
    <s v="W/Coal"/>
    <s v="'Silt Clay Gravel_W/Coal'"/>
    <n v="0"/>
    <n v="-4.8134274696818129E-2"/>
    <s v="Not Used"/>
    <s v="CHECK"/>
    <s v="Diamicton"/>
    <s v="Diamicton"/>
    <x v="1"/>
    <x v="1"/>
    <s v="CHECK"/>
    <s v="Diamicton"/>
  </r>
  <r>
    <s v="Silt Clay Gravel"/>
    <s v="W/Cobbles"/>
    <s v="'Silt Clay Gravel_W/Cobbles'"/>
    <n v="1"/>
    <n v="-4.8075106056537004E-2"/>
    <s v="Rare/Uncommon"/>
    <s v="CHECK"/>
    <s v="Diamicton"/>
    <s v="Diamicton"/>
    <x v="0"/>
    <x v="0"/>
    <s v="Diamicton"/>
    <s v="Diamicton"/>
  </r>
  <r>
    <s v="Silt Clay Gravel"/>
    <s v="W/Dolomite"/>
    <s v="'Silt Clay Gravel_W/Dolomite'"/>
    <n v="0"/>
    <n v="-4.8134274696818129E-2"/>
    <s v="Not Used"/>
    <s v="CHECK"/>
    <s v="Diamicton"/>
    <s v="Diamicton"/>
    <x v="1"/>
    <x v="1"/>
    <s v="CHECK"/>
    <s v="Diamicton"/>
  </r>
  <r>
    <s v="Silt Clay Gravel"/>
    <s v="W/Gravel"/>
    <s v="'Silt Clay Gravel_W/Gravel'"/>
    <n v="0"/>
    <n v="-4.8134274696818129E-2"/>
    <s v="Not Used"/>
    <s v="CHECK"/>
    <s v="Diamicton"/>
    <s v="Diamicton"/>
    <x v="1"/>
    <x v="1"/>
    <s v="CHECK"/>
    <s v="Diamicton"/>
  </r>
  <r>
    <s v="Silt Clay Gravel"/>
    <s v="W/Gypsum"/>
    <s v="'Silt Clay Gravel_W/Gypsum'"/>
    <n v="0"/>
    <n v="-4.8134274696818129E-2"/>
    <s v="Not Used"/>
    <s v="CHECK"/>
    <s v="Diamicton"/>
    <s v="Diamicton"/>
    <x v="1"/>
    <x v="1"/>
    <s v="CHECK"/>
    <s v="Diamicton"/>
  </r>
  <r>
    <s v="Silt Clay Gravel"/>
    <s v="W/Limestone"/>
    <s v="'Silt Clay Gravel_W/Limestone'"/>
    <n v="0"/>
    <n v="-4.8134274696818129E-2"/>
    <s v="Not Used"/>
    <s v="CHECK"/>
    <s v="Diamicton"/>
    <s v="Diamicton"/>
    <x v="1"/>
    <x v="1"/>
    <s v="CHECK"/>
    <s v="Diamicton"/>
  </r>
  <r>
    <s v="Silt Clay Gravel"/>
    <s v="W/Pyrite"/>
    <s v="'Silt Clay Gravel_W/Pyrite'"/>
    <n v="0"/>
    <n v="-4.8134274696818129E-2"/>
    <s v="Not Used"/>
    <s v="CHECK"/>
    <s v="Diamicton"/>
    <s v="Diamicton"/>
    <x v="1"/>
    <x v="1"/>
    <s v="CHECK"/>
    <s v="Diamicton"/>
  </r>
  <r>
    <s v="Silt Clay Gravel"/>
    <s v="W/Sand"/>
    <s v="'Silt Clay Gravel_W/Sand'"/>
    <n v="5"/>
    <n v="-4.7838431495412496E-2"/>
    <s v="Rare/Uncommon"/>
    <s v="CHECK"/>
    <s v="Diamicton"/>
    <s v="Diamicton"/>
    <x v="0"/>
    <x v="0"/>
    <s v="Diamicton"/>
    <s v="Diamicton"/>
  </r>
  <r>
    <s v="Silt Clay Gravel"/>
    <s v="W/Sandstone"/>
    <s v="'Silt Clay Gravel_W/Sandstone'"/>
    <n v="0"/>
    <n v="-4.8134274696818129E-2"/>
    <s v="Not Used"/>
    <s v="CHECK"/>
    <s v="Diamicton"/>
    <s v="Diamicton"/>
    <x v="1"/>
    <x v="1"/>
    <s v="CHECK"/>
    <s v="Diamicton"/>
  </r>
  <r>
    <s v="Silt Clay Gravel"/>
    <s v="W/Shale"/>
    <s v="'Silt Clay Gravel_W/Shale'"/>
    <n v="0"/>
    <n v="-4.8134274696818129E-2"/>
    <s v="Not Used"/>
    <s v="CHECK"/>
    <s v="Diamicton"/>
    <s v="Diamicton"/>
    <x v="1"/>
    <x v="1"/>
    <s v="CHECK"/>
    <s v="Diamicton"/>
  </r>
  <r>
    <s v="Silt Clay Gravel"/>
    <s v="W/Silt"/>
    <s v="'Silt Clay Gravel_W/Silt'"/>
    <n v="0"/>
    <n v="-4.8134274696818129E-2"/>
    <s v="Not Used"/>
    <s v="CHECK"/>
    <s v="Diamicton"/>
    <s v="Diamicton"/>
    <x v="1"/>
    <x v="1"/>
    <s v="CHECK"/>
    <s v="Diamicton"/>
  </r>
  <r>
    <s v="Silt Clay Gravel"/>
    <s v="W/Stones"/>
    <s v="'Silt Clay Gravel_W/Stones'"/>
    <n v="0"/>
    <n v="-4.8134274696818129E-2"/>
    <s v="Not Used"/>
    <s v="CHECK"/>
    <s v="Diamicton"/>
    <s v="Diamicton"/>
    <x v="1"/>
    <x v="1"/>
    <s v="CHECK"/>
    <s v="Diamicton"/>
  </r>
  <r>
    <s v="Silt Clay Gravel"/>
    <s v="Water Bearing"/>
    <s v="'Silt Clay Gravel_Water Bearing'"/>
    <n v="0"/>
    <n v="-4.8134274696818129E-2"/>
    <s v="Not Used"/>
    <s v="CHECK"/>
    <s v="Diamicton"/>
    <s v="Diamicton"/>
    <x v="1"/>
    <x v="1"/>
    <s v="CHECK"/>
    <s v="Diamicton"/>
  </r>
  <r>
    <s v="Silt Clay Gravel"/>
    <s v="Weathered"/>
    <s v="'Silt Clay Gravel_Weathered'"/>
    <n v="0"/>
    <n v="-4.8134274696818129E-2"/>
    <s v="Not Used"/>
    <s v="CHECK"/>
    <s v="Diamicton"/>
    <s v="Diamicton"/>
    <x v="1"/>
    <x v="1"/>
    <s v="CHECK"/>
    <s v="Diamicton"/>
  </r>
  <r>
    <s v="Silt Clay Gravel"/>
    <s v="Wet/Moist"/>
    <s v="'Silt Clay Gravel_Wet/Moist'"/>
    <n v="0"/>
    <n v="-4.8134274696818129E-2"/>
    <s v="Not Used"/>
    <s v="CHECK"/>
    <s v="Diamicton"/>
    <s v="Diamicton"/>
    <x v="1"/>
    <x v="1"/>
    <s v="CHECK"/>
    <s v="Diamicton"/>
  </r>
  <r>
    <s v="Silt Clay Gravel"/>
    <s v="Wood"/>
    <s v="'Silt Clay Gravel_Wood'"/>
    <n v="0"/>
    <n v="-4.8134274696818129E-2"/>
    <s v="Not Used"/>
    <s v="CHECK"/>
    <s v="Diamicton"/>
    <s v="Diamicton"/>
    <x v="1"/>
    <x v="1"/>
    <s v="CHECK"/>
    <s v="Diamicton"/>
  </r>
  <r>
    <s v="Silt Clay Sand"/>
    <m/>
    <s v="'Silt Clay Sand_ '"/>
    <n v="126"/>
    <n v="-4.067902602139617E-2"/>
    <s v="Rare/Uncommon"/>
    <s v="CHECK"/>
    <s v="Clay &amp; Sand"/>
    <s v="Clay &amp; Sand"/>
    <x v="0"/>
    <x v="0"/>
    <s v="Clay &amp; Sand"/>
    <s v="Clay &amp; Sand"/>
  </r>
  <r>
    <s v="Silt Clay Sand"/>
    <s v="Broken"/>
    <s v="'Silt Clay Sand_Broken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Cemented"/>
    <s v="'Silt Clay Sand_Cemented'"/>
    <n v="1"/>
    <n v="-4.8075106056537004E-2"/>
    <s v="Rare/Uncommon"/>
    <s v="CHECK"/>
    <s v="Clay &amp; Sand"/>
    <s v="Clay &amp; Sand"/>
    <x v="0"/>
    <x v="0"/>
    <s v="Clay &amp; Sand"/>
    <s v="Clay &amp; Sand"/>
  </r>
  <r>
    <s v="Silt Clay Sand"/>
    <s v="Clayey"/>
    <s v="'Silt Clay Sand_Clayey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Coarse"/>
    <s v="'Silt Clay Sand_Coarse'"/>
    <n v="1"/>
    <n v="-4.8075106056537004E-2"/>
    <s v="Rare/Uncommon"/>
    <s v="CHECK"/>
    <s v="Clay &amp; Sand"/>
    <s v="Clay &amp; Sand"/>
    <x v="0"/>
    <x v="0"/>
    <s v="Clay &amp; Sand"/>
    <s v="Clay &amp; Sand"/>
  </r>
  <r>
    <s v="Silt Clay Sand"/>
    <s v="Dense"/>
    <s v="'Silt Clay Sand_Dense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Dolomitic"/>
    <s v="'Silt Clay Sand_Dolomitic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Dry"/>
    <s v="'Silt Clay Sand_Dry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Fill"/>
    <s v="'Silt Clay Sand_Fil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Silt Clay Sand"/>
    <s v="Fine"/>
    <s v="'Silt Clay Sand_Fine'"/>
    <n v="10"/>
    <n v="-4.7542588294006864E-2"/>
    <s v="Rare/Uncommon"/>
    <s v="CHECK"/>
    <s v="Clay &amp; Sand"/>
    <s v="Clay &amp; Sand"/>
    <x v="0"/>
    <x v="0"/>
    <s v="Clay &amp; Sand"/>
    <s v="Clay &amp; Sand"/>
  </r>
  <r>
    <s v="Silt Clay Sand"/>
    <s v="Fine To Coarse"/>
    <s v="'Silt Clay Sand_Fine To Coarse'"/>
    <n v="2"/>
    <n v="-4.8015937416255879E-2"/>
    <s v="Rare/Uncommon"/>
    <s v="CHECK"/>
    <s v="Clay &amp; Sand"/>
    <s v="Clay &amp; Sand"/>
    <x v="0"/>
    <x v="0"/>
    <s v="Clay &amp; Sand"/>
    <s v="Clay &amp; Sand"/>
  </r>
  <r>
    <s v="Silt Clay Sand"/>
    <s v="Fine To Medium"/>
    <s v="'Silt Clay Sand_Fine To Medium'"/>
    <n v="3"/>
    <n v="-4.7956768775974754E-2"/>
    <s v="Rare/Uncommon"/>
    <s v="CHECK"/>
    <s v="Clay &amp; Sand"/>
    <s v="Clay &amp; Sand"/>
    <x v="0"/>
    <x v="0"/>
    <s v="Clay &amp; Sand"/>
    <s v="Clay &amp; Sand"/>
  </r>
  <r>
    <s v="Silt Clay Sand"/>
    <s v="Firm"/>
    <s v="'Silt Clay Sand_Firm'"/>
    <n v="1"/>
    <n v="-4.8075106056537004E-2"/>
    <s v="Rare/Uncommon"/>
    <s v="CHECK"/>
    <s v="Clay &amp; Sand"/>
    <s v="Clay &amp; Sand"/>
    <x v="0"/>
    <x v="0"/>
    <s v="Clay &amp; Sand"/>
    <s v="Clay &amp; Sand"/>
  </r>
  <r>
    <s v="Silt Clay Sand"/>
    <s v="Fractured"/>
    <s v="'Silt Clay Sand_Fractured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Gravely"/>
    <s v="'Silt Clay Sand_Gravely'"/>
    <n v="8"/>
    <n v="-4.7660925574569114E-2"/>
    <s v="Rare/Uncommon"/>
    <s v="CHECK"/>
    <s v="Diamicton"/>
    <s v="Diamicton"/>
    <x v="0"/>
    <x v="0"/>
    <s v="Diamicton"/>
    <s v="Diamicton"/>
  </r>
  <r>
    <s v="Silt Clay Sand"/>
    <s v="Gummy"/>
    <s v="'Silt Clay Sand_Gummy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Hard"/>
    <s v="'Silt Clay Sand_Hard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Heaving/Quick"/>
    <s v="'Silt Clay Sand_Heaving/Quick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Karst"/>
    <s v="'Silt Clay Sand_Karst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Layered"/>
    <s v="'Silt Clay Sand_Layered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Medium"/>
    <s v="'Silt Clay Sand_Medium'"/>
    <n v="1"/>
    <n v="-4.8075106056537004E-2"/>
    <s v="Rare/Uncommon"/>
    <s v="CHECK"/>
    <s v="Clay &amp; Sand"/>
    <s v="Clay &amp; Sand"/>
    <x v="0"/>
    <x v="0"/>
    <s v="Clay &amp; Sand"/>
    <s v="Clay &amp; Sand"/>
  </r>
  <r>
    <s v="Silt Clay Sand"/>
    <s v="Medium To Coarse"/>
    <s v="'Silt Clay Sand_Medium To Coarse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Organic"/>
    <s v="'Silt Clay Sand_Organic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Porous"/>
    <s v="'Silt Clay Sand_Porous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Sandy"/>
    <s v="'Silt Clay Sand_Sandy'"/>
    <n v="1"/>
    <n v="-4.8075106056537004E-2"/>
    <s v="Rare/Uncommon"/>
    <s v="CHECK"/>
    <s v="Clay &amp; Sand"/>
    <s v="Clay &amp; Sand"/>
    <x v="0"/>
    <x v="0"/>
    <s v="Clay &amp; Sand"/>
    <s v="Clay &amp; Sand"/>
  </r>
  <r>
    <s v="Silt Clay Sand"/>
    <s v="Silty"/>
    <s v="'Silt Clay Sand_Silty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Soft"/>
    <s v="'Silt Clay Sand_Soft'"/>
    <n v="2"/>
    <n v="-4.8015937416255879E-2"/>
    <s v="Rare/Uncommon"/>
    <s v="CHECK"/>
    <s v="Clay &amp; Sand"/>
    <s v="Clay &amp; Sand"/>
    <x v="0"/>
    <x v="0"/>
    <s v="Clay &amp; Sand"/>
    <s v="Clay &amp; Sand"/>
  </r>
  <r>
    <s v="Silt Clay Sand"/>
    <s v="Sticky"/>
    <s v="'Silt Clay Sand_Sticky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Stoney"/>
    <s v="'Silt Clay Sand_Stoney'"/>
    <n v="1"/>
    <n v="-4.8075106056537004E-2"/>
    <s v="Rare/Uncommon"/>
    <s v="CHECK"/>
    <s v="Diamicton"/>
    <s v="Diamicton"/>
    <x v="0"/>
    <x v="0"/>
    <s v="Diamicton"/>
    <s v="Diamicton"/>
  </r>
  <r>
    <s v="Silt Clay Sand"/>
    <s v="Stringers"/>
    <s v="'Silt Clay Sand_Stringers'"/>
    <n v="2"/>
    <n v="-4.8015937416255879E-2"/>
    <s v="Rare/Uncommon"/>
    <s v="CHECK"/>
    <s v="Clay &amp; Sand"/>
    <s v="Clay &amp; Sand"/>
    <x v="0"/>
    <x v="0"/>
    <s v="Clay &amp; Sand"/>
    <s v="Clay &amp; Sand"/>
  </r>
  <r>
    <s v="Silt Clay Sand"/>
    <s v="Strips"/>
    <s v="'Silt Clay Sand_Strips'"/>
    <n v="1"/>
    <n v="-4.8075106056537004E-2"/>
    <s v="Rare/Uncommon"/>
    <s v="CHECK"/>
    <s v="Clay &amp; Sand"/>
    <s v="Clay &amp; Sand"/>
    <x v="0"/>
    <x v="0"/>
    <s v="Clay &amp; Sand"/>
    <s v="Clay &amp; Sand"/>
  </r>
  <r>
    <s v="Silt Clay Sand"/>
    <s v="Swelling"/>
    <s v="'Silt Clay Sand_Swelling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Very Coarse"/>
    <s v="'Silt Clay Sand_Very Coarse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Very Fine"/>
    <s v="'Silt Clay Sand_Very Fine'"/>
    <n v="1"/>
    <n v="-4.8075106056537004E-2"/>
    <s v="Rare/Uncommon"/>
    <s v="CHECK"/>
    <s v="Clay &amp; Sand"/>
    <s v="Clay &amp; Sand"/>
    <x v="0"/>
    <x v="0"/>
    <s v="Clay &amp; Sand"/>
    <s v="Clay &amp; Sand"/>
  </r>
  <r>
    <s v="Silt Clay Sand"/>
    <s v="Very Fine-Coarse"/>
    <s v="'Silt Clay Sand_Very Fine-Coarse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Very Fine-Fine"/>
    <s v="'Silt Clay Sand_Very Fine-Fine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Very Fine-Medium"/>
    <s v="'Silt Clay Sand_Very Fine-Medium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Very Hard"/>
    <s v="'Silt Clay Sand_Very Hard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W/Boulders"/>
    <s v="'Silt Clay Sand_W/Boulders'"/>
    <n v="0"/>
    <n v="-4.8134274696818129E-2"/>
    <s v="Not Used"/>
    <s v="CHECK"/>
    <s v="Diamicton"/>
    <s v="Diamicton"/>
    <x v="1"/>
    <x v="1"/>
    <s v="CHECK"/>
    <s v="Diamicton"/>
  </r>
  <r>
    <s v="Silt Clay Sand"/>
    <s v="W/Clay"/>
    <s v="'Silt Clay Sand_W/Clay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W/Coal"/>
    <s v="'Silt Clay Sand_W/Coal'"/>
    <n v="0"/>
    <n v="-4.8134274696818129E-2"/>
    <s v="Not Used"/>
    <s v="CHECK"/>
    <s v="Diamicton"/>
    <s v="Diamicton"/>
    <x v="1"/>
    <x v="1"/>
    <s v="CHECK"/>
    <s v="Diamicton"/>
  </r>
  <r>
    <s v="Silt Clay Sand"/>
    <s v="W/Cobbles"/>
    <s v="'Silt Clay Sand_W/Cobbles'"/>
    <n v="0"/>
    <n v="-4.8134274696818129E-2"/>
    <s v="Not Used"/>
    <s v="CHECK"/>
    <s v="Diamicton"/>
    <s v="Diamicton"/>
    <x v="1"/>
    <x v="1"/>
    <s v="CHECK"/>
    <s v="Diamicton"/>
  </r>
  <r>
    <s v="Silt Clay Sand"/>
    <s v="W/Dolomite"/>
    <s v="'Silt Clay Sand_W/Dolomite'"/>
    <n v="0"/>
    <n v="-4.8134274696818129E-2"/>
    <s v="Not Used"/>
    <s v="CHECK"/>
    <s v="Diamicton"/>
    <s v="Diamicton"/>
    <x v="1"/>
    <x v="1"/>
    <s v="CHECK"/>
    <s v="Diamicton"/>
  </r>
  <r>
    <s v="Silt Clay Sand"/>
    <s v="W/Gravel"/>
    <s v="'Silt Clay Sand_W/Gravel'"/>
    <n v="5"/>
    <n v="-4.7838431495412496E-2"/>
    <s v="Rare/Uncommon"/>
    <s v="CHECK"/>
    <s v="Diamicton"/>
    <s v="Diamicton"/>
    <x v="0"/>
    <x v="0"/>
    <s v="Diamicton"/>
    <s v="Diamicton"/>
  </r>
  <r>
    <s v="Silt Clay Sand"/>
    <s v="W/Gypsum"/>
    <s v="'Silt Clay Sand_W/Gypsum'"/>
    <n v="0"/>
    <n v="-4.8134274696818129E-2"/>
    <s v="Not Used"/>
    <s v="CHECK"/>
    <s v="Diamicton"/>
    <s v="Diamicton"/>
    <x v="1"/>
    <x v="1"/>
    <s v="CHECK"/>
    <s v="Diamicton"/>
  </r>
  <r>
    <s v="Silt Clay Sand"/>
    <s v="W/Limestone"/>
    <s v="'Silt Clay Sand_W/Limestone'"/>
    <n v="0"/>
    <n v="-4.8134274696818129E-2"/>
    <s v="Not Used"/>
    <s v="CHECK"/>
    <s v="Diamicton"/>
    <s v="Diamicton"/>
    <x v="1"/>
    <x v="1"/>
    <s v="CHECK"/>
    <s v="Diamicton"/>
  </r>
  <r>
    <s v="Silt Clay Sand"/>
    <s v="W/Pyrite"/>
    <s v="'Silt Clay Sand_W/Pyrite'"/>
    <n v="0"/>
    <n v="-4.8134274696818129E-2"/>
    <s v="Not Used"/>
    <s v="CHECK"/>
    <s v="Diamicton"/>
    <s v="Diamicton"/>
    <x v="1"/>
    <x v="1"/>
    <s v="CHECK"/>
    <s v="Diamicton"/>
  </r>
  <r>
    <s v="Silt Clay Sand"/>
    <s v="W/Sand"/>
    <s v="'Silt Clay Sand_W/Sand'"/>
    <n v="1"/>
    <n v="-4.8075106056537004E-2"/>
    <s v="Rare/Uncommon"/>
    <s v="CHECK"/>
    <s v="Clay &amp; Sand"/>
    <s v="Clay &amp; Sand"/>
    <x v="0"/>
    <x v="0"/>
    <s v="Clay &amp; Sand"/>
    <s v="Clay &amp; Sand"/>
  </r>
  <r>
    <s v="Silt Clay Sand"/>
    <s v="W/Sandstone"/>
    <s v="'Silt Clay Sand_W/Sandstone'"/>
    <n v="1"/>
    <n v="-4.8075106056537004E-2"/>
    <s v="Rare/Uncommon"/>
    <s v="CHECK"/>
    <s v="Diamicton"/>
    <s v="Diamicton"/>
    <x v="0"/>
    <x v="0"/>
    <s v="Diamicton"/>
    <s v="Diamicton"/>
  </r>
  <r>
    <s v="Silt Clay Sand"/>
    <s v="W/Shale"/>
    <s v="'Silt Clay Sand_W/Shale'"/>
    <n v="0"/>
    <n v="-4.8134274696818129E-2"/>
    <s v="Not Used"/>
    <s v="CHECK"/>
    <s v="Diamicton"/>
    <s v="Diamicton"/>
    <x v="1"/>
    <x v="1"/>
    <s v="CHECK"/>
    <s v="Diamicton"/>
  </r>
  <r>
    <s v="Silt Clay Sand"/>
    <s v="W/Silt"/>
    <s v="'Silt Clay Sand_W/Silt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W/Stones"/>
    <s v="'Silt Clay Sand_W/Stones'"/>
    <n v="4"/>
    <n v="-4.7897600135693622E-2"/>
    <s v="Rare/Uncommon"/>
    <s v="CHECK"/>
    <s v="Diamicton"/>
    <s v="Diamicton"/>
    <x v="0"/>
    <x v="0"/>
    <s v="Diamicton"/>
    <s v="Diamicton"/>
  </r>
  <r>
    <s v="Silt Clay Sand"/>
    <s v="Water Bearing"/>
    <s v="'Silt Clay Sand_Water Bearing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Weathered"/>
    <s v="'Silt Clay Sand_Weathered'"/>
    <n v="0"/>
    <n v="-4.8134274696818129E-2"/>
    <s v="Not Used"/>
    <s v="CHECK"/>
    <s v="Clay &amp; Sand"/>
    <s v="Clay &amp; Sand"/>
    <x v="1"/>
    <x v="1"/>
    <s v="CHECK"/>
    <s v="Clay &amp; Sand"/>
  </r>
  <r>
    <s v="Silt Clay Sand"/>
    <s v="Wet/Moist"/>
    <s v="'Silt Clay Sand_Wet/Moist'"/>
    <n v="1"/>
    <n v="-4.8075106056537004E-2"/>
    <s v="Rare/Uncommon"/>
    <s v="CHECK"/>
    <s v="Clay &amp; Sand"/>
    <s v="Clay &amp; Sand"/>
    <x v="0"/>
    <x v="0"/>
    <s v="Clay &amp; Sand"/>
    <s v="Clay &amp; Sand"/>
  </r>
  <r>
    <s v="Silt Clay Sand"/>
    <s v="Wood"/>
    <s v="'Silt Clay Sand_Wood'"/>
    <n v="1"/>
    <n v="-4.8075106056537004E-2"/>
    <s v="Rare/Uncommon"/>
    <s v="CHECK"/>
    <s v="Clay &amp; Sand"/>
    <s v="Clay &amp; Sand"/>
    <x v="0"/>
    <x v="0"/>
    <s v="Clay &amp; Sand"/>
    <s v="Clay &amp; Sand"/>
  </r>
  <r>
    <s v="Silt Gravel Clay"/>
    <m/>
    <s v="'Silt Gravel Clay_ '"/>
    <n v="22"/>
    <n v="-4.6832564610633343E-2"/>
    <s v="Rare/Uncommon"/>
    <s v="CHECK"/>
    <s v="Diamicton"/>
    <s v="Diamicton"/>
    <x v="0"/>
    <x v="0"/>
    <s v="Diamicton"/>
    <s v="Diamicton"/>
  </r>
  <r>
    <s v="Silt Gravel Clay"/>
    <s v="Broken"/>
    <s v="'Silt Gravel Clay_Broken'"/>
    <n v="0"/>
    <n v="-4.8134274696818129E-2"/>
    <s v="Not Used"/>
    <s v="CHECK"/>
    <s v="Diamicton"/>
    <s v="Diamicton"/>
    <x v="1"/>
    <x v="1"/>
    <s v="CHECK"/>
    <s v="Diamicton"/>
  </r>
  <r>
    <s v="Silt Gravel Clay"/>
    <s v="Cemented"/>
    <s v="'Silt Gravel Clay_Cemented'"/>
    <n v="0"/>
    <n v="-4.8134274696818129E-2"/>
    <s v="Not Used"/>
    <s v="CHECK"/>
    <s v="Diamicton"/>
    <s v="Diamicton"/>
    <x v="1"/>
    <x v="1"/>
    <s v="CHECK"/>
    <s v="Diamicton"/>
  </r>
  <r>
    <s v="Silt Gravel Clay"/>
    <s v="Clayey"/>
    <s v="'Silt Gravel Clay_Clayey'"/>
    <n v="0"/>
    <n v="-4.8134274696818129E-2"/>
    <s v="Not Used"/>
    <s v="CHECK"/>
    <s v="Diamicton"/>
    <s v="Diamicton"/>
    <x v="1"/>
    <x v="1"/>
    <s v="CHECK"/>
    <s v="Diamicton"/>
  </r>
  <r>
    <s v="Silt Gravel Clay"/>
    <s v="Coarse"/>
    <s v="'Silt Gravel Clay_Coarse'"/>
    <n v="0"/>
    <n v="-4.8134274696818129E-2"/>
    <s v="Not Used"/>
    <s v="CHECK"/>
    <s v="Diamicton"/>
    <s v="Diamicton"/>
    <x v="1"/>
    <x v="1"/>
    <s v="CHECK"/>
    <s v="Diamicton"/>
  </r>
  <r>
    <s v="Silt Gravel Clay"/>
    <s v="Dense"/>
    <s v="'Silt Gravel Clay_Dense'"/>
    <n v="0"/>
    <n v="-4.8134274696818129E-2"/>
    <s v="Not Used"/>
    <s v="CHECK"/>
    <s v="Diamicton"/>
    <s v="Diamicton"/>
    <x v="1"/>
    <x v="1"/>
    <s v="CHECK"/>
    <s v="Diamicton"/>
  </r>
  <r>
    <s v="Silt Gravel Clay"/>
    <s v="Dolomitic"/>
    <s v="'Silt Gravel Clay_Dolomitic'"/>
    <n v="0"/>
    <n v="-4.8134274696818129E-2"/>
    <s v="Not Used"/>
    <s v="CHECK"/>
    <s v="Diamicton"/>
    <s v="Diamicton"/>
    <x v="1"/>
    <x v="1"/>
    <s v="CHECK"/>
    <s v="Diamicton"/>
  </r>
  <r>
    <s v="Silt Gravel Clay"/>
    <s v="Dry"/>
    <s v="'Silt Gravel Clay_Dry'"/>
    <n v="0"/>
    <n v="-4.8134274696818129E-2"/>
    <s v="Not Used"/>
    <s v="CHECK"/>
    <s v="Diamicton"/>
    <s v="Diamicton"/>
    <x v="1"/>
    <x v="1"/>
    <s v="CHECK"/>
    <s v="Diamicton"/>
  </r>
  <r>
    <s v="Silt Gravel Clay"/>
    <s v="Fill"/>
    <s v="'Silt Gravel Clay_Fill'"/>
    <n v="0"/>
    <n v="-4.8134274696818129E-2"/>
    <s v="Not Used"/>
    <s v="CHECK"/>
    <s v="Unknown or No Record"/>
    <s v="Unknown or No Record"/>
    <x v="1"/>
    <x v="1"/>
    <s v="CHECK"/>
    <s v="Unknown or No Record"/>
  </r>
  <r>
    <s v="Silt Gravel Clay"/>
    <s v="Fine"/>
    <s v="'Silt Gravel Clay_Fine'"/>
    <n v="1"/>
    <n v="-4.8075106056537004E-2"/>
    <s v="Rare/Uncommon"/>
    <s v="CHECK"/>
    <s v="Diamicton"/>
    <s v="Diamicton"/>
    <x v="0"/>
    <x v="0"/>
    <s v="Diamicton"/>
    <s v="Diamicton"/>
  </r>
  <r>
    <s v="Silt Gravel Clay"/>
    <s v="Fine To Coarse"/>
    <s v="'Silt Gravel Clay_Fine To Coarse'"/>
    <n v="0"/>
    <n v="-4.8134274696818129E-2"/>
    <s v="Not Used"/>
    <s v="CHECK"/>
    <s v="Diamicton"/>
    <s v="Diamicton"/>
    <x v="1"/>
    <x v="1"/>
    <s v="CHECK"/>
    <s v="Diamicton"/>
  </r>
  <r>
    <s v="Silt Gravel Clay"/>
    <s v="Fine To Medium"/>
    <s v="'Silt Gravel Clay_Fine To Medium'"/>
    <n v="0"/>
    <n v="-4.8134274696818129E-2"/>
    <s v="Not Used"/>
    <s v="CHECK"/>
    <s v="Diamicton"/>
    <s v="Diamicton"/>
    <x v="1"/>
    <x v="1"/>
    <s v="CHECK"/>
    <s v="Diamicton"/>
  </r>
  <r>
    <s v="Silt Gravel Clay"/>
    <s v="Firm"/>
    <s v="'Silt Gravel Clay_Firm'"/>
    <n v="0"/>
    <n v="-4.8134274696818129E-2"/>
    <s v="Not Used"/>
    <s v="CHECK"/>
    <s v="Diamicton"/>
    <s v="Diamicton"/>
    <x v="1"/>
    <x v="1"/>
    <s v="CHECK"/>
    <s v="Diamicton"/>
  </r>
  <r>
    <s v="Silt Gravel Clay"/>
    <s v="Fractured"/>
    <s v="'Silt Gravel Clay_Fractured'"/>
    <n v="0"/>
    <n v="-4.8134274696818129E-2"/>
    <s v="Not Used"/>
    <s v="CHECK"/>
    <s v="Diamicton"/>
    <s v="Diamicton"/>
    <x v="1"/>
    <x v="1"/>
    <s v="CHECK"/>
    <s v="Diamicton"/>
  </r>
  <r>
    <s v="Silt Gravel Clay"/>
    <s v="Gravely"/>
    <s v="'Silt Gravel Clay_Gravely'"/>
    <n v="0"/>
    <n v="-4.8134274696818129E-2"/>
    <s v="Not Used"/>
    <s v="CHECK"/>
    <s v="Diamicton"/>
    <s v="Diamicton"/>
    <x v="1"/>
    <x v="1"/>
    <s v="CHECK"/>
    <s v="Diamicton"/>
  </r>
  <r>
    <s v="Silt Gravel Clay"/>
    <s v="Gummy"/>
    <s v="'Silt Gravel Clay_Gummy'"/>
    <n v="0"/>
    <n v="-4.8134274696818129E-2"/>
    <s v="Not Used"/>
    <s v="CHECK"/>
    <s v="Diamicton"/>
    <s v="Diamicton"/>
    <x v="1"/>
    <x v="1"/>
    <s v="CHECK"/>
    <s v="Diamicton"/>
  </r>
  <r>
    <s v="Silt Gravel Clay"/>
    <s v="Hard"/>
    <s v="'Silt Gravel Clay_Hard'"/>
    <n v="0"/>
    <n v="-4.8134274696818129E-2"/>
    <s v="Not Used"/>
    <s v="CHECK"/>
    <s v="Diamicton"/>
    <s v="Diamicton"/>
    <x v="1"/>
    <x v="1"/>
    <s v="CHECK"/>
    <s v="Diamicton"/>
  </r>
  <r>
    <s v="Silt Gravel Clay"/>
    <s v="Heaving/Quick"/>
    <s v="'Silt Gravel Clay_Heaving/Quick'"/>
    <n v="0"/>
    <n v="-4.8134274696818129E-2"/>
    <s v="Not Used"/>
    <s v="CHECK"/>
    <s v="Diamicton"/>
    <s v="Diamicton"/>
    <x v="1"/>
    <x v="1"/>
    <s v="CHECK"/>
    <s v="Diamicton"/>
  </r>
  <r>
    <s v="Silt Gravel Clay"/>
    <s v="Karst"/>
    <s v="'Silt Gravel Clay_Karst'"/>
    <n v="0"/>
    <n v="-4.8134274696818129E-2"/>
    <s v="Not Used"/>
    <s v="CHECK"/>
    <s v="Diamicton"/>
    <s v="Diamicton"/>
    <x v="1"/>
    <x v="1"/>
    <s v="CHECK"/>
    <s v="Diamicton"/>
  </r>
  <r>
    <s v="Silt Gravel Clay"/>
    <s v="Layered"/>
    <s v="'Silt Gravel Clay_Layered'"/>
    <n v="1"/>
    <n v="-4.8075106056537004E-2"/>
    <s v="Rare/Uncommon"/>
    <s v="CHECK"/>
    <s v="Diamicton"/>
    <s v="Diamicton"/>
    <x v="0"/>
    <x v="0"/>
    <s v="Diamicton"/>
    <s v="Diamicton"/>
  </r>
  <r>
    <s v="Silt Gravel Clay"/>
    <s v="Medium"/>
    <s v="'Silt Gravel Clay_Medium'"/>
    <n v="1"/>
    <n v="-4.8075106056537004E-2"/>
    <s v="Rare/Uncommon"/>
    <s v="CHECK"/>
    <s v="Diamicton"/>
    <s v="Diamicton"/>
    <x v="0"/>
    <x v="0"/>
    <s v="Diamicton"/>
    <s v="Diamicton"/>
  </r>
  <r>
    <s v="Silt Gravel Clay"/>
    <s v="Medium To Coarse"/>
    <s v="'Silt Gravel Clay_Medium To Coarse'"/>
    <n v="0"/>
    <n v="-4.8134274696818129E-2"/>
    <s v="Not Used"/>
    <s v="CHECK"/>
    <s v="Diamicton"/>
    <s v="Diamicton"/>
    <x v="1"/>
    <x v="1"/>
    <s v="CHECK"/>
    <s v="Diamicton"/>
  </r>
  <r>
    <s v="Silt Gravel Clay"/>
    <s v="Organic"/>
    <s v="'Silt Gravel Clay_Organic'"/>
    <n v="0"/>
    <n v="-4.8134274696818129E-2"/>
    <s v="Not Used"/>
    <s v="CHECK"/>
    <s v="Diamicton"/>
    <s v="Diamicton"/>
    <x v="1"/>
    <x v="1"/>
    <s v="CHECK"/>
    <s v="Diamicton"/>
  </r>
  <r>
    <s v="Silt Gravel Clay"/>
    <s v="Porous"/>
    <s v="'Silt Gravel Clay_Porous'"/>
    <n v="0"/>
    <n v="-4.8134274696818129E-2"/>
    <s v="Not Used"/>
    <s v="CHECK"/>
    <s v="Diamicton"/>
    <s v="Diamicton"/>
    <x v="1"/>
    <x v="1"/>
    <s v="CHECK"/>
    <s v="Diamicton"/>
  </r>
  <r>
    <s v="Silt Gravel Clay"/>
    <s v="Sandy"/>
    <s v="'Silt Gravel Clay_Sandy'"/>
    <n v="2"/>
    <n v="-4.8015937416255879E-2"/>
    <s v="Rare/Uncommon"/>
    <s v="CHECK"/>
    <s v="Diamicton"/>
    <s v="Diamicton"/>
    <x v="0"/>
    <x v="0"/>
    <s v="Diamicton"/>
    <s v="Diamicton"/>
  </r>
  <r>
    <s v="Silt Gravel Clay"/>
    <s v="Silty"/>
    <s v="'Silt Gravel Clay_Silty'"/>
    <n v="0"/>
    <n v="-4.8134274696818129E-2"/>
    <s v="Not Used"/>
    <s v="CHECK"/>
    <s v="Diamicton"/>
    <s v="Diamicton"/>
    <x v="1"/>
    <x v="1"/>
    <s v="CHECK"/>
    <s v="Diamicton"/>
  </r>
  <r>
    <s v="Silt Gravel Clay"/>
    <s v="Soft"/>
    <s v="'Silt Gravel Clay_Soft'"/>
    <n v="0"/>
    <n v="-4.8134274696818129E-2"/>
    <s v="Not Used"/>
    <s v="CHECK"/>
    <s v="Diamicton"/>
    <s v="Diamicton"/>
    <x v="1"/>
    <x v="1"/>
    <s v="CHECK"/>
    <s v="Diamicton"/>
  </r>
  <r>
    <s v="Silt Gravel Clay"/>
    <s v="Sticky"/>
    <s v="'Silt Gravel Clay_Sticky'"/>
    <n v="0"/>
    <n v="-4.8134274696818129E-2"/>
    <s v="Not Used"/>
    <s v="CHECK"/>
    <s v="Diamicton"/>
    <s v="Diamicton"/>
    <x v="1"/>
    <x v="1"/>
    <s v="CHECK"/>
    <s v="Diamicton"/>
  </r>
  <r>
    <s v="Silt Gravel Clay"/>
    <s v="Stoney"/>
    <s v="'Silt Gravel Clay_Stoney'"/>
    <n v="0"/>
    <n v="-4.8134274696818129E-2"/>
    <s v="Not Used"/>
    <s v="CHECK"/>
    <s v="Diamicton"/>
    <s v="Diamicton"/>
    <x v="1"/>
    <x v="1"/>
    <s v="CHECK"/>
    <s v="Diamicton"/>
  </r>
  <r>
    <s v="Silt Gravel Clay"/>
    <s v="Stringers"/>
    <s v="'Silt Gravel Clay_Stringers'"/>
    <n v="5"/>
    <n v="-4.7838431495412496E-2"/>
    <s v="Rare/Uncommon"/>
    <s v="CHECK"/>
    <s v="Diamicton"/>
    <s v="Diamicton"/>
    <x v="0"/>
    <x v="0"/>
    <s v="Diamicton"/>
    <s v="Diamicton"/>
  </r>
  <r>
    <s v="Silt Gravel Clay"/>
    <s v="Strips"/>
    <s v="'Silt Gravel Clay_Strips'"/>
    <n v="0"/>
    <n v="-4.8134274696818129E-2"/>
    <s v="Not Used"/>
    <s v="CHECK"/>
    <s v="Diamicton"/>
    <s v="Diamicton"/>
    <x v="1"/>
    <x v="1"/>
    <s v="CHECK"/>
    <s v="Diamicton"/>
  </r>
  <r>
    <s v="Silt Gravel Clay"/>
    <s v="Swelling"/>
    <s v="'Silt Gravel Clay_Swelling'"/>
    <n v="0"/>
    <n v="-4.8134274696818129E-2"/>
    <s v="Not Used"/>
    <s v="CHECK"/>
    <s v="Diamicton"/>
    <s v="Diamicton"/>
    <x v="1"/>
    <x v="1"/>
    <s v="CHECK"/>
    <s v="Diamicton"/>
  </r>
  <r>
    <s v="Silt Gravel Clay"/>
    <s v="Very Coarse"/>
    <s v="'Silt Gravel Clay_Very Coarse'"/>
    <n v="0"/>
    <n v="-4.8134274696818129E-2"/>
    <s v="Not Used"/>
    <s v="CHECK"/>
    <s v="Diamicton"/>
    <s v="Diamicton"/>
    <x v="1"/>
    <x v="1"/>
    <s v="CHECK"/>
    <s v="Diamicton"/>
  </r>
  <r>
    <s v="Silt Gravel Clay"/>
    <s v="Very Fine"/>
    <s v="'Silt Gravel Clay_Very Fine'"/>
    <n v="0"/>
    <n v="-4.8134274696818129E-2"/>
    <s v="Not Used"/>
    <s v="CHECK"/>
    <s v="Diamicton"/>
    <s v="Diamicton"/>
    <x v="1"/>
    <x v="1"/>
    <s v="CHECK"/>
    <s v="Diamicton"/>
  </r>
  <r>
    <s v="Silt Gravel Clay"/>
    <s v="Very Fine-Coarse"/>
    <s v="'Silt Gravel Clay_Very Fine-Coarse'"/>
    <n v="0"/>
    <n v="-4.8134274696818129E-2"/>
    <s v="Not Used"/>
    <s v="CHECK"/>
    <s v="Diamicton"/>
    <s v="Diamicton"/>
    <x v="1"/>
    <x v="1"/>
    <s v="CHECK"/>
    <s v="Diamicton"/>
  </r>
  <r>
    <s v="Silt Gravel Clay"/>
    <s v="Very Fine-Fine"/>
    <s v="'Silt Gravel Clay_Very Fine-Fine'"/>
    <n v="0"/>
    <n v="-4.8134274696818129E-2"/>
    <s v="Not Used"/>
    <s v="CHECK"/>
    <s v="Diamicton"/>
    <s v="Diamicton"/>
    <x v="1"/>
    <x v="1"/>
    <s v="CHECK"/>
    <s v="Diamicton"/>
  </r>
  <r>
    <s v="Silt Gravel Clay"/>
    <s v="Very Fine-Medium"/>
    <s v="'Silt Gravel Clay_Very Fine-Medium'"/>
    <n v="0"/>
    <n v="-4.8134274696818129E-2"/>
    <s v="Not Used"/>
    <s v="CHECK"/>
    <s v="Diamicton"/>
    <s v="Diamicton"/>
    <x v="1"/>
    <x v="1"/>
    <s v="CHECK"/>
    <s v="Diamicton"/>
  </r>
  <r>
    <s v="Silt Gravel Clay"/>
    <s v="Very Hard"/>
    <s v="'Silt Gravel Clay_Very Hard'"/>
    <n v="0"/>
    <n v="-4.8134274696818129E-2"/>
    <s v="Not Used"/>
    <s v="CHECK"/>
    <s v="Diamicton"/>
    <s v="Diamicton"/>
    <x v="1"/>
    <x v="1"/>
    <s v="CHECK"/>
    <s v="Diamicton"/>
  </r>
  <r>
    <s v="Silt Gravel Clay"/>
    <s v="W/Boulders"/>
    <s v="'Silt Gravel Clay_W/Boulders'"/>
    <n v="0"/>
    <n v="-4.8134274696818129E-2"/>
    <s v="Not Used"/>
    <s v="CHECK"/>
    <s v="Diamicton"/>
    <s v="Diamicton"/>
    <x v="1"/>
    <x v="1"/>
    <s v="CHECK"/>
    <s v="Diamicton"/>
  </r>
  <r>
    <s v="Silt Gravel Clay"/>
    <s v="W/Clay"/>
    <s v="'Silt Gravel Clay_W/Clay'"/>
    <n v="1"/>
    <n v="-4.8075106056537004E-2"/>
    <s v="Rare/Uncommon"/>
    <s v="CHECK"/>
    <s v="Diamicton"/>
    <s v="Diamicton"/>
    <x v="0"/>
    <x v="0"/>
    <s v="Diamicton"/>
    <s v="Diamicton"/>
  </r>
  <r>
    <s v="Silt Gravel Clay"/>
    <s v="W/Coal"/>
    <s v="'Silt Gravel Clay_W/Coal'"/>
    <n v="0"/>
    <n v="-4.8134274696818129E-2"/>
    <s v="Not Used"/>
    <s v="CHECK"/>
    <s v="Diamicton"/>
    <s v="Diamicton"/>
    <x v="1"/>
    <x v="1"/>
    <s v="CHECK"/>
    <s v="Diamicton"/>
  </r>
  <r>
    <s v="Silt Gravel Clay"/>
    <s v="W/Cobbles"/>
    <s v="'Silt Gravel Clay_W/Cobbles'"/>
    <n v="0"/>
    <n v="-4.8134274696818129E-2"/>
    <s v="Not Used"/>
    <s v="CHECK"/>
    <s v="Diamicton"/>
    <s v="Diamicton"/>
    <x v="1"/>
    <x v="1"/>
    <s v="CHECK"/>
    <s v="Diamicton"/>
  </r>
  <r>
    <s v="Silt Gravel Clay"/>
    <s v="W/Dolomite"/>
    <s v="'Silt Gravel Clay_W/Dolomite'"/>
    <n v="0"/>
    <n v="-4.8134274696818129E-2"/>
    <s v="Not Used"/>
    <s v="CHECK"/>
    <s v="Diamicton"/>
    <s v="Diamicton"/>
    <x v="1"/>
    <x v="1"/>
    <s v="CHECK"/>
    <s v="Diamicton"/>
  </r>
  <r>
    <s v="Silt Gravel Clay"/>
    <s v="W/Gravel"/>
    <s v="'Silt Gravel Clay_W/Gravel'"/>
    <n v="0"/>
    <n v="-4.8134274696818129E-2"/>
    <s v="Not Used"/>
    <s v="CHECK"/>
    <s v="Diamicton"/>
    <s v="Diamicton"/>
    <x v="1"/>
    <x v="1"/>
    <s v="CHECK"/>
    <s v="Diamicton"/>
  </r>
  <r>
    <s v="Silt Gravel Clay"/>
    <s v="W/Gypsum"/>
    <s v="'Silt Gravel Clay_W/Gypsum'"/>
    <n v="0"/>
    <n v="-4.8134274696818129E-2"/>
    <s v="Not Used"/>
    <s v="CHECK"/>
    <s v="Diamicton"/>
    <s v="Diamicton"/>
    <x v="1"/>
    <x v="1"/>
    <s v="CHECK"/>
    <s v="Diamicton"/>
  </r>
  <r>
    <s v="Silt Gravel Clay"/>
    <s v="W/Limestone"/>
    <s v="'Silt Gravel Clay_W/Limestone'"/>
    <n v="0"/>
    <n v="-4.8134274696818129E-2"/>
    <s v="Not Used"/>
    <s v="CHECK"/>
    <s v="Diamicton"/>
    <s v="Diamicton"/>
    <x v="1"/>
    <x v="1"/>
    <s v="CHECK"/>
    <s v="Diamicton"/>
  </r>
  <r>
    <s v="Silt Gravel Clay"/>
    <s v="W/Pyrite"/>
    <s v="'Silt Gravel Clay_W/Pyrite'"/>
    <n v="0"/>
    <n v="-4.8134274696818129E-2"/>
    <s v="Not Used"/>
    <s v="CHECK"/>
    <s v="Diamicton"/>
    <s v="Diamicton"/>
    <x v="1"/>
    <x v="1"/>
    <s v="CHECK"/>
    <s v="Diamicton"/>
  </r>
  <r>
    <s v="Silt Gravel Clay"/>
    <s v="W/Sand"/>
    <s v="'Silt Gravel Clay_W/Sand'"/>
    <n v="0"/>
    <n v="-4.8134274696818129E-2"/>
    <s v="Not Used"/>
    <s v="CHECK"/>
    <s v="Diamicton"/>
    <s v="Diamicton"/>
    <x v="1"/>
    <x v="1"/>
    <s v="CHECK"/>
    <s v="Diamicton"/>
  </r>
  <r>
    <s v="Silt Gravel Clay"/>
    <s v="W/Sandstone"/>
    <s v="'Silt Gravel Clay_W/Sandstone'"/>
    <n v="0"/>
    <n v="-4.8134274696818129E-2"/>
    <s v="Not Used"/>
    <s v="CHECK"/>
    <s v="Diamicton"/>
    <s v="Diamicton"/>
    <x v="1"/>
    <x v="1"/>
    <s v="CHECK"/>
    <s v="Diamicton"/>
  </r>
  <r>
    <s v="Silt Gravel Clay"/>
    <s v="W/Shale"/>
    <s v="'Silt Gravel Clay_W/Shale'"/>
    <n v="0"/>
    <n v="-4.8134274696818129E-2"/>
    <s v="Not Used"/>
    <s v="CHECK"/>
    <s v="Diamicton"/>
    <s v="Diamicton"/>
    <x v="1"/>
    <x v="1"/>
    <s v="CHECK"/>
    <s v="Diamicton"/>
  </r>
  <r>
    <s v="Silt Gravel Clay"/>
    <s v="W/Silt"/>
    <s v="'Silt Gravel Clay_W/Silt'"/>
    <n v="3"/>
    <n v="-4.7956768775974754E-2"/>
    <s v="Rare/Uncommon"/>
    <s v="CHECK"/>
    <s v="Diamicton"/>
    <s v="Diamicton"/>
    <x v="0"/>
    <x v="0"/>
    <s v="Diamicton"/>
    <s v="Diamicton"/>
  </r>
  <r>
    <s v="Silt Gravel Clay"/>
    <s v="W/Stones"/>
    <s v="'Silt Gravel Clay_W/Stones'"/>
    <n v="1"/>
    <n v="-4.8075106056537004E-2"/>
    <s v="Rare/Uncommon"/>
    <s v="CHECK"/>
    <s v="Diamicton"/>
    <s v="Diamicton"/>
    <x v="0"/>
    <x v="0"/>
    <s v="Diamicton"/>
    <s v="Diamicton"/>
  </r>
  <r>
    <s v="Silt Gravel Clay"/>
    <s v="Water Bearing"/>
    <s v="'Silt Gravel Clay_Water Bearing'"/>
    <n v="0"/>
    <n v="-4.8134274696818129E-2"/>
    <s v="Not Used"/>
    <s v="CHECK"/>
    <s v="Diamicton"/>
    <s v="Diamicton"/>
    <x v="1"/>
    <x v="1"/>
    <s v="CHECK"/>
    <s v="Diamicton"/>
  </r>
  <r>
    <s v="Silt Gravel Clay"/>
    <s v="Weathered"/>
    <s v="'Silt Gravel Clay_Weathered'"/>
    <n v="0"/>
    <n v="-4.8134274696818129E-2"/>
    <s v="Not Used"/>
    <s v="CHECK"/>
    <s v="Diamicton"/>
    <s v="Diamicton"/>
    <x v="1"/>
    <x v="1"/>
    <s v="CHECK"/>
    <s v="Diamicton"/>
  </r>
  <r>
    <s v="Silt Gravel Clay"/>
    <s v="Wet/Moist"/>
    <s v="'Silt Gravel Clay_Wet/Moist'"/>
    <n v="1"/>
    <n v="-4.8075106056537004E-2"/>
    <s v="Rare/Uncommon"/>
    <s v="CHECK"/>
    <s v="Diamicton"/>
    <s v="Diamicton"/>
    <x v="0"/>
    <x v="0"/>
    <s v="Diamicton"/>
    <s v="Diamicton"/>
  </r>
  <r>
    <s v="Silt Gravel Clay"/>
    <s v="Wood"/>
    <s v="'Silt Gravel Clay_Wood'"/>
    <n v="0"/>
    <n v="-4.8134274696818129E-2"/>
    <s v="Not Used"/>
    <s v="CHECK"/>
    <s v="Diamicton"/>
    <s v="Diamicton"/>
    <x v="1"/>
    <x v="1"/>
    <s v="CHECK"/>
    <s v="Diamicton"/>
  </r>
  <r>
    <s v="Silt Gravel Sand"/>
    <m/>
    <s v="'Silt Gravel Sand_ '"/>
    <n v="20"/>
    <n v="-4.69509018911956E-2"/>
    <s v="Rare/Uncommon"/>
    <s v="CHECK"/>
    <s v="Sand &amp; Gravel"/>
    <s v="Sand &amp; Gravel"/>
    <x v="0"/>
    <x v="0"/>
    <s v="Sand &amp; Gravel"/>
    <s v="Sand &amp; Gravel"/>
  </r>
  <r>
    <s v="Silt Gravel Sand"/>
    <s v="Broken"/>
    <s v="'Silt Gravel Sand_Broken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Cemented"/>
    <s v="'Silt Gravel Sand_Cemented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Clayey"/>
    <s v="'Silt Gravel Sand_Clayey'"/>
    <n v="2"/>
    <n v="-4.8015937416255879E-2"/>
    <s v="Rare/Uncommon"/>
    <s v="CHECK"/>
    <s v="Diamicton"/>
    <s v="Diamicton"/>
    <x v="0"/>
    <x v="0"/>
    <s v="Diamicton"/>
    <s v="Diamicton"/>
  </r>
  <r>
    <s v="Silt Gravel Sand"/>
    <s v="Coarse"/>
    <s v="'Silt Gravel Sand_Coarse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Gravel Sand"/>
    <s v="Dense"/>
    <s v="'Silt Gravel Sand_Dense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Dolomitic"/>
    <s v="'Silt Gravel Sand_Dolomitic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Dry"/>
    <s v="'Silt Gravel Sand_Dry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Fill"/>
    <s v="'Silt Gravel Sand_Fill'"/>
    <n v="0"/>
    <n v="-4.8134274696818129E-2"/>
    <s v="Not Used"/>
    <s v="CHECK"/>
    <s v="Unknown or No Record"/>
    <s v="Unknown or No Record"/>
    <x v="1"/>
    <x v="1"/>
    <s v="CHECK"/>
    <s v="Unknown or No Record"/>
  </r>
  <r>
    <s v="Silt Gravel Sand"/>
    <s v="Fine"/>
    <s v="'Silt Gravel Sand_Fine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ilt Gravel Sand"/>
    <s v="Fine To Coarse"/>
    <s v="'Silt Gravel Sand_Fine To Coarse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Gravel Sand"/>
    <s v="Fine To Medium"/>
    <s v="'Silt Gravel Sand_Fine To Medium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Gravel Sand"/>
    <s v="Firm"/>
    <s v="'Silt Gravel Sand_Firm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Fractured"/>
    <s v="'Silt Gravel Sand_Fractured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Gravely"/>
    <s v="'Silt Gravel Sand_Gravely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Gummy"/>
    <s v="'Silt Gravel Sand_Gummy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Hard"/>
    <s v="'Silt Gravel Sand_Hard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Heaving/Quick"/>
    <s v="'Silt Gravel Sand_Heaving/Quick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Karst"/>
    <s v="'Silt Gravel Sand_Karst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Layered"/>
    <s v="'Silt Gravel Sand_Layered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Medium"/>
    <s v="'Silt Gravel Sand_Medium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Medium To Coarse"/>
    <s v="'Silt Gravel Sand_Medium To Coarse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Organic"/>
    <s v="'Silt Gravel Sand_Organic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Porous"/>
    <s v="'Silt Gravel Sand_Porous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Sandy"/>
    <s v="'Silt Gravel Sand_Sandy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Silty"/>
    <s v="'Silt Gravel Sand_Silty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Soft"/>
    <s v="'Silt Gravel Sand_Soft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Sticky"/>
    <s v="'Silt Gravel Sand_Sticky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Stoney"/>
    <s v="'Silt Gravel Sand_Stoney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Gravel Sand"/>
    <s v="Stringers"/>
    <s v="'Silt Gravel Sand_Stringers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Strips"/>
    <s v="'Silt Gravel Sand_Strips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Swelling"/>
    <s v="'Silt Gravel Sand_Swelling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Very Coarse"/>
    <s v="'Silt Gravel Sand_Very Coarse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Very Fine"/>
    <s v="'Silt Gravel Sand_Very Fine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Very Fine-Coarse"/>
    <s v="'Silt Gravel Sand_Very Fine-Coarse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ilt Gravel Sand"/>
    <s v="Very Fine-Fine"/>
    <s v="'Silt Gravel Sand_Very Fine-Fine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Very Fine-Medium"/>
    <s v="'Silt Gravel Sand_Very Fine-Medium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Very Hard"/>
    <s v="'Silt Gravel Sand_Very Hard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Boulders"/>
    <s v="'Silt Gravel Sand_W/Boulders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Gravel Sand"/>
    <s v="W/Clay"/>
    <s v="'Silt Gravel Sand_W/Clay'"/>
    <n v="1"/>
    <n v="-4.8075106056537004E-2"/>
    <s v="Rare/Uncommon"/>
    <s v="CHECK"/>
    <s v="Diamicton"/>
    <s v="Diamicton"/>
    <x v="0"/>
    <x v="0"/>
    <s v="Diamicton"/>
    <s v="Diamicton"/>
  </r>
  <r>
    <s v="Silt Gravel Sand"/>
    <s v="W/Coal"/>
    <s v="'Silt Gravel Sand_W/Coal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Cobbles"/>
    <s v="'Silt Gravel Sand_W/Cobbles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Gravel Sand"/>
    <s v="W/Dolomite"/>
    <s v="'Silt Gravel Sand_W/Dolomite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Gravel"/>
    <s v="'Silt Gravel Sand_W/Gravel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Gypsum"/>
    <s v="'Silt Gravel Sand_W/Gypsum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Limestone"/>
    <s v="'Silt Gravel Sand_W/Limestone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Pyrite"/>
    <s v="'Silt Gravel Sand_W/Pyrite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Sand"/>
    <s v="'Silt Gravel Sand_W/Sand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Sandstone"/>
    <s v="'Silt Gravel Sand_W/Sandstone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Shale"/>
    <s v="'Silt Gravel Sand_W/Shale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Silt"/>
    <s v="'Silt Gravel Sand_W/Silt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/Stones"/>
    <s v="'Silt Gravel Sand_W/Stones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ater Bearing"/>
    <s v="'Silt Gravel Sand_Water Bearing'"/>
    <n v="3"/>
    <n v="-4.7956768775974754E-2"/>
    <s v="Rare/Uncommon"/>
    <s v="CHECK"/>
    <s v="Sand &amp; Gravel"/>
    <s v="Sand &amp; Gravel"/>
    <x v="0"/>
    <x v="0"/>
    <s v="Sand &amp; Gravel"/>
    <s v="Sand &amp; Gravel"/>
  </r>
  <r>
    <s v="Silt Gravel Sand"/>
    <s v="Weathered"/>
    <s v="'Silt Gravel Sand_Weathered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et/Moist"/>
    <s v="'Silt Gravel Sand_Wet/Moist'"/>
    <n v="0"/>
    <n v="-4.8134274696818129E-2"/>
    <s v="Not Used"/>
    <s v="CHECK"/>
    <s v="Sand &amp; Gravel"/>
    <s v="Sand &amp; Gravel"/>
    <x v="1"/>
    <x v="1"/>
    <s v="CHECK"/>
    <s v="Sand &amp; Gravel"/>
  </r>
  <r>
    <s v="Silt Gravel Sand"/>
    <s v="Wood"/>
    <s v="'Silt Gravel Sand_Wood'"/>
    <n v="0"/>
    <n v="-4.8134274696818129E-2"/>
    <s v="Not Used"/>
    <s v="CHECK"/>
    <s v="Sand &amp; Gravel"/>
    <s v="Sand &amp; Gravel"/>
    <x v="1"/>
    <x v="1"/>
    <s v="CHECK"/>
    <s v="Sand &amp; Gravel"/>
  </r>
  <r>
    <s v="Silt Sand Clay"/>
    <m/>
    <s v="'Silt Sand Clay_ '"/>
    <n v="260"/>
    <n v="-3.2750428223725203E-2"/>
    <s v="Rare/Uncommon"/>
    <s v="CHECK"/>
    <s v="Clay &amp; Sand"/>
    <s v="Clay &amp; Sand"/>
    <x v="0"/>
    <x v="0"/>
    <s v="Clay &amp; Sand"/>
    <s v="Clay &amp; Sand"/>
  </r>
  <r>
    <s v="Silt Sand Clay"/>
    <s v="Broken"/>
    <s v="'Silt Sand Clay_Broken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Cemented"/>
    <s v="'Silt Sand Clay_Cemented'"/>
    <n v="1"/>
    <n v="-4.8075106056537004E-2"/>
    <s v="Rare/Uncommon"/>
    <s v="CHECK"/>
    <s v="Clay &amp; Sand"/>
    <s v="Clay &amp; Sand"/>
    <x v="0"/>
    <x v="0"/>
    <s v="Clay &amp; Sand"/>
    <s v="Clay &amp; Sand"/>
  </r>
  <r>
    <s v="Silt Sand Clay"/>
    <s v="Clayey"/>
    <s v="'Silt Sand Clay_Clayey'"/>
    <n v="2"/>
    <n v="-4.8015937416255879E-2"/>
    <s v="Rare/Uncommon"/>
    <s v="CHECK"/>
    <s v="Clay &amp; Sand"/>
    <s v="Clay &amp; Sand"/>
    <x v="0"/>
    <x v="0"/>
    <s v="Clay &amp; Sand"/>
    <s v="Clay &amp; Sand"/>
  </r>
  <r>
    <s v="Silt Sand Clay"/>
    <s v="Coarse"/>
    <s v="'Silt Sand Clay_Coarse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Dense"/>
    <s v="'Silt Sand Clay_Dense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Dolomitic"/>
    <s v="'Silt Sand Clay_Dolomitic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Dry"/>
    <s v="'Silt Sand Clay_Dry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Fill"/>
    <s v="'Silt Sand Clay_Fill'"/>
    <n v="0"/>
    <n v="-4.8134274696818129E-2"/>
    <s v="Not Used"/>
    <s v="CHECK"/>
    <s v="Unknown or No Record"/>
    <s v="Unknown or No Record"/>
    <x v="1"/>
    <x v="1"/>
    <s v="CHECK"/>
    <s v="Unknown or No Record"/>
  </r>
  <r>
    <s v="Silt Sand Clay"/>
    <s v="Fine"/>
    <s v="'Silt Sand Clay_Fine'"/>
    <n v="22"/>
    <n v="-4.6832564610633343E-2"/>
    <s v="Rare/Uncommon"/>
    <s v="CHECK"/>
    <s v="Clay &amp; Sand"/>
    <s v="Clay &amp; Sand"/>
    <x v="0"/>
    <x v="0"/>
    <s v="Clay &amp; Sand"/>
    <s v="Clay &amp; Sand"/>
  </r>
  <r>
    <s v="Silt Sand Clay"/>
    <s v="Fine To Coarse"/>
    <s v="'Silt Sand Clay_Fine To Coarse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Fine To Medium"/>
    <s v="'Silt Sand Clay_Fine To Medium'"/>
    <n v="2"/>
    <n v="-4.8015937416255879E-2"/>
    <s v="Rare/Uncommon"/>
    <s v="CHECK"/>
    <s v="Clay &amp; Sand"/>
    <s v="Clay &amp; Sand"/>
    <x v="0"/>
    <x v="0"/>
    <s v="Clay &amp; Sand"/>
    <s v="Clay &amp; Sand"/>
  </r>
  <r>
    <s v="Silt Sand Clay"/>
    <s v="Firm"/>
    <s v="'Silt Sand Clay_Firm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Fractured"/>
    <s v="'Silt Sand Clay_Fractured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Gravely"/>
    <s v="'Silt Sand Clay_Gravely'"/>
    <n v="9"/>
    <n v="-4.7601756934287989E-2"/>
    <s v="Rare/Uncommon"/>
    <s v="CHECK"/>
    <s v="Diamicton"/>
    <s v="Diamicton"/>
    <x v="0"/>
    <x v="0"/>
    <s v="Diamicton"/>
    <s v="Diamicton"/>
  </r>
  <r>
    <s v="Silt Sand Clay"/>
    <s v="Gummy"/>
    <s v="'Silt Sand Clay_Gummy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Hard"/>
    <s v="'Silt Sand Clay_Hard'"/>
    <n v="1"/>
    <n v="-4.8075106056537004E-2"/>
    <s v="Rare/Uncommon"/>
    <s v="CHECK"/>
    <s v="Clay &amp; Sand"/>
    <s v="Clay &amp; Sand"/>
    <x v="0"/>
    <x v="0"/>
    <s v="Clay &amp; Sand"/>
    <s v="Clay &amp; Sand"/>
  </r>
  <r>
    <s v="Silt Sand Clay"/>
    <s v="Heaving/Quick"/>
    <s v="'Silt Sand Clay_Heaving/Quick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Karst"/>
    <s v="'Silt Sand Clay_Karst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Layered"/>
    <s v="'Silt Sand Clay_Layered'"/>
    <n v="3"/>
    <n v="-4.7956768775974754E-2"/>
    <s v="Rare/Uncommon"/>
    <s v="CHECK"/>
    <s v="Clay &amp; Sand"/>
    <s v="Clay &amp; Sand"/>
    <x v="0"/>
    <x v="0"/>
    <s v="Clay &amp; Sand"/>
    <s v="Clay &amp; Sand"/>
  </r>
  <r>
    <s v="Silt Sand Clay"/>
    <s v="Medium"/>
    <s v="'Silt Sand Clay_Medium'"/>
    <n v="1"/>
    <n v="-4.8075106056537004E-2"/>
    <s v="Rare/Uncommon"/>
    <s v="CHECK"/>
    <s v="Clay &amp; Sand"/>
    <s v="Clay &amp; Sand"/>
    <x v="0"/>
    <x v="0"/>
    <s v="Clay &amp; Sand"/>
    <s v="Clay &amp; Sand"/>
  </r>
  <r>
    <s v="Silt Sand Clay"/>
    <s v="Medium To Coarse"/>
    <s v="'Silt Sand Clay_Medium To Coarse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Organic"/>
    <s v="'Silt Sand Clay_Organic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Porous"/>
    <s v="'Silt Sand Clay_Porous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Sandy"/>
    <s v="'Silt Sand Clay_Sandy'"/>
    <n v="2"/>
    <n v="-4.8015937416255879E-2"/>
    <s v="Rare/Uncommon"/>
    <s v="CHECK"/>
    <s v="Clay &amp; Sand"/>
    <s v="Clay &amp; Sand"/>
    <x v="0"/>
    <x v="0"/>
    <s v="Clay &amp; Sand"/>
    <s v="Clay &amp; Sand"/>
  </r>
  <r>
    <s v="Silt Sand Clay"/>
    <s v="Silty"/>
    <s v="'Silt Sand Clay_Silty'"/>
    <n v="2"/>
    <n v="-4.8015937416255879E-2"/>
    <s v="Rare/Uncommon"/>
    <s v="CHECK"/>
    <s v="Clay &amp; Sand"/>
    <s v="Clay &amp; Sand"/>
    <x v="0"/>
    <x v="0"/>
    <s v="Clay &amp; Sand"/>
    <s v="Clay &amp; Sand"/>
  </r>
  <r>
    <s v="Silt Sand Clay"/>
    <s v="Soft"/>
    <s v="'Silt Sand Clay_Soft'"/>
    <n v="1"/>
    <n v="-4.8075106056537004E-2"/>
    <s v="Rare/Uncommon"/>
    <s v="CHECK"/>
    <s v="Clay &amp; Sand"/>
    <s v="Clay &amp; Sand"/>
    <x v="0"/>
    <x v="0"/>
    <s v="Clay &amp; Sand"/>
    <s v="Clay &amp; Sand"/>
  </r>
  <r>
    <s v="Silt Sand Clay"/>
    <s v="Sticky"/>
    <s v="'Silt Sand Clay_Sticky'"/>
    <n v="1"/>
    <n v="-4.8075106056537004E-2"/>
    <s v="Rare/Uncommon"/>
    <s v="CHECK"/>
    <s v="Clay &amp; Sand"/>
    <s v="Clay &amp; Sand"/>
    <x v="0"/>
    <x v="0"/>
    <s v="Clay &amp; Sand"/>
    <s v="Clay &amp; Sand"/>
  </r>
  <r>
    <s v="Silt Sand Clay"/>
    <s v="Stoney"/>
    <s v="'Silt Sand Clay_Stoney'"/>
    <n v="6"/>
    <n v="-4.7779262855131371E-2"/>
    <s v="Rare/Uncommon"/>
    <s v="CHECK"/>
    <s v="Diamicton"/>
    <s v="Diamicton"/>
    <x v="0"/>
    <x v="0"/>
    <s v="Diamicton"/>
    <s v="Diamicton"/>
  </r>
  <r>
    <s v="Silt Sand Clay"/>
    <s v="Stringers"/>
    <s v="'Silt Sand Clay_Stringers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Strips"/>
    <s v="'Silt Sand Clay_Strips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Swelling"/>
    <s v="'Silt Sand Clay_Swelling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Very Coarse"/>
    <s v="'Silt Sand Clay_Very Coarse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Very Fine"/>
    <s v="'Silt Sand Clay_Very Fine'"/>
    <n v="1"/>
    <n v="-4.8075106056537004E-2"/>
    <s v="Rare/Uncommon"/>
    <s v="CHECK"/>
    <s v="Clay &amp; Sand"/>
    <s v="Clay &amp; Sand"/>
    <x v="0"/>
    <x v="0"/>
    <s v="Clay &amp; Sand"/>
    <s v="Clay &amp; Sand"/>
  </r>
  <r>
    <s v="Silt Sand Clay"/>
    <s v="Very Fine-Coarse"/>
    <s v="'Silt Sand Clay_Very Fine-Coarse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Very Fine-Fine"/>
    <s v="'Silt Sand Clay_Very Fine-Fine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Very Fine-Medium"/>
    <s v="'Silt Sand Clay_Very Fine-Medium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Very Hard"/>
    <s v="'Silt Sand Clay_Very Hard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W/Boulders"/>
    <s v="'Silt Sand Clay_W/Boulders'"/>
    <n v="0"/>
    <n v="-4.8134274696818129E-2"/>
    <s v="Not Used"/>
    <s v="CHECK"/>
    <s v="Diamicton"/>
    <s v="Diamicton"/>
    <x v="1"/>
    <x v="1"/>
    <s v="CHECK"/>
    <s v="Diamicton"/>
  </r>
  <r>
    <s v="Silt Sand Clay"/>
    <s v="W/Clay"/>
    <s v="'Silt Sand Clay_W/Clay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W/Coal"/>
    <s v="'Silt Sand Clay_W/Coal'"/>
    <n v="0"/>
    <n v="-4.8134274696818129E-2"/>
    <s v="Not Used"/>
    <s v="CHECK"/>
    <s v="Diamicton"/>
    <s v="Diamicton"/>
    <x v="1"/>
    <x v="1"/>
    <s v="CHECK"/>
    <s v="Diamicton"/>
  </r>
  <r>
    <s v="Silt Sand Clay"/>
    <s v="W/Cobbles"/>
    <s v="'Silt Sand Clay_W/Cobbles'"/>
    <n v="6"/>
    <n v="-4.7779262855131371E-2"/>
    <s v="Rare/Uncommon"/>
    <s v="CHECK"/>
    <s v="Diamicton"/>
    <s v="Diamicton"/>
    <x v="0"/>
    <x v="0"/>
    <s v="Diamicton"/>
    <s v="Diamicton"/>
  </r>
  <r>
    <s v="Silt Sand Clay"/>
    <s v="W/Dolomite"/>
    <s v="'Silt Sand Clay_W/Dolomite'"/>
    <n v="0"/>
    <n v="-4.8134274696818129E-2"/>
    <s v="Not Used"/>
    <s v="CHECK"/>
    <s v="Diamicton"/>
    <s v="Diamicton"/>
    <x v="1"/>
    <x v="1"/>
    <s v="CHECK"/>
    <s v="Diamicton"/>
  </r>
  <r>
    <s v="Silt Sand Clay"/>
    <s v="W/Gravel"/>
    <s v="'Silt Sand Clay_W/Gravel'"/>
    <n v="10"/>
    <n v="-4.7542588294006864E-2"/>
    <s v="Rare/Uncommon"/>
    <s v="CHECK"/>
    <s v="Diamicton"/>
    <s v="Diamicton"/>
    <x v="0"/>
    <x v="0"/>
    <s v="Diamicton"/>
    <s v="Diamicton"/>
  </r>
  <r>
    <s v="Silt Sand Clay"/>
    <s v="W/Gypsum"/>
    <s v="'Silt Sand Clay_W/Gypsum'"/>
    <n v="0"/>
    <n v="-4.8134274696818129E-2"/>
    <s v="Not Used"/>
    <s v="CHECK"/>
    <s v="Diamicton"/>
    <s v="Diamicton"/>
    <x v="1"/>
    <x v="1"/>
    <s v="CHECK"/>
    <s v="Diamicton"/>
  </r>
  <r>
    <s v="Silt Sand Clay"/>
    <s v="W/Limestone"/>
    <s v="'Silt Sand Clay_W/Limestone'"/>
    <n v="0"/>
    <n v="-4.8134274696818129E-2"/>
    <s v="Not Used"/>
    <s v="CHECK"/>
    <s v="Diamicton"/>
    <s v="Diamicton"/>
    <x v="1"/>
    <x v="1"/>
    <s v="CHECK"/>
    <s v="Diamicton"/>
  </r>
  <r>
    <s v="Silt Sand Clay"/>
    <s v="W/Pyrite"/>
    <s v="'Silt Sand Clay_W/Pyrite'"/>
    <n v="0"/>
    <n v="-4.8134274696818129E-2"/>
    <s v="Not Used"/>
    <s v="CHECK"/>
    <s v="Diamicton"/>
    <s v="Diamicton"/>
    <x v="1"/>
    <x v="1"/>
    <s v="CHECK"/>
    <s v="Diamicton"/>
  </r>
  <r>
    <s v="Silt Sand Clay"/>
    <s v="W/Sand"/>
    <s v="'Silt Sand Clay_W/Sand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W/Sandstone"/>
    <s v="'Silt Sand Clay_W/Sandstone'"/>
    <n v="0"/>
    <n v="-4.8134274696818129E-2"/>
    <s v="Not Used"/>
    <s v="CHECK"/>
    <s v="Diamicton"/>
    <s v="Diamicton"/>
    <x v="1"/>
    <x v="1"/>
    <s v="CHECK"/>
    <s v="Diamicton"/>
  </r>
  <r>
    <s v="Silt Sand Clay"/>
    <s v="W/Shale"/>
    <s v="'Silt Sand Clay_W/Shale'"/>
    <n v="0"/>
    <n v="-4.8134274696818129E-2"/>
    <s v="Not Used"/>
    <s v="CHECK"/>
    <s v="Diamicton"/>
    <s v="Diamicton"/>
    <x v="1"/>
    <x v="1"/>
    <s v="CHECK"/>
    <s v="Diamicton"/>
  </r>
  <r>
    <s v="Silt Sand Clay"/>
    <s v="W/Silt"/>
    <s v="'Silt Sand Clay_W/Silt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W/Stones"/>
    <s v="'Silt Sand Clay_W/Stones'"/>
    <n v="16"/>
    <n v="-4.7187576452320107E-2"/>
    <s v="Rare/Uncommon"/>
    <s v="CHECK"/>
    <s v="Diamicton"/>
    <s v="Diamicton"/>
    <x v="0"/>
    <x v="0"/>
    <s v="Diamicton"/>
    <s v="Diamicton"/>
  </r>
  <r>
    <s v="Silt Sand Clay"/>
    <s v="Water Bearing"/>
    <s v="'Silt Sand Clay_Water Bearing'"/>
    <n v="1"/>
    <n v="-4.8075106056537004E-2"/>
    <s v="Rare/Uncommon"/>
    <s v="CHECK"/>
    <s v="Clay &amp; Sand"/>
    <s v="Clay &amp; Sand"/>
    <x v="0"/>
    <x v="0"/>
    <s v="Clay &amp; Sand"/>
    <s v="Clay &amp; Sand"/>
  </r>
  <r>
    <s v="Silt Sand Clay"/>
    <s v="Weathered"/>
    <s v="'Silt Sand Clay_Weathered'"/>
    <n v="0"/>
    <n v="-4.8134274696818129E-2"/>
    <s v="Not Used"/>
    <s v="CHECK"/>
    <s v="Clay &amp; Sand"/>
    <s v="Clay &amp; Sand"/>
    <x v="1"/>
    <x v="1"/>
    <s v="CHECK"/>
    <s v="Clay &amp; Sand"/>
  </r>
  <r>
    <s v="Silt Sand Clay"/>
    <s v="Wet/Moist"/>
    <s v="'Silt Sand Clay_Wet/Moist'"/>
    <n v="1"/>
    <n v="-4.8075106056537004E-2"/>
    <s v="Rare/Uncommon"/>
    <s v="CHECK"/>
    <s v="Clay &amp; Sand"/>
    <s v="Clay &amp; Sand"/>
    <x v="0"/>
    <x v="0"/>
    <s v="Clay &amp; Sand"/>
    <s v="Clay &amp; Sand"/>
  </r>
  <r>
    <s v="Silt Sand Clay"/>
    <s v="Wood"/>
    <s v="'Silt Sand Clay_Wood'"/>
    <n v="2"/>
    <n v="-4.8015937416255879E-2"/>
    <s v="Rare/Uncommon"/>
    <s v="CHECK"/>
    <s v="Clay &amp; Sand"/>
    <s v="Clay &amp; Sand"/>
    <x v="0"/>
    <x v="0"/>
    <s v="Clay &amp; Sand"/>
    <s v="Clay &amp; Sand"/>
  </r>
  <r>
    <s v="Silt Sand Gravel"/>
    <m/>
    <s v="'Silt Sand Gravel_ '"/>
    <n v="143"/>
    <n v="-3.9673159136617016E-2"/>
    <s v="Rare/Uncommon"/>
    <s v="CHECK"/>
    <s v="Sand &amp; Gravel"/>
    <s v="Sand &amp; Gravel"/>
    <x v="0"/>
    <x v="0"/>
    <s v="Sand &amp; Gravel"/>
    <s v="Sand &amp; Gravel"/>
  </r>
  <r>
    <s v="Silt Sand Gravel"/>
    <s v="Broken"/>
    <s v="'Silt Sand Gravel_Broken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Cemented"/>
    <s v="'Silt Sand Gravel_Cemented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Clayey"/>
    <s v="'Silt Sand Gravel_Clayey'"/>
    <n v="30"/>
    <n v="-4.6359215488384328E-2"/>
    <s v="Rare/Uncommon"/>
    <s v="CHECK"/>
    <s v="Diamicton"/>
    <s v="Diamicton"/>
    <x v="0"/>
    <x v="0"/>
    <s v="Diamicton"/>
    <s v="Diamicton"/>
  </r>
  <r>
    <s v="Silt Sand Gravel"/>
    <s v="Coarse"/>
    <s v="'Silt Sand Gravel_Coarse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ilt Sand Gravel"/>
    <s v="Dense"/>
    <s v="'Silt Sand Gravel_Dens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Dolomitic"/>
    <s v="'Silt Sand Gravel_Dolomitic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Dry"/>
    <s v="'Silt Sand Gravel_Dry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Fill"/>
    <s v="'Silt Sand Gravel_Fil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Silt Sand Gravel"/>
    <s v="Fine"/>
    <s v="'Silt Sand Gravel_Fine'"/>
    <n v="5"/>
    <n v="-4.7838431495412496E-2"/>
    <s v="Rare/Uncommon"/>
    <s v="CHECK"/>
    <s v="Sand &amp; Gravel"/>
    <s v="Sand &amp; Gravel"/>
    <x v="0"/>
    <x v="0"/>
    <s v="Sand &amp; Gravel"/>
    <s v="Sand &amp; Gravel"/>
  </r>
  <r>
    <s v="Silt Sand Gravel"/>
    <s v="Fine To Coarse"/>
    <s v="'Silt Sand Gravel_Fine To Coarse'"/>
    <n v="2"/>
    <n v="-4.8015937416255879E-2"/>
    <s v="Rare/Uncommon"/>
    <s v="CHECK"/>
    <s v="Sand &amp; Gravel"/>
    <s v="Sand &amp; Gravel"/>
    <x v="0"/>
    <x v="0"/>
    <s v="Sand &amp; Gravel"/>
    <s v="Sand &amp; Gravel"/>
  </r>
  <r>
    <s v="Silt Sand Gravel"/>
    <s v="Fine To Medium"/>
    <s v="'Silt Sand Gravel_Fine To Medium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Firm"/>
    <s v="'Silt Sand Gravel_Firm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Fractured"/>
    <s v="'Silt Sand Gravel_Fractured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Gravely"/>
    <s v="'Silt Sand Gravel_Gravely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Gummy"/>
    <s v="'Silt Sand Gravel_Gummy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Sand Gravel"/>
    <s v="Hard"/>
    <s v="'Silt Sand Gravel_Hard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Sand Gravel"/>
    <s v="Heaving/Quick"/>
    <s v="'Silt Sand Gravel_Heaving/Quick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Karst"/>
    <s v="'Silt Sand Gravel_Karst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Layered"/>
    <s v="'Silt Sand Gravel_Layered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Sand Gravel"/>
    <s v="Medium"/>
    <s v="'Silt Sand Gravel_Medium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Sand Gravel"/>
    <s v="Medium To Coarse"/>
    <s v="'Silt Sand Gravel_Medium To Coars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Organic"/>
    <s v="'Silt Sand Gravel_Organic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Porous"/>
    <s v="'Silt Sand Gravel_Porous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Sandy"/>
    <s v="'Silt Sand Gravel_Sandy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Silty"/>
    <s v="'Silt Sand Gravel_Silty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Soft"/>
    <s v="'Silt Sand Gravel_Soft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Sticky"/>
    <s v="'Silt Sand Gravel_Sticky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Stoney"/>
    <s v="'Silt Sand Gravel_Stoney'"/>
    <n v="4"/>
    <n v="-4.7897600135693622E-2"/>
    <s v="Rare/Uncommon"/>
    <s v="CHECK"/>
    <s v="Sand &amp; Gravel"/>
    <s v="Sand &amp; Gravel"/>
    <x v="0"/>
    <x v="0"/>
    <s v="Sand &amp; Gravel"/>
    <s v="Sand &amp; Gravel"/>
  </r>
  <r>
    <s v="Silt Sand Gravel"/>
    <s v="Stringers"/>
    <s v="'Silt Sand Gravel_Stringers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Strips"/>
    <s v="'Silt Sand Gravel_Strips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Swelling"/>
    <s v="'Silt Sand Gravel_Swelling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Very Coarse"/>
    <s v="'Silt Sand Gravel_Very Coars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Very Fine"/>
    <s v="'Silt Sand Gravel_Very Fin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Very Fine-Coarse"/>
    <s v="'Silt Sand Gravel_Very Fine-Coars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Very Fine-Fine"/>
    <s v="'Silt Sand Gravel_Very Fine-Fin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Very Fine-Medium"/>
    <s v="'Silt Sand Gravel_Very Fine-Medium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Very Hard"/>
    <s v="'Silt Sand Gravel_Very Hard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/Boulders"/>
    <s v="'Silt Sand Gravel_W/Boulders'"/>
    <n v="10"/>
    <n v="-4.7542588294006864E-2"/>
    <s v="Rare/Uncommon"/>
    <s v="CHECK"/>
    <s v="Sand &amp; Gravel"/>
    <s v="Sand &amp; Gravel"/>
    <x v="0"/>
    <x v="0"/>
    <s v="Sand &amp; Gravel"/>
    <s v="Sand &amp; Gravel"/>
  </r>
  <r>
    <s v="Silt Sand Gravel"/>
    <s v="W/Clay"/>
    <s v="'Silt Sand Gravel_W/Clay'"/>
    <n v="4"/>
    <n v="-4.7897600135693622E-2"/>
    <s v="Rare/Uncommon"/>
    <s v="CHECK"/>
    <s v="Diamicton"/>
    <s v="Diamicton"/>
    <x v="0"/>
    <x v="0"/>
    <s v="Diamicton"/>
    <s v="Diamicton"/>
  </r>
  <r>
    <s v="Silt Sand Gravel"/>
    <s v="W/Coal"/>
    <s v="'Silt Sand Gravel_W/Coal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/Cobbles"/>
    <s v="'Silt Sand Gravel_W/Cobbles'"/>
    <n v="8"/>
    <n v="-4.7660925574569114E-2"/>
    <s v="Rare/Uncommon"/>
    <s v="CHECK"/>
    <s v="Sand &amp; Gravel"/>
    <s v="Sand &amp; Gravel"/>
    <x v="0"/>
    <x v="0"/>
    <s v="Sand &amp; Gravel"/>
    <s v="Sand &amp; Gravel"/>
  </r>
  <r>
    <s v="Silt Sand Gravel"/>
    <s v="W/Dolomite"/>
    <s v="'Silt Sand Gravel_W/Dolomit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/Gravel"/>
    <s v="'Silt Sand Gravel_W/Gravel'"/>
    <n v="1"/>
    <n v="-4.8075106056537004E-2"/>
    <s v="Rare/Uncommon"/>
    <s v="CHECK"/>
    <s v="Sand &amp; Gravel"/>
    <s v="Sand &amp; Gravel"/>
    <x v="0"/>
    <x v="0"/>
    <s v="Sand &amp; Gravel"/>
    <s v="Sand &amp; Gravel"/>
  </r>
  <r>
    <s v="Silt Sand Gravel"/>
    <s v="W/Gypsum"/>
    <s v="'Silt Sand Gravel_W/Gypsum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/Limestone"/>
    <s v="'Silt Sand Gravel_W/Limeston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/Pyrite"/>
    <s v="'Silt Sand Gravel_W/Pyrit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/Sand"/>
    <s v="'Silt Sand Gravel_W/Sand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/Sandstone"/>
    <s v="'Silt Sand Gravel_W/Sandston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/Shale"/>
    <s v="'Silt Sand Gravel_W/Shale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/Silt"/>
    <s v="'Silt Sand Gravel_W/Silt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/Stones"/>
    <s v="'Silt Sand Gravel_W/Stones'"/>
    <n v="4"/>
    <n v="-4.7897600135693622E-2"/>
    <s v="Rare/Uncommon"/>
    <s v="CHECK"/>
    <s v="Sand &amp; Gravel"/>
    <s v="Diamicton"/>
    <x v="0"/>
    <x v="2"/>
    <s v="CHECK"/>
    <s v=""/>
  </r>
  <r>
    <s v="Silt Sand Gravel"/>
    <s v="Water Bearing"/>
    <s v="'Silt Sand Gravel_Water Bearing'"/>
    <n v="7"/>
    <n v="-4.7720094214850246E-2"/>
    <s v="Rare/Uncommon"/>
    <s v="CHECK"/>
    <s v="Sand &amp; Gravel"/>
    <s v="Sand &amp; Gravel"/>
    <x v="0"/>
    <x v="0"/>
    <s v="Sand &amp; Gravel"/>
    <s v="Sand &amp; Gravel"/>
  </r>
  <r>
    <s v="Silt Sand Gravel"/>
    <s v="Weathered"/>
    <s v="'Silt Sand Gravel_Weathered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et/Moist"/>
    <s v="'Silt Sand Gravel_Wet/Moist'"/>
    <n v="0"/>
    <n v="-4.8134274696818129E-2"/>
    <s v="Not Used"/>
    <s v="CHECK"/>
    <s v="Sand &amp; Gravel"/>
    <s v="Sand &amp; Gravel"/>
    <x v="1"/>
    <x v="1"/>
    <s v="CHECK"/>
    <s v="Sand &amp; Gravel"/>
  </r>
  <r>
    <s v="Silt Sand Gravel"/>
    <s v="Wood"/>
    <s v="'Silt Sand Gravel_Wood'"/>
    <n v="0"/>
    <n v="-4.8134274696818129E-2"/>
    <s v="Not Used"/>
    <s v="CHECK"/>
    <s v="Sand &amp; Gravel"/>
    <s v="Sand &amp; Gravel"/>
    <x v="1"/>
    <x v="1"/>
    <s v="CHECK"/>
    <s v="Sand &amp; Gravel"/>
  </r>
  <r>
    <s v="Slate"/>
    <m/>
    <s v="'Slate_ '"/>
    <n v="2293"/>
    <n v="8.7539417467805289E-2"/>
    <s v="Fairly Common"/>
    <s v="CHECK"/>
    <s v="Bedrock"/>
    <s v="Bedrock"/>
    <x v="0"/>
    <x v="0"/>
    <s v="Bedrock"/>
    <s v="Bedrock"/>
  </r>
  <r>
    <s v="Slate"/>
    <s v="Broken"/>
    <s v="'Slate_Broken'"/>
    <n v="130"/>
    <n v="-4.0442351460271662E-2"/>
    <s v="Rare/Uncommon"/>
    <s v="CHECK"/>
    <s v="Bedrock"/>
    <s v="Bedrock"/>
    <x v="0"/>
    <x v="0"/>
    <s v="Bedrock"/>
    <s v="Bedrock"/>
  </r>
  <r>
    <s v="Slate"/>
    <s v="Cemented"/>
    <s v="'Slate_Cemented'"/>
    <n v="0"/>
    <n v="-4.8134274696818129E-2"/>
    <s v="Not Used"/>
    <s v="CHECK"/>
    <s v="Bedrock"/>
    <s v="Bedrock"/>
    <x v="1"/>
    <x v="1"/>
    <s v="CHECK"/>
    <s v="Bedrock"/>
  </r>
  <r>
    <s v="Slate"/>
    <s v="Clayey"/>
    <s v="'Slate_Clayey'"/>
    <n v="1"/>
    <n v="-4.8075106056537004E-2"/>
    <s v="Rare/Uncommon"/>
    <s v="CHECK"/>
    <s v="Bedrock"/>
    <s v="Bedrock"/>
    <x v="0"/>
    <x v="0"/>
    <s v="Bedrock"/>
    <s v="Bedrock"/>
  </r>
  <r>
    <s v="Slate"/>
    <s v="Coarse"/>
    <s v="'Slate_Coarse'"/>
    <n v="0"/>
    <n v="-4.8134274696818129E-2"/>
    <s v="Not Used"/>
    <s v="CHECK"/>
    <s v="Bedrock"/>
    <s v="Bedrock"/>
    <x v="1"/>
    <x v="1"/>
    <s v="CHECK"/>
    <s v="Bedrock"/>
  </r>
  <r>
    <s v="Slate"/>
    <s v="Dense"/>
    <s v="'Slate_Dense'"/>
    <n v="1"/>
    <n v="-4.8075106056537004E-2"/>
    <s v="Rare/Uncommon"/>
    <s v="CHECK"/>
    <s v="Bedrock"/>
    <s v="Bedrock"/>
    <x v="0"/>
    <x v="0"/>
    <s v="Bedrock"/>
    <s v="Bedrock"/>
  </r>
  <r>
    <s v="Slate"/>
    <s v="Dolomitic"/>
    <s v="'Slate_Dolomitic'"/>
    <n v="1"/>
    <n v="-4.8075106056537004E-2"/>
    <s v="Rare/Uncommon"/>
    <s v="CHECK"/>
    <s v="Bedrock"/>
    <s v="Bedrock"/>
    <x v="0"/>
    <x v="0"/>
    <s v="Bedrock"/>
    <s v="Bedrock"/>
  </r>
  <r>
    <s v="Slate"/>
    <s v="Dry"/>
    <s v="'Slate_Dry'"/>
    <n v="2"/>
    <n v="-4.8015937416255879E-2"/>
    <s v="Rare/Uncommon"/>
    <s v="CHECK"/>
    <s v="Bedrock"/>
    <s v="Bedrock"/>
    <x v="0"/>
    <x v="0"/>
    <s v="Bedrock"/>
    <s v="Bedrock"/>
  </r>
  <r>
    <s v="Slate"/>
    <s v="Fill"/>
    <s v="'Slate_Fill'"/>
    <n v="0"/>
    <n v="-4.8134274696818129E-2"/>
    <s v="Not Used"/>
    <s v="CHECK"/>
    <s v="Bedrock"/>
    <s v="Bedrock"/>
    <x v="1"/>
    <x v="1"/>
    <s v="CHECK"/>
    <s v="Bedrock"/>
  </r>
  <r>
    <s v="Slate"/>
    <s v="Fine"/>
    <s v="'Slate_Fine'"/>
    <n v="0"/>
    <n v="-4.8134274696818129E-2"/>
    <s v="Not Used"/>
    <s v="CHECK"/>
    <s v="Bedrock"/>
    <s v="Bedrock"/>
    <x v="1"/>
    <x v="1"/>
    <s v="CHECK"/>
    <s v="Bedrock"/>
  </r>
  <r>
    <s v="Slate"/>
    <s v="Fine To Coarse"/>
    <s v="'Slate_Fine To Coarse'"/>
    <n v="0"/>
    <n v="-4.8134274696818129E-2"/>
    <s v="Not Used"/>
    <s v="CHECK"/>
    <s v="Bedrock"/>
    <s v="Bedrock"/>
    <x v="1"/>
    <x v="1"/>
    <s v="CHECK"/>
    <s v="Bedrock"/>
  </r>
  <r>
    <s v="Slate"/>
    <s v="Fine To Medium"/>
    <s v="'Slate_Fine To Medium'"/>
    <n v="0"/>
    <n v="-4.8134274696818129E-2"/>
    <s v="Not Used"/>
    <s v="CHECK"/>
    <s v="Bedrock"/>
    <s v="Bedrock"/>
    <x v="1"/>
    <x v="1"/>
    <s v="CHECK"/>
    <s v="Bedrock"/>
  </r>
  <r>
    <s v="Slate"/>
    <s v="Firm"/>
    <s v="'Slate_Firm'"/>
    <n v="15"/>
    <n v="-4.7246745092601232E-2"/>
    <s v="Rare/Uncommon"/>
    <s v="CHECK"/>
    <s v="Bedrock"/>
    <s v="Bedrock"/>
    <x v="0"/>
    <x v="0"/>
    <s v="Bedrock"/>
    <s v="Bedrock"/>
  </r>
  <r>
    <s v="Slate"/>
    <s v="Fractured"/>
    <s v="'Slate_Fractured'"/>
    <n v="22"/>
    <n v="-4.6832564610633343E-2"/>
    <s v="Rare/Uncommon"/>
    <s v="CHECK"/>
    <s v="Bedrock"/>
    <s v="Bedrock"/>
    <x v="0"/>
    <x v="0"/>
    <s v="Bedrock"/>
    <s v="Bedrock"/>
  </r>
  <r>
    <s v="Slate"/>
    <s v="Gravely"/>
    <s v="'Slate_Gravely'"/>
    <n v="3"/>
    <n v="-4.7956768775974754E-2"/>
    <s v="Rare/Uncommon"/>
    <s v="CHECK"/>
    <s v="Bedrock"/>
    <s v="Bedrock"/>
    <x v="0"/>
    <x v="0"/>
    <s v="Bedrock"/>
    <s v="Bedrock"/>
  </r>
  <r>
    <s v="Slate"/>
    <s v="Gummy"/>
    <s v="'Slate_Gummy'"/>
    <n v="0"/>
    <n v="-4.8134274696818129E-2"/>
    <s v="Not Used"/>
    <s v="CHECK"/>
    <s v="Bedrock"/>
    <s v="Bedrock"/>
    <x v="1"/>
    <x v="1"/>
    <s v="CHECK"/>
    <s v="Bedrock"/>
  </r>
  <r>
    <s v="Slate"/>
    <s v="Hard"/>
    <s v="'Slate_Hard'"/>
    <n v="177"/>
    <n v="-3.7661425367058715E-2"/>
    <s v="Rare/Uncommon"/>
    <s v="CHECK"/>
    <s v="Bedrock"/>
    <s v="Bedrock"/>
    <x v="0"/>
    <x v="0"/>
    <s v="Bedrock"/>
    <s v="Bedrock"/>
  </r>
  <r>
    <s v="Slate"/>
    <s v="Heaving/Quick"/>
    <s v="'Slate_Heaving/Quick'"/>
    <n v="1"/>
    <n v="-4.8075106056537004E-2"/>
    <s v="Rare/Uncommon"/>
    <s v="CHECK"/>
    <s v="Bedrock"/>
    <s v="Bedrock"/>
    <x v="0"/>
    <x v="0"/>
    <s v="Bedrock"/>
    <s v="Bedrock"/>
  </r>
  <r>
    <s v="Slate"/>
    <s v="Karst"/>
    <s v="'Slate_Karst'"/>
    <n v="0"/>
    <n v="-4.8134274696818129E-2"/>
    <s v="Not Used"/>
    <s v="CHECK"/>
    <s v="Bedrock"/>
    <s v="Bedrock"/>
    <x v="1"/>
    <x v="1"/>
    <s v="CHECK"/>
    <s v="Bedrock"/>
  </r>
  <r>
    <s v="Slate"/>
    <s v="Layered"/>
    <s v="'Slate_Layered'"/>
    <n v="17"/>
    <n v="-4.7128407812038975E-2"/>
    <s v="Rare/Uncommon"/>
    <s v="CHECK"/>
    <s v="Bedrock"/>
    <s v="Bedrock"/>
    <x v="0"/>
    <x v="0"/>
    <s v="Bedrock"/>
    <s v="Bedrock"/>
  </r>
  <r>
    <s v="Slate"/>
    <s v="Medium"/>
    <s v="'Slate_Medium'"/>
    <n v="8"/>
    <n v="-4.7660925574569114E-2"/>
    <s v="Rare/Uncommon"/>
    <s v="CHECK"/>
    <s v="Bedrock"/>
    <s v="Bedrock"/>
    <x v="0"/>
    <x v="0"/>
    <s v="Bedrock"/>
    <s v="Bedrock"/>
  </r>
  <r>
    <s v="Slate"/>
    <s v="Medium To Coarse"/>
    <s v="'Slate_Medium To Coarse'"/>
    <n v="0"/>
    <n v="-4.8134274696818129E-2"/>
    <s v="Not Used"/>
    <s v="CHECK"/>
    <s v="Bedrock"/>
    <s v="Bedrock"/>
    <x v="1"/>
    <x v="1"/>
    <s v="CHECK"/>
    <s v="Bedrock"/>
  </r>
  <r>
    <s v="Slate"/>
    <s v="Organic"/>
    <s v="'Slate_Organic'"/>
    <n v="0"/>
    <n v="-4.8134274696818129E-2"/>
    <s v="Not Used"/>
    <s v="CHECK"/>
    <s v="Bedrock"/>
    <s v="Bedrock"/>
    <x v="1"/>
    <x v="1"/>
    <s v="CHECK"/>
    <s v="Bedrock"/>
  </r>
  <r>
    <s v="Slate"/>
    <s v="Porous"/>
    <s v="'Slate_Porous'"/>
    <n v="0"/>
    <n v="-4.8134274696818129E-2"/>
    <s v="Not Used"/>
    <s v="CHECK"/>
    <s v="Bedrock"/>
    <s v="Bedrock"/>
    <x v="1"/>
    <x v="1"/>
    <s v="CHECK"/>
    <s v="Bedrock"/>
  </r>
  <r>
    <s v="Slate"/>
    <s v="Sandy"/>
    <s v="'Slate_Sandy'"/>
    <n v="13"/>
    <n v="-4.7365082373163482E-2"/>
    <s v="Rare/Uncommon"/>
    <s v="CHECK"/>
    <s v="Bedrock"/>
    <s v="Bedrock"/>
    <x v="0"/>
    <x v="0"/>
    <s v="Bedrock"/>
    <s v="Bedrock"/>
  </r>
  <r>
    <s v="Slate"/>
    <s v="Silty"/>
    <s v="'Slate_Silty'"/>
    <n v="3"/>
    <n v="-4.7956768775974754E-2"/>
    <s v="Rare/Uncommon"/>
    <s v="CHECK"/>
    <s v="Bedrock"/>
    <s v="Bedrock"/>
    <x v="0"/>
    <x v="0"/>
    <s v="Bedrock"/>
    <s v="Bedrock"/>
  </r>
  <r>
    <s v="Slate"/>
    <s v="Soft"/>
    <s v="'Slate_Soft'"/>
    <n v="176"/>
    <n v="-3.772059400733984E-2"/>
    <s v="Rare/Uncommon"/>
    <s v="CHECK"/>
    <s v="Bedrock"/>
    <s v="Bedrock"/>
    <x v="0"/>
    <x v="0"/>
    <s v="Bedrock"/>
    <s v="Bedrock"/>
  </r>
  <r>
    <s v="Slate"/>
    <s v="Sticky"/>
    <s v="'Slate_Sticky'"/>
    <n v="0"/>
    <n v="-4.8134274696818129E-2"/>
    <s v="Not Used"/>
    <s v="CHECK"/>
    <s v="Bedrock"/>
    <s v="Bedrock"/>
    <x v="1"/>
    <x v="1"/>
    <s v="CHECK"/>
    <s v="Bedrock"/>
  </r>
  <r>
    <s v="Slate"/>
    <s v="Stoney"/>
    <s v="'Slate_Stoney'"/>
    <n v="1"/>
    <n v="-4.8075106056537004E-2"/>
    <s v="Rare/Uncommon"/>
    <s v="CHECK"/>
    <s v="Bedrock"/>
    <s v="Bedrock"/>
    <x v="0"/>
    <x v="0"/>
    <s v="Bedrock"/>
    <s v="Bedrock"/>
  </r>
  <r>
    <s v="Slate"/>
    <s v="Stringers"/>
    <s v="'Slate_Stringers'"/>
    <n v="1"/>
    <n v="-4.8075106056537004E-2"/>
    <s v="Rare/Uncommon"/>
    <s v="CHECK"/>
    <s v="Bedrock"/>
    <s v="Bedrock"/>
    <x v="0"/>
    <x v="0"/>
    <s v="Bedrock"/>
    <s v="Bedrock"/>
  </r>
  <r>
    <s v="Slate"/>
    <s v="Strips"/>
    <s v="'Slate_Strips'"/>
    <n v="0"/>
    <n v="-4.8134274696818129E-2"/>
    <s v="Not Used"/>
    <s v="CHECK"/>
    <s v="Bedrock"/>
    <s v="Bedrock"/>
    <x v="1"/>
    <x v="1"/>
    <s v="CHECK"/>
    <s v="Bedrock"/>
  </r>
  <r>
    <s v="Slate"/>
    <s v="Swelling"/>
    <s v="'Slate_Swelling'"/>
    <n v="0"/>
    <n v="-4.8134274696818129E-2"/>
    <s v="Not Used"/>
    <s v="CHECK"/>
    <s v="Bedrock"/>
    <s v="Bedrock"/>
    <x v="1"/>
    <x v="1"/>
    <s v="CHECK"/>
    <s v="Bedrock"/>
  </r>
  <r>
    <s v="Slate"/>
    <s v="Very Coarse"/>
    <s v="'Slate_Very Coarse'"/>
    <n v="0"/>
    <n v="-4.8134274696818129E-2"/>
    <s v="Not Used"/>
    <s v="CHECK"/>
    <s v="Bedrock"/>
    <s v="Bedrock"/>
    <x v="1"/>
    <x v="1"/>
    <s v="CHECK"/>
    <s v="Bedrock"/>
  </r>
  <r>
    <s v="Slate"/>
    <s v="Very Fine"/>
    <s v="'Slate_Very Fine'"/>
    <n v="0"/>
    <n v="-4.8134274696818129E-2"/>
    <s v="Not Used"/>
    <s v="CHECK"/>
    <s v="Bedrock"/>
    <s v="Bedrock"/>
    <x v="1"/>
    <x v="1"/>
    <s v="CHECK"/>
    <s v="Bedrock"/>
  </r>
  <r>
    <s v="Slate"/>
    <s v="Very Fine-Coarse"/>
    <s v="'Slate_Very Fine-Coarse'"/>
    <n v="0"/>
    <n v="-4.8134274696818129E-2"/>
    <s v="Not Used"/>
    <s v="CHECK"/>
    <s v="Bedrock"/>
    <s v="Bedrock"/>
    <x v="1"/>
    <x v="1"/>
    <s v="CHECK"/>
    <s v="Bedrock"/>
  </r>
  <r>
    <s v="Slate"/>
    <s v="Very Fine-Fine"/>
    <s v="'Slate_Very Fine-Fine'"/>
    <n v="0"/>
    <n v="-4.8134274696818129E-2"/>
    <s v="Not Used"/>
    <s v="CHECK"/>
    <s v="Bedrock"/>
    <s v="Bedrock"/>
    <x v="1"/>
    <x v="1"/>
    <s v="CHECK"/>
    <s v="Bedrock"/>
  </r>
  <r>
    <s v="Slate"/>
    <s v="Very Fine-Medium"/>
    <s v="'Slate_Very Fine-Medium'"/>
    <n v="0"/>
    <n v="-4.8134274696818129E-2"/>
    <s v="Not Used"/>
    <s v="CHECK"/>
    <s v="Bedrock"/>
    <s v="Bedrock"/>
    <x v="1"/>
    <x v="1"/>
    <s v="CHECK"/>
    <s v="Bedrock"/>
  </r>
  <r>
    <s v="Slate"/>
    <s v="Very Hard"/>
    <s v="'Slate_Very Hard'"/>
    <n v="2"/>
    <n v="-4.8015937416255879E-2"/>
    <s v="Rare/Uncommon"/>
    <s v="CHECK"/>
    <s v="Bedrock"/>
    <s v="Bedrock"/>
    <x v="0"/>
    <x v="0"/>
    <s v="Bedrock"/>
    <s v="Bedrock"/>
  </r>
  <r>
    <s v="Slate"/>
    <s v="W/Boulders"/>
    <s v="'Slate_W/Boulders'"/>
    <n v="1"/>
    <n v="-4.8075106056537004E-2"/>
    <s v="Rare/Uncommon"/>
    <s v="CHECK"/>
    <s v="Bedrock"/>
    <s v="Bedrock"/>
    <x v="0"/>
    <x v="0"/>
    <s v="Bedrock"/>
    <s v="Bedrock"/>
  </r>
  <r>
    <s v="Slate"/>
    <s v="W/Clay"/>
    <s v="'Slate_W/Clay'"/>
    <n v="24"/>
    <n v="-4.6714227330071093E-2"/>
    <s v="Rare/Uncommon"/>
    <s v="CHECK"/>
    <s v="Bedrock"/>
    <s v="Bedrock"/>
    <x v="0"/>
    <x v="0"/>
    <s v="Bedrock"/>
    <s v="Bedrock"/>
  </r>
  <r>
    <s v="Slate"/>
    <s v="W/Coal"/>
    <s v="'Slate_W/Coal'"/>
    <n v="5"/>
    <n v="-4.7838431495412496E-2"/>
    <s v="Rare/Uncommon"/>
    <s v="CHECK"/>
    <s v="Bedrock"/>
    <s v="Bedrock"/>
    <x v="0"/>
    <x v="0"/>
    <s v="Bedrock"/>
    <s v="Bedrock"/>
  </r>
  <r>
    <s v="Slate"/>
    <s v="W/Cobbles"/>
    <s v="'Slate_W/Cobbles'"/>
    <n v="0"/>
    <n v="-4.8134274696818129E-2"/>
    <s v="Not Used"/>
    <s v="CHECK"/>
    <s v="Bedrock"/>
    <s v="Bedrock"/>
    <x v="1"/>
    <x v="1"/>
    <s v="CHECK"/>
    <s v="Bedrock"/>
  </r>
  <r>
    <s v="Slate"/>
    <s v="W/Dolomite"/>
    <s v="'Slate_W/Dolomite'"/>
    <n v="3"/>
    <n v="-4.7956768775974754E-2"/>
    <s v="Rare/Uncommon"/>
    <s v="CHECK"/>
    <s v="Bedrock"/>
    <s v="Bedrock"/>
    <x v="0"/>
    <x v="0"/>
    <s v="Bedrock"/>
    <s v="Bedrock"/>
  </r>
  <r>
    <s v="Slate"/>
    <s v="W/Gravel"/>
    <s v="'Slate_W/Gravel'"/>
    <n v="28"/>
    <n v="-4.6477552768946585E-2"/>
    <s v="Rare/Uncommon"/>
    <s v="CHECK"/>
    <s v="Bedrock"/>
    <s v="Bedrock"/>
    <x v="0"/>
    <x v="0"/>
    <s v="Bedrock"/>
    <s v="Bedrock"/>
  </r>
  <r>
    <s v="Slate"/>
    <s v="W/Gypsum"/>
    <s v="'Slate_W/Gypsum'"/>
    <n v="1"/>
    <n v="-4.8075106056537004E-2"/>
    <s v="Rare/Uncommon"/>
    <s v="CHECK"/>
    <s v="Bedrock"/>
    <s v="Bedrock"/>
    <x v="0"/>
    <x v="0"/>
    <s v="Bedrock"/>
    <s v="Bedrock"/>
  </r>
  <r>
    <s v="Slate"/>
    <s v="W/Limestone"/>
    <s v="'Slate_W/Limestone'"/>
    <n v="69"/>
    <n v="-4.4051638517420388E-2"/>
    <s v="Rare/Uncommon"/>
    <s v="CHECK"/>
    <s v="Bedrock"/>
    <s v="Bedrock"/>
    <x v="0"/>
    <x v="0"/>
    <s v="Bedrock"/>
    <s v="Bedrock"/>
  </r>
  <r>
    <s v="Slate"/>
    <s v="W/Pyrite"/>
    <s v="'Slate_W/Pyrite'"/>
    <n v="2"/>
    <n v="-4.8015937416255879E-2"/>
    <s v="Rare/Uncommon"/>
    <s v="CHECK"/>
    <s v="Bedrock"/>
    <s v="Bedrock"/>
    <x v="0"/>
    <x v="0"/>
    <s v="Bedrock"/>
    <s v="Bedrock"/>
  </r>
  <r>
    <s v="Slate"/>
    <s v="W/Sand"/>
    <s v="'Slate_W/Sand'"/>
    <n v="14"/>
    <n v="-4.7305913732882357E-2"/>
    <s v="Rare/Uncommon"/>
    <s v="CHECK"/>
    <s v="Bedrock"/>
    <s v="Bedrock"/>
    <x v="0"/>
    <x v="0"/>
    <s v="Bedrock"/>
    <s v="Bedrock"/>
  </r>
  <r>
    <s v="Slate"/>
    <s v="W/Sandstone"/>
    <s v="'Slate_W/Sandstone'"/>
    <n v="1233"/>
    <n v="2.4820658769811037E-2"/>
    <s v="Fairly Common"/>
    <s v="CHECK"/>
    <s v="Bedrock"/>
    <s v="Bedrock"/>
    <x v="0"/>
    <x v="0"/>
    <s v="Bedrock"/>
    <s v="Bedrock"/>
  </r>
  <r>
    <s v="Slate"/>
    <s v="W/Shale"/>
    <s v="'Slate_W/Shale'"/>
    <n v="375"/>
    <n v="-2.5946034591395634E-2"/>
    <s v="Rare/Uncommon"/>
    <s v="CHECK"/>
    <s v="Bedrock"/>
    <s v="Bedrock"/>
    <x v="0"/>
    <x v="0"/>
    <s v="Bedrock"/>
    <s v="Bedrock"/>
  </r>
  <r>
    <s v="Slate"/>
    <s v="W/Silt"/>
    <s v="'Slate_W/Silt'"/>
    <n v="6"/>
    <n v="-4.7779262855131371E-2"/>
    <s v="Rare/Uncommon"/>
    <s v="CHECK"/>
    <s v="Bedrock"/>
    <s v="Bedrock"/>
    <x v="0"/>
    <x v="0"/>
    <s v="Bedrock"/>
    <s v="Bedrock"/>
  </r>
  <r>
    <s v="Slate"/>
    <s v="W/Stones"/>
    <s v="'Slate_W/Stones'"/>
    <n v="13"/>
    <n v="-4.7365082373163482E-2"/>
    <s v="Rare/Uncommon"/>
    <s v="CHECK"/>
    <s v="Bedrock"/>
    <s v="Bedrock"/>
    <x v="0"/>
    <x v="0"/>
    <s v="Bedrock"/>
    <s v="Bedrock"/>
  </r>
  <r>
    <s v="Slate"/>
    <s v="Water Bearing"/>
    <s v="'Slate_Water Bearing'"/>
    <n v="6"/>
    <n v="-4.7779262855131371E-2"/>
    <s v="Rare/Uncommon"/>
    <s v="CHECK"/>
    <s v="Bedrock"/>
    <s v="Bedrock"/>
    <x v="0"/>
    <x v="0"/>
    <s v="Bedrock"/>
    <s v="Bedrock"/>
  </r>
  <r>
    <s v="Slate"/>
    <s v="Weathered"/>
    <s v="'Slate_Weathered'"/>
    <n v="6"/>
    <n v="-4.7779262855131371E-2"/>
    <s v="Rare/Uncommon"/>
    <s v="CHECK"/>
    <s v="Bedrock"/>
    <s v="Bedrock"/>
    <x v="0"/>
    <x v="0"/>
    <s v="Bedrock"/>
    <s v="Bedrock"/>
  </r>
  <r>
    <s v="Slate"/>
    <s v="Wet/Moist"/>
    <s v="'Slate_Wet/Moist'"/>
    <n v="3"/>
    <n v="-4.7956768775974754E-2"/>
    <s v="Rare/Uncommon"/>
    <s v="CHECK"/>
    <s v="Bedrock"/>
    <s v="Bedrock"/>
    <x v="0"/>
    <x v="0"/>
    <s v="Bedrock"/>
    <s v="Bedrock"/>
  </r>
  <r>
    <s v="Slate"/>
    <s v="Wood"/>
    <s v="'Slate_Wood'"/>
    <n v="0"/>
    <n v="-4.8134274696818129E-2"/>
    <s v="Not Used"/>
    <s v="CHECK"/>
    <s v="Bedrock"/>
    <s v="Bedrock"/>
    <x v="1"/>
    <x v="1"/>
    <s v="CHECK"/>
    <s v="Bedrock"/>
  </r>
  <r>
    <s v="Soapstone (Talc)"/>
    <m/>
    <s v="'Soapstone (Talc)_ '"/>
    <n v="277"/>
    <n v="-3.1744561338946049E-2"/>
    <s v="Rare/Uncommon"/>
    <s v="CHECK"/>
    <s v="Bedrock"/>
    <s v="Bedrock"/>
    <x v="0"/>
    <x v="0"/>
    <s v="Bedrock"/>
    <s v="Bedrock"/>
  </r>
  <r>
    <s v="Soapstone (Talc)"/>
    <s v="Broken"/>
    <s v="'Soapstone (Talc)_Broken'"/>
    <n v="0"/>
    <n v="-4.8134274696818129E-2"/>
    <s v="Not Used"/>
    <s v="CHECK"/>
    <s v="Bedrock"/>
    <s v="Bedrock"/>
    <x v="1"/>
    <x v="1"/>
    <s v="CHECK"/>
    <s v="Bedrock"/>
  </r>
  <r>
    <s v="Soapstone (Talc)"/>
    <s v="Cemented"/>
    <s v="'Soapstone (Talc)_Cemented'"/>
    <n v="1"/>
    <n v="-4.8075106056537004E-2"/>
    <s v="Rare/Uncommon"/>
    <s v="CHECK"/>
    <s v="Bedrock"/>
    <s v="Bedrock"/>
    <x v="0"/>
    <x v="0"/>
    <s v="Bedrock"/>
    <s v="Bedrock"/>
  </r>
  <r>
    <s v="Soapstone (Talc)"/>
    <s v="Clayey"/>
    <s v="'Soapstone (Talc)_Clayey'"/>
    <n v="0"/>
    <n v="-4.8134274696818129E-2"/>
    <s v="Not Used"/>
    <s v="CHECK"/>
    <s v="Bedrock"/>
    <s v="Bedrock"/>
    <x v="1"/>
    <x v="1"/>
    <s v="CHECK"/>
    <s v="Bedrock"/>
  </r>
  <r>
    <s v="Soapstone (Talc)"/>
    <s v="Coarse"/>
    <s v="'Soapstone (Talc)_Coarse'"/>
    <n v="0"/>
    <n v="-4.8134274696818129E-2"/>
    <s v="Not Used"/>
    <s v="CHECK"/>
    <s v="Bedrock"/>
    <s v="Bedrock"/>
    <x v="1"/>
    <x v="1"/>
    <s v="CHECK"/>
    <s v="Bedrock"/>
  </r>
  <r>
    <s v="Soapstone (Talc)"/>
    <s v="Dense"/>
    <s v="'Soapstone (Talc)_Dense'"/>
    <n v="1"/>
    <n v="-4.8075106056537004E-2"/>
    <s v="Rare/Uncommon"/>
    <s v="CHECK"/>
    <s v="Bedrock"/>
    <s v="Bedrock"/>
    <x v="0"/>
    <x v="0"/>
    <s v="Bedrock"/>
    <s v="Bedrock"/>
  </r>
  <r>
    <s v="Soapstone (Talc)"/>
    <s v="Dolomitic"/>
    <s v="'Soapstone (Talc)_Dolomitic'"/>
    <n v="0"/>
    <n v="-4.8134274696818129E-2"/>
    <s v="Not Used"/>
    <s v="CHECK"/>
    <s v="Bedrock"/>
    <s v="Bedrock"/>
    <x v="1"/>
    <x v="1"/>
    <s v="CHECK"/>
    <s v="Bedrock"/>
  </r>
  <r>
    <s v="Soapstone (Talc)"/>
    <s v="Dry"/>
    <s v="'Soapstone (Talc)_Dry'"/>
    <n v="0"/>
    <n v="-4.8134274696818129E-2"/>
    <s v="Not Used"/>
    <s v="CHECK"/>
    <s v="Bedrock"/>
    <s v="Bedrock"/>
    <x v="1"/>
    <x v="1"/>
    <s v="CHECK"/>
    <s v="Bedrock"/>
  </r>
  <r>
    <s v="Soapstone (Talc)"/>
    <s v="Fill"/>
    <s v="'Soapstone (Talc)_Fill'"/>
    <n v="0"/>
    <n v="-4.8134274696818129E-2"/>
    <s v="Not Used"/>
    <s v="CHECK"/>
    <s v="Bedrock"/>
    <s v="Bedrock"/>
    <x v="1"/>
    <x v="1"/>
    <s v="CHECK"/>
    <s v="Bedrock"/>
  </r>
  <r>
    <s v="Soapstone (Talc)"/>
    <s v="Fine"/>
    <s v="'Soapstone (Talc)_Fine'"/>
    <n v="0"/>
    <n v="-4.8134274696818129E-2"/>
    <s v="Not Used"/>
    <s v="CHECK"/>
    <s v="Bedrock"/>
    <s v="Bedrock"/>
    <x v="1"/>
    <x v="1"/>
    <s v="CHECK"/>
    <s v="Bedrock"/>
  </r>
  <r>
    <s v="Soapstone (Talc)"/>
    <s v="Fine To Coarse"/>
    <s v="'Soapstone (Talc)_Fine To Coarse'"/>
    <n v="0"/>
    <n v="-4.8134274696818129E-2"/>
    <s v="Not Used"/>
    <s v="CHECK"/>
    <s v="Bedrock"/>
    <s v="Bedrock"/>
    <x v="1"/>
    <x v="1"/>
    <s v="CHECK"/>
    <s v="Bedrock"/>
  </r>
  <r>
    <s v="Soapstone (Talc)"/>
    <s v="Fine To Medium"/>
    <s v="'Soapstone (Talc)_Fine To Medium'"/>
    <n v="0"/>
    <n v="-4.8134274696818129E-2"/>
    <s v="Not Used"/>
    <s v="CHECK"/>
    <s v="Bedrock"/>
    <s v="Bedrock"/>
    <x v="1"/>
    <x v="1"/>
    <s v="CHECK"/>
    <s v="Bedrock"/>
  </r>
  <r>
    <s v="Soapstone (Talc)"/>
    <s v="Firm"/>
    <s v="'Soapstone (Talc)_Firm'"/>
    <n v="0"/>
    <n v="-4.8134274696818129E-2"/>
    <s v="Not Used"/>
    <s v="CHECK"/>
    <s v="Bedrock"/>
    <s v="Bedrock"/>
    <x v="1"/>
    <x v="1"/>
    <s v="CHECK"/>
    <s v="Bedrock"/>
  </r>
  <r>
    <s v="Soapstone (Talc)"/>
    <s v="Fractured"/>
    <s v="'Soapstone (Talc)_Fractured'"/>
    <n v="1"/>
    <n v="-4.8075106056537004E-2"/>
    <s v="Rare/Uncommon"/>
    <s v="CHECK"/>
    <s v="Bedrock"/>
    <s v="Bedrock"/>
    <x v="0"/>
    <x v="0"/>
    <s v="Bedrock"/>
    <s v="Bedrock"/>
  </r>
  <r>
    <s v="Soapstone (Talc)"/>
    <s v="Gravely"/>
    <s v="'Soapstone (Talc)_Gravely'"/>
    <n v="0"/>
    <n v="-4.8134274696818129E-2"/>
    <s v="Not Used"/>
    <s v="CHECK"/>
    <s v="Bedrock"/>
    <s v="Bedrock"/>
    <x v="1"/>
    <x v="1"/>
    <s v="CHECK"/>
    <s v="Bedrock"/>
  </r>
  <r>
    <s v="Soapstone (Talc)"/>
    <s v="Gummy"/>
    <s v="'Soapstone (Talc)_Gummy'"/>
    <n v="0"/>
    <n v="-4.8134274696818129E-2"/>
    <s v="Not Used"/>
    <s v="CHECK"/>
    <s v="Bedrock"/>
    <s v="Bedrock"/>
    <x v="1"/>
    <x v="1"/>
    <s v="CHECK"/>
    <s v="Bedrock"/>
  </r>
  <r>
    <s v="Soapstone (Talc)"/>
    <s v="Hard"/>
    <s v="'Soapstone (Talc)_Hard'"/>
    <n v="0"/>
    <n v="-4.8134274696818129E-2"/>
    <s v="Not Used"/>
    <s v="CHECK"/>
    <s v="Bedrock"/>
    <s v="Bedrock"/>
    <x v="1"/>
    <x v="1"/>
    <s v="CHECK"/>
    <s v="Bedrock"/>
  </r>
  <r>
    <s v="Soapstone (Talc)"/>
    <s v="Heaving/Quick"/>
    <s v="'Soapstone (Talc)_Heaving/Quick'"/>
    <n v="0"/>
    <n v="-4.8134274696818129E-2"/>
    <s v="Not Used"/>
    <s v="CHECK"/>
    <s v="Bedrock"/>
    <s v="Bedrock"/>
    <x v="1"/>
    <x v="1"/>
    <s v="CHECK"/>
    <s v="Bedrock"/>
  </r>
  <r>
    <s v="Soapstone (Talc)"/>
    <s v="Karst"/>
    <s v="'Soapstone (Talc)_Karst'"/>
    <n v="0"/>
    <n v="-4.8134274696818129E-2"/>
    <s v="Not Used"/>
    <s v="CHECK"/>
    <s v="Bedrock"/>
    <s v="Bedrock"/>
    <x v="1"/>
    <x v="1"/>
    <s v="CHECK"/>
    <s v="Bedrock"/>
  </r>
  <r>
    <s v="Soapstone (Talc)"/>
    <s v="Layered"/>
    <s v="'Soapstone (Talc)_Layered'"/>
    <n v="1"/>
    <n v="-4.8075106056537004E-2"/>
    <s v="Rare/Uncommon"/>
    <s v="CHECK"/>
    <s v="Bedrock"/>
    <s v="Bedrock"/>
    <x v="0"/>
    <x v="0"/>
    <s v="Bedrock"/>
    <s v="Bedrock"/>
  </r>
  <r>
    <s v="Soapstone (Talc)"/>
    <s v="Medium"/>
    <s v="'Soapstone (Talc)_Medium'"/>
    <n v="0"/>
    <n v="-4.8134274696818129E-2"/>
    <s v="Not Used"/>
    <s v="CHECK"/>
    <s v="Bedrock"/>
    <s v="Bedrock"/>
    <x v="1"/>
    <x v="1"/>
    <s v="CHECK"/>
    <s v="Bedrock"/>
  </r>
  <r>
    <s v="Soapstone (Talc)"/>
    <s v="Medium To Coarse"/>
    <s v="'Soapstone (Talc)_Medium To Coarse'"/>
    <n v="0"/>
    <n v="-4.8134274696818129E-2"/>
    <s v="Not Used"/>
    <s v="CHECK"/>
    <s v="Bedrock"/>
    <s v="Bedrock"/>
    <x v="1"/>
    <x v="1"/>
    <s v="CHECK"/>
    <s v="Bedrock"/>
  </r>
  <r>
    <s v="Soapstone (Talc)"/>
    <s v="Organic"/>
    <s v="'Soapstone (Talc)_Organic'"/>
    <n v="0"/>
    <n v="-4.8134274696818129E-2"/>
    <s v="Not Used"/>
    <s v="CHECK"/>
    <s v="Bedrock"/>
    <s v="Bedrock"/>
    <x v="1"/>
    <x v="1"/>
    <s v="CHECK"/>
    <s v="Bedrock"/>
  </r>
  <r>
    <s v="Soapstone (Talc)"/>
    <s v="Porous"/>
    <s v="'Soapstone (Talc)_Porous'"/>
    <n v="0"/>
    <n v="-4.8134274696818129E-2"/>
    <s v="Not Used"/>
    <s v="CHECK"/>
    <s v="Bedrock"/>
    <s v="Bedrock"/>
    <x v="1"/>
    <x v="1"/>
    <s v="CHECK"/>
    <s v="Bedrock"/>
  </r>
  <r>
    <s v="Soapstone (Talc)"/>
    <s v="Sandy"/>
    <s v="'Soapstone (Talc)_Sandy'"/>
    <n v="2"/>
    <n v="-4.8015937416255879E-2"/>
    <s v="Rare/Uncommon"/>
    <s v="CHECK"/>
    <s v="Bedrock"/>
    <s v="Bedrock"/>
    <x v="0"/>
    <x v="0"/>
    <s v="Bedrock"/>
    <s v="Bedrock"/>
  </r>
  <r>
    <s v="Soapstone (Talc)"/>
    <s v="Silty"/>
    <s v="'Soapstone (Talc)_Silty'"/>
    <n v="1"/>
    <n v="-4.8075106056537004E-2"/>
    <s v="Rare/Uncommon"/>
    <s v="CHECK"/>
    <s v="Bedrock"/>
    <s v="Bedrock"/>
    <x v="0"/>
    <x v="0"/>
    <s v="Bedrock"/>
    <s v="Bedrock"/>
  </r>
  <r>
    <s v="Soapstone (Talc)"/>
    <s v="Soft"/>
    <s v="'Soapstone (Talc)_Soft'"/>
    <n v="2"/>
    <n v="-4.8015937416255879E-2"/>
    <s v="Rare/Uncommon"/>
    <s v="CHECK"/>
    <s v="Bedrock"/>
    <s v="Bedrock"/>
    <x v="0"/>
    <x v="0"/>
    <s v="Bedrock"/>
    <s v="Bedrock"/>
  </r>
  <r>
    <s v="Soapstone (Talc)"/>
    <s v="Sticky"/>
    <s v="'Soapstone (Talc)_Sticky'"/>
    <n v="0"/>
    <n v="-4.8134274696818129E-2"/>
    <s v="Not Used"/>
    <s v="CHECK"/>
    <s v="Bedrock"/>
    <s v="Bedrock"/>
    <x v="1"/>
    <x v="1"/>
    <s v="CHECK"/>
    <s v="Bedrock"/>
  </r>
  <r>
    <s v="Soapstone (Talc)"/>
    <s v="Stoney"/>
    <s v="'Soapstone (Talc)_Stoney'"/>
    <n v="0"/>
    <n v="-4.8134274696818129E-2"/>
    <s v="Not Used"/>
    <s v="CHECK"/>
    <s v="Bedrock"/>
    <s v="Bedrock"/>
    <x v="1"/>
    <x v="1"/>
    <s v="CHECK"/>
    <s v="Bedrock"/>
  </r>
  <r>
    <s v="Soapstone (Talc)"/>
    <s v="Stringers"/>
    <s v="'Soapstone (Talc)_Stringers'"/>
    <n v="0"/>
    <n v="-4.8134274696818129E-2"/>
    <s v="Not Used"/>
    <s v="CHECK"/>
    <s v="Bedrock"/>
    <s v="Bedrock"/>
    <x v="1"/>
    <x v="1"/>
    <s v="CHECK"/>
    <s v="Bedrock"/>
  </r>
  <r>
    <s v="Soapstone (Talc)"/>
    <s v="Strips"/>
    <s v="'Soapstone (Talc)_Strips'"/>
    <n v="0"/>
    <n v="-4.8134274696818129E-2"/>
    <s v="Not Used"/>
    <s v="CHECK"/>
    <s v="Bedrock"/>
    <s v="Bedrock"/>
    <x v="1"/>
    <x v="1"/>
    <s v="CHECK"/>
    <s v="Bedrock"/>
  </r>
  <r>
    <s v="Soapstone (Talc)"/>
    <s v="Swelling"/>
    <s v="'Soapstone (Talc)_Swelling'"/>
    <n v="0"/>
    <n v="-4.8134274696818129E-2"/>
    <s v="Not Used"/>
    <s v="CHECK"/>
    <s v="Bedrock"/>
    <s v="Bedrock"/>
    <x v="1"/>
    <x v="1"/>
    <s v="CHECK"/>
    <s v="Bedrock"/>
  </r>
  <r>
    <s v="Soapstone (Talc)"/>
    <s v="Very Coarse"/>
    <s v="'Soapstone (Talc)_Very Coarse'"/>
    <n v="0"/>
    <n v="-4.8134274696818129E-2"/>
    <s v="Not Used"/>
    <s v="CHECK"/>
    <s v="Bedrock"/>
    <s v="Bedrock"/>
    <x v="1"/>
    <x v="1"/>
    <s v="CHECK"/>
    <s v="Bedrock"/>
  </r>
  <r>
    <s v="Soapstone (Talc)"/>
    <s v="Very Fine"/>
    <s v="'Soapstone (Talc)_Very Fine'"/>
    <n v="0"/>
    <n v="-4.8134274696818129E-2"/>
    <s v="Not Used"/>
    <s v="CHECK"/>
    <s v="Bedrock"/>
    <s v="Bedrock"/>
    <x v="1"/>
    <x v="1"/>
    <s v="CHECK"/>
    <s v="Bedrock"/>
  </r>
  <r>
    <s v="Soapstone (Talc)"/>
    <s v="Very Fine-Coarse"/>
    <s v="'Soapstone (Talc)_Very Fine-Coarse'"/>
    <n v="0"/>
    <n v="-4.8134274696818129E-2"/>
    <s v="Not Used"/>
    <s v="CHECK"/>
    <s v="Bedrock"/>
    <s v="Bedrock"/>
    <x v="1"/>
    <x v="1"/>
    <s v="CHECK"/>
    <s v="Bedrock"/>
  </r>
  <r>
    <s v="Soapstone (Talc)"/>
    <s v="Very Fine-Fine"/>
    <s v="'Soapstone (Talc)_Very Fine-Fine'"/>
    <n v="0"/>
    <n v="-4.8134274696818129E-2"/>
    <s v="Not Used"/>
    <s v="CHECK"/>
    <s v="Bedrock"/>
    <s v="Bedrock"/>
    <x v="1"/>
    <x v="1"/>
    <s v="CHECK"/>
    <s v="Bedrock"/>
  </r>
  <r>
    <s v="Soapstone (Talc)"/>
    <s v="Very Fine-Medium"/>
    <s v="'Soapstone (Talc)_Very Fine-Medium'"/>
    <n v="0"/>
    <n v="-4.8134274696818129E-2"/>
    <s v="Not Used"/>
    <s v="CHECK"/>
    <s v="Bedrock"/>
    <s v="Bedrock"/>
    <x v="1"/>
    <x v="1"/>
    <s v="CHECK"/>
    <s v="Bedrock"/>
  </r>
  <r>
    <s v="Soapstone (Talc)"/>
    <s v="Very Hard"/>
    <s v="'Soapstone (Talc)_Very Hard'"/>
    <n v="0"/>
    <n v="-4.8134274696818129E-2"/>
    <s v="Not Used"/>
    <s v="CHECK"/>
    <s v="Bedrock"/>
    <s v="Bedrock"/>
    <x v="1"/>
    <x v="1"/>
    <s v="CHECK"/>
    <s v="Bedrock"/>
  </r>
  <r>
    <s v="Soapstone (Talc)"/>
    <s v="W/Boulders"/>
    <s v="'Soapstone (Talc)_W/Boulders'"/>
    <n v="0"/>
    <n v="-4.8134274696818129E-2"/>
    <s v="Not Used"/>
    <s v="CHECK"/>
    <s v="Bedrock"/>
    <s v="Bedrock"/>
    <x v="1"/>
    <x v="1"/>
    <s v="CHECK"/>
    <s v="Bedrock"/>
  </r>
  <r>
    <s v="Soapstone (Talc)"/>
    <s v="W/Clay"/>
    <s v="'Soapstone (Talc)_W/Clay'"/>
    <n v="0"/>
    <n v="-4.8134274696818129E-2"/>
    <s v="Not Used"/>
    <s v="CHECK"/>
    <s v="Bedrock"/>
    <s v="Bedrock"/>
    <x v="1"/>
    <x v="1"/>
    <s v="CHECK"/>
    <s v="Bedrock"/>
  </r>
  <r>
    <s v="Soapstone (Talc)"/>
    <s v="W/Coal"/>
    <s v="'Soapstone (Talc)_W/Coal'"/>
    <n v="0"/>
    <n v="-4.8134274696818129E-2"/>
    <s v="Not Used"/>
    <s v="CHECK"/>
    <s v="Bedrock"/>
    <s v="Bedrock"/>
    <x v="1"/>
    <x v="1"/>
    <s v="CHECK"/>
    <s v="Bedrock"/>
  </r>
  <r>
    <s v="Soapstone (Talc)"/>
    <s v="W/Cobbles"/>
    <s v="'Soapstone (Talc)_W/Cobbles'"/>
    <n v="0"/>
    <n v="-4.8134274696818129E-2"/>
    <s v="Not Used"/>
    <s v="CHECK"/>
    <s v="Bedrock"/>
    <s v="Bedrock"/>
    <x v="1"/>
    <x v="1"/>
    <s v="CHECK"/>
    <s v="Bedrock"/>
  </r>
  <r>
    <s v="Soapstone (Talc)"/>
    <s v="W/Dolomite"/>
    <s v="'Soapstone (Talc)_W/Dolomite'"/>
    <n v="0"/>
    <n v="-4.8134274696818129E-2"/>
    <s v="Not Used"/>
    <s v="CHECK"/>
    <s v="Bedrock"/>
    <s v="Bedrock"/>
    <x v="1"/>
    <x v="1"/>
    <s v="CHECK"/>
    <s v="Bedrock"/>
  </r>
  <r>
    <s v="Soapstone (Talc)"/>
    <s v="W/Gravel"/>
    <s v="'Soapstone (Talc)_W/Gravel'"/>
    <n v="0"/>
    <n v="-4.8134274696818129E-2"/>
    <s v="Not Used"/>
    <s v="CHECK"/>
    <s v="Bedrock"/>
    <s v="Bedrock"/>
    <x v="1"/>
    <x v="1"/>
    <s v="CHECK"/>
    <s v="Bedrock"/>
  </r>
  <r>
    <s v="Soapstone (Talc)"/>
    <s v="W/Gypsum"/>
    <s v="'Soapstone (Talc)_W/Gypsum'"/>
    <n v="0"/>
    <n v="-4.8134274696818129E-2"/>
    <s v="Not Used"/>
    <s v="CHECK"/>
    <s v="Bedrock"/>
    <s v="Bedrock"/>
    <x v="1"/>
    <x v="1"/>
    <s v="CHECK"/>
    <s v="Bedrock"/>
  </r>
  <r>
    <s v="Soapstone (Talc)"/>
    <s v="W/Limestone"/>
    <s v="'Soapstone (Talc)_W/Limestone'"/>
    <n v="4"/>
    <n v="-4.7897600135693622E-2"/>
    <s v="Rare/Uncommon"/>
    <s v="CHECK"/>
    <s v="Bedrock"/>
    <s v="Bedrock"/>
    <x v="0"/>
    <x v="0"/>
    <s v="Bedrock"/>
    <s v="Bedrock"/>
  </r>
  <r>
    <s v="Soapstone (Talc)"/>
    <s v="W/Pyrite"/>
    <s v="'Soapstone (Talc)_W/Pyrite'"/>
    <n v="0"/>
    <n v="-4.8134274696818129E-2"/>
    <s v="Not Used"/>
    <s v="CHECK"/>
    <s v="Bedrock"/>
    <s v="Bedrock"/>
    <x v="1"/>
    <x v="1"/>
    <s v="CHECK"/>
    <s v="Bedrock"/>
  </r>
  <r>
    <s v="Soapstone (Talc)"/>
    <s v="W/Sand"/>
    <s v="'Soapstone (Talc)_W/Sand'"/>
    <n v="10"/>
    <n v="-4.7542588294006864E-2"/>
    <s v="Rare/Uncommon"/>
    <s v="CHECK"/>
    <s v="Bedrock"/>
    <s v="Bedrock"/>
    <x v="0"/>
    <x v="0"/>
    <s v="Bedrock"/>
    <s v="Bedrock"/>
  </r>
  <r>
    <s v="Soapstone (Talc)"/>
    <s v="W/Sandstone"/>
    <s v="'Soapstone (Talc)_W/Sandstone'"/>
    <n v="27"/>
    <n v="-4.653672140922771E-2"/>
    <s v="Rare/Uncommon"/>
    <s v="CHECK"/>
    <s v="Bedrock"/>
    <s v="Bedrock"/>
    <x v="0"/>
    <x v="0"/>
    <s v="Bedrock"/>
    <s v="Bedrock"/>
  </r>
  <r>
    <s v="Soapstone (Talc)"/>
    <s v="W/Shale"/>
    <s v="'Soapstone (Talc)_W/Shale'"/>
    <n v="18"/>
    <n v="-4.706923917175785E-2"/>
    <s v="Rare/Uncommon"/>
    <s v="CHECK"/>
    <s v="Bedrock"/>
    <s v="Bedrock"/>
    <x v="0"/>
    <x v="0"/>
    <s v="Bedrock"/>
    <s v="Bedrock"/>
  </r>
  <r>
    <s v="Soapstone (Talc)"/>
    <s v="W/Silt"/>
    <s v="'Soapstone (Talc)_W/Silt'"/>
    <n v="0"/>
    <n v="-4.8134274696818129E-2"/>
    <s v="Not Used"/>
    <s v="CHECK"/>
    <s v="Bedrock"/>
    <s v="Bedrock"/>
    <x v="1"/>
    <x v="1"/>
    <s v="CHECK"/>
    <s v="Bedrock"/>
  </r>
  <r>
    <s v="Soapstone (Talc)"/>
    <s v="W/Stones"/>
    <s v="'Soapstone (Talc)_W/Stones'"/>
    <n v="0"/>
    <n v="-4.8134274696818129E-2"/>
    <s v="Not Used"/>
    <s v="CHECK"/>
    <s v="Bedrock"/>
    <s v="Bedrock"/>
    <x v="1"/>
    <x v="1"/>
    <s v="CHECK"/>
    <s v="Bedrock"/>
  </r>
  <r>
    <s v="Soapstone (Talc)"/>
    <s v="Water Bearing"/>
    <s v="'Soapstone (Talc)_Water Bearing'"/>
    <n v="1"/>
    <n v="-4.8075106056537004E-2"/>
    <s v="Rare/Uncommon"/>
    <s v="CHECK"/>
    <s v="Bedrock"/>
    <s v="Bedrock"/>
    <x v="0"/>
    <x v="0"/>
    <s v="Bedrock"/>
    <s v="Bedrock"/>
  </r>
  <r>
    <s v="Soapstone (Talc)"/>
    <s v="Weathered"/>
    <s v="'Soapstone (Talc)_Weathered'"/>
    <n v="0"/>
    <n v="-4.8134274696818129E-2"/>
    <s v="Not Used"/>
    <s v="CHECK"/>
    <s v="Bedrock"/>
    <s v="Bedrock"/>
    <x v="1"/>
    <x v="1"/>
    <s v="CHECK"/>
    <s v="Bedrock"/>
  </r>
  <r>
    <s v="Soapstone (Talc)"/>
    <s v="Wet/Moist"/>
    <s v="'Soapstone (Talc)_Wet/Moist'"/>
    <n v="0"/>
    <n v="-4.8134274696818129E-2"/>
    <s v="Not Used"/>
    <s v="CHECK"/>
    <s v="Bedrock"/>
    <s v="Bedrock"/>
    <x v="1"/>
    <x v="1"/>
    <s v="CHECK"/>
    <s v="Bedrock"/>
  </r>
  <r>
    <s v="Soapstone (Talc)"/>
    <s v="Wood"/>
    <s v="'Soapstone (Talc)_Wood'"/>
    <n v="0"/>
    <n v="-4.8134274696818129E-2"/>
    <s v="Not Used"/>
    <s v="CHECK"/>
    <s v="Bedrock"/>
    <s v="Bedrock"/>
    <x v="1"/>
    <x v="1"/>
    <s v="CHECK"/>
    <s v="Bedrock"/>
  </r>
  <r>
    <s v="Stones"/>
    <m/>
    <s v="'Stones_ '"/>
    <n v="7206"/>
    <n v="0.37823494716898054"/>
    <s v="Fairly Common"/>
    <s v="Gravel"/>
    <s v="Gravel"/>
    <s v="Gravel"/>
    <x v="2"/>
    <x v="3"/>
    <s v="Gravel"/>
    <s v="Gravel"/>
  </r>
  <r>
    <s v="Stones"/>
    <s v="Broken"/>
    <s v="'Stones_Broken'"/>
    <n v="261"/>
    <n v="-3.2691259583444071E-2"/>
    <s v="Rare/Uncommon"/>
    <s v="CHECK"/>
    <s v="Gravel"/>
    <s v="Gravel"/>
    <x v="0"/>
    <x v="0"/>
    <s v="Gravel"/>
    <s v="Gravel"/>
  </r>
  <r>
    <s v="Stones"/>
    <s v="Cemented"/>
    <s v="'Stones_Cemented'"/>
    <n v="17"/>
    <n v="-4.7128407812038975E-2"/>
    <s v="Rare/Uncommon"/>
    <s v="CHECK"/>
    <s v="Gravel"/>
    <s v="Gravel"/>
    <x v="0"/>
    <x v="0"/>
    <s v="Gravel"/>
    <s v="Gravel"/>
  </r>
  <r>
    <s v="Stones"/>
    <s v="Clayey"/>
    <s v="'Stones_Clayey'"/>
    <n v="138"/>
    <n v="-3.9969002338022655E-2"/>
    <s v="Rare/Uncommon"/>
    <s v="CHECK"/>
    <s v="Diamicton"/>
    <s v="Diamicton"/>
    <x v="0"/>
    <x v="0"/>
    <s v="Diamicton"/>
    <s v="Diamicton"/>
  </r>
  <r>
    <s v="Stones"/>
    <s v="Coarse"/>
    <s v="'Stones_Coarse'"/>
    <n v="259"/>
    <n v="-3.2809596864006328E-2"/>
    <s v="Rare/Uncommon"/>
    <s v="Gravel"/>
    <s v="Gravel"/>
    <s v="Gravel"/>
    <x v="2"/>
    <x v="3"/>
    <s v="Gravel"/>
    <s v="Gravel"/>
  </r>
  <r>
    <s v="Stones"/>
    <s v="Dense"/>
    <s v="'Stones_Dense'"/>
    <n v="2"/>
    <n v="-4.8015937416255879E-2"/>
    <s v="Rare/Uncommon"/>
    <s v="CHECK"/>
    <s v="Gravel"/>
    <s v="Gravel"/>
    <x v="0"/>
    <x v="0"/>
    <s v="Gravel"/>
    <s v="Gravel"/>
  </r>
  <r>
    <s v="Stones"/>
    <s v="Dolomitic"/>
    <s v="'Stones_Dolomitic'"/>
    <n v="0"/>
    <n v="-4.8134274696818129E-2"/>
    <s v="Not Used"/>
    <s v="CHECK"/>
    <s v="Gravel"/>
    <s v="Gravel"/>
    <x v="1"/>
    <x v="1"/>
    <s v="CHECK"/>
    <s v="Gravel"/>
  </r>
  <r>
    <s v="Stones"/>
    <s v="Dry"/>
    <s v="'Stones_Dry'"/>
    <n v="10"/>
    <n v="-4.7542588294006864E-2"/>
    <s v="Rare/Uncommon"/>
    <s v="CHECK"/>
    <s v="Gravel"/>
    <s v="Gravel"/>
    <x v="0"/>
    <x v="0"/>
    <s v="Gravel"/>
    <s v="Gravel"/>
  </r>
  <r>
    <s v="Stones"/>
    <s v="Fill"/>
    <s v="'Stones_Fill'"/>
    <n v="53"/>
    <n v="-4.4998336761918417E-2"/>
    <s v="Rare/Uncommon"/>
    <s v="CHECK"/>
    <s v="Unknown or No Record"/>
    <s v="Unknown or No Record"/>
    <x v="0"/>
    <x v="0"/>
    <s v="Unknown or No Record"/>
    <s v="Unknown or No Record"/>
  </r>
  <r>
    <s v="Stones"/>
    <s v="Fine"/>
    <s v="'Stones_Fine'"/>
    <n v="115"/>
    <n v="-4.1329881064488566E-2"/>
    <s v="Rare/Uncommon"/>
    <s v="CHECK"/>
    <s v="Gravel"/>
    <s v="Gravel"/>
    <x v="0"/>
    <x v="0"/>
    <s v="Gravel"/>
    <s v="Gravel"/>
  </r>
  <r>
    <s v="Stones"/>
    <s v="Fine To Coarse"/>
    <s v="'Stones_Fine To Coarse'"/>
    <n v="4"/>
    <n v="-4.7897600135693622E-2"/>
    <s v="Rare/Uncommon"/>
    <s v="CHECK"/>
    <s v="Gravel"/>
    <s v="Gravel"/>
    <x v="0"/>
    <x v="0"/>
    <s v="Gravel"/>
    <s v="Gravel"/>
  </r>
  <r>
    <s v="Stones"/>
    <s v="Fine To Medium"/>
    <s v="'Stones_Fine To Medium'"/>
    <n v="15"/>
    <n v="-4.7246745092601232E-2"/>
    <s v="Rare/Uncommon"/>
    <s v="CHECK"/>
    <s v="Gravel"/>
    <s v="Gravel"/>
    <x v="0"/>
    <x v="0"/>
    <s v="Gravel"/>
    <s v="Gravel"/>
  </r>
  <r>
    <s v="Stones"/>
    <s v="Firm"/>
    <s v="'Stones_Firm'"/>
    <n v="2"/>
    <n v="-4.8015937416255879E-2"/>
    <s v="Rare/Uncommon"/>
    <s v="CHECK"/>
    <s v="Gravel"/>
    <s v="Gravel"/>
    <x v="0"/>
    <x v="0"/>
    <s v="Gravel"/>
    <s v="Gravel"/>
  </r>
  <r>
    <s v="Stones"/>
    <s v="Fractured"/>
    <s v="'Stones_Fractured'"/>
    <n v="67"/>
    <n v="-4.4169975797982645E-2"/>
    <s v="Rare/Uncommon"/>
    <s v="CHECK"/>
    <s v="Gravel"/>
    <s v="Gravel"/>
    <x v="0"/>
    <x v="0"/>
    <s v="Gravel"/>
    <s v="Gravel"/>
  </r>
  <r>
    <s v="Stones"/>
    <s v="Gravely"/>
    <s v="'Stones_Gravely'"/>
    <n v="184"/>
    <n v="-3.7247244885090826E-2"/>
    <s v="Rare/Uncommon"/>
    <s v="CHECK"/>
    <s v="Gravel"/>
    <s v="Gravel"/>
    <x v="0"/>
    <x v="0"/>
    <s v="Gravel"/>
    <s v="Gravel"/>
  </r>
  <r>
    <s v="Stones"/>
    <s v="Gummy"/>
    <s v="'Stones_Gummy'"/>
    <n v="0"/>
    <n v="-4.8134274696818129E-2"/>
    <s v="Not Used"/>
    <s v="CHECK"/>
    <s v="Gravel"/>
    <s v="Gravel"/>
    <x v="1"/>
    <x v="1"/>
    <s v="CHECK"/>
    <s v="Gravel"/>
  </r>
  <r>
    <s v="Stones"/>
    <s v="Hard"/>
    <s v="'Stones_Hard'"/>
    <n v="177"/>
    <n v="-3.7661425367058715E-2"/>
    <s v="Rare/Uncommon"/>
    <s v="CHECK"/>
    <s v="Gravel"/>
    <s v="Gravel"/>
    <x v="0"/>
    <x v="0"/>
    <s v="Gravel"/>
    <s v="Gravel"/>
  </r>
  <r>
    <s v="Stones"/>
    <s v="Heaving/Quick"/>
    <s v="'Stones_Heaving/Quick'"/>
    <n v="2"/>
    <n v="-4.8015937416255879E-2"/>
    <s v="Rare/Uncommon"/>
    <s v="CHECK"/>
    <s v="Gravel"/>
    <s v="Gravel"/>
    <x v="0"/>
    <x v="0"/>
    <s v="Gravel"/>
    <s v="Gravel"/>
  </r>
  <r>
    <s v="Stones"/>
    <s v="Karst"/>
    <s v="'Stones_Karst'"/>
    <n v="0"/>
    <n v="-4.8134274696818129E-2"/>
    <s v="Not Used"/>
    <s v="CHECK"/>
    <s v="Gravel"/>
    <s v="Gravel"/>
    <x v="1"/>
    <x v="1"/>
    <s v="CHECK"/>
    <s v="Gravel"/>
  </r>
  <r>
    <s v="Stones"/>
    <s v="Layered"/>
    <s v="'Stones_Layered'"/>
    <n v="0"/>
    <n v="-4.8134274696818129E-2"/>
    <s v="Not Used"/>
    <s v="CHECK"/>
    <s v="Gravel"/>
    <s v="Gravel"/>
    <x v="1"/>
    <x v="1"/>
    <s v="CHECK"/>
    <s v="Gravel"/>
  </r>
  <r>
    <s v="Stones"/>
    <s v="Medium"/>
    <s v="'Stones_Medium'"/>
    <n v="35"/>
    <n v="-4.6063372286978696E-2"/>
    <s v="Rare/Uncommon"/>
    <s v="CHECK"/>
    <s v="Gravel"/>
    <s v="Gravel"/>
    <x v="0"/>
    <x v="0"/>
    <s v="Gravel"/>
    <s v="Gravel"/>
  </r>
  <r>
    <s v="Stones"/>
    <s v="Medium To Coarse"/>
    <s v="'Stones_Medium To Coarse'"/>
    <n v="7"/>
    <n v="-4.7720094214850246E-2"/>
    <s v="Rare/Uncommon"/>
    <s v="CHECK"/>
    <s v="Gravel"/>
    <s v="Gravel"/>
    <x v="0"/>
    <x v="0"/>
    <s v="Gravel"/>
    <s v="Gravel"/>
  </r>
  <r>
    <s v="Stones"/>
    <s v="Organic"/>
    <s v="'Stones_Organic'"/>
    <n v="0"/>
    <n v="-4.8134274696818129E-2"/>
    <s v="Not Used"/>
    <s v="CHECK"/>
    <s v="Gravel"/>
    <s v="Gravel"/>
    <x v="1"/>
    <x v="1"/>
    <s v="CHECK"/>
    <s v="Gravel"/>
  </r>
  <r>
    <s v="Stones"/>
    <s v="Porous"/>
    <s v="'Stones_Porous'"/>
    <n v="1"/>
    <n v="-4.8075106056537004E-2"/>
    <s v="Rare/Uncommon"/>
    <s v="CHECK"/>
    <s v="Gravel"/>
    <s v="Gravel"/>
    <x v="0"/>
    <x v="0"/>
    <s v="Gravel"/>
    <s v="Gravel"/>
  </r>
  <r>
    <s v="Stones"/>
    <s v="Sandy"/>
    <s v="'Stones_Sandy'"/>
    <n v="169"/>
    <n v="-3.8134774489307723E-2"/>
    <s v="Rare/Uncommon"/>
    <s v="CHECK"/>
    <s v="Sand &amp; Gravel"/>
    <s v="Sand &amp; Gravel"/>
    <x v="0"/>
    <x v="0"/>
    <s v="Sand &amp; Gravel"/>
    <s v="Sand &amp; Gravel"/>
  </r>
  <r>
    <s v="Stones"/>
    <s v="Silty"/>
    <s v="'Stones_Silty'"/>
    <n v="5"/>
    <n v="-4.7838431495412496E-2"/>
    <s v="Rare/Uncommon"/>
    <s v="CHECK"/>
    <s v="Sand &amp; Gravel"/>
    <s v="Sand &amp; Gravel"/>
    <x v="0"/>
    <x v="0"/>
    <s v="Sand &amp; Gravel"/>
    <s v="Sand &amp; Gravel"/>
  </r>
  <r>
    <s v="Stones"/>
    <s v="Soft"/>
    <s v="'Stones_Soft'"/>
    <n v="368"/>
    <n v="-2.6360215073363523E-2"/>
    <s v="Rare/Uncommon"/>
    <s v="CHECK"/>
    <s v="Gravel"/>
    <s v="Gravel"/>
    <x v="0"/>
    <x v="0"/>
    <s v="Gravel"/>
    <s v="Gravel"/>
  </r>
  <r>
    <s v="Stones"/>
    <s v="Sticky"/>
    <s v="'Stones_Sticky'"/>
    <n v="0"/>
    <n v="-4.8134274696818129E-2"/>
    <s v="Not Used"/>
    <s v="CHECK"/>
    <s v="Gravel"/>
    <s v="Gravel"/>
    <x v="1"/>
    <x v="1"/>
    <s v="CHECK"/>
    <s v="Gravel"/>
  </r>
  <r>
    <s v="Stones"/>
    <s v="Stoney"/>
    <s v="'Stones_Stoney'"/>
    <n v="13"/>
    <n v="-4.7365082373163482E-2"/>
    <s v="Rare/Uncommon"/>
    <s v="CHECK"/>
    <s v="Gravel"/>
    <s v="Gravel"/>
    <x v="0"/>
    <x v="0"/>
    <s v="Gravel"/>
    <s v="Gravel"/>
  </r>
  <r>
    <s v="Stones"/>
    <s v="Stringers"/>
    <s v="'Stones_Stringers'"/>
    <n v="1"/>
    <n v="-4.8075106056537004E-2"/>
    <s v="Rare/Uncommon"/>
    <s v="CHECK"/>
    <s v="Gravel"/>
    <s v="Gravel"/>
    <x v="0"/>
    <x v="0"/>
    <s v="Gravel"/>
    <s v="Gravel"/>
  </r>
  <r>
    <s v="Stones"/>
    <s v="Strips"/>
    <s v="'Stones_Strips'"/>
    <n v="0"/>
    <n v="-4.8134274696818129E-2"/>
    <s v="Not Used"/>
    <s v="CHECK"/>
    <s v="Gravel"/>
    <s v="Gravel"/>
    <x v="1"/>
    <x v="1"/>
    <s v="CHECK"/>
    <s v="Gravel"/>
  </r>
  <r>
    <s v="Stones"/>
    <s v="Swelling"/>
    <s v="'Stones_Swelling'"/>
    <n v="0"/>
    <n v="-4.8134274696818129E-2"/>
    <s v="Not Used"/>
    <s v="CHECK"/>
    <s v="Gravel"/>
    <s v="Gravel"/>
    <x v="1"/>
    <x v="1"/>
    <s v="CHECK"/>
    <s v="Gravel"/>
  </r>
  <r>
    <s v="Stones"/>
    <s v="Very Coarse"/>
    <s v="'Stones_Very Coarse'"/>
    <n v="6"/>
    <n v="-4.7779262855131371E-2"/>
    <s v="Rare/Uncommon"/>
    <s v="CHECK"/>
    <s v="Gravel"/>
    <s v="Gravel"/>
    <x v="0"/>
    <x v="0"/>
    <s v="Gravel"/>
    <s v="Gravel"/>
  </r>
  <r>
    <s v="Stones"/>
    <s v="Very Fine"/>
    <s v="'Stones_Very Fine'"/>
    <n v="0"/>
    <n v="-4.8134274696818129E-2"/>
    <s v="Not Used"/>
    <s v="CHECK"/>
    <s v="Gravel"/>
    <s v="Gravel"/>
    <x v="1"/>
    <x v="1"/>
    <s v="CHECK"/>
    <s v="Gravel"/>
  </r>
  <r>
    <s v="Stones"/>
    <s v="Very Fine-Coarse"/>
    <s v="'Stones_Very Fine-Coarse'"/>
    <n v="0"/>
    <n v="-4.8134274696818129E-2"/>
    <s v="Not Used"/>
    <s v="CHECK"/>
    <s v="Gravel"/>
    <s v="Gravel"/>
    <x v="1"/>
    <x v="1"/>
    <s v="CHECK"/>
    <s v="Gravel"/>
  </r>
  <r>
    <s v="Stones"/>
    <s v="Very Fine-Fine"/>
    <s v="'Stones_Very Fine-Fine'"/>
    <n v="0"/>
    <n v="-4.8134274696818129E-2"/>
    <s v="Not Used"/>
    <s v="CHECK"/>
    <s v="Gravel"/>
    <s v="Gravel"/>
    <x v="1"/>
    <x v="1"/>
    <s v="CHECK"/>
    <s v="Gravel"/>
  </r>
  <r>
    <s v="Stones"/>
    <s v="Very Fine-Medium"/>
    <s v="'Stones_Very Fine-Medium'"/>
    <n v="2"/>
    <n v="-4.8015937416255879E-2"/>
    <s v="Rare/Uncommon"/>
    <s v="CHECK"/>
    <s v="Gravel"/>
    <s v="Gravel"/>
    <x v="0"/>
    <x v="0"/>
    <s v="Gravel"/>
    <s v="Gravel"/>
  </r>
  <r>
    <s v="Stones"/>
    <s v="Very Hard"/>
    <s v="'Stones_Very Hard'"/>
    <n v="9"/>
    <n v="-4.7601756934287989E-2"/>
    <s v="Rare/Uncommon"/>
    <s v="CHECK"/>
    <s v="Gravel"/>
    <s v="Gravel"/>
    <x v="0"/>
    <x v="0"/>
    <s v="Gravel"/>
    <s v="Gravel"/>
  </r>
  <r>
    <s v="Stones"/>
    <s v="W/Boulders"/>
    <s v="'Stones_W/Boulders'"/>
    <n v="148"/>
    <n v="-3.9377315935211384E-2"/>
    <s v="Rare/Uncommon"/>
    <s v="CHECK"/>
    <s v="Gravel"/>
    <s v="Gravel"/>
    <x v="0"/>
    <x v="0"/>
    <s v="Gravel"/>
    <s v="Gravel"/>
  </r>
  <r>
    <s v="Stones"/>
    <s v="W/Clay"/>
    <s v="'Stones_W/Clay'"/>
    <n v="912"/>
    <n v="5.8275252395693792E-3"/>
    <s v="Fairly Common"/>
    <s v="CHECK"/>
    <s v="Diamicton"/>
    <s v="Diamicton"/>
    <x v="0"/>
    <x v="0"/>
    <s v="Diamicton"/>
    <s v="Diamicton"/>
  </r>
  <r>
    <s v="Stones"/>
    <s v="W/Coal"/>
    <s v="'Stones_W/Coal'"/>
    <n v="2"/>
    <n v="-4.8015937416255879E-2"/>
    <s v="Rare/Uncommon"/>
    <s v="CHECK"/>
    <s v="Gravel"/>
    <s v="Gravel"/>
    <x v="0"/>
    <x v="0"/>
    <s v="Gravel"/>
    <s v="Gravel"/>
  </r>
  <r>
    <s v="Stones"/>
    <s v="W/Cobbles"/>
    <s v="'Stones_W/Cobbles'"/>
    <n v="38"/>
    <n v="-4.5885866366135321E-2"/>
    <s v="Rare/Uncommon"/>
    <s v="CHECK"/>
    <s v="Gravel"/>
    <s v="Gravel"/>
    <x v="0"/>
    <x v="0"/>
    <s v="Gravel"/>
    <s v="Gravel"/>
  </r>
  <r>
    <s v="Stones"/>
    <s v="W/Dolomite"/>
    <s v="'Stones_W/Dolomite'"/>
    <n v="0"/>
    <n v="-4.8134274696818129E-2"/>
    <s v="Not Used"/>
    <s v="CHECK"/>
    <s v="Gravel"/>
    <s v="Gravel"/>
    <x v="1"/>
    <x v="1"/>
    <s v="CHECK"/>
    <s v="Gravel"/>
  </r>
  <r>
    <s v="Stones"/>
    <s v="W/Gravel"/>
    <s v="'Stones_W/Gravel'"/>
    <n v="1127"/>
    <n v="1.854878290001161E-2"/>
    <s v="Fairly Common"/>
    <s v="Gravel"/>
    <s v="Gravel"/>
    <s v="Gravel"/>
    <x v="2"/>
    <x v="3"/>
    <s v="Gravel"/>
    <s v="Gravel"/>
  </r>
  <r>
    <s v="Stones"/>
    <s v="W/Gypsum"/>
    <s v="'Stones_W/Gypsum'"/>
    <n v="1"/>
    <n v="-4.8075106056537004E-2"/>
    <s v="Rare/Uncommon"/>
    <s v="CHECK"/>
    <s v="Gravel"/>
    <s v="Gravel"/>
    <x v="0"/>
    <x v="0"/>
    <s v="Gravel"/>
    <s v="Gravel"/>
  </r>
  <r>
    <s v="Stones"/>
    <s v="W/Limestone"/>
    <s v="'Stones_W/Limestone'"/>
    <n v="43"/>
    <n v="-4.5590023164729682E-2"/>
    <s v="Rare/Uncommon"/>
    <s v="CHECK"/>
    <s v="Gravel"/>
    <s v="Gravel"/>
    <x v="0"/>
    <x v="0"/>
    <s v="Gravel"/>
    <s v="Gravel"/>
  </r>
  <r>
    <s v="Stones"/>
    <s v="W/Pyrite"/>
    <s v="'Stones_W/Pyrite'"/>
    <n v="0"/>
    <n v="-4.8134274696818129E-2"/>
    <s v="Not Used"/>
    <s v="CHECK"/>
    <s v="Gravel"/>
    <s v="Gravel"/>
    <x v="1"/>
    <x v="1"/>
    <s v="CHECK"/>
    <s v="Gravel"/>
  </r>
  <r>
    <s v="Stones"/>
    <s v="W/Sand"/>
    <s v="'Stones_W/Sand'"/>
    <n v="761"/>
    <n v="-3.1069394428807455E-3"/>
    <s v="Rare/Uncommon"/>
    <s v="CHECK"/>
    <s v="Sand &amp; Gravel"/>
    <s v="Sand &amp; Gravel"/>
    <x v="0"/>
    <x v="0"/>
    <s v="Sand &amp; Gravel"/>
    <s v="Sand &amp; Gravel"/>
  </r>
  <r>
    <s v="Stones"/>
    <s v="W/Sandstone"/>
    <s v="'Stones_W/Sandstone'"/>
    <n v="60"/>
    <n v="-4.4584156279950528E-2"/>
    <s v="Rare/Uncommon"/>
    <s v="CHECK"/>
    <s v="Gravel"/>
    <s v="Gravel"/>
    <x v="0"/>
    <x v="0"/>
    <s v="Gravel"/>
    <s v="Gravel"/>
  </r>
  <r>
    <s v="Stones"/>
    <s v="W/Shale"/>
    <s v="'Stones_W/Shale'"/>
    <n v="95"/>
    <n v="-4.2513253870111095E-2"/>
    <s v="Rare/Uncommon"/>
    <s v="CHECK"/>
    <s v="Gravel"/>
    <s v="Gravel"/>
    <x v="0"/>
    <x v="0"/>
    <s v="Gravel"/>
    <s v="Gravel"/>
  </r>
  <r>
    <s v="Stones"/>
    <s v="W/Silt"/>
    <s v="'Stones_W/Silt'"/>
    <n v="15"/>
    <n v="-4.7246745092601232E-2"/>
    <s v="Rare/Uncommon"/>
    <s v="CHECK"/>
    <s v="Sand &amp; Gravel"/>
    <s v="Sand &amp; Gravel"/>
    <x v="0"/>
    <x v="0"/>
    <s v="Sand &amp; Gravel"/>
    <s v="Sand &amp; Gravel"/>
  </r>
  <r>
    <s v="Stones"/>
    <s v="W/Stones"/>
    <s v="'Stones_W/Stones'"/>
    <n v="9"/>
    <n v="-4.7601756934287989E-2"/>
    <s v="Rare/Uncommon"/>
    <s v="CHECK"/>
    <s v="Gravel"/>
    <s v="Gravel"/>
    <x v="0"/>
    <x v="0"/>
    <s v="Gravel"/>
    <s v="Gravel"/>
  </r>
  <r>
    <s v="Stones"/>
    <s v="Water Bearing"/>
    <s v="'Stones_Water Bearing'"/>
    <n v="101"/>
    <n v="-4.2158242028424338E-2"/>
    <s v="Rare/Uncommon"/>
    <s v="CHECK"/>
    <s v="Gravel"/>
    <s v="Gravel"/>
    <x v="0"/>
    <x v="0"/>
    <s v="Gravel"/>
    <s v="Gravel"/>
  </r>
  <r>
    <s v="Stones"/>
    <s v="Weathered"/>
    <s v="'Stones_Weathered'"/>
    <n v="0"/>
    <n v="-4.8134274696818129E-2"/>
    <s v="Not Used"/>
    <s v="CHECK"/>
    <s v="Gravel"/>
    <s v="Gravel"/>
    <x v="1"/>
    <x v="1"/>
    <s v="CHECK"/>
    <s v="Gravel"/>
  </r>
  <r>
    <s v="Stones"/>
    <s v="Wet/Moist"/>
    <s v="'Stones_Wet/Moist'"/>
    <n v="30"/>
    <n v="-4.6359215488384328E-2"/>
    <s v="Rare/Uncommon"/>
    <s v="CHECK"/>
    <s v="Gravel"/>
    <s v="Gravel"/>
    <x v="0"/>
    <x v="0"/>
    <s v="Gravel"/>
    <s v="Gravel"/>
  </r>
  <r>
    <s v="Stones"/>
    <s v="Wood"/>
    <s v="'Stones_Wood'"/>
    <n v="9"/>
    <n v="-4.7601756934287989E-2"/>
    <s v="Rare/Uncommon"/>
    <s v="CHECK"/>
    <s v="Gravel"/>
    <s v="Gravel"/>
    <x v="0"/>
    <x v="0"/>
    <s v="Gravel"/>
    <s v="Gravel"/>
  </r>
  <r>
    <s v="Topsoil"/>
    <m/>
    <s v="'Topsoil_ '"/>
    <n v="92570"/>
    <n v="5.4291067561270765"/>
    <s v="Very Common"/>
    <s v="Topsoil"/>
    <s v="Topsoil"/>
    <s v="Topsoil"/>
    <x v="2"/>
    <x v="3"/>
    <s v="Topsoil"/>
    <s v="Topsoil"/>
  </r>
  <r>
    <s v="Topsoil"/>
    <s v="Broken"/>
    <s v="'Topsoil_Broken'"/>
    <n v="0"/>
    <n v="-4.8134274696818129E-2"/>
    <s v="Not Used"/>
    <s v="CHECK"/>
    <s v="Topsoil"/>
    <s v="Topsoil"/>
    <x v="1"/>
    <x v="1"/>
    <s v="CHECK"/>
    <s v="Topsoil"/>
  </r>
  <r>
    <s v="Topsoil"/>
    <s v="Cemented"/>
    <s v="'Topsoil_Cemented'"/>
    <n v="8"/>
    <n v="-4.7660925574569114E-2"/>
    <s v="Rare/Uncommon"/>
    <s v="Topsoil"/>
    <s v="Topsoil"/>
    <s v="Topsoil"/>
    <x v="2"/>
    <x v="3"/>
    <s v="Topsoil"/>
    <s v="Topsoil"/>
  </r>
  <r>
    <s v="Topsoil"/>
    <s v="Clayey"/>
    <s v="'Topsoil_Clayey'"/>
    <n v="330"/>
    <n v="-2.8608623404046334E-2"/>
    <s v="Rare/Uncommon"/>
    <s v="Topsoil"/>
    <s v="Topsoil"/>
    <s v="Topsoil"/>
    <x v="2"/>
    <x v="3"/>
    <s v="Topsoil"/>
    <s v="Topsoil"/>
  </r>
  <r>
    <s v="Topsoil"/>
    <s v="Coarse"/>
    <s v="'Topsoil_Coarse'"/>
    <n v="84"/>
    <n v="-4.3164108913203492E-2"/>
    <s v="Rare/Uncommon"/>
    <s v="Topsoil"/>
    <s v="Topsoil"/>
    <s v="Topsoil"/>
    <x v="2"/>
    <x v="3"/>
    <s v="Topsoil"/>
    <s v="Topsoil"/>
  </r>
  <r>
    <s v="Topsoil"/>
    <s v="Dense"/>
    <s v="'Topsoil_Dense'"/>
    <n v="57"/>
    <n v="-4.476166220079391E-2"/>
    <s v="Rare/Uncommon"/>
    <s v="Topsoil"/>
    <s v="Topsoil"/>
    <s v="Topsoil"/>
    <x v="2"/>
    <x v="3"/>
    <s v="Topsoil"/>
    <s v="Topsoil"/>
  </r>
  <r>
    <s v="Topsoil"/>
    <s v="Dolomitic"/>
    <s v="'Topsoil_Dolomitic'"/>
    <n v="0"/>
    <n v="-4.8134274696818129E-2"/>
    <s v="Not Used"/>
    <s v="CHECK"/>
    <s v="Topsoil"/>
    <s v="Topsoil"/>
    <x v="1"/>
    <x v="1"/>
    <s v="CHECK"/>
    <s v="Topsoil"/>
  </r>
  <r>
    <s v="Topsoil"/>
    <s v="Dry"/>
    <s v="'Topsoil_Dry'"/>
    <n v="466"/>
    <n v="-2.0561688325813111E-2"/>
    <s v="Rare/Uncommon"/>
    <s v="Topsoil"/>
    <s v="Topsoil"/>
    <s v="Topsoil"/>
    <x v="2"/>
    <x v="3"/>
    <s v="Topsoil"/>
    <s v="Topsoil"/>
  </r>
  <r>
    <s v="Topsoil"/>
    <s v="Fill"/>
    <s v="'Topsoil_Fill'"/>
    <n v="2130"/>
    <n v="7.7894929101981633E-2"/>
    <s v="Fairly Common"/>
    <s v="Unknown or No Record"/>
    <s v="Unknown or No Record"/>
    <s v="Unknown or No Record"/>
    <x v="2"/>
    <x v="3"/>
    <s v="Unknown or No Record"/>
    <s v="Unknown or No Record"/>
  </r>
  <r>
    <s v="Topsoil"/>
    <s v="Fine"/>
    <s v="'Topsoil_Fine'"/>
    <n v="51"/>
    <n v="-4.5116674042480674E-2"/>
    <s v="Rare/Uncommon"/>
    <s v="Topsoil"/>
    <s v="Topsoil"/>
    <s v="Topsoil"/>
    <x v="2"/>
    <x v="3"/>
    <s v="Topsoil"/>
    <s v="Topsoil"/>
  </r>
  <r>
    <s v="Topsoil"/>
    <s v="Fine To Coarse"/>
    <s v="'Topsoil_Fine To Coarse'"/>
    <n v="7"/>
    <n v="-4.7720094214850246E-2"/>
    <s v="Rare/Uncommon"/>
    <s v="Topsoil"/>
    <s v="Topsoil"/>
    <s v="Topsoil"/>
    <x v="2"/>
    <x v="3"/>
    <s v="Topsoil"/>
    <s v="Topsoil"/>
  </r>
  <r>
    <s v="Topsoil"/>
    <s v="Fine To Medium"/>
    <s v="'Topsoil_Fine To Medium'"/>
    <n v="15"/>
    <n v="-4.7246745092601232E-2"/>
    <s v="Rare/Uncommon"/>
    <s v="Topsoil"/>
    <s v="Topsoil"/>
    <s v="Topsoil"/>
    <x v="2"/>
    <x v="3"/>
    <s v="Topsoil"/>
    <s v="Topsoil"/>
  </r>
  <r>
    <s v="Topsoil"/>
    <s v="Firm"/>
    <s v="'Topsoil_Firm'"/>
    <n v="4"/>
    <n v="-4.7897600135693622E-2"/>
    <s v="Rare/Uncommon"/>
    <s v="Topsoil"/>
    <s v="Topsoil"/>
    <s v="Topsoil"/>
    <x v="2"/>
    <x v="3"/>
    <s v="Topsoil"/>
    <s v="Topsoil"/>
  </r>
  <r>
    <s v="Topsoil"/>
    <s v="Fractured"/>
    <s v="'Topsoil_Fractured'"/>
    <n v="1"/>
    <n v="-4.8075106056537004E-2"/>
    <s v="Rare/Uncommon"/>
    <s v="Topsoil"/>
    <s v="Topsoil"/>
    <s v="Topsoil"/>
    <x v="2"/>
    <x v="3"/>
    <s v="Topsoil"/>
    <s v="Topsoil"/>
  </r>
  <r>
    <s v="Topsoil"/>
    <s v="Gravely"/>
    <s v="'Topsoil_Gravely'"/>
    <n v="120"/>
    <n v="-4.1034037863082934E-2"/>
    <s v="Rare/Uncommon"/>
    <s v="Topsoil"/>
    <s v="Topsoil"/>
    <s v="Topsoil"/>
    <x v="2"/>
    <x v="3"/>
    <s v="Topsoil"/>
    <s v="Topsoil"/>
  </r>
  <r>
    <s v="Topsoil"/>
    <s v="Gummy"/>
    <s v="'Topsoil_Gummy'"/>
    <n v="8"/>
    <n v="-4.7660925574569114E-2"/>
    <s v="Rare/Uncommon"/>
    <s v="Topsoil"/>
    <s v="Topsoil"/>
    <s v="Topsoil"/>
    <x v="2"/>
    <x v="3"/>
    <s v="Topsoil"/>
    <s v="Topsoil"/>
  </r>
  <r>
    <s v="Topsoil"/>
    <s v="Hard"/>
    <s v="'Topsoil_Hard'"/>
    <n v="52"/>
    <n v="-4.5057505402199542E-2"/>
    <s v="Rare/Uncommon"/>
    <s v="Topsoil"/>
    <s v="Topsoil"/>
    <s v="Topsoil"/>
    <x v="2"/>
    <x v="3"/>
    <s v="Topsoil"/>
    <s v="Topsoil"/>
  </r>
  <r>
    <s v="Topsoil"/>
    <s v="Heaving/Quick"/>
    <s v="'Topsoil_Heaving/Quick'"/>
    <n v="1"/>
    <n v="-4.8075106056537004E-2"/>
    <s v="Rare/Uncommon"/>
    <s v="Topsoil"/>
    <s v="Topsoil"/>
    <s v="Topsoil"/>
    <x v="2"/>
    <x v="3"/>
    <s v="Topsoil"/>
    <s v="Topsoil"/>
  </r>
  <r>
    <s v="Topsoil"/>
    <s v="Karst"/>
    <s v="'Topsoil_Karst'"/>
    <n v="0"/>
    <n v="-4.8134274696818129E-2"/>
    <s v="Not Used"/>
    <s v="CHECK"/>
    <s v="Topsoil"/>
    <s v="Topsoil"/>
    <x v="1"/>
    <x v="1"/>
    <s v="CHECK"/>
    <s v="Topsoil"/>
  </r>
  <r>
    <s v="Topsoil"/>
    <s v="Layered"/>
    <s v="'Topsoil_Layered'"/>
    <n v="10"/>
    <n v="-4.7542588294006864E-2"/>
    <s v="Rare/Uncommon"/>
    <s v="Topsoil"/>
    <s v="Topsoil"/>
    <s v="Topsoil"/>
    <x v="2"/>
    <x v="3"/>
    <s v="Topsoil"/>
    <s v="Topsoil"/>
  </r>
  <r>
    <s v="Topsoil"/>
    <s v="Medium"/>
    <s v="'Topsoil_Medium'"/>
    <n v="45"/>
    <n v="-4.5471685884167432E-2"/>
    <s v="Rare/Uncommon"/>
    <s v="Topsoil"/>
    <s v="Topsoil"/>
    <s v="Topsoil"/>
    <x v="2"/>
    <x v="3"/>
    <s v="Topsoil"/>
    <s v="Topsoil"/>
  </r>
  <r>
    <s v="Topsoil"/>
    <s v="Medium To Coarse"/>
    <s v="'Topsoil_Medium To Coarse'"/>
    <n v="10"/>
    <n v="-4.7542588294006864E-2"/>
    <s v="Rare/Uncommon"/>
    <s v="Topsoil"/>
    <s v="Topsoil"/>
    <s v="Topsoil"/>
    <x v="2"/>
    <x v="3"/>
    <s v="Topsoil"/>
    <s v="Topsoil"/>
  </r>
  <r>
    <s v="Topsoil"/>
    <s v="Organic"/>
    <s v="'Topsoil_Organic'"/>
    <n v="151"/>
    <n v="-3.9199810014368008E-2"/>
    <s v="Rare/Uncommon"/>
    <s v="Topsoil"/>
    <s v="Topsoil"/>
    <s v="Topsoil"/>
    <x v="2"/>
    <x v="3"/>
    <s v="Topsoil"/>
    <s v="Topsoil"/>
  </r>
  <r>
    <s v="Topsoil"/>
    <s v="Porous"/>
    <s v="'Topsoil_Porous'"/>
    <n v="2"/>
    <n v="-4.8015937416255879E-2"/>
    <s v="Rare/Uncommon"/>
    <s v="CHECK"/>
    <s v="Topsoil"/>
    <s v="Topsoil"/>
    <x v="0"/>
    <x v="0"/>
    <s v="Topsoil"/>
    <s v="Topsoil"/>
  </r>
  <r>
    <s v="Topsoil"/>
    <s v="Sandy"/>
    <s v="'Topsoil_Sandy'"/>
    <n v="3019"/>
    <n v="0.13049585031190322"/>
    <s v="Fairly Common"/>
    <s v="Topsoil"/>
    <s v="Topsoil"/>
    <s v="Topsoil"/>
    <x v="2"/>
    <x v="3"/>
    <s v="Topsoil"/>
    <s v="Topsoil"/>
  </r>
  <r>
    <s v="Topsoil"/>
    <s v="Silty"/>
    <s v="'Topsoil_Silty'"/>
    <n v="59"/>
    <n v="-4.464332492023166E-2"/>
    <s v="Rare/Uncommon"/>
    <s v="Topsoil"/>
    <s v="Topsoil"/>
    <s v="Topsoil"/>
    <x v="2"/>
    <x v="3"/>
    <s v="Topsoil"/>
    <s v="Topsoil"/>
  </r>
  <r>
    <s v="Topsoil"/>
    <s v="Soft"/>
    <s v="'Topsoil_Soft'"/>
    <n v="248"/>
    <n v="-3.3460451907098718E-2"/>
    <s v="Rare/Uncommon"/>
    <s v="Topsoil"/>
    <s v="Topsoil"/>
    <s v="Topsoil"/>
    <x v="2"/>
    <x v="3"/>
    <s v="Topsoil"/>
    <s v="Topsoil"/>
  </r>
  <r>
    <s v="Topsoil"/>
    <s v="Sticky"/>
    <s v="'Topsoil_Sticky'"/>
    <n v="4"/>
    <n v="-4.7897600135693622E-2"/>
    <s v="Rare/Uncommon"/>
    <s v="Topsoil"/>
    <s v="Topsoil"/>
    <s v="Topsoil"/>
    <x v="2"/>
    <x v="3"/>
    <s v="Topsoil"/>
    <s v="Topsoil"/>
  </r>
  <r>
    <s v="Topsoil"/>
    <s v="Stoney"/>
    <s v="'Topsoil_Stoney'"/>
    <n v="63"/>
    <n v="-4.4406650359107153E-2"/>
    <s v="Rare/Uncommon"/>
    <s v="Topsoil"/>
    <s v="Topsoil"/>
    <s v="Topsoil"/>
    <x v="2"/>
    <x v="3"/>
    <s v="Topsoil"/>
    <s v="Topsoil"/>
  </r>
  <r>
    <s v="Topsoil"/>
    <s v="Stringers"/>
    <s v="'Topsoil_Stringers'"/>
    <n v="1"/>
    <n v="-4.8075106056537004E-2"/>
    <s v="Rare/Uncommon"/>
    <s v="CHECK"/>
    <s v="Topsoil"/>
    <s v="Topsoil"/>
    <x v="0"/>
    <x v="0"/>
    <s v="Topsoil"/>
    <s v="Topsoil"/>
  </r>
  <r>
    <s v="Topsoil"/>
    <s v="Strips"/>
    <s v="'Topsoil_Strips'"/>
    <n v="0"/>
    <n v="-4.8134274696818129E-2"/>
    <s v="Not Used"/>
    <s v="CHECK"/>
    <s v="Topsoil"/>
    <s v="Topsoil"/>
    <x v="1"/>
    <x v="1"/>
    <s v="CHECK"/>
    <s v="Topsoil"/>
  </r>
  <r>
    <s v="Topsoil"/>
    <s v="Swelling"/>
    <s v="'Topsoil_Swelling'"/>
    <n v="0"/>
    <n v="-4.8134274696818129E-2"/>
    <s v="Not Used"/>
    <s v="CHECK"/>
    <s v="Topsoil"/>
    <s v="Topsoil"/>
    <x v="1"/>
    <x v="1"/>
    <s v="CHECK"/>
    <s v="Topsoil"/>
  </r>
  <r>
    <s v="Topsoil"/>
    <s v="Very Coarse"/>
    <s v="'Topsoil_Very Coarse'"/>
    <n v="0"/>
    <n v="-4.8134274696818129E-2"/>
    <s v="Not Used"/>
    <s v="CHECK"/>
    <s v="Topsoil"/>
    <s v="Topsoil"/>
    <x v="1"/>
    <x v="1"/>
    <s v="CHECK"/>
    <s v="Topsoil"/>
  </r>
  <r>
    <s v="Topsoil"/>
    <s v="Very Fine"/>
    <s v="'Topsoil_Very Fine'"/>
    <n v="0"/>
    <n v="-4.8134274696818129E-2"/>
    <s v="Not Used"/>
    <s v="CHECK"/>
    <s v="Topsoil"/>
    <s v="Topsoil"/>
    <x v="1"/>
    <x v="1"/>
    <s v="CHECK"/>
    <s v="Topsoil"/>
  </r>
  <r>
    <s v="Topsoil"/>
    <s v="Very Fine-Coarse"/>
    <s v="'Topsoil_Very Fine-Coarse'"/>
    <n v="0"/>
    <n v="-4.8134274696818129E-2"/>
    <s v="Not Used"/>
    <s v="CHECK"/>
    <s v="Topsoil"/>
    <s v="Topsoil"/>
    <x v="1"/>
    <x v="1"/>
    <s v="CHECK"/>
    <s v="Topsoil"/>
  </r>
  <r>
    <s v="Topsoil"/>
    <s v="Very Fine-Fine"/>
    <s v="'Topsoil_Very Fine-Fine'"/>
    <n v="0"/>
    <n v="-4.8134274696818129E-2"/>
    <s v="Not Used"/>
    <s v="CHECK"/>
    <s v="Topsoil"/>
    <s v="Topsoil"/>
    <x v="1"/>
    <x v="1"/>
    <s v="CHECK"/>
    <s v="Topsoil"/>
  </r>
  <r>
    <s v="Topsoil"/>
    <s v="Very Fine-Medium"/>
    <s v="'Topsoil_Very Fine-Medium'"/>
    <n v="0"/>
    <n v="-4.8134274696818129E-2"/>
    <s v="Not Used"/>
    <s v="CHECK"/>
    <s v="Topsoil"/>
    <s v="Topsoil"/>
    <x v="1"/>
    <x v="1"/>
    <s v="CHECK"/>
    <s v="Topsoil"/>
  </r>
  <r>
    <s v="Topsoil"/>
    <s v="Very Hard"/>
    <s v="'Topsoil_Very Hard'"/>
    <n v="1"/>
    <n v="-4.8075106056537004E-2"/>
    <s v="Rare/Uncommon"/>
    <s v="CHECK"/>
    <s v="Topsoil"/>
    <s v="Topsoil"/>
    <x v="0"/>
    <x v="0"/>
    <s v="Topsoil"/>
    <s v="Topsoil"/>
  </r>
  <r>
    <s v="Topsoil"/>
    <s v="W/Boulders"/>
    <s v="'Topsoil_W/Boulders'"/>
    <n v="62"/>
    <n v="-4.4465818999388278E-2"/>
    <s v="Rare/Uncommon"/>
    <s v="Topsoil"/>
    <s v="Topsoil"/>
    <s v="Topsoil"/>
    <x v="2"/>
    <x v="3"/>
    <s v="Topsoil"/>
    <s v="Topsoil"/>
  </r>
  <r>
    <s v="Topsoil"/>
    <s v="W/Clay"/>
    <s v="'Topsoil_W/Clay'"/>
    <n v="1381"/>
    <n v="3.3577617531417782E-2"/>
    <s v="Fairly Common"/>
    <s v="Topsoil"/>
    <s v="Topsoil"/>
    <s v="Topsoil"/>
    <x v="2"/>
    <x v="3"/>
    <s v="Topsoil"/>
    <s v="Topsoil"/>
  </r>
  <r>
    <s v="Topsoil"/>
    <s v="W/Coal"/>
    <s v="'Topsoil_W/Coal'"/>
    <n v="1"/>
    <n v="-4.8075106056537004E-2"/>
    <s v="Rare/Uncommon"/>
    <s v="CHECK"/>
    <s v="Topsoil"/>
    <s v="Topsoil"/>
    <x v="0"/>
    <x v="0"/>
    <s v="Topsoil"/>
    <s v="Topsoil"/>
  </r>
  <r>
    <s v="Topsoil"/>
    <s v="W/Cobbles"/>
    <s v="'Topsoil_W/Cobbles'"/>
    <n v="29"/>
    <n v="-4.641838412866546E-2"/>
    <s v="Rare/Uncommon"/>
    <s v="Topsoil"/>
    <s v="Topsoil"/>
    <s v="Topsoil"/>
    <x v="2"/>
    <x v="3"/>
    <s v="Topsoil"/>
    <s v="Topsoil"/>
  </r>
  <r>
    <s v="Topsoil"/>
    <s v="W/Dolomite"/>
    <s v="'Topsoil_W/Dolomite'"/>
    <n v="0"/>
    <n v="-4.8134274696818129E-2"/>
    <s v="Not Used"/>
    <s v="CHECK"/>
    <s v="Topsoil"/>
    <s v="Topsoil"/>
    <x v="1"/>
    <x v="1"/>
    <s v="CHECK"/>
    <s v="Topsoil"/>
  </r>
  <r>
    <s v="Topsoil"/>
    <s v="W/Gravel"/>
    <s v="'Topsoil_W/Gravel'"/>
    <n v="344"/>
    <n v="-2.7780262440110563E-2"/>
    <s v="Rare/Uncommon"/>
    <s v="Topsoil"/>
    <s v="Topsoil"/>
    <s v="Topsoil"/>
    <x v="2"/>
    <x v="3"/>
    <s v="Topsoil"/>
    <s v="Topsoil"/>
  </r>
  <r>
    <s v="Topsoil"/>
    <s v="W/Gypsum"/>
    <s v="'Topsoil_W/Gypsum'"/>
    <n v="0"/>
    <n v="-4.8134274696818129E-2"/>
    <s v="Not Used"/>
    <s v="CHECK"/>
    <s v="Topsoil"/>
    <s v="Topsoil"/>
    <x v="1"/>
    <x v="1"/>
    <s v="CHECK"/>
    <s v="Topsoil"/>
  </r>
  <r>
    <s v="Topsoil"/>
    <s v="W/Limestone"/>
    <s v="'Topsoil_W/Limestone'"/>
    <n v="22"/>
    <n v="-4.6832564610633343E-2"/>
    <s v="Rare/Uncommon"/>
    <s v="Topsoil"/>
    <s v="Topsoil"/>
    <s v="Topsoil"/>
    <x v="2"/>
    <x v="3"/>
    <s v="Topsoil"/>
    <s v="Topsoil"/>
  </r>
  <r>
    <s v="Topsoil"/>
    <s v="W/Pyrite"/>
    <s v="'Topsoil_W/Pyrite'"/>
    <n v="0"/>
    <n v="-4.8134274696818129E-2"/>
    <s v="Not Used"/>
    <s v="CHECK"/>
    <s v="Topsoil"/>
    <s v="Topsoil"/>
    <x v="1"/>
    <x v="1"/>
    <s v="CHECK"/>
    <s v="Topsoil"/>
  </r>
  <r>
    <s v="Topsoil"/>
    <s v="W/Sand"/>
    <s v="'Topsoil_W/Sand'"/>
    <n v="3907"/>
    <n v="0.18303760288154369"/>
    <s v="Fairly Common"/>
    <s v="Topsoil"/>
    <s v="Topsoil"/>
    <s v="Topsoil"/>
    <x v="2"/>
    <x v="3"/>
    <s v="Topsoil"/>
    <s v="Topsoil"/>
  </r>
  <r>
    <s v="Topsoil"/>
    <s v="W/Sandstone"/>
    <s v="'Topsoil_W/Sandstone'"/>
    <n v="0"/>
    <n v="-4.8134274696818129E-2"/>
    <s v="Not Used"/>
    <s v="CHECK"/>
    <s v="Topsoil"/>
    <s v="Topsoil"/>
    <x v="1"/>
    <x v="1"/>
    <s v="CHECK"/>
    <s v="Topsoil"/>
  </r>
  <r>
    <s v="Topsoil"/>
    <s v="W/Shale"/>
    <s v="'Topsoil_W/Shale'"/>
    <n v="4"/>
    <n v="-4.7897600135693622E-2"/>
    <s v="Rare/Uncommon"/>
    <s v="Topsoil"/>
    <s v="Topsoil"/>
    <s v="Topsoil"/>
    <x v="2"/>
    <x v="3"/>
    <s v="Topsoil"/>
    <s v="Topsoil"/>
  </r>
  <r>
    <s v="Topsoil"/>
    <s v="W/Silt"/>
    <s v="'Topsoil_W/Silt'"/>
    <n v="59"/>
    <n v="-4.464332492023166E-2"/>
    <s v="Rare/Uncommon"/>
    <s v="Topsoil"/>
    <s v="Topsoil"/>
    <s v="Topsoil"/>
    <x v="2"/>
    <x v="3"/>
    <s v="Topsoil"/>
    <s v="Topsoil"/>
  </r>
  <r>
    <s v="Topsoil"/>
    <s v="W/Stones"/>
    <s v="'Topsoil_W/Stones'"/>
    <n v="358"/>
    <n v="-2.6951901476174787E-2"/>
    <s v="Rare/Uncommon"/>
    <s v="Topsoil"/>
    <s v="Topsoil"/>
    <s v="Topsoil"/>
    <x v="2"/>
    <x v="3"/>
    <s v="Topsoil"/>
    <s v="Topsoil"/>
  </r>
  <r>
    <s v="Topsoil"/>
    <s v="Water Bearing"/>
    <s v="'Topsoil_Water Bearing'"/>
    <n v="78"/>
    <n v="-4.3519120754890249E-2"/>
    <s v="Rare/Uncommon"/>
    <s v="Topsoil"/>
    <s v="Topsoil"/>
    <s v="Topsoil"/>
    <x v="2"/>
    <x v="3"/>
    <s v="Topsoil"/>
    <s v="Topsoil"/>
  </r>
  <r>
    <s v="Topsoil"/>
    <s v="Weathered"/>
    <s v="'Topsoil_Weathered'"/>
    <n v="0"/>
    <n v="-4.8134274696818129E-2"/>
    <s v="Not Used"/>
    <s v="CHECK"/>
    <s v="Topsoil"/>
    <s v="Topsoil"/>
    <x v="1"/>
    <x v="1"/>
    <s v="CHECK"/>
    <s v="Topsoil"/>
  </r>
  <r>
    <s v="Topsoil"/>
    <s v="Wet/Moist"/>
    <s v="'Topsoil_Wet/Moist'"/>
    <n v="151"/>
    <n v="-3.9199810014368008E-2"/>
    <s v="Rare/Uncommon"/>
    <s v="Topsoil"/>
    <s v="Topsoil"/>
    <s v="Topsoil"/>
    <x v="2"/>
    <x v="3"/>
    <s v="Topsoil"/>
    <s v="Topsoil"/>
  </r>
  <r>
    <s v="Topsoil"/>
    <s v="Wood"/>
    <s v="'Topsoil_Wood'"/>
    <n v="55"/>
    <n v="-4.4879999481356167E-2"/>
    <s v="Rare/Uncommon"/>
    <s v="Topsoil"/>
    <s v="Topsoil"/>
    <s v="Topsoil"/>
    <x v="2"/>
    <x v="3"/>
    <s v="Topsoil"/>
    <s v="Topsoil"/>
  </r>
  <r>
    <s v="Unidentified Consolidated Fm"/>
    <m/>
    <s v="'Unidentified Consolidated Fm_ '"/>
    <n v="13416"/>
    <n v="0.74567220331477713"/>
    <s v="Fairly Common"/>
    <s v="Unknown or No Record"/>
    <s v="Unknown or No Record"/>
    <s v="Unknown or No Record"/>
    <x v="2"/>
    <x v="3"/>
    <s v="Unknown or No Record"/>
    <s v="Unknown or No Record"/>
  </r>
  <r>
    <s v="Unidentified Consolidated Fm"/>
    <s v="Broken"/>
    <s v="'Unidentified Consolidated Fm_Broken'"/>
    <n v="4185"/>
    <n v="0.19948648487969692"/>
    <s v="Fairly Common"/>
    <s v="CHECK"/>
    <s v="Unknown or No Record"/>
    <s v="Bedrock"/>
    <x v="0"/>
    <x v="2"/>
    <s v="CHECK"/>
    <s v=""/>
  </r>
  <r>
    <s v="Unidentified Consolidated Fm"/>
    <s v="Cemented"/>
    <s v="'Unidentified Consolidated Fm_Cemented'"/>
    <n v="7"/>
    <n v="-4.7720094214850246E-2"/>
    <s v="Rare/Uncommon"/>
    <s v="CHECK"/>
    <s v="Unknown or No Record"/>
    <s v="Bedrock"/>
    <x v="0"/>
    <x v="2"/>
    <s v="CHECK"/>
    <s v=""/>
  </r>
  <r>
    <s v="Unidentified Consolidated Fm"/>
    <s v="Clayey"/>
    <s v="'Unidentified Consolidated Fm_Clayey'"/>
    <n v="11"/>
    <n v="-4.7483419653725739E-2"/>
    <s v="Rare/Uncommon"/>
    <s v="CHECK"/>
    <s v="Unknown or No Record"/>
    <s v="Bedrock"/>
    <x v="0"/>
    <x v="2"/>
    <s v="CHECK"/>
    <s v=""/>
  </r>
  <r>
    <s v="Unidentified Consolidated Fm"/>
    <s v="Coarse"/>
    <s v="'Unidentified Consolidated Fm_Coarse'"/>
    <n v="38"/>
    <n v="-4.5885866366135321E-2"/>
    <s v="Rare/Uncommon"/>
    <s v="CHECK"/>
    <s v="Unknown or No Record"/>
    <s v="Bedrock"/>
    <x v="0"/>
    <x v="2"/>
    <s v="CHECK"/>
    <s v=""/>
  </r>
  <r>
    <s v="Unidentified Consolidated Fm"/>
    <s v="Dense"/>
    <s v="'Unidentified Consolidated Fm_Dense'"/>
    <n v="4"/>
    <n v="-4.7897600135693622E-2"/>
    <s v="Rare/Uncommon"/>
    <s v="CHECK"/>
    <s v="Unknown or No Record"/>
    <s v="Bedrock"/>
    <x v="0"/>
    <x v="2"/>
    <s v="CHECK"/>
    <s v=""/>
  </r>
  <r>
    <s v="Unidentified Consolidated Fm"/>
    <s v="Dolomitic"/>
    <s v="'Unidentified Consolidated Fm_Dolomitic'"/>
    <n v="1"/>
    <n v="-4.8075106056537004E-2"/>
    <s v="Rare/Uncommon"/>
    <s v="CHECK"/>
    <s v="Unknown or No Record"/>
    <s v="Bedrock"/>
    <x v="0"/>
    <x v="2"/>
    <s v="CHECK"/>
    <s v=""/>
  </r>
  <r>
    <s v="Unidentified Consolidated Fm"/>
    <s v="Dry"/>
    <s v="'Unidentified Consolidated Fm_Dry'"/>
    <n v="38"/>
    <n v="-4.5885866366135321E-2"/>
    <s v="Rare/Uncommon"/>
    <s v="CHECK"/>
    <s v="Unknown or No Record"/>
    <s v="Bedrock"/>
    <x v="0"/>
    <x v="2"/>
    <s v="CHECK"/>
    <s v=""/>
  </r>
  <r>
    <s v="Unidentified Consolidated Fm"/>
    <s v="Fill"/>
    <s v="'Unidentified Consolidated Fm_Fill'"/>
    <n v="106"/>
    <n v="-4.1862398827018706E-2"/>
    <s v="Rare/Uncommon"/>
    <s v="Unknown or No Record"/>
    <s v="Unknown or No Record"/>
    <s v="Unknown or No Record"/>
    <x v="2"/>
    <x v="3"/>
    <s v="Unknown or No Record"/>
    <s v="Unknown or No Record"/>
  </r>
  <r>
    <s v="Unidentified Consolidated Fm"/>
    <s v="Fine"/>
    <s v="'Unidentified Consolidated Fm_Fine'"/>
    <n v="29"/>
    <n v="-4.641838412866546E-2"/>
    <s v="Rare/Uncommon"/>
    <s v="CHECK"/>
    <s v="Unknown or No Record"/>
    <s v="Bedrock"/>
    <x v="0"/>
    <x v="2"/>
    <s v="CHECK"/>
    <s v=""/>
  </r>
  <r>
    <s v="Unidentified Consolidated Fm"/>
    <s v="Fine To Coarse"/>
    <s v="'Unidentified Consolidated Fm_Fine To Coarse'"/>
    <n v="1"/>
    <n v="-4.8075106056537004E-2"/>
    <s v="Rare/Uncommon"/>
    <s v="CHECK"/>
    <s v="Unknown or No Record"/>
    <s v="Bedrock"/>
    <x v="0"/>
    <x v="2"/>
    <s v="CHECK"/>
    <s v=""/>
  </r>
  <r>
    <s v="Unidentified Consolidated Fm"/>
    <s v="Fine To Medium"/>
    <s v="'Unidentified Consolidated Fm_Fine To Medium'"/>
    <n v="3"/>
    <n v="-4.7956768775974754E-2"/>
    <s v="Rare/Uncommon"/>
    <s v="CHECK"/>
    <s v="Unknown or No Record"/>
    <s v="Bedrock"/>
    <x v="0"/>
    <x v="2"/>
    <s v="CHECK"/>
    <s v=""/>
  </r>
  <r>
    <s v="Unidentified Consolidated Fm"/>
    <s v="Firm"/>
    <s v="'Unidentified Consolidated Fm_Firm'"/>
    <n v="7"/>
    <n v="-4.7720094214850246E-2"/>
    <s v="Rare/Uncommon"/>
    <s v="CHECK"/>
    <s v="Unknown or No Record"/>
    <s v="Bedrock"/>
    <x v="0"/>
    <x v="2"/>
    <s v="CHECK"/>
    <s v=""/>
  </r>
  <r>
    <s v="Unidentified Consolidated Fm"/>
    <s v="Fractured"/>
    <s v="'Unidentified Consolidated Fm_Fractured'"/>
    <n v="408"/>
    <n v="-2.3993469462118455E-2"/>
    <s v="Rare/Uncommon"/>
    <s v="CHECK"/>
    <s v="Unknown or No Record"/>
    <s v="Bedrock"/>
    <x v="0"/>
    <x v="2"/>
    <s v="CHECK"/>
    <s v=""/>
  </r>
  <r>
    <s v="Unidentified Consolidated Fm"/>
    <s v="Gravely"/>
    <s v="'Unidentified Consolidated Fm_Gravely'"/>
    <n v="45"/>
    <n v="-4.5471685884167432E-2"/>
    <s v="Rare/Uncommon"/>
    <s v="CHECK"/>
    <s v="Unknown or No Record"/>
    <s v="Bedrock"/>
    <x v="0"/>
    <x v="2"/>
    <s v="CHECK"/>
    <s v=""/>
  </r>
  <r>
    <s v="Unidentified Consolidated Fm"/>
    <s v="Gummy"/>
    <s v="'Unidentified Consolidated Fm_Gummy'"/>
    <n v="3"/>
    <n v="-4.7956768775974754E-2"/>
    <s v="Rare/Uncommon"/>
    <s v="CHECK"/>
    <s v="Unknown or No Record"/>
    <s v="Bedrock"/>
    <x v="0"/>
    <x v="2"/>
    <s v="CHECK"/>
    <s v=""/>
  </r>
  <r>
    <s v="Unidentified Consolidated Fm"/>
    <s v="Hard"/>
    <s v="'Unidentified Consolidated Fm_Hard'"/>
    <n v="700"/>
    <n v="-6.7162265000294714E-3"/>
    <s v="Rare/Uncommon"/>
    <s v="CHECK"/>
    <s v="Unknown or No Record"/>
    <s v="Bedrock"/>
    <x v="0"/>
    <x v="2"/>
    <s v="CHECK"/>
    <s v=""/>
  </r>
  <r>
    <s v="Unidentified Consolidated Fm"/>
    <s v="Heaving/Quick"/>
    <s v="'Unidentified Consolidated Fm_Heaving/Quick'"/>
    <n v="1"/>
    <n v="-4.8075106056537004E-2"/>
    <s v="Rare/Uncommon"/>
    <s v="CHECK"/>
    <s v="Unknown or No Record"/>
    <s v="Bedrock"/>
    <x v="0"/>
    <x v="2"/>
    <s v="CHECK"/>
    <s v=""/>
  </r>
  <r>
    <s v="Unidentified Consolidated Fm"/>
    <s v="Karst"/>
    <s v="'Unidentified Consolidated Fm_Karst'"/>
    <n v="0"/>
    <n v="-4.8134274696818129E-2"/>
    <s v="Not Used"/>
    <s v="CHECK"/>
    <s v="Unknown or No Record"/>
    <s v="Bedrock"/>
    <x v="1"/>
    <x v="1"/>
    <s v="CHECK"/>
    <s v="Unknown or No Record"/>
  </r>
  <r>
    <s v="Unidentified Consolidated Fm"/>
    <s v="Layered"/>
    <s v="'Unidentified Consolidated Fm_Layered'"/>
    <n v="20"/>
    <n v="-4.69509018911956E-2"/>
    <s v="Rare/Uncommon"/>
    <s v="CHECK"/>
    <s v="Unknown or No Record"/>
    <s v="Bedrock"/>
    <x v="0"/>
    <x v="2"/>
    <s v="CHECK"/>
    <s v=""/>
  </r>
  <r>
    <s v="Unidentified Consolidated Fm"/>
    <s v="Medium"/>
    <s v="'Unidentified Consolidated Fm_Medium'"/>
    <n v="18"/>
    <n v="-4.706923917175785E-2"/>
    <s v="Rare/Uncommon"/>
    <s v="CHECK"/>
    <s v="Unknown or No Record"/>
    <s v="Bedrock"/>
    <x v="0"/>
    <x v="2"/>
    <s v="CHECK"/>
    <s v=""/>
  </r>
  <r>
    <s v="Unidentified Consolidated Fm"/>
    <s v="Medium To Coarse"/>
    <s v="'Unidentified Consolidated Fm_Medium To Coarse'"/>
    <n v="5"/>
    <n v="-4.7838431495412496E-2"/>
    <s v="Rare/Uncommon"/>
    <s v="CHECK"/>
    <s v="Unknown or No Record"/>
    <s v="Bedrock"/>
    <x v="0"/>
    <x v="2"/>
    <s v="CHECK"/>
    <s v=""/>
  </r>
  <r>
    <s v="Unidentified Consolidated Fm"/>
    <s v="Organic"/>
    <s v="'Unidentified Consolidated Fm_Organic'"/>
    <n v="4"/>
    <n v="-4.7897600135693622E-2"/>
    <s v="Rare/Uncommon"/>
    <s v="CHECK"/>
    <s v="Unknown or No Record"/>
    <s v="Bedrock"/>
    <x v="0"/>
    <x v="2"/>
    <s v="CHECK"/>
    <s v=""/>
  </r>
  <r>
    <s v="Unidentified Consolidated Fm"/>
    <s v="Porous"/>
    <s v="'Unidentified Consolidated Fm_Porous'"/>
    <n v="13"/>
    <n v="-4.7365082373163482E-2"/>
    <s v="Rare/Uncommon"/>
    <s v="CHECK"/>
    <s v="Unknown or No Record"/>
    <s v="Bedrock"/>
    <x v="0"/>
    <x v="2"/>
    <s v="CHECK"/>
    <s v=""/>
  </r>
  <r>
    <s v="Unidentified Consolidated Fm"/>
    <s v="Sandy"/>
    <s v="'Unidentified Consolidated Fm_Sandy'"/>
    <n v="71"/>
    <n v="-4.3933301236858138E-2"/>
    <s v="Rare/Uncommon"/>
    <s v="CHECK"/>
    <s v="Unknown or No Record"/>
    <s v="Bedrock"/>
    <x v="0"/>
    <x v="2"/>
    <s v="CHECK"/>
    <s v=""/>
  </r>
  <r>
    <s v="Unidentified Consolidated Fm"/>
    <s v="Silty"/>
    <s v="'Unidentified Consolidated Fm_Silty'"/>
    <n v="13"/>
    <n v="-4.7365082373163482E-2"/>
    <s v="Rare/Uncommon"/>
    <s v="CHECK"/>
    <s v="Unknown or No Record"/>
    <s v="Bedrock"/>
    <x v="0"/>
    <x v="2"/>
    <s v="CHECK"/>
    <s v=""/>
  </r>
  <r>
    <s v="Unidentified Consolidated Fm"/>
    <s v="Soft"/>
    <s v="'Unidentified Consolidated Fm_Soft'"/>
    <n v="1539"/>
    <n v="4.2926262695835792E-2"/>
    <s v="Fairly Common"/>
    <s v="CHECK"/>
    <s v="Unknown or No Record"/>
    <s v="Bedrock"/>
    <x v="0"/>
    <x v="2"/>
    <s v="CHECK"/>
    <s v=""/>
  </r>
  <r>
    <s v="Unidentified Consolidated Fm"/>
    <s v="Sticky"/>
    <s v="'Unidentified Consolidated Fm_Sticky'"/>
    <n v="2"/>
    <n v="-4.8015937416255879E-2"/>
    <s v="Rare/Uncommon"/>
    <s v="CHECK"/>
    <s v="Unknown or No Record"/>
    <s v="Bedrock"/>
    <x v="0"/>
    <x v="2"/>
    <s v="CHECK"/>
    <s v=""/>
  </r>
  <r>
    <s v="Unidentified Consolidated Fm"/>
    <s v="Stoney"/>
    <s v="'Unidentified Consolidated Fm_Stoney'"/>
    <n v="9"/>
    <n v="-4.7601756934287989E-2"/>
    <s v="Rare/Uncommon"/>
    <s v="CHECK"/>
    <s v="Unknown or No Record"/>
    <s v="Bedrock"/>
    <x v="0"/>
    <x v="2"/>
    <s v="CHECK"/>
    <s v=""/>
  </r>
  <r>
    <s v="Unidentified Consolidated Fm"/>
    <s v="Stringers"/>
    <s v="'Unidentified Consolidated Fm_Stringers'"/>
    <n v="0"/>
    <n v="-4.8134274696818129E-2"/>
    <s v="Not Used"/>
    <s v="CHECK"/>
    <s v="Unknown or No Record"/>
    <s v="Bedrock"/>
    <x v="1"/>
    <x v="1"/>
    <s v="CHECK"/>
    <s v="Unknown or No Record"/>
  </r>
  <r>
    <s v="Unidentified Consolidated Fm"/>
    <s v="Strips"/>
    <s v="'Unidentified Consolidated Fm_Strips'"/>
    <n v="10"/>
    <n v="-4.7542588294006864E-2"/>
    <s v="Rare/Uncommon"/>
    <s v="CHECK"/>
    <s v="Unknown or No Record"/>
    <s v="Bedrock"/>
    <x v="0"/>
    <x v="2"/>
    <s v="CHECK"/>
    <s v=""/>
  </r>
  <r>
    <s v="Unidentified Consolidated Fm"/>
    <s v="Swelling"/>
    <s v="'Unidentified Consolidated Fm_Swelling'"/>
    <n v="0"/>
    <n v="-4.8134274696818129E-2"/>
    <s v="Not Used"/>
    <s v="CHECK"/>
    <s v="Unknown or No Record"/>
    <s v="Bedrock"/>
    <x v="1"/>
    <x v="1"/>
    <s v="CHECK"/>
    <s v="Unknown or No Record"/>
  </r>
  <r>
    <s v="Unidentified Consolidated Fm"/>
    <s v="Very Coarse"/>
    <s v="'Unidentified Consolidated Fm_Very Coarse'"/>
    <n v="0"/>
    <n v="-4.8134274696818129E-2"/>
    <s v="Not Used"/>
    <s v="CHECK"/>
    <s v="Unknown or No Record"/>
    <s v="Bedrock"/>
    <x v="1"/>
    <x v="1"/>
    <s v="CHECK"/>
    <s v="Unknown or No Record"/>
  </r>
  <r>
    <s v="Unidentified Consolidated Fm"/>
    <s v="Very Fine"/>
    <s v="'Unidentified Consolidated Fm_Very Fine'"/>
    <n v="0"/>
    <n v="-4.8134274696818129E-2"/>
    <s v="Not Used"/>
    <s v="CHECK"/>
    <s v="Unknown or No Record"/>
    <s v="Bedrock"/>
    <x v="1"/>
    <x v="1"/>
    <s v="CHECK"/>
    <s v="Unknown or No Record"/>
  </r>
  <r>
    <s v="Unidentified Consolidated Fm"/>
    <s v="Very Fine-Coarse"/>
    <s v="'Unidentified Consolidated Fm_Very Fine-Coarse'"/>
    <n v="0"/>
    <n v="-4.8134274696818129E-2"/>
    <s v="Not Used"/>
    <s v="CHECK"/>
    <s v="Unknown or No Record"/>
    <s v="Bedrock"/>
    <x v="1"/>
    <x v="1"/>
    <s v="CHECK"/>
    <s v="Unknown or No Record"/>
  </r>
  <r>
    <s v="Unidentified Consolidated Fm"/>
    <s v="Very Fine-Fine"/>
    <s v="'Unidentified Consolidated Fm_Very Fine-Fine'"/>
    <n v="0"/>
    <n v="-4.8134274696818129E-2"/>
    <s v="Not Used"/>
    <s v="CHECK"/>
    <s v="Unknown or No Record"/>
    <s v="Bedrock"/>
    <x v="1"/>
    <x v="1"/>
    <s v="CHECK"/>
    <s v="Unknown or No Record"/>
  </r>
  <r>
    <s v="Unidentified Consolidated Fm"/>
    <s v="Very Fine-Medium"/>
    <s v="'Unidentified Consolidated Fm_Very Fine-Medium'"/>
    <n v="0"/>
    <n v="-4.8134274696818129E-2"/>
    <s v="Not Used"/>
    <s v="CHECK"/>
    <s v="Unknown or No Record"/>
    <s v="Bedrock"/>
    <x v="1"/>
    <x v="1"/>
    <s v="CHECK"/>
    <s v="Unknown or No Record"/>
  </r>
  <r>
    <s v="Unidentified Consolidated Fm"/>
    <s v="Very Hard"/>
    <s v="'Unidentified Consolidated Fm_Very Hard'"/>
    <n v="22"/>
    <n v="-4.6832564610633343E-2"/>
    <s v="Rare/Uncommon"/>
    <s v="CHECK"/>
    <s v="Unknown or No Record"/>
    <s v="Bedrock"/>
    <x v="0"/>
    <x v="2"/>
    <s v="CHECK"/>
    <s v=""/>
  </r>
  <r>
    <s v="Unidentified Consolidated Fm"/>
    <s v="W/Boulders"/>
    <s v="'Unidentified Consolidated Fm_W/Boulders'"/>
    <n v="40"/>
    <n v="-4.5767529085573064E-2"/>
    <s v="Rare/Uncommon"/>
    <s v="CHECK"/>
    <s v="Unknown or No Record"/>
    <s v="Bedrock"/>
    <x v="0"/>
    <x v="2"/>
    <s v="CHECK"/>
    <s v=""/>
  </r>
  <r>
    <s v="Unidentified Consolidated Fm"/>
    <s v="W/Clay"/>
    <s v="'Unidentified Consolidated Fm_W/Clay'"/>
    <n v="1015"/>
    <n v="1.1921895188525424E-2"/>
    <s v="Fairly Common"/>
    <s v="CHECK"/>
    <s v="Unknown or No Record"/>
    <s v="Bedrock"/>
    <x v="0"/>
    <x v="2"/>
    <s v="CHECK"/>
    <s v=""/>
  </r>
  <r>
    <s v="Unidentified Consolidated Fm"/>
    <s v="W/Coal"/>
    <s v="'Unidentified Consolidated Fm_W/Coal'"/>
    <n v="3"/>
    <n v="-4.7956768775974754E-2"/>
    <s v="Rare/Uncommon"/>
    <s v="CHECK"/>
    <s v="Unknown or No Record"/>
    <s v="Bedrock"/>
    <x v="0"/>
    <x v="2"/>
    <s v="CHECK"/>
    <s v=""/>
  </r>
  <r>
    <s v="Unidentified Consolidated Fm"/>
    <s v="W/Cobbles"/>
    <s v="'Unidentified Consolidated Fm_W/Cobbles'"/>
    <n v="11"/>
    <n v="-4.7483419653725739E-2"/>
    <s v="Rare/Uncommon"/>
    <s v="CHECK"/>
    <s v="Unknown or No Record"/>
    <s v="Bedrock"/>
    <x v="0"/>
    <x v="2"/>
    <s v="CHECK"/>
    <s v=""/>
  </r>
  <r>
    <s v="Unidentified Consolidated Fm"/>
    <s v="W/Dolomite"/>
    <s v="'Unidentified Consolidated Fm_W/Dolomite'"/>
    <n v="1"/>
    <n v="-4.8075106056537004E-2"/>
    <s v="Rare/Uncommon"/>
    <s v="CHECK"/>
    <s v="Unknown or No Record"/>
    <s v="Bedrock"/>
    <x v="0"/>
    <x v="2"/>
    <s v="CHECK"/>
    <s v=""/>
  </r>
  <r>
    <s v="Unidentified Consolidated Fm"/>
    <s v="W/Gravel"/>
    <s v="'Unidentified Consolidated Fm_W/Gravel'"/>
    <n v="971"/>
    <n v="9.3184750161558524E-3"/>
    <s v="Fairly Common"/>
    <s v="CHECK"/>
    <s v="Unknown or No Record"/>
    <s v="Bedrock"/>
    <x v="0"/>
    <x v="2"/>
    <s v="CHECK"/>
    <s v=""/>
  </r>
  <r>
    <s v="Unidentified Consolidated Fm"/>
    <s v="W/Gypsum"/>
    <s v="'Unidentified Consolidated Fm_W/Gypsum'"/>
    <n v="16"/>
    <n v="-4.7187576452320107E-2"/>
    <s v="Rare/Uncommon"/>
    <s v="CHECK"/>
    <s v="Unknown or No Record"/>
    <s v="Bedrock"/>
    <x v="0"/>
    <x v="2"/>
    <s v="CHECK"/>
    <s v=""/>
  </r>
  <r>
    <s v="Unidentified Consolidated Fm"/>
    <s v="W/Limestone"/>
    <s v="'Unidentified Consolidated Fm_W/Limestone'"/>
    <n v="207"/>
    <n v="-3.5886366158624915E-2"/>
    <s v="Rare/Uncommon"/>
    <s v="CHECK"/>
    <s v="Unknown or No Record"/>
    <s v="Bedrock"/>
    <x v="0"/>
    <x v="2"/>
    <s v="CHECK"/>
    <s v=""/>
  </r>
  <r>
    <s v="Unidentified Consolidated Fm"/>
    <s v="W/Pyrite"/>
    <s v="'Unidentified Consolidated Fm_W/Pyrite'"/>
    <n v="1"/>
    <n v="-4.8075106056537004E-2"/>
    <s v="Rare/Uncommon"/>
    <s v="CHECK"/>
    <s v="Unknown or No Record"/>
    <s v="Bedrock"/>
    <x v="0"/>
    <x v="2"/>
    <s v="CHECK"/>
    <s v=""/>
  </r>
  <r>
    <s v="Unidentified Consolidated Fm"/>
    <s v="W/Sand"/>
    <s v="'Unidentified Consolidated Fm_W/Sand'"/>
    <n v="754"/>
    <n v="-3.5211199248486322E-3"/>
    <s v="Rare/Uncommon"/>
    <s v="Unknown or No Record"/>
    <s v="Unknown or No Record"/>
    <s v="Unknown or No Record"/>
    <x v="2"/>
    <x v="3"/>
    <s v="Unknown or No Record"/>
    <s v="Unknown or No Record"/>
  </r>
  <r>
    <s v="Unidentified Consolidated Fm"/>
    <s v="W/Sandstone"/>
    <s v="'Unidentified Consolidated Fm_W/Sandstone'"/>
    <n v="143"/>
    <n v="-3.9673159136617016E-2"/>
    <s v="Rare/Uncommon"/>
    <s v="CHECK"/>
    <s v="Unknown or No Record"/>
    <s v="Bedrock"/>
    <x v="0"/>
    <x v="2"/>
    <s v="CHECK"/>
    <s v=""/>
  </r>
  <r>
    <s v="Unidentified Consolidated Fm"/>
    <s v="W/Shale"/>
    <s v="'Unidentified Consolidated Fm_W/Shale'"/>
    <n v="712"/>
    <n v="-6.0062028166559516E-3"/>
    <s v="Rare/Uncommon"/>
    <s v="CHECK"/>
    <s v="Unknown or No Record"/>
    <s v="Bedrock"/>
    <x v="0"/>
    <x v="2"/>
    <s v="CHECK"/>
    <s v=""/>
  </r>
  <r>
    <s v="Unidentified Consolidated Fm"/>
    <s v="W/Silt"/>
    <s v="'Unidentified Consolidated Fm_W/Silt'"/>
    <n v="24"/>
    <n v="-4.6714227330071093E-2"/>
    <s v="Rare/Uncommon"/>
    <s v="CHECK"/>
    <s v="Unknown or No Record"/>
    <s v="Bedrock"/>
    <x v="0"/>
    <x v="2"/>
    <s v="CHECK"/>
    <s v=""/>
  </r>
  <r>
    <s v="Unidentified Consolidated Fm"/>
    <s v="W/Stones"/>
    <s v="'Unidentified Consolidated Fm_W/Stones'"/>
    <n v="141"/>
    <n v="-3.9791496417179273E-2"/>
    <s v="Rare/Uncommon"/>
    <s v="CHECK"/>
    <s v="Unknown or No Record"/>
    <s v="Bedrock"/>
    <x v="0"/>
    <x v="2"/>
    <s v="CHECK"/>
    <s v=""/>
  </r>
  <r>
    <s v="Unidentified Consolidated Fm"/>
    <s v="Water Bearing"/>
    <s v="'Unidentified Consolidated Fm_Water Bearing'"/>
    <n v="2549"/>
    <n v="0.10268658937977371"/>
    <s v="Fairly Common"/>
    <s v="CHECK"/>
    <s v="Unknown or No Record"/>
    <s v="Bedrock"/>
    <x v="0"/>
    <x v="2"/>
    <s v="CHECK"/>
    <s v=""/>
  </r>
  <r>
    <s v="Unidentified Consolidated Fm"/>
    <s v="Weathered"/>
    <s v="'Unidentified Consolidated Fm_Weathered'"/>
    <n v="18"/>
    <n v="-4.706923917175785E-2"/>
    <s v="Rare/Uncommon"/>
    <s v="CHECK"/>
    <s v="Unknown or No Record"/>
    <s v="Bedrock"/>
    <x v="0"/>
    <x v="2"/>
    <s v="CHECK"/>
    <s v=""/>
  </r>
  <r>
    <s v="Unidentified Consolidated Fm"/>
    <s v="Wet/Moist"/>
    <s v="'Unidentified Consolidated Fm_Wet/Moist'"/>
    <n v="52"/>
    <n v="-4.5057505402199542E-2"/>
    <s v="Rare/Uncommon"/>
    <s v="CHECK"/>
    <s v="Unknown or No Record"/>
    <s v="Bedrock"/>
    <x v="0"/>
    <x v="2"/>
    <s v="CHECK"/>
    <s v=""/>
  </r>
  <r>
    <s v="Unidentified Consolidated Fm"/>
    <s v="Wood"/>
    <s v="'Unidentified Consolidated Fm_Wood'"/>
    <n v="10"/>
    <n v="-4.7542588294006864E-2"/>
    <s v="Rare/Uncommon"/>
    <s v="CHECK"/>
    <s v="Unknown or No Record"/>
    <s v="Bedrock"/>
    <x v="0"/>
    <x v="2"/>
    <s v="CHECK"/>
    <s v=""/>
  </r>
  <r>
    <s v="Unknown"/>
    <m/>
    <s v="'Unknown_ '"/>
    <n v="107"/>
    <n v="-4.1803230186737581E-2"/>
    <s v="Rare/Uncommon"/>
    <s v="Unknown or No Record"/>
    <s v="Unknown or No Record"/>
    <s v="Unknown or No Record"/>
    <x v="2"/>
    <x v="3"/>
    <s v="Unknown or No Record"/>
    <s v="Unknown or No Record"/>
  </r>
  <r>
    <s v="Unknown"/>
    <s v="Broken"/>
    <s v="'Unknown_Broken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Unknown"/>
    <s v="Cemented"/>
    <s v="'Unknown_Cemented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Clayey"/>
    <s v="'Unknown_Clayey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Coarse"/>
    <s v="'Unknown_Coars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Dense"/>
    <s v="'Unknown_Dens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Dolomitic"/>
    <s v="'Unknown_Dolomitic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Dry"/>
    <s v="'Unknown_Dry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Fill"/>
    <s v="'Unknown_Fill'"/>
    <n v="42"/>
    <n v="-4.5649191805010814E-2"/>
    <s v="Rare/Uncommon"/>
    <s v="Unknown or No Record"/>
    <s v="Unknown or No Record"/>
    <s v="Unknown or No Record"/>
    <x v="2"/>
    <x v="3"/>
    <s v="Unknown or No Record"/>
    <s v="Unknown or No Record"/>
  </r>
  <r>
    <s v="Unknown"/>
    <s v="Fine"/>
    <s v="'Unknown_Fine'"/>
    <n v="1"/>
    <n v="-4.8075106056537004E-2"/>
    <s v="Rare/Uncommon"/>
    <s v="Unknown or No Record"/>
    <s v="Unknown or No Record"/>
    <s v="Unknown or No Record"/>
    <x v="2"/>
    <x v="3"/>
    <s v="Unknown or No Record"/>
    <s v="Unknown or No Record"/>
  </r>
  <r>
    <s v="Unknown"/>
    <s v="Fine To Coarse"/>
    <s v="'Unknown_Fine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Fine To Medium"/>
    <s v="'Unknown_Fine To Medium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Firm"/>
    <s v="'Unknown_Firm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Fractured"/>
    <s v="'Unknown_Fractured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Gravely"/>
    <s v="'Unknown_Gravely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Gummy"/>
    <s v="'Unknown_Gummy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Hard"/>
    <s v="'Unknown_Har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Unknown"/>
    <s v="Heaving/Quick"/>
    <s v="'Unknown_Heaving/Quick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Karst"/>
    <s v="'Unknown_Karst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Layered"/>
    <s v="'Unknown_Layered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Medium"/>
    <s v="'Unknown_Medium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Medium To Coarse"/>
    <s v="'Unknown_Medium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Organic"/>
    <s v="'Unknown_Organic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Porous"/>
    <s v="'Unknown_Porous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Sandy"/>
    <s v="'Unknown_Sandy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Silty"/>
    <s v="'Unknown_Silt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Unknown"/>
    <s v="Soft"/>
    <s v="'Unknown_Soft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Sticky"/>
    <s v="'Unknown_Sticky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Stoney"/>
    <s v="'Unknown_Stoney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Stringers"/>
    <s v="'Unknown_Stringers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Strips"/>
    <s v="'Unknown_Strips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Swelling"/>
    <s v="'Unknown_Swelling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Very Coarse"/>
    <s v="'Unknown_Very Coars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Very Fine"/>
    <s v="'Unknown_Very Fin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Very Fine-Coarse"/>
    <s v="'Unknown_Very Fine-Coars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Very Fine-Fine"/>
    <s v="'Unknown_Very Fine-Fin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Very Fine-Medium"/>
    <s v="'Unknown_Very Fine-Medium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Very Hard"/>
    <s v="'Unknown_Very Hard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Boulders"/>
    <s v="'Unknown_W/Boulders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Clay"/>
    <s v="'Unknown_W/Clay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Unknown"/>
    <s v="W/Coal"/>
    <s v="'Unknown_W/Coal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Cobbles"/>
    <s v="'Unknown_W/Cobbles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Dolomite"/>
    <s v="'Unknown_W/Dolomit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Gravel"/>
    <s v="'Unknown_W/Gravel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Gypsum"/>
    <s v="'Unknown_W/Gypsum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Limestone"/>
    <s v="'Unknown_W/Limeston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Pyrite"/>
    <s v="'Unknown_W/Pyrit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Sand"/>
    <s v="'Unknown_W/Sand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Unknown"/>
    <s v="W/Sandstone"/>
    <s v="'Unknown_W/Sandstone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Shale"/>
    <s v="'Unknown_W/Shal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Unknown"/>
    <s v="W/Silt"/>
    <s v="'Unknown_W/Silt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/Stones"/>
    <s v="'Unknown_W/Stones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ater Bearing"/>
    <s v="'Unknown_Water Bearing'"/>
    <n v="8"/>
    <n v="-4.7660925574569114E-2"/>
    <s v="Rare/Uncommon"/>
    <s v="CHECK"/>
    <s v="Unknown or No Record"/>
    <s v="Unknown or No Record"/>
    <x v="0"/>
    <x v="0"/>
    <s v="Unknown or No Record"/>
    <s v="Unknown or No Record"/>
  </r>
  <r>
    <s v="Unknown"/>
    <s v="Weathered"/>
    <s v="'Unknown_Weathered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et/Moist"/>
    <s v="'Unknown_Wet/Moist'"/>
    <n v="0"/>
    <n v="-4.8134274696818129E-2"/>
    <s v="Not Used"/>
    <s v="CHECK"/>
    <s v="Unknown or No Record"/>
    <s v="Unknown or No Record"/>
    <x v="1"/>
    <x v="1"/>
    <s v="CHECK"/>
    <s v="Unknown or No Record"/>
  </r>
  <r>
    <s v="Unknown"/>
    <s v="Wood"/>
    <s v="'Unknown_Woo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m/>
    <s v="'Void_ '"/>
    <n v="360"/>
    <n v="-2.6833564195612534E-2"/>
    <s v="Rare/Uncommon"/>
    <s v="Unknown or No Record"/>
    <s v="Unknown or No Record"/>
    <s v="Unknown or No Record"/>
    <x v="2"/>
    <x v="3"/>
    <s v="Unknown or No Record"/>
    <s v="Unknown or No Record"/>
  </r>
  <r>
    <s v="Void"/>
    <s v="Broken"/>
    <s v="'Void_Broken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Cemented"/>
    <s v="'Void_Cemente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s v="Clayey"/>
    <s v="'Void_Claye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s v="Coarse"/>
    <s v="'Void_Coarse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s v="Dense"/>
    <s v="'Void_Dens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Dolomitic"/>
    <s v="'Void_Dolomitic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Dry"/>
    <s v="'Void_Dry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s v="Fill"/>
    <s v="'Void_Fill'"/>
    <n v="38"/>
    <n v="-4.5885866366135321E-2"/>
    <s v="Rare/Uncommon"/>
    <s v="Unknown or No Record"/>
    <s v="Unknown or No Record"/>
    <s v="Unknown or No Record"/>
    <x v="2"/>
    <x v="3"/>
    <s v="Unknown or No Record"/>
    <s v="Unknown or No Record"/>
  </r>
  <r>
    <s v="Void"/>
    <s v="Fine"/>
    <s v="'Void_Fine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Void"/>
    <s v="Fine To Coarse"/>
    <s v="'Void_Fine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Fine To Medium"/>
    <s v="'Void_Fine To Medium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Firm"/>
    <s v="'Void_Firm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Fractured"/>
    <s v="'Void_Fractured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Void"/>
    <s v="Gravely"/>
    <s v="'Void_Gravely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Gummy"/>
    <s v="'Void_Gummy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Hard"/>
    <s v="'Void_Hard'"/>
    <n v="6"/>
    <n v="-4.7779262855131371E-2"/>
    <s v="Rare/Uncommon"/>
    <s v="CHECK"/>
    <s v="Unknown or No Record"/>
    <s v="Unknown or No Record"/>
    <x v="0"/>
    <x v="0"/>
    <s v="Unknown or No Record"/>
    <s v="Unknown or No Record"/>
  </r>
  <r>
    <s v="Void"/>
    <s v="Heaving/Quick"/>
    <s v="'Void_Heaving/Quick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Karst"/>
    <s v="'Void_Karst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Layered"/>
    <s v="'Void_Layere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s v="Medium"/>
    <s v="'Void_Medium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s v="Medium To Coarse"/>
    <s v="'Void_Medium To Coars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Organic"/>
    <s v="'Void_Organic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Porous"/>
    <s v="'Void_Porous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Sandy"/>
    <s v="'Void_Sandy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Void"/>
    <s v="Silty"/>
    <s v="'Void_Silty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Soft"/>
    <s v="'Void_Soft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Void"/>
    <s v="Sticky"/>
    <s v="'Void_Sticky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Stoney"/>
    <s v="'Void_Stoney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Stringers"/>
    <s v="'Void_Stringers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Strips"/>
    <s v="'Void_Strips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Swelling"/>
    <s v="'Void_Swelling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Very Coarse"/>
    <s v="'Void_Very Coars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Very Fine"/>
    <s v="'Void_Very Fin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Very Fine-Coarse"/>
    <s v="'Void_Very Fine-Coars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Very Fine-Fine"/>
    <s v="'Void_Very Fine-Fin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Very Fine-Medium"/>
    <s v="'Void_Very Fine-Medium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Very Hard"/>
    <s v="'Void_Very Hard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W/Boulders"/>
    <s v="'Void_W/Boulders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W/Clay"/>
    <s v="'Void_W/Clay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Void"/>
    <s v="W/Coal"/>
    <s v="'Void_W/Coal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W/Cobbles"/>
    <s v="'Void_W/Cobbles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W/Dolomite"/>
    <s v="'Void_W/Dolomit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W/Gravel"/>
    <s v="'Void_W/Gravel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s v="W/Gypsum"/>
    <s v="'Void_W/Gypsum'"/>
    <n v="2"/>
    <n v="-4.8015937416255879E-2"/>
    <s v="Rare/Uncommon"/>
    <s v="CHECK"/>
    <s v="Unknown or No Record"/>
    <s v="Unknown or No Record"/>
    <x v="0"/>
    <x v="0"/>
    <s v="Unknown or No Record"/>
    <s v="Unknown or No Record"/>
  </r>
  <r>
    <s v="Void"/>
    <s v="W/Limestone"/>
    <s v="'Void_W/Limeston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W/Pyrite"/>
    <s v="'Void_W/Pyrit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W/Sand"/>
    <s v="'Void_W/San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s v="W/Sandstone"/>
    <s v="'Void_W/Sandstone'"/>
    <n v="6"/>
    <n v="-4.7779262855131371E-2"/>
    <s v="Rare/Uncommon"/>
    <s v="CHECK"/>
    <s v="Unknown or No Record"/>
    <s v="Unknown or No Record"/>
    <x v="0"/>
    <x v="0"/>
    <s v="Unknown or No Record"/>
    <s v="Unknown or No Record"/>
  </r>
  <r>
    <s v="Void"/>
    <s v="W/Shale"/>
    <s v="'Void_W/Shale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W/Silt"/>
    <s v="'Void_W/Silt'"/>
    <n v="0"/>
    <n v="-4.8134274696818129E-2"/>
    <s v="Not Used"/>
    <s v="CHECK"/>
    <s v="Unknown or No Record"/>
    <s v="Unknown or No Record"/>
    <x v="1"/>
    <x v="1"/>
    <s v="CHECK"/>
    <s v="Unknown or No Record"/>
  </r>
  <r>
    <s v="Void"/>
    <s v="W/Stones"/>
    <s v="'Void_W/Stones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s v="Water Bearing"/>
    <s v="'Void_Water Bearing'"/>
    <n v="36"/>
    <n v="-4.6004203646697571E-2"/>
    <s v="Rare/Uncommon"/>
    <s v="CHECK"/>
    <s v="Unknown or No Record"/>
    <s v="Unknown or No Record"/>
    <x v="0"/>
    <x v="0"/>
    <s v="Unknown or No Record"/>
    <s v="Unknown or No Record"/>
  </r>
  <r>
    <s v="Void"/>
    <s v="Weathered"/>
    <s v="'Void_Weathered'"/>
    <n v="1"/>
    <n v="-4.8075106056537004E-2"/>
    <s v="Rare/Uncommon"/>
    <s v="CHECK"/>
    <s v="Unknown or No Record"/>
    <s v="Unknown or No Record"/>
    <x v="0"/>
    <x v="0"/>
    <s v="Unknown or No Record"/>
    <s v="Unknown or No Record"/>
  </r>
  <r>
    <s v="Void"/>
    <s v="Wet/Moist"/>
    <s v="'Void_Wet/Moist'"/>
    <n v="3"/>
    <n v="-4.7956768775974754E-2"/>
    <s v="Rare/Uncommon"/>
    <s v="CHECK"/>
    <s v="Unknown or No Record"/>
    <s v="Unknown or No Record"/>
    <x v="0"/>
    <x v="0"/>
    <s v="Unknown or No Record"/>
    <s v="Unknown or No Record"/>
  </r>
  <r>
    <s v="Void"/>
    <s v="Wood"/>
    <s v="'Void_Wood'"/>
    <n v="7"/>
    <n v="-4.7720094214850246E-2"/>
    <s v="Rare/Uncommon"/>
    <s v="CHECK"/>
    <s v="Unknown or No Record"/>
    <s v="Unknown or No Record"/>
    <x v="0"/>
    <x v="0"/>
    <s v="Unknown or No Record"/>
    <s v="Unknown or No Recor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EC224-E266-4A07-AB3E-F66B21460F1C}" name="LithologySummary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Agreement or Not">
  <location ref="A3:C11" firstHeaderRow="0" firstDataRow="1" firstDataCol="1"/>
  <pivotFields count="13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dataField="1" showAll="0">
      <items count="5">
        <item x="0"/>
        <item x="3"/>
        <item x="2"/>
        <item h="1" x="1"/>
        <item t="default"/>
      </items>
    </pivotField>
    <pivotField axis="axisRow" showAll="0">
      <items count="8">
        <item x="0"/>
        <item m="1" x="5"/>
        <item m="1" x="6"/>
        <item x="3"/>
        <item x="2"/>
        <item m="1" x="4"/>
        <item x="1"/>
        <item t="default"/>
      </items>
    </pivotField>
    <pivotField showAll="0"/>
    <pivotField showAll="0"/>
  </pivotFields>
  <rowFields count="2">
    <field x="9"/>
    <field x="10"/>
  </rowFields>
  <rowItems count="8">
    <i>
      <x/>
    </i>
    <i r="1">
      <x/>
    </i>
    <i r="1">
      <x v="4"/>
    </i>
    <i>
      <x v="1"/>
    </i>
    <i r="1">
      <x/>
    </i>
    <i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ercentage Agree" fld="9" subtotal="count" showDataAs="percentOfTotal" baseField="4" baseItem="0" numFmtId="10"/>
    <dataField name="Count of Agreement?" fld="9" subtotal="count" baseField="0" baseItem="0"/>
  </dataFields>
  <chartFormats count="4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9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9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3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4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0"/>
          </reference>
        </references>
      </pivotArea>
    </chartFormat>
    <chartFormat chart="1" format="2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22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4"/>
          </reference>
        </references>
      </pivotArea>
    </chartFormat>
    <chartFormat chart="1" format="24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3"/>
          </reference>
        </references>
      </pivotArea>
    </chartFormat>
    <chartFormat chart="1" format="25">
      <pivotArea type="data" outline="0" fieldPosition="0">
        <references count="3">
          <reference field="4294967294" count="1" selected="0">
            <x v="1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1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1"/>
          </reference>
          <reference field="9" count="1" selected="0">
            <x v="1"/>
          </reference>
          <reference field="10" count="1" selected="0">
            <x v="4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1"/>
          </reference>
          <reference field="9" count="1" selected="0">
            <x v="2"/>
          </reference>
          <reference field="10" count="1" selected="0">
            <x v="3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0" count="1" selected="0">
            <x v="5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0" count="1" selected="0">
            <x v="1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0" count="1" selected="0">
            <x v="4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1"/>
          </reference>
          <reference field="9" count="1" selected="0">
            <x v="0"/>
          </reference>
          <reference field="10" count="1" selected="0">
            <x v="0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1"/>
          </reference>
          <reference field="9" count="1" selected="0">
            <x v="0"/>
          </reference>
          <reference field="10" count="1" selected="0">
            <x v="1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1"/>
          </reference>
          <reference field="9" count="1" selected="0">
            <x v="0"/>
          </reference>
          <reference field="10" count="1" selected="0">
            <x v="4"/>
          </reference>
        </references>
      </pivotArea>
    </chartFormat>
    <chartFormat chart="1" format="36">
      <pivotArea type="data" outline="0" fieldPosition="0">
        <references count="3">
          <reference field="4294967294" count="1" selected="0">
            <x v="1"/>
          </reference>
          <reference field="9" count="1" selected="0">
            <x v="0"/>
          </reference>
          <reference field="10" count="1" selected="0">
            <x v="5"/>
          </reference>
        </references>
      </pivotArea>
    </chartFormat>
    <chartFormat chart="1" format="37">
      <pivotArea type="data" outline="0" fieldPosition="0">
        <references count="3">
          <reference field="4294967294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2001-7BBE-4B02-BFD4-5D98B43BA357}">
  <dimension ref="A1:M5657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1" width="28.5703125" customWidth="1"/>
    <col min="2" max="2" width="21.42578125" customWidth="1"/>
    <col min="3" max="3" width="28.5703125" customWidth="1"/>
    <col min="4" max="5" width="21.42578125" hidden="1" customWidth="1"/>
    <col min="6" max="6" width="21.42578125" customWidth="1"/>
    <col min="7" max="9" width="21.42578125" style="1" customWidth="1"/>
    <col min="10" max="10" width="16.5703125" style="1" bestFit="1" customWidth="1"/>
    <col min="11" max="11" width="17.140625" customWidth="1"/>
    <col min="12" max="13" width="21.42578125" customWidth="1"/>
    <col min="14" max="14" width="24.140625" bestFit="1" customWidth="1"/>
    <col min="15" max="15" width="13.28515625" bestFit="1" customWidth="1"/>
  </cols>
  <sheetData>
    <row r="1" spans="1:13" ht="15.75" thickBot="1" x14ac:dyDescent="0.3">
      <c r="A1" s="2" t="s">
        <v>0</v>
      </c>
      <c r="B1" s="4" t="s">
        <v>1</v>
      </c>
      <c r="C1" s="2" t="s">
        <v>193</v>
      </c>
      <c r="D1" s="2" t="s">
        <v>185</v>
      </c>
      <c r="E1" s="2" t="s">
        <v>187</v>
      </c>
      <c r="F1" s="2" t="s">
        <v>186</v>
      </c>
      <c r="G1" s="5" t="s">
        <v>2</v>
      </c>
      <c r="H1" s="9" t="s">
        <v>3</v>
      </c>
      <c r="I1" s="24" t="s">
        <v>172</v>
      </c>
      <c r="J1" s="3" t="s">
        <v>161</v>
      </c>
      <c r="K1" s="3" t="s">
        <v>173</v>
      </c>
      <c r="L1" s="3" t="s">
        <v>184</v>
      </c>
      <c r="M1" s="3" t="s">
        <v>174</v>
      </c>
    </row>
    <row r="2" spans="1:13" ht="15.75" thickTop="1" x14ac:dyDescent="0.25">
      <c r="A2" s="10" t="s">
        <v>58</v>
      </c>
      <c r="B2" s="11"/>
      <c r="C2" s="31" t="str">
        <f>A2&amp;"_"&amp;IF(ISBLANK(B2),"",B2)</f>
        <v>Basalt_</v>
      </c>
      <c r="D2" s="10">
        <v>335</v>
      </c>
      <c r="E2" s="32">
        <f>STANDARDIZE(D2,(SUM($D$2:$D$5657)/COUNT($D$2:$D$5657)),_xlfn.STDEV.P($D$2:$D$5657))</f>
        <v>-2.8312780202640702E-2</v>
      </c>
      <c r="F2" s="31" t="str">
        <f t="shared" ref="F2:F65" si="0">IF(D2=0,"Not Used",
IF(E2&lt;Mean,"Rare/Uncommon",
IF(AND(E2&gt;Mean,E2&lt;(Mean + Standard_Deviation)),"Fairly Common",
IF(AND(E2&gt;(Mean + Standard_Deviation),E2&lt;(Mean + (2*Standard_Deviation))),"Common",
IF(E2&gt;(Mean + (2*Standard_Deviation)),"Very Common","")))))</f>
        <v>Rare/Uncommon</v>
      </c>
      <c r="G2" s="12" t="s">
        <v>159</v>
      </c>
      <c r="H2" s="13" t="s">
        <v>166</v>
      </c>
      <c r="I2" s="25" t="s">
        <v>166</v>
      </c>
      <c r="J2" s="14" t="str">
        <f>IF(AND(G2=H2,I2=H2),"Yes",IF(AND(OR(G2="CHECK",H2="CHECK",I2="CHECK"),NOT(F2="Not Used")),"Needs Review",IF(F2="Not Used", "Not Used","No")))</f>
        <v>Needs Review</v>
      </c>
      <c r="K2" s="14" t="str">
        <f>IF(J2="Yes","Everyone Agrees",IF(F2="Not Used","Not Used",IF(AND(G2="CHECK",I2="CHECK"),"Needs Review",IF(G2=H2,"Bell &amp; Esch",IF(H2=I2,"Bell &amp; Erber",IF(G2=I2,"Esch &amp; Erber","Nobody Agrees"))))))</f>
        <v>Bell &amp; Erber</v>
      </c>
      <c r="L2" s="25" t="str">
        <f>IF(K2="Esch &amp; Erber",I2,IF(OR(K2="Bell &amp; Esch",K2="Bell &amp; Erber",K2="Everyone Agrees"),H2,"CHECK"))</f>
        <v>Bedrock</v>
      </c>
      <c r="M2" s="25" t="str">
        <f>IF(K2="Everyone Agrees",H2,IF(J2="Not Used",H2,IF(NOT(L2="CHECK"),L2,H2)))</f>
        <v>Bedrock</v>
      </c>
    </row>
    <row r="3" spans="1:13" x14ac:dyDescent="0.25">
      <c r="A3" s="15" t="s">
        <v>58</v>
      </c>
      <c r="B3" s="16" t="s">
        <v>4</v>
      </c>
      <c r="C3" s="15" t="str">
        <f t="shared" ref="C3:C66" si="1">A3&amp;"_"&amp;IF(ISBLANK(B3),"",B3)</f>
        <v>Basalt_Broken</v>
      </c>
      <c r="D3" s="15">
        <v>76</v>
      </c>
      <c r="E3" s="33">
        <f>STANDARDIZE(D3,(SUM($D$2:$D$5657)/COUNT($D$2:$D$5657)),_xlfn.STDEV.P($D$2:$D$5657))</f>
        <v>-4.3637458035452506E-2</v>
      </c>
      <c r="F3" s="15" t="str">
        <f t="shared" si="0"/>
        <v>Rare/Uncommon</v>
      </c>
      <c r="G3" s="17" t="s">
        <v>159</v>
      </c>
      <c r="H3" s="18" t="s">
        <v>166</v>
      </c>
      <c r="I3" s="26" t="s">
        <v>166</v>
      </c>
      <c r="J3" s="19" t="str">
        <f>IF(AND(G3=H3,I3=H3),"Yes",IF(AND(OR(G3="CHECK",H3="CHECK",I3="CHECK"),NOT(F3="Not Used")),"Needs Review",IF(F3="Not Used", "Not Used","No")))</f>
        <v>Needs Review</v>
      </c>
      <c r="K3" s="19" t="str">
        <f>IF(J3="Yes","Everyone Agrees",IF(F3="Not Used","Not Used",IF(AND(G3="CHECK",I3="CHECK"),"Needs Review",IF(G3=H3,"Bell &amp; Esch",IF(H3=I3,"Bell &amp; Erber",IF(G3=I3,"Esch &amp; Erber","Nobody Agrees"))))))</f>
        <v>Bell &amp; Erber</v>
      </c>
      <c r="L3" s="27" t="str">
        <f t="shared" ref="L3:L66" si="2">IF(K3="Esch &amp; Erber",I3,IF(OR(K3="Bell &amp; Esch",K3="Bell &amp; Erber",K3="Everyone Agrees"),H3,"CHECK"))</f>
        <v>Bedrock</v>
      </c>
      <c r="M3" s="27" t="str">
        <f t="shared" ref="M3:M66" si="3">IF(K3="Everyone Agrees",H3,IF(J3="Not Used",H3,IF(NOT(L3="CHECK"),L3,H3)))</f>
        <v>Bedrock</v>
      </c>
    </row>
    <row r="4" spans="1:13" x14ac:dyDescent="0.25">
      <c r="A4" s="15" t="s">
        <v>58</v>
      </c>
      <c r="B4" s="16" t="s">
        <v>5</v>
      </c>
      <c r="C4" s="15" t="str">
        <f t="shared" si="1"/>
        <v>Basalt_Cemented</v>
      </c>
      <c r="D4" s="15">
        <v>2</v>
      </c>
      <c r="E4" s="33">
        <f t="shared" ref="E4:E67" si="4">STANDARDIZE(D4,(SUM($D$2:$D$5657)/COUNT($D$2:$D$5657)),_xlfn.STDEV.P($D$2:$D$5657))</f>
        <v>-4.8015937416255879E-2</v>
      </c>
      <c r="F4" s="15" t="str">
        <f t="shared" si="0"/>
        <v>Rare/Uncommon</v>
      </c>
      <c r="G4" s="17" t="s">
        <v>159</v>
      </c>
      <c r="H4" s="18" t="s">
        <v>166</v>
      </c>
      <c r="I4" s="26" t="s">
        <v>166</v>
      </c>
      <c r="J4" s="19" t="str">
        <f t="shared" ref="J4:J67" si="5">IF(AND(G4=H4,I4=H4),"Yes",IF(AND(OR(G4="CHECK",H4="CHECK",I4="CHECK"),NOT(F4="Not Used")),"Needs Review",IF(F4="Not Used", "Not Used","No")))</f>
        <v>Needs Review</v>
      </c>
      <c r="K4" s="19" t="str">
        <f t="shared" ref="K4:K67" si="6">IF(J4="Yes","Everyone Agrees",IF(F4="Not Used","Not Used",IF(AND(G4="CHECK",I4="CHECK"),"Needs Review",IF(G4=H4,"Bell &amp; Esch",IF(H4=I4,"Bell &amp; Erber",IF(G4=I4,"Esch &amp; Erber","Nobody Agrees"))))))</f>
        <v>Bell &amp; Erber</v>
      </c>
      <c r="L4" s="27" t="str">
        <f t="shared" si="2"/>
        <v>Bedrock</v>
      </c>
      <c r="M4" s="27" t="str">
        <f t="shared" si="3"/>
        <v>Bedrock</v>
      </c>
    </row>
    <row r="5" spans="1:13" x14ac:dyDescent="0.25">
      <c r="A5" s="15" t="s">
        <v>58</v>
      </c>
      <c r="B5" s="16" t="s">
        <v>6</v>
      </c>
      <c r="C5" s="15" t="str">
        <f t="shared" si="1"/>
        <v>Basalt_Clayey</v>
      </c>
      <c r="D5" s="15">
        <v>0</v>
      </c>
      <c r="E5" s="33">
        <f t="shared" si="4"/>
        <v>-4.8134274696818129E-2</v>
      </c>
      <c r="F5" s="15" t="str">
        <f t="shared" si="0"/>
        <v>Not Used</v>
      </c>
      <c r="G5" s="17" t="s">
        <v>159</v>
      </c>
      <c r="H5" s="18" t="s">
        <v>158</v>
      </c>
      <c r="I5" s="26" t="s">
        <v>166</v>
      </c>
      <c r="J5" s="19" t="str">
        <f t="shared" si="5"/>
        <v>Not Used</v>
      </c>
      <c r="K5" s="19" t="str">
        <f t="shared" si="6"/>
        <v>Not Used</v>
      </c>
      <c r="L5" s="27" t="str">
        <f t="shared" si="2"/>
        <v>CHECK</v>
      </c>
      <c r="M5" s="27" t="str">
        <f t="shared" si="3"/>
        <v>Diamicton</v>
      </c>
    </row>
    <row r="6" spans="1:13" x14ac:dyDescent="0.25">
      <c r="A6" s="15" t="s">
        <v>58</v>
      </c>
      <c r="B6" s="16" t="s">
        <v>7</v>
      </c>
      <c r="C6" s="15" t="str">
        <f t="shared" si="1"/>
        <v>Basalt_Coarse</v>
      </c>
      <c r="D6" s="15">
        <v>1</v>
      </c>
      <c r="E6" s="33">
        <f t="shared" si="4"/>
        <v>-4.8075106056537004E-2</v>
      </c>
      <c r="F6" s="15" t="str">
        <f t="shared" si="0"/>
        <v>Rare/Uncommon</v>
      </c>
      <c r="G6" s="17" t="s">
        <v>159</v>
      </c>
      <c r="H6" s="18" t="s">
        <v>166</v>
      </c>
      <c r="I6" s="26" t="s">
        <v>166</v>
      </c>
      <c r="J6" s="19" t="str">
        <f t="shared" si="5"/>
        <v>Needs Review</v>
      </c>
      <c r="K6" s="19" t="str">
        <f t="shared" si="6"/>
        <v>Bell &amp; Erber</v>
      </c>
      <c r="L6" s="27" t="str">
        <f t="shared" si="2"/>
        <v>Bedrock</v>
      </c>
      <c r="M6" s="27" t="str">
        <f t="shared" si="3"/>
        <v>Bedrock</v>
      </c>
    </row>
    <row r="7" spans="1:13" x14ac:dyDescent="0.25">
      <c r="A7" s="15" t="s">
        <v>58</v>
      </c>
      <c r="B7" s="16" t="s">
        <v>8</v>
      </c>
      <c r="C7" s="15" t="str">
        <f t="shared" si="1"/>
        <v>Basalt_Dense</v>
      </c>
      <c r="D7" s="15">
        <v>0</v>
      </c>
      <c r="E7" s="33">
        <f t="shared" si="4"/>
        <v>-4.8134274696818129E-2</v>
      </c>
      <c r="F7" s="15" t="str">
        <f t="shared" si="0"/>
        <v>Not Used</v>
      </c>
      <c r="G7" s="17" t="s">
        <v>159</v>
      </c>
      <c r="H7" s="18" t="s">
        <v>166</v>
      </c>
      <c r="I7" s="26" t="s">
        <v>166</v>
      </c>
      <c r="J7" s="19" t="str">
        <f t="shared" si="5"/>
        <v>Not Used</v>
      </c>
      <c r="K7" s="19" t="str">
        <f t="shared" si="6"/>
        <v>Not Used</v>
      </c>
      <c r="L7" s="27" t="str">
        <f t="shared" si="2"/>
        <v>CHECK</v>
      </c>
      <c r="M7" s="27" t="str">
        <f t="shared" si="3"/>
        <v>Bedrock</v>
      </c>
    </row>
    <row r="8" spans="1:13" x14ac:dyDescent="0.25">
      <c r="A8" s="15" t="s">
        <v>58</v>
      </c>
      <c r="B8" s="16" t="s">
        <v>9</v>
      </c>
      <c r="C8" s="15" t="str">
        <f t="shared" si="1"/>
        <v>Basalt_Dolomitic</v>
      </c>
      <c r="D8" s="15">
        <v>0</v>
      </c>
      <c r="E8" s="33">
        <f t="shared" si="4"/>
        <v>-4.8134274696818129E-2</v>
      </c>
      <c r="F8" s="15" t="str">
        <f t="shared" si="0"/>
        <v>Not Used</v>
      </c>
      <c r="G8" s="17" t="s">
        <v>159</v>
      </c>
      <c r="H8" s="18" t="s">
        <v>84</v>
      </c>
      <c r="I8" s="26" t="s">
        <v>166</v>
      </c>
      <c r="J8" s="19" t="str">
        <f t="shared" si="5"/>
        <v>Not Used</v>
      </c>
      <c r="K8" s="19" t="str">
        <f t="shared" si="6"/>
        <v>Not Used</v>
      </c>
      <c r="L8" s="27" t="str">
        <f t="shared" si="2"/>
        <v>CHECK</v>
      </c>
      <c r="M8" s="27" t="str">
        <f t="shared" si="3"/>
        <v>Gravel</v>
      </c>
    </row>
    <row r="9" spans="1:13" x14ac:dyDescent="0.25">
      <c r="A9" s="15" t="s">
        <v>58</v>
      </c>
      <c r="B9" s="16" t="s">
        <v>10</v>
      </c>
      <c r="C9" s="15" t="str">
        <f t="shared" si="1"/>
        <v>Basalt_Dry</v>
      </c>
      <c r="D9" s="15">
        <v>0</v>
      </c>
      <c r="E9" s="33">
        <f t="shared" si="4"/>
        <v>-4.8134274696818129E-2</v>
      </c>
      <c r="F9" s="15" t="str">
        <f t="shared" si="0"/>
        <v>Not Used</v>
      </c>
      <c r="G9" s="17" t="s">
        <v>159</v>
      </c>
      <c r="H9" s="18" t="s">
        <v>166</v>
      </c>
      <c r="I9" s="26" t="s">
        <v>166</v>
      </c>
      <c r="J9" s="19" t="str">
        <f t="shared" si="5"/>
        <v>Not Used</v>
      </c>
      <c r="K9" s="19" t="str">
        <f t="shared" si="6"/>
        <v>Not Used</v>
      </c>
      <c r="L9" s="27" t="str">
        <f t="shared" si="2"/>
        <v>CHECK</v>
      </c>
      <c r="M9" s="27" t="str">
        <f t="shared" si="3"/>
        <v>Bedrock</v>
      </c>
    </row>
    <row r="10" spans="1:13" x14ac:dyDescent="0.25">
      <c r="A10" s="15" t="s">
        <v>58</v>
      </c>
      <c r="B10" s="16" t="s">
        <v>11</v>
      </c>
      <c r="C10" s="15" t="str">
        <f t="shared" si="1"/>
        <v>Basalt_Fill</v>
      </c>
      <c r="D10" s="15">
        <v>0</v>
      </c>
      <c r="E10" s="33">
        <f t="shared" si="4"/>
        <v>-4.8134274696818129E-2</v>
      </c>
      <c r="F10" s="15" t="str">
        <f t="shared" si="0"/>
        <v>Not Used</v>
      </c>
      <c r="G10" s="17" t="s">
        <v>159</v>
      </c>
      <c r="H10" s="18" t="s">
        <v>166</v>
      </c>
      <c r="I10" s="26" t="s">
        <v>166</v>
      </c>
      <c r="J10" s="19" t="str">
        <f t="shared" si="5"/>
        <v>Not Used</v>
      </c>
      <c r="K10" s="19" t="str">
        <f t="shared" si="6"/>
        <v>Not Used</v>
      </c>
      <c r="L10" s="27" t="str">
        <f t="shared" si="2"/>
        <v>CHECK</v>
      </c>
      <c r="M10" s="27" t="str">
        <f t="shared" si="3"/>
        <v>Bedrock</v>
      </c>
    </row>
    <row r="11" spans="1:13" x14ac:dyDescent="0.25">
      <c r="A11" s="15" t="s">
        <v>58</v>
      </c>
      <c r="B11" s="16" t="s">
        <v>12</v>
      </c>
      <c r="C11" s="15" t="str">
        <f t="shared" si="1"/>
        <v>Basalt_Fine</v>
      </c>
      <c r="D11" s="15">
        <v>0</v>
      </c>
      <c r="E11" s="33">
        <f t="shared" si="4"/>
        <v>-4.8134274696818129E-2</v>
      </c>
      <c r="F11" s="15" t="str">
        <f t="shared" si="0"/>
        <v>Not Used</v>
      </c>
      <c r="G11" s="17" t="s">
        <v>159</v>
      </c>
      <c r="H11" s="18" t="s">
        <v>166</v>
      </c>
      <c r="I11" s="26" t="s">
        <v>166</v>
      </c>
      <c r="J11" s="19" t="str">
        <f t="shared" si="5"/>
        <v>Not Used</v>
      </c>
      <c r="K11" s="19" t="str">
        <f t="shared" si="6"/>
        <v>Not Used</v>
      </c>
      <c r="L11" s="27" t="str">
        <f t="shared" si="2"/>
        <v>CHECK</v>
      </c>
      <c r="M11" s="27" t="str">
        <f t="shared" si="3"/>
        <v>Bedrock</v>
      </c>
    </row>
    <row r="12" spans="1:13" x14ac:dyDescent="0.25">
      <c r="A12" s="15" t="s">
        <v>58</v>
      </c>
      <c r="B12" s="16" t="s">
        <v>13</v>
      </c>
      <c r="C12" s="15" t="str">
        <f t="shared" si="1"/>
        <v>Basalt_Fine To Coarse</v>
      </c>
      <c r="D12" s="15">
        <v>0</v>
      </c>
      <c r="E12" s="33">
        <f t="shared" si="4"/>
        <v>-4.8134274696818129E-2</v>
      </c>
      <c r="F12" s="15" t="str">
        <f t="shared" si="0"/>
        <v>Not Used</v>
      </c>
      <c r="G12" s="17" t="s">
        <v>159</v>
      </c>
      <c r="H12" s="18" t="s">
        <v>166</v>
      </c>
      <c r="I12" s="26" t="s">
        <v>166</v>
      </c>
      <c r="J12" s="19" t="str">
        <f t="shared" si="5"/>
        <v>Not Used</v>
      </c>
      <c r="K12" s="19" t="str">
        <f t="shared" si="6"/>
        <v>Not Used</v>
      </c>
      <c r="L12" s="27" t="str">
        <f t="shared" si="2"/>
        <v>CHECK</v>
      </c>
      <c r="M12" s="27" t="str">
        <f t="shared" si="3"/>
        <v>Bedrock</v>
      </c>
    </row>
    <row r="13" spans="1:13" x14ac:dyDescent="0.25">
      <c r="A13" s="15" t="s">
        <v>58</v>
      </c>
      <c r="B13" s="16" t="s">
        <v>14</v>
      </c>
      <c r="C13" s="15" t="str">
        <f t="shared" si="1"/>
        <v>Basalt_Fine To Medium</v>
      </c>
      <c r="D13" s="15">
        <v>0</v>
      </c>
      <c r="E13" s="33">
        <f t="shared" si="4"/>
        <v>-4.8134274696818129E-2</v>
      </c>
      <c r="F13" s="15" t="str">
        <f t="shared" si="0"/>
        <v>Not Used</v>
      </c>
      <c r="G13" s="17" t="s">
        <v>159</v>
      </c>
      <c r="H13" s="18" t="s">
        <v>166</v>
      </c>
      <c r="I13" s="26" t="s">
        <v>166</v>
      </c>
      <c r="J13" s="19" t="str">
        <f t="shared" si="5"/>
        <v>Not Used</v>
      </c>
      <c r="K13" s="19" t="str">
        <f t="shared" si="6"/>
        <v>Not Used</v>
      </c>
      <c r="L13" s="27" t="str">
        <f t="shared" si="2"/>
        <v>CHECK</v>
      </c>
      <c r="M13" s="27" t="str">
        <f t="shared" si="3"/>
        <v>Bedrock</v>
      </c>
    </row>
    <row r="14" spans="1:13" x14ac:dyDescent="0.25">
      <c r="A14" s="15" t="s">
        <v>58</v>
      </c>
      <c r="B14" s="16" t="s">
        <v>15</v>
      </c>
      <c r="C14" s="15" t="str">
        <f t="shared" si="1"/>
        <v>Basalt_Firm</v>
      </c>
      <c r="D14" s="15">
        <v>1</v>
      </c>
      <c r="E14" s="33">
        <f t="shared" si="4"/>
        <v>-4.8075106056537004E-2</v>
      </c>
      <c r="F14" s="15" t="str">
        <f t="shared" si="0"/>
        <v>Rare/Uncommon</v>
      </c>
      <c r="G14" s="17" t="s">
        <v>159</v>
      </c>
      <c r="H14" s="18" t="s">
        <v>166</v>
      </c>
      <c r="I14" s="26" t="s">
        <v>166</v>
      </c>
      <c r="J14" s="19" t="str">
        <f t="shared" si="5"/>
        <v>Needs Review</v>
      </c>
      <c r="K14" s="19" t="str">
        <f t="shared" si="6"/>
        <v>Bell &amp; Erber</v>
      </c>
      <c r="L14" s="27" t="str">
        <f t="shared" si="2"/>
        <v>Bedrock</v>
      </c>
      <c r="M14" s="27" t="str">
        <f t="shared" si="3"/>
        <v>Bedrock</v>
      </c>
    </row>
    <row r="15" spans="1:13" x14ac:dyDescent="0.25">
      <c r="A15" s="15" t="s">
        <v>58</v>
      </c>
      <c r="B15" s="16" t="s">
        <v>16</v>
      </c>
      <c r="C15" s="15" t="str">
        <f t="shared" si="1"/>
        <v>Basalt_Fractured</v>
      </c>
      <c r="D15" s="15">
        <v>1</v>
      </c>
      <c r="E15" s="33">
        <f t="shared" si="4"/>
        <v>-4.8075106056537004E-2</v>
      </c>
      <c r="F15" s="15" t="str">
        <f t="shared" si="0"/>
        <v>Rare/Uncommon</v>
      </c>
      <c r="G15" s="17" t="s">
        <v>159</v>
      </c>
      <c r="H15" s="18" t="s">
        <v>166</v>
      </c>
      <c r="I15" s="26" t="s">
        <v>166</v>
      </c>
      <c r="J15" s="19" t="str">
        <f t="shared" si="5"/>
        <v>Needs Review</v>
      </c>
      <c r="K15" s="19" t="str">
        <f t="shared" si="6"/>
        <v>Bell &amp; Erber</v>
      </c>
      <c r="L15" s="27" t="str">
        <f t="shared" si="2"/>
        <v>Bedrock</v>
      </c>
      <c r="M15" s="27" t="str">
        <f t="shared" si="3"/>
        <v>Bedrock</v>
      </c>
    </row>
    <row r="16" spans="1:13" x14ac:dyDescent="0.25">
      <c r="A16" s="15" t="s">
        <v>58</v>
      </c>
      <c r="B16" s="16" t="s">
        <v>17</v>
      </c>
      <c r="C16" s="15" t="str">
        <f t="shared" si="1"/>
        <v>Basalt_Gravely</v>
      </c>
      <c r="D16" s="15">
        <v>0</v>
      </c>
      <c r="E16" s="33">
        <f t="shared" si="4"/>
        <v>-4.8134274696818129E-2</v>
      </c>
      <c r="F16" s="15" t="str">
        <f t="shared" si="0"/>
        <v>Not Used</v>
      </c>
      <c r="G16" s="17" t="s">
        <v>159</v>
      </c>
      <c r="H16" s="18" t="s">
        <v>84</v>
      </c>
      <c r="I16" s="26" t="s">
        <v>166</v>
      </c>
      <c r="J16" s="19" t="str">
        <f t="shared" si="5"/>
        <v>Not Used</v>
      </c>
      <c r="K16" s="19" t="str">
        <f t="shared" si="6"/>
        <v>Not Used</v>
      </c>
      <c r="L16" s="27" t="str">
        <f t="shared" si="2"/>
        <v>CHECK</v>
      </c>
      <c r="M16" s="27" t="str">
        <f t="shared" si="3"/>
        <v>Gravel</v>
      </c>
    </row>
    <row r="17" spans="1:13" x14ac:dyDescent="0.25">
      <c r="A17" s="15" t="s">
        <v>58</v>
      </c>
      <c r="B17" s="16" t="s">
        <v>18</v>
      </c>
      <c r="C17" s="15" t="str">
        <f t="shared" si="1"/>
        <v>Basalt_Gummy</v>
      </c>
      <c r="D17" s="15">
        <v>0</v>
      </c>
      <c r="E17" s="33">
        <f t="shared" si="4"/>
        <v>-4.8134274696818129E-2</v>
      </c>
      <c r="F17" s="15" t="str">
        <f t="shared" si="0"/>
        <v>Not Used</v>
      </c>
      <c r="G17" s="17" t="s">
        <v>159</v>
      </c>
      <c r="H17" s="18" t="s">
        <v>166</v>
      </c>
      <c r="I17" s="26" t="s">
        <v>166</v>
      </c>
      <c r="J17" s="19" t="str">
        <f t="shared" si="5"/>
        <v>Not Used</v>
      </c>
      <c r="K17" s="19" t="str">
        <f t="shared" si="6"/>
        <v>Not Used</v>
      </c>
      <c r="L17" s="27" t="str">
        <f t="shared" si="2"/>
        <v>CHECK</v>
      </c>
      <c r="M17" s="27" t="str">
        <f t="shared" si="3"/>
        <v>Bedrock</v>
      </c>
    </row>
    <row r="18" spans="1:13" x14ac:dyDescent="0.25">
      <c r="A18" s="15" t="s">
        <v>58</v>
      </c>
      <c r="B18" s="16" t="s">
        <v>19</v>
      </c>
      <c r="C18" s="15" t="str">
        <f t="shared" si="1"/>
        <v>Basalt_Hard</v>
      </c>
      <c r="D18" s="15">
        <v>1</v>
      </c>
      <c r="E18" s="33">
        <f t="shared" si="4"/>
        <v>-4.8075106056537004E-2</v>
      </c>
      <c r="F18" s="15" t="str">
        <f t="shared" si="0"/>
        <v>Rare/Uncommon</v>
      </c>
      <c r="G18" s="17" t="s">
        <v>159</v>
      </c>
      <c r="H18" s="18" t="s">
        <v>166</v>
      </c>
      <c r="I18" s="26" t="s">
        <v>166</v>
      </c>
      <c r="J18" s="19" t="str">
        <f t="shared" si="5"/>
        <v>Needs Review</v>
      </c>
      <c r="K18" s="19" t="str">
        <f t="shared" si="6"/>
        <v>Bell &amp; Erber</v>
      </c>
      <c r="L18" s="27" t="str">
        <f t="shared" si="2"/>
        <v>Bedrock</v>
      </c>
      <c r="M18" s="27" t="str">
        <f t="shared" si="3"/>
        <v>Bedrock</v>
      </c>
    </row>
    <row r="19" spans="1:13" x14ac:dyDescent="0.25">
      <c r="A19" s="15" t="s">
        <v>58</v>
      </c>
      <c r="B19" s="16" t="s">
        <v>20</v>
      </c>
      <c r="C19" s="15" t="str">
        <f t="shared" si="1"/>
        <v>Basalt_Heaving/Quick</v>
      </c>
      <c r="D19" s="15">
        <v>0</v>
      </c>
      <c r="E19" s="33">
        <f t="shared" si="4"/>
        <v>-4.8134274696818129E-2</v>
      </c>
      <c r="F19" s="15" t="str">
        <f t="shared" si="0"/>
        <v>Not Used</v>
      </c>
      <c r="G19" s="17" t="s">
        <v>159</v>
      </c>
      <c r="H19" s="18" t="s">
        <v>166</v>
      </c>
      <c r="I19" s="26" t="s">
        <v>166</v>
      </c>
      <c r="J19" s="19" t="str">
        <f t="shared" si="5"/>
        <v>Not Used</v>
      </c>
      <c r="K19" s="19" t="str">
        <f t="shared" si="6"/>
        <v>Not Used</v>
      </c>
      <c r="L19" s="27" t="str">
        <f t="shared" si="2"/>
        <v>CHECK</v>
      </c>
      <c r="M19" s="27" t="str">
        <f t="shared" si="3"/>
        <v>Bedrock</v>
      </c>
    </row>
    <row r="20" spans="1:13" x14ac:dyDescent="0.25">
      <c r="A20" s="15" t="s">
        <v>58</v>
      </c>
      <c r="B20" s="16" t="s">
        <v>21</v>
      </c>
      <c r="C20" s="15" t="str">
        <f t="shared" si="1"/>
        <v>Basalt_Karst</v>
      </c>
      <c r="D20" s="15">
        <v>0</v>
      </c>
      <c r="E20" s="33">
        <f t="shared" si="4"/>
        <v>-4.8134274696818129E-2</v>
      </c>
      <c r="F20" s="15" t="str">
        <f t="shared" si="0"/>
        <v>Not Used</v>
      </c>
      <c r="G20" s="17" t="s">
        <v>159</v>
      </c>
      <c r="H20" s="18" t="s">
        <v>166</v>
      </c>
      <c r="I20" s="26" t="s">
        <v>166</v>
      </c>
      <c r="J20" s="19" t="str">
        <f t="shared" si="5"/>
        <v>Not Used</v>
      </c>
      <c r="K20" s="19" t="str">
        <f t="shared" si="6"/>
        <v>Not Used</v>
      </c>
      <c r="L20" s="27" t="str">
        <f t="shared" si="2"/>
        <v>CHECK</v>
      </c>
      <c r="M20" s="27" t="str">
        <f t="shared" si="3"/>
        <v>Bedrock</v>
      </c>
    </row>
    <row r="21" spans="1:13" x14ac:dyDescent="0.25">
      <c r="A21" s="15" t="s">
        <v>58</v>
      </c>
      <c r="B21" s="16" t="s">
        <v>22</v>
      </c>
      <c r="C21" s="15" t="str">
        <f t="shared" si="1"/>
        <v>Basalt_Layered</v>
      </c>
      <c r="D21" s="15">
        <v>0</v>
      </c>
      <c r="E21" s="33">
        <f t="shared" si="4"/>
        <v>-4.8134274696818129E-2</v>
      </c>
      <c r="F21" s="15" t="str">
        <f t="shared" si="0"/>
        <v>Not Used</v>
      </c>
      <c r="G21" s="17" t="s">
        <v>159</v>
      </c>
      <c r="H21" s="18" t="s">
        <v>166</v>
      </c>
      <c r="I21" s="26" t="s">
        <v>166</v>
      </c>
      <c r="J21" s="19" t="str">
        <f t="shared" si="5"/>
        <v>Not Used</v>
      </c>
      <c r="K21" s="19" t="str">
        <f t="shared" si="6"/>
        <v>Not Used</v>
      </c>
      <c r="L21" s="27" t="str">
        <f t="shared" si="2"/>
        <v>CHECK</v>
      </c>
      <c r="M21" s="27" t="str">
        <f t="shared" si="3"/>
        <v>Bedrock</v>
      </c>
    </row>
    <row r="22" spans="1:13" x14ac:dyDescent="0.25">
      <c r="A22" s="15" t="s">
        <v>58</v>
      </c>
      <c r="B22" s="16" t="s">
        <v>23</v>
      </c>
      <c r="C22" s="15" t="str">
        <f t="shared" si="1"/>
        <v>Basalt_Medium</v>
      </c>
      <c r="D22" s="15">
        <v>0</v>
      </c>
      <c r="E22" s="33">
        <f t="shared" si="4"/>
        <v>-4.8134274696818129E-2</v>
      </c>
      <c r="F22" s="15" t="str">
        <f t="shared" si="0"/>
        <v>Not Used</v>
      </c>
      <c r="G22" s="17" t="s">
        <v>159</v>
      </c>
      <c r="H22" s="18" t="s">
        <v>166</v>
      </c>
      <c r="I22" s="26" t="s">
        <v>166</v>
      </c>
      <c r="J22" s="19" t="str">
        <f t="shared" si="5"/>
        <v>Not Used</v>
      </c>
      <c r="K22" s="19" t="str">
        <f t="shared" si="6"/>
        <v>Not Used</v>
      </c>
      <c r="L22" s="27" t="str">
        <f t="shared" si="2"/>
        <v>CHECK</v>
      </c>
      <c r="M22" s="27" t="str">
        <f t="shared" si="3"/>
        <v>Bedrock</v>
      </c>
    </row>
    <row r="23" spans="1:13" x14ac:dyDescent="0.25">
      <c r="A23" s="15" t="s">
        <v>58</v>
      </c>
      <c r="B23" s="16" t="s">
        <v>24</v>
      </c>
      <c r="C23" s="15" t="str">
        <f t="shared" si="1"/>
        <v>Basalt_Medium To Coarse</v>
      </c>
      <c r="D23" s="15">
        <v>0</v>
      </c>
      <c r="E23" s="33">
        <f t="shared" si="4"/>
        <v>-4.8134274696818129E-2</v>
      </c>
      <c r="F23" s="15" t="str">
        <f t="shared" si="0"/>
        <v>Not Used</v>
      </c>
      <c r="G23" s="17" t="s">
        <v>159</v>
      </c>
      <c r="H23" s="18" t="s">
        <v>166</v>
      </c>
      <c r="I23" s="26" t="s">
        <v>166</v>
      </c>
      <c r="J23" s="19" t="str">
        <f t="shared" si="5"/>
        <v>Not Used</v>
      </c>
      <c r="K23" s="19" t="str">
        <f t="shared" si="6"/>
        <v>Not Used</v>
      </c>
      <c r="L23" s="27" t="str">
        <f t="shared" si="2"/>
        <v>CHECK</v>
      </c>
      <c r="M23" s="27" t="str">
        <f t="shared" si="3"/>
        <v>Bedrock</v>
      </c>
    </row>
    <row r="24" spans="1:13" x14ac:dyDescent="0.25">
      <c r="A24" s="15" t="s">
        <v>58</v>
      </c>
      <c r="B24" s="16" t="s">
        <v>25</v>
      </c>
      <c r="C24" s="15" t="str">
        <f t="shared" si="1"/>
        <v>Basalt_Organic</v>
      </c>
      <c r="D24" s="15">
        <v>0</v>
      </c>
      <c r="E24" s="33">
        <f t="shared" si="4"/>
        <v>-4.8134274696818129E-2</v>
      </c>
      <c r="F24" s="15" t="str">
        <f t="shared" si="0"/>
        <v>Not Used</v>
      </c>
      <c r="G24" s="17" t="s">
        <v>159</v>
      </c>
      <c r="H24" s="18" t="s">
        <v>166</v>
      </c>
      <c r="I24" s="26" t="s">
        <v>166</v>
      </c>
      <c r="J24" s="19" t="str">
        <f t="shared" si="5"/>
        <v>Not Used</v>
      </c>
      <c r="K24" s="19" t="str">
        <f t="shared" si="6"/>
        <v>Not Used</v>
      </c>
      <c r="L24" s="27" t="str">
        <f t="shared" si="2"/>
        <v>CHECK</v>
      </c>
      <c r="M24" s="27" t="str">
        <f t="shared" si="3"/>
        <v>Bedrock</v>
      </c>
    </row>
    <row r="25" spans="1:13" x14ac:dyDescent="0.25">
      <c r="A25" s="15" t="s">
        <v>58</v>
      </c>
      <c r="B25" s="16" t="s">
        <v>26</v>
      </c>
      <c r="C25" s="15" t="str">
        <f t="shared" si="1"/>
        <v>Basalt_Porous</v>
      </c>
      <c r="D25" s="15">
        <v>0</v>
      </c>
      <c r="E25" s="33">
        <f t="shared" si="4"/>
        <v>-4.8134274696818129E-2</v>
      </c>
      <c r="F25" s="15" t="str">
        <f t="shared" si="0"/>
        <v>Not Used</v>
      </c>
      <c r="G25" s="17" t="s">
        <v>159</v>
      </c>
      <c r="H25" s="18" t="s">
        <v>166</v>
      </c>
      <c r="I25" s="26" t="s">
        <v>166</v>
      </c>
      <c r="J25" s="19" t="str">
        <f t="shared" si="5"/>
        <v>Not Used</v>
      </c>
      <c r="K25" s="19" t="str">
        <f t="shared" si="6"/>
        <v>Not Used</v>
      </c>
      <c r="L25" s="27" t="str">
        <f t="shared" si="2"/>
        <v>CHECK</v>
      </c>
      <c r="M25" s="27" t="str">
        <f t="shared" si="3"/>
        <v>Bedrock</v>
      </c>
    </row>
    <row r="26" spans="1:13" x14ac:dyDescent="0.25">
      <c r="A26" s="15" t="s">
        <v>58</v>
      </c>
      <c r="B26" s="16" t="s">
        <v>27</v>
      </c>
      <c r="C26" s="15" t="str">
        <f t="shared" si="1"/>
        <v>Basalt_Sandy</v>
      </c>
      <c r="D26" s="15">
        <v>7</v>
      </c>
      <c r="E26" s="33">
        <f t="shared" si="4"/>
        <v>-4.7720094214850246E-2</v>
      </c>
      <c r="F26" s="15" t="str">
        <f t="shared" si="0"/>
        <v>Rare/Uncommon</v>
      </c>
      <c r="G26" s="17" t="s">
        <v>159</v>
      </c>
      <c r="H26" s="18" t="s">
        <v>120</v>
      </c>
      <c r="I26" s="26" t="s">
        <v>166</v>
      </c>
      <c r="J26" s="19" t="str">
        <f t="shared" si="5"/>
        <v>Needs Review</v>
      </c>
      <c r="K26" s="19" t="str">
        <f t="shared" si="6"/>
        <v>Nobody Agrees</v>
      </c>
      <c r="L26" s="27" t="str">
        <f t="shared" si="2"/>
        <v>CHECK</v>
      </c>
      <c r="M26" s="27" t="str">
        <f t="shared" si="3"/>
        <v>Sand &amp; Gravel</v>
      </c>
    </row>
    <row r="27" spans="1:13" x14ac:dyDescent="0.25">
      <c r="A27" s="15" t="s">
        <v>58</v>
      </c>
      <c r="B27" s="16" t="s">
        <v>28</v>
      </c>
      <c r="C27" s="15" t="str">
        <f t="shared" si="1"/>
        <v>Basalt_Silty</v>
      </c>
      <c r="D27" s="15">
        <v>0</v>
      </c>
      <c r="E27" s="33">
        <f t="shared" si="4"/>
        <v>-4.8134274696818129E-2</v>
      </c>
      <c r="F27" s="15" t="str">
        <f t="shared" si="0"/>
        <v>Not Used</v>
      </c>
      <c r="G27" s="17" t="s">
        <v>159</v>
      </c>
      <c r="H27" s="18" t="s">
        <v>120</v>
      </c>
      <c r="I27" s="26" t="s">
        <v>166</v>
      </c>
      <c r="J27" s="19" t="str">
        <f t="shared" si="5"/>
        <v>Not Used</v>
      </c>
      <c r="K27" s="19" t="str">
        <f t="shared" si="6"/>
        <v>Not Used</v>
      </c>
      <c r="L27" s="27" t="str">
        <f t="shared" si="2"/>
        <v>CHECK</v>
      </c>
      <c r="M27" s="27" t="str">
        <f t="shared" si="3"/>
        <v>Sand &amp; Gravel</v>
      </c>
    </row>
    <row r="28" spans="1:13" x14ac:dyDescent="0.25">
      <c r="A28" s="15" t="s">
        <v>58</v>
      </c>
      <c r="B28" s="16" t="s">
        <v>29</v>
      </c>
      <c r="C28" s="15" t="str">
        <f t="shared" si="1"/>
        <v>Basalt_Soft</v>
      </c>
      <c r="D28" s="15">
        <v>17</v>
      </c>
      <c r="E28" s="33">
        <f t="shared" si="4"/>
        <v>-4.7128407812038975E-2</v>
      </c>
      <c r="F28" s="15" t="str">
        <f t="shared" si="0"/>
        <v>Rare/Uncommon</v>
      </c>
      <c r="G28" s="17" t="s">
        <v>159</v>
      </c>
      <c r="H28" s="18" t="s">
        <v>166</v>
      </c>
      <c r="I28" s="26" t="s">
        <v>166</v>
      </c>
      <c r="J28" s="19" t="str">
        <f t="shared" si="5"/>
        <v>Needs Review</v>
      </c>
      <c r="K28" s="19" t="str">
        <f t="shared" si="6"/>
        <v>Bell &amp; Erber</v>
      </c>
      <c r="L28" s="27" t="str">
        <f t="shared" si="2"/>
        <v>Bedrock</v>
      </c>
      <c r="M28" s="27" t="str">
        <f t="shared" si="3"/>
        <v>Bedrock</v>
      </c>
    </row>
    <row r="29" spans="1:13" x14ac:dyDescent="0.25">
      <c r="A29" s="15" t="s">
        <v>58</v>
      </c>
      <c r="B29" s="16" t="s">
        <v>30</v>
      </c>
      <c r="C29" s="15" t="str">
        <f t="shared" si="1"/>
        <v>Basalt_Sticky</v>
      </c>
      <c r="D29" s="15">
        <v>0</v>
      </c>
      <c r="E29" s="33">
        <f t="shared" si="4"/>
        <v>-4.8134274696818129E-2</v>
      </c>
      <c r="F29" s="15" t="str">
        <f t="shared" si="0"/>
        <v>Not Used</v>
      </c>
      <c r="G29" s="17" t="s">
        <v>159</v>
      </c>
      <c r="H29" s="18" t="s">
        <v>166</v>
      </c>
      <c r="I29" s="26" t="s">
        <v>166</v>
      </c>
      <c r="J29" s="19" t="str">
        <f t="shared" si="5"/>
        <v>Not Used</v>
      </c>
      <c r="K29" s="19" t="str">
        <f t="shared" si="6"/>
        <v>Not Used</v>
      </c>
      <c r="L29" s="27" t="str">
        <f t="shared" si="2"/>
        <v>CHECK</v>
      </c>
      <c r="M29" s="27" t="str">
        <f t="shared" si="3"/>
        <v>Bedrock</v>
      </c>
    </row>
    <row r="30" spans="1:13" x14ac:dyDescent="0.25">
      <c r="A30" s="15" t="s">
        <v>58</v>
      </c>
      <c r="B30" s="16" t="s">
        <v>31</v>
      </c>
      <c r="C30" s="15" t="str">
        <f t="shared" si="1"/>
        <v>Basalt_Stoney</v>
      </c>
      <c r="D30" s="15">
        <v>0</v>
      </c>
      <c r="E30" s="33">
        <f t="shared" si="4"/>
        <v>-4.8134274696818129E-2</v>
      </c>
      <c r="F30" s="15" t="str">
        <f t="shared" si="0"/>
        <v>Not Used</v>
      </c>
      <c r="G30" s="17" t="s">
        <v>159</v>
      </c>
      <c r="H30" s="18" t="s">
        <v>84</v>
      </c>
      <c r="I30" s="26" t="s">
        <v>166</v>
      </c>
      <c r="J30" s="19" t="str">
        <f t="shared" si="5"/>
        <v>Not Used</v>
      </c>
      <c r="K30" s="19" t="str">
        <f t="shared" si="6"/>
        <v>Not Used</v>
      </c>
      <c r="L30" s="27" t="str">
        <f t="shared" si="2"/>
        <v>CHECK</v>
      </c>
      <c r="M30" s="27" t="str">
        <f t="shared" si="3"/>
        <v>Gravel</v>
      </c>
    </row>
    <row r="31" spans="1:13" x14ac:dyDescent="0.25">
      <c r="A31" s="15" t="s">
        <v>58</v>
      </c>
      <c r="B31" s="16" t="s">
        <v>32</v>
      </c>
      <c r="C31" s="15" t="str">
        <f t="shared" si="1"/>
        <v>Basalt_Stringers</v>
      </c>
      <c r="D31" s="15">
        <v>0</v>
      </c>
      <c r="E31" s="33">
        <f t="shared" si="4"/>
        <v>-4.8134274696818129E-2</v>
      </c>
      <c r="F31" s="15" t="str">
        <f t="shared" si="0"/>
        <v>Not Used</v>
      </c>
      <c r="G31" s="17" t="s">
        <v>159</v>
      </c>
      <c r="H31" s="18" t="s">
        <v>166</v>
      </c>
      <c r="I31" s="26" t="s">
        <v>166</v>
      </c>
      <c r="J31" s="19" t="str">
        <f t="shared" si="5"/>
        <v>Not Used</v>
      </c>
      <c r="K31" s="19" t="str">
        <f t="shared" si="6"/>
        <v>Not Used</v>
      </c>
      <c r="L31" s="27" t="str">
        <f t="shared" si="2"/>
        <v>CHECK</v>
      </c>
      <c r="M31" s="27" t="str">
        <f t="shared" si="3"/>
        <v>Bedrock</v>
      </c>
    </row>
    <row r="32" spans="1:13" x14ac:dyDescent="0.25">
      <c r="A32" s="15" t="s">
        <v>58</v>
      </c>
      <c r="B32" s="16" t="s">
        <v>33</v>
      </c>
      <c r="C32" s="15" t="str">
        <f t="shared" si="1"/>
        <v>Basalt_Strips</v>
      </c>
      <c r="D32" s="15">
        <v>0</v>
      </c>
      <c r="E32" s="33">
        <f t="shared" si="4"/>
        <v>-4.8134274696818129E-2</v>
      </c>
      <c r="F32" s="15" t="str">
        <f t="shared" si="0"/>
        <v>Not Used</v>
      </c>
      <c r="G32" s="17" t="s">
        <v>159</v>
      </c>
      <c r="H32" s="18" t="s">
        <v>166</v>
      </c>
      <c r="I32" s="26" t="s">
        <v>166</v>
      </c>
      <c r="J32" s="19" t="str">
        <f t="shared" si="5"/>
        <v>Not Used</v>
      </c>
      <c r="K32" s="19" t="str">
        <f t="shared" si="6"/>
        <v>Not Used</v>
      </c>
      <c r="L32" s="27" t="str">
        <f t="shared" si="2"/>
        <v>CHECK</v>
      </c>
      <c r="M32" s="27" t="str">
        <f t="shared" si="3"/>
        <v>Bedrock</v>
      </c>
    </row>
    <row r="33" spans="1:13" x14ac:dyDescent="0.25">
      <c r="A33" s="15" t="s">
        <v>58</v>
      </c>
      <c r="B33" s="16" t="s">
        <v>34</v>
      </c>
      <c r="C33" s="15" t="str">
        <f t="shared" si="1"/>
        <v>Basalt_Swelling</v>
      </c>
      <c r="D33" s="15">
        <v>0</v>
      </c>
      <c r="E33" s="33">
        <f t="shared" si="4"/>
        <v>-4.8134274696818129E-2</v>
      </c>
      <c r="F33" s="15" t="str">
        <f t="shared" si="0"/>
        <v>Not Used</v>
      </c>
      <c r="G33" s="17" t="s">
        <v>159</v>
      </c>
      <c r="H33" s="18" t="s">
        <v>166</v>
      </c>
      <c r="I33" s="26" t="s">
        <v>166</v>
      </c>
      <c r="J33" s="19" t="str">
        <f t="shared" si="5"/>
        <v>Not Used</v>
      </c>
      <c r="K33" s="19" t="str">
        <f t="shared" si="6"/>
        <v>Not Used</v>
      </c>
      <c r="L33" s="27" t="str">
        <f t="shared" si="2"/>
        <v>CHECK</v>
      </c>
      <c r="M33" s="27" t="str">
        <f t="shared" si="3"/>
        <v>Bedrock</v>
      </c>
    </row>
    <row r="34" spans="1:13" x14ac:dyDescent="0.25">
      <c r="A34" s="15" t="s">
        <v>58</v>
      </c>
      <c r="B34" s="16" t="s">
        <v>35</v>
      </c>
      <c r="C34" s="15" t="str">
        <f t="shared" si="1"/>
        <v>Basalt_Very Coarse</v>
      </c>
      <c r="D34" s="15">
        <v>0</v>
      </c>
      <c r="E34" s="33">
        <f t="shared" si="4"/>
        <v>-4.8134274696818129E-2</v>
      </c>
      <c r="F34" s="15" t="str">
        <f t="shared" si="0"/>
        <v>Not Used</v>
      </c>
      <c r="G34" s="17" t="s">
        <v>159</v>
      </c>
      <c r="H34" s="18" t="s">
        <v>166</v>
      </c>
      <c r="I34" s="26" t="s">
        <v>166</v>
      </c>
      <c r="J34" s="19" t="str">
        <f t="shared" si="5"/>
        <v>Not Used</v>
      </c>
      <c r="K34" s="19" t="str">
        <f t="shared" si="6"/>
        <v>Not Used</v>
      </c>
      <c r="L34" s="27" t="str">
        <f t="shared" si="2"/>
        <v>CHECK</v>
      </c>
      <c r="M34" s="27" t="str">
        <f t="shared" si="3"/>
        <v>Bedrock</v>
      </c>
    </row>
    <row r="35" spans="1:13" x14ac:dyDescent="0.25">
      <c r="A35" s="15" t="s">
        <v>58</v>
      </c>
      <c r="B35" s="16" t="s">
        <v>160</v>
      </c>
      <c r="C35" s="15" t="str">
        <f t="shared" si="1"/>
        <v>Basalt_Very Fine</v>
      </c>
      <c r="D35" s="15">
        <v>0</v>
      </c>
      <c r="E35" s="33">
        <f t="shared" si="4"/>
        <v>-4.8134274696818129E-2</v>
      </c>
      <c r="F35" s="15" t="str">
        <f t="shared" si="0"/>
        <v>Not Used</v>
      </c>
      <c r="G35" s="17" t="s">
        <v>159</v>
      </c>
      <c r="H35" s="18" t="s">
        <v>166</v>
      </c>
      <c r="I35" s="26" t="s">
        <v>166</v>
      </c>
      <c r="J35" s="19" t="str">
        <f t="shared" si="5"/>
        <v>Not Used</v>
      </c>
      <c r="K35" s="19" t="str">
        <f t="shared" si="6"/>
        <v>Not Used</v>
      </c>
      <c r="L35" s="27" t="str">
        <f t="shared" si="2"/>
        <v>CHECK</v>
      </c>
      <c r="M35" s="27" t="str">
        <f t="shared" si="3"/>
        <v>Bedrock</v>
      </c>
    </row>
    <row r="36" spans="1:13" x14ac:dyDescent="0.25">
      <c r="A36" s="15" t="s">
        <v>58</v>
      </c>
      <c r="B36" s="16" t="s">
        <v>36</v>
      </c>
      <c r="C36" s="15" t="str">
        <f t="shared" si="1"/>
        <v>Basalt_Very Fine-Coarse</v>
      </c>
      <c r="D36" s="15">
        <v>0</v>
      </c>
      <c r="E36" s="33">
        <f t="shared" si="4"/>
        <v>-4.8134274696818129E-2</v>
      </c>
      <c r="F36" s="15" t="str">
        <f t="shared" si="0"/>
        <v>Not Used</v>
      </c>
      <c r="G36" s="17" t="s">
        <v>159</v>
      </c>
      <c r="H36" s="18" t="s">
        <v>166</v>
      </c>
      <c r="I36" s="26" t="s">
        <v>166</v>
      </c>
      <c r="J36" s="19" t="str">
        <f t="shared" si="5"/>
        <v>Not Used</v>
      </c>
      <c r="K36" s="19" t="str">
        <f t="shared" si="6"/>
        <v>Not Used</v>
      </c>
      <c r="L36" s="27" t="str">
        <f t="shared" si="2"/>
        <v>CHECK</v>
      </c>
      <c r="M36" s="27" t="str">
        <f t="shared" si="3"/>
        <v>Bedrock</v>
      </c>
    </row>
    <row r="37" spans="1:13" x14ac:dyDescent="0.25">
      <c r="A37" s="15" t="s">
        <v>58</v>
      </c>
      <c r="B37" s="16" t="s">
        <v>37</v>
      </c>
      <c r="C37" s="15" t="str">
        <f t="shared" si="1"/>
        <v>Basalt_Very Fine-Fine</v>
      </c>
      <c r="D37" s="15">
        <v>0</v>
      </c>
      <c r="E37" s="33">
        <f t="shared" si="4"/>
        <v>-4.8134274696818129E-2</v>
      </c>
      <c r="F37" s="15" t="str">
        <f t="shared" si="0"/>
        <v>Not Used</v>
      </c>
      <c r="G37" s="17" t="s">
        <v>159</v>
      </c>
      <c r="H37" s="18" t="s">
        <v>166</v>
      </c>
      <c r="I37" s="26" t="s">
        <v>166</v>
      </c>
      <c r="J37" s="19" t="str">
        <f t="shared" si="5"/>
        <v>Not Used</v>
      </c>
      <c r="K37" s="19" t="str">
        <f t="shared" si="6"/>
        <v>Not Used</v>
      </c>
      <c r="L37" s="27" t="str">
        <f t="shared" si="2"/>
        <v>CHECK</v>
      </c>
      <c r="M37" s="27" t="str">
        <f t="shared" si="3"/>
        <v>Bedrock</v>
      </c>
    </row>
    <row r="38" spans="1:13" x14ac:dyDescent="0.25">
      <c r="A38" s="15" t="s">
        <v>58</v>
      </c>
      <c r="B38" s="16" t="s">
        <v>38</v>
      </c>
      <c r="C38" s="15" t="str">
        <f t="shared" si="1"/>
        <v>Basalt_Very Fine-Medium</v>
      </c>
      <c r="D38" s="15">
        <v>0</v>
      </c>
      <c r="E38" s="33">
        <f t="shared" si="4"/>
        <v>-4.8134274696818129E-2</v>
      </c>
      <c r="F38" s="15" t="str">
        <f t="shared" si="0"/>
        <v>Not Used</v>
      </c>
      <c r="G38" s="17" t="s">
        <v>159</v>
      </c>
      <c r="H38" s="18" t="s">
        <v>166</v>
      </c>
      <c r="I38" s="26" t="s">
        <v>166</v>
      </c>
      <c r="J38" s="19" t="str">
        <f t="shared" si="5"/>
        <v>Not Used</v>
      </c>
      <c r="K38" s="19" t="str">
        <f t="shared" si="6"/>
        <v>Not Used</v>
      </c>
      <c r="L38" s="27" t="str">
        <f t="shared" si="2"/>
        <v>CHECK</v>
      </c>
      <c r="M38" s="27" t="str">
        <f t="shared" si="3"/>
        <v>Bedrock</v>
      </c>
    </row>
    <row r="39" spans="1:13" x14ac:dyDescent="0.25">
      <c r="A39" s="15" t="s">
        <v>58</v>
      </c>
      <c r="B39" s="16" t="s">
        <v>39</v>
      </c>
      <c r="C39" s="15" t="str">
        <f t="shared" si="1"/>
        <v>Basalt_Very Hard</v>
      </c>
      <c r="D39" s="15">
        <v>1</v>
      </c>
      <c r="E39" s="33">
        <f t="shared" si="4"/>
        <v>-4.8075106056537004E-2</v>
      </c>
      <c r="F39" s="15" t="str">
        <f t="shared" si="0"/>
        <v>Rare/Uncommon</v>
      </c>
      <c r="G39" s="17" t="s">
        <v>159</v>
      </c>
      <c r="H39" s="18" t="s">
        <v>166</v>
      </c>
      <c r="I39" s="26" t="s">
        <v>166</v>
      </c>
      <c r="J39" s="19" t="str">
        <f t="shared" si="5"/>
        <v>Needs Review</v>
      </c>
      <c r="K39" s="19" t="str">
        <f t="shared" si="6"/>
        <v>Bell &amp; Erber</v>
      </c>
      <c r="L39" s="27" t="str">
        <f t="shared" si="2"/>
        <v>Bedrock</v>
      </c>
      <c r="M39" s="27" t="str">
        <f t="shared" si="3"/>
        <v>Bedrock</v>
      </c>
    </row>
    <row r="40" spans="1:13" x14ac:dyDescent="0.25">
      <c r="A40" s="15" t="s">
        <v>58</v>
      </c>
      <c r="B40" s="16" t="s">
        <v>40</v>
      </c>
      <c r="C40" s="15" t="str">
        <f t="shared" si="1"/>
        <v>Basalt_W/Boulders</v>
      </c>
      <c r="D40" s="15">
        <v>0</v>
      </c>
      <c r="E40" s="33">
        <f t="shared" si="4"/>
        <v>-4.8134274696818129E-2</v>
      </c>
      <c r="F40" s="15" t="str">
        <f t="shared" si="0"/>
        <v>Not Used</v>
      </c>
      <c r="G40" s="17" t="s">
        <v>159</v>
      </c>
      <c r="H40" s="18" t="s">
        <v>84</v>
      </c>
      <c r="I40" s="26" t="s">
        <v>166</v>
      </c>
      <c r="J40" s="19" t="str">
        <f t="shared" si="5"/>
        <v>Not Used</v>
      </c>
      <c r="K40" s="19" t="str">
        <f t="shared" si="6"/>
        <v>Not Used</v>
      </c>
      <c r="L40" s="27" t="str">
        <f t="shared" si="2"/>
        <v>CHECK</v>
      </c>
      <c r="M40" s="27" t="str">
        <f t="shared" si="3"/>
        <v>Gravel</v>
      </c>
    </row>
    <row r="41" spans="1:13" x14ac:dyDescent="0.25">
      <c r="A41" s="15" t="s">
        <v>58</v>
      </c>
      <c r="B41" s="16" t="s">
        <v>41</v>
      </c>
      <c r="C41" s="15" t="str">
        <f t="shared" si="1"/>
        <v>Basalt_W/Clay</v>
      </c>
      <c r="D41" s="15">
        <v>0</v>
      </c>
      <c r="E41" s="33">
        <f t="shared" si="4"/>
        <v>-4.8134274696818129E-2</v>
      </c>
      <c r="F41" s="15" t="str">
        <f t="shared" si="0"/>
        <v>Not Used</v>
      </c>
      <c r="G41" s="17" t="s">
        <v>159</v>
      </c>
      <c r="H41" s="18" t="s">
        <v>158</v>
      </c>
      <c r="I41" s="26" t="s">
        <v>166</v>
      </c>
      <c r="J41" s="19" t="str">
        <f t="shared" si="5"/>
        <v>Not Used</v>
      </c>
      <c r="K41" s="19" t="str">
        <f t="shared" si="6"/>
        <v>Not Used</v>
      </c>
      <c r="L41" s="27" t="str">
        <f t="shared" si="2"/>
        <v>CHECK</v>
      </c>
      <c r="M41" s="27" t="str">
        <f t="shared" si="3"/>
        <v>Diamicton</v>
      </c>
    </row>
    <row r="42" spans="1:13" x14ac:dyDescent="0.25">
      <c r="A42" s="15" t="s">
        <v>58</v>
      </c>
      <c r="B42" s="16" t="s">
        <v>42</v>
      </c>
      <c r="C42" s="15" t="str">
        <f t="shared" si="1"/>
        <v>Basalt_W/Coal</v>
      </c>
      <c r="D42" s="15">
        <v>0</v>
      </c>
      <c r="E42" s="33">
        <f t="shared" si="4"/>
        <v>-4.8134274696818129E-2</v>
      </c>
      <c r="F42" s="15" t="str">
        <f t="shared" si="0"/>
        <v>Not Used</v>
      </c>
      <c r="G42" s="17" t="s">
        <v>159</v>
      </c>
      <c r="H42" s="18" t="s">
        <v>84</v>
      </c>
      <c r="I42" s="26" t="s">
        <v>166</v>
      </c>
      <c r="J42" s="19" t="str">
        <f t="shared" si="5"/>
        <v>Not Used</v>
      </c>
      <c r="K42" s="19" t="str">
        <f t="shared" si="6"/>
        <v>Not Used</v>
      </c>
      <c r="L42" s="27" t="str">
        <f t="shared" si="2"/>
        <v>CHECK</v>
      </c>
      <c r="M42" s="27" t="str">
        <f t="shared" si="3"/>
        <v>Gravel</v>
      </c>
    </row>
    <row r="43" spans="1:13" x14ac:dyDescent="0.25">
      <c r="A43" s="15" t="s">
        <v>58</v>
      </c>
      <c r="B43" s="16" t="s">
        <v>43</v>
      </c>
      <c r="C43" s="15" t="str">
        <f t="shared" si="1"/>
        <v>Basalt_W/Cobbles</v>
      </c>
      <c r="D43" s="15">
        <v>0</v>
      </c>
      <c r="E43" s="33">
        <f t="shared" si="4"/>
        <v>-4.8134274696818129E-2</v>
      </c>
      <c r="F43" s="15" t="str">
        <f t="shared" si="0"/>
        <v>Not Used</v>
      </c>
      <c r="G43" s="17" t="s">
        <v>159</v>
      </c>
      <c r="H43" s="18" t="s">
        <v>84</v>
      </c>
      <c r="I43" s="26" t="s">
        <v>166</v>
      </c>
      <c r="J43" s="19" t="str">
        <f t="shared" si="5"/>
        <v>Not Used</v>
      </c>
      <c r="K43" s="19" t="str">
        <f t="shared" si="6"/>
        <v>Not Used</v>
      </c>
      <c r="L43" s="27" t="str">
        <f t="shared" si="2"/>
        <v>CHECK</v>
      </c>
      <c r="M43" s="27" t="str">
        <f t="shared" si="3"/>
        <v>Gravel</v>
      </c>
    </row>
    <row r="44" spans="1:13" x14ac:dyDescent="0.25">
      <c r="A44" s="15" t="s">
        <v>58</v>
      </c>
      <c r="B44" s="16" t="s">
        <v>44</v>
      </c>
      <c r="C44" s="15" t="str">
        <f t="shared" si="1"/>
        <v>Basalt_W/Dolomite</v>
      </c>
      <c r="D44" s="15">
        <v>0</v>
      </c>
      <c r="E44" s="33">
        <f t="shared" si="4"/>
        <v>-4.8134274696818129E-2</v>
      </c>
      <c r="F44" s="15" t="str">
        <f t="shared" si="0"/>
        <v>Not Used</v>
      </c>
      <c r="G44" s="17" t="s">
        <v>159</v>
      </c>
      <c r="H44" s="18" t="s">
        <v>84</v>
      </c>
      <c r="I44" s="26" t="s">
        <v>166</v>
      </c>
      <c r="J44" s="19" t="str">
        <f t="shared" si="5"/>
        <v>Not Used</v>
      </c>
      <c r="K44" s="19" t="str">
        <f t="shared" si="6"/>
        <v>Not Used</v>
      </c>
      <c r="L44" s="27" t="str">
        <f t="shared" si="2"/>
        <v>CHECK</v>
      </c>
      <c r="M44" s="27" t="str">
        <f t="shared" si="3"/>
        <v>Gravel</v>
      </c>
    </row>
    <row r="45" spans="1:13" x14ac:dyDescent="0.25">
      <c r="A45" s="15" t="s">
        <v>58</v>
      </c>
      <c r="B45" s="16" t="s">
        <v>45</v>
      </c>
      <c r="C45" s="15" t="str">
        <f t="shared" si="1"/>
        <v>Basalt_W/Gravel</v>
      </c>
      <c r="D45" s="15">
        <v>0</v>
      </c>
      <c r="E45" s="33">
        <f t="shared" si="4"/>
        <v>-4.8134274696818129E-2</v>
      </c>
      <c r="F45" s="15" t="str">
        <f t="shared" si="0"/>
        <v>Not Used</v>
      </c>
      <c r="G45" s="17" t="s">
        <v>159</v>
      </c>
      <c r="H45" s="18" t="s">
        <v>84</v>
      </c>
      <c r="I45" s="26" t="s">
        <v>166</v>
      </c>
      <c r="J45" s="19" t="str">
        <f t="shared" si="5"/>
        <v>Not Used</v>
      </c>
      <c r="K45" s="19" t="str">
        <f t="shared" si="6"/>
        <v>Not Used</v>
      </c>
      <c r="L45" s="27" t="str">
        <f t="shared" si="2"/>
        <v>CHECK</v>
      </c>
      <c r="M45" s="27" t="str">
        <f t="shared" si="3"/>
        <v>Gravel</v>
      </c>
    </row>
    <row r="46" spans="1:13" x14ac:dyDescent="0.25">
      <c r="A46" s="15" t="s">
        <v>58</v>
      </c>
      <c r="B46" s="16" t="s">
        <v>46</v>
      </c>
      <c r="C46" s="15" t="str">
        <f t="shared" si="1"/>
        <v>Basalt_W/Gypsum</v>
      </c>
      <c r="D46" s="15">
        <v>0</v>
      </c>
      <c r="E46" s="33">
        <f t="shared" si="4"/>
        <v>-4.8134274696818129E-2</v>
      </c>
      <c r="F46" s="15" t="str">
        <f t="shared" si="0"/>
        <v>Not Used</v>
      </c>
      <c r="G46" s="17" t="s">
        <v>159</v>
      </c>
      <c r="H46" s="18" t="s">
        <v>84</v>
      </c>
      <c r="I46" s="26" t="s">
        <v>166</v>
      </c>
      <c r="J46" s="19" t="str">
        <f t="shared" si="5"/>
        <v>Not Used</v>
      </c>
      <c r="K46" s="19" t="str">
        <f t="shared" si="6"/>
        <v>Not Used</v>
      </c>
      <c r="L46" s="27" t="str">
        <f t="shared" si="2"/>
        <v>CHECK</v>
      </c>
      <c r="M46" s="27" t="str">
        <f t="shared" si="3"/>
        <v>Gravel</v>
      </c>
    </row>
    <row r="47" spans="1:13" x14ac:dyDescent="0.25">
      <c r="A47" s="15" t="s">
        <v>58</v>
      </c>
      <c r="B47" s="16" t="s">
        <v>47</v>
      </c>
      <c r="C47" s="15" t="str">
        <f t="shared" si="1"/>
        <v>Basalt_W/Limestone</v>
      </c>
      <c r="D47" s="15">
        <v>0</v>
      </c>
      <c r="E47" s="33">
        <f t="shared" si="4"/>
        <v>-4.8134274696818129E-2</v>
      </c>
      <c r="F47" s="15" t="str">
        <f t="shared" si="0"/>
        <v>Not Used</v>
      </c>
      <c r="G47" s="17" t="s">
        <v>159</v>
      </c>
      <c r="H47" s="18" t="s">
        <v>84</v>
      </c>
      <c r="I47" s="26" t="s">
        <v>166</v>
      </c>
      <c r="J47" s="19" t="str">
        <f t="shared" si="5"/>
        <v>Not Used</v>
      </c>
      <c r="K47" s="19" t="str">
        <f t="shared" si="6"/>
        <v>Not Used</v>
      </c>
      <c r="L47" s="27" t="str">
        <f t="shared" si="2"/>
        <v>CHECK</v>
      </c>
      <c r="M47" s="27" t="str">
        <f t="shared" si="3"/>
        <v>Gravel</v>
      </c>
    </row>
    <row r="48" spans="1:13" x14ac:dyDescent="0.25">
      <c r="A48" s="15" t="s">
        <v>58</v>
      </c>
      <c r="B48" s="16" t="s">
        <v>48</v>
      </c>
      <c r="C48" s="15" t="str">
        <f t="shared" si="1"/>
        <v>Basalt_W/Pyrite</v>
      </c>
      <c r="D48" s="15">
        <v>0</v>
      </c>
      <c r="E48" s="33">
        <f t="shared" si="4"/>
        <v>-4.8134274696818129E-2</v>
      </c>
      <c r="F48" s="15" t="str">
        <f t="shared" si="0"/>
        <v>Not Used</v>
      </c>
      <c r="G48" s="17" t="s">
        <v>159</v>
      </c>
      <c r="H48" s="18" t="s">
        <v>166</v>
      </c>
      <c r="I48" s="26" t="s">
        <v>166</v>
      </c>
      <c r="J48" s="19" t="str">
        <f t="shared" si="5"/>
        <v>Not Used</v>
      </c>
      <c r="K48" s="19" t="str">
        <f t="shared" si="6"/>
        <v>Not Used</v>
      </c>
      <c r="L48" s="27" t="str">
        <f t="shared" si="2"/>
        <v>CHECK</v>
      </c>
      <c r="M48" s="27" t="str">
        <f t="shared" si="3"/>
        <v>Bedrock</v>
      </c>
    </row>
    <row r="49" spans="1:13" x14ac:dyDescent="0.25">
      <c r="A49" s="15" t="s">
        <v>58</v>
      </c>
      <c r="B49" s="16" t="s">
        <v>49</v>
      </c>
      <c r="C49" s="15" t="str">
        <f t="shared" si="1"/>
        <v>Basalt_W/Sand</v>
      </c>
      <c r="D49" s="15">
        <v>1</v>
      </c>
      <c r="E49" s="33">
        <f t="shared" si="4"/>
        <v>-4.8075106056537004E-2</v>
      </c>
      <c r="F49" s="15" t="str">
        <f t="shared" si="0"/>
        <v>Rare/Uncommon</v>
      </c>
      <c r="G49" s="17" t="s">
        <v>159</v>
      </c>
      <c r="H49" s="18" t="s">
        <v>120</v>
      </c>
      <c r="I49" s="26" t="s">
        <v>166</v>
      </c>
      <c r="J49" s="19" t="str">
        <f t="shared" si="5"/>
        <v>Needs Review</v>
      </c>
      <c r="K49" s="19" t="str">
        <f t="shared" si="6"/>
        <v>Nobody Agrees</v>
      </c>
      <c r="L49" s="27" t="str">
        <f t="shared" si="2"/>
        <v>CHECK</v>
      </c>
      <c r="M49" s="27" t="str">
        <f t="shared" si="3"/>
        <v>Sand &amp; Gravel</v>
      </c>
    </row>
    <row r="50" spans="1:13" x14ac:dyDescent="0.25">
      <c r="A50" s="15" t="s">
        <v>58</v>
      </c>
      <c r="B50" s="16" t="s">
        <v>50</v>
      </c>
      <c r="C50" s="15" t="str">
        <f t="shared" si="1"/>
        <v>Basalt_W/Sandstone</v>
      </c>
      <c r="D50" s="15">
        <v>0</v>
      </c>
      <c r="E50" s="33">
        <f t="shared" si="4"/>
        <v>-4.8134274696818129E-2</v>
      </c>
      <c r="F50" s="15" t="str">
        <f t="shared" si="0"/>
        <v>Not Used</v>
      </c>
      <c r="G50" s="17" t="s">
        <v>159</v>
      </c>
      <c r="H50" s="18" t="s">
        <v>84</v>
      </c>
      <c r="I50" s="26" t="s">
        <v>166</v>
      </c>
      <c r="J50" s="19" t="str">
        <f t="shared" si="5"/>
        <v>Not Used</v>
      </c>
      <c r="K50" s="19" t="str">
        <f t="shared" si="6"/>
        <v>Not Used</v>
      </c>
      <c r="L50" s="27" t="str">
        <f t="shared" si="2"/>
        <v>CHECK</v>
      </c>
      <c r="M50" s="27" t="str">
        <f t="shared" si="3"/>
        <v>Gravel</v>
      </c>
    </row>
    <row r="51" spans="1:13" x14ac:dyDescent="0.25">
      <c r="A51" s="15" t="s">
        <v>58</v>
      </c>
      <c r="B51" s="16" t="s">
        <v>51</v>
      </c>
      <c r="C51" s="15" t="str">
        <f t="shared" si="1"/>
        <v>Basalt_W/Shale</v>
      </c>
      <c r="D51" s="15">
        <v>0</v>
      </c>
      <c r="E51" s="33">
        <f t="shared" si="4"/>
        <v>-4.8134274696818129E-2</v>
      </c>
      <c r="F51" s="15" t="str">
        <f t="shared" si="0"/>
        <v>Not Used</v>
      </c>
      <c r="G51" s="17" t="s">
        <v>159</v>
      </c>
      <c r="H51" s="18" t="s">
        <v>84</v>
      </c>
      <c r="I51" s="26" t="s">
        <v>166</v>
      </c>
      <c r="J51" s="19" t="str">
        <f t="shared" si="5"/>
        <v>Not Used</v>
      </c>
      <c r="K51" s="19" t="str">
        <f t="shared" si="6"/>
        <v>Not Used</v>
      </c>
      <c r="L51" s="27" t="str">
        <f t="shared" si="2"/>
        <v>CHECK</v>
      </c>
      <c r="M51" s="27" t="str">
        <f t="shared" si="3"/>
        <v>Gravel</v>
      </c>
    </row>
    <row r="52" spans="1:13" x14ac:dyDescent="0.25">
      <c r="A52" s="15" t="s">
        <v>58</v>
      </c>
      <c r="B52" s="16" t="s">
        <v>52</v>
      </c>
      <c r="C52" s="15" t="str">
        <f t="shared" si="1"/>
        <v>Basalt_W/Silt</v>
      </c>
      <c r="D52" s="15">
        <v>0</v>
      </c>
      <c r="E52" s="33">
        <f t="shared" si="4"/>
        <v>-4.8134274696818129E-2</v>
      </c>
      <c r="F52" s="15" t="str">
        <f t="shared" si="0"/>
        <v>Not Used</v>
      </c>
      <c r="G52" s="17" t="s">
        <v>159</v>
      </c>
      <c r="H52" s="18" t="s">
        <v>120</v>
      </c>
      <c r="I52" s="26" t="s">
        <v>166</v>
      </c>
      <c r="J52" s="19" t="str">
        <f t="shared" si="5"/>
        <v>Not Used</v>
      </c>
      <c r="K52" s="19" t="str">
        <f t="shared" si="6"/>
        <v>Not Used</v>
      </c>
      <c r="L52" s="27" t="str">
        <f t="shared" si="2"/>
        <v>CHECK</v>
      </c>
      <c r="M52" s="27" t="str">
        <f t="shared" si="3"/>
        <v>Sand &amp; Gravel</v>
      </c>
    </row>
    <row r="53" spans="1:13" x14ac:dyDescent="0.25">
      <c r="A53" s="15" t="s">
        <v>58</v>
      </c>
      <c r="B53" s="16" t="s">
        <v>53</v>
      </c>
      <c r="C53" s="15" t="str">
        <f t="shared" si="1"/>
        <v>Basalt_W/Stones</v>
      </c>
      <c r="D53" s="15">
        <v>0</v>
      </c>
      <c r="E53" s="33">
        <f t="shared" si="4"/>
        <v>-4.8134274696818129E-2</v>
      </c>
      <c r="F53" s="15" t="str">
        <f t="shared" si="0"/>
        <v>Not Used</v>
      </c>
      <c r="G53" s="17" t="s">
        <v>159</v>
      </c>
      <c r="H53" s="18" t="s">
        <v>84</v>
      </c>
      <c r="I53" s="26" t="s">
        <v>166</v>
      </c>
      <c r="J53" s="19" t="str">
        <f t="shared" si="5"/>
        <v>Not Used</v>
      </c>
      <c r="K53" s="19" t="str">
        <f t="shared" si="6"/>
        <v>Not Used</v>
      </c>
      <c r="L53" s="27" t="str">
        <f t="shared" si="2"/>
        <v>CHECK</v>
      </c>
      <c r="M53" s="27" t="str">
        <f t="shared" si="3"/>
        <v>Gravel</v>
      </c>
    </row>
    <row r="54" spans="1:13" x14ac:dyDescent="0.25">
      <c r="A54" s="15" t="s">
        <v>58</v>
      </c>
      <c r="B54" s="16" t="s">
        <v>54</v>
      </c>
      <c r="C54" s="15" t="str">
        <f t="shared" si="1"/>
        <v>Basalt_Water Bearing</v>
      </c>
      <c r="D54" s="15">
        <v>1</v>
      </c>
      <c r="E54" s="33">
        <f t="shared" si="4"/>
        <v>-4.8075106056537004E-2</v>
      </c>
      <c r="F54" s="15" t="str">
        <f t="shared" si="0"/>
        <v>Rare/Uncommon</v>
      </c>
      <c r="G54" s="17" t="s">
        <v>159</v>
      </c>
      <c r="H54" s="18" t="s">
        <v>166</v>
      </c>
      <c r="I54" s="26" t="s">
        <v>166</v>
      </c>
      <c r="J54" s="19" t="str">
        <f t="shared" si="5"/>
        <v>Needs Review</v>
      </c>
      <c r="K54" s="19" t="str">
        <f t="shared" si="6"/>
        <v>Bell &amp; Erber</v>
      </c>
      <c r="L54" s="27" t="str">
        <f t="shared" si="2"/>
        <v>Bedrock</v>
      </c>
      <c r="M54" s="27" t="str">
        <f t="shared" si="3"/>
        <v>Bedrock</v>
      </c>
    </row>
    <row r="55" spans="1:13" x14ac:dyDescent="0.25">
      <c r="A55" s="15" t="s">
        <v>58</v>
      </c>
      <c r="B55" s="16" t="s">
        <v>55</v>
      </c>
      <c r="C55" s="15" t="str">
        <f t="shared" si="1"/>
        <v>Basalt_Weathered</v>
      </c>
      <c r="D55" s="15">
        <v>0</v>
      </c>
      <c r="E55" s="33">
        <f t="shared" si="4"/>
        <v>-4.8134274696818129E-2</v>
      </c>
      <c r="F55" s="15" t="str">
        <f t="shared" si="0"/>
        <v>Not Used</v>
      </c>
      <c r="G55" s="17" t="s">
        <v>159</v>
      </c>
      <c r="H55" s="18" t="s">
        <v>166</v>
      </c>
      <c r="I55" s="26" t="s">
        <v>166</v>
      </c>
      <c r="J55" s="19" t="str">
        <f t="shared" si="5"/>
        <v>Not Used</v>
      </c>
      <c r="K55" s="19" t="str">
        <f t="shared" si="6"/>
        <v>Not Used</v>
      </c>
      <c r="L55" s="27" t="str">
        <f t="shared" si="2"/>
        <v>CHECK</v>
      </c>
      <c r="M55" s="27" t="str">
        <f t="shared" si="3"/>
        <v>Bedrock</v>
      </c>
    </row>
    <row r="56" spans="1:13" x14ac:dyDescent="0.25">
      <c r="A56" s="15" t="s">
        <v>58</v>
      </c>
      <c r="B56" s="16" t="s">
        <v>56</v>
      </c>
      <c r="C56" s="15" t="str">
        <f t="shared" si="1"/>
        <v>Basalt_Wet/Moist</v>
      </c>
      <c r="D56" s="15">
        <v>0</v>
      </c>
      <c r="E56" s="33">
        <f t="shared" si="4"/>
        <v>-4.8134274696818129E-2</v>
      </c>
      <c r="F56" s="15" t="str">
        <f t="shared" si="0"/>
        <v>Not Used</v>
      </c>
      <c r="G56" s="17" t="s">
        <v>159</v>
      </c>
      <c r="H56" s="18" t="s">
        <v>166</v>
      </c>
      <c r="I56" s="26" t="s">
        <v>166</v>
      </c>
      <c r="J56" s="19" t="str">
        <f t="shared" si="5"/>
        <v>Not Used</v>
      </c>
      <c r="K56" s="19" t="str">
        <f t="shared" si="6"/>
        <v>Not Used</v>
      </c>
      <c r="L56" s="27" t="str">
        <f t="shared" si="2"/>
        <v>CHECK</v>
      </c>
      <c r="M56" s="27" t="str">
        <f t="shared" si="3"/>
        <v>Bedrock</v>
      </c>
    </row>
    <row r="57" spans="1:13" x14ac:dyDescent="0.25">
      <c r="A57" s="15" t="s">
        <v>58</v>
      </c>
      <c r="B57" s="16" t="s">
        <v>57</v>
      </c>
      <c r="C57" s="15" t="str">
        <f t="shared" si="1"/>
        <v>Basalt_Wood</v>
      </c>
      <c r="D57" s="15">
        <v>0</v>
      </c>
      <c r="E57" s="33">
        <f t="shared" si="4"/>
        <v>-4.8134274696818129E-2</v>
      </c>
      <c r="F57" s="15" t="str">
        <f t="shared" si="0"/>
        <v>Not Used</v>
      </c>
      <c r="G57" s="17" t="s">
        <v>159</v>
      </c>
      <c r="H57" s="18" t="s">
        <v>166</v>
      </c>
      <c r="I57" s="26" t="s">
        <v>166</v>
      </c>
      <c r="J57" s="19" t="str">
        <f t="shared" si="5"/>
        <v>Not Used</v>
      </c>
      <c r="K57" s="19" t="str">
        <f t="shared" si="6"/>
        <v>Not Used</v>
      </c>
      <c r="L57" s="27" t="str">
        <f t="shared" si="2"/>
        <v>CHECK</v>
      </c>
      <c r="M57" s="27" t="str">
        <f t="shared" si="3"/>
        <v>Bedrock</v>
      </c>
    </row>
    <row r="58" spans="1:13" x14ac:dyDescent="0.25">
      <c r="A58" s="15" t="s">
        <v>59</v>
      </c>
      <c r="B58" s="16"/>
      <c r="C58" s="15" t="str">
        <f t="shared" si="1"/>
        <v>Boulders_</v>
      </c>
      <c r="D58" s="15">
        <v>4094</v>
      </c>
      <c r="E58" s="33">
        <f t="shared" si="4"/>
        <v>0.19410213861411438</v>
      </c>
      <c r="F58" s="15" t="str">
        <f t="shared" si="0"/>
        <v>Fairly Common</v>
      </c>
      <c r="G58" s="17" t="s">
        <v>159</v>
      </c>
      <c r="H58" s="18" t="s">
        <v>84</v>
      </c>
      <c r="I58" s="26" t="s">
        <v>84</v>
      </c>
      <c r="J58" s="19" t="str">
        <f t="shared" si="5"/>
        <v>Needs Review</v>
      </c>
      <c r="K58" s="19" t="str">
        <f t="shared" si="6"/>
        <v>Bell &amp; Erber</v>
      </c>
      <c r="L58" s="27" t="str">
        <f t="shared" si="2"/>
        <v>Gravel</v>
      </c>
      <c r="M58" s="27" t="str">
        <f t="shared" si="3"/>
        <v>Gravel</v>
      </c>
    </row>
    <row r="59" spans="1:13" x14ac:dyDescent="0.25">
      <c r="A59" s="15" t="s">
        <v>59</v>
      </c>
      <c r="B59" s="16" t="s">
        <v>4</v>
      </c>
      <c r="C59" s="15" t="str">
        <f t="shared" si="1"/>
        <v>Boulders_Broken</v>
      </c>
      <c r="D59" s="15">
        <v>119</v>
      </c>
      <c r="E59" s="33">
        <f t="shared" si="4"/>
        <v>-4.1093206503364059E-2</v>
      </c>
      <c r="F59" s="15" t="str">
        <f t="shared" si="0"/>
        <v>Rare/Uncommon</v>
      </c>
      <c r="G59" s="17" t="s">
        <v>159</v>
      </c>
      <c r="H59" s="18" t="s">
        <v>84</v>
      </c>
      <c r="I59" s="26" t="s">
        <v>84</v>
      </c>
      <c r="J59" s="19" t="str">
        <f t="shared" si="5"/>
        <v>Needs Review</v>
      </c>
      <c r="K59" s="19" t="str">
        <f t="shared" si="6"/>
        <v>Bell &amp; Erber</v>
      </c>
      <c r="L59" s="27" t="str">
        <f t="shared" si="2"/>
        <v>Gravel</v>
      </c>
      <c r="M59" s="27" t="str">
        <f t="shared" si="3"/>
        <v>Gravel</v>
      </c>
    </row>
    <row r="60" spans="1:13" x14ac:dyDescent="0.25">
      <c r="A60" s="15" t="s">
        <v>59</v>
      </c>
      <c r="B60" s="16" t="s">
        <v>5</v>
      </c>
      <c r="C60" s="15" t="str">
        <f t="shared" si="1"/>
        <v>Boulders_Cemented</v>
      </c>
      <c r="D60" s="15">
        <v>3</v>
      </c>
      <c r="E60" s="33">
        <f t="shared" si="4"/>
        <v>-4.7956768775974754E-2</v>
      </c>
      <c r="F60" s="15" t="str">
        <f t="shared" si="0"/>
        <v>Rare/Uncommon</v>
      </c>
      <c r="G60" s="17" t="s">
        <v>159</v>
      </c>
      <c r="H60" s="18" t="s">
        <v>84</v>
      </c>
      <c r="I60" s="26" t="s">
        <v>84</v>
      </c>
      <c r="J60" s="19" t="str">
        <f t="shared" si="5"/>
        <v>Needs Review</v>
      </c>
      <c r="K60" s="19" t="str">
        <f t="shared" si="6"/>
        <v>Bell &amp; Erber</v>
      </c>
      <c r="L60" s="27" t="str">
        <f t="shared" si="2"/>
        <v>Gravel</v>
      </c>
      <c r="M60" s="27" t="str">
        <f t="shared" si="3"/>
        <v>Gravel</v>
      </c>
    </row>
    <row r="61" spans="1:13" x14ac:dyDescent="0.25">
      <c r="A61" s="15" t="s">
        <v>59</v>
      </c>
      <c r="B61" s="16" t="s">
        <v>6</v>
      </c>
      <c r="C61" s="15" t="str">
        <f t="shared" si="1"/>
        <v>Boulders_Clayey</v>
      </c>
      <c r="D61" s="15">
        <v>22</v>
      </c>
      <c r="E61" s="33">
        <f t="shared" si="4"/>
        <v>-4.6832564610633343E-2</v>
      </c>
      <c r="F61" s="15" t="str">
        <f t="shared" si="0"/>
        <v>Rare/Uncommon</v>
      </c>
      <c r="G61" s="17" t="s">
        <v>159</v>
      </c>
      <c r="H61" s="18" t="s">
        <v>158</v>
      </c>
      <c r="I61" s="26" t="s">
        <v>84</v>
      </c>
      <c r="J61" s="19" t="str">
        <f t="shared" si="5"/>
        <v>Needs Review</v>
      </c>
      <c r="K61" s="19" t="str">
        <f t="shared" si="6"/>
        <v>Nobody Agrees</v>
      </c>
      <c r="L61" s="27" t="str">
        <f t="shared" si="2"/>
        <v>CHECK</v>
      </c>
      <c r="M61" s="27" t="str">
        <f t="shared" si="3"/>
        <v>Diamicton</v>
      </c>
    </row>
    <row r="62" spans="1:13" x14ac:dyDescent="0.25">
      <c r="A62" s="15" t="s">
        <v>59</v>
      </c>
      <c r="B62" s="16" t="s">
        <v>7</v>
      </c>
      <c r="C62" s="15" t="str">
        <f t="shared" si="1"/>
        <v>Boulders_Coarse</v>
      </c>
      <c r="D62" s="15">
        <v>16</v>
      </c>
      <c r="E62" s="33">
        <f t="shared" si="4"/>
        <v>-4.7187576452320107E-2</v>
      </c>
      <c r="F62" s="15" t="str">
        <f t="shared" si="0"/>
        <v>Rare/Uncommon</v>
      </c>
      <c r="G62" s="17" t="s">
        <v>159</v>
      </c>
      <c r="H62" s="18" t="s">
        <v>84</v>
      </c>
      <c r="I62" s="26" t="s">
        <v>84</v>
      </c>
      <c r="J62" s="19" t="str">
        <f t="shared" si="5"/>
        <v>Needs Review</v>
      </c>
      <c r="K62" s="19" t="str">
        <f t="shared" si="6"/>
        <v>Bell &amp; Erber</v>
      </c>
      <c r="L62" s="27" t="str">
        <f t="shared" si="2"/>
        <v>Gravel</v>
      </c>
      <c r="M62" s="27" t="str">
        <f t="shared" si="3"/>
        <v>Gravel</v>
      </c>
    </row>
    <row r="63" spans="1:13" x14ac:dyDescent="0.25">
      <c r="A63" s="15" t="s">
        <v>59</v>
      </c>
      <c r="B63" s="16" t="s">
        <v>8</v>
      </c>
      <c r="C63" s="15" t="str">
        <f t="shared" si="1"/>
        <v>Boulders_Dense</v>
      </c>
      <c r="D63" s="15">
        <v>3</v>
      </c>
      <c r="E63" s="33">
        <f t="shared" si="4"/>
        <v>-4.7956768775974754E-2</v>
      </c>
      <c r="F63" s="15" t="str">
        <f t="shared" si="0"/>
        <v>Rare/Uncommon</v>
      </c>
      <c r="G63" s="17" t="s">
        <v>159</v>
      </c>
      <c r="H63" s="18" t="s">
        <v>84</v>
      </c>
      <c r="I63" s="26" t="s">
        <v>84</v>
      </c>
      <c r="J63" s="19" t="str">
        <f t="shared" si="5"/>
        <v>Needs Review</v>
      </c>
      <c r="K63" s="19" t="str">
        <f t="shared" si="6"/>
        <v>Bell &amp; Erber</v>
      </c>
      <c r="L63" s="27" t="str">
        <f t="shared" si="2"/>
        <v>Gravel</v>
      </c>
      <c r="M63" s="27" t="str">
        <f t="shared" si="3"/>
        <v>Gravel</v>
      </c>
    </row>
    <row r="64" spans="1:13" x14ac:dyDescent="0.25">
      <c r="A64" s="15" t="s">
        <v>59</v>
      </c>
      <c r="B64" s="16" t="s">
        <v>9</v>
      </c>
      <c r="C64" s="15" t="str">
        <f t="shared" si="1"/>
        <v>Boulders_Dolomitic</v>
      </c>
      <c r="D64" s="15">
        <v>0</v>
      </c>
      <c r="E64" s="33">
        <f t="shared" si="4"/>
        <v>-4.8134274696818129E-2</v>
      </c>
      <c r="F64" s="15" t="str">
        <f t="shared" si="0"/>
        <v>Not Used</v>
      </c>
      <c r="G64" s="17" t="s">
        <v>159</v>
      </c>
      <c r="H64" s="18" t="s">
        <v>84</v>
      </c>
      <c r="I64" s="26" t="s">
        <v>84</v>
      </c>
      <c r="J64" s="19" t="str">
        <f t="shared" si="5"/>
        <v>Not Used</v>
      </c>
      <c r="K64" s="19" t="str">
        <f t="shared" si="6"/>
        <v>Not Used</v>
      </c>
      <c r="L64" s="27" t="str">
        <f t="shared" si="2"/>
        <v>CHECK</v>
      </c>
      <c r="M64" s="27" t="str">
        <f t="shared" si="3"/>
        <v>Gravel</v>
      </c>
    </row>
    <row r="65" spans="1:13" x14ac:dyDescent="0.25">
      <c r="A65" s="15" t="s">
        <v>59</v>
      </c>
      <c r="B65" s="16" t="s">
        <v>10</v>
      </c>
      <c r="C65" s="15" t="str">
        <f t="shared" si="1"/>
        <v>Boulders_Dry</v>
      </c>
      <c r="D65" s="15">
        <v>1</v>
      </c>
      <c r="E65" s="33">
        <f t="shared" si="4"/>
        <v>-4.8075106056537004E-2</v>
      </c>
      <c r="F65" s="15" t="str">
        <f t="shared" si="0"/>
        <v>Rare/Uncommon</v>
      </c>
      <c r="G65" s="17" t="s">
        <v>159</v>
      </c>
      <c r="H65" s="18" t="s">
        <v>84</v>
      </c>
      <c r="I65" s="26" t="s">
        <v>84</v>
      </c>
      <c r="J65" s="19" t="str">
        <f t="shared" si="5"/>
        <v>Needs Review</v>
      </c>
      <c r="K65" s="19" t="str">
        <f t="shared" si="6"/>
        <v>Bell &amp; Erber</v>
      </c>
      <c r="L65" s="27" t="str">
        <f t="shared" si="2"/>
        <v>Gravel</v>
      </c>
      <c r="M65" s="27" t="str">
        <f t="shared" si="3"/>
        <v>Gravel</v>
      </c>
    </row>
    <row r="66" spans="1:13" x14ac:dyDescent="0.25">
      <c r="A66" s="15" t="s">
        <v>59</v>
      </c>
      <c r="B66" s="16" t="s">
        <v>11</v>
      </c>
      <c r="C66" s="15" t="str">
        <f t="shared" si="1"/>
        <v>Boulders_Fill</v>
      </c>
      <c r="D66" s="15">
        <v>5</v>
      </c>
      <c r="E66" s="33">
        <f t="shared" si="4"/>
        <v>-4.7838431495412496E-2</v>
      </c>
      <c r="F66" s="15" t="str">
        <f t="shared" ref="F66:F129" si="7">IF(D66=0,"Not Used",
IF(E66&lt;Mean,"Rare/Uncommon",
IF(AND(E66&gt;Mean,E66&lt;(Mean + Standard_Deviation)),"Fairly Common",
IF(AND(E66&gt;(Mean + Standard_Deviation),E66&lt;(Mean + (2*Standard_Deviation))),"Common",
IF(E66&gt;(Mean + (2*Standard_Deviation)),"Very Common","")))))</f>
        <v>Rare/Uncommon</v>
      </c>
      <c r="G66" s="17" t="s">
        <v>159</v>
      </c>
      <c r="H66" s="18" t="s">
        <v>167</v>
      </c>
      <c r="I66" s="26" t="s">
        <v>84</v>
      </c>
      <c r="J66" s="19" t="str">
        <f t="shared" si="5"/>
        <v>Needs Review</v>
      </c>
      <c r="K66" s="19" t="str">
        <f t="shared" si="6"/>
        <v>Nobody Agrees</v>
      </c>
      <c r="L66" s="27" t="str">
        <f t="shared" si="2"/>
        <v>CHECK</v>
      </c>
      <c r="M66" s="27" t="str">
        <f t="shared" si="3"/>
        <v>Unknown or No Record</v>
      </c>
    </row>
    <row r="67" spans="1:13" x14ac:dyDescent="0.25">
      <c r="A67" s="15" t="s">
        <v>59</v>
      </c>
      <c r="B67" s="16" t="s">
        <v>12</v>
      </c>
      <c r="C67" s="15" t="str">
        <f t="shared" ref="C67:C130" si="8">A67&amp;"_"&amp;IF(ISBLANK(B67),"",B67)</f>
        <v>Boulders_Fine</v>
      </c>
      <c r="D67" s="15">
        <v>3</v>
      </c>
      <c r="E67" s="33">
        <f t="shared" si="4"/>
        <v>-4.7956768775974754E-2</v>
      </c>
      <c r="F67" s="15" t="str">
        <f t="shared" si="7"/>
        <v>Rare/Uncommon</v>
      </c>
      <c r="G67" s="17" t="s">
        <v>159</v>
      </c>
      <c r="H67" s="18" t="s">
        <v>84</v>
      </c>
      <c r="I67" s="26" t="s">
        <v>84</v>
      </c>
      <c r="J67" s="19" t="str">
        <f t="shared" si="5"/>
        <v>Needs Review</v>
      </c>
      <c r="K67" s="19" t="str">
        <f t="shared" si="6"/>
        <v>Bell &amp; Erber</v>
      </c>
      <c r="L67" s="27" t="str">
        <f t="shared" ref="L67:L130" si="9">IF(K67="Esch &amp; Erber",I67,IF(OR(K67="Bell &amp; Esch",K67="Bell &amp; Erber",K67="Everyone Agrees"),H67,"CHECK"))</f>
        <v>Gravel</v>
      </c>
      <c r="M67" s="27" t="str">
        <f t="shared" ref="M67:M130" si="10">IF(K67="Everyone Agrees",H67,IF(J67="Not Used",H67,IF(NOT(L67="CHECK"),L67,H67)))</f>
        <v>Gravel</v>
      </c>
    </row>
    <row r="68" spans="1:13" x14ac:dyDescent="0.25">
      <c r="A68" s="15" t="s">
        <v>59</v>
      </c>
      <c r="B68" s="16" t="s">
        <v>13</v>
      </c>
      <c r="C68" s="15" t="str">
        <f t="shared" si="8"/>
        <v>Boulders_Fine To Coarse</v>
      </c>
      <c r="D68" s="15">
        <v>1</v>
      </c>
      <c r="E68" s="33">
        <f t="shared" ref="E68:E131" si="11">STANDARDIZE(D68,(SUM($D$2:$D$5657)/COUNT($D$2:$D$5657)),_xlfn.STDEV.P($D$2:$D$5657))</f>
        <v>-4.8075106056537004E-2</v>
      </c>
      <c r="F68" s="15" t="str">
        <f t="shared" si="7"/>
        <v>Rare/Uncommon</v>
      </c>
      <c r="G68" s="17" t="s">
        <v>159</v>
      </c>
      <c r="H68" s="18" t="s">
        <v>84</v>
      </c>
      <c r="I68" s="26" t="s">
        <v>84</v>
      </c>
      <c r="J68" s="19" t="str">
        <f t="shared" ref="J68:J131" si="12">IF(AND(G68=H68,I68=H68),"Yes",IF(AND(OR(G68="CHECK",H68="CHECK",I68="CHECK"),NOT(F68="Not Used")),"Needs Review",IF(F68="Not Used", "Not Used","No")))</f>
        <v>Needs Review</v>
      </c>
      <c r="K68" s="19" t="str">
        <f t="shared" ref="K68:K131" si="13">IF(J68="Yes","Everyone Agrees",IF(F68="Not Used","Not Used",IF(AND(G68="CHECK",I68="CHECK"),"Needs Review",IF(G68=H68,"Bell &amp; Esch",IF(H68=I68,"Bell &amp; Erber",IF(G68=I68,"Esch &amp; Erber","Nobody Agrees"))))))</f>
        <v>Bell &amp; Erber</v>
      </c>
      <c r="L68" s="27" t="str">
        <f t="shared" si="9"/>
        <v>Gravel</v>
      </c>
      <c r="M68" s="27" t="str">
        <f t="shared" si="10"/>
        <v>Gravel</v>
      </c>
    </row>
    <row r="69" spans="1:13" x14ac:dyDescent="0.25">
      <c r="A69" s="15" t="s">
        <v>59</v>
      </c>
      <c r="B69" s="16" t="s">
        <v>14</v>
      </c>
      <c r="C69" s="15" t="str">
        <f t="shared" si="8"/>
        <v>Boulders_Fine To Medium</v>
      </c>
      <c r="D69" s="15">
        <v>0</v>
      </c>
      <c r="E69" s="33">
        <f t="shared" si="11"/>
        <v>-4.8134274696818129E-2</v>
      </c>
      <c r="F69" s="15" t="str">
        <f t="shared" si="7"/>
        <v>Not Used</v>
      </c>
      <c r="G69" s="17" t="s">
        <v>159</v>
      </c>
      <c r="H69" s="18" t="s">
        <v>84</v>
      </c>
      <c r="I69" s="26" t="s">
        <v>84</v>
      </c>
      <c r="J69" s="19" t="str">
        <f t="shared" si="12"/>
        <v>Not Used</v>
      </c>
      <c r="K69" s="19" t="str">
        <f t="shared" si="13"/>
        <v>Not Used</v>
      </c>
      <c r="L69" s="27" t="str">
        <f t="shared" si="9"/>
        <v>CHECK</v>
      </c>
      <c r="M69" s="27" t="str">
        <f t="shared" si="10"/>
        <v>Gravel</v>
      </c>
    </row>
    <row r="70" spans="1:13" x14ac:dyDescent="0.25">
      <c r="A70" s="15" t="s">
        <v>59</v>
      </c>
      <c r="B70" s="16" t="s">
        <v>15</v>
      </c>
      <c r="C70" s="15" t="str">
        <f t="shared" si="8"/>
        <v>Boulders_Firm</v>
      </c>
      <c r="D70" s="15">
        <v>3</v>
      </c>
      <c r="E70" s="33">
        <f t="shared" si="11"/>
        <v>-4.7956768775974754E-2</v>
      </c>
      <c r="F70" s="15" t="str">
        <f t="shared" si="7"/>
        <v>Rare/Uncommon</v>
      </c>
      <c r="G70" s="17" t="s">
        <v>159</v>
      </c>
      <c r="H70" s="18" t="s">
        <v>84</v>
      </c>
      <c r="I70" s="26" t="s">
        <v>84</v>
      </c>
      <c r="J70" s="19" t="str">
        <f t="shared" si="12"/>
        <v>Needs Review</v>
      </c>
      <c r="K70" s="19" t="str">
        <f t="shared" si="13"/>
        <v>Bell &amp; Erber</v>
      </c>
      <c r="L70" s="27" t="str">
        <f t="shared" si="9"/>
        <v>Gravel</v>
      </c>
      <c r="M70" s="27" t="str">
        <f t="shared" si="10"/>
        <v>Gravel</v>
      </c>
    </row>
    <row r="71" spans="1:13" x14ac:dyDescent="0.25">
      <c r="A71" s="15" t="s">
        <v>59</v>
      </c>
      <c r="B71" s="16" t="s">
        <v>16</v>
      </c>
      <c r="C71" s="15" t="str">
        <f t="shared" si="8"/>
        <v>Boulders_Fractured</v>
      </c>
      <c r="D71" s="15">
        <v>14</v>
      </c>
      <c r="E71" s="33">
        <f t="shared" si="11"/>
        <v>-4.7305913732882357E-2</v>
      </c>
      <c r="F71" s="15" t="str">
        <f t="shared" si="7"/>
        <v>Rare/Uncommon</v>
      </c>
      <c r="G71" s="17" t="s">
        <v>159</v>
      </c>
      <c r="H71" s="18" t="s">
        <v>84</v>
      </c>
      <c r="I71" s="26" t="s">
        <v>84</v>
      </c>
      <c r="J71" s="19" t="str">
        <f t="shared" si="12"/>
        <v>Needs Review</v>
      </c>
      <c r="K71" s="19" t="str">
        <f t="shared" si="13"/>
        <v>Bell &amp; Erber</v>
      </c>
      <c r="L71" s="27" t="str">
        <f t="shared" si="9"/>
        <v>Gravel</v>
      </c>
      <c r="M71" s="27" t="str">
        <f t="shared" si="10"/>
        <v>Gravel</v>
      </c>
    </row>
    <row r="72" spans="1:13" x14ac:dyDescent="0.25">
      <c r="A72" s="15" t="s">
        <v>59</v>
      </c>
      <c r="B72" s="16" t="s">
        <v>17</v>
      </c>
      <c r="C72" s="15" t="str">
        <f t="shared" si="8"/>
        <v>Boulders_Gravely</v>
      </c>
      <c r="D72" s="15">
        <v>44</v>
      </c>
      <c r="E72" s="33">
        <f t="shared" si="11"/>
        <v>-4.5530854524448557E-2</v>
      </c>
      <c r="F72" s="15" t="str">
        <f t="shared" si="7"/>
        <v>Rare/Uncommon</v>
      </c>
      <c r="G72" s="17" t="s">
        <v>159</v>
      </c>
      <c r="H72" s="18" t="s">
        <v>84</v>
      </c>
      <c r="I72" s="26" t="s">
        <v>84</v>
      </c>
      <c r="J72" s="19" t="str">
        <f t="shared" si="12"/>
        <v>Needs Review</v>
      </c>
      <c r="K72" s="19" t="str">
        <f t="shared" si="13"/>
        <v>Bell &amp; Erber</v>
      </c>
      <c r="L72" s="27" t="str">
        <f t="shared" si="9"/>
        <v>Gravel</v>
      </c>
      <c r="M72" s="27" t="str">
        <f t="shared" si="10"/>
        <v>Gravel</v>
      </c>
    </row>
    <row r="73" spans="1:13" x14ac:dyDescent="0.25">
      <c r="A73" s="15" t="s">
        <v>59</v>
      </c>
      <c r="B73" s="16" t="s">
        <v>18</v>
      </c>
      <c r="C73" s="15" t="str">
        <f t="shared" si="8"/>
        <v>Boulders_Gummy</v>
      </c>
      <c r="D73" s="15">
        <v>2</v>
      </c>
      <c r="E73" s="33">
        <f t="shared" si="11"/>
        <v>-4.8015937416255879E-2</v>
      </c>
      <c r="F73" s="15" t="str">
        <f t="shared" si="7"/>
        <v>Rare/Uncommon</v>
      </c>
      <c r="G73" s="17" t="s">
        <v>159</v>
      </c>
      <c r="H73" s="18" t="s">
        <v>84</v>
      </c>
      <c r="I73" s="26" t="s">
        <v>84</v>
      </c>
      <c r="J73" s="19" t="str">
        <f t="shared" si="12"/>
        <v>Needs Review</v>
      </c>
      <c r="K73" s="19" t="str">
        <f t="shared" si="13"/>
        <v>Bell &amp; Erber</v>
      </c>
      <c r="L73" s="27" t="str">
        <f t="shared" si="9"/>
        <v>Gravel</v>
      </c>
      <c r="M73" s="27" t="str">
        <f t="shared" si="10"/>
        <v>Gravel</v>
      </c>
    </row>
    <row r="74" spans="1:13" x14ac:dyDescent="0.25">
      <c r="A74" s="15" t="s">
        <v>59</v>
      </c>
      <c r="B74" s="16" t="s">
        <v>19</v>
      </c>
      <c r="C74" s="15" t="str">
        <f t="shared" si="8"/>
        <v>Boulders_Hard</v>
      </c>
      <c r="D74" s="15">
        <v>156</v>
      </c>
      <c r="E74" s="33">
        <f t="shared" si="11"/>
        <v>-3.8903966812962369E-2</v>
      </c>
      <c r="F74" s="15" t="str">
        <f t="shared" si="7"/>
        <v>Rare/Uncommon</v>
      </c>
      <c r="G74" s="17" t="s">
        <v>159</v>
      </c>
      <c r="H74" s="18" t="s">
        <v>84</v>
      </c>
      <c r="I74" s="26" t="s">
        <v>84</v>
      </c>
      <c r="J74" s="19" t="str">
        <f t="shared" si="12"/>
        <v>Needs Review</v>
      </c>
      <c r="K74" s="19" t="str">
        <f t="shared" si="13"/>
        <v>Bell &amp; Erber</v>
      </c>
      <c r="L74" s="27" t="str">
        <f t="shared" si="9"/>
        <v>Gravel</v>
      </c>
      <c r="M74" s="27" t="str">
        <f t="shared" si="10"/>
        <v>Gravel</v>
      </c>
    </row>
    <row r="75" spans="1:13" x14ac:dyDescent="0.25">
      <c r="A75" s="15" t="s">
        <v>59</v>
      </c>
      <c r="B75" s="16" t="s">
        <v>20</v>
      </c>
      <c r="C75" s="15" t="str">
        <f t="shared" si="8"/>
        <v>Boulders_Heaving/Quick</v>
      </c>
      <c r="D75" s="15">
        <v>0</v>
      </c>
      <c r="E75" s="33">
        <f t="shared" si="11"/>
        <v>-4.8134274696818129E-2</v>
      </c>
      <c r="F75" s="15" t="str">
        <f t="shared" si="7"/>
        <v>Not Used</v>
      </c>
      <c r="G75" s="17" t="s">
        <v>159</v>
      </c>
      <c r="H75" s="18" t="s">
        <v>84</v>
      </c>
      <c r="I75" s="26" t="s">
        <v>84</v>
      </c>
      <c r="J75" s="19" t="str">
        <f t="shared" si="12"/>
        <v>Not Used</v>
      </c>
      <c r="K75" s="19" t="str">
        <f t="shared" si="13"/>
        <v>Not Used</v>
      </c>
      <c r="L75" s="27" t="str">
        <f t="shared" si="9"/>
        <v>CHECK</v>
      </c>
      <c r="M75" s="27" t="str">
        <f t="shared" si="10"/>
        <v>Gravel</v>
      </c>
    </row>
    <row r="76" spans="1:13" x14ac:dyDescent="0.25">
      <c r="A76" s="15" t="s">
        <v>59</v>
      </c>
      <c r="B76" s="16" t="s">
        <v>21</v>
      </c>
      <c r="C76" s="15" t="str">
        <f t="shared" si="8"/>
        <v>Boulders_Karst</v>
      </c>
      <c r="D76" s="15">
        <v>0</v>
      </c>
      <c r="E76" s="33">
        <f t="shared" si="11"/>
        <v>-4.8134274696818129E-2</v>
      </c>
      <c r="F76" s="15" t="str">
        <f t="shared" si="7"/>
        <v>Not Used</v>
      </c>
      <c r="G76" s="17" t="s">
        <v>159</v>
      </c>
      <c r="H76" s="18" t="s">
        <v>84</v>
      </c>
      <c r="I76" s="26" t="s">
        <v>84</v>
      </c>
      <c r="J76" s="19" t="str">
        <f t="shared" si="12"/>
        <v>Not Used</v>
      </c>
      <c r="K76" s="19" t="str">
        <f t="shared" si="13"/>
        <v>Not Used</v>
      </c>
      <c r="L76" s="27" t="str">
        <f t="shared" si="9"/>
        <v>CHECK</v>
      </c>
      <c r="M76" s="27" t="str">
        <f t="shared" si="10"/>
        <v>Gravel</v>
      </c>
    </row>
    <row r="77" spans="1:13" x14ac:dyDescent="0.25">
      <c r="A77" s="15" t="s">
        <v>59</v>
      </c>
      <c r="B77" s="16" t="s">
        <v>22</v>
      </c>
      <c r="C77" s="15" t="str">
        <f t="shared" si="8"/>
        <v>Boulders_Layered</v>
      </c>
      <c r="D77" s="15">
        <v>0</v>
      </c>
      <c r="E77" s="33">
        <f t="shared" si="11"/>
        <v>-4.8134274696818129E-2</v>
      </c>
      <c r="F77" s="15" t="str">
        <f t="shared" si="7"/>
        <v>Not Used</v>
      </c>
      <c r="G77" s="17" t="s">
        <v>159</v>
      </c>
      <c r="H77" s="18" t="s">
        <v>84</v>
      </c>
      <c r="I77" s="26" t="s">
        <v>84</v>
      </c>
      <c r="J77" s="19" t="str">
        <f t="shared" si="12"/>
        <v>Not Used</v>
      </c>
      <c r="K77" s="19" t="str">
        <f t="shared" si="13"/>
        <v>Not Used</v>
      </c>
      <c r="L77" s="27" t="str">
        <f t="shared" si="9"/>
        <v>CHECK</v>
      </c>
      <c r="M77" s="27" t="str">
        <f t="shared" si="10"/>
        <v>Gravel</v>
      </c>
    </row>
    <row r="78" spans="1:13" x14ac:dyDescent="0.25">
      <c r="A78" s="15" t="s">
        <v>59</v>
      </c>
      <c r="B78" s="16" t="s">
        <v>23</v>
      </c>
      <c r="C78" s="15" t="str">
        <f t="shared" si="8"/>
        <v>Boulders_Medium</v>
      </c>
      <c r="D78" s="15">
        <v>6</v>
      </c>
      <c r="E78" s="33">
        <f t="shared" si="11"/>
        <v>-4.7779262855131371E-2</v>
      </c>
      <c r="F78" s="15" t="str">
        <f t="shared" si="7"/>
        <v>Rare/Uncommon</v>
      </c>
      <c r="G78" s="17" t="s">
        <v>159</v>
      </c>
      <c r="H78" s="18" t="s">
        <v>84</v>
      </c>
      <c r="I78" s="26" t="s">
        <v>84</v>
      </c>
      <c r="J78" s="19" t="str">
        <f t="shared" si="12"/>
        <v>Needs Review</v>
      </c>
      <c r="K78" s="19" t="str">
        <f t="shared" si="13"/>
        <v>Bell &amp; Erber</v>
      </c>
      <c r="L78" s="27" t="str">
        <f t="shared" si="9"/>
        <v>Gravel</v>
      </c>
      <c r="M78" s="27" t="str">
        <f t="shared" si="10"/>
        <v>Gravel</v>
      </c>
    </row>
    <row r="79" spans="1:13" x14ac:dyDescent="0.25">
      <c r="A79" s="15" t="s">
        <v>59</v>
      </c>
      <c r="B79" s="16" t="s">
        <v>24</v>
      </c>
      <c r="C79" s="15" t="str">
        <f t="shared" si="8"/>
        <v>Boulders_Medium To Coarse</v>
      </c>
      <c r="D79" s="15">
        <v>0</v>
      </c>
      <c r="E79" s="33">
        <f t="shared" si="11"/>
        <v>-4.8134274696818129E-2</v>
      </c>
      <c r="F79" s="15" t="str">
        <f t="shared" si="7"/>
        <v>Not Used</v>
      </c>
      <c r="G79" s="17" t="s">
        <v>159</v>
      </c>
      <c r="H79" s="18" t="s">
        <v>84</v>
      </c>
      <c r="I79" s="26" t="s">
        <v>84</v>
      </c>
      <c r="J79" s="19" t="str">
        <f t="shared" si="12"/>
        <v>Not Used</v>
      </c>
      <c r="K79" s="19" t="str">
        <f t="shared" si="13"/>
        <v>Not Used</v>
      </c>
      <c r="L79" s="27" t="str">
        <f t="shared" si="9"/>
        <v>CHECK</v>
      </c>
      <c r="M79" s="27" t="str">
        <f t="shared" si="10"/>
        <v>Gravel</v>
      </c>
    </row>
    <row r="80" spans="1:13" x14ac:dyDescent="0.25">
      <c r="A80" s="15" t="s">
        <v>59</v>
      </c>
      <c r="B80" s="16" t="s">
        <v>25</v>
      </c>
      <c r="C80" s="15" t="str">
        <f t="shared" si="8"/>
        <v>Boulders_Organic</v>
      </c>
      <c r="D80" s="15">
        <v>0</v>
      </c>
      <c r="E80" s="33">
        <f t="shared" si="11"/>
        <v>-4.8134274696818129E-2</v>
      </c>
      <c r="F80" s="15" t="str">
        <f t="shared" si="7"/>
        <v>Not Used</v>
      </c>
      <c r="G80" s="17" t="s">
        <v>159</v>
      </c>
      <c r="H80" s="18" t="s">
        <v>84</v>
      </c>
      <c r="I80" s="26" t="s">
        <v>84</v>
      </c>
      <c r="J80" s="19" t="str">
        <f t="shared" si="12"/>
        <v>Not Used</v>
      </c>
      <c r="K80" s="19" t="str">
        <f t="shared" si="13"/>
        <v>Not Used</v>
      </c>
      <c r="L80" s="27" t="str">
        <f t="shared" si="9"/>
        <v>CHECK</v>
      </c>
      <c r="M80" s="27" t="str">
        <f t="shared" si="10"/>
        <v>Gravel</v>
      </c>
    </row>
    <row r="81" spans="1:13" x14ac:dyDescent="0.25">
      <c r="A81" s="15" t="s">
        <v>59</v>
      </c>
      <c r="B81" s="16" t="s">
        <v>26</v>
      </c>
      <c r="C81" s="15" t="str">
        <f t="shared" si="8"/>
        <v>Boulders_Porous</v>
      </c>
      <c r="D81" s="15">
        <v>1</v>
      </c>
      <c r="E81" s="33">
        <f t="shared" si="11"/>
        <v>-4.8075106056537004E-2</v>
      </c>
      <c r="F81" s="15" t="str">
        <f t="shared" si="7"/>
        <v>Rare/Uncommon</v>
      </c>
      <c r="G81" s="17" t="s">
        <v>159</v>
      </c>
      <c r="H81" s="18" t="s">
        <v>84</v>
      </c>
      <c r="I81" s="26" t="s">
        <v>84</v>
      </c>
      <c r="J81" s="19" t="str">
        <f t="shared" si="12"/>
        <v>Needs Review</v>
      </c>
      <c r="K81" s="19" t="str">
        <f t="shared" si="13"/>
        <v>Bell &amp; Erber</v>
      </c>
      <c r="L81" s="27" t="str">
        <f t="shared" si="9"/>
        <v>Gravel</v>
      </c>
      <c r="M81" s="27" t="str">
        <f t="shared" si="10"/>
        <v>Gravel</v>
      </c>
    </row>
    <row r="82" spans="1:13" x14ac:dyDescent="0.25">
      <c r="A82" s="15" t="s">
        <v>59</v>
      </c>
      <c r="B82" s="16" t="s">
        <v>27</v>
      </c>
      <c r="C82" s="15" t="str">
        <f t="shared" si="8"/>
        <v>Boulders_Sandy</v>
      </c>
      <c r="D82" s="15">
        <v>25</v>
      </c>
      <c r="E82" s="33">
        <f t="shared" si="11"/>
        <v>-4.6655058689789961E-2</v>
      </c>
      <c r="F82" s="15" t="str">
        <f t="shared" si="7"/>
        <v>Rare/Uncommon</v>
      </c>
      <c r="G82" s="17" t="s">
        <v>159</v>
      </c>
      <c r="H82" s="18" t="s">
        <v>120</v>
      </c>
      <c r="I82" s="26" t="s">
        <v>120</v>
      </c>
      <c r="J82" s="19" t="str">
        <f t="shared" si="12"/>
        <v>Needs Review</v>
      </c>
      <c r="K82" s="19" t="str">
        <f t="shared" si="13"/>
        <v>Bell &amp; Erber</v>
      </c>
      <c r="L82" s="27" t="str">
        <f t="shared" si="9"/>
        <v>Sand &amp; Gravel</v>
      </c>
      <c r="M82" s="27" t="str">
        <f t="shared" si="10"/>
        <v>Sand &amp; Gravel</v>
      </c>
    </row>
    <row r="83" spans="1:13" x14ac:dyDescent="0.25">
      <c r="A83" s="15" t="s">
        <v>59</v>
      </c>
      <c r="B83" s="16" t="s">
        <v>28</v>
      </c>
      <c r="C83" s="15" t="str">
        <f t="shared" si="8"/>
        <v>Boulders_Silty</v>
      </c>
      <c r="D83" s="15">
        <v>2</v>
      </c>
      <c r="E83" s="33">
        <f t="shared" si="11"/>
        <v>-4.8015937416255879E-2</v>
      </c>
      <c r="F83" s="15" t="str">
        <f t="shared" si="7"/>
        <v>Rare/Uncommon</v>
      </c>
      <c r="G83" s="17" t="s">
        <v>159</v>
      </c>
      <c r="H83" s="18" t="s">
        <v>120</v>
      </c>
      <c r="I83" s="26" t="s">
        <v>84</v>
      </c>
      <c r="J83" s="19" t="str">
        <f t="shared" si="12"/>
        <v>Needs Review</v>
      </c>
      <c r="K83" s="19" t="str">
        <f t="shared" si="13"/>
        <v>Nobody Agrees</v>
      </c>
      <c r="L83" s="27" t="str">
        <f t="shared" si="9"/>
        <v>CHECK</v>
      </c>
      <c r="M83" s="27" t="str">
        <f t="shared" si="10"/>
        <v>Sand &amp; Gravel</v>
      </c>
    </row>
    <row r="84" spans="1:13" x14ac:dyDescent="0.25">
      <c r="A84" s="15" t="s">
        <v>59</v>
      </c>
      <c r="B84" s="16" t="s">
        <v>29</v>
      </c>
      <c r="C84" s="15" t="str">
        <f t="shared" si="8"/>
        <v>Boulders_Soft</v>
      </c>
      <c r="D84" s="15">
        <v>38</v>
      </c>
      <c r="E84" s="33">
        <f t="shared" si="11"/>
        <v>-4.5885866366135321E-2</v>
      </c>
      <c r="F84" s="15" t="str">
        <f t="shared" si="7"/>
        <v>Rare/Uncommon</v>
      </c>
      <c r="G84" s="17" t="s">
        <v>159</v>
      </c>
      <c r="H84" s="18" t="s">
        <v>84</v>
      </c>
      <c r="I84" s="26" t="s">
        <v>84</v>
      </c>
      <c r="J84" s="19" t="str">
        <f t="shared" si="12"/>
        <v>Needs Review</v>
      </c>
      <c r="K84" s="19" t="str">
        <f t="shared" si="13"/>
        <v>Bell &amp; Erber</v>
      </c>
      <c r="L84" s="27" t="str">
        <f t="shared" si="9"/>
        <v>Gravel</v>
      </c>
      <c r="M84" s="27" t="str">
        <f t="shared" si="10"/>
        <v>Gravel</v>
      </c>
    </row>
    <row r="85" spans="1:13" x14ac:dyDescent="0.25">
      <c r="A85" s="15" t="s">
        <v>59</v>
      </c>
      <c r="B85" s="16" t="s">
        <v>30</v>
      </c>
      <c r="C85" s="15" t="str">
        <f t="shared" si="8"/>
        <v>Boulders_Sticky</v>
      </c>
      <c r="D85" s="15">
        <v>0</v>
      </c>
      <c r="E85" s="33">
        <f t="shared" si="11"/>
        <v>-4.8134274696818129E-2</v>
      </c>
      <c r="F85" s="15" t="str">
        <f t="shared" si="7"/>
        <v>Not Used</v>
      </c>
      <c r="G85" s="17" t="s">
        <v>159</v>
      </c>
      <c r="H85" s="18" t="s">
        <v>84</v>
      </c>
      <c r="I85" s="26" t="s">
        <v>84</v>
      </c>
      <c r="J85" s="19" t="str">
        <f t="shared" si="12"/>
        <v>Not Used</v>
      </c>
      <c r="K85" s="19" t="str">
        <f t="shared" si="13"/>
        <v>Not Used</v>
      </c>
      <c r="L85" s="27" t="str">
        <f t="shared" si="9"/>
        <v>CHECK</v>
      </c>
      <c r="M85" s="27" t="str">
        <f t="shared" si="10"/>
        <v>Gravel</v>
      </c>
    </row>
    <row r="86" spans="1:13" x14ac:dyDescent="0.25">
      <c r="A86" s="15" t="s">
        <v>59</v>
      </c>
      <c r="B86" s="16" t="s">
        <v>31</v>
      </c>
      <c r="C86" s="15" t="str">
        <f t="shared" si="8"/>
        <v>Boulders_Stoney</v>
      </c>
      <c r="D86" s="15">
        <v>26</v>
      </c>
      <c r="E86" s="33">
        <f t="shared" si="11"/>
        <v>-4.6595890049508835E-2</v>
      </c>
      <c r="F86" s="15" t="str">
        <f t="shared" si="7"/>
        <v>Rare/Uncommon</v>
      </c>
      <c r="G86" s="17" t="s">
        <v>159</v>
      </c>
      <c r="H86" s="18" t="s">
        <v>84</v>
      </c>
      <c r="I86" s="26" t="s">
        <v>84</v>
      </c>
      <c r="J86" s="19" t="str">
        <f t="shared" si="12"/>
        <v>Needs Review</v>
      </c>
      <c r="K86" s="19" t="str">
        <f t="shared" si="13"/>
        <v>Bell &amp; Erber</v>
      </c>
      <c r="L86" s="27" t="str">
        <f t="shared" si="9"/>
        <v>Gravel</v>
      </c>
      <c r="M86" s="27" t="str">
        <f t="shared" si="10"/>
        <v>Gravel</v>
      </c>
    </row>
    <row r="87" spans="1:13" x14ac:dyDescent="0.25">
      <c r="A87" s="15" t="s">
        <v>59</v>
      </c>
      <c r="B87" s="16" t="s">
        <v>32</v>
      </c>
      <c r="C87" s="15" t="str">
        <f t="shared" si="8"/>
        <v>Boulders_Stringers</v>
      </c>
      <c r="D87" s="15">
        <v>0</v>
      </c>
      <c r="E87" s="33">
        <f t="shared" si="11"/>
        <v>-4.8134274696818129E-2</v>
      </c>
      <c r="F87" s="15" t="str">
        <f t="shared" si="7"/>
        <v>Not Used</v>
      </c>
      <c r="G87" s="17" t="s">
        <v>159</v>
      </c>
      <c r="H87" s="18" t="s">
        <v>84</v>
      </c>
      <c r="I87" s="26" t="s">
        <v>84</v>
      </c>
      <c r="J87" s="19" t="str">
        <f t="shared" si="12"/>
        <v>Not Used</v>
      </c>
      <c r="K87" s="19" t="str">
        <f t="shared" si="13"/>
        <v>Not Used</v>
      </c>
      <c r="L87" s="27" t="str">
        <f t="shared" si="9"/>
        <v>CHECK</v>
      </c>
      <c r="M87" s="27" t="str">
        <f t="shared" si="10"/>
        <v>Gravel</v>
      </c>
    </row>
    <row r="88" spans="1:13" x14ac:dyDescent="0.25">
      <c r="A88" s="15" t="s">
        <v>59</v>
      </c>
      <c r="B88" s="16" t="s">
        <v>33</v>
      </c>
      <c r="C88" s="15" t="str">
        <f t="shared" si="8"/>
        <v>Boulders_Strips</v>
      </c>
      <c r="D88" s="15">
        <v>0</v>
      </c>
      <c r="E88" s="33">
        <f t="shared" si="11"/>
        <v>-4.8134274696818129E-2</v>
      </c>
      <c r="F88" s="15" t="str">
        <f t="shared" si="7"/>
        <v>Not Used</v>
      </c>
      <c r="G88" s="17" t="s">
        <v>159</v>
      </c>
      <c r="H88" s="18" t="s">
        <v>84</v>
      </c>
      <c r="I88" s="26" t="s">
        <v>84</v>
      </c>
      <c r="J88" s="19" t="str">
        <f t="shared" si="12"/>
        <v>Not Used</v>
      </c>
      <c r="K88" s="19" t="str">
        <f t="shared" si="13"/>
        <v>Not Used</v>
      </c>
      <c r="L88" s="27" t="str">
        <f t="shared" si="9"/>
        <v>CHECK</v>
      </c>
      <c r="M88" s="27" t="str">
        <f t="shared" si="10"/>
        <v>Gravel</v>
      </c>
    </row>
    <row r="89" spans="1:13" x14ac:dyDescent="0.25">
      <c r="A89" s="15" t="s">
        <v>59</v>
      </c>
      <c r="B89" s="16" t="s">
        <v>34</v>
      </c>
      <c r="C89" s="15" t="str">
        <f t="shared" si="8"/>
        <v>Boulders_Swelling</v>
      </c>
      <c r="D89" s="15">
        <v>0</v>
      </c>
      <c r="E89" s="33">
        <f t="shared" si="11"/>
        <v>-4.8134274696818129E-2</v>
      </c>
      <c r="F89" s="15" t="str">
        <f t="shared" si="7"/>
        <v>Not Used</v>
      </c>
      <c r="G89" s="17" t="s">
        <v>159</v>
      </c>
      <c r="H89" s="18" t="s">
        <v>84</v>
      </c>
      <c r="I89" s="26" t="s">
        <v>84</v>
      </c>
      <c r="J89" s="19" t="str">
        <f t="shared" si="12"/>
        <v>Not Used</v>
      </c>
      <c r="K89" s="19" t="str">
        <f t="shared" si="13"/>
        <v>Not Used</v>
      </c>
      <c r="L89" s="27" t="str">
        <f t="shared" si="9"/>
        <v>CHECK</v>
      </c>
      <c r="M89" s="27" t="str">
        <f t="shared" si="10"/>
        <v>Gravel</v>
      </c>
    </row>
    <row r="90" spans="1:13" x14ac:dyDescent="0.25">
      <c r="A90" s="15" t="s">
        <v>59</v>
      </c>
      <c r="B90" s="16" t="s">
        <v>35</v>
      </c>
      <c r="C90" s="15" t="str">
        <f t="shared" si="8"/>
        <v>Boulders_Very Coarse</v>
      </c>
      <c r="D90" s="15">
        <v>2</v>
      </c>
      <c r="E90" s="33">
        <f t="shared" si="11"/>
        <v>-4.8015937416255879E-2</v>
      </c>
      <c r="F90" s="15" t="str">
        <f t="shared" si="7"/>
        <v>Rare/Uncommon</v>
      </c>
      <c r="G90" s="17" t="s">
        <v>159</v>
      </c>
      <c r="H90" s="18" t="s">
        <v>84</v>
      </c>
      <c r="I90" s="26" t="s">
        <v>84</v>
      </c>
      <c r="J90" s="19" t="str">
        <f t="shared" si="12"/>
        <v>Needs Review</v>
      </c>
      <c r="K90" s="19" t="str">
        <f t="shared" si="13"/>
        <v>Bell &amp; Erber</v>
      </c>
      <c r="L90" s="27" t="str">
        <f t="shared" si="9"/>
        <v>Gravel</v>
      </c>
      <c r="M90" s="27" t="str">
        <f t="shared" si="10"/>
        <v>Gravel</v>
      </c>
    </row>
    <row r="91" spans="1:13" x14ac:dyDescent="0.25">
      <c r="A91" s="15" t="s">
        <v>59</v>
      </c>
      <c r="B91" s="16" t="s">
        <v>160</v>
      </c>
      <c r="C91" s="15" t="str">
        <f t="shared" si="8"/>
        <v>Boulders_Very Fine</v>
      </c>
      <c r="D91" s="15">
        <v>0</v>
      </c>
      <c r="E91" s="33">
        <f t="shared" si="11"/>
        <v>-4.8134274696818129E-2</v>
      </c>
      <c r="F91" s="15" t="str">
        <f t="shared" si="7"/>
        <v>Not Used</v>
      </c>
      <c r="G91" s="17" t="s">
        <v>159</v>
      </c>
      <c r="H91" s="18" t="s">
        <v>84</v>
      </c>
      <c r="I91" s="26" t="s">
        <v>84</v>
      </c>
      <c r="J91" s="19" t="str">
        <f t="shared" si="12"/>
        <v>Not Used</v>
      </c>
      <c r="K91" s="19" t="str">
        <f t="shared" si="13"/>
        <v>Not Used</v>
      </c>
      <c r="L91" s="27" t="str">
        <f t="shared" si="9"/>
        <v>CHECK</v>
      </c>
      <c r="M91" s="27" t="str">
        <f t="shared" si="10"/>
        <v>Gravel</v>
      </c>
    </row>
    <row r="92" spans="1:13" x14ac:dyDescent="0.25">
      <c r="A92" s="15" t="s">
        <v>59</v>
      </c>
      <c r="B92" s="16" t="s">
        <v>36</v>
      </c>
      <c r="C92" s="15" t="str">
        <f t="shared" si="8"/>
        <v>Boulders_Very Fine-Coarse</v>
      </c>
      <c r="D92" s="15">
        <v>0</v>
      </c>
      <c r="E92" s="33">
        <f t="shared" si="11"/>
        <v>-4.8134274696818129E-2</v>
      </c>
      <c r="F92" s="15" t="str">
        <f t="shared" si="7"/>
        <v>Not Used</v>
      </c>
      <c r="G92" s="17" t="s">
        <v>159</v>
      </c>
      <c r="H92" s="18" t="s">
        <v>84</v>
      </c>
      <c r="I92" s="26" t="s">
        <v>84</v>
      </c>
      <c r="J92" s="19" t="str">
        <f t="shared" si="12"/>
        <v>Not Used</v>
      </c>
      <c r="K92" s="19" t="str">
        <f t="shared" si="13"/>
        <v>Not Used</v>
      </c>
      <c r="L92" s="27" t="str">
        <f t="shared" si="9"/>
        <v>CHECK</v>
      </c>
      <c r="M92" s="27" t="str">
        <f t="shared" si="10"/>
        <v>Gravel</v>
      </c>
    </row>
    <row r="93" spans="1:13" x14ac:dyDescent="0.25">
      <c r="A93" s="15" t="s">
        <v>59</v>
      </c>
      <c r="B93" s="16" t="s">
        <v>37</v>
      </c>
      <c r="C93" s="15" t="str">
        <f t="shared" si="8"/>
        <v>Boulders_Very Fine-Fine</v>
      </c>
      <c r="D93" s="15">
        <v>0</v>
      </c>
      <c r="E93" s="33">
        <f t="shared" si="11"/>
        <v>-4.8134274696818129E-2</v>
      </c>
      <c r="F93" s="15" t="str">
        <f t="shared" si="7"/>
        <v>Not Used</v>
      </c>
      <c r="G93" s="17" t="s">
        <v>159</v>
      </c>
      <c r="H93" s="18" t="s">
        <v>84</v>
      </c>
      <c r="I93" s="26" t="s">
        <v>84</v>
      </c>
      <c r="J93" s="19" t="str">
        <f t="shared" si="12"/>
        <v>Not Used</v>
      </c>
      <c r="K93" s="19" t="str">
        <f t="shared" si="13"/>
        <v>Not Used</v>
      </c>
      <c r="L93" s="27" t="str">
        <f t="shared" si="9"/>
        <v>CHECK</v>
      </c>
      <c r="M93" s="27" t="str">
        <f t="shared" si="10"/>
        <v>Gravel</v>
      </c>
    </row>
    <row r="94" spans="1:13" x14ac:dyDescent="0.25">
      <c r="A94" s="15" t="s">
        <v>59</v>
      </c>
      <c r="B94" s="16" t="s">
        <v>38</v>
      </c>
      <c r="C94" s="15" t="str">
        <f t="shared" si="8"/>
        <v>Boulders_Very Fine-Medium</v>
      </c>
      <c r="D94" s="15">
        <v>0</v>
      </c>
      <c r="E94" s="33">
        <f t="shared" si="11"/>
        <v>-4.8134274696818129E-2</v>
      </c>
      <c r="F94" s="15" t="str">
        <f t="shared" si="7"/>
        <v>Not Used</v>
      </c>
      <c r="G94" s="17" t="s">
        <v>159</v>
      </c>
      <c r="H94" s="18" t="s">
        <v>84</v>
      </c>
      <c r="I94" s="26" t="s">
        <v>84</v>
      </c>
      <c r="J94" s="19" t="str">
        <f t="shared" si="12"/>
        <v>Not Used</v>
      </c>
      <c r="K94" s="19" t="str">
        <f t="shared" si="13"/>
        <v>Not Used</v>
      </c>
      <c r="L94" s="27" t="str">
        <f t="shared" si="9"/>
        <v>CHECK</v>
      </c>
      <c r="M94" s="27" t="str">
        <f t="shared" si="10"/>
        <v>Gravel</v>
      </c>
    </row>
    <row r="95" spans="1:13" x14ac:dyDescent="0.25">
      <c r="A95" s="15" t="s">
        <v>59</v>
      </c>
      <c r="B95" s="16" t="s">
        <v>39</v>
      </c>
      <c r="C95" s="15" t="str">
        <f t="shared" si="8"/>
        <v>Boulders_Very Hard</v>
      </c>
      <c r="D95" s="15">
        <v>12</v>
      </c>
      <c r="E95" s="33">
        <f t="shared" si="11"/>
        <v>-4.7424251013444607E-2</v>
      </c>
      <c r="F95" s="15" t="str">
        <f t="shared" si="7"/>
        <v>Rare/Uncommon</v>
      </c>
      <c r="G95" s="17" t="s">
        <v>159</v>
      </c>
      <c r="H95" s="18" t="s">
        <v>84</v>
      </c>
      <c r="I95" s="26" t="s">
        <v>84</v>
      </c>
      <c r="J95" s="19" t="str">
        <f t="shared" si="12"/>
        <v>Needs Review</v>
      </c>
      <c r="K95" s="19" t="str">
        <f t="shared" si="13"/>
        <v>Bell &amp; Erber</v>
      </c>
      <c r="L95" s="27" t="str">
        <f t="shared" si="9"/>
        <v>Gravel</v>
      </c>
      <c r="M95" s="27" t="str">
        <f t="shared" si="10"/>
        <v>Gravel</v>
      </c>
    </row>
    <row r="96" spans="1:13" x14ac:dyDescent="0.25">
      <c r="A96" s="15" t="s">
        <v>59</v>
      </c>
      <c r="B96" s="16" t="s">
        <v>40</v>
      </c>
      <c r="C96" s="15" t="str">
        <f t="shared" si="8"/>
        <v>Boulders_W/Boulders</v>
      </c>
      <c r="D96" s="15">
        <v>0</v>
      </c>
      <c r="E96" s="33">
        <f t="shared" si="11"/>
        <v>-4.8134274696818129E-2</v>
      </c>
      <c r="F96" s="15" t="str">
        <f t="shared" si="7"/>
        <v>Not Used</v>
      </c>
      <c r="G96" s="17" t="s">
        <v>159</v>
      </c>
      <c r="H96" s="18" t="s">
        <v>84</v>
      </c>
      <c r="I96" s="26" t="s">
        <v>84</v>
      </c>
      <c r="J96" s="19" t="str">
        <f t="shared" si="12"/>
        <v>Not Used</v>
      </c>
      <c r="K96" s="19" t="str">
        <f t="shared" si="13"/>
        <v>Not Used</v>
      </c>
      <c r="L96" s="27" t="str">
        <f t="shared" si="9"/>
        <v>CHECK</v>
      </c>
      <c r="M96" s="27" t="str">
        <f t="shared" si="10"/>
        <v>Gravel</v>
      </c>
    </row>
    <row r="97" spans="1:13" x14ac:dyDescent="0.25">
      <c r="A97" s="15" t="s">
        <v>59</v>
      </c>
      <c r="B97" s="16" t="s">
        <v>41</v>
      </c>
      <c r="C97" s="15" t="str">
        <f t="shared" si="8"/>
        <v>Boulders_W/Clay</v>
      </c>
      <c r="D97" s="15">
        <v>290</v>
      </c>
      <c r="E97" s="33">
        <f t="shared" si="11"/>
        <v>-3.0975369015291399E-2</v>
      </c>
      <c r="F97" s="15" t="str">
        <f t="shared" si="7"/>
        <v>Rare/Uncommon</v>
      </c>
      <c r="G97" s="17" t="s">
        <v>159</v>
      </c>
      <c r="H97" s="18" t="s">
        <v>158</v>
      </c>
      <c r="I97" s="26" t="s">
        <v>84</v>
      </c>
      <c r="J97" s="19" t="str">
        <f t="shared" si="12"/>
        <v>Needs Review</v>
      </c>
      <c r="K97" s="19" t="str">
        <f t="shared" si="13"/>
        <v>Nobody Agrees</v>
      </c>
      <c r="L97" s="27" t="str">
        <f t="shared" si="9"/>
        <v>CHECK</v>
      </c>
      <c r="M97" s="27" t="str">
        <f t="shared" si="10"/>
        <v>Diamicton</v>
      </c>
    </row>
    <row r="98" spans="1:13" x14ac:dyDescent="0.25">
      <c r="A98" s="15" t="s">
        <v>59</v>
      </c>
      <c r="B98" s="16" t="s">
        <v>42</v>
      </c>
      <c r="C98" s="15" t="str">
        <f t="shared" si="8"/>
        <v>Boulders_W/Coal</v>
      </c>
      <c r="D98" s="15">
        <v>0</v>
      </c>
      <c r="E98" s="33">
        <f t="shared" si="11"/>
        <v>-4.8134274696818129E-2</v>
      </c>
      <c r="F98" s="15" t="str">
        <f t="shared" si="7"/>
        <v>Not Used</v>
      </c>
      <c r="G98" s="17" t="s">
        <v>159</v>
      </c>
      <c r="H98" s="18" t="s">
        <v>84</v>
      </c>
      <c r="I98" s="26" t="s">
        <v>84</v>
      </c>
      <c r="J98" s="19" t="str">
        <f t="shared" si="12"/>
        <v>Not Used</v>
      </c>
      <c r="K98" s="19" t="str">
        <f t="shared" si="13"/>
        <v>Not Used</v>
      </c>
      <c r="L98" s="27" t="str">
        <f t="shared" si="9"/>
        <v>CHECK</v>
      </c>
      <c r="M98" s="27" t="str">
        <f t="shared" si="10"/>
        <v>Gravel</v>
      </c>
    </row>
    <row r="99" spans="1:13" x14ac:dyDescent="0.25">
      <c r="A99" s="15" t="s">
        <v>59</v>
      </c>
      <c r="B99" s="16" t="s">
        <v>43</v>
      </c>
      <c r="C99" s="15" t="str">
        <f t="shared" si="8"/>
        <v>Boulders_W/Cobbles</v>
      </c>
      <c r="D99" s="15">
        <v>31</v>
      </c>
      <c r="E99" s="33">
        <f t="shared" si="11"/>
        <v>-4.6300046848103203E-2</v>
      </c>
      <c r="F99" s="15" t="str">
        <f t="shared" si="7"/>
        <v>Rare/Uncommon</v>
      </c>
      <c r="G99" s="17" t="s">
        <v>159</v>
      </c>
      <c r="H99" s="18" t="s">
        <v>84</v>
      </c>
      <c r="I99" s="26" t="s">
        <v>84</v>
      </c>
      <c r="J99" s="19" t="str">
        <f t="shared" si="12"/>
        <v>Needs Review</v>
      </c>
      <c r="K99" s="19" t="str">
        <f t="shared" si="13"/>
        <v>Bell &amp; Erber</v>
      </c>
      <c r="L99" s="27" t="str">
        <f t="shared" si="9"/>
        <v>Gravel</v>
      </c>
      <c r="M99" s="27" t="str">
        <f t="shared" si="10"/>
        <v>Gravel</v>
      </c>
    </row>
    <row r="100" spans="1:13" x14ac:dyDescent="0.25">
      <c r="A100" s="15" t="s">
        <v>59</v>
      </c>
      <c r="B100" s="16" t="s">
        <v>44</v>
      </c>
      <c r="C100" s="15" t="str">
        <f t="shared" si="8"/>
        <v>Boulders_W/Dolomite</v>
      </c>
      <c r="D100" s="15">
        <v>0</v>
      </c>
      <c r="E100" s="33">
        <f t="shared" si="11"/>
        <v>-4.8134274696818129E-2</v>
      </c>
      <c r="F100" s="15" t="str">
        <f t="shared" si="7"/>
        <v>Not Used</v>
      </c>
      <c r="G100" s="17" t="s">
        <v>159</v>
      </c>
      <c r="H100" s="18" t="s">
        <v>84</v>
      </c>
      <c r="I100" s="26" t="s">
        <v>84</v>
      </c>
      <c r="J100" s="19" t="str">
        <f t="shared" si="12"/>
        <v>Not Used</v>
      </c>
      <c r="K100" s="19" t="str">
        <f t="shared" si="13"/>
        <v>Not Used</v>
      </c>
      <c r="L100" s="27" t="str">
        <f t="shared" si="9"/>
        <v>CHECK</v>
      </c>
      <c r="M100" s="27" t="str">
        <f t="shared" si="10"/>
        <v>Gravel</v>
      </c>
    </row>
    <row r="101" spans="1:13" x14ac:dyDescent="0.25">
      <c r="A101" s="15" t="s">
        <v>59</v>
      </c>
      <c r="B101" s="16" t="s">
        <v>45</v>
      </c>
      <c r="C101" s="15" t="str">
        <f t="shared" si="8"/>
        <v>Boulders_W/Gravel</v>
      </c>
      <c r="D101" s="15">
        <v>302</v>
      </c>
      <c r="E101" s="33">
        <f t="shared" si="11"/>
        <v>-3.0265345331917881E-2</v>
      </c>
      <c r="F101" s="15" t="str">
        <f t="shared" si="7"/>
        <v>Rare/Uncommon</v>
      </c>
      <c r="G101" s="17" t="s">
        <v>159</v>
      </c>
      <c r="H101" s="18" t="s">
        <v>84</v>
      </c>
      <c r="I101" s="26" t="s">
        <v>84</v>
      </c>
      <c r="J101" s="19" t="str">
        <f t="shared" si="12"/>
        <v>Needs Review</v>
      </c>
      <c r="K101" s="19" t="str">
        <f t="shared" si="13"/>
        <v>Bell &amp; Erber</v>
      </c>
      <c r="L101" s="27" t="str">
        <f t="shared" si="9"/>
        <v>Gravel</v>
      </c>
      <c r="M101" s="27" t="str">
        <f t="shared" si="10"/>
        <v>Gravel</v>
      </c>
    </row>
    <row r="102" spans="1:13" x14ac:dyDescent="0.25">
      <c r="A102" s="15" t="s">
        <v>59</v>
      </c>
      <c r="B102" s="16" t="s">
        <v>46</v>
      </c>
      <c r="C102" s="15" t="str">
        <f t="shared" si="8"/>
        <v>Boulders_W/Gypsum</v>
      </c>
      <c r="D102" s="15">
        <v>0</v>
      </c>
      <c r="E102" s="33">
        <f t="shared" si="11"/>
        <v>-4.8134274696818129E-2</v>
      </c>
      <c r="F102" s="15" t="str">
        <f t="shared" si="7"/>
        <v>Not Used</v>
      </c>
      <c r="G102" s="17" t="s">
        <v>159</v>
      </c>
      <c r="H102" s="18" t="s">
        <v>84</v>
      </c>
      <c r="I102" s="26" t="s">
        <v>84</v>
      </c>
      <c r="J102" s="19" t="str">
        <f t="shared" si="12"/>
        <v>Not Used</v>
      </c>
      <c r="K102" s="19" t="str">
        <f t="shared" si="13"/>
        <v>Not Used</v>
      </c>
      <c r="L102" s="27" t="str">
        <f t="shared" si="9"/>
        <v>CHECK</v>
      </c>
      <c r="M102" s="27" t="str">
        <f t="shared" si="10"/>
        <v>Gravel</v>
      </c>
    </row>
    <row r="103" spans="1:13" x14ac:dyDescent="0.25">
      <c r="A103" s="15" t="s">
        <v>59</v>
      </c>
      <c r="B103" s="16" t="s">
        <v>47</v>
      </c>
      <c r="C103" s="15" t="str">
        <f t="shared" si="8"/>
        <v>Boulders_W/Limestone</v>
      </c>
      <c r="D103" s="15">
        <v>23</v>
      </c>
      <c r="E103" s="33">
        <f t="shared" si="11"/>
        <v>-4.6773395970352218E-2</v>
      </c>
      <c r="F103" s="15" t="str">
        <f t="shared" si="7"/>
        <v>Rare/Uncommon</v>
      </c>
      <c r="G103" s="17" t="s">
        <v>159</v>
      </c>
      <c r="H103" s="18" t="s">
        <v>84</v>
      </c>
      <c r="I103" s="26" t="s">
        <v>84</v>
      </c>
      <c r="J103" s="19" t="str">
        <f t="shared" si="12"/>
        <v>Needs Review</v>
      </c>
      <c r="K103" s="19" t="str">
        <f t="shared" si="13"/>
        <v>Bell &amp; Erber</v>
      </c>
      <c r="L103" s="27" t="str">
        <f t="shared" si="9"/>
        <v>Gravel</v>
      </c>
      <c r="M103" s="27" t="str">
        <f t="shared" si="10"/>
        <v>Gravel</v>
      </c>
    </row>
    <row r="104" spans="1:13" x14ac:dyDescent="0.25">
      <c r="A104" s="15" t="s">
        <v>59</v>
      </c>
      <c r="B104" s="16" t="s">
        <v>48</v>
      </c>
      <c r="C104" s="15" t="str">
        <f t="shared" si="8"/>
        <v>Boulders_W/Pyrite</v>
      </c>
      <c r="D104" s="15">
        <v>0</v>
      </c>
      <c r="E104" s="33">
        <f t="shared" si="11"/>
        <v>-4.8134274696818129E-2</v>
      </c>
      <c r="F104" s="15" t="str">
        <f t="shared" si="7"/>
        <v>Not Used</v>
      </c>
      <c r="G104" s="17" t="s">
        <v>159</v>
      </c>
      <c r="H104" s="18" t="s">
        <v>84</v>
      </c>
      <c r="I104" s="26" t="s">
        <v>84</v>
      </c>
      <c r="J104" s="19" t="str">
        <f t="shared" si="12"/>
        <v>Not Used</v>
      </c>
      <c r="K104" s="19" t="str">
        <f t="shared" si="13"/>
        <v>Not Used</v>
      </c>
      <c r="L104" s="27" t="str">
        <f t="shared" si="9"/>
        <v>CHECK</v>
      </c>
      <c r="M104" s="27" t="str">
        <f t="shared" si="10"/>
        <v>Gravel</v>
      </c>
    </row>
    <row r="105" spans="1:13" x14ac:dyDescent="0.25">
      <c r="A105" s="15" t="s">
        <v>59</v>
      </c>
      <c r="B105" s="16" t="s">
        <v>49</v>
      </c>
      <c r="C105" s="15" t="str">
        <f t="shared" si="8"/>
        <v>Boulders_W/Sand</v>
      </c>
      <c r="D105" s="15">
        <v>199</v>
      </c>
      <c r="E105" s="33">
        <f t="shared" si="11"/>
        <v>-3.6359715280873929E-2</v>
      </c>
      <c r="F105" s="15" t="str">
        <f t="shared" si="7"/>
        <v>Rare/Uncommon</v>
      </c>
      <c r="G105" s="17" t="s">
        <v>159</v>
      </c>
      <c r="H105" s="18" t="s">
        <v>120</v>
      </c>
      <c r="I105" s="26" t="s">
        <v>120</v>
      </c>
      <c r="J105" s="19" t="str">
        <f t="shared" si="12"/>
        <v>Needs Review</v>
      </c>
      <c r="K105" s="19" t="str">
        <f t="shared" si="13"/>
        <v>Bell &amp; Erber</v>
      </c>
      <c r="L105" s="27" t="str">
        <f t="shared" si="9"/>
        <v>Sand &amp; Gravel</v>
      </c>
      <c r="M105" s="27" t="str">
        <f t="shared" si="10"/>
        <v>Sand &amp; Gravel</v>
      </c>
    </row>
    <row r="106" spans="1:13" x14ac:dyDescent="0.25">
      <c r="A106" s="15" t="s">
        <v>59</v>
      </c>
      <c r="B106" s="16" t="s">
        <v>50</v>
      </c>
      <c r="C106" s="15" t="str">
        <f t="shared" si="8"/>
        <v>Boulders_W/Sandstone</v>
      </c>
      <c r="D106" s="15">
        <v>15</v>
      </c>
      <c r="E106" s="33">
        <f t="shared" si="11"/>
        <v>-4.7246745092601232E-2</v>
      </c>
      <c r="F106" s="15" t="str">
        <f t="shared" si="7"/>
        <v>Rare/Uncommon</v>
      </c>
      <c r="G106" s="17" t="s">
        <v>159</v>
      </c>
      <c r="H106" s="18" t="s">
        <v>84</v>
      </c>
      <c r="I106" s="26" t="s">
        <v>84</v>
      </c>
      <c r="J106" s="19" t="str">
        <f t="shared" si="12"/>
        <v>Needs Review</v>
      </c>
      <c r="K106" s="19" t="str">
        <f t="shared" si="13"/>
        <v>Bell &amp; Erber</v>
      </c>
      <c r="L106" s="27" t="str">
        <f t="shared" si="9"/>
        <v>Gravel</v>
      </c>
      <c r="M106" s="27" t="str">
        <f t="shared" si="10"/>
        <v>Gravel</v>
      </c>
    </row>
    <row r="107" spans="1:13" x14ac:dyDescent="0.25">
      <c r="A107" s="15" t="s">
        <v>59</v>
      </c>
      <c r="B107" s="16" t="s">
        <v>51</v>
      </c>
      <c r="C107" s="15" t="str">
        <f t="shared" si="8"/>
        <v>Boulders_W/Shale</v>
      </c>
      <c r="D107" s="15">
        <v>16</v>
      </c>
      <c r="E107" s="33">
        <f t="shared" si="11"/>
        <v>-4.7187576452320107E-2</v>
      </c>
      <c r="F107" s="15" t="str">
        <f t="shared" si="7"/>
        <v>Rare/Uncommon</v>
      </c>
      <c r="G107" s="17" t="s">
        <v>159</v>
      </c>
      <c r="H107" s="18" t="s">
        <v>84</v>
      </c>
      <c r="I107" s="26" t="s">
        <v>84</v>
      </c>
      <c r="J107" s="19" t="str">
        <f t="shared" si="12"/>
        <v>Needs Review</v>
      </c>
      <c r="K107" s="19" t="str">
        <f t="shared" si="13"/>
        <v>Bell &amp; Erber</v>
      </c>
      <c r="L107" s="27" t="str">
        <f t="shared" si="9"/>
        <v>Gravel</v>
      </c>
      <c r="M107" s="27" t="str">
        <f t="shared" si="10"/>
        <v>Gravel</v>
      </c>
    </row>
    <row r="108" spans="1:13" x14ac:dyDescent="0.25">
      <c r="A108" s="15" t="s">
        <v>59</v>
      </c>
      <c r="B108" s="16" t="s">
        <v>52</v>
      </c>
      <c r="C108" s="15" t="str">
        <f t="shared" si="8"/>
        <v>Boulders_W/Silt</v>
      </c>
      <c r="D108" s="15">
        <v>1</v>
      </c>
      <c r="E108" s="33">
        <f t="shared" si="11"/>
        <v>-4.8075106056537004E-2</v>
      </c>
      <c r="F108" s="15" t="str">
        <f t="shared" si="7"/>
        <v>Rare/Uncommon</v>
      </c>
      <c r="G108" s="17" t="s">
        <v>159</v>
      </c>
      <c r="H108" s="18" t="s">
        <v>120</v>
      </c>
      <c r="I108" s="26" t="s">
        <v>84</v>
      </c>
      <c r="J108" s="19" t="str">
        <f t="shared" si="12"/>
        <v>Needs Review</v>
      </c>
      <c r="K108" s="19" t="str">
        <f t="shared" si="13"/>
        <v>Nobody Agrees</v>
      </c>
      <c r="L108" s="27" t="str">
        <f t="shared" si="9"/>
        <v>CHECK</v>
      </c>
      <c r="M108" s="27" t="str">
        <f t="shared" si="10"/>
        <v>Sand &amp; Gravel</v>
      </c>
    </row>
    <row r="109" spans="1:13" x14ac:dyDescent="0.25">
      <c r="A109" s="15" t="s">
        <v>59</v>
      </c>
      <c r="B109" s="16" t="s">
        <v>53</v>
      </c>
      <c r="C109" s="15" t="str">
        <f t="shared" si="8"/>
        <v>Boulders_W/Stones</v>
      </c>
      <c r="D109" s="15">
        <v>60</v>
      </c>
      <c r="E109" s="33">
        <f t="shared" si="11"/>
        <v>-4.4584156279950528E-2</v>
      </c>
      <c r="F109" s="15" t="str">
        <f t="shared" si="7"/>
        <v>Rare/Uncommon</v>
      </c>
      <c r="G109" s="17" t="s">
        <v>159</v>
      </c>
      <c r="H109" s="18" t="s">
        <v>84</v>
      </c>
      <c r="I109" s="26" t="s">
        <v>84</v>
      </c>
      <c r="J109" s="19" t="str">
        <f t="shared" si="12"/>
        <v>Needs Review</v>
      </c>
      <c r="K109" s="19" t="str">
        <f t="shared" si="13"/>
        <v>Bell &amp; Erber</v>
      </c>
      <c r="L109" s="27" t="str">
        <f t="shared" si="9"/>
        <v>Gravel</v>
      </c>
      <c r="M109" s="27" t="str">
        <f t="shared" si="10"/>
        <v>Gravel</v>
      </c>
    </row>
    <row r="110" spans="1:13" x14ac:dyDescent="0.25">
      <c r="A110" s="15" t="s">
        <v>59</v>
      </c>
      <c r="B110" s="16" t="s">
        <v>54</v>
      </c>
      <c r="C110" s="15" t="str">
        <f t="shared" si="8"/>
        <v>Boulders_Water Bearing</v>
      </c>
      <c r="D110" s="15">
        <v>25</v>
      </c>
      <c r="E110" s="33">
        <f t="shared" si="11"/>
        <v>-4.6655058689789961E-2</v>
      </c>
      <c r="F110" s="15" t="str">
        <f t="shared" si="7"/>
        <v>Rare/Uncommon</v>
      </c>
      <c r="G110" s="17" t="s">
        <v>159</v>
      </c>
      <c r="H110" s="18" t="s">
        <v>84</v>
      </c>
      <c r="I110" s="26" t="s">
        <v>84</v>
      </c>
      <c r="J110" s="19" t="str">
        <f t="shared" si="12"/>
        <v>Needs Review</v>
      </c>
      <c r="K110" s="19" t="str">
        <f t="shared" si="13"/>
        <v>Bell &amp; Erber</v>
      </c>
      <c r="L110" s="27" t="str">
        <f t="shared" si="9"/>
        <v>Gravel</v>
      </c>
      <c r="M110" s="27" t="str">
        <f t="shared" si="10"/>
        <v>Gravel</v>
      </c>
    </row>
    <row r="111" spans="1:13" x14ac:dyDescent="0.25">
      <c r="A111" s="15" t="s">
        <v>59</v>
      </c>
      <c r="B111" s="16" t="s">
        <v>55</v>
      </c>
      <c r="C111" s="15" t="str">
        <f t="shared" si="8"/>
        <v>Boulders_Weathered</v>
      </c>
      <c r="D111" s="15">
        <v>0</v>
      </c>
      <c r="E111" s="33">
        <f t="shared" si="11"/>
        <v>-4.8134274696818129E-2</v>
      </c>
      <c r="F111" s="15" t="str">
        <f t="shared" si="7"/>
        <v>Not Used</v>
      </c>
      <c r="G111" s="17" t="s">
        <v>159</v>
      </c>
      <c r="H111" s="18" t="s">
        <v>84</v>
      </c>
      <c r="I111" s="26" t="s">
        <v>84</v>
      </c>
      <c r="J111" s="19" t="str">
        <f t="shared" si="12"/>
        <v>Not Used</v>
      </c>
      <c r="K111" s="19" t="str">
        <f t="shared" si="13"/>
        <v>Not Used</v>
      </c>
      <c r="L111" s="27" t="str">
        <f t="shared" si="9"/>
        <v>CHECK</v>
      </c>
      <c r="M111" s="27" t="str">
        <f t="shared" si="10"/>
        <v>Gravel</v>
      </c>
    </row>
    <row r="112" spans="1:13" x14ac:dyDescent="0.25">
      <c r="A112" s="15" t="s">
        <v>59</v>
      </c>
      <c r="B112" s="16" t="s">
        <v>56</v>
      </c>
      <c r="C112" s="15" t="str">
        <f t="shared" si="8"/>
        <v>Boulders_Wet/Moist</v>
      </c>
      <c r="D112" s="15">
        <v>7</v>
      </c>
      <c r="E112" s="33">
        <f t="shared" si="11"/>
        <v>-4.7720094214850246E-2</v>
      </c>
      <c r="F112" s="15" t="str">
        <f t="shared" si="7"/>
        <v>Rare/Uncommon</v>
      </c>
      <c r="G112" s="17" t="s">
        <v>159</v>
      </c>
      <c r="H112" s="18" t="s">
        <v>84</v>
      </c>
      <c r="I112" s="26" t="s">
        <v>84</v>
      </c>
      <c r="J112" s="19" t="str">
        <f t="shared" si="12"/>
        <v>Needs Review</v>
      </c>
      <c r="K112" s="19" t="str">
        <f t="shared" si="13"/>
        <v>Bell &amp; Erber</v>
      </c>
      <c r="L112" s="27" t="str">
        <f t="shared" si="9"/>
        <v>Gravel</v>
      </c>
      <c r="M112" s="27" t="str">
        <f t="shared" si="10"/>
        <v>Gravel</v>
      </c>
    </row>
    <row r="113" spans="1:13" x14ac:dyDescent="0.25">
      <c r="A113" s="15" t="s">
        <v>59</v>
      </c>
      <c r="B113" s="16" t="s">
        <v>57</v>
      </c>
      <c r="C113" s="15" t="str">
        <f t="shared" si="8"/>
        <v>Boulders_Wood</v>
      </c>
      <c r="D113" s="15">
        <v>1</v>
      </c>
      <c r="E113" s="33">
        <f t="shared" si="11"/>
        <v>-4.8075106056537004E-2</v>
      </c>
      <c r="F113" s="15" t="str">
        <f t="shared" si="7"/>
        <v>Rare/Uncommon</v>
      </c>
      <c r="G113" s="17" t="s">
        <v>159</v>
      </c>
      <c r="H113" s="18" t="s">
        <v>84</v>
      </c>
      <c r="I113" s="26" t="s">
        <v>84</v>
      </c>
      <c r="J113" s="19" t="str">
        <f t="shared" si="12"/>
        <v>Needs Review</v>
      </c>
      <c r="K113" s="19" t="str">
        <f t="shared" si="13"/>
        <v>Bell &amp; Erber</v>
      </c>
      <c r="L113" s="27" t="str">
        <f t="shared" si="9"/>
        <v>Gravel</v>
      </c>
      <c r="M113" s="27" t="str">
        <f t="shared" si="10"/>
        <v>Gravel</v>
      </c>
    </row>
    <row r="114" spans="1:13" x14ac:dyDescent="0.25">
      <c r="A114" s="15" t="s">
        <v>60</v>
      </c>
      <c r="B114" s="16"/>
      <c r="C114" s="15" t="str">
        <f t="shared" si="8"/>
        <v>Clay_</v>
      </c>
      <c r="D114" s="15">
        <v>951133</v>
      </c>
      <c r="E114" s="33">
        <f t="shared" si="11"/>
        <v>56.229112061812025</v>
      </c>
      <c r="F114" s="15" t="str">
        <f t="shared" si="7"/>
        <v>Very Common</v>
      </c>
      <c r="G114" s="17" t="s">
        <v>60</v>
      </c>
      <c r="H114" s="18" t="s">
        <v>60</v>
      </c>
      <c r="I114" s="26" t="s">
        <v>60</v>
      </c>
      <c r="J114" s="19" t="str">
        <f t="shared" si="12"/>
        <v>Yes</v>
      </c>
      <c r="K114" s="19" t="str">
        <f t="shared" si="13"/>
        <v>Everyone Agrees</v>
      </c>
      <c r="L114" s="27" t="str">
        <f t="shared" si="9"/>
        <v>Clay</v>
      </c>
      <c r="M114" s="27" t="str">
        <f t="shared" si="10"/>
        <v>Clay</v>
      </c>
    </row>
    <row r="115" spans="1:13" x14ac:dyDescent="0.25">
      <c r="A115" s="15" t="s">
        <v>60</v>
      </c>
      <c r="B115" s="16" t="s">
        <v>4</v>
      </c>
      <c r="C115" s="15" t="str">
        <f t="shared" si="8"/>
        <v>Clay_Broken</v>
      </c>
      <c r="D115" s="15">
        <v>63</v>
      </c>
      <c r="E115" s="33">
        <f t="shared" si="11"/>
        <v>-4.4406650359107153E-2</v>
      </c>
      <c r="F115" s="15" t="str">
        <f t="shared" si="7"/>
        <v>Rare/Uncommon</v>
      </c>
      <c r="G115" s="17" t="s">
        <v>159</v>
      </c>
      <c r="H115" s="18" t="s">
        <v>60</v>
      </c>
      <c r="I115" s="26" t="s">
        <v>60</v>
      </c>
      <c r="J115" s="19" t="str">
        <f t="shared" si="12"/>
        <v>Needs Review</v>
      </c>
      <c r="K115" s="19" t="str">
        <f t="shared" si="13"/>
        <v>Bell &amp; Erber</v>
      </c>
      <c r="L115" s="27" t="str">
        <f t="shared" si="9"/>
        <v>Clay</v>
      </c>
      <c r="M115" s="27" t="str">
        <f t="shared" si="10"/>
        <v>Clay</v>
      </c>
    </row>
    <row r="116" spans="1:13" x14ac:dyDescent="0.25">
      <c r="A116" s="15" t="s">
        <v>60</v>
      </c>
      <c r="B116" s="16" t="s">
        <v>5</v>
      </c>
      <c r="C116" s="15" t="str">
        <f t="shared" si="8"/>
        <v>Clay_Cemented</v>
      </c>
      <c r="D116" s="15">
        <v>102</v>
      </c>
      <c r="E116" s="33">
        <f t="shared" si="11"/>
        <v>-4.2099073388143213E-2</v>
      </c>
      <c r="F116" s="15" t="str">
        <f t="shared" si="7"/>
        <v>Rare/Uncommon</v>
      </c>
      <c r="G116" s="17" t="s">
        <v>159</v>
      </c>
      <c r="H116" s="18" t="s">
        <v>60</v>
      </c>
      <c r="I116" s="26" t="s">
        <v>60</v>
      </c>
      <c r="J116" s="19" t="str">
        <f t="shared" si="12"/>
        <v>Needs Review</v>
      </c>
      <c r="K116" s="19" t="str">
        <f t="shared" si="13"/>
        <v>Bell &amp; Erber</v>
      </c>
      <c r="L116" s="27" t="str">
        <f t="shared" si="9"/>
        <v>Clay</v>
      </c>
      <c r="M116" s="27" t="str">
        <f t="shared" si="10"/>
        <v>Clay</v>
      </c>
    </row>
    <row r="117" spans="1:13" x14ac:dyDescent="0.25">
      <c r="A117" s="15" t="s">
        <v>60</v>
      </c>
      <c r="B117" s="16" t="s">
        <v>6</v>
      </c>
      <c r="C117" s="15" t="str">
        <f t="shared" si="8"/>
        <v>Clay_Clayey</v>
      </c>
      <c r="D117" s="15">
        <v>650</v>
      </c>
      <c r="E117" s="33">
        <f t="shared" si="11"/>
        <v>-9.6746585140858044E-3</v>
      </c>
      <c r="F117" s="15" t="str">
        <f t="shared" si="7"/>
        <v>Rare/Uncommon</v>
      </c>
      <c r="G117" s="17" t="s">
        <v>159</v>
      </c>
      <c r="H117" s="18" t="s">
        <v>60</v>
      </c>
      <c r="I117" s="26" t="s">
        <v>60</v>
      </c>
      <c r="J117" s="19" t="str">
        <f t="shared" si="12"/>
        <v>Needs Review</v>
      </c>
      <c r="K117" s="19" t="str">
        <f t="shared" si="13"/>
        <v>Bell &amp; Erber</v>
      </c>
      <c r="L117" s="27" t="str">
        <f t="shared" si="9"/>
        <v>Clay</v>
      </c>
      <c r="M117" s="27" t="str">
        <f t="shared" si="10"/>
        <v>Clay</v>
      </c>
    </row>
    <row r="118" spans="1:13" x14ac:dyDescent="0.25">
      <c r="A118" s="15" t="s">
        <v>60</v>
      </c>
      <c r="B118" s="16" t="s">
        <v>7</v>
      </c>
      <c r="C118" s="15" t="str">
        <f t="shared" si="8"/>
        <v>Clay_Coarse</v>
      </c>
      <c r="D118" s="15">
        <v>200</v>
      </c>
      <c r="E118" s="33">
        <f t="shared" si="11"/>
        <v>-3.6300546640592797E-2</v>
      </c>
      <c r="F118" s="15" t="str">
        <f t="shared" si="7"/>
        <v>Rare/Uncommon</v>
      </c>
      <c r="G118" s="17" t="s">
        <v>159</v>
      </c>
      <c r="H118" s="18" t="s">
        <v>64</v>
      </c>
      <c r="I118" s="26" t="s">
        <v>64</v>
      </c>
      <c r="J118" s="19" t="str">
        <f t="shared" si="12"/>
        <v>Needs Review</v>
      </c>
      <c r="K118" s="19" t="str">
        <f t="shared" si="13"/>
        <v>Bell &amp; Erber</v>
      </c>
      <c r="L118" s="27" t="str">
        <f t="shared" si="9"/>
        <v>Clay &amp; Sand</v>
      </c>
      <c r="M118" s="27" t="str">
        <f t="shared" si="10"/>
        <v>Clay &amp; Sand</v>
      </c>
    </row>
    <row r="119" spans="1:13" x14ac:dyDescent="0.25">
      <c r="A119" s="15" t="s">
        <v>60</v>
      </c>
      <c r="B119" s="16" t="s">
        <v>8</v>
      </c>
      <c r="C119" s="15" t="str">
        <f t="shared" si="8"/>
        <v>Clay_Dense</v>
      </c>
      <c r="D119" s="15">
        <v>1345</v>
      </c>
      <c r="E119" s="33">
        <f t="shared" si="11"/>
        <v>3.1447546481297224E-2</v>
      </c>
      <c r="F119" s="15" t="str">
        <f t="shared" si="7"/>
        <v>Fairly Common</v>
      </c>
      <c r="G119" s="17" t="s">
        <v>159</v>
      </c>
      <c r="H119" s="18" t="s">
        <v>60</v>
      </c>
      <c r="I119" s="26" t="s">
        <v>60</v>
      </c>
      <c r="J119" s="19" t="str">
        <f t="shared" si="12"/>
        <v>Needs Review</v>
      </c>
      <c r="K119" s="19" t="str">
        <f t="shared" si="13"/>
        <v>Bell &amp; Erber</v>
      </c>
      <c r="L119" s="27" t="str">
        <f t="shared" si="9"/>
        <v>Clay</v>
      </c>
      <c r="M119" s="27" t="str">
        <f t="shared" si="10"/>
        <v>Clay</v>
      </c>
    </row>
    <row r="120" spans="1:13" x14ac:dyDescent="0.25">
      <c r="A120" s="15" t="s">
        <v>60</v>
      </c>
      <c r="B120" s="16" t="s">
        <v>9</v>
      </c>
      <c r="C120" s="15" t="str">
        <f t="shared" si="8"/>
        <v>Clay_Dolomitic</v>
      </c>
      <c r="D120" s="15">
        <v>7</v>
      </c>
      <c r="E120" s="33">
        <f t="shared" si="11"/>
        <v>-4.7720094214850246E-2</v>
      </c>
      <c r="F120" s="15" t="str">
        <f t="shared" si="7"/>
        <v>Rare/Uncommon</v>
      </c>
      <c r="G120" s="17" t="s">
        <v>159</v>
      </c>
      <c r="H120" s="18" t="s">
        <v>60</v>
      </c>
      <c r="I120" s="26" t="s">
        <v>60</v>
      </c>
      <c r="J120" s="19" t="str">
        <f t="shared" si="12"/>
        <v>Needs Review</v>
      </c>
      <c r="K120" s="19" t="str">
        <f t="shared" si="13"/>
        <v>Bell &amp; Erber</v>
      </c>
      <c r="L120" s="27" t="str">
        <f t="shared" si="9"/>
        <v>Clay</v>
      </c>
      <c r="M120" s="27" t="str">
        <f t="shared" si="10"/>
        <v>Clay</v>
      </c>
    </row>
    <row r="121" spans="1:13" x14ac:dyDescent="0.25">
      <c r="A121" s="15" t="s">
        <v>60</v>
      </c>
      <c r="B121" s="16" t="s">
        <v>10</v>
      </c>
      <c r="C121" s="15" t="str">
        <f t="shared" si="8"/>
        <v>Clay_Dry</v>
      </c>
      <c r="D121" s="15">
        <v>433</v>
      </c>
      <c r="E121" s="33">
        <f t="shared" si="11"/>
        <v>-2.251425345509029E-2</v>
      </c>
      <c r="F121" s="15" t="str">
        <f t="shared" si="7"/>
        <v>Rare/Uncommon</v>
      </c>
      <c r="G121" s="17" t="s">
        <v>159</v>
      </c>
      <c r="H121" s="18" t="s">
        <v>60</v>
      </c>
      <c r="I121" s="26" t="s">
        <v>60</v>
      </c>
      <c r="J121" s="19" t="str">
        <f t="shared" si="12"/>
        <v>Needs Review</v>
      </c>
      <c r="K121" s="19" t="str">
        <f t="shared" si="13"/>
        <v>Bell &amp; Erber</v>
      </c>
      <c r="L121" s="27" t="str">
        <f t="shared" si="9"/>
        <v>Clay</v>
      </c>
      <c r="M121" s="27" t="str">
        <f t="shared" si="10"/>
        <v>Clay</v>
      </c>
    </row>
    <row r="122" spans="1:13" x14ac:dyDescent="0.25">
      <c r="A122" s="15" t="s">
        <v>60</v>
      </c>
      <c r="B122" s="16" t="s">
        <v>11</v>
      </c>
      <c r="C122" s="15" t="str">
        <f t="shared" si="8"/>
        <v>Clay_Fill</v>
      </c>
      <c r="D122" s="15">
        <v>635</v>
      </c>
      <c r="E122" s="33">
        <f t="shared" si="11"/>
        <v>-1.0562188118302705E-2</v>
      </c>
      <c r="F122" s="15" t="str">
        <f t="shared" si="7"/>
        <v>Rare/Uncommon</v>
      </c>
      <c r="G122" s="17" t="s">
        <v>167</v>
      </c>
      <c r="H122" s="18" t="s">
        <v>167</v>
      </c>
      <c r="I122" s="26" t="s">
        <v>167</v>
      </c>
      <c r="J122" s="19" t="str">
        <f t="shared" si="12"/>
        <v>Yes</v>
      </c>
      <c r="K122" s="19" t="str">
        <f t="shared" si="13"/>
        <v>Everyone Agrees</v>
      </c>
      <c r="L122" s="27" t="str">
        <f t="shared" si="9"/>
        <v>Unknown or No Record</v>
      </c>
      <c r="M122" s="27" t="str">
        <f t="shared" si="10"/>
        <v>Unknown or No Record</v>
      </c>
    </row>
    <row r="123" spans="1:13" x14ac:dyDescent="0.25">
      <c r="A123" s="15" t="s">
        <v>60</v>
      </c>
      <c r="B123" s="16" t="s">
        <v>12</v>
      </c>
      <c r="C123" s="15" t="str">
        <f t="shared" si="8"/>
        <v>Clay_Fine</v>
      </c>
      <c r="D123" s="15">
        <v>942</v>
      </c>
      <c r="E123" s="33">
        <f t="shared" si="11"/>
        <v>7.6025844480031787E-3</v>
      </c>
      <c r="F123" s="15" t="str">
        <f t="shared" si="7"/>
        <v>Fairly Common</v>
      </c>
      <c r="G123" s="17" t="s">
        <v>159</v>
      </c>
      <c r="H123" s="18" t="s">
        <v>60</v>
      </c>
      <c r="I123" s="26" t="s">
        <v>60</v>
      </c>
      <c r="J123" s="19" t="str">
        <f t="shared" si="12"/>
        <v>Needs Review</v>
      </c>
      <c r="K123" s="19" t="str">
        <f t="shared" si="13"/>
        <v>Bell &amp; Erber</v>
      </c>
      <c r="L123" s="27" t="str">
        <f t="shared" si="9"/>
        <v>Clay</v>
      </c>
      <c r="M123" s="27" t="str">
        <f t="shared" si="10"/>
        <v>Clay</v>
      </c>
    </row>
    <row r="124" spans="1:13" x14ac:dyDescent="0.25">
      <c r="A124" s="15" t="s">
        <v>60</v>
      </c>
      <c r="B124" s="16" t="s">
        <v>13</v>
      </c>
      <c r="C124" s="15" t="str">
        <f t="shared" si="8"/>
        <v>Clay_Fine To Coarse</v>
      </c>
      <c r="D124" s="15">
        <v>14</v>
      </c>
      <c r="E124" s="33">
        <f t="shared" si="11"/>
        <v>-4.7305913732882357E-2</v>
      </c>
      <c r="F124" s="15" t="str">
        <f t="shared" si="7"/>
        <v>Rare/Uncommon</v>
      </c>
      <c r="G124" s="17" t="s">
        <v>159</v>
      </c>
      <c r="H124" s="18" t="s">
        <v>64</v>
      </c>
      <c r="I124" s="26" t="s">
        <v>60</v>
      </c>
      <c r="J124" s="19" t="str">
        <f t="shared" si="12"/>
        <v>Needs Review</v>
      </c>
      <c r="K124" s="19" t="str">
        <f t="shared" si="13"/>
        <v>Nobody Agrees</v>
      </c>
      <c r="L124" s="27" t="str">
        <f t="shared" si="9"/>
        <v>CHECK</v>
      </c>
      <c r="M124" s="27" t="str">
        <f t="shared" si="10"/>
        <v>Clay &amp; Sand</v>
      </c>
    </row>
    <row r="125" spans="1:13" x14ac:dyDescent="0.25">
      <c r="A125" s="15" t="s">
        <v>60</v>
      </c>
      <c r="B125" s="16" t="s">
        <v>14</v>
      </c>
      <c r="C125" s="15" t="str">
        <f t="shared" si="8"/>
        <v>Clay_Fine To Medium</v>
      </c>
      <c r="D125" s="15">
        <v>93</v>
      </c>
      <c r="E125" s="33">
        <f t="shared" si="11"/>
        <v>-4.2631591150673352E-2</v>
      </c>
      <c r="F125" s="15" t="str">
        <f t="shared" si="7"/>
        <v>Rare/Uncommon</v>
      </c>
      <c r="G125" s="17" t="s">
        <v>159</v>
      </c>
      <c r="H125" s="18" t="s">
        <v>64</v>
      </c>
      <c r="I125" s="26" t="s">
        <v>64</v>
      </c>
      <c r="J125" s="19" t="str">
        <f t="shared" si="12"/>
        <v>Needs Review</v>
      </c>
      <c r="K125" s="19" t="str">
        <f t="shared" si="13"/>
        <v>Bell &amp; Erber</v>
      </c>
      <c r="L125" s="27" t="str">
        <f t="shared" si="9"/>
        <v>Clay &amp; Sand</v>
      </c>
      <c r="M125" s="27" t="str">
        <f t="shared" si="10"/>
        <v>Clay &amp; Sand</v>
      </c>
    </row>
    <row r="126" spans="1:13" x14ac:dyDescent="0.25">
      <c r="A126" s="15" t="s">
        <v>60</v>
      </c>
      <c r="B126" s="16" t="s">
        <v>15</v>
      </c>
      <c r="C126" s="15" t="str">
        <f t="shared" si="8"/>
        <v>Clay_Firm</v>
      </c>
      <c r="D126" s="15">
        <v>793</v>
      </c>
      <c r="E126" s="33">
        <f t="shared" si="11"/>
        <v>-1.2135429538846928E-3</v>
      </c>
      <c r="F126" s="15" t="str">
        <f t="shared" si="7"/>
        <v>Rare/Uncommon</v>
      </c>
      <c r="G126" s="17" t="s">
        <v>159</v>
      </c>
      <c r="H126" s="18" t="s">
        <v>60</v>
      </c>
      <c r="I126" s="26" t="s">
        <v>60</v>
      </c>
      <c r="J126" s="19" t="str">
        <f t="shared" si="12"/>
        <v>Needs Review</v>
      </c>
      <c r="K126" s="19" t="str">
        <f t="shared" si="13"/>
        <v>Bell &amp; Erber</v>
      </c>
      <c r="L126" s="27" t="str">
        <f t="shared" si="9"/>
        <v>Clay</v>
      </c>
      <c r="M126" s="27" t="str">
        <f t="shared" si="10"/>
        <v>Clay</v>
      </c>
    </row>
    <row r="127" spans="1:13" x14ac:dyDescent="0.25">
      <c r="A127" s="15" t="s">
        <v>60</v>
      </c>
      <c r="B127" s="16" t="s">
        <v>16</v>
      </c>
      <c r="C127" s="15" t="str">
        <f t="shared" si="8"/>
        <v>Clay_Fractured</v>
      </c>
      <c r="D127" s="15">
        <v>8</v>
      </c>
      <c r="E127" s="33">
        <f t="shared" si="11"/>
        <v>-4.7660925574569114E-2</v>
      </c>
      <c r="F127" s="15" t="str">
        <f t="shared" si="7"/>
        <v>Rare/Uncommon</v>
      </c>
      <c r="G127" s="17" t="s">
        <v>159</v>
      </c>
      <c r="H127" s="18" t="s">
        <v>60</v>
      </c>
      <c r="I127" s="26" t="s">
        <v>60</v>
      </c>
      <c r="J127" s="19" t="str">
        <f t="shared" si="12"/>
        <v>Needs Review</v>
      </c>
      <c r="K127" s="19" t="str">
        <f t="shared" si="13"/>
        <v>Bell &amp; Erber</v>
      </c>
      <c r="L127" s="27" t="str">
        <f t="shared" si="9"/>
        <v>Clay</v>
      </c>
      <c r="M127" s="27" t="str">
        <f t="shared" si="10"/>
        <v>Clay</v>
      </c>
    </row>
    <row r="128" spans="1:13" x14ac:dyDescent="0.25">
      <c r="A128" s="15" t="s">
        <v>60</v>
      </c>
      <c r="B128" s="16" t="s">
        <v>17</v>
      </c>
      <c r="C128" s="15" t="str">
        <f t="shared" si="8"/>
        <v>Clay_Gravely</v>
      </c>
      <c r="D128" s="15">
        <v>14694</v>
      </c>
      <c r="E128" s="33">
        <f t="shared" si="11"/>
        <v>0.821289725594057</v>
      </c>
      <c r="F128" s="15" t="str">
        <f t="shared" si="7"/>
        <v>Fairly Common</v>
      </c>
      <c r="G128" s="17" t="s">
        <v>158</v>
      </c>
      <c r="H128" s="18" t="s">
        <v>158</v>
      </c>
      <c r="I128" s="26" t="s">
        <v>158</v>
      </c>
      <c r="J128" s="19" t="str">
        <f t="shared" si="12"/>
        <v>Yes</v>
      </c>
      <c r="K128" s="19" t="str">
        <f t="shared" si="13"/>
        <v>Everyone Agrees</v>
      </c>
      <c r="L128" s="27" t="str">
        <f t="shared" si="9"/>
        <v>Diamicton</v>
      </c>
      <c r="M128" s="27" t="str">
        <f t="shared" si="10"/>
        <v>Diamicton</v>
      </c>
    </row>
    <row r="129" spans="1:13" x14ac:dyDescent="0.25">
      <c r="A129" s="15" t="s">
        <v>60</v>
      </c>
      <c r="B129" s="16" t="s">
        <v>18</v>
      </c>
      <c r="C129" s="15" t="str">
        <f t="shared" si="8"/>
        <v>Clay_Gummy</v>
      </c>
      <c r="D129" s="15">
        <v>1189</v>
      </c>
      <c r="E129" s="33">
        <f t="shared" si="11"/>
        <v>2.2217238597441461E-2</v>
      </c>
      <c r="F129" s="15" t="str">
        <f t="shared" si="7"/>
        <v>Fairly Common</v>
      </c>
      <c r="G129" s="17" t="s">
        <v>60</v>
      </c>
      <c r="H129" s="18" t="s">
        <v>60</v>
      </c>
      <c r="I129" s="26" t="s">
        <v>60</v>
      </c>
      <c r="J129" s="19" t="str">
        <f t="shared" si="12"/>
        <v>Yes</v>
      </c>
      <c r="K129" s="19" t="str">
        <f t="shared" si="13"/>
        <v>Everyone Agrees</v>
      </c>
      <c r="L129" s="27" t="str">
        <f t="shared" si="9"/>
        <v>Clay</v>
      </c>
      <c r="M129" s="27" t="str">
        <f t="shared" si="10"/>
        <v>Clay</v>
      </c>
    </row>
    <row r="130" spans="1:13" x14ac:dyDescent="0.25">
      <c r="A130" s="15" t="s">
        <v>60</v>
      </c>
      <c r="B130" s="16" t="s">
        <v>19</v>
      </c>
      <c r="C130" s="15" t="str">
        <f t="shared" si="8"/>
        <v>Clay_Hard</v>
      </c>
      <c r="D130" s="15">
        <v>36584</v>
      </c>
      <c r="E130" s="33">
        <f t="shared" si="11"/>
        <v>2.1164912613479192</v>
      </c>
      <c r="F130" s="15" t="str">
        <f t="shared" ref="F130:F193" si="14">IF(D130=0,"Not Used",
IF(E130&lt;Mean,"Rare/Uncommon",
IF(AND(E130&gt;Mean,E130&lt;(Mean + Standard_Deviation)),"Fairly Common",
IF(AND(E130&gt;(Mean + Standard_Deviation),E130&lt;(Mean + (2*Standard_Deviation))),"Common",
IF(E130&gt;(Mean + (2*Standard_Deviation)),"Very Common","")))))</f>
        <v>Very Common</v>
      </c>
      <c r="G130" s="17" t="s">
        <v>60</v>
      </c>
      <c r="H130" s="18" t="s">
        <v>60</v>
      </c>
      <c r="I130" s="26" t="s">
        <v>60</v>
      </c>
      <c r="J130" s="19" t="str">
        <f t="shared" si="12"/>
        <v>Yes</v>
      </c>
      <c r="K130" s="19" t="str">
        <f t="shared" si="13"/>
        <v>Everyone Agrees</v>
      </c>
      <c r="L130" s="27" t="str">
        <f t="shared" si="9"/>
        <v>Clay</v>
      </c>
      <c r="M130" s="27" t="str">
        <f t="shared" si="10"/>
        <v>Clay</v>
      </c>
    </row>
    <row r="131" spans="1:13" x14ac:dyDescent="0.25">
      <c r="A131" s="15" t="s">
        <v>60</v>
      </c>
      <c r="B131" s="16" t="s">
        <v>20</v>
      </c>
      <c r="C131" s="15" t="str">
        <f t="shared" ref="C131:C194" si="15">A131&amp;"_"&amp;IF(ISBLANK(B131),"",B131)</f>
        <v>Clay_Heaving/Quick</v>
      </c>
      <c r="D131" s="15">
        <v>53</v>
      </c>
      <c r="E131" s="33">
        <f t="shared" si="11"/>
        <v>-4.4998336761918417E-2</v>
      </c>
      <c r="F131" s="15" t="str">
        <f t="shared" si="14"/>
        <v>Rare/Uncommon</v>
      </c>
      <c r="G131" s="17" t="s">
        <v>159</v>
      </c>
      <c r="H131" s="18" t="s">
        <v>60</v>
      </c>
      <c r="I131" s="26" t="s">
        <v>60</v>
      </c>
      <c r="J131" s="19" t="str">
        <f t="shared" si="12"/>
        <v>Needs Review</v>
      </c>
      <c r="K131" s="19" t="str">
        <f t="shared" si="13"/>
        <v>Bell &amp; Erber</v>
      </c>
      <c r="L131" s="27" t="str">
        <f t="shared" ref="L131:L194" si="16">IF(K131="Esch &amp; Erber",I131,IF(OR(K131="Bell &amp; Esch",K131="Bell &amp; Erber",K131="Everyone Agrees"),H131,"CHECK"))</f>
        <v>Clay</v>
      </c>
      <c r="M131" s="27" t="str">
        <f t="shared" ref="M131:M194" si="17">IF(K131="Everyone Agrees",H131,IF(J131="Not Used",H131,IF(NOT(L131="CHECK"),L131,H131)))</f>
        <v>Clay</v>
      </c>
    </row>
    <row r="132" spans="1:13" x14ac:dyDescent="0.25">
      <c r="A132" s="15" t="s">
        <v>60</v>
      </c>
      <c r="B132" s="16" t="s">
        <v>21</v>
      </c>
      <c r="C132" s="15" t="str">
        <f t="shared" si="15"/>
        <v>Clay_Karst</v>
      </c>
      <c r="D132" s="15">
        <v>0</v>
      </c>
      <c r="E132" s="33">
        <f t="shared" ref="E132:E195" si="18">STANDARDIZE(D132,(SUM($D$2:$D$5657)/COUNT($D$2:$D$5657)),_xlfn.STDEV.P($D$2:$D$5657))</f>
        <v>-4.8134274696818129E-2</v>
      </c>
      <c r="F132" s="15" t="str">
        <f t="shared" si="14"/>
        <v>Not Used</v>
      </c>
      <c r="G132" s="17" t="s">
        <v>159</v>
      </c>
      <c r="H132" s="18" t="s">
        <v>60</v>
      </c>
      <c r="I132" s="26" t="s">
        <v>60</v>
      </c>
      <c r="J132" s="19" t="str">
        <f t="shared" ref="J132:J195" si="19">IF(AND(G132=H132,I132=H132),"Yes",IF(AND(OR(G132="CHECK",H132="CHECK",I132="CHECK"),NOT(F132="Not Used")),"Needs Review",IF(F132="Not Used", "Not Used","No")))</f>
        <v>Not Used</v>
      </c>
      <c r="K132" s="19" t="str">
        <f t="shared" ref="K132:K195" si="20">IF(J132="Yes","Everyone Agrees",IF(F132="Not Used","Not Used",IF(AND(G132="CHECK",I132="CHECK"),"Needs Review",IF(G132=H132,"Bell &amp; Esch",IF(H132=I132,"Bell &amp; Erber",IF(G132=I132,"Esch &amp; Erber","Nobody Agrees"))))))</f>
        <v>Not Used</v>
      </c>
      <c r="L132" s="27" t="str">
        <f t="shared" si="16"/>
        <v>CHECK</v>
      </c>
      <c r="M132" s="27" t="str">
        <f t="shared" si="17"/>
        <v>Clay</v>
      </c>
    </row>
    <row r="133" spans="1:13" x14ac:dyDescent="0.25">
      <c r="A133" s="15" t="s">
        <v>60</v>
      </c>
      <c r="B133" s="16" t="s">
        <v>22</v>
      </c>
      <c r="C133" s="15" t="str">
        <f t="shared" si="15"/>
        <v>Clay_Layered</v>
      </c>
      <c r="D133" s="15">
        <v>188</v>
      </c>
      <c r="E133" s="33">
        <f t="shared" si="18"/>
        <v>-3.7010570323966319E-2</v>
      </c>
      <c r="F133" s="15" t="str">
        <f t="shared" si="14"/>
        <v>Rare/Uncommon</v>
      </c>
      <c r="G133" s="17" t="s">
        <v>159</v>
      </c>
      <c r="H133" s="18" t="s">
        <v>60</v>
      </c>
      <c r="I133" s="26" t="s">
        <v>60</v>
      </c>
      <c r="J133" s="19" t="str">
        <f t="shared" si="19"/>
        <v>Needs Review</v>
      </c>
      <c r="K133" s="19" t="str">
        <f t="shared" si="20"/>
        <v>Bell &amp; Erber</v>
      </c>
      <c r="L133" s="27" t="str">
        <f t="shared" si="16"/>
        <v>Clay</v>
      </c>
      <c r="M133" s="27" t="str">
        <f t="shared" si="17"/>
        <v>Clay</v>
      </c>
    </row>
    <row r="134" spans="1:13" x14ac:dyDescent="0.25">
      <c r="A134" s="15" t="s">
        <v>60</v>
      </c>
      <c r="B134" s="16" t="s">
        <v>23</v>
      </c>
      <c r="C134" s="15" t="str">
        <f t="shared" si="15"/>
        <v>Clay_Medium</v>
      </c>
      <c r="D134" s="15">
        <v>1171</v>
      </c>
      <c r="E134" s="33">
        <f t="shared" si="18"/>
        <v>2.1152203072381182E-2</v>
      </c>
      <c r="F134" s="15" t="str">
        <f t="shared" si="14"/>
        <v>Fairly Common</v>
      </c>
      <c r="G134" s="17" t="s">
        <v>60</v>
      </c>
      <c r="H134" s="18" t="s">
        <v>60</v>
      </c>
      <c r="I134" s="26" t="s">
        <v>60</v>
      </c>
      <c r="J134" s="19" t="str">
        <f t="shared" si="19"/>
        <v>Yes</v>
      </c>
      <c r="K134" s="19" t="str">
        <f t="shared" si="20"/>
        <v>Everyone Agrees</v>
      </c>
      <c r="L134" s="27" t="str">
        <f t="shared" si="16"/>
        <v>Clay</v>
      </c>
      <c r="M134" s="27" t="str">
        <f t="shared" si="17"/>
        <v>Clay</v>
      </c>
    </row>
    <row r="135" spans="1:13" x14ac:dyDescent="0.25">
      <c r="A135" s="15" t="s">
        <v>60</v>
      </c>
      <c r="B135" s="16" t="s">
        <v>24</v>
      </c>
      <c r="C135" s="15" t="str">
        <f t="shared" si="15"/>
        <v>Clay_Medium To Coarse</v>
      </c>
      <c r="D135" s="15">
        <v>45</v>
      </c>
      <c r="E135" s="33">
        <f t="shared" si="18"/>
        <v>-4.5471685884167432E-2</v>
      </c>
      <c r="F135" s="15" t="str">
        <f t="shared" si="14"/>
        <v>Rare/Uncommon</v>
      </c>
      <c r="G135" s="17" t="s">
        <v>159</v>
      </c>
      <c r="H135" s="18" t="s">
        <v>64</v>
      </c>
      <c r="I135" s="26" t="s">
        <v>64</v>
      </c>
      <c r="J135" s="19" t="str">
        <f t="shared" si="19"/>
        <v>Needs Review</v>
      </c>
      <c r="K135" s="19" t="str">
        <f t="shared" si="20"/>
        <v>Bell &amp; Erber</v>
      </c>
      <c r="L135" s="27" t="str">
        <f t="shared" si="16"/>
        <v>Clay &amp; Sand</v>
      </c>
      <c r="M135" s="27" t="str">
        <f t="shared" si="17"/>
        <v>Clay &amp; Sand</v>
      </c>
    </row>
    <row r="136" spans="1:13" x14ac:dyDescent="0.25">
      <c r="A136" s="15" t="s">
        <v>60</v>
      </c>
      <c r="B136" s="16" t="s">
        <v>25</v>
      </c>
      <c r="C136" s="15" t="str">
        <f t="shared" si="15"/>
        <v>Clay_Organic</v>
      </c>
      <c r="D136" s="15">
        <v>47</v>
      </c>
      <c r="E136" s="33">
        <f t="shared" si="18"/>
        <v>-4.5353348603605174E-2</v>
      </c>
      <c r="F136" s="15" t="str">
        <f t="shared" si="14"/>
        <v>Rare/Uncommon</v>
      </c>
      <c r="G136" s="17" t="s">
        <v>159</v>
      </c>
      <c r="H136" s="18" t="s">
        <v>60</v>
      </c>
      <c r="I136" s="26" t="s">
        <v>60</v>
      </c>
      <c r="J136" s="19" t="str">
        <f t="shared" si="19"/>
        <v>Needs Review</v>
      </c>
      <c r="K136" s="19" t="str">
        <f t="shared" si="20"/>
        <v>Bell &amp; Erber</v>
      </c>
      <c r="L136" s="27" t="str">
        <f t="shared" si="16"/>
        <v>Clay</v>
      </c>
      <c r="M136" s="27" t="str">
        <f t="shared" si="17"/>
        <v>Clay</v>
      </c>
    </row>
    <row r="137" spans="1:13" x14ac:dyDescent="0.25">
      <c r="A137" s="15" t="s">
        <v>60</v>
      </c>
      <c r="B137" s="16" t="s">
        <v>26</v>
      </c>
      <c r="C137" s="15" t="str">
        <f t="shared" si="15"/>
        <v>Clay_Porous</v>
      </c>
      <c r="D137" s="15">
        <v>19</v>
      </c>
      <c r="E137" s="33">
        <f t="shared" si="18"/>
        <v>-4.7010070531476725E-2</v>
      </c>
      <c r="F137" s="15" t="str">
        <f t="shared" si="14"/>
        <v>Rare/Uncommon</v>
      </c>
      <c r="G137" s="17" t="s">
        <v>159</v>
      </c>
      <c r="H137" s="18" t="s">
        <v>60</v>
      </c>
      <c r="I137" s="26" t="s">
        <v>60</v>
      </c>
      <c r="J137" s="19" t="str">
        <f t="shared" si="19"/>
        <v>Needs Review</v>
      </c>
      <c r="K137" s="19" t="str">
        <f t="shared" si="20"/>
        <v>Bell &amp; Erber</v>
      </c>
      <c r="L137" s="27" t="str">
        <f t="shared" si="16"/>
        <v>Clay</v>
      </c>
      <c r="M137" s="27" t="str">
        <f t="shared" si="17"/>
        <v>Clay</v>
      </c>
    </row>
    <row r="138" spans="1:13" x14ac:dyDescent="0.25">
      <c r="A138" s="15" t="s">
        <v>60</v>
      </c>
      <c r="B138" s="16" t="s">
        <v>27</v>
      </c>
      <c r="C138" s="15" t="str">
        <f t="shared" si="15"/>
        <v>Clay_Sandy</v>
      </c>
      <c r="D138" s="15">
        <v>75437</v>
      </c>
      <c r="E138" s="33">
        <f t="shared" si="18"/>
        <v>4.4153704421905333</v>
      </c>
      <c r="F138" s="15" t="str">
        <f t="shared" si="14"/>
        <v>Very Common</v>
      </c>
      <c r="G138" s="17" t="s">
        <v>64</v>
      </c>
      <c r="H138" s="18" t="s">
        <v>64</v>
      </c>
      <c r="I138" s="26" t="s">
        <v>64</v>
      </c>
      <c r="J138" s="19" t="str">
        <f t="shared" si="19"/>
        <v>Yes</v>
      </c>
      <c r="K138" s="19" t="str">
        <f t="shared" si="20"/>
        <v>Everyone Agrees</v>
      </c>
      <c r="L138" s="27" t="str">
        <f t="shared" si="16"/>
        <v>Clay &amp; Sand</v>
      </c>
      <c r="M138" s="27" t="str">
        <f t="shared" si="17"/>
        <v>Clay &amp; Sand</v>
      </c>
    </row>
    <row r="139" spans="1:13" x14ac:dyDescent="0.25">
      <c r="A139" s="15" t="s">
        <v>60</v>
      </c>
      <c r="B139" s="16" t="s">
        <v>28</v>
      </c>
      <c r="C139" s="15" t="str">
        <f t="shared" si="15"/>
        <v>Clay_Silty</v>
      </c>
      <c r="D139" s="15">
        <v>3636</v>
      </c>
      <c r="E139" s="33">
        <f t="shared" si="18"/>
        <v>0.16700290136535839</v>
      </c>
      <c r="F139" s="15" t="str">
        <f t="shared" si="14"/>
        <v>Fairly Common</v>
      </c>
      <c r="G139" s="17" t="s">
        <v>60</v>
      </c>
      <c r="H139" s="18" t="s">
        <v>60</v>
      </c>
      <c r="I139" s="26" t="s">
        <v>60</v>
      </c>
      <c r="J139" s="19" t="str">
        <f t="shared" si="19"/>
        <v>Yes</v>
      </c>
      <c r="K139" s="19" t="str">
        <f t="shared" si="20"/>
        <v>Everyone Agrees</v>
      </c>
      <c r="L139" s="27" t="str">
        <f t="shared" si="16"/>
        <v>Clay</v>
      </c>
      <c r="M139" s="27" t="str">
        <f t="shared" si="17"/>
        <v>Clay</v>
      </c>
    </row>
    <row r="140" spans="1:13" x14ac:dyDescent="0.25">
      <c r="A140" s="15" t="s">
        <v>60</v>
      </c>
      <c r="B140" s="16" t="s">
        <v>29</v>
      </c>
      <c r="C140" s="15" t="str">
        <f t="shared" si="15"/>
        <v>Clay_Soft</v>
      </c>
      <c r="D140" s="15">
        <v>44699</v>
      </c>
      <c r="E140" s="33">
        <f t="shared" si="18"/>
        <v>2.5966447772292622</v>
      </c>
      <c r="F140" s="15" t="str">
        <f t="shared" si="14"/>
        <v>Very Common</v>
      </c>
      <c r="G140" s="17" t="s">
        <v>60</v>
      </c>
      <c r="H140" s="18" t="s">
        <v>60</v>
      </c>
      <c r="I140" s="26" t="s">
        <v>60</v>
      </c>
      <c r="J140" s="19" t="str">
        <f t="shared" si="19"/>
        <v>Yes</v>
      </c>
      <c r="K140" s="19" t="str">
        <f t="shared" si="20"/>
        <v>Everyone Agrees</v>
      </c>
      <c r="L140" s="27" t="str">
        <f t="shared" si="16"/>
        <v>Clay</v>
      </c>
      <c r="M140" s="27" t="str">
        <f t="shared" si="17"/>
        <v>Clay</v>
      </c>
    </row>
    <row r="141" spans="1:13" x14ac:dyDescent="0.25">
      <c r="A141" s="15" t="s">
        <v>60</v>
      </c>
      <c r="B141" s="16" t="s">
        <v>30</v>
      </c>
      <c r="C141" s="15" t="str">
        <f t="shared" si="15"/>
        <v>Clay_Sticky</v>
      </c>
      <c r="D141" s="15">
        <v>3151</v>
      </c>
      <c r="E141" s="33">
        <f t="shared" si="18"/>
        <v>0.13830611082901195</v>
      </c>
      <c r="F141" s="15" t="str">
        <f t="shared" si="14"/>
        <v>Fairly Common</v>
      </c>
      <c r="G141" s="17" t="s">
        <v>159</v>
      </c>
      <c r="H141" s="18" t="s">
        <v>60</v>
      </c>
      <c r="I141" s="26" t="s">
        <v>60</v>
      </c>
      <c r="J141" s="19" t="str">
        <f t="shared" si="19"/>
        <v>Needs Review</v>
      </c>
      <c r="K141" s="19" t="str">
        <f t="shared" si="20"/>
        <v>Bell &amp; Erber</v>
      </c>
      <c r="L141" s="27" t="str">
        <f t="shared" si="16"/>
        <v>Clay</v>
      </c>
      <c r="M141" s="27" t="str">
        <f t="shared" si="17"/>
        <v>Clay</v>
      </c>
    </row>
    <row r="142" spans="1:13" x14ac:dyDescent="0.25">
      <c r="A142" s="15" t="s">
        <v>60</v>
      </c>
      <c r="B142" s="16" t="s">
        <v>31</v>
      </c>
      <c r="C142" s="15" t="str">
        <f t="shared" si="15"/>
        <v>Clay_Stoney</v>
      </c>
      <c r="D142" s="15">
        <v>6169</v>
      </c>
      <c r="E142" s="33">
        <f t="shared" si="18"/>
        <v>0.31687706719745223</v>
      </c>
      <c r="F142" s="15" t="str">
        <f t="shared" si="14"/>
        <v>Fairly Common</v>
      </c>
      <c r="G142" s="17" t="s">
        <v>158</v>
      </c>
      <c r="H142" s="18" t="s">
        <v>158</v>
      </c>
      <c r="I142" s="26" t="s">
        <v>158</v>
      </c>
      <c r="J142" s="19" t="str">
        <f t="shared" si="19"/>
        <v>Yes</v>
      </c>
      <c r="K142" s="19" t="str">
        <f t="shared" si="20"/>
        <v>Everyone Agrees</v>
      </c>
      <c r="L142" s="27" t="str">
        <f t="shared" si="16"/>
        <v>Diamicton</v>
      </c>
      <c r="M142" s="27" t="str">
        <f t="shared" si="17"/>
        <v>Diamicton</v>
      </c>
    </row>
    <row r="143" spans="1:13" x14ac:dyDescent="0.25">
      <c r="A143" s="15" t="s">
        <v>60</v>
      </c>
      <c r="B143" s="16" t="s">
        <v>32</v>
      </c>
      <c r="C143" s="15" t="str">
        <f t="shared" si="15"/>
        <v>Clay_Stringers</v>
      </c>
      <c r="D143" s="15">
        <v>203</v>
      </c>
      <c r="E143" s="33">
        <f t="shared" si="18"/>
        <v>-3.6123040719749422E-2</v>
      </c>
      <c r="F143" s="15" t="str">
        <f t="shared" si="14"/>
        <v>Rare/Uncommon</v>
      </c>
      <c r="G143" s="17" t="s">
        <v>159</v>
      </c>
      <c r="H143" s="18" t="s">
        <v>60</v>
      </c>
      <c r="I143" s="26" t="s">
        <v>60</v>
      </c>
      <c r="J143" s="19" t="str">
        <f t="shared" si="19"/>
        <v>Needs Review</v>
      </c>
      <c r="K143" s="19" t="str">
        <f t="shared" si="20"/>
        <v>Bell &amp; Erber</v>
      </c>
      <c r="L143" s="27" t="str">
        <f t="shared" si="16"/>
        <v>Clay</v>
      </c>
      <c r="M143" s="27" t="str">
        <f t="shared" si="17"/>
        <v>Clay</v>
      </c>
    </row>
    <row r="144" spans="1:13" x14ac:dyDescent="0.25">
      <c r="A144" s="15" t="s">
        <v>60</v>
      </c>
      <c r="B144" s="16" t="s">
        <v>33</v>
      </c>
      <c r="C144" s="15" t="str">
        <f t="shared" si="15"/>
        <v>Clay_Strips</v>
      </c>
      <c r="D144" s="15">
        <v>137</v>
      </c>
      <c r="E144" s="33">
        <f t="shared" si="18"/>
        <v>-4.002817097830378E-2</v>
      </c>
      <c r="F144" s="15" t="str">
        <f t="shared" si="14"/>
        <v>Rare/Uncommon</v>
      </c>
      <c r="G144" s="17" t="s">
        <v>60</v>
      </c>
      <c r="H144" s="18" t="s">
        <v>60</v>
      </c>
      <c r="I144" s="26" t="s">
        <v>60</v>
      </c>
      <c r="J144" s="19" t="str">
        <f t="shared" si="19"/>
        <v>Yes</v>
      </c>
      <c r="K144" s="19" t="str">
        <f t="shared" si="20"/>
        <v>Everyone Agrees</v>
      </c>
      <c r="L144" s="27" t="str">
        <f t="shared" si="16"/>
        <v>Clay</v>
      </c>
      <c r="M144" s="27" t="str">
        <f t="shared" si="17"/>
        <v>Clay</v>
      </c>
    </row>
    <row r="145" spans="1:13" x14ac:dyDescent="0.25">
      <c r="A145" s="15" t="s">
        <v>60</v>
      </c>
      <c r="B145" s="16" t="s">
        <v>34</v>
      </c>
      <c r="C145" s="15" t="str">
        <f t="shared" si="15"/>
        <v>Clay_Swelling</v>
      </c>
      <c r="D145" s="15">
        <v>26</v>
      </c>
      <c r="E145" s="33">
        <f t="shared" si="18"/>
        <v>-4.6595890049508835E-2</v>
      </c>
      <c r="F145" s="15" t="str">
        <f t="shared" si="14"/>
        <v>Rare/Uncommon</v>
      </c>
      <c r="G145" s="17" t="s">
        <v>159</v>
      </c>
      <c r="H145" s="18" t="s">
        <v>60</v>
      </c>
      <c r="I145" s="26" t="s">
        <v>60</v>
      </c>
      <c r="J145" s="19" t="str">
        <f t="shared" si="19"/>
        <v>Needs Review</v>
      </c>
      <c r="K145" s="19" t="str">
        <f t="shared" si="20"/>
        <v>Bell &amp; Erber</v>
      </c>
      <c r="L145" s="27" t="str">
        <f t="shared" si="16"/>
        <v>Clay</v>
      </c>
      <c r="M145" s="27" t="str">
        <f t="shared" si="17"/>
        <v>Clay</v>
      </c>
    </row>
    <row r="146" spans="1:13" x14ac:dyDescent="0.25">
      <c r="A146" s="15" t="s">
        <v>60</v>
      </c>
      <c r="B146" s="16" t="s">
        <v>35</v>
      </c>
      <c r="C146" s="15" t="str">
        <f t="shared" si="15"/>
        <v>Clay_Very Coarse</v>
      </c>
      <c r="D146" s="15">
        <v>3</v>
      </c>
      <c r="E146" s="33">
        <f t="shared" si="18"/>
        <v>-4.7956768775974754E-2</v>
      </c>
      <c r="F146" s="15" t="str">
        <f t="shared" si="14"/>
        <v>Rare/Uncommon</v>
      </c>
      <c r="G146" s="17" t="s">
        <v>159</v>
      </c>
      <c r="H146" s="18" t="s">
        <v>64</v>
      </c>
      <c r="I146" s="26" t="s">
        <v>64</v>
      </c>
      <c r="J146" s="19" t="str">
        <f t="shared" si="19"/>
        <v>Needs Review</v>
      </c>
      <c r="K146" s="19" t="str">
        <f t="shared" si="20"/>
        <v>Bell &amp; Erber</v>
      </c>
      <c r="L146" s="27" t="str">
        <f t="shared" si="16"/>
        <v>Clay &amp; Sand</v>
      </c>
      <c r="M146" s="27" t="str">
        <f t="shared" si="17"/>
        <v>Clay &amp; Sand</v>
      </c>
    </row>
    <row r="147" spans="1:13" x14ac:dyDescent="0.25">
      <c r="A147" s="15" t="s">
        <v>60</v>
      </c>
      <c r="B147" s="16" t="s">
        <v>160</v>
      </c>
      <c r="C147" s="15" t="str">
        <f t="shared" si="15"/>
        <v>Clay_Very Fine</v>
      </c>
      <c r="D147" s="15">
        <v>40</v>
      </c>
      <c r="E147" s="33">
        <f t="shared" si="18"/>
        <v>-4.5767529085573064E-2</v>
      </c>
      <c r="F147" s="15" t="str">
        <f t="shared" si="14"/>
        <v>Rare/Uncommon</v>
      </c>
      <c r="G147" s="17" t="s">
        <v>159</v>
      </c>
      <c r="H147" s="18" t="s">
        <v>60</v>
      </c>
      <c r="I147" s="26" t="s">
        <v>60</v>
      </c>
      <c r="J147" s="19" t="str">
        <f t="shared" si="19"/>
        <v>Needs Review</v>
      </c>
      <c r="K147" s="19" t="str">
        <f t="shared" si="20"/>
        <v>Bell &amp; Erber</v>
      </c>
      <c r="L147" s="27" t="str">
        <f t="shared" si="16"/>
        <v>Clay</v>
      </c>
      <c r="M147" s="27" t="str">
        <f t="shared" si="17"/>
        <v>Clay</v>
      </c>
    </row>
    <row r="148" spans="1:13" x14ac:dyDescent="0.25">
      <c r="A148" s="15" t="s">
        <v>60</v>
      </c>
      <c r="B148" s="16" t="s">
        <v>36</v>
      </c>
      <c r="C148" s="15" t="str">
        <f t="shared" si="15"/>
        <v>Clay_Very Fine-Coarse</v>
      </c>
      <c r="D148" s="15">
        <v>0</v>
      </c>
      <c r="E148" s="33">
        <f t="shared" si="18"/>
        <v>-4.8134274696818129E-2</v>
      </c>
      <c r="F148" s="15" t="str">
        <f t="shared" si="14"/>
        <v>Not Used</v>
      </c>
      <c r="G148" s="17" t="s">
        <v>159</v>
      </c>
      <c r="H148" s="18" t="s">
        <v>64</v>
      </c>
      <c r="I148" s="26" t="s">
        <v>64</v>
      </c>
      <c r="J148" s="19" t="str">
        <f t="shared" si="19"/>
        <v>Not Used</v>
      </c>
      <c r="K148" s="19" t="str">
        <f t="shared" si="20"/>
        <v>Not Used</v>
      </c>
      <c r="L148" s="27" t="str">
        <f t="shared" si="16"/>
        <v>CHECK</v>
      </c>
      <c r="M148" s="27" t="str">
        <f t="shared" si="17"/>
        <v>Clay &amp; Sand</v>
      </c>
    </row>
    <row r="149" spans="1:13" x14ac:dyDescent="0.25">
      <c r="A149" s="15" t="s">
        <v>60</v>
      </c>
      <c r="B149" s="16" t="s">
        <v>37</v>
      </c>
      <c r="C149" s="15" t="str">
        <f t="shared" si="15"/>
        <v>Clay_Very Fine-Fine</v>
      </c>
      <c r="D149" s="15">
        <v>3</v>
      </c>
      <c r="E149" s="33">
        <f t="shared" si="18"/>
        <v>-4.7956768775974754E-2</v>
      </c>
      <c r="F149" s="15" t="str">
        <f t="shared" si="14"/>
        <v>Rare/Uncommon</v>
      </c>
      <c r="G149" s="17" t="s">
        <v>159</v>
      </c>
      <c r="H149" s="18" t="s">
        <v>60</v>
      </c>
      <c r="I149" s="26" t="s">
        <v>60</v>
      </c>
      <c r="J149" s="19" t="str">
        <f t="shared" si="19"/>
        <v>Needs Review</v>
      </c>
      <c r="K149" s="19" t="str">
        <f t="shared" si="20"/>
        <v>Bell &amp; Erber</v>
      </c>
      <c r="L149" s="27" t="str">
        <f t="shared" si="16"/>
        <v>Clay</v>
      </c>
      <c r="M149" s="27" t="str">
        <f t="shared" si="17"/>
        <v>Clay</v>
      </c>
    </row>
    <row r="150" spans="1:13" x14ac:dyDescent="0.25">
      <c r="A150" s="15" t="s">
        <v>60</v>
      </c>
      <c r="B150" s="16" t="s">
        <v>38</v>
      </c>
      <c r="C150" s="15" t="str">
        <f t="shared" si="15"/>
        <v>Clay_Very Fine-Medium</v>
      </c>
      <c r="D150" s="15">
        <v>0</v>
      </c>
      <c r="E150" s="33">
        <f t="shared" si="18"/>
        <v>-4.8134274696818129E-2</v>
      </c>
      <c r="F150" s="15" t="str">
        <f t="shared" si="14"/>
        <v>Not Used</v>
      </c>
      <c r="G150" s="17" t="s">
        <v>159</v>
      </c>
      <c r="H150" s="18" t="s">
        <v>64</v>
      </c>
      <c r="I150" s="26" t="s">
        <v>64</v>
      </c>
      <c r="J150" s="19" t="str">
        <f t="shared" si="19"/>
        <v>Not Used</v>
      </c>
      <c r="K150" s="19" t="str">
        <f t="shared" si="20"/>
        <v>Not Used</v>
      </c>
      <c r="L150" s="27" t="str">
        <f t="shared" si="16"/>
        <v>CHECK</v>
      </c>
      <c r="M150" s="27" t="str">
        <f t="shared" si="17"/>
        <v>Clay &amp; Sand</v>
      </c>
    </row>
    <row r="151" spans="1:13" x14ac:dyDescent="0.25">
      <c r="A151" s="15" t="s">
        <v>60</v>
      </c>
      <c r="B151" s="16" t="s">
        <v>39</v>
      </c>
      <c r="C151" s="15" t="str">
        <f t="shared" si="15"/>
        <v>Clay_Very Hard</v>
      </c>
      <c r="D151" s="15">
        <v>595</v>
      </c>
      <c r="E151" s="33">
        <f t="shared" si="18"/>
        <v>-1.2928933729547771E-2</v>
      </c>
      <c r="F151" s="15" t="str">
        <f t="shared" si="14"/>
        <v>Rare/Uncommon</v>
      </c>
      <c r="G151" s="17" t="s">
        <v>159</v>
      </c>
      <c r="H151" s="18" t="s">
        <v>60</v>
      </c>
      <c r="I151" s="26" t="s">
        <v>60</v>
      </c>
      <c r="J151" s="19" t="str">
        <f t="shared" si="19"/>
        <v>Needs Review</v>
      </c>
      <c r="K151" s="19" t="str">
        <f t="shared" si="20"/>
        <v>Bell &amp; Erber</v>
      </c>
      <c r="L151" s="27" t="str">
        <f t="shared" si="16"/>
        <v>Clay</v>
      </c>
      <c r="M151" s="27" t="str">
        <f t="shared" si="17"/>
        <v>Clay</v>
      </c>
    </row>
    <row r="152" spans="1:13" x14ac:dyDescent="0.25">
      <c r="A152" s="15" t="s">
        <v>60</v>
      </c>
      <c r="B152" s="16" t="s">
        <v>40</v>
      </c>
      <c r="C152" s="15" t="str">
        <f t="shared" si="15"/>
        <v>Clay_W/Boulders</v>
      </c>
      <c r="D152" s="15">
        <v>816</v>
      </c>
      <c r="E152" s="33">
        <f t="shared" si="18"/>
        <v>1.4733577258122034E-4</v>
      </c>
      <c r="F152" s="15" t="str">
        <f t="shared" si="14"/>
        <v>Fairly Common</v>
      </c>
      <c r="G152" s="17" t="s">
        <v>159</v>
      </c>
      <c r="H152" s="18" t="s">
        <v>158</v>
      </c>
      <c r="I152" s="26" t="s">
        <v>158</v>
      </c>
      <c r="J152" s="19" t="str">
        <f t="shared" si="19"/>
        <v>Needs Review</v>
      </c>
      <c r="K152" s="19" t="str">
        <f t="shared" si="20"/>
        <v>Bell &amp; Erber</v>
      </c>
      <c r="L152" s="27" t="str">
        <f t="shared" si="16"/>
        <v>Diamicton</v>
      </c>
      <c r="M152" s="27" t="str">
        <f t="shared" si="17"/>
        <v>Diamicton</v>
      </c>
    </row>
    <row r="153" spans="1:13" x14ac:dyDescent="0.25">
      <c r="A153" s="15" t="s">
        <v>60</v>
      </c>
      <c r="B153" s="16" t="s">
        <v>41</v>
      </c>
      <c r="C153" s="15" t="str">
        <f t="shared" si="15"/>
        <v>Clay_W/Clay</v>
      </c>
      <c r="D153" s="15">
        <v>279</v>
      </c>
      <c r="E153" s="33">
        <f t="shared" si="18"/>
        <v>-3.1626224058383792E-2</v>
      </c>
      <c r="F153" s="15" t="str">
        <f t="shared" si="14"/>
        <v>Rare/Uncommon</v>
      </c>
      <c r="G153" s="17" t="s">
        <v>159</v>
      </c>
      <c r="H153" s="18" t="s">
        <v>60</v>
      </c>
      <c r="I153" s="26" t="s">
        <v>60</v>
      </c>
      <c r="J153" s="19" t="str">
        <f t="shared" si="19"/>
        <v>Needs Review</v>
      </c>
      <c r="K153" s="19" t="str">
        <f t="shared" si="20"/>
        <v>Bell &amp; Erber</v>
      </c>
      <c r="L153" s="27" t="str">
        <f t="shared" si="16"/>
        <v>Clay</v>
      </c>
      <c r="M153" s="27" t="str">
        <f t="shared" si="17"/>
        <v>Clay</v>
      </c>
    </row>
    <row r="154" spans="1:13" x14ac:dyDescent="0.25">
      <c r="A154" s="15" t="s">
        <v>60</v>
      </c>
      <c r="B154" s="16" t="s">
        <v>42</v>
      </c>
      <c r="C154" s="15" t="str">
        <f t="shared" si="15"/>
        <v>Clay_W/Coal</v>
      </c>
      <c r="D154" s="15">
        <v>56</v>
      </c>
      <c r="E154" s="33">
        <f t="shared" si="18"/>
        <v>-4.4820830841075035E-2</v>
      </c>
      <c r="F154" s="15" t="str">
        <f t="shared" si="14"/>
        <v>Rare/Uncommon</v>
      </c>
      <c r="G154" s="17" t="s">
        <v>158</v>
      </c>
      <c r="H154" s="18" t="s">
        <v>158</v>
      </c>
      <c r="I154" s="26" t="s">
        <v>158</v>
      </c>
      <c r="J154" s="19" t="str">
        <f t="shared" si="19"/>
        <v>Yes</v>
      </c>
      <c r="K154" s="19" t="str">
        <f t="shared" si="20"/>
        <v>Everyone Agrees</v>
      </c>
      <c r="L154" s="27" t="str">
        <f t="shared" si="16"/>
        <v>Diamicton</v>
      </c>
      <c r="M154" s="27" t="str">
        <f t="shared" si="17"/>
        <v>Diamicton</v>
      </c>
    </row>
    <row r="155" spans="1:13" x14ac:dyDescent="0.25">
      <c r="A155" s="15" t="s">
        <v>60</v>
      </c>
      <c r="B155" s="16" t="s">
        <v>43</v>
      </c>
      <c r="C155" s="15" t="str">
        <f t="shared" si="15"/>
        <v>Clay_W/Cobbles</v>
      </c>
      <c r="D155" s="15">
        <v>883</v>
      </c>
      <c r="E155" s="33">
        <f t="shared" si="18"/>
        <v>4.1116346714167064E-3</v>
      </c>
      <c r="F155" s="15" t="str">
        <f t="shared" si="14"/>
        <v>Fairly Common</v>
      </c>
      <c r="G155" s="17" t="s">
        <v>158</v>
      </c>
      <c r="H155" s="18" t="s">
        <v>158</v>
      </c>
      <c r="I155" s="26" t="s">
        <v>158</v>
      </c>
      <c r="J155" s="19" t="str">
        <f t="shared" si="19"/>
        <v>Yes</v>
      </c>
      <c r="K155" s="19" t="str">
        <f t="shared" si="20"/>
        <v>Everyone Agrees</v>
      </c>
      <c r="L155" s="27" t="str">
        <f t="shared" si="16"/>
        <v>Diamicton</v>
      </c>
      <c r="M155" s="27" t="str">
        <f t="shared" si="17"/>
        <v>Diamicton</v>
      </c>
    </row>
    <row r="156" spans="1:13" x14ac:dyDescent="0.25">
      <c r="A156" s="15" t="s">
        <v>60</v>
      </c>
      <c r="B156" s="16" t="s">
        <v>44</v>
      </c>
      <c r="C156" s="15" t="str">
        <f t="shared" si="15"/>
        <v>Clay_W/Dolomite</v>
      </c>
      <c r="D156" s="15">
        <v>2</v>
      </c>
      <c r="E156" s="33">
        <f t="shared" si="18"/>
        <v>-4.8015937416255879E-2</v>
      </c>
      <c r="F156" s="15" t="str">
        <f t="shared" si="14"/>
        <v>Rare/Uncommon</v>
      </c>
      <c r="G156" s="17" t="s">
        <v>159</v>
      </c>
      <c r="H156" s="18" t="s">
        <v>158</v>
      </c>
      <c r="I156" s="26" t="s">
        <v>158</v>
      </c>
      <c r="J156" s="19" t="str">
        <f t="shared" si="19"/>
        <v>Needs Review</v>
      </c>
      <c r="K156" s="19" t="str">
        <f t="shared" si="20"/>
        <v>Bell &amp; Erber</v>
      </c>
      <c r="L156" s="27" t="str">
        <f t="shared" si="16"/>
        <v>Diamicton</v>
      </c>
      <c r="M156" s="27" t="str">
        <f t="shared" si="17"/>
        <v>Diamicton</v>
      </c>
    </row>
    <row r="157" spans="1:13" x14ac:dyDescent="0.25">
      <c r="A157" s="15" t="s">
        <v>60</v>
      </c>
      <c r="B157" s="16" t="s">
        <v>45</v>
      </c>
      <c r="C157" s="15" t="str">
        <f t="shared" si="15"/>
        <v>Clay_W/Gravel</v>
      </c>
      <c r="D157" s="15">
        <v>19151</v>
      </c>
      <c r="E157" s="33">
        <f t="shared" si="18"/>
        <v>1.0850043553270385</v>
      </c>
      <c r="F157" s="15" t="str">
        <f t="shared" si="14"/>
        <v>Common</v>
      </c>
      <c r="G157" s="17" t="s">
        <v>158</v>
      </c>
      <c r="H157" s="18" t="s">
        <v>158</v>
      </c>
      <c r="I157" s="26" t="s">
        <v>158</v>
      </c>
      <c r="J157" s="19" t="str">
        <f t="shared" si="19"/>
        <v>Yes</v>
      </c>
      <c r="K157" s="19" t="str">
        <f t="shared" si="20"/>
        <v>Everyone Agrees</v>
      </c>
      <c r="L157" s="27" t="str">
        <f t="shared" si="16"/>
        <v>Diamicton</v>
      </c>
      <c r="M157" s="27" t="str">
        <f t="shared" si="17"/>
        <v>Diamicton</v>
      </c>
    </row>
    <row r="158" spans="1:13" x14ac:dyDescent="0.25">
      <c r="A158" s="15" t="s">
        <v>60</v>
      </c>
      <c r="B158" s="16" t="s">
        <v>46</v>
      </c>
      <c r="C158" s="15" t="str">
        <f t="shared" si="15"/>
        <v>Clay_W/Gypsum</v>
      </c>
      <c r="D158" s="15">
        <v>31</v>
      </c>
      <c r="E158" s="33">
        <f t="shared" si="18"/>
        <v>-4.6300046848103203E-2</v>
      </c>
      <c r="F158" s="15" t="str">
        <f t="shared" si="14"/>
        <v>Rare/Uncommon</v>
      </c>
      <c r="G158" s="17" t="s">
        <v>159</v>
      </c>
      <c r="H158" s="18" t="s">
        <v>158</v>
      </c>
      <c r="I158" s="26" t="s">
        <v>158</v>
      </c>
      <c r="J158" s="19" t="str">
        <f t="shared" si="19"/>
        <v>Needs Review</v>
      </c>
      <c r="K158" s="19" t="str">
        <f t="shared" si="20"/>
        <v>Bell &amp; Erber</v>
      </c>
      <c r="L158" s="27" t="str">
        <f t="shared" si="16"/>
        <v>Diamicton</v>
      </c>
      <c r="M158" s="27" t="str">
        <f t="shared" si="17"/>
        <v>Diamicton</v>
      </c>
    </row>
    <row r="159" spans="1:13" x14ac:dyDescent="0.25">
      <c r="A159" s="15" t="s">
        <v>60</v>
      </c>
      <c r="B159" s="16" t="s">
        <v>47</v>
      </c>
      <c r="C159" s="15" t="str">
        <f t="shared" si="15"/>
        <v>Clay_W/Limestone</v>
      </c>
      <c r="D159" s="15">
        <v>933</v>
      </c>
      <c r="E159" s="33">
        <f t="shared" si="18"/>
        <v>7.0700666854730393E-3</v>
      </c>
      <c r="F159" s="15" t="str">
        <f t="shared" si="14"/>
        <v>Fairly Common</v>
      </c>
      <c r="G159" s="17" t="s">
        <v>159</v>
      </c>
      <c r="H159" s="18" t="s">
        <v>158</v>
      </c>
      <c r="I159" s="26" t="s">
        <v>158</v>
      </c>
      <c r="J159" s="19" t="str">
        <f t="shared" si="19"/>
        <v>Needs Review</v>
      </c>
      <c r="K159" s="19" t="str">
        <f t="shared" si="20"/>
        <v>Bell &amp; Erber</v>
      </c>
      <c r="L159" s="27" t="str">
        <f t="shared" si="16"/>
        <v>Diamicton</v>
      </c>
      <c r="M159" s="27" t="str">
        <f t="shared" si="17"/>
        <v>Diamicton</v>
      </c>
    </row>
    <row r="160" spans="1:13" x14ac:dyDescent="0.25">
      <c r="A160" s="15" t="s">
        <v>60</v>
      </c>
      <c r="B160" s="16" t="s">
        <v>48</v>
      </c>
      <c r="C160" s="15" t="str">
        <f t="shared" si="15"/>
        <v>Clay_W/Pyrite</v>
      </c>
      <c r="D160" s="15">
        <v>4</v>
      </c>
      <c r="E160" s="33">
        <f t="shared" si="18"/>
        <v>-4.7897600135693622E-2</v>
      </c>
      <c r="F160" s="15" t="str">
        <f t="shared" si="14"/>
        <v>Rare/Uncommon</v>
      </c>
      <c r="G160" s="17" t="s">
        <v>159</v>
      </c>
      <c r="H160" s="18" t="s">
        <v>158</v>
      </c>
      <c r="I160" s="26" t="s">
        <v>158</v>
      </c>
      <c r="J160" s="19" t="str">
        <f t="shared" si="19"/>
        <v>Needs Review</v>
      </c>
      <c r="K160" s="19" t="str">
        <f t="shared" si="20"/>
        <v>Bell &amp; Erber</v>
      </c>
      <c r="L160" s="27" t="str">
        <f t="shared" si="16"/>
        <v>Diamicton</v>
      </c>
      <c r="M160" s="27" t="str">
        <f t="shared" si="17"/>
        <v>Diamicton</v>
      </c>
    </row>
    <row r="161" spans="1:13" x14ac:dyDescent="0.25">
      <c r="A161" s="15" t="s">
        <v>60</v>
      </c>
      <c r="B161" s="16" t="s">
        <v>49</v>
      </c>
      <c r="C161" s="15" t="str">
        <f t="shared" si="15"/>
        <v>Clay_W/Sand</v>
      </c>
      <c r="D161" s="15">
        <v>22091</v>
      </c>
      <c r="E161" s="33">
        <f t="shared" si="18"/>
        <v>1.2589601577535507</v>
      </c>
      <c r="F161" s="15" t="str">
        <f t="shared" si="14"/>
        <v>Common</v>
      </c>
      <c r="G161" s="17" t="s">
        <v>64</v>
      </c>
      <c r="H161" s="18" t="s">
        <v>64</v>
      </c>
      <c r="I161" s="26" t="s">
        <v>64</v>
      </c>
      <c r="J161" s="19" t="str">
        <f t="shared" si="19"/>
        <v>Yes</v>
      </c>
      <c r="K161" s="19" t="str">
        <f t="shared" si="20"/>
        <v>Everyone Agrees</v>
      </c>
      <c r="L161" s="27" t="str">
        <f t="shared" si="16"/>
        <v>Clay &amp; Sand</v>
      </c>
      <c r="M161" s="27" t="str">
        <f t="shared" si="17"/>
        <v>Clay &amp; Sand</v>
      </c>
    </row>
    <row r="162" spans="1:13" x14ac:dyDescent="0.25">
      <c r="A162" s="15" t="s">
        <v>60</v>
      </c>
      <c r="B162" s="16" t="s">
        <v>50</v>
      </c>
      <c r="C162" s="15" t="str">
        <f t="shared" si="15"/>
        <v>Clay_W/Sandstone</v>
      </c>
      <c r="D162" s="15">
        <v>787</v>
      </c>
      <c r="E162" s="33">
        <f t="shared" si="18"/>
        <v>-1.5685547955714527E-3</v>
      </c>
      <c r="F162" s="15" t="str">
        <f t="shared" si="14"/>
        <v>Rare/Uncommon</v>
      </c>
      <c r="G162" s="17" t="s">
        <v>159</v>
      </c>
      <c r="H162" s="18" t="s">
        <v>158</v>
      </c>
      <c r="I162" s="26" t="s">
        <v>158</v>
      </c>
      <c r="J162" s="19" t="str">
        <f t="shared" si="19"/>
        <v>Needs Review</v>
      </c>
      <c r="K162" s="19" t="str">
        <f t="shared" si="20"/>
        <v>Bell &amp; Erber</v>
      </c>
      <c r="L162" s="27" t="str">
        <f t="shared" si="16"/>
        <v>Diamicton</v>
      </c>
      <c r="M162" s="27" t="str">
        <f t="shared" si="17"/>
        <v>Diamicton</v>
      </c>
    </row>
    <row r="163" spans="1:13" x14ac:dyDescent="0.25">
      <c r="A163" s="15" t="s">
        <v>60</v>
      </c>
      <c r="B163" s="16" t="s">
        <v>51</v>
      </c>
      <c r="C163" s="15" t="str">
        <f t="shared" si="15"/>
        <v>Clay_W/Shale</v>
      </c>
      <c r="D163" s="15">
        <v>1589</v>
      </c>
      <c r="E163" s="33">
        <f t="shared" si="18"/>
        <v>4.5884694709892128E-2</v>
      </c>
      <c r="F163" s="15" t="str">
        <f t="shared" si="14"/>
        <v>Fairly Common</v>
      </c>
      <c r="G163" s="17" t="s">
        <v>159</v>
      </c>
      <c r="H163" s="18" t="s">
        <v>158</v>
      </c>
      <c r="I163" s="26" t="s">
        <v>158</v>
      </c>
      <c r="J163" s="19" t="str">
        <f t="shared" si="19"/>
        <v>Needs Review</v>
      </c>
      <c r="K163" s="19" t="str">
        <f t="shared" si="20"/>
        <v>Bell &amp; Erber</v>
      </c>
      <c r="L163" s="27" t="str">
        <f t="shared" si="16"/>
        <v>Diamicton</v>
      </c>
      <c r="M163" s="27" t="str">
        <f t="shared" si="17"/>
        <v>Diamicton</v>
      </c>
    </row>
    <row r="164" spans="1:13" x14ac:dyDescent="0.25">
      <c r="A164" s="15" t="s">
        <v>60</v>
      </c>
      <c r="B164" s="16" t="s">
        <v>52</v>
      </c>
      <c r="C164" s="15" t="str">
        <f t="shared" si="15"/>
        <v>Clay_W/Silt</v>
      </c>
      <c r="D164" s="15">
        <v>746</v>
      </c>
      <c r="E164" s="33">
        <f t="shared" si="18"/>
        <v>-3.9944690470976457E-3</v>
      </c>
      <c r="F164" s="15" t="str">
        <f t="shared" si="14"/>
        <v>Rare/Uncommon</v>
      </c>
      <c r="G164" s="17" t="s">
        <v>159</v>
      </c>
      <c r="H164" s="18" t="s">
        <v>60</v>
      </c>
      <c r="I164" s="26" t="s">
        <v>60</v>
      </c>
      <c r="J164" s="19" t="str">
        <f t="shared" si="19"/>
        <v>Needs Review</v>
      </c>
      <c r="K164" s="19" t="str">
        <f t="shared" si="20"/>
        <v>Bell &amp; Erber</v>
      </c>
      <c r="L164" s="27" t="str">
        <f t="shared" si="16"/>
        <v>Clay</v>
      </c>
      <c r="M164" s="27" t="str">
        <f t="shared" si="17"/>
        <v>Clay</v>
      </c>
    </row>
    <row r="165" spans="1:13" x14ac:dyDescent="0.25">
      <c r="A165" s="15" t="s">
        <v>60</v>
      </c>
      <c r="B165" s="16" t="s">
        <v>53</v>
      </c>
      <c r="C165" s="15" t="str">
        <f t="shared" si="15"/>
        <v>Clay_W/Stones</v>
      </c>
      <c r="D165" s="15">
        <v>5923</v>
      </c>
      <c r="E165" s="33">
        <f t="shared" si="18"/>
        <v>0.30232158168829509</v>
      </c>
      <c r="F165" s="15" t="str">
        <f t="shared" si="14"/>
        <v>Fairly Common</v>
      </c>
      <c r="G165" s="17" t="s">
        <v>158</v>
      </c>
      <c r="H165" s="18" t="s">
        <v>158</v>
      </c>
      <c r="I165" s="26" t="s">
        <v>158</v>
      </c>
      <c r="J165" s="19" t="str">
        <f t="shared" si="19"/>
        <v>Yes</v>
      </c>
      <c r="K165" s="19" t="str">
        <f t="shared" si="20"/>
        <v>Everyone Agrees</v>
      </c>
      <c r="L165" s="27" t="str">
        <f t="shared" si="16"/>
        <v>Diamicton</v>
      </c>
      <c r="M165" s="27" t="str">
        <f t="shared" si="17"/>
        <v>Diamicton</v>
      </c>
    </row>
    <row r="166" spans="1:13" x14ac:dyDescent="0.25">
      <c r="A166" s="15" t="s">
        <v>60</v>
      </c>
      <c r="B166" s="16" t="s">
        <v>54</v>
      </c>
      <c r="C166" s="15" t="str">
        <f t="shared" si="15"/>
        <v>Clay_Water Bearing</v>
      </c>
      <c r="D166" s="15">
        <v>550</v>
      </c>
      <c r="E166" s="33">
        <f t="shared" si="18"/>
        <v>-1.559152254219847E-2</v>
      </c>
      <c r="F166" s="15" t="str">
        <f t="shared" si="14"/>
        <v>Rare/Uncommon</v>
      </c>
      <c r="G166" s="17" t="s">
        <v>159</v>
      </c>
      <c r="H166" s="18" t="s">
        <v>60</v>
      </c>
      <c r="I166" s="26" t="s">
        <v>60</v>
      </c>
      <c r="J166" s="19" t="str">
        <f t="shared" si="19"/>
        <v>Needs Review</v>
      </c>
      <c r="K166" s="19" t="str">
        <f t="shared" si="20"/>
        <v>Bell &amp; Erber</v>
      </c>
      <c r="L166" s="27" t="str">
        <f t="shared" si="16"/>
        <v>Clay</v>
      </c>
      <c r="M166" s="27" t="str">
        <f t="shared" si="17"/>
        <v>Clay</v>
      </c>
    </row>
    <row r="167" spans="1:13" x14ac:dyDescent="0.25">
      <c r="A167" s="15" t="s">
        <v>60</v>
      </c>
      <c r="B167" s="16" t="s">
        <v>55</v>
      </c>
      <c r="C167" s="15" t="str">
        <f t="shared" si="15"/>
        <v>Clay_Weathered</v>
      </c>
      <c r="D167" s="15">
        <v>3</v>
      </c>
      <c r="E167" s="33">
        <f t="shared" si="18"/>
        <v>-4.7956768775974754E-2</v>
      </c>
      <c r="F167" s="15" t="str">
        <f t="shared" si="14"/>
        <v>Rare/Uncommon</v>
      </c>
      <c r="G167" s="17" t="s">
        <v>159</v>
      </c>
      <c r="H167" s="18" t="s">
        <v>60</v>
      </c>
      <c r="I167" s="26" t="s">
        <v>60</v>
      </c>
      <c r="J167" s="19" t="str">
        <f t="shared" si="19"/>
        <v>Needs Review</v>
      </c>
      <c r="K167" s="19" t="str">
        <f t="shared" si="20"/>
        <v>Bell &amp; Erber</v>
      </c>
      <c r="L167" s="27" t="str">
        <f t="shared" si="16"/>
        <v>Clay</v>
      </c>
      <c r="M167" s="27" t="str">
        <f t="shared" si="17"/>
        <v>Clay</v>
      </c>
    </row>
    <row r="168" spans="1:13" x14ac:dyDescent="0.25">
      <c r="A168" s="15" t="s">
        <v>60</v>
      </c>
      <c r="B168" s="16" t="s">
        <v>56</v>
      </c>
      <c r="C168" s="15" t="str">
        <f t="shared" si="15"/>
        <v>Clay_Wet/Moist</v>
      </c>
      <c r="D168" s="15">
        <v>968</v>
      </c>
      <c r="E168" s="33">
        <f t="shared" si="18"/>
        <v>9.140969095312472E-3</v>
      </c>
      <c r="F168" s="15" t="str">
        <f t="shared" si="14"/>
        <v>Fairly Common</v>
      </c>
      <c r="G168" s="17" t="s">
        <v>60</v>
      </c>
      <c r="H168" s="18" t="s">
        <v>60</v>
      </c>
      <c r="I168" s="26" t="s">
        <v>60</v>
      </c>
      <c r="J168" s="19" t="str">
        <f t="shared" si="19"/>
        <v>Yes</v>
      </c>
      <c r="K168" s="19" t="str">
        <f t="shared" si="20"/>
        <v>Everyone Agrees</v>
      </c>
      <c r="L168" s="27" t="str">
        <f t="shared" si="16"/>
        <v>Clay</v>
      </c>
      <c r="M168" s="27" t="str">
        <f t="shared" si="17"/>
        <v>Clay</v>
      </c>
    </row>
    <row r="169" spans="1:13" x14ac:dyDescent="0.25">
      <c r="A169" s="15" t="s">
        <v>60</v>
      </c>
      <c r="B169" s="16" t="s">
        <v>57</v>
      </c>
      <c r="C169" s="15" t="str">
        <f t="shared" si="15"/>
        <v>Clay_Wood</v>
      </c>
      <c r="D169" s="15">
        <v>111</v>
      </c>
      <c r="E169" s="33">
        <f t="shared" si="18"/>
        <v>-4.1566555625613073E-2</v>
      </c>
      <c r="F169" s="15" t="str">
        <f t="shared" si="14"/>
        <v>Rare/Uncommon</v>
      </c>
      <c r="G169" s="17" t="s">
        <v>159</v>
      </c>
      <c r="H169" s="18" t="s">
        <v>60</v>
      </c>
      <c r="I169" s="26" t="s">
        <v>60</v>
      </c>
      <c r="J169" s="19" t="str">
        <f t="shared" si="19"/>
        <v>Needs Review</v>
      </c>
      <c r="K169" s="19" t="str">
        <f t="shared" si="20"/>
        <v>Bell &amp; Erber</v>
      </c>
      <c r="L169" s="27" t="str">
        <f t="shared" si="16"/>
        <v>Clay</v>
      </c>
      <c r="M169" s="27" t="str">
        <f t="shared" si="17"/>
        <v>Clay</v>
      </c>
    </row>
    <row r="170" spans="1:13" x14ac:dyDescent="0.25">
      <c r="A170" s="15" t="s">
        <v>61</v>
      </c>
      <c r="B170" s="16"/>
      <c r="C170" s="15" t="str">
        <f t="shared" si="15"/>
        <v>Clay &amp; Boulders_</v>
      </c>
      <c r="D170" s="15">
        <v>2378</v>
      </c>
      <c r="E170" s="33">
        <f t="shared" si="18"/>
        <v>9.2568751891701051E-2</v>
      </c>
      <c r="F170" s="15" t="str">
        <f t="shared" si="14"/>
        <v>Fairly Common</v>
      </c>
      <c r="G170" s="17" t="s">
        <v>159</v>
      </c>
      <c r="H170" s="18" t="s">
        <v>158</v>
      </c>
      <c r="I170" s="26" t="s">
        <v>158</v>
      </c>
      <c r="J170" s="19" t="str">
        <f t="shared" si="19"/>
        <v>Needs Review</v>
      </c>
      <c r="K170" s="19" t="str">
        <f t="shared" si="20"/>
        <v>Bell &amp; Erber</v>
      </c>
      <c r="L170" s="27" t="str">
        <f t="shared" si="16"/>
        <v>Diamicton</v>
      </c>
      <c r="M170" s="27" t="str">
        <f t="shared" si="17"/>
        <v>Diamicton</v>
      </c>
    </row>
    <row r="171" spans="1:13" x14ac:dyDescent="0.25">
      <c r="A171" s="15" t="s">
        <v>61</v>
      </c>
      <c r="B171" s="16" t="s">
        <v>4</v>
      </c>
      <c r="C171" s="15" t="str">
        <f t="shared" si="15"/>
        <v>Clay &amp; Boulders_Broken</v>
      </c>
      <c r="D171" s="15">
        <v>12</v>
      </c>
      <c r="E171" s="33">
        <f t="shared" si="18"/>
        <v>-4.7424251013444607E-2</v>
      </c>
      <c r="F171" s="15" t="str">
        <f t="shared" si="14"/>
        <v>Rare/Uncommon</v>
      </c>
      <c r="G171" s="17" t="s">
        <v>159</v>
      </c>
      <c r="H171" s="18" t="s">
        <v>158</v>
      </c>
      <c r="I171" s="26" t="s">
        <v>158</v>
      </c>
      <c r="J171" s="19" t="str">
        <f t="shared" si="19"/>
        <v>Needs Review</v>
      </c>
      <c r="K171" s="19" t="str">
        <f t="shared" si="20"/>
        <v>Bell &amp; Erber</v>
      </c>
      <c r="L171" s="27" t="str">
        <f t="shared" si="16"/>
        <v>Diamicton</v>
      </c>
      <c r="M171" s="27" t="str">
        <f t="shared" si="17"/>
        <v>Diamicton</v>
      </c>
    </row>
    <row r="172" spans="1:13" x14ac:dyDescent="0.25">
      <c r="A172" s="15" t="s">
        <v>61</v>
      </c>
      <c r="B172" s="16" t="s">
        <v>5</v>
      </c>
      <c r="C172" s="15" t="str">
        <f t="shared" si="15"/>
        <v>Clay &amp; Boulders_Cemented</v>
      </c>
      <c r="D172" s="15">
        <v>2</v>
      </c>
      <c r="E172" s="33">
        <f t="shared" si="18"/>
        <v>-4.8015937416255879E-2</v>
      </c>
      <c r="F172" s="15" t="str">
        <f t="shared" si="14"/>
        <v>Rare/Uncommon</v>
      </c>
      <c r="G172" s="17" t="s">
        <v>159</v>
      </c>
      <c r="H172" s="18" t="s">
        <v>158</v>
      </c>
      <c r="I172" s="26" t="s">
        <v>158</v>
      </c>
      <c r="J172" s="19" t="str">
        <f t="shared" si="19"/>
        <v>Needs Review</v>
      </c>
      <c r="K172" s="19" t="str">
        <f t="shared" si="20"/>
        <v>Bell &amp; Erber</v>
      </c>
      <c r="L172" s="27" t="str">
        <f t="shared" si="16"/>
        <v>Diamicton</v>
      </c>
      <c r="M172" s="27" t="str">
        <f t="shared" si="17"/>
        <v>Diamicton</v>
      </c>
    </row>
    <row r="173" spans="1:13" x14ac:dyDescent="0.25">
      <c r="A173" s="15" t="s">
        <v>61</v>
      </c>
      <c r="B173" s="16" t="s">
        <v>6</v>
      </c>
      <c r="C173" s="15" t="str">
        <f t="shared" si="15"/>
        <v>Clay &amp; Boulders_Clayey</v>
      </c>
      <c r="D173" s="15">
        <v>1</v>
      </c>
      <c r="E173" s="33">
        <f t="shared" si="18"/>
        <v>-4.8075106056537004E-2</v>
      </c>
      <c r="F173" s="15" t="str">
        <f t="shared" si="14"/>
        <v>Rare/Uncommon</v>
      </c>
      <c r="G173" s="17" t="s">
        <v>159</v>
      </c>
      <c r="H173" s="18" t="s">
        <v>158</v>
      </c>
      <c r="I173" s="26" t="s">
        <v>158</v>
      </c>
      <c r="J173" s="19" t="str">
        <f t="shared" si="19"/>
        <v>Needs Review</v>
      </c>
      <c r="K173" s="19" t="str">
        <f t="shared" si="20"/>
        <v>Bell &amp; Erber</v>
      </c>
      <c r="L173" s="27" t="str">
        <f t="shared" si="16"/>
        <v>Diamicton</v>
      </c>
      <c r="M173" s="27" t="str">
        <f t="shared" si="17"/>
        <v>Diamicton</v>
      </c>
    </row>
    <row r="174" spans="1:13" x14ac:dyDescent="0.25">
      <c r="A174" s="15" t="s">
        <v>61</v>
      </c>
      <c r="B174" s="16" t="s">
        <v>7</v>
      </c>
      <c r="C174" s="15" t="str">
        <f t="shared" si="15"/>
        <v>Clay &amp; Boulders_Coarse</v>
      </c>
      <c r="D174" s="15">
        <v>7</v>
      </c>
      <c r="E174" s="33">
        <f t="shared" si="18"/>
        <v>-4.7720094214850246E-2</v>
      </c>
      <c r="F174" s="15" t="str">
        <f t="shared" si="14"/>
        <v>Rare/Uncommon</v>
      </c>
      <c r="G174" s="17" t="s">
        <v>159</v>
      </c>
      <c r="H174" s="18" t="s">
        <v>158</v>
      </c>
      <c r="I174" s="26" t="s">
        <v>158</v>
      </c>
      <c r="J174" s="19" t="str">
        <f t="shared" si="19"/>
        <v>Needs Review</v>
      </c>
      <c r="K174" s="19" t="str">
        <f t="shared" si="20"/>
        <v>Bell &amp; Erber</v>
      </c>
      <c r="L174" s="27" t="str">
        <f t="shared" si="16"/>
        <v>Diamicton</v>
      </c>
      <c r="M174" s="27" t="str">
        <f t="shared" si="17"/>
        <v>Diamicton</v>
      </c>
    </row>
    <row r="175" spans="1:13" x14ac:dyDescent="0.25">
      <c r="A175" s="15" t="s">
        <v>61</v>
      </c>
      <c r="B175" s="16" t="s">
        <v>8</v>
      </c>
      <c r="C175" s="15" t="str">
        <f t="shared" si="15"/>
        <v>Clay &amp; Boulders_Dense</v>
      </c>
      <c r="D175" s="15">
        <v>9</v>
      </c>
      <c r="E175" s="33">
        <f t="shared" si="18"/>
        <v>-4.7601756934287989E-2</v>
      </c>
      <c r="F175" s="15" t="str">
        <f t="shared" si="14"/>
        <v>Rare/Uncommon</v>
      </c>
      <c r="G175" s="17" t="s">
        <v>159</v>
      </c>
      <c r="H175" s="18" t="s">
        <v>158</v>
      </c>
      <c r="I175" s="26" t="s">
        <v>158</v>
      </c>
      <c r="J175" s="19" t="str">
        <f t="shared" si="19"/>
        <v>Needs Review</v>
      </c>
      <c r="K175" s="19" t="str">
        <f t="shared" si="20"/>
        <v>Bell &amp; Erber</v>
      </c>
      <c r="L175" s="27" t="str">
        <f t="shared" si="16"/>
        <v>Diamicton</v>
      </c>
      <c r="M175" s="27" t="str">
        <f t="shared" si="17"/>
        <v>Diamicton</v>
      </c>
    </row>
    <row r="176" spans="1:13" x14ac:dyDescent="0.25">
      <c r="A176" s="15" t="s">
        <v>61</v>
      </c>
      <c r="B176" s="16" t="s">
        <v>9</v>
      </c>
      <c r="C176" s="15" t="str">
        <f t="shared" si="15"/>
        <v>Clay &amp; Boulders_Dolomitic</v>
      </c>
      <c r="D176" s="15">
        <v>1</v>
      </c>
      <c r="E176" s="33">
        <f t="shared" si="18"/>
        <v>-4.8075106056537004E-2</v>
      </c>
      <c r="F176" s="15" t="str">
        <f t="shared" si="14"/>
        <v>Rare/Uncommon</v>
      </c>
      <c r="G176" s="17" t="s">
        <v>159</v>
      </c>
      <c r="H176" s="18" t="s">
        <v>158</v>
      </c>
      <c r="I176" s="26" t="s">
        <v>158</v>
      </c>
      <c r="J176" s="19" t="str">
        <f t="shared" si="19"/>
        <v>Needs Review</v>
      </c>
      <c r="K176" s="19" t="str">
        <f t="shared" si="20"/>
        <v>Bell &amp; Erber</v>
      </c>
      <c r="L176" s="27" t="str">
        <f t="shared" si="16"/>
        <v>Diamicton</v>
      </c>
      <c r="M176" s="27" t="str">
        <f t="shared" si="17"/>
        <v>Diamicton</v>
      </c>
    </row>
    <row r="177" spans="1:13" x14ac:dyDescent="0.25">
      <c r="A177" s="15" t="s">
        <v>61</v>
      </c>
      <c r="B177" s="16" t="s">
        <v>10</v>
      </c>
      <c r="C177" s="15" t="str">
        <f t="shared" si="15"/>
        <v>Clay &amp; Boulders_Dry</v>
      </c>
      <c r="D177" s="15">
        <v>2</v>
      </c>
      <c r="E177" s="33">
        <f t="shared" si="18"/>
        <v>-4.8015937416255879E-2</v>
      </c>
      <c r="F177" s="15" t="str">
        <f t="shared" si="14"/>
        <v>Rare/Uncommon</v>
      </c>
      <c r="G177" s="17" t="s">
        <v>159</v>
      </c>
      <c r="H177" s="18" t="s">
        <v>158</v>
      </c>
      <c r="I177" s="26" t="s">
        <v>158</v>
      </c>
      <c r="J177" s="19" t="str">
        <f t="shared" si="19"/>
        <v>Needs Review</v>
      </c>
      <c r="K177" s="19" t="str">
        <f t="shared" si="20"/>
        <v>Bell &amp; Erber</v>
      </c>
      <c r="L177" s="27" t="str">
        <f t="shared" si="16"/>
        <v>Diamicton</v>
      </c>
      <c r="M177" s="27" t="str">
        <f t="shared" si="17"/>
        <v>Diamicton</v>
      </c>
    </row>
    <row r="178" spans="1:13" x14ac:dyDescent="0.25">
      <c r="A178" s="15" t="s">
        <v>61</v>
      </c>
      <c r="B178" s="16" t="s">
        <v>11</v>
      </c>
      <c r="C178" s="15" t="str">
        <f t="shared" si="15"/>
        <v>Clay &amp; Boulders_Fill</v>
      </c>
      <c r="D178" s="15">
        <v>3</v>
      </c>
      <c r="E178" s="33">
        <f t="shared" si="18"/>
        <v>-4.7956768775974754E-2</v>
      </c>
      <c r="F178" s="15" t="str">
        <f t="shared" si="14"/>
        <v>Rare/Uncommon</v>
      </c>
      <c r="G178" s="17" t="s">
        <v>159</v>
      </c>
      <c r="H178" s="18" t="s">
        <v>167</v>
      </c>
      <c r="I178" s="26" t="s">
        <v>167</v>
      </c>
      <c r="J178" s="19" t="str">
        <f t="shared" si="19"/>
        <v>Needs Review</v>
      </c>
      <c r="K178" s="19" t="str">
        <f t="shared" si="20"/>
        <v>Bell &amp; Erber</v>
      </c>
      <c r="L178" s="27" t="str">
        <f t="shared" si="16"/>
        <v>Unknown or No Record</v>
      </c>
      <c r="M178" s="27" t="str">
        <f t="shared" si="17"/>
        <v>Unknown or No Record</v>
      </c>
    </row>
    <row r="179" spans="1:13" x14ac:dyDescent="0.25">
      <c r="A179" s="15" t="s">
        <v>61</v>
      </c>
      <c r="B179" s="16" t="s">
        <v>12</v>
      </c>
      <c r="C179" s="15" t="str">
        <f t="shared" si="15"/>
        <v>Clay &amp; Boulders_Fine</v>
      </c>
      <c r="D179" s="15">
        <v>3</v>
      </c>
      <c r="E179" s="33">
        <f t="shared" si="18"/>
        <v>-4.7956768775974754E-2</v>
      </c>
      <c r="F179" s="15" t="str">
        <f t="shared" si="14"/>
        <v>Rare/Uncommon</v>
      </c>
      <c r="G179" s="17" t="s">
        <v>159</v>
      </c>
      <c r="H179" s="18" t="s">
        <v>158</v>
      </c>
      <c r="I179" s="26" t="s">
        <v>158</v>
      </c>
      <c r="J179" s="19" t="str">
        <f t="shared" si="19"/>
        <v>Needs Review</v>
      </c>
      <c r="K179" s="19" t="str">
        <f t="shared" si="20"/>
        <v>Bell &amp; Erber</v>
      </c>
      <c r="L179" s="27" t="str">
        <f t="shared" si="16"/>
        <v>Diamicton</v>
      </c>
      <c r="M179" s="27" t="str">
        <f t="shared" si="17"/>
        <v>Diamicton</v>
      </c>
    </row>
    <row r="180" spans="1:13" x14ac:dyDescent="0.25">
      <c r="A180" s="15" t="s">
        <v>61</v>
      </c>
      <c r="B180" s="16" t="s">
        <v>13</v>
      </c>
      <c r="C180" s="15" t="str">
        <f t="shared" si="15"/>
        <v>Clay &amp; Boulders_Fine To Coarse</v>
      </c>
      <c r="D180" s="15">
        <v>0</v>
      </c>
      <c r="E180" s="33">
        <f t="shared" si="18"/>
        <v>-4.8134274696818129E-2</v>
      </c>
      <c r="F180" s="15" t="str">
        <f t="shared" si="14"/>
        <v>Not Used</v>
      </c>
      <c r="G180" s="17" t="s">
        <v>159</v>
      </c>
      <c r="H180" s="18" t="s">
        <v>158</v>
      </c>
      <c r="I180" s="26" t="s">
        <v>158</v>
      </c>
      <c r="J180" s="19" t="str">
        <f t="shared" si="19"/>
        <v>Not Used</v>
      </c>
      <c r="K180" s="19" t="str">
        <f t="shared" si="20"/>
        <v>Not Used</v>
      </c>
      <c r="L180" s="27" t="str">
        <f t="shared" si="16"/>
        <v>CHECK</v>
      </c>
      <c r="M180" s="27" t="str">
        <f t="shared" si="17"/>
        <v>Diamicton</v>
      </c>
    </row>
    <row r="181" spans="1:13" x14ac:dyDescent="0.25">
      <c r="A181" s="15" t="s">
        <v>61</v>
      </c>
      <c r="B181" s="16" t="s">
        <v>14</v>
      </c>
      <c r="C181" s="15" t="str">
        <f t="shared" si="15"/>
        <v>Clay &amp; Boulders_Fine To Medium</v>
      </c>
      <c r="D181" s="15">
        <v>1</v>
      </c>
      <c r="E181" s="33">
        <f t="shared" si="18"/>
        <v>-4.8075106056537004E-2</v>
      </c>
      <c r="F181" s="15" t="str">
        <f t="shared" si="14"/>
        <v>Rare/Uncommon</v>
      </c>
      <c r="G181" s="17" t="s">
        <v>159</v>
      </c>
      <c r="H181" s="18" t="s">
        <v>158</v>
      </c>
      <c r="I181" s="26" t="s">
        <v>158</v>
      </c>
      <c r="J181" s="19" t="str">
        <f t="shared" si="19"/>
        <v>Needs Review</v>
      </c>
      <c r="K181" s="19" t="str">
        <f t="shared" si="20"/>
        <v>Bell &amp; Erber</v>
      </c>
      <c r="L181" s="27" t="str">
        <f t="shared" si="16"/>
        <v>Diamicton</v>
      </c>
      <c r="M181" s="27" t="str">
        <f t="shared" si="17"/>
        <v>Diamicton</v>
      </c>
    </row>
    <row r="182" spans="1:13" x14ac:dyDescent="0.25">
      <c r="A182" s="15" t="s">
        <v>61</v>
      </c>
      <c r="B182" s="16" t="s">
        <v>15</v>
      </c>
      <c r="C182" s="15" t="str">
        <f t="shared" si="15"/>
        <v>Clay &amp; Boulders_Firm</v>
      </c>
      <c r="D182" s="15">
        <v>3</v>
      </c>
      <c r="E182" s="33">
        <f t="shared" si="18"/>
        <v>-4.7956768775974754E-2</v>
      </c>
      <c r="F182" s="15" t="str">
        <f t="shared" si="14"/>
        <v>Rare/Uncommon</v>
      </c>
      <c r="G182" s="17" t="s">
        <v>159</v>
      </c>
      <c r="H182" s="18" t="s">
        <v>158</v>
      </c>
      <c r="I182" s="26" t="s">
        <v>158</v>
      </c>
      <c r="J182" s="19" t="str">
        <f t="shared" si="19"/>
        <v>Needs Review</v>
      </c>
      <c r="K182" s="19" t="str">
        <f t="shared" si="20"/>
        <v>Bell &amp; Erber</v>
      </c>
      <c r="L182" s="27" t="str">
        <f t="shared" si="16"/>
        <v>Diamicton</v>
      </c>
      <c r="M182" s="27" t="str">
        <f t="shared" si="17"/>
        <v>Diamicton</v>
      </c>
    </row>
    <row r="183" spans="1:13" x14ac:dyDescent="0.25">
      <c r="A183" s="15" t="s">
        <v>61</v>
      </c>
      <c r="B183" s="16" t="s">
        <v>16</v>
      </c>
      <c r="C183" s="15" t="str">
        <f t="shared" si="15"/>
        <v>Clay &amp; Boulders_Fractured</v>
      </c>
      <c r="D183" s="15">
        <v>0</v>
      </c>
      <c r="E183" s="33">
        <f t="shared" si="18"/>
        <v>-4.8134274696818129E-2</v>
      </c>
      <c r="F183" s="15" t="str">
        <f t="shared" si="14"/>
        <v>Not Used</v>
      </c>
      <c r="G183" s="17" t="s">
        <v>159</v>
      </c>
      <c r="H183" s="18" t="s">
        <v>158</v>
      </c>
      <c r="I183" s="26" t="s">
        <v>158</v>
      </c>
      <c r="J183" s="19" t="str">
        <f t="shared" si="19"/>
        <v>Not Used</v>
      </c>
      <c r="K183" s="19" t="str">
        <f t="shared" si="20"/>
        <v>Not Used</v>
      </c>
      <c r="L183" s="27" t="str">
        <f t="shared" si="16"/>
        <v>CHECK</v>
      </c>
      <c r="M183" s="27" t="str">
        <f t="shared" si="17"/>
        <v>Diamicton</v>
      </c>
    </row>
    <row r="184" spans="1:13" x14ac:dyDescent="0.25">
      <c r="A184" s="15" t="s">
        <v>61</v>
      </c>
      <c r="B184" s="16" t="s">
        <v>17</v>
      </c>
      <c r="C184" s="15" t="str">
        <f t="shared" si="15"/>
        <v>Clay &amp; Boulders_Gravely</v>
      </c>
      <c r="D184" s="15">
        <v>70</v>
      </c>
      <c r="E184" s="33">
        <f t="shared" si="18"/>
        <v>-4.3992469877139263E-2</v>
      </c>
      <c r="F184" s="15" t="str">
        <f t="shared" si="14"/>
        <v>Rare/Uncommon</v>
      </c>
      <c r="G184" s="17" t="s">
        <v>159</v>
      </c>
      <c r="H184" s="18" t="s">
        <v>158</v>
      </c>
      <c r="I184" s="26" t="s">
        <v>158</v>
      </c>
      <c r="J184" s="19" t="str">
        <f t="shared" si="19"/>
        <v>Needs Review</v>
      </c>
      <c r="K184" s="19" t="str">
        <f t="shared" si="20"/>
        <v>Bell &amp; Erber</v>
      </c>
      <c r="L184" s="27" t="str">
        <f t="shared" si="16"/>
        <v>Diamicton</v>
      </c>
      <c r="M184" s="27" t="str">
        <f t="shared" si="17"/>
        <v>Diamicton</v>
      </c>
    </row>
    <row r="185" spans="1:13" x14ac:dyDescent="0.25">
      <c r="A185" s="15" t="s">
        <v>61</v>
      </c>
      <c r="B185" s="16" t="s">
        <v>18</v>
      </c>
      <c r="C185" s="15" t="str">
        <f t="shared" si="15"/>
        <v>Clay &amp; Boulders_Gummy</v>
      </c>
      <c r="D185" s="15">
        <v>1</v>
      </c>
      <c r="E185" s="33">
        <f t="shared" si="18"/>
        <v>-4.8075106056537004E-2</v>
      </c>
      <c r="F185" s="15" t="str">
        <f t="shared" si="14"/>
        <v>Rare/Uncommon</v>
      </c>
      <c r="G185" s="17" t="s">
        <v>159</v>
      </c>
      <c r="H185" s="18" t="s">
        <v>158</v>
      </c>
      <c r="I185" s="26" t="s">
        <v>158</v>
      </c>
      <c r="J185" s="19" t="str">
        <f t="shared" si="19"/>
        <v>Needs Review</v>
      </c>
      <c r="K185" s="19" t="str">
        <f t="shared" si="20"/>
        <v>Bell &amp; Erber</v>
      </c>
      <c r="L185" s="27" t="str">
        <f t="shared" si="16"/>
        <v>Diamicton</v>
      </c>
      <c r="M185" s="27" t="str">
        <f t="shared" si="17"/>
        <v>Diamicton</v>
      </c>
    </row>
    <row r="186" spans="1:13" x14ac:dyDescent="0.25">
      <c r="A186" s="15" t="s">
        <v>61</v>
      </c>
      <c r="B186" s="16" t="s">
        <v>19</v>
      </c>
      <c r="C186" s="15" t="str">
        <f t="shared" si="15"/>
        <v>Clay &amp; Boulders_Hard</v>
      </c>
      <c r="D186" s="15">
        <v>289</v>
      </c>
      <c r="E186" s="33">
        <f t="shared" si="18"/>
        <v>-3.1034537655572528E-2</v>
      </c>
      <c r="F186" s="15" t="str">
        <f t="shared" si="14"/>
        <v>Rare/Uncommon</v>
      </c>
      <c r="G186" s="17" t="s">
        <v>159</v>
      </c>
      <c r="H186" s="18" t="s">
        <v>158</v>
      </c>
      <c r="I186" s="26" t="s">
        <v>158</v>
      </c>
      <c r="J186" s="19" t="str">
        <f t="shared" si="19"/>
        <v>Needs Review</v>
      </c>
      <c r="K186" s="19" t="str">
        <f t="shared" si="20"/>
        <v>Bell &amp; Erber</v>
      </c>
      <c r="L186" s="27" t="str">
        <f t="shared" si="16"/>
        <v>Diamicton</v>
      </c>
      <c r="M186" s="27" t="str">
        <f t="shared" si="17"/>
        <v>Diamicton</v>
      </c>
    </row>
    <row r="187" spans="1:13" x14ac:dyDescent="0.25">
      <c r="A187" s="15" t="s">
        <v>61</v>
      </c>
      <c r="B187" s="16" t="s">
        <v>20</v>
      </c>
      <c r="C187" s="15" t="str">
        <f t="shared" si="15"/>
        <v>Clay &amp; Boulders_Heaving/Quick</v>
      </c>
      <c r="D187" s="15">
        <v>0</v>
      </c>
      <c r="E187" s="33">
        <f t="shared" si="18"/>
        <v>-4.8134274696818129E-2</v>
      </c>
      <c r="F187" s="15" t="str">
        <f t="shared" si="14"/>
        <v>Not Used</v>
      </c>
      <c r="G187" s="17" t="s">
        <v>159</v>
      </c>
      <c r="H187" s="18" t="s">
        <v>158</v>
      </c>
      <c r="I187" s="26" t="s">
        <v>158</v>
      </c>
      <c r="J187" s="19" t="str">
        <f t="shared" si="19"/>
        <v>Not Used</v>
      </c>
      <c r="K187" s="19" t="str">
        <f t="shared" si="20"/>
        <v>Not Used</v>
      </c>
      <c r="L187" s="27" t="str">
        <f t="shared" si="16"/>
        <v>CHECK</v>
      </c>
      <c r="M187" s="27" t="str">
        <f t="shared" si="17"/>
        <v>Diamicton</v>
      </c>
    </row>
    <row r="188" spans="1:13" x14ac:dyDescent="0.25">
      <c r="A188" s="15" t="s">
        <v>61</v>
      </c>
      <c r="B188" s="16" t="s">
        <v>21</v>
      </c>
      <c r="C188" s="15" t="str">
        <f t="shared" si="15"/>
        <v>Clay &amp; Boulders_Karst</v>
      </c>
      <c r="D188" s="15">
        <v>0</v>
      </c>
      <c r="E188" s="33">
        <f t="shared" si="18"/>
        <v>-4.8134274696818129E-2</v>
      </c>
      <c r="F188" s="15" t="str">
        <f t="shared" si="14"/>
        <v>Not Used</v>
      </c>
      <c r="G188" s="17" t="s">
        <v>159</v>
      </c>
      <c r="H188" s="18" t="s">
        <v>158</v>
      </c>
      <c r="I188" s="26" t="s">
        <v>158</v>
      </c>
      <c r="J188" s="19" t="str">
        <f t="shared" si="19"/>
        <v>Not Used</v>
      </c>
      <c r="K188" s="19" t="str">
        <f t="shared" si="20"/>
        <v>Not Used</v>
      </c>
      <c r="L188" s="27" t="str">
        <f t="shared" si="16"/>
        <v>CHECK</v>
      </c>
      <c r="M188" s="27" t="str">
        <f t="shared" si="17"/>
        <v>Diamicton</v>
      </c>
    </row>
    <row r="189" spans="1:13" x14ac:dyDescent="0.25">
      <c r="A189" s="15" t="s">
        <v>61</v>
      </c>
      <c r="B189" s="16" t="s">
        <v>22</v>
      </c>
      <c r="C189" s="15" t="str">
        <f t="shared" si="15"/>
        <v>Clay &amp; Boulders_Layered</v>
      </c>
      <c r="D189" s="15">
        <v>1</v>
      </c>
      <c r="E189" s="33">
        <f t="shared" si="18"/>
        <v>-4.8075106056537004E-2</v>
      </c>
      <c r="F189" s="15" t="str">
        <f t="shared" si="14"/>
        <v>Rare/Uncommon</v>
      </c>
      <c r="G189" s="17" t="s">
        <v>159</v>
      </c>
      <c r="H189" s="18" t="s">
        <v>158</v>
      </c>
      <c r="I189" s="26" t="s">
        <v>158</v>
      </c>
      <c r="J189" s="19" t="str">
        <f t="shared" si="19"/>
        <v>Needs Review</v>
      </c>
      <c r="K189" s="19" t="str">
        <f t="shared" si="20"/>
        <v>Bell &amp; Erber</v>
      </c>
      <c r="L189" s="27" t="str">
        <f t="shared" si="16"/>
        <v>Diamicton</v>
      </c>
      <c r="M189" s="27" t="str">
        <f t="shared" si="17"/>
        <v>Diamicton</v>
      </c>
    </row>
    <row r="190" spans="1:13" x14ac:dyDescent="0.25">
      <c r="A190" s="15" t="s">
        <v>61</v>
      </c>
      <c r="B190" s="16" t="s">
        <v>23</v>
      </c>
      <c r="C190" s="15" t="str">
        <f t="shared" si="15"/>
        <v>Clay &amp; Boulders_Medium</v>
      </c>
      <c r="D190" s="15">
        <v>1</v>
      </c>
      <c r="E190" s="33">
        <f t="shared" si="18"/>
        <v>-4.8075106056537004E-2</v>
      </c>
      <c r="F190" s="15" t="str">
        <f t="shared" si="14"/>
        <v>Rare/Uncommon</v>
      </c>
      <c r="G190" s="17" t="s">
        <v>159</v>
      </c>
      <c r="H190" s="18" t="s">
        <v>158</v>
      </c>
      <c r="I190" s="26" t="s">
        <v>158</v>
      </c>
      <c r="J190" s="19" t="str">
        <f t="shared" si="19"/>
        <v>Needs Review</v>
      </c>
      <c r="K190" s="19" t="str">
        <f t="shared" si="20"/>
        <v>Bell &amp; Erber</v>
      </c>
      <c r="L190" s="27" t="str">
        <f t="shared" si="16"/>
        <v>Diamicton</v>
      </c>
      <c r="M190" s="27" t="str">
        <f t="shared" si="17"/>
        <v>Diamicton</v>
      </c>
    </row>
    <row r="191" spans="1:13" x14ac:dyDescent="0.25">
      <c r="A191" s="15" t="s">
        <v>61</v>
      </c>
      <c r="B191" s="16" t="s">
        <v>24</v>
      </c>
      <c r="C191" s="15" t="str">
        <f t="shared" si="15"/>
        <v>Clay &amp; Boulders_Medium To Coarse</v>
      </c>
      <c r="D191" s="15">
        <v>2</v>
      </c>
      <c r="E191" s="33">
        <f t="shared" si="18"/>
        <v>-4.8015937416255879E-2</v>
      </c>
      <c r="F191" s="15" t="str">
        <f t="shared" si="14"/>
        <v>Rare/Uncommon</v>
      </c>
      <c r="G191" s="17" t="s">
        <v>159</v>
      </c>
      <c r="H191" s="18" t="s">
        <v>158</v>
      </c>
      <c r="I191" s="26" t="s">
        <v>158</v>
      </c>
      <c r="J191" s="19" t="str">
        <f t="shared" si="19"/>
        <v>Needs Review</v>
      </c>
      <c r="K191" s="19" t="str">
        <f t="shared" si="20"/>
        <v>Bell &amp; Erber</v>
      </c>
      <c r="L191" s="27" t="str">
        <f t="shared" si="16"/>
        <v>Diamicton</v>
      </c>
      <c r="M191" s="27" t="str">
        <f t="shared" si="17"/>
        <v>Diamicton</v>
      </c>
    </row>
    <row r="192" spans="1:13" x14ac:dyDescent="0.25">
      <c r="A192" s="15" t="s">
        <v>61</v>
      </c>
      <c r="B192" s="16" t="s">
        <v>25</v>
      </c>
      <c r="C192" s="15" t="str">
        <f t="shared" si="15"/>
        <v>Clay &amp; Boulders_Organic</v>
      </c>
      <c r="D192" s="15">
        <v>0</v>
      </c>
      <c r="E192" s="33">
        <f t="shared" si="18"/>
        <v>-4.8134274696818129E-2</v>
      </c>
      <c r="F192" s="15" t="str">
        <f t="shared" si="14"/>
        <v>Not Used</v>
      </c>
      <c r="G192" s="17" t="s">
        <v>159</v>
      </c>
      <c r="H192" s="18" t="s">
        <v>158</v>
      </c>
      <c r="I192" s="26" t="s">
        <v>158</v>
      </c>
      <c r="J192" s="19" t="str">
        <f t="shared" si="19"/>
        <v>Not Used</v>
      </c>
      <c r="K192" s="19" t="str">
        <f t="shared" si="20"/>
        <v>Not Used</v>
      </c>
      <c r="L192" s="27" t="str">
        <f t="shared" si="16"/>
        <v>CHECK</v>
      </c>
      <c r="M192" s="27" t="str">
        <f t="shared" si="17"/>
        <v>Diamicton</v>
      </c>
    </row>
    <row r="193" spans="1:13" x14ac:dyDescent="0.25">
      <c r="A193" s="15" t="s">
        <v>61</v>
      </c>
      <c r="B193" s="16" t="s">
        <v>26</v>
      </c>
      <c r="C193" s="15" t="str">
        <f t="shared" si="15"/>
        <v>Clay &amp; Boulders_Porous</v>
      </c>
      <c r="D193" s="15">
        <v>0</v>
      </c>
      <c r="E193" s="33">
        <f t="shared" si="18"/>
        <v>-4.8134274696818129E-2</v>
      </c>
      <c r="F193" s="15" t="str">
        <f t="shared" si="14"/>
        <v>Not Used</v>
      </c>
      <c r="G193" s="17" t="s">
        <v>159</v>
      </c>
      <c r="H193" s="18" t="s">
        <v>158</v>
      </c>
      <c r="I193" s="26" t="s">
        <v>158</v>
      </c>
      <c r="J193" s="19" t="str">
        <f t="shared" si="19"/>
        <v>Not Used</v>
      </c>
      <c r="K193" s="19" t="str">
        <f t="shared" si="20"/>
        <v>Not Used</v>
      </c>
      <c r="L193" s="27" t="str">
        <f t="shared" si="16"/>
        <v>CHECK</v>
      </c>
      <c r="M193" s="27" t="str">
        <f t="shared" si="17"/>
        <v>Diamicton</v>
      </c>
    </row>
    <row r="194" spans="1:13" x14ac:dyDescent="0.25">
      <c r="A194" s="15" t="s">
        <v>61</v>
      </c>
      <c r="B194" s="16" t="s">
        <v>27</v>
      </c>
      <c r="C194" s="15" t="str">
        <f t="shared" si="15"/>
        <v>Clay &amp; Boulders_Sandy</v>
      </c>
      <c r="D194" s="15">
        <v>208</v>
      </c>
      <c r="E194" s="33">
        <f t="shared" si="18"/>
        <v>-3.5827197518343783E-2</v>
      </c>
      <c r="F194" s="15" t="str">
        <f t="shared" ref="F194:F257" si="21">IF(D194=0,"Not Used",
IF(E194&lt;Mean,"Rare/Uncommon",
IF(AND(E194&gt;Mean,E194&lt;(Mean + Standard_Deviation)),"Fairly Common",
IF(AND(E194&gt;(Mean + Standard_Deviation),E194&lt;(Mean + (2*Standard_Deviation))),"Common",
IF(E194&gt;(Mean + (2*Standard_Deviation)),"Very Common","")))))</f>
        <v>Rare/Uncommon</v>
      </c>
      <c r="G194" s="17" t="s">
        <v>159</v>
      </c>
      <c r="H194" s="18" t="s">
        <v>158</v>
      </c>
      <c r="I194" s="26" t="s">
        <v>158</v>
      </c>
      <c r="J194" s="19" t="str">
        <f t="shared" si="19"/>
        <v>Needs Review</v>
      </c>
      <c r="K194" s="19" t="str">
        <f t="shared" si="20"/>
        <v>Bell &amp; Erber</v>
      </c>
      <c r="L194" s="27" t="str">
        <f t="shared" si="16"/>
        <v>Diamicton</v>
      </c>
      <c r="M194" s="27" t="str">
        <f t="shared" si="17"/>
        <v>Diamicton</v>
      </c>
    </row>
    <row r="195" spans="1:13" x14ac:dyDescent="0.25">
      <c r="A195" s="15" t="s">
        <v>61</v>
      </c>
      <c r="B195" s="16" t="s">
        <v>28</v>
      </c>
      <c r="C195" s="15" t="str">
        <f t="shared" ref="C195:C258" si="22">A195&amp;"_"&amp;IF(ISBLANK(B195),"",B195)</f>
        <v>Clay &amp; Boulders_Silty</v>
      </c>
      <c r="D195" s="15">
        <v>3</v>
      </c>
      <c r="E195" s="33">
        <f t="shared" si="18"/>
        <v>-4.7956768775974754E-2</v>
      </c>
      <c r="F195" s="15" t="str">
        <f t="shared" si="21"/>
        <v>Rare/Uncommon</v>
      </c>
      <c r="G195" s="17" t="s">
        <v>159</v>
      </c>
      <c r="H195" s="18" t="s">
        <v>158</v>
      </c>
      <c r="I195" s="26" t="s">
        <v>158</v>
      </c>
      <c r="J195" s="19" t="str">
        <f t="shared" si="19"/>
        <v>Needs Review</v>
      </c>
      <c r="K195" s="19" t="str">
        <f t="shared" si="20"/>
        <v>Bell &amp; Erber</v>
      </c>
      <c r="L195" s="27" t="str">
        <f t="shared" ref="L195:L258" si="23">IF(K195="Esch &amp; Erber",I195,IF(OR(K195="Bell &amp; Esch",K195="Bell &amp; Erber",K195="Everyone Agrees"),H195,"CHECK"))</f>
        <v>Diamicton</v>
      </c>
      <c r="M195" s="27" t="str">
        <f t="shared" ref="M195:M258" si="24">IF(K195="Everyone Agrees",H195,IF(J195="Not Used",H195,IF(NOT(L195="CHECK"),L195,H195)))</f>
        <v>Diamicton</v>
      </c>
    </row>
    <row r="196" spans="1:13" x14ac:dyDescent="0.25">
      <c r="A196" s="15" t="s">
        <v>61</v>
      </c>
      <c r="B196" s="16" t="s">
        <v>29</v>
      </c>
      <c r="C196" s="15" t="str">
        <f t="shared" si="22"/>
        <v>Clay &amp; Boulders_Soft</v>
      </c>
      <c r="D196" s="15">
        <v>22</v>
      </c>
      <c r="E196" s="33">
        <f t="shared" ref="E196:E259" si="25">STANDARDIZE(D196,(SUM($D$2:$D$5657)/COUNT($D$2:$D$5657)),_xlfn.STDEV.P($D$2:$D$5657))</f>
        <v>-4.6832564610633343E-2</v>
      </c>
      <c r="F196" s="15" t="str">
        <f t="shared" si="21"/>
        <v>Rare/Uncommon</v>
      </c>
      <c r="G196" s="17" t="s">
        <v>159</v>
      </c>
      <c r="H196" s="18" t="s">
        <v>158</v>
      </c>
      <c r="I196" s="26" t="s">
        <v>158</v>
      </c>
      <c r="J196" s="19" t="str">
        <f t="shared" ref="J196:J259" si="26">IF(AND(G196=H196,I196=H196),"Yes",IF(AND(OR(G196="CHECK",H196="CHECK",I196="CHECK"),NOT(F196="Not Used")),"Needs Review",IF(F196="Not Used", "Not Used","No")))</f>
        <v>Needs Review</v>
      </c>
      <c r="K196" s="19" t="str">
        <f t="shared" ref="K196:K259" si="27">IF(J196="Yes","Everyone Agrees",IF(F196="Not Used","Not Used",IF(AND(G196="CHECK",I196="CHECK"),"Needs Review",IF(G196=H196,"Bell &amp; Esch",IF(H196=I196,"Bell &amp; Erber",IF(G196=I196,"Esch &amp; Erber","Nobody Agrees"))))))</f>
        <v>Bell &amp; Erber</v>
      </c>
      <c r="L196" s="27" t="str">
        <f t="shared" si="23"/>
        <v>Diamicton</v>
      </c>
      <c r="M196" s="27" t="str">
        <f t="shared" si="24"/>
        <v>Diamicton</v>
      </c>
    </row>
    <row r="197" spans="1:13" x14ac:dyDescent="0.25">
      <c r="A197" s="15" t="s">
        <v>61</v>
      </c>
      <c r="B197" s="16" t="s">
        <v>30</v>
      </c>
      <c r="C197" s="15" t="str">
        <f t="shared" si="22"/>
        <v>Clay &amp; Boulders_Sticky</v>
      </c>
      <c r="D197" s="15">
        <v>2</v>
      </c>
      <c r="E197" s="33">
        <f t="shared" si="25"/>
        <v>-4.8015937416255879E-2</v>
      </c>
      <c r="F197" s="15" t="str">
        <f t="shared" si="21"/>
        <v>Rare/Uncommon</v>
      </c>
      <c r="G197" s="17" t="s">
        <v>159</v>
      </c>
      <c r="H197" s="18" t="s">
        <v>158</v>
      </c>
      <c r="I197" s="26" t="s">
        <v>158</v>
      </c>
      <c r="J197" s="19" t="str">
        <f t="shared" si="26"/>
        <v>Needs Review</v>
      </c>
      <c r="K197" s="19" t="str">
        <f t="shared" si="27"/>
        <v>Bell &amp; Erber</v>
      </c>
      <c r="L197" s="27" t="str">
        <f t="shared" si="23"/>
        <v>Diamicton</v>
      </c>
      <c r="M197" s="27" t="str">
        <f t="shared" si="24"/>
        <v>Diamicton</v>
      </c>
    </row>
    <row r="198" spans="1:13" x14ac:dyDescent="0.25">
      <c r="A198" s="15" t="s">
        <v>61</v>
      </c>
      <c r="B198" s="16" t="s">
        <v>31</v>
      </c>
      <c r="C198" s="15" t="str">
        <f t="shared" si="22"/>
        <v>Clay &amp; Boulders_Stoney</v>
      </c>
      <c r="D198" s="15">
        <v>9</v>
      </c>
      <c r="E198" s="33">
        <f t="shared" si="25"/>
        <v>-4.7601756934287989E-2</v>
      </c>
      <c r="F198" s="15" t="str">
        <f t="shared" si="21"/>
        <v>Rare/Uncommon</v>
      </c>
      <c r="G198" s="17" t="s">
        <v>159</v>
      </c>
      <c r="H198" s="18" t="s">
        <v>158</v>
      </c>
      <c r="I198" s="26" t="s">
        <v>158</v>
      </c>
      <c r="J198" s="19" t="str">
        <f t="shared" si="26"/>
        <v>Needs Review</v>
      </c>
      <c r="K198" s="19" t="str">
        <f t="shared" si="27"/>
        <v>Bell &amp; Erber</v>
      </c>
      <c r="L198" s="27" t="str">
        <f t="shared" si="23"/>
        <v>Diamicton</v>
      </c>
      <c r="M198" s="27" t="str">
        <f t="shared" si="24"/>
        <v>Diamicton</v>
      </c>
    </row>
    <row r="199" spans="1:13" x14ac:dyDescent="0.25">
      <c r="A199" s="15" t="s">
        <v>61</v>
      </c>
      <c r="B199" s="16" t="s">
        <v>32</v>
      </c>
      <c r="C199" s="15" t="str">
        <f t="shared" si="22"/>
        <v>Clay &amp; Boulders_Stringers</v>
      </c>
      <c r="D199" s="15">
        <v>1</v>
      </c>
      <c r="E199" s="33">
        <f t="shared" si="25"/>
        <v>-4.8075106056537004E-2</v>
      </c>
      <c r="F199" s="15" t="str">
        <f t="shared" si="21"/>
        <v>Rare/Uncommon</v>
      </c>
      <c r="G199" s="17" t="s">
        <v>159</v>
      </c>
      <c r="H199" s="18" t="s">
        <v>158</v>
      </c>
      <c r="I199" s="26" t="s">
        <v>158</v>
      </c>
      <c r="J199" s="19" t="str">
        <f t="shared" si="26"/>
        <v>Needs Review</v>
      </c>
      <c r="K199" s="19" t="str">
        <f t="shared" si="27"/>
        <v>Bell &amp; Erber</v>
      </c>
      <c r="L199" s="27" t="str">
        <f t="shared" si="23"/>
        <v>Diamicton</v>
      </c>
      <c r="M199" s="27" t="str">
        <f t="shared" si="24"/>
        <v>Diamicton</v>
      </c>
    </row>
    <row r="200" spans="1:13" x14ac:dyDescent="0.25">
      <c r="A200" s="15" t="s">
        <v>61</v>
      </c>
      <c r="B200" s="16" t="s">
        <v>33</v>
      </c>
      <c r="C200" s="15" t="str">
        <f t="shared" si="22"/>
        <v>Clay &amp; Boulders_Strips</v>
      </c>
      <c r="D200" s="15">
        <v>0</v>
      </c>
      <c r="E200" s="33">
        <f t="shared" si="25"/>
        <v>-4.8134274696818129E-2</v>
      </c>
      <c r="F200" s="15" t="str">
        <f t="shared" si="21"/>
        <v>Not Used</v>
      </c>
      <c r="G200" s="17" t="s">
        <v>159</v>
      </c>
      <c r="H200" s="18" t="s">
        <v>158</v>
      </c>
      <c r="I200" s="26" t="s">
        <v>158</v>
      </c>
      <c r="J200" s="19" t="str">
        <f t="shared" si="26"/>
        <v>Not Used</v>
      </c>
      <c r="K200" s="19" t="str">
        <f t="shared" si="27"/>
        <v>Not Used</v>
      </c>
      <c r="L200" s="27" t="str">
        <f t="shared" si="23"/>
        <v>CHECK</v>
      </c>
      <c r="M200" s="27" t="str">
        <f t="shared" si="24"/>
        <v>Diamicton</v>
      </c>
    </row>
    <row r="201" spans="1:13" x14ac:dyDescent="0.25">
      <c r="A201" s="15" t="s">
        <v>61</v>
      </c>
      <c r="B201" s="16" t="s">
        <v>34</v>
      </c>
      <c r="C201" s="15" t="str">
        <f t="shared" si="22"/>
        <v>Clay &amp; Boulders_Swelling</v>
      </c>
      <c r="D201" s="15">
        <v>0</v>
      </c>
      <c r="E201" s="33">
        <f t="shared" si="25"/>
        <v>-4.8134274696818129E-2</v>
      </c>
      <c r="F201" s="15" t="str">
        <f t="shared" si="21"/>
        <v>Not Used</v>
      </c>
      <c r="G201" s="17" t="s">
        <v>159</v>
      </c>
      <c r="H201" s="18" t="s">
        <v>158</v>
      </c>
      <c r="I201" s="26" t="s">
        <v>158</v>
      </c>
      <c r="J201" s="19" t="str">
        <f t="shared" si="26"/>
        <v>Not Used</v>
      </c>
      <c r="K201" s="19" t="str">
        <f t="shared" si="27"/>
        <v>Not Used</v>
      </c>
      <c r="L201" s="27" t="str">
        <f t="shared" si="23"/>
        <v>CHECK</v>
      </c>
      <c r="M201" s="27" t="str">
        <f t="shared" si="24"/>
        <v>Diamicton</v>
      </c>
    </row>
    <row r="202" spans="1:13" x14ac:dyDescent="0.25">
      <c r="A202" s="15" t="s">
        <v>61</v>
      </c>
      <c r="B202" s="16" t="s">
        <v>35</v>
      </c>
      <c r="C202" s="15" t="str">
        <f t="shared" si="22"/>
        <v>Clay &amp; Boulders_Very Coarse</v>
      </c>
      <c r="D202" s="15">
        <v>0</v>
      </c>
      <c r="E202" s="33">
        <f t="shared" si="25"/>
        <v>-4.8134274696818129E-2</v>
      </c>
      <c r="F202" s="15" t="str">
        <f t="shared" si="21"/>
        <v>Not Used</v>
      </c>
      <c r="G202" s="17" t="s">
        <v>159</v>
      </c>
      <c r="H202" s="18" t="s">
        <v>158</v>
      </c>
      <c r="I202" s="26" t="s">
        <v>158</v>
      </c>
      <c r="J202" s="19" t="str">
        <f t="shared" si="26"/>
        <v>Not Used</v>
      </c>
      <c r="K202" s="19" t="str">
        <f t="shared" si="27"/>
        <v>Not Used</v>
      </c>
      <c r="L202" s="27" t="str">
        <f t="shared" si="23"/>
        <v>CHECK</v>
      </c>
      <c r="M202" s="27" t="str">
        <f t="shared" si="24"/>
        <v>Diamicton</v>
      </c>
    </row>
    <row r="203" spans="1:13" x14ac:dyDescent="0.25">
      <c r="A203" s="15" t="s">
        <v>61</v>
      </c>
      <c r="B203" s="16" t="s">
        <v>160</v>
      </c>
      <c r="C203" s="15" t="str">
        <f t="shared" si="22"/>
        <v>Clay &amp; Boulders_Very Fine</v>
      </c>
      <c r="D203" s="15">
        <v>0</v>
      </c>
      <c r="E203" s="33">
        <f t="shared" si="25"/>
        <v>-4.8134274696818129E-2</v>
      </c>
      <c r="F203" s="15" t="str">
        <f t="shared" si="21"/>
        <v>Not Used</v>
      </c>
      <c r="G203" s="17" t="s">
        <v>159</v>
      </c>
      <c r="H203" s="18" t="s">
        <v>158</v>
      </c>
      <c r="I203" s="26" t="s">
        <v>158</v>
      </c>
      <c r="J203" s="19" t="str">
        <f t="shared" si="26"/>
        <v>Not Used</v>
      </c>
      <c r="K203" s="19" t="str">
        <f t="shared" si="27"/>
        <v>Not Used</v>
      </c>
      <c r="L203" s="27" t="str">
        <f t="shared" si="23"/>
        <v>CHECK</v>
      </c>
      <c r="M203" s="27" t="str">
        <f t="shared" si="24"/>
        <v>Diamicton</v>
      </c>
    </row>
    <row r="204" spans="1:13" x14ac:dyDescent="0.25">
      <c r="A204" s="15" t="s">
        <v>61</v>
      </c>
      <c r="B204" s="16" t="s">
        <v>36</v>
      </c>
      <c r="C204" s="15" t="str">
        <f t="shared" si="22"/>
        <v>Clay &amp; Boulders_Very Fine-Coarse</v>
      </c>
      <c r="D204" s="15">
        <v>0</v>
      </c>
      <c r="E204" s="33">
        <f t="shared" si="25"/>
        <v>-4.8134274696818129E-2</v>
      </c>
      <c r="F204" s="15" t="str">
        <f t="shared" si="21"/>
        <v>Not Used</v>
      </c>
      <c r="G204" s="17" t="s">
        <v>159</v>
      </c>
      <c r="H204" s="18" t="s">
        <v>158</v>
      </c>
      <c r="I204" s="26" t="s">
        <v>158</v>
      </c>
      <c r="J204" s="19" t="str">
        <f t="shared" si="26"/>
        <v>Not Used</v>
      </c>
      <c r="K204" s="19" t="str">
        <f t="shared" si="27"/>
        <v>Not Used</v>
      </c>
      <c r="L204" s="27" t="str">
        <f t="shared" si="23"/>
        <v>CHECK</v>
      </c>
      <c r="M204" s="27" t="str">
        <f t="shared" si="24"/>
        <v>Diamicton</v>
      </c>
    </row>
    <row r="205" spans="1:13" x14ac:dyDescent="0.25">
      <c r="A205" s="15" t="s">
        <v>61</v>
      </c>
      <c r="B205" s="16" t="s">
        <v>37</v>
      </c>
      <c r="C205" s="15" t="str">
        <f t="shared" si="22"/>
        <v>Clay &amp; Boulders_Very Fine-Fine</v>
      </c>
      <c r="D205" s="15">
        <v>0</v>
      </c>
      <c r="E205" s="33">
        <f t="shared" si="25"/>
        <v>-4.8134274696818129E-2</v>
      </c>
      <c r="F205" s="15" t="str">
        <f t="shared" si="21"/>
        <v>Not Used</v>
      </c>
      <c r="G205" s="17" t="s">
        <v>159</v>
      </c>
      <c r="H205" s="18" t="s">
        <v>158</v>
      </c>
      <c r="I205" s="26" t="s">
        <v>158</v>
      </c>
      <c r="J205" s="19" t="str">
        <f t="shared" si="26"/>
        <v>Not Used</v>
      </c>
      <c r="K205" s="19" t="str">
        <f t="shared" si="27"/>
        <v>Not Used</v>
      </c>
      <c r="L205" s="27" t="str">
        <f t="shared" si="23"/>
        <v>CHECK</v>
      </c>
      <c r="M205" s="27" t="str">
        <f t="shared" si="24"/>
        <v>Diamicton</v>
      </c>
    </row>
    <row r="206" spans="1:13" x14ac:dyDescent="0.25">
      <c r="A206" s="15" t="s">
        <v>61</v>
      </c>
      <c r="B206" s="16" t="s">
        <v>38</v>
      </c>
      <c r="C206" s="15" t="str">
        <f t="shared" si="22"/>
        <v>Clay &amp; Boulders_Very Fine-Medium</v>
      </c>
      <c r="D206" s="15">
        <v>0</v>
      </c>
      <c r="E206" s="33">
        <f t="shared" si="25"/>
        <v>-4.8134274696818129E-2</v>
      </c>
      <c r="F206" s="15" t="str">
        <f t="shared" si="21"/>
        <v>Not Used</v>
      </c>
      <c r="G206" s="17" t="s">
        <v>159</v>
      </c>
      <c r="H206" s="18" t="s">
        <v>158</v>
      </c>
      <c r="I206" s="26" t="s">
        <v>158</v>
      </c>
      <c r="J206" s="19" t="str">
        <f t="shared" si="26"/>
        <v>Not Used</v>
      </c>
      <c r="K206" s="19" t="str">
        <f t="shared" si="27"/>
        <v>Not Used</v>
      </c>
      <c r="L206" s="27" t="str">
        <f t="shared" si="23"/>
        <v>CHECK</v>
      </c>
      <c r="M206" s="27" t="str">
        <f t="shared" si="24"/>
        <v>Diamicton</v>
      </c>
    </row>
    <row r="207" spans="1:13" x14ac:dyDescent="0.25">
      <c r="A207" s="15" t="s">
        <v>61</v>
      </c>
      <c r="B207" s="16" t="s">
        <v>39</v>
      </c>
      <c r="C207" s="15" t="str">
        <f t="shared" si="22"/>
        <v>Clay &amp; Boulders_Very Hard</v>
      </c>
      <c r="D207" s="15">
        <v>3</v>
      </c>
      <c r="E207" s="33">
        <f t="shared" si="25"/>
        <v>-4.7956768775974754E-2</v>
      </c>
      <c r="F207" s="15" t="str">
        <f t="shared" si="21"/>
        <v>Rare/Uncommon</v>
      </c>
      <c r="G207" s="17" t="s">
        <v>159</v>
      </c>
      <c r="H207" s="18" t="s">
        <v>158</v>
      </c>
      <c r="I207" s="26" t="s">
        <v>158</v>
      </c>
      <c r="J207" s="19" t="str">
        <f t="shared" si="26"/>
        <v>Needs Review</v>
      </c>
      <c r="K207" s="19" t="str">
        <f t="shared" si="27"/>
        <v>Bell &amp; Erber</v>
      </c>
      <c r="L207" s="27" t="str">
        <f t="shared" si="23"/>
        <v>Diamicton</v>
      </c>
      <c r="M207" s="27" t="str">
        <f t="shared" si="24"/>
        <v>Diamicton</v>
      </c>
    </row>
    <row r="208" spans="1:13" x14ac:dyDescent="0.25">
      <c r="A208" s="15" t="s">
        <v>61</v>
      </c>
      <c r="B208" s="16" t="s">
        <v>40</v>
      </c>
      <c r="C208" s="15" t="str">
        <f t="shared" si="22"/>
        <v>Clay &amp; Boulders_W/Boulders</v>
      </c>
      <c r="D208" s="15">
        <v>2</v>
      </c>
      <c r="E208" s="33">
        <f t="shared" si="25"/>
        <v>-4.8015937416255879E-2</v>
      </c>
      <c r="F208" s="15" t="str">
        <f t="shared" si="21"/>
        <v>Rare/Uncommon</v>
      </c>
      <c r="G208" s="17" t="s">
        <v>159</v>
      </c>
      <c r="H208" s="18" t="s">
        <v>158</v>
      </c>
      <c r="I208" s="26" t="s">
        <v>158</v>
      </c>
      <c r="J208" s="19" t="str">
        <f t="shared" si="26"/>
        <v>Needs Review</v>
      </c>
      <c r="K208" s="19" t="str">
        <f t="shared" si="27"/>
        <v>Bell &amp; Erber</v>
      </c>
      <c r="L208" s="27" t="str">
        <f t="shared" si="23"/>
        <v>Diamicton</v>
      </c>
      <c r="M208" s="27" t="str">
        <f t="shared" si="24"/>
        <v>Diamicton</v>
      </c>
    </row>
    <row r="209" spans="1:13" x14ac:dyDescent="0.25">
      <c r="A209" s="15" t="s">
        <v>61</v>
      </c>
      <c r="B209" s="16" t="s">
        <v>41</v>
      </c>
      <c r="C209" s="15" t="str">
        <f t="shared" si="22"/>
        <v>Clay &amp; Boulders_W/Clay</v>
      </c>
      <c r="D209" s="15">
        <v>1</v>
      </c>
      <c r="E209" s="33">
        <f t="shared" si="25"/>
        <v>-4.8075106056537004E-2</v>
      </c>
      <c r="F209" s="15" t="str">
        <f t="shared" si="21"/>
        <v>Rare/Uncommon</v>
      </c>
      <c r="G209" s="17" t="s">
        <v>159</v>
      </c>
      <c r="H209" s="18" t="s">
        <v>158</v>
      </c>
      <c r="I209" s="26" t="s">
        <v>158</v>
      </c>
      <c r="J209" s="19" t="str">
        <f t="shared" si="26"/>
        <v>Needs Review</v>
      </c>
      <c r="K209" s="19" t="str">
        <f t="shared" si="27"/>
        <v>Bell &amp; Erber</v>
      </c>
      <c r="L209" s="27" t="str">
        <f t="shared" si="23"/>
        <v>Diamicton</v>
      </c>
      <c r="M209" s="27" t="str">
        <f t="shared" si="24"/>
        <v>Diamicton</v>
      </c>
    </row>
    <row r="210" spans="1:13" x14ac:dyDescent="0.25">
      <c r="A210" s="15" t="s">
        <v>61</v>
      </c>
      <c r="B210" s="16" t="s">
        <v>42</v>
      </c>
      <c r="C210" s="15" t="str">
        <f t="shared" si="22"/>
        <v>Clay &amp; Boulders_W/Coal</v>
      </c>
      <c r="D210" s="15">
        <v>0</v>
      </c>
      <c r="E210" s="33">
        <f t="shared" si="25"/>
        <v>-4.8134274696818129E-2</v>
      </c>
      <c r="F210" s="15" t="str">
        <f t="shared" si="21"/>
        <v>Not Used</v>
      </c>
      <c r="G210" s="17" t="s">
        <v>159</v>
      </c>
      <c r="H210" s="18" t="s">
        <v>158</v>
      </c>
      <c r="I210" s="26" t="s">
        <v>158</v>
      </c>
      <c r="J210" s="19" t="str">
        <f t="shared" si="26"/>
        <v>Not Used</v>
      </c>
      <c r="K210" s="19" t="str">
        <f t="shared" si="27"/>
        <v>Not Used</v>
      </c>
      <c r="L210" s="27" t="str">
        <f t="shared" si="23"/>
        <v>CHECK</v>
      </c>
      <c r="M210" s="27" t="str">
        <f t="shared" si="24"/>
        <v>Diamicton</v>
      </c>
    </row>
    <row r="211" spans="1:13" x14ac:dyDescent="0.25">
      <c r="A211" s="15" t="s">
        <v>61</v>
      </c>
      <c r="B211" s="16" t="s">
        <v>43</v>
      </c>
      <c r="C211" s="15" t="str">
        <f t="shared" si="22"/>
        <v>Clay &amp; Boulders_W/Cobbles</v>
      </c>
      <c r="D211" s="15">
        <v>7</v>
      </c>
      <c r="E211" s="33">
        <f t="shared" si="25"/>
        <v>-4.7720094214850246E-2</v>
      </c>
      <c r="F211" s="15" t="str">
        <f t="shared" si="21"/>
        <v>Rare/Uncommon</v>
      </c>
      <c r="G211" s="17" t="s">
        <v>159</v>
      </c>
      <c r="H211" s="18" t="s">
        <v>158</v>
      </c>
      <c r="I211" s="26" t="s">
        <v>158</v>
      </c>
      <c r="J211" s="19" t="str">
        <f t="shared" si="26"/>
        <v>Needs Review</v>
      </c>
      <c r="K211" s="19" t="str">
        <f t="shared" si="27"/>
        <v>Bell &amp; Erber</v>
      </c>
      <c r="L211" s="27" t="str">
        <f t="shared" si="23"/>
        <v>Diamicton</v>
      </c>
      <c r="M211" s="27" t="str">
        <f t="shared" si="24"/>
        <v>Diamicton</v>
      </c>
    </row>
    <row r="212" spans="1:13" x14ac:dyDescent="0.25">
      <c r="A212" s="15" t="s">
        <v>61</v>
      </c>
      <c r="B212" s="16" t="s">
        <v>44</v>
      </c>
      <c r="C212" s="15" t="str">
        <f t="shared" si="22"/>
        <v>Clay &amp; Boulders_W/Dolomite</v>
      </c>
      <c r="D212" s="15">
        <v>0</v>
      </c>
      <c r="E212" s="33">
        <f t="shared" si="25"/>
        <v>-4.8134274696818129E-2</v>
      </c>
      <c r="F212" s="15" t="str">
        <f t="shared" si="21"/>
        <v>Not Used</v>
      </c>
      <c r="G212" s="17" t="s">
        <v>159</v>
      </c>
      <c r="H212" s="18" t="s">
        <v>158</v>
      </c>
      <c r="I212" s="26" t="s">
        <v>158</v>
      </c>
      <c r="J212" s="19" t="str">
        <f t="shared" si="26"/>
        <v>Not Used</v>
      </c>
      <c r="K212" s="19" t="str">
        <f t="shared" si="27"/>
        <v>Not Used</v>
      </c>
      <c r="L212" s="27" t="str">
        <f t="shared" si="23"/>
        <v>CHECK</v>
      </c>
      <c r="M212" s="27" t="str">
        <f t="shared" si="24"/>
        <v>Diamicton</v>
      </c>
    </row>
    <row r="213" spans="1:13" x14ac:dyDescent="0.25">
      <c r="A213" s="15" t="s">
        <v>61</v>
      </c>
      <c r="B213" s="16" t="s">
        <v>45</v>
      </c>
      <c r="C213" s="15" t="str">
        <f t="shared" si="22"/>
        <v>Clay &amp; Boulders_W/Gravel</v>
      </c>
      <c r="D213" s="15">
        <v>54</v>
      </c>
      <c r="E213" s="33">
        <f t="shared" si="25"/>
        <v>-4.4939168121637292E-2</v>
      </c>
      <c r="F213" s="15" t="str">
        <f t="shared" si="21"/>
        <v>Rare/Uncommon</v>
      </c>
      <c r="G213" s="17" t="s">
        <v>159</v>
      </c>
      <c r="H213" s="18" t="s">
        <v>158</v>
      </c>
      <c r="I213" s="26" t="s">
        <v>158</v>
      </c>
      <c r="J213" s="19" t="str">
        <f t="shared" si="26"/>
        <v>Needs Review</v>
      </c>
      <c r="K213" s="19" t="str">
        <f t="shared" si="27"/>
        <v>Bell &amp; Erber</v>
      </c>
      <c r="L213" s="27" t="str">
        <f t="shared" si="23"/>
        <v>Diamicton</v>
      </c>
      <c r="M213" s="27" t="str">
        <f t="shared" si="24"/>
        <v>Diamicton</v>
      </c>
    </row>
    <row r="214" spans="1:13" x14ac:dyDescent="0.25">
      <c r="A214" s="15" t="s">
        <v>61</v>
      </c>
      <c r="B214" s="16" t="s">
        <v>46</v>
      </c>
      <c r="C214" s="15" t="str">
        <f t="shared" si="22"/>
        <v>Clay &amp; Boulders_W/Gypsum</v>
      </c>
      <c r="D214" s="15">
        <v>1</v>
      </c>
      <c r="E214" s="33">
        <f t="shared" si="25"/>
        <v>-4.8075106056537004E-2</v>
      </c>
      <c r="F214" s="15" t="str">
        <f t="shared" si="21"/>
        <v>Rare/Uncommon</v>
      </c>
      <c r="G214" s="17" t="s">
        <v>159</v>
      </c>
      <c r="H214" s="18" t="s">
        <v>158</v>
      </c>
      <c r="I214" s="26" t="s">
        <v>158</v>
      </c>
      <c r="J214" s="19" t="str">
        <f t="shared" si="26"/>
        <v>Needs Review</v>
      </c>
      <c r="K214" s="19" t="str">
        <f t="shared" si="27"/>
        <v>Bell &amp; Erber</v>
      </c>
      <c r="L214" s="27" t="str">
        <f t="shared" si="23"/>
        <v>Diamicton</v>
      </c>
      <c r="M214" s="27" t="str">
        <f t="shared" si="24"/>
        <v>Diamicton</v>
      </c>
    </row>
    <row r="215" spans="1:13" x14ac:dyDescent="0.25">
      <c r="A215" s="15" t="s">
        <v>61</v>
      </c>
      <c r="B215" s="16" t="s">
        <v>47</v>
      </c>
      <c r="C215" s="15" t="str">
        <f t="shared" si="22"/>
        <v>Clay &amp; Boulders_W/Limestone</v>
      </c>
      <c r="D215" s="15">
        <v>3</v>
      </c>
      <c r="E215" s="33">
        <f t="shared" si="25"/>
        <v>-4.7956768775974754E-2</v>
      </c>
      <c r="F215" s="15" t="str">
        <f t="shared" si="21"/>
        <v>Rare/Uncommon</v>
      </c>
      <c r="G215" s="17" t="s">
        <v>159</v>
      </c>
      <c r="H215" s="18" t="s">
        <v>158</v>
      </c>
      <c r="I215" s="26" t="s">
        <v>158</v>
      </c>
      <c r="J215" s="19" t="str">
        <f t="shared" si="26"/>
        <v>Needs Review</v>
      </c>
      <c r="K215" s="19" t="str">
        <f t="shared" si="27"/>
        <v>Bell &amp; Erber</v>
      </c>
      <c r="L215" s="27" t="str">
        <f t="shared" si="23"/>
        <v>Diamicton</v>
      </c>
      <c r="M215" s="27" t="str">
        <f t="shared" si="24"/>
        <v>Diamicton</v>
      </c>
    </row>
    <row r="216" spans="1:13" x14ac:dyDescent="0.25">
      <c r="A216" s="15" t="s">
        <v>61</v>
      </c>
      <c r="B216" s="16" t="s">
        <v>48</v>
      </c>
      <c r="C216" s="15" t="str">
        <f t="shared" si="22"/>
        <v>Clay &amp; Boulders_W/Pyrite</v>
      </c>
      <c r="D216" s="15">
        <v>0</v>
      </c>
      <c r="E216" s="33">
        <f t="shared" si="25"/>
        <v>-4.8134274696818129E-2</v>
      </c>
      <c r="F216" s="15" t="str">
        <f t="shared" si="21"/>
        <v>Not Used</v>
      </c>
      <c r="G216" s="17" t="s">
        <v>159</v>
      </c>
      <c r="H216" s="18" t="s">
        <v>158</v>
      </c>
      <c r="I216" s="26" t="s">
        <v>158</v>
      </c>
      <c r="J216" s="19" t="str">
        <f t="shared" si="26"/>
        <v>Not Used</v>
      </c>
      <c r="K216" s="19" t="str">
        <f t="shared" si="27"/>
        <v>Not Used</v>
      </c>
      <c r="L216" s="27" t="str">
        <f t="shared" si="23"/>
        <v>CHECK</v>
      </c>
      <c r="M216" s="27" t="str">
        <f t="shared" si="24"/>
        <v>Diamicton</v>
      </c>
    </row>
    <row r="217" spans="1:13" x14ac:dyDescent="0.25">
      <c r="A217" s="15" t="s">
        <v>61</v>
      </c>
      <c r="B217" s="16" t="s">
        <v>49</v>
      </c>
      <c r="C217" s="15" t="str">
        <f t="shared" si="22"/>
        <v>Clay &amp; Boulders_W/Sand</v>
      </c>
      <c r="D217" s="15">
        <v>38</v>
      </c>
      <c r="E217" s="33">
        <f t="shared" si="25"/>
        <v>-4.5885866366135321E-2</v>
      </c>
      <c r="F217" s="15" t="str">
        <f t="shared" si="21"/>
        <v>Rare/Uncommon</v>
      </c>
      <c r="G217" s="17" t="s">
        <v>159</v>
      </c>
      <c r="H217" s="18" t="s">
        <v>158</v>
      </c>
      <c r="I217" s="26" t="s">
        <v>158</v>
      </c>
      <c r="J217" s="19" t="str">
        <f t="shared" si="26"/>
        <v>Needs Review</v>
      </c>
      <c r="K217" s="19" t="str">
        <f t="shared" si="27"/>
        <v>Bell &amp; Erber</v>
      </c>
      <c r="L217" s="27" t="str">
        <f t="shared" si="23"/>
        <v>Diamicton</v>
      </c>
      <c r="M217" s="27" t="str">
        <f t="shared" si="24"/>
        <v>Diamicton</v>
      </c>
    </row>
    <row r="218" spans="1:13" x14ac:dyDescent="0.25">
      <c r="A218" s="15" t="s">
        <v>61</v>
      </c>
      <c r="B218" s="16" t="s">
        <v>50</v>
      </c>
      <c r="C218" s="15" t="str">
        <f t="shared" si="22"/>
        <v>Clay &amp; Boulders_W/Sandstone</v>
      </c>
      <c r="D218" s="15">
        <v>1</v>
      </c>
      <c r="E218" s="33">
        <f t="shared" si="25"/>
        <v>-4.8075106056537004E-2</v>
      </c>
      <c r="F218" s="15" t="str">
        <f t="shared" si="21"/>
        <v>Rare/Uncommon</v>
      </c>
      <c r="G218" s="17" t="s">
        <v>159</v>
      </c>
      <c r="H218" s="18" t="s">
        <v>158</v>
      </c>
      <c r="I218" s="26" t="s">
        <v>158</v>
      </c>
      <c r="J218" s="19" t="str">
        <f t="shared" si="26"/>
        <v>Needs Review</v>
      </c>
      <c r="K218" s="19" t="str">
        <f t="shared" si="27"/>
        <v>Bell &amp; Erber</v>
      </c>
      <c r="L218" s="27" t="str">
        <f t="shared" si="23"/>
        <v>Diamicton</v>
      </c>
      <c r="M218" s="27" t="str">
        <f t="shared" si="24"/>
        <v>Diamicton</v>
      </c>
    </row>
    <row r="219" spans="1:13" x14ac:dyDescent="0.25">
      <c r="A219" s="15" t="s">
        <v>61</v>
      </c>
      <c r="B219" s="16" t="s">
        <v>51</v>
      </c>
      <c r="C219" s="15" t="str">
        <f t="shared" si="22"/>
        <v>Clay &amp; Boulders_W/Shale</v>
      </c>
      <c r="D219" s="15">
        <v>1</v>
      </c>
      <c r="E219" s="33">
        <f t="shared" si="25"/>
        <v>-4.8075106056537004E-2</v>
      </c>
      <c r="F219" s="15" t="str">
        <f t="shared" si="21"/>
        <v>Rare/Uncommon</v>
      </c>
      <c r="G219" s="17" t="s">
        <v>159</v>
      </c>
      <c r="H219" s="18" t="s">
        <v>158</v>
      </c>
      <c r="I219" s="26" t="s">
        <v>158</v>
      </c>
      <c r="J219" s="19" t="str">
        <f t="shared" si="26"/>
        <v>Needs Review</v>
      </c>
      <c r="K219" s="19" t="str">
        <f t="shared" si="27"/>
        <v>Bell &amp; Erber</v>
      </c>
      <c r="L219" s="27" t="str">
        <f t="shared" si="23"/>
        <v>Diamicton</v>
      </c>
      <c r="M219" s="27" t="str">
        <f t="shared" si="24"/>
        <v>Diamicton</v>
      </c>
    </row>
    <row r="220" spans="1:13" x14ac:dyDescent="0.25">
      <c r="A220" s="15" t="s">
        <v>61</v>
      </c>
      <c r="B220" s="16" t="s">
        <v>52</v>
      </c>
      <c r="C220" s="15" t="str">
        <f t="shared" si="22"/>
        <v>Clay &amp; Boulders_W/Silt</v>
      </c>
      <c r="D220" s="15">
        <v>0</v>
      </c>
      <c r="E220" s="33">
        <f t="shared" si="25"/>
        <v>-4.8134274696818129E-2</v>
      </c>
      <c r="F220" s="15" t="str">
        <f t="shared" si="21"/>
        <v>Not Used</v>
      </c>
      <c r="G220" s="17" t="s">
        <v>159</v>
      </c>
      <c r="H220" s="18" t="s">
        <v>158</v>
      </c>
      <c r="I220" s="26" t="s">
        <v>158</v>
      </c>
      <c r="J220" s="19" t="str">
        <f t="shared" si="26"/>
        <v>Not Used</v>
      </c>
      <c r="K220" s="19" t="str">
        <f t="shared" si="27"/>
        <v>Not Used</v>
      </c>
      <c r="L220" s="27" t="str">
        <f t="shared" si="23"/>
        <v>CHECK</v>
      </c>
      <c r="M220" s="27" t="str">
        <f t="shared" si="24"/>
        <v>Diamicton</v>
      </c>
    </row>
    <row r="221" spans="1:13" x14ac:dyDescent="0.25">
      <c r="A221" s="15" t="s">
        <v>61</v>
      </c>
      <c r="B221" s="16" t="s">
        <v>53</v>
      </c>
      <c r="C221" s="15" t="str">
        <f t="shared" si="22"/>
        <v>Clay &amp; Boulders_W/Stones</v>
      </c>
      <c r="D221" s="15">
        <v>16</v>
      </c>
      <c r="E221" s="33">
        <f t="shared" si="25"/>
        <v>-4.7187576452320107E-2</v>
      </c>
      <c r="F221" s="15" t="str">
        <f t="shared" si="21"/>
        <v>Rare/Uncommon</v>
      </c>
      <c r="G221" s="17" t="s">
        <v>159</v>
      </c>
      <c r="H221" s="18" t="s">
        <v>158</v>
      </c>
      <c r="I221" s="26" t="s">
        <v>158</v>
      </c>
      <c r="J221" s="19" t="str">
        <f t="shared" si="26"/>
        <v>Needs Review</v>
      </c>
      <c r="K221" s="19" t="str">
        <f t="shared" si="27"/>
        <v>Bell &amp; Erber</v>
      </c>
      <c r="L221" s="27" t="str">
        <f t="shared" si="23"/>
        <v>Diamicton</v>
      </c>
      <c r="M221" s="27" t="str">
        <f t="shared" si="24"/>
        <v>Diamicton</v>
      </c>
    </row>
    <row r="222" spans="1:13" x14ac:dyDescent="0.25">
      <c r="A222" s="15" t="s">
        <v>61</v>
      </c>
      <c r="B222" s="16" t="s">
        <v>54</v>
      </c>
      <c r="C222" s="15" t="str">
        <f t="shared" si="22"/>
        <v>Clay &amp; Boulders_Water Bearing</v>
      </c>
      <c r="D222" s="15">
        <v>0</v>
      </c>
      <c r="E222" s="33">
        <f t="shared" si="25"/>
        <v>-4.8134274696818129E-2</v>
      </c>
      <c r="F222" s="15" t="str">
        <f t="shared" si="21"/>
        <v>Not Used</v>
      </c>
      <c r="G222" s="17" t="s">
        <v>159</v>
      </c>
      <c r="H222" s="18" t="s">
        <v>158</v>
      </c>
      <c r="I222" s="26" t="s">
        <v>158</v>
      </c>
      <c r="J222" s="19" t="str">
        <f t="shared" si="26"/>
        <v>Not Used</v>
      </c>
      <c r="K222" s="19" t="str">
        <f t="shared" si="27"/>
        <v>Not Used</v>
      </c>
      <c r="L222" s="27" t="str">
        <f t="shared" si="23"/>
        <v>CHECK</v>
      </c>
      <c r="M222" s="27" t="str">
        <f t="shared" si="24"/>
        <v>Diamicton</v>
      </c>
    </row>
    <row r="223" spans="1:13" x14ac:dyDescent="0.25">
      <c r="A223" s="15" t="s">
        <v>61</v>
      </c>
      <c r="B223" s="16" t="s">
        <v>55</v>
      </c>
      <c r="C223" s="15" t="str">
        <f t="shared" si="22"/>
        <v>Clay &amp; Boulders_Weathered</v>
      </c>
      <c r="D223" s="15">
        <v>0</v>
      </c>
      <c r="E223" s="33">
        <f t="shared" si="25"/>
        <v>-4.8134274696818129E-2</v>
      </c>
      <c r="F223" s="15" t="str">
        <f t="shared" si="21"/>
        <v>Not Used</v>
      </c>
      <c r="G223" s="17" t="s">
        <v>159</v>
      </c>
      <c r="H223" s="18" t="s">
        <v>158</v>
      </c>
      <c r="I223" s="26" t="s">
        <v>158</v>
      </c>
      <c r="J223" s="19" t="str">
        <f t="shared" si="26"/>
        <v>Not Used</v>
      </c>
      <c r="K223" s="19" t="str">
        <f t="shared" si="27"/>
        <v>Not Used</v>
      </c>
      <c r="L223" s="27" t="str">
        <f t="shared" si="23"/>
        <v>CHECK</v>
      </c>
      <c r="M223" s="27" t="str">
        <f t="shared" si="24"/>
        <v>Diamicton</v>
      </c>
    </row>
    <row r="224" spans="1:13" x14ac:dyDescent="0.25">
      <c r="A224" s="15" t="s">
        <v>61</v>
      </c>
      <c r="B224" s="16" t="s">
        <v>56</v>
      </c>
      <c r="C224" s="15" t="str">
        <f t="shared" si="22"/>
        <v>Clay &amp; Boulders_Wet/Moist</v>
      </c>
      <c r="D224" s="15">
        <v>1</v>
      </c>
      <c r="E224" s="33">
        <f t="shared" si="25"/>
        <v>-4.8075106056537004E-2</v>
      </c>
      <c r="F224" s="15" t="str">
        <f t="shared" si="21"/>
        <v>Rare/Uncommon</v>
      </c>
      <c r="G224" s="17" t="s">
        <v>159</v>
      </c>
      <c r="H224" s="18" t="s">
        <v>158</v>
      </c>
      <c r="I224" s="26" t="s">
        <v>158</v>
      </c>
      <c r="J224" s="19" t="str">
        <f t="shared" si="26"/>
        <v>Needs Review</v>
      </c>
      <c r="K224" s="19" t="str">
        <f t="shared" si="27"/>
        <v>Bell &amp; Erber</v>
      </c>
      <c r="L224" s="27" t="str">
        <f t="shared" si="23"/>
        <v>Diamicton</v>
      </c>
      <c r="M224" s="27" t="str">
        <f t="shared" si="24"/>
        <v>Diamicton</v>
      </c>
    </row>
    <row r="225" spans="1:13" x14ac:dyDescent="0.25">
      <c r="A225" s="15" t="s">
        <v>61</v>
      </c>
      <c r="B225" s="16" t="s">
        <v>57</v>
      </c>
      <c r="C225" s="15" t="str">
        <f t="shared" si="22"/>
        <v>Clay &amp; Boulders_Wood</v>
      </c>
      <c r="D225" s="15">
        <v>1</v>
      </c>
      <c r="E225" s="33">
        <f t="shared" si="25"/>
        <v>-4.8075106056537004E-2</v>
      </c>
      <c r="F225" s="15" t="str">
        <f t="shared" si="21"/>
        <v>Rare/Uncommon</v>
      </c>
      <c r="G225" s="17" t="s">
        <v>159</v>
      </c>
      <c r="H225" s="18" t="s">
        <v>158</v>
      </c>
      <c r="I225" s="26" t="s">
        <v>158</v>
      </c>
      <c r="J225" s="19" t="str">
        <f t="shared" si="26"/>
        <v>Needs Review</v>
      </c>
      <c r="K225" s="19" t="str">
        <f t="shared" si="27"/>
        <v>Bell &amp; Erber</v>
      </c>
      <c r="L225" s="27" t="str">
        <f t="shared" si="23"/>
        <v>Diamicton</v>
      </c>
      <c r="M225" s="27" t="str">
        <f t="shared" si="24"/>
        <v>Diamicton</v>
      </c>
    </row>
    <row r="226" spans="1:13" x14ac:dyDescent="0.25">
      <c r="A226" s="15" t="s">
        <v>62</v>
      </c>
      <c r="B226" s="16"/>
      <c r="C226" s="15" t="str">
        <f t="shared" si="22"/>
        <v>Clay &amp; Cobbles_</v>
      </c>
      <c r="D226" s="15">
        <v>2099</v>
      </c>
      <c r="E226" s="33">
        <f t="shared" si="25"/>
        <v>7.6060701253266708E-2</v>
      </c>
      <c r="F226" s="15" t="str">
        <f t="shared" si="21"/>
        <v>Fairly Common</v>
      </c>
      <c r="G226" s="17" t="s">
        <v>158</v>
      </c>
      <c r="H226" s="18" t="s">
        <v>158</v>
      </c>
      <c r="I226" s="26" t="s">
        <v>158</v>
      </c>
      <c r="J226" s="19" t="str">
        <f t="shared" si="26"/>
        <v>Yes</v>
      </c>
      <c r="K226" s="19" t="str">
        <f t="shared" si="27"/>
        <v>Everyone Agrees</v>
      </c>
      <c r="L226" s="27" t="str">
        <f t="shared" si="23"/>
        <v>Diamicton</v>
      </c>
      <c r="M226" s="27" t="str">
        <f t="shared" si="24"/>
        <v>Diamicton</v>
      </c>
    </row>
    <row r="227" spans="1:13" x14ac:dyDescent="0.25">
      <c r="A227" s="15" t="s">
        <v>62</v>
      </c>
      <c r="B227" s="16" t="s">
        <v>4</v>
      </c>
      <c r="C227" s="15" t="str">
        <f t="shared" si="22"/>
        <v>Clay &amp; Cobbles_Broken</v>
      </c>
      <c r="D227" s="15">
        <v>7</v>
      </c>
      <c r="E227" s="33">
        <f t="shared" si="25"/>
        <v>-4.7720094214850246E-2</v>
      </c>
      <c r="F227" s="15" t="str">
        <f t="shared" si="21"/>
        <v>Rare/Uncommon</v>
      </c>
      <c r="G227" s="17" t="s">
        <v>159</v>
      </c>
      <c r="H227" s="18" t="s">
        <v>158</v>
      </c>
      <c r="I227" s="26" t="s">
        <v>158</v>
      </c>
      <c r="J227" s="19" t="str">
        <f t="shared" si="26"/>
        <v>Needs Review</v>
      </c>
      <c r="K227" s="19" t="str">
        <f t="shared" si="27"/>
        <v>Bell &amp; Erber</v>
      </c>
      <c r="L227" s="27" t="str">
        <f t="shared" si="23"/>
        <v>Diamicton</v>
      </c>
      <c r="M227" s="27" t="str">
        <f t="shared" si="24"/>
        <v>Diamicton</v>
      </c>
    </row>
    <row r="228" spans="1:13" x14ac:dyDescent="0.25">
      <c r="A228" s="15" t="s">
        <v>62</v>
      </c>
      <c r="B228" s="16" t="s">
        <v>5</v>
      </c>
      <c r="C228" s="15" t="str">
        <f t="shared" si="22"/>
        <v>Clay &amp; Cobbles_Cemented</v>
      </c>
      <c r="D228" s="15">
        <v>4</v>
      </c>
      <c r="E228" s="33">
        <f t="shared" si="25"/>
        <v>-4.7897600135693622E-2</v>
      </c>
      <c r="F228" s="15" t="str">
        <f t="shared" si="21"/>
        <v>Rare/Uncommon</v>
      </c>
      <c r="G228" s="17" t="s">
        <v>159</v>
      </c>
      <c r="H228" s="18" t="s">
        <v>158</v>
      </c>
      <c r="I228" s="26" t="s">
        <v>158</v>
      </c>
      <c r="J228" s="19" t="str">
        <f t="shared" si="26"/>
        <v>Needs Review</v>
      </c>
      <c r="K228" s="19" t="str">
        <f t="shared" si="27"/>
        <v>Bell &amp; Erber</v>
      </c>
      <c r="L228" s="27" t="str">
        <f t="shared" si="23"/>
        <v>Diamicton</v>
      </c>
      <c r="M228" s="27" t="str">
        <f t="shared" si="24"/>
        <v>Diamicton</v>
      </c>
    </row>
    <row r="229" spans="1:13" x14ac:dyDescent="0.25">
      <c r="A229" s="15" t="s">
        <v>62</v>
      </c>
      <c r="B229" s="16" t="s">
        <v>6</v>
      </c>
      <c r="C229" s="15" t="str">
        <f t="shared" si="22"/>
        <v>Clay &amp; Cobbles_Clayey</v>
      </c>
      <c r="D229" s="15">
        <v>5</v>
      </c>
      <c r="E229" s="33">
        <f t="shared" si="25"/>
        <v>-4.7838431495412496E-2</v>
      </c>
      <c r="F229" s="15" t="str">
        <f t="shared" si="21"/>
        <v>Rare/Uncommon</v>
      </c>
      <c r="G229" s="17" t="s">
        <v>159</v>
      </c>
      <c r="H229" s="18" t="s">
        <v>158</v>
      </c>
      <c r="I229" s="26" t="s">
        <v>158</v>
      </c>
      <c r="J229" s="19" t="str">
        <f t="shared" si="26"/>
        <v>Needs Review</v>
      </c>
      <c r="K229" s="19" t="str">
        <f t="shared" si="27"/>
        <v>Bell &amp; Erber</v>
      </c>
      <c r="L229" s="27" t="str">
        <f t="shared" si="23"/>
        <v>Diamicton</v>
      </c>
      <c r="M229" s="27" t="str">
        <f t="shared" si="24"/>
        <v>Diamicton</v>
      </c>
    </row>
    <row r="230" spans="1:13" x14ac:dyDescent="0.25">
      <c r="A230" s="15" t="s">
        <v>62</v>
      </c>
      <c r="B230" s="16" t="s">
        <v>7</v>
      </c>
      <c r="C230" s="15" t="str">
        <f t="shared" si="22"/>
        <v>Clay &amp; Cobbles_Coarse</v>
      </c>
      <c r="D230" s="15">
        <v>10</v>
      </c>
      <c r="E230" s="33">
        <f t="shared" si="25"/>
        <v>-4.7542588294006864E-2</v>
      </c>
      <c r="F230" s="15" t="str">
        <f t="shared" si="21"/>
        <v>Rare/Uncommon</v>
      </c>
      <c r="G230" s="17" t="s">
        <v>159</v>
      </c>
      <c r="H230" s="18" t="s">
        <v>158</v>
      </c>
      <c r="I230" s="26" t="s">
        <v>158</v>
      </c>
      <c r="J230" s="19" t="str">
        <f t="shared" si="26"/>
        <v>Needs Review</v>
      </c>
      <c r="K230" s="19" t="str">
        <f t="shared" si="27"/>
        <v>Bell &amp; Erber</v>
      </c>
      <c r="L230" s="27" t="str">
        <f t="shared" si="23"/>
        <v>Diamicton</v>
      </c>
      <c r="M230" s="27" t="str">
        <f t="shared" si="24"/>
        <v>Diamicton</v>
      </c>
    </row>
    <row r="231" spans="1:13" x14ac:dyDescent="0.25">
      <c r="A231" s="15" t="s">
        <v>62</v>
      </c>
      <c r="B231" s="16" t="s">
        <v>8</v>
      </c>
      <c r="C231" s="15" t="str">
        <f t="shared" si="22"/>
        <v>Clay &amp; Cobbles_Dense</v>
      </c>
      <c r="D231" s="15">
        <v>11</v>
      </c>
      <c r="E231" s="33">
        <f t="shared" si="25"/>
        <v>-4.7483419653725739E-2</v>
      </c>
      <c r="F231" s="15" t="str">
        <f t="shared" si="21"/>
        <v>Rare/Uncommon</v>
      </c>
      <c r="G231" s="17" t="s">
        <v>159</v>
      </c>
      <c r="H231" s="18" t="s">
        <v>158</v>
      </c>
      <c r="I231" s="26" t="s">
        <v>158</v>
      </c>
      <c r="J231" s="19" t="str">
        <f t="shared" si="26"/>
        <v>Needs Review</v>
      </c>
      <c r="K231" s="19" t="str">
        <f t="shared" si="27"/>
        <v>Bell &amp; Erber</v>
      </c>
      <c r="L231" s="27" t="str">
        <f t="shared" si="23"/>
        <v>Diamicton</v>
      </c>
      <c r="M231" s="27" t="str">
        <f t="shared" si="24"/>
        <v>Diamicton</v>
      </c>
    </row>
    <row r="232" spans="1:13" x14ac:dyDescent="0.25">
      <c r="A232" s="15" t="s">
        <v>62</v>
      </c>
      <c r="B232" s="16" t="s">
        <v>9</v>
      </c>
      <c r="C232" s="15" t="str">
        <f t="shared" si="22"/>
        <v>Clay &amp; Cobbles_Dolomitic</v>
      </c>
      <c r="D232" s="15">
        <v>0</v>
      </c>
      <c r="E232" s="33">
        <f t="shared" si="25"/>
        <v>-4.8134274696818129E-2</v>
      </c>
      <c r="F232" s="15" t="str">
        <f t="shared" si="21"/>
        <v>Not Used</v>
      </c>
      <c r="G232" s="17" t="s">
        <v>159</v>
      </c>
      <c r="H232" s="18" t="s">
        <v>158</v>
      </c>
      <c r="I232" s="26" t="s">
        <v>158</v>
      </c>
      <c r="J232" s="19" t="str">
        <f t="shared" si="26"/>
        <v>Not Used</v>
      </c>
      <c r="K232" s="19" t="str">
        <f t="shared" si="27"/>
        <v>Not Used</v>
      </c>
      <c r="L232" s="27" t="str">
        <f t="shared" si="23"/>
        <v>CHECK</v>
      </c>
      <c r="M232" s="27" t="str">
        <f t="shared" si="24"/>
        <v>Diamicton</v>
      </c>
    </row>
    <row r="233" spans="1:13" x14ac:dyDescent="0.25">
      <c r="A233" s="15" t="s">
        <v>62</v>
      </c>
      <c r="B233" s="16" t="s">
        <v>10</v>
      </c>
      <c r="C233" s="15" t="str">
        <f t="shared" si="22"/>
        <v>Clay &amp; Cobbles_Dry</v>
      </c>
      <c r="D233" s="15">
        <v>0</v>
      </c>
      <c r="E233" s="33">
        <f t="shared" si="25"/>
        <v>-4.8134274696818129E-2</v>
      </c>
      <c r="F233" s="15" t="str">
        <f t="shared" si="21"/>
        <v>Not Used</v>
      </c>
      <c r="G233" s="17" t="s">
        <v>159</v>
      </c>
      <c r="H233" s="18" t="s">
        <v>158</v>
      </c>
      <c r="I233" s="26" t="s">
        <v>158</v>
      </c>
      <c r="J233" s="19" t="str">
        <f t="shared" si="26"/>
        <v>Not Used</v>
      </c>
      <c r="K233" s="19" t="str">
        <f t="shared" si="27"/>
        <v>Not Used</v>
      </c>
      <c r="L233" s="27" t="str">
        <f t="shared" si="23"/>
        <v>CHECK</v>
      </c>
      <c r="M233" s="27" t="str">
        <f t="shared" si="24"/>
        <v>Diamicton</v>
      </c>
    </row>
    <row r="234" spans="1:13" x14ac:dyDescent="0.25">
      <c r="A234" s="15" t="s">
        <v>62</v>
      </c>
      <c r="B234" s="16" t="s">
        <v>11</v>
      </c>
      <c r="C234" s="15" t="str">
        <f t="shared" si="22"/>
        <v>Clay &amp; Cobbles_Fill</v>
      </c>
      <c r="D234" s="15">
        <v>2</v>
      </c>
      <c r="E234" s="33">
        <f t="shared" si="25"/>
        <v>-4.8015937416255879E-2</v>
      </c>
      <c r="F234" s="15" t="str">
        <f t="shared" si="21"/>
        <v>Rare/Uncommon</v>
      </c>
      <c r="G234" s="17" t="s">
        <v>159</v>
      </c>
      <c r="H234" s="18" t="s">
        <v>167</v>
      </c>
      <c r="I234" s="26" t="s">
        <v>167</v>
      </c>
      <c r="J234" s="19" t="str">
        <f t="shared" si="26"/>
        <v>Needs Review</v>
      </c>
      <c r="K234" s="19" t="str">
        <f t="shared" si="27"/>
        <v>Bell &amp; Erber</v>
      </c>
      <c r="L234" s="27" t="str">
        <f t="shared" si="23"/>
        <v>Unknown or No Record</v>
      </c>
      <c r="M234" s="27" t="str">
        <f t="shared" si="24"/>
        <v>Unknown or No Record</v>
      </c>
    </row>
    <row r="235" spans="1:13" x14ac:dyDescent="0.25">
      <c r="A235" s="15" t="s">
        <v>62</v>
      </c>
      <c r="B235" s="16" t="s">
        <v>12</v>
      </c>
      <c r="C235" s="15" t="str">
        <f t="shared" si="22"/>
        <v>Clay &amp; Cobbles_Fine</v>
      </c>
      <c r="D235" s="15">
        <v>4</v>
      </c>
      <c r="E235" s="33">
        <f t="shared" si="25"/>
        <v>-4.7897600135693622E-2</v>
      </c>
      <c r="F235" s="15" t="str">
        <f t="shared" si="21"/>
        <v>Rare/Uncommon</v>
      </c>
      <c r="G235" s="17" t="s">
        <v>159</v>
      </c>
      <c r="H235" s="18" t="s">
        <v>158</v>
      </c>
      <c r="I235" s="26" t="s">
        <v>158</v>
      </c>
      <c r="J235" s="19" t="str">
        <f t="shared" si="26"/>
        <v>Needs Review</v>
      </c>
      <c r="K235" s="19" t="str">
        <f t="shared" si="27"/>
        <v>Bell &amp; Erber</v>
      </c>
      <c r="L235" s="27" t="str">
        <f t="shared" si="23"/>
        <v>Diamicton</v>
      </c>
      <c r="M235" s="27" t="str">
        <f t="shared" si="24"/>
        <v>Diamicton</v>
      </c>
    </row>
    <row r="236" spans="1:13" x14ac:dyDescent="0.25">
      <c r="A236" s="15" t="s">
        <v>62</v>
      </c>
      <c r="B236" s="16" t="s">
        <v>13</v>
      </c>
      <c r="C236" s="15" t="str">
        <f t="shared" si="22"/>
        <v>Clay &amp; Cobbles_Fine To Coarse</v>
      </c>
      <c r="D236" s="15">
        <v>0</v>
      </c>
      <c r="E236" s="33">
        <f t="shared" si="25"/>
        <v>-4.8134274696818129E-2</v>
      </c>
      <c r="F236" s="15" t="str">
        <f t="shared" si="21"/>
        <v>Not Used</v>
      </c>
      <c r="G236" s="17" t="s">
        <v>159</v>
      </c>
      <c r="H236" s="18" t="s">
        <v>158</v>
      </c>
      <c r="I236" s="26" t="s">
        <v>158</v>
      </c>
      <c r="J236" s="19" t="str">
        <f t="shared" si="26"/>
        <v>Not Used</v>
      </c>
      <c r="K236" s="19" t="str">
        <f t="shared" si="27"/>
        <v>Not Used</v>
      </c>
      <c r="L236" s="27" t="str">
        <f t="shared" si="23"/>
        <v>CHECK</v>
      </c>
      <c r="M236" s="27" t="str">
        <f t="shared" si="24"/>
        <v>Diamicton</v>
      </c>
    </row>
    <row r="237" spans="1:13" x14ac:dyDescent="0.25">
      <c r="A237" s="15" t="s">
        <v>62</v>
      </c>
      <c r="B237" s="16" t="s">
        <v>14</v>
      </c>
      <c r="C237" s="15" t="str">
        <f t="shared" si="22"/>
        <v>Clay &amp; Cobbles_Fine To Medium</v>
      </c>
      <c r="D237" s="15">
        <v>0</v>
      </c>
      <c r="E237" s="33">
        <f t="shared" si="25"/>
        <v>-4.8134274696818129E-2</v>
      </c>
      <c r="F237" s="15" t="str">
        <f t="shared" si="21"/>
        <v>Not Used</v>
      </c>
      <c r="G237" s="17" t="s">
        <v>159</v>
      </c>
      <c r="H237" s="18" t="s">
        <v>158</v>
      </c>
      <c r="I237" s="26" t="s">
        <v>158</v>
      </c>
      <c r="J237" s="19" t="str">
        <f t="shared" si="26"/>
        <v>Not Used</v>
      </c>
      <c r="K237" s="19" t="str">
        <f t="shared" si="27"/>
        <v>Not Used</v>
      </c>
      <c r="L237" s="27" t="str">
        <f t="shared" si="23"/>
        <v>CHECK</v>
      </c>
      <c r="M237" s="27" t="str">
        <f t="shared" si="24"/>
        <v>Diamicton</v>
      </c>
    </row>
    <row r="238" spans="1:13" x14ac:dyDescent="0.25">
      <c r="A238" s="15" t="s">
        <v>62</v>
      </c>
      <c r="B238" s="16" t="s">
        <v>15</v>
      </c>
      <c r="C238" s="15" t="str">
        <f t="shared" si="22"/>
        <v>Clay &amp; Cobbles_Firm</v>
      </c>
      <c r="D238" s="15">
        <v>1</v>
      </c>
      <c r="E238" s="33">
        <f t="shared" si="25"/>
        <v>-4.8075106056537004E-2</v>
      </c>
      <c r="F238" s="15" t="str">
        <f t="shared" si="21"/>
        <v>Rare/Uncommon</v>
      </c>
      <c r="G238" s="17" t="s">
        <v>159</v>
      </c>
      <c r="H238" s="18" t="s">
        <v>158</v>
      </c>
      <c r="I238" s="26" t="s">
        <v>158</v>
      </c>
      <c r="J238" s="19" t="str">
        <f t="shared" si="26"/>
        <v>Needs Review</v>
      </c>
      <c r="K238" s="19" t="str">
        <f t="shared" si="27"/>
        <v>Bell &amp; Erber</v>
      </c>
      <c r="L238" s="27" t="str">
        <f t="shared" si="23"/>
        <v>Diamicton</v>
      </c>
      <c r="M238" s="27" t="str">
        <f t="shared" si="24"/>
        <v>Diamicton</v>
      </c>
    </row>
    <row r="239" spans="1:13" x14ac:dyDescent="0.25">
      <c r="A239" s="15" t="s">
        <v>62</v>
      </c>
      <c r="B239" s="16" t="s">
        <v>16</v>
      </c>
      <c r="C239" s="15" t="str">
        <f t="shared" si="22"/>
        <v>Clay &amp; Cobbles_Fractured</v>
      </c>
      <c r="D239" s="15">
        <v>0</v>
      </c>
      <c r="E239" s="33">
        <f t="shared" si="25"/>
        <v>-4.8134274696818129E-2</v>
      </c>
      <c r="F239" s="15" t="str">
        <f t="shared" si="21"/>
        <v>Not Used</v>
      </c>
      <c r="G239" s="17" t="s">
        <v>159</v>
      </c>
      <c r="H239" s="18" t="s">
        <v>158</v>
      </c>
      <c r="I239" s="26" t="s">
        <v>158</v>
      </c>
      <c r="J239" s="19" t="str">
        <f t="shared" si="26"/>
        <v>Not Used</v>
      </c>
      <c r="K239" s="19" t="str">
        <f t="shared" si="27"/>
        <v>Not Used</v>
      </c>
      <c r="L239" s="27" t="str">
        <f t="shared" si="23"/>
        <v>CHECK</v>
      </c>
      <c r="M239" s="27" t="str">
        <f t="shared" si="24"/>
        <v>Diamicton</v>
      </c>
    </row>
    <row r="240" spans="1:13" x14ac:dyDescent="0.25">
      <c r="A240" s="15" t="s">
        <v>62</v>
      </c>
      <c r="B240" s="16" t="s">
        <v>17</v>
      </c>
      <c r="C240" s="15" t="str">
        <f t="shared" si="22"/>
        <v>Clay &amp; Cobbles_Gravely</v>
      </c>
      <c r="D240" s="15">
        <v>55</v>
      </c>
      <c r="E240" s="33">
        <f t="shared" si="25"/>
        <v>-4.4879999481356167E-2</v>
      </c>
      <c r="F240" s="15" t="str">
        <f t="shared" si="21"/>
        <v>Rare/Uncommon</v>
      </c>
      <c r="G240" s="17" t="s">
        <v>158</v>
      </c>
      <c r="H240" s="18" t="s">
        <v>158</v>
      </c>
      <c r="I240" s="26" t="s">
        <v>158</v>
      </c>
      <c r="J240" s="19" t="str">
        <f t="shared" si="26"/>
        <v>Yes</v>
      </c>
      <c r="K240" s="19" t="str">
        <f t="shared" si="27"/>
        <v>Everyone Agrees</v>
      </c>
      <c r="L240" s="27" t="str">
        <f t="shared" si="23"/>
        <v>Diamicton</v>
      </c>
      <c r="M240" s="27" t="str">
        <f t="shared" si="24"/>
        <v>Diamicton</v>
      </c>
    </row>
    <row r="241" spans="1:13" x14ac:dyDescent="0.25">
      <c r="A241" s="15" t="s">
        <v>62</v>
      </c>
      <c r="B241" s="16" t="s">
        <v>18</v>
      </c>
      <c r="C241" s="15" t="str">
        <f t="shared" si="22"/>
        <v>Clay &amp; Cobbles_Gummy</v>
      </c>
      <c r="D241" s="15">
        <v>1</v>
      </c>
      <c r="E241" s="33">
        <f t="shared" si="25"/>
        <v>-4.8075106056537004E-2</v>
      </c>
      <c r="F241" s="15" t="str">
        <f t="shared" si="21"/>
        <v>Rare/Uncommon</v>
      </c>
      <c r="G241" s="17" t="s">
        <v>159</v>
      </c>
      <c r="H241" s="18" t="s">
        <v>158</v>
      </c>
      <c r="I241" s="26" t="s">
        <v>158</v>
      </c>
      <c r="J241" s="19" t="str">
        <f t="shared" si="26"/>
        <v>Needs Review</v>
      </c>
      <c r="K241" s="19" t="str">
        <f t="shared" si="27"/>
        <v>Bell &amp; Erber</v>
      </c>
      <c r="L241" s="27" t="str">
        <f t="shared" si="23"/>
        <v>Diamicton</v>
      </c>
      <c r="M241" s="27" t="str">
        <f t="shared" si="24"/>
        <v>Diamicton</v>
      </c>
    </row>
    <row r="242" spans="1:13" x14ac:dyDescent="0.25">
      <c r="A242" s="15" t="s">
        <v>62</v>
      </c>
      <c r="B242" s="16" t="s">
        <v>19</v>
      </c>
      <c r="C242" s="15" t="str">
        <f t="shared" si="22"/>
        <v>Clay &amp; Cobbles_Hard</v>
      </c>
      <c r="D242" s="15">
        <v>82</v>
      </c>
      <c r="E242" s="33">
        <f t="shared" si="25"/>
        <v>-4.3282446193765742E-2</v>
      </c>
      <c r="F242" s="15" t="str">
        <f t="shared" si="21"/>
        <v>Rare/Uncommon</v>
      </c>
      <c r="G242" s="17" t="s">
        <v>159</v>
      </c>
      <c r="H242" s="18" t="s">
        <v>158</v>
      </c>
      <c r="I242" s="26" t="s">
        <v>158</v>
      </c>
      <c r="J242" s="19" t="str">
        <f t="shared" si="26"/>
        <v>Needs Review</v>
      </c>
      <c r="K242" s="19" t="str">
        <f t="shared" si="27"/>
        <v>Bell &amp; Erber</v>
      </c>
      <c r="L242" s="27" t="str">
        <f t="shared" si="23"/>
        <v>Diamicton</v>
      </c>
      <c r="M242" s="27" t="str">
        <f t="shared" si="24"/>
        <v>Diamicton</v>
      </c>
    </row>
    <row r="243" spans="1:13" x14ac:dyDescent="0.25">
      <c r="A243" s="15" t="s">
        <v>62</v>
      </c>
      <c r="B243" s="16" t="s">
        <v>20</v>
      </c>
      <c r="C243" s="15" t="str">
        <f t="shared" si="22"/>
        <v>Clay &amp; Cobbles_Heaving/Quick</v>
      </c>
      <c r="D243" s="15">
        <v>1</v>
      </c>
      <c r="E243" s="33">
        <f t="shared" si="25"/>
        <v>-4.8075106056537004E-2</v>
      </c>
      <c r="F243" s="15" t="str">
        <f t="shared" si="21"/>
        <v>Rare/Uncommon</v>
      </c>
      <c r="G243" s="17" t="s">
        <v>159</v>
      </c>
      <c r="H243" s="18" t="s">
        <v>158</v>
      </c>
      <c r="I243" s="26" t="s">
        <v>158</v>
      </c>
      <c r="J243" s="19" t="str">
        <f t="shared" si="26"/>
        <v>Needs Review</v>
      </c>
      <c r="K243" s="19" t="str">
        <f t="shared" si="27"/>
        <v>Bell &amp; Erber</v>
      </c>
      <c r="L243" s="27" t="str">
        <f t="shared" si="23"/>
        <v>Diamicton</v>
      </c>
      <c r="M243" s="27" t="str">
        <f t="shared" si="24"/>
        <v>Diamicton</v>
      </c>
    </row>
    <row r="244" spans="1:13" x14ac:dyDescent="0.25">
      <c r="A244" s="15" t="s">
        <v>62</v>
      </c>
      <c r="B244" s="16" t="s">
        <v>21</v>
      </c>
      <c r="C244" s="15" t="str">
        <f t="shared" si="22"/>
        <v>Clay &amp; Cobbles_Karst</v>
      </c>
      <c r="D244" s="15">
        <v>0</v>
      </c>
      <c r="E244" s="33">
        <f t="shared" si="25"/>
        <v>-4.8134274696818129E-2</v>
      </c>
      <c r="F244" s="15" t="str">
        <f t="shared" si="21"/>
        <v>Not Used</v>
      </c>
      <c r="G244" s="17" t="s">
        <v>159</v>
      </c>
      <c r="H244" s="18" t="s">
        <v>158</v>
      </c>
      <c r="I244" s="26" t="s">
        <v>158</v>
      </c>
      <c r="J244" s="19" t="str">
        <f t="shared" si="26"/>
        <v>Not Used</v>
      </c>
      <c r="K244" s="19" t="str">
        <f t="shared" si="27"/>
        <v>Not Used</v>
      </c>
      <c r="L244" s="27" t="str">
        <f t="shared" si="23"/>
        <v>CHECK</v>
      </c>
      <c r="M244" s="27" t="str">
        <f t="shared" si="24"/>
        <v>Diamicton</v>
      </c>
    </row>
    <row r="245" spans="1:13" x14ac:dyDescent="0.25">
      <c r="A245" s="15" t="s">
        <v>62</v>
      </c>
      <c r="B245" s="16" t="s">
        <v>22</v>
      </c>
      <c r="C245" s="15" t="str">
        <f t="shared" si="22"/>
        <v>Clay &amp; Cobbles_Layered</v>
      </c>
      <c r="D245" s="15">
        <v>3</v>
      </c>
      <c r="E245" s="33">
        <f t="shared" si="25"/>
        <v>-4.7956768775974754E-2</v>
      </c>
      <c r="F245" s="15" t="str">
        <f t="shared" si="21"/>
        <v>Rare/Uncommon</v>
      </c>
      <c r="G245" s="17" t="s">
        <v>159</v>
      </c>
      <c r="H245" s="18" t="s">
        <v>158</v>
      </c>
      <c r="I245" s="26" t="s">
        <v>158</v>
      </c>
      <c r="J245" s="19" t="str">
        <f t="shared" si="26"/>
        <v>Needs Review</v>
      </c>
      <c r="K245" s="19" t="str">
        <f t="shared" si="27"/>
        <v>Bell &amp; Erber</v>
      </c>
      <c r="L245" s="27" t="str">
        <f t="shared" si="23"/>
        <v>Diamicton</v>
      </c>
      <c r="M245" s="27" t="str">
        <f t="shared" si="24"/>
        <v>Diamicton</v>
      </c>
    </row>
    <row r="246" spans="1:13" x14ac:dyDescent="0.25">
      <c r="A246" s="15" t="s">
        <v>62</v>
      </c>
      <c r="B246" s="16" t="s">
        <v>23</v>
      </c>
      <c r="C246" s="15" t="str">
        <f t="shared" si="22"/>
        <v>Clay &amp; Cobbles_Medium</v>
      </c>
      <c r="D246" s="15">
        <v>4</v>
      </c>
      <c r="E246" s="33">
        <f t="shared" si="25"/>
        <v>-4.7897600135693622E-2</v>
      </c>
      <c r="F246" s="15" t="str">
        <f t="shared" si="21"/>
        <v>Rare/Uncommon</v>
      </c>
      <c r="G246" s="17" t="s">
        <v>159</v>
      </c>
      <c r="H246" s="18" t="s">
        <v>158</v>
      </c>
      <c r="I246" s="26" t="s">
        <v>158</v>
      </c>
      <c r="J246" s="19" t="str">
        <f t="shared" si="26"/>
        <v>Needs Review</v>
      </c>
      <c r="K246" s="19" t="str">
        <f t="shared" si="27"/>
        <v>Bell &amp; Erber</v>
      </c>
      <c r="L246" s="27" t="str">
        <f t="shared" si="23"/>
        <v>Diamicton</v>
      </c>
      <c r="M246" s="27" t="str">
        <f t="shared" si="24"/>
        <v>Diamicton</v>
      </c>
    </row>
    <row r="247" spans="1:13" x14ac:dyDescent="0.25">
      <c r="A247" s="15" t="s">
        <v>62</v>
      </c>
      <c r="B247" s="16" t="s">
        <v>24</v>
      </c>
      <c r="C247" s="15" t="str">
        <f t="shared" si="22"/>
        <v>Clay &amp; Cobbles_Medium To Coarse</v>
      </c>
      <c r="D247" s="15">
        <v>0</v>
      </c>
      <c r="E247" s="33">
        <f t="shared" si="25"/>
        <v>-4.8134274696818129E-2</v>
      </c>
      <c r="F247" s="15" t="str">
        <f t="shared" si="21"/>
        <v>Not Used</v>
      </c>
      <c r="G247" s="17" t="s">
        <v>159</v>
      </c>
      <c r="H247" s="18" t="s">
        <v>158</v>
      </c>
      <c r="I247" s="26" t="s">
        <v>158</v>
      </c>
      <c r="J247" s="19" t="str">
        <f t="shared" si="26"/>
        <v>Not Used</v>
      </c>
      <c r="K247" s="19" t="str">
        <f t="shared" si="27"/>
        <v>Not Used</v>
      </c>
      <c r="L247" s="27" t="str">
        <f t="shared" si="23"/>
        <v>CHECK</v>
      </c>
      <c r="M247" s="27" t="str">
        <f t="shared" si="24"/>
        <v>Diamicton</v>
      </c>
    </row>
    <row r="248" spans="1:13" x14ac:dyDescent="0.25">
      <c r="A248" s="15" t="s">
        <v>62</v>
      </c>
      <c r="B248" s="16" t="s">
        <v>25</v>
      </c>
      <c r="C248" s="15" t="str">
        <f t="shared" si="22"/>
        <v>Clay &amp; Cobbles_Organic</v>
      </c>
      <c r="D248" s="15">
        <v>0</v>
      </c>
      <c r="E248" s="33">
        <f t="shared" si="25"/>
        <v>-4.8134274696818129E-2</v>
      </c>
      <c r="F248" s="15" t="str">
        <f t="shared" si="21"/>
        <v>Not Used</v>
      </c>
      <c r="G248" s="17" t="s">
        <v>159</v>
      </c>
      <c r="H248" s="18" t="s">
        <v>158</v>
      </c>
      <c r="I248" s="26" t="s">
        <v>158</v>
      </c>
      <c r="J248" s="19" t="str">
        <f t="shared" si="26"/>
        <v>Not Used</v>
      </c>
      <c r="K248" s="19" t="str">
        <f t="shared" si="27"/>
        <v>Not Used</v>
      </c>
      <c r="L248" s="27" t="str">
        <f t="shared" si="23"/>
        <v>CHECK</v>
      </c>
      <c r="M248" s="27" t="str">
        <f t="shared" si="24"/>
        <v>Diamicton</v>
      </c>
    </row>
    <row r="249" spans="1:13" x14ac:dyDescent="0.25">
      <c r="A249" s="15" t="s">
        <v>62</v>
      </c>
      <c r="B249" s="16" t="s">
        <v>26</v>
      </c>
      <c r="C249" s="15" t="str">
        <f t="shared" si="22"/>
        <v>Clay &amp; Cobbles_Porous</v>
      </c>
      <c r="D249" s="15">
        <v>0</v>
      </c>
      <c r="E249" s="33">
        <f t="shared" si="25"/>
        <v>-4.8134274696818129E-2</v>
      </c>
      <c r="F249" s="15" t="str">
        <f t="shared" si="21"/>
        <v>Not Used</v>
      </c>
      <c r="G249" s="17" t="s">
        <v>159</v>
      </c>
      <c r="H249" s="18" t="s">
        <v>158</v>
      </c>
      <c r="I249" s="26" t="s">
        <v>158</v>
      </c>
      <c r="J249" s="19" t="str">
        <f t="shared" si="26"/>
        <v>Not Used</v>
      </c>
      <c r="K249" s="19" t="str">
        <f t="shared" si="27"/>
        <v>Not Used</v>
      </c>
      <c r="L249" s="27" t="str">
        <f t="shared" si="23"/>
        <v>CHECK</v>
      </c>
      <c r="M249" s="27" t="str">
        <f t="shared" si="24"/>
        <v>Diamicton</v>
      </c>
    </row>
    <row r="250" spans="1:13" x14ac:dyDescent="0.25">
      <c r="A250" s="15" t="s">
        <v>62</v>
      </c>
      <c r="B250" s="16" t="s">
        <v>27</v>
      </c>
      <c r="C250" s="15" t="str">
        <f t="shared" si="22"/>
        <v>Clay &amp; Cobbles_Sandy</v>
      </c>
      <c r="D250" s="15">
        <v>151</v>
      </c>
      <c r="E250" s="33">
        <f t="shared" si="25"/>
        <v>-3.9199810014368008E-2</v>
      </c>
      <c r="F250" s="15" t="str">
        <f t="shared" si="21"/>
        <v>Rare/Uncommon</v>
      </c>
      <c r="G250" s="17" t="s">
        <v>159</v>
      </c>
      <c r="H250" s="18" t="s">
        <v>158</v>
      </c>
      <c r="I250" s="26" t="s">
        <v>158</v>
      </c>
      <c r="J250" s="19" t="str">
        <f t="shared" si="26"/>
        <v>Needs Review</v>
      </c>
      <c r="K250" s="19" t="str">
        <f t="shared" si="27"/>
        <v>Bell &amp; Erber</v>
      </c>
      <c r="L250" s="27" t="str">
        <f t="shared" si="23"/>
        <v>Diamicton</v>
      </c>
      <c r="M250" s="27" t="str">
        <f t="shared" si="24"/>
        <v>Diamicton</v>
      </c>
    </row>
    <row r="251" spans="1:13" x14ac:dyDescent="0.25">
      <c r="A251" s="15" t="s">
        <v>62</v>
      </c>
      <c r="B251" s="16" t="s">
        <v>28</v>
      </c>
      <c r="C251" s="15" t="str">
        <f t="shared" si="22"/>
        <v>Clay &amp; Cobbles_Silty</v>
      </c>
      <c r="D251" s="15">
        <v>8</v>
      </c>
      <c r="E251" s="33">
        <f t="shared" si="25"/>
        <v>-4.7660925574569114E-2</v>
      </c>
      <c r="F251" s="15" t="str">
        <f t="shared" si="21"/>
        <v>Rare/Uncommon</v>
      </c>
      <c r="G251" s="17" t="s">
        <v>159</v>
      </c>
      <c r="H251" s="18" t="s">
        <v>158</v>
      </c>
      <c r="I251" s="26" t="s">
        <v>158</v>
      </c>
      <c r="J251" s="19" t="str">
        <f t="shared" si="26"/>
        <v>Needs Review</v>
      </c>
      <c r="K251" s="19" t="str">
        <f t="shared" si="27"/>
        <v>Bell &amp; Erber</v>
      </c>
      <c r="L251" s="27" t="str">
        <f t="shared" si="23"/>
        <v>Diamicton</v>
      </c>
      <c r="M251" s="27" t="str">
        <f t="shared" si="24"/>
        <v>Diamicton</v>
      </c>
    </row>
    <row r="252" spans="1:13" x14ac:dyDescent="0.25">
      <c r="A252" s="15" t="s">
        <v>62</v>
      </c>
      <c r="B252" s="16" t="s">
        <v>29</v>
      </c>
      <c r="C252" s="15" t="str">
        <f t="shared" si="22"/>
        <v>Clay &amp; Cobbles_Soft</v>
      </c>
      <c r="D252" s="15">
        <v>21</v>
      </c>
      <c r="E252" s="33">
        <f t="shared" si="25"/>
        <v>-4.6891733250914468E-2</v>
      </c>
      <c r="F252" s="15" t="str">
        <f t="shared" si="21"/>
        <v>Rare/Uncommon</v>
      </c>
      <c r="G252" s="17" t="s">
        <v>159</v>
      </c>
      <c r="H252" s="18" t="s">
        <v>158</v>
      </c>
      <c r="I252" s="26" t="s">
        <v>158</v>
      </c>
      <c r="J252" s="19" t="str">
        <f t="shared" si="26"/>
        <v>Needs Review</v>
      </c>
      <c r="K252" s="19" t="str">
        <f t="shared" si="27"/>
        <v>Bell &amp; Erber</v>
      </c>
      <c r="L252" s="27" t="str">
        <f t="shared" si="23"/>
        <v>Diamicton</v>
      </c>
      <c r="M252" s="27" t="str">
        <f t="shared" si="24"/>
        <v>Diamicton</v>
      </c>
    </row>
    <row r="253" spans="1:13" x14ac:dyDescent="0.25">
      <c r="A253" s="15" t="s">
        <v>62</v>
      </c>
      <c r="B253" s="16" t="s">
        <v>30</v>
      </c>
      <c r="C253" s="15" t="str">
        <f t="shared" si="22"/>
        <v>Clay &amp; Cobbles_Sticky</v>
      </c>
      <c r="D253" s="15">
        <v>2</v>
      </c>
      <c r="E253" s="33">
        <f t="shared" si="25"/>
        <v>-4.8015937416255879E-2</v>
      </c>
      <c r="F253" s="15" t="str">
        <f t="shared" si="21"/>
        <v>Rare/Uncommon</v>
      </c>
      <c r="G253" s="17" t="s">
        <v>159</v>
      </c>
      <c r="H253" s="18" t="s">
        <v>158</v>
      </c>
      <c r="I253" s="26" t="s">
        <v>158</v>
      </c>
      <c r="J253" s="19" t="str">
        <f t="shared" si="26"/>
        <v>Needs Review</v>
      </c>
      <c r="K253" s="19" t="str">
        <f t="shared" si="27"/>
        <v>Bell &amp; Erber</v>
      </c>
      <c r="L253" s="27" t="str">
        <f t="shared" si="23"/>
        <v>Diamicton</v>
      </c>
      <c r="M253" s="27" t="str">
        <f t="shared" si="24"/>
        <v>Diamicton</v>
      </c>
    </row>
    <row r="254" spans="1:13" x14ac:dyDescent="0.25">
      <c r="A254" s="15" t="s">
        <v>62</v>
      </c>
      <c r="B254" s="16" t="s">
        <v>31</v>
      </c>
      <c r="C254" s="15" t="str">
        <f t="shared" si="22"/>
        <v>Clay &amp; Cobbles_Stoney</v>
      </c>
      <c r="D254" s="15">
        <v>15</v>
      </c>
      <c r="E254" s="33">
        <f t="shared" si="25"/>
        <v>-4.7246745092601232E-2</v>
      </c>
      <c r="F254" s="15" t="str">
        <f t="shared" si="21"/>
        <v>Rare/Uncommon</v>
      </c>
      <c r="G254" s="17" t="s">
        <v>159</v>
      </c>
      <c r="H254" s="18" t="s">
        <v>158</v>
      </c>
      <c r="I254" s="26" t="s">
        <v>158</v>
      </c>
      <c r="J254" s="19" t="str">
        <f t="shared" si="26"/>
        <v>Needs Review</v>
      </c>
      <c r="K254" s="19" t="str">
        <f t="shared" si="27"/>
        <v>Bell &amp; Erber</v>
      </c>
      <c r="L254" s="27" t="str">
        <f t="shared" si="23"/>
        <v>Diamicton</v>
      </c>
      <c r="M254" s="27" t="str">
        <f t="shared" si="24"/>
        <v>Diamicton</v>
      </c>
    </row>
    <row r="255" spans="1:13" x14ac:dyDescent="0.25">
      <c r="A255" s="15" t="s">
        <v>62</v>
      </c>
      <c r="B255" s="16" t="s">
        <v>32</v>
      </c>
      <c r="C255" s="15" t="str">
        <f t="shared" si="22"/>
        <v>Clay &amp; Cobbles_Stringers</v>
      </c>
      <c r="D255" s="15">
        <v>1</v>
      </c>
      <c r="E255" s="33">
        <f t="shared" si="25"/>
        <v>-4.8075106056537004E-2</v>
      </c>
      <c r="F255" s="15" t="str">
        <f t="shared" si="21"/>
        <v>Rare/Uncommon</v>
      </c>
      <c r="G255" s="17" t="s">
        <v>159</v>
      </c>
      <c r="H255" s="18" t="s">
        <v>158</v>
      </c>
      <c r="I255" s="26" t="s">
        <v>158</v>
      </c>
      <c r="J255" s="19" t="str">
        <f t="shared" si="26"/>
        <v>Needs Review</v>
      </c>
      <c r="K255" s="19" t="str">
        <f t="shared" si="27"/>
        <v>Bell &amp; Erber</v>
      </c>
      <c r="L255" s="27" t="str">
        <f t="shared" si="23"/>
        <v>Diamicton</v>
      </c>
      <c r="M255" s="27" t="str">
        <f t="shared" si="24"/>
        <v>Diamicton</v>
      </c>
    </row>
    <row r="256" spans="1:13" x14ac:dyDescent="0.25">
      <c r="A256" s="15" t="s">
        <v>62</v>
      </c>
      <c r="B256" s="16" t="s">
        <v>33</v>
      </c>
      <c r="C256" s="15" t="str">
        <f t="shared" si="22"/>
        <v>Clay &amp; Cobbles_Strips</v>
      </c>
      <c r="D256" s="15">
        <v>0</v>
      </c>
      <c r="E256" s="33">
        <f t="shared" si="25"/>
        <v>-4.8134274696818129E-2</v>
      </c>
      <c r="F256" s="15" t="str">
        <f t="shared" si="21"/>
        <v>Not Used</v>
      </c>
      <c r="G256" s="17" t="s">
        <v>159</v>
      </c>
      <c r="H256" s="18" t="s">
        <v>158</v>
      </c>
      <c r="I256" s="26" t="s">
        <v>158</v>
      </c>
      <c r="J256" s="19" t="str">
        <f t="shared" si="26"/>
        <v>Not Used</v>
      </c>
      <c r="K256" s="19" t="str">
        <f t="shared" si="27"/>
        <v>Not Used</v>
      </c>
      <c r="L256" s="27" t="str">
        <f t="shared" si="23"/>
        <v>CHECK</v>
      </c>
      <c r="M256" s="27" t="str">
        <f t="shared" si="24"/>
        <v>Diamicton</v>
      </c>
    </row>
    <row r="257" spans="1:13" x14ac:dyDescent="0.25">
      <c r="A257" s="15" t="s">
        <v>62</v>
      </c>
      <c r="B257" s="16" t="s">
        <v>34</v>
      </c>
      <c r="C257" s="15" t="str">
        <f t="shared" si="22"/>
        <v>Clay &amp; Cobbles_Swelling</v>
      </c>
      <c r="D257" s="15">
        <v>0</v>
      </c>
      <c r="E257" s="33">
        <f t="shared" si="25"/>
        <v>-4.8134274696818129E-2</v>
      </c>
      <c r="F257" s="15" t="str">
        <f t="shared" si="21"/>
        <v>Not Used</v>
      </c>
      <c r="G257" s="17" t="s">
        <v>159</v>
      </c>
      <c r="H257" s="18" t="s">
        <v>158</v>
      </c>
      <c r="I257" s="26" t="s">
        <v>158</v>
      </c>
      <c r="J257" s="19" t="str">
        <f t="shared" si="26"/>
        <v>Not Used</v>
      </c>
      <c r="K257" s="19" t="str">
        <f t="shared" si="27"/>
        <v>Not Used</v>
      </c>
      <c r="L257" s="27" t="str">
        <f t="shared" si="23"/>
        <v>CHECK</v>
      </c>
      <c r="M257" s="27" t="str">
        <f t="shared" si="24"/>
        <v>Diamicton</v>
      </c>
    </row>
    <row r="258" spans="1:13" x14ac:dyDescent="0.25">
      <c r="A258" s="15" t="s">
        <v>62</v>
      </c>
      <c r="B258" s="16" t="s">
        <v>35</v>
      </c>
      <c r="C258" s="15" t="str">
        <f t="shared" si="22"/>
        <v>Clay &amp; Cobbles_Very Coarse</v>
      </c>
      <c r="D258" s="15">
        <v>0</v>
      </c>
      <c r="E258" s="33">
        <f t="shared" si="25"/>
        <v>-4.8134274696818129E-2</v>
      </c>
      <c r="F258" s="15" t="str">
        <f t="shared" ref="F258:F321" si="28">IF(D258=0,"Not Used",
IF(E258&lt;Mean,"Rare/Uncommon",
IF(AND(E258&gt;Mean,E258&lt;(Mean + Standard_Deviation)),"Fairly Common",
IF(AND(E258&gt;(Mean + Standard_Deviation),E258&lt;(Mean + (2*Standard_Deviation))),"Common",
IF(E258&gt;(Mean + (2*Standard_Deviation)),"Very Common","")))))</f>
        <v>Not Used</v>
      </c>
      <c r="G258" s="17" t="s">
        <v>159</v>
      </c>
      <c r="H258" s="18" t="s">
        <v>158</v>
      </c>
      <c r="I258" s="26" t="s">
        <v>158</v>
      </c>
      <c r="J258" s="19" t="str">
        <f t="shared" si="26"/>
        <v>Not Used</v>
      </c>
      <c r="K258" s="19" t="str">
        <f t="shared" si="27"/>
        <v>Not Used</v>
      </c>
      <c r="L258" s="27" t="str">
        <f t="shared" si="23"/>
        <v>CHECK</v>
      </c>
      <c r="M258" s="27" t="str">
        <f t="shared" si="24"/>
        <v>Diamicton</v>
      </c>
    </row>
    <row r="259" spans="1:13" x14ac:dyDescent="0.25">
      <c r="A259" s="15" t="s">
        <v>62</v>
      </c>
      <c r="B259" s="16" t="s">
        <v>160</v>
      </c>
      <c r="C259" s="15" t="str">
        <f t="shared" ref="C259:C322" si="29">A259&amp;"_"&amp;IF(ISBLANK(B259),"",B259)</f>
        <v>Clay &amp; Cobbles_Very Fine</v>
      </c>
      <c r="D259" s="15">
        <v>0</v>
      </c>
      <c r="E259" s="33">
        <f t="shared" si="25"/>
        <v>-4.8134274696818129E-2</v>
      </c>
      <c r="F259" s="15" t="str">
        <f t="shared" si="28"/>
        <v>Not Used</v>
      </c>
      <c r="G259" s="17" t="s">
        <v>159</v>
      </c>
      <c r="H259" s="18" t="s">
        <v>158</v>
      </c>
      <c r="I259" s="26" t="s">
        <v>158</v>
      </c>
      <c r="J259" s="19" t="str">
        <f t="shared" si="26"/>
        <v>Not Used</v>
      </c>
      <c r="K259" s="19" t="str">
        <f t="shared" si="27"/>
        <v>Not Used</v>
      </c>
      <c r="L259" s="27" t="str">
        <f t="shared" ref="L259:L322" si="30">IF(K259="Esch &amp; Erber",I259,IF(OR(K259="Bell &amp; Esch",K259="Bell &amp; Erber",K259="Everyone Agrees"),H259,"CHECK"))</f>
        <v>CHECK</v>
      </c>
      <c r="M259" s="27" t="str">
        <f t="shared" ref="M259:M322" si="31">IF(K259="Everyone Agrees",H259,IF(J259="Not Used",H259,IF(NOT(L259="CHECK"),L259,H259)))</f>
        <v>Diamicton</v>
      </c>
    </row>
    <row r="260" spans="1:13" x14ac:dyDescent="0.25">
      <c r="A260" s="15" t="s">
        <v>62</v>
      </c>
      <c r="B260" s="16" t="s">
        <v>36</v>
      </c>
      <c r="C260" s="15" t="str">
        <f t="shared" si="29"/>
        <v>Clay &amp; Cobbles_Very Fine-Coarse</v>
      </c>
      <c r="D260" s="15">
        <v>0</v>
      </c>
      <c r="E260" s="33">
        <f t="shared" ref="E260:E323" si="32">STANDARDIZE(D260,(SUM($D$2:$D$5657)/COUNT($D$2:$D$5657)),_xlfn.STDEV.P($D$2:$D$5657))</f>
        <v>-4.8134274696818129E-2</v>
      </c>
      <c r="F260" s="15" t="str">
        <f t="shared" si="28"/>
        <v>Not Used</v>
      </c>
      <c r="G260" s="17" t="s">
        <v>159</v>
      </c>
      <c r="H260" s="18" t="s">
        <v>158</v>
      </c>
      <c r="I260" s="26" t="s">
        <v>158</v>
      </c>
      <c r="J260" s="19" t="str">
        <f t="shared" ref="J260:J323" si="33">IF(AND(G260=H260,I260=H260),"Yes",IF(AND(OR(G260="CHECK",H260="CHECK",I260="CHECK"),NOT(F260="Not Used")),"Needs Review",IF(F260="Not Used", "Not Used","No")))</f>
        <v>Not Used</v>
      </c>
      <c r="K260" s="19" t="str">
        <f t="shared" ref="K260:K323" si="34">IF(J260="Yes","Everyone Agrees",IF(F260="Not Used","Not Used",IF(AND(G260="CHECK",I260="CHECK"),"Needs Review",IF(G260=H260,"Bell &amp; Esch",IF(H260=I260,"Bell &amp; Erber",IF(G260=I260,"Esch &amp; Erber","Nobody Agrees"))))))</f>
        <v>Not Used</v>
      </c>
      <c r="L260" s="27" t="str">
        <f t="shared" si="30"/>
        <v>CHECK</v>
      </c>
      <c r="M260" s="27" t="str">
        <f t="shared" si="31"/>
        <v>Diamicton</v>
      </c>
    </row>
    <row r="261" spans="1:13" x14ac:dyDescent="0.25">
      <c r="A261" s="15" t="s">
        <v>62</v>
      </c>
      <c r="B261" s="16" t="s">
        <v>37</v>
      </c>
      <c r="C261" s="15" t="str">
        <f t="shared" si="29"/>
        <v>Clay &amp; Cobbles_Very Fine-Fine</v>
      </c>
      <c r="D261" s="15">
        <v>0</v>
      </c>
      <c r="E261" s="33">
        <f t="shared" si="32"/>
        <v>-4.8134274696818129E-2</v>
      </c>
      <c r="F261" s="15" t="str">
        <f t="shared" si="28"/>
        <v>Not Used</v>
      </c>
      <c r="G261" s="17" t="s">
        <v>159</v>
      </c>
      <c r="H261" s="18" t="s">
        <v>158</v>
      </c>
      <c r="I261" s="26" t="s">
        <v>158</v>
      </c>
      <c r="J261" s="19" t="str">
        <f t="shared" si="33"/>
        <v>Not Used</v>
      </c>
      <c r="K261" s="19" t="str">
        <f t="shared" si="34"/>
        <v>Not Used</v>
      </c>
      <c r="L261" s="27" t="str">
        <f t="shared" si="30"/>
        <v>CHECK</v>
      </c>
      <c r="M261" s="27" t="str">
        <f t="shared" si="31"/>
        <v>Diamicton</v>
      </c>
    </row>
    <row r="262" spans="1:13" x14ac:dyDescent="0.25">
      <c r="A262" s="15" t="s">
        <v>62</v>
      </c>
      <c r="B262" s="16" t="s">
        <v>38</v>
      </c>
      <c r="C262" s="15" t="str">
        <f t="shared" si="29"/>
        <v>Clay &amp; Cobbles_Very Fine-Medium</v>
      </c>
      <c r="D262" s="15">
        <v>0</v>
      </c>
      <c r="E262" s="33">
        <f t="shared" si="32"/>
        <v>-4.8134274696818129E-2</v>
      </c>
      <c r="F262" s="15" t="str">
        <f t="shared" si="28"/>
        <v>Not Used</v>
      </c>
      <c r="G262" s="17" t="s">
        <v>159</v>
      </c>
      <c r="H262" s="18" t="s">
        <v>158</v>
      </c>
      <c r="I262" s="26" t="s">
        <v>158</v>
      </c>
      <c r="J262" s="19" t="str">
        <f t="shared" si="33"/>
        <v>Not Used</v>
      </c>
      <c r="K262" s="19" t="str">
        <f t="shared" si="34"/>
        <v>Not Used</v>
      </c>
      <c r="L262" s="27" t="str">
        <f t="shared" si="30"/>
        <v>CHECK</v>
      </c>
      <c r="M262" s="27" t="str">
        <f t="shared" si="31"/>
        <v>Diamicton</v>
      </c>
    </row>
    <row r="263" spans="1:13" x14ac:dyDescent="0.25">
      <c r="A263" s="15" t="s">
        <v>62</v>
      </c>
      <c r="B263" s="16" t="s">
        <v>39</v>
      </c>
      <c r="C263" s="15" t="str">
        <f t="shared" si="29"/>
        <v>Clay &amp; Cobbles_Very Hard</v>
      </c>
      <c r="D263" s="15">
        <v>1</v>
      </c>
      <c r="E263" s="33">
        <f t="shared" si="32"/>
        <v>-4.8075106056537004E-2</v>
      </c>
      <c r="F263" s="15" t="str">
        <f t="shared" si="28"/>
        <v>Rare/Uncommon</v>
      </c>
      <c r="G263" s="17" t="s">
        <v>159</v>
      </c>
      <c r="H263" s="18" t="s">
        <v>158</v>
      </c>
      <c r="I263" s="26" t="s">
        <v>158</v>
      </c>
      <c r="J263" s="19" t="str">
        <f t="shared" si="33"/>
        <v>Needs Review</v>
      </c>
      <c r="K263" s="19" t="str">
        <f t="shared" si="34"/>
        <v>Bell &amp; Erber</v>
      </c>
      <c r="L263" s="27" t="str">
        <f t="shared" si="30"/>
        <v>Diamicton</v>
      </c>
      <c r="M263" s="27" t="str">
        <f t="shared" si="31"/>
        <v>Diamicton</v>
      </c>
    </row>
    <row r="264" spans="1:13" x14ac:dyDescent="0.25">
      <c r="A264" s="15" t="s">
        <v>62</v>
      </c>
      <c r="B264" s="16" t="s">
        <v>40</v>
      </c>
      <c r="C264" s="15" t="str">
        <f t="shared" si="29"/>
        <v>Clay &amp; Cobbles_W/Boulders</v>
      </c>
      <c r="D264" s="15">
        <v>27</v>
      </c>
      <c r="E264" s="33">
        <f t="shared" si="32"/>
        <v>-4.653672140922771E-2</v>
      </c>
      <c r="F264" s="15" t="str">
        <f t="shared" si="28"/>
        <v>Rare/Uncommon</v>
      </c>
      <c r="G264" s="17" t="s">
        <v>159</v>
      </c>
      <c r="H264" s="18" t="s">
        <v>158</v>
      </c>
      <c r="I264" s="26" t="s">
        <v>158</v>
      </c>
      <c r="J264" s="19" t="str">
        <f t="shared" si="33"/>
        <v>Needs Review</v>
      </c>
      <c r="K264" s="19" t="str">
        <f t="shared" si="34"/>
        <v>Bell &amp; Erber</v>
      </c>
      <c r="L264" s="27" t="str">
        <f t="shared" si="30"/>
        <v>Diamicton</v>
      </c>
      <c r="M264" s="27" t="str">
        <f t="shared" si="31"/>
        <v>Diamicton</v>
      </c>
    </row>
    <row r="265" spans="1:13" x14ac:dyDescent="0.25">
      <c r="A265" s="15" t="s">
        <v>62</v>
      </c>
      <c r="B265" s="16" t="s">
        <v>41</v>
      </c>
      <c r="C265" s="15" t="str">
        <f t="shared" si="29"/>
        <v>Clay &amp; Cobbles_W/Clay</v>
      </c>
      <c r="D265" s="15">
        <v>3</v>
      </c>
      <c r="E265" s="33">
        <f t="shared" si="32"/>
        <v>-4.7956768775974754E-2</v>
      </c>
      <c r="F265" s="15" t="str">
        <f t="shared" si="28"/>
        <v>Rare/Uncommon</v>
      </c>
      <c r="G265" s="17" t="s">
        <v>159</v>
      </c>
      <c r="H265" s="18" t="s">
        <v>158</v>
      </c>
      <c r="I265" s="26" t="s">
        <v>158</v>
      </c>
      <c r="J265" s="19" t="str">
        <f t="shared" si="33"/>
        <v>Needs Review</v>
      </c>
      <c r="K265" s="19" t="str">
        <f t="shared" si="34"/>
        <v>Bell &amp; Erber</v>
      </c>
      <c r="L265" s="27" t="str">
        <f t="shared" si="30"/>
        <v>Diamicton</v>
      </c>
      <c r="M265" s="27" t="str">
        <f t="shared" si="31"/>
        <v>Diamicton</v>
      </c>
    </row>
    <row r="266" spans="1:13" x14ac:dyDescent="0.25">
      <c r="A266" s="15" t="s">
        <v>62</v>
      </c>
      <c r="B266" s="16" t="s">
        <v>42</v>
      </c>
      <c r="C266" s="15" t="str">
        <f t="shared" si="29"/>
        <v>Clay &amp; Cobbles_W/Coal</v>
      </c>
      <c r="D266" s="15">
        <v>0</v>
      </c>
      <c r="E266" s="33">
        <f t="shared" si="32"/>
        <v>-4.8134274696818129E-2</v>
      </c>
      <c r="F266" s="15" t="str">
        <f t="shared" si="28"/>
        <v>Not Used</v>
      </c>
      <c r="G266" s="17" t="s">
        <v>159</v>
      </c>
      <c r="H266" s="18" t="s">
        <v>158</v>
      </c>
      <c r="I266" s="26" t="s">
        <v>158</v>
      </c>
      <c r="J266" s="19" t="str">
        <f t="shared" si="33"/>
        <v>Not Used</v>
      </c>
      <c r="K266" s="19" t="str">
        <f t="shared" si="34"/>
        <v>Not Used</v>
      </c>
      <c r="L266" s="27" t="str">
        <f t="shared" si="30"/>
        <v>CHECK</v>
      </c>
      <c r="M266" s="27" t="str">
        <f t="shared" si="31"/>
        <v>Diamicton</v>
      </c>
    </row>
    <row r="267" spans="1:13" x14ac:dyDescent="0.25">
      <c r="A267" s="15" t="s">
        <v>62</v>
      </c>
      <c r="B267" s="16" t="s">
        <v>43</v>
      </c>
      <c r="C267" s="15" t="str">
        <f t="shared" si="29"/>
        <v>Clay &amp; Cobbles_W/Cobbles</v>
      </c>
      <c r="D267" s="15">
        <v>1</v>
      </c>
      <c r="E267" s="33">
        <f t="shared" si="32"/>
        <v>-4.8075106056537004E-2</v>
      </c>
      <c r="F267" s="15" t="str">
        <f t="shared" si="28"/>
        <v>Rare/Uncommon</v>
      </c>
      <c r="G267" s="17" t="s">
        <v>159</v>
      </c>
      <c r="H267" s="18" t="s">
        <v>158</v>
      </c>
      <c r="I267" s="26" t="s">
        <v>158</v>
      </c>
      <c r="J267" s="19" t="str">
        <f t="shared" si="33"/>
        <v>Needs Review</v>
      </c>
      <c r="K267" s="19" t="str">
        <f t="shared" si="34"/>
        <v>Bell &amp; Erber</v>
      </c>
      <c r="L267" s="27" t="str">
        <f t="shared" si="30"/>
        <v>Diamicton</v>
      </c>
      <c r="M267" s="27" t="str">
        <f t="shared" si="31"/>
        <v>Diamicton</v>
      </c>
    </row>
    <row r="268" spans="1:13" x14ac:dyDescent="0.25">
      <c r="A268" s="15" t="s">
        <v>62</v>
      </c>
      <c r="B268" s="16" t="s">
        <v>44</v>
      </c>
      <c r="C268" s="15" t="str">
        <f t="shared" si="29"/>
        <v>Clay &amp; Cobbles_W/Dolomite</v>
      </c>
      <c r="D268" s="15">
        <v>0</v>
      </c>
      <c r="E268" s="33">
        <f t="shared" si="32"/>
        <v>-4.8134274696818129E-2</v>
      </c>
      <c r="F268" s="15" t="str">
        <f t="shared" si="28"/>
        <v>Not Used</v>
      </c>
      <c r="G268" s="17" t="s">
        <v>159</v>
      </c>
      <c r="H268" s="18" t="s">
        <v>158</v>
      </c>
      <c r="I268" s="26" t="s">
        <v>158</v>
      </c>
      <c r="J268" s="19" t="str">
        <f t="shared" si="33"/>
        <v>Not Used</v>
      </c>
      <c r="K268" s="19" t="str">
        <f t="shared" si="34"/>
        <v>Not Used</v>
      </c>
      <c r="L268" s="27" t="str">
        <f t="shared" si="30"/>
        <v>CHECK</v>
      </c>
      <c r="M268" s="27" t="str">
        <f t="shared" si="31"/>
        <v>Diamicton</v>
      </c>
    </row>
    <row r="269" spans="1:13" x14ac:dyDescent="0.25">
      <c r="A269" s="15" t="s">
        <v>62</v>
      </c>
      <c r="B269" s="16" t="s">
        <v>45</v>
      </c>
      <c r="C269" s="15" t="str">
        <f t="shared" si="29"/>
        <v>Clay &amp; Cobbles_W/Gravel</v>
      </c>
      <c r="D269" s="15">
        <v>45</v>
      </c>
      <c r="E269" s="33">
        <f t="shared" si="32"/>
        <v>-4.5471685884167432E-2</v>
      </c>
      <c r="F269" s="15" t="str">
        <f t="shared" si="28"/>
        <v>Rare/Uncommon</v>
      </c>
      <c r="G269" s="17" t="s">
        <v>159</v>
      </c>
      <c r="H269" s="18" t="s">
        <v>158</v>
      </c>
      <c r="I269" s="26" t="s">
        <v>158</v>
      </c>
      <c r="J269" s="19" t="str">
        <f t="shared" si="33"/>
        <v>Needs Review</v>
      </c>
      <c r="K269" s="19" t="str">
        <f t="shared" si="34"/>
        <v>Bell &amp; Erber</v>
      </c>
      <c r="L269" s="27" t="str">
        <f t="shared" si="30"/>
        <v>Diamicton</v>
      </c>
      <c r="M269" s="27" t="str">
        <f t="shared" si="31"/>
        <v>Diamicton</v>
      </c>
    </row>
    <row r="270" spans="1:13" x14ac:dyDescent="0.25">
      <c r="A270" s="15" t="s">
        <v>62</v>
      </c>
      <c r="B270" s="16" t="s">
        <v>46</v>
      </c>
      <c r="C270" s="15" t="str">
        <f t="shared" si="29"/>
        <v>Clay &amp; Cobbles_W/Gypsum</v>
      </c>
      <c r="D270" s="15">
        <v>0</v>
      </c>
      <c r="E270" s="33">
        <f t="shared" si="32"/>
        <v>-4.8134274696818129E-2</v>
      </c>
      <c r="F270" s="15" t="str">
        <f t="shared" si="28"/>
        <v>Not Used</v>
      </c>
      <c r="G270" s="17" t="s">
        <v>159</v>
      </c>
      <c r="H270" s="18" t="s">
        <v>158</v>
      </c>
      <c r="I270" s="26" t="s">
        <v>158</v>
      </c>
      <c r="J270" s="19" t="str">
        <f t="shared" si="33"/>
        <v>Not Used</v>
      </c>
      <c r="K270" s="19" t="str">
        <f t="shared" si="34"/>
        <v>Not Used</v>
      </c>
      <c r="L270" s="27" t="str">
        <f t="shared" si="30"/>
        <v>CHECK</v>
      </c>
      <c r="M270" s="27" t="str">
        <f t="shared" si="31"/>
        <v>Diamicton</v>
      </c>
    </row>
    <row r="271" spans="1:13" x14ac:dyDescent="0.25">
      <c r="A271" s="15" t="s">
        <v>62</v>
      </c>
      <c r="B271" s="16" t="s">
        <v>47</v>
      </c>
      <c r="C271" s="15" t="str">
        <f t="shared" si="29"/>
        <v>Clay &amp; Cobbles_W/Limestone</v>
      </c>
      <c r="D271" s="15">
        <v>3</v>
      </c>
      <c r="E271" s="33">
        <f t="shared" si="32"/>
        <v>-4.7956768775974754E-2</v>
      </c>
      <c r="F271" s="15" t="str">
        <f t="shared" si="28"/>
        <v>Rare/Uncommon</v>
      </c>
      <c r="G271" s="17" t="s">
        <v>159</v>
      </c>
      <c r="H271" s="18" t="s">
        <v>158</v>
      </c>
      <c r="I271" s="26" t="s">
        <v>158</v>
      </c>
      <c r="J271" s="19" t="str">
        <f t="shared" si="33"/>
        <v>Needs Review</v>
      </c>
      <c r="K271" s="19" t="str">
        <f t="shared" si="34"/>
        <v>Bell &amp; Erber</v>
      </c>
      <c r="L271" s="27" t="str">
        <f t="shared" si="30"/>
        <v>Diamicton</v>
      </c>
      <c r="M271" s="27" t="str">
        <f t="shared" si="31"/>
        <v>Diamicton</v>
      </c>
    </row>
    <row r="272" spans="1:13" x14ac:dyDescent="0.25">
      <c r="A272" s="15" t="s">
        <v>62</v>
      </c>
      <c r="B272" s="16" t="s">
        <v>48</v>
      </c>
      <c r="C272" s="15" t="str">
        <f t="shared" si="29"/>
        <v>Clay &amp; Cobbles_W/Pyrite</v>
      </c>
      <c r="D272" s="15">
        <v>0</v>
      </c>
      <c r="E272" s="33">
        <f t="shared" si="32"/>
        <v>-4.8134274696818129E-2</v>
      </c>
      <c r="F272" s="15" t="str">
        <f t="shared" si="28"/>
        <v>Not Used</v>
      </c>
      <c r="G272" s="17" t="s">
        <v>159</v>
      </c>
      <c r="H272" s="18" t="s">
        <v>158</v>
      </c>
      <c r="I272" s="26" t="s">
        <v>158</v>
      </c>
      <c r="J272" s="19" t="str">
        <f t="shared" si="33"/>
        <v>Not Used</v>
      </c>
      <c r="K272" s="19" t="str">
        <f t="shared" si="34"/>
        <v>Not Used</v>
      </c>
      <c r="L272" s="27" t="str">
        <f t="shared" si="30"/>
        <v>CHECK</v>
      </c>
      <c r="M272" s="27" t="str">
        <f t="shared" si="31"/>
        <v>Diamicton</v>
      </c>
    </row>
    <row r="273" spans="1:13" x14ac:dyDescent="0.25">
      <c r="A273" s="15" t="s">
        <v>62</v>
      </c>
      <c r="B273" s="16" t="s">
        <v>49</v>
      </c>
      <c r="C273" s="15" t="str">
        <f t="shared" si="29"/>
        <v>Clay &amp; Cobbles_W/Sand</v>
      </c>
      <c r="D273" s="15">
        <v>19</v>
      </c>
      <c r="E273" s="33">
        <f t="shared" si="32"/>
        <v>-4.7010070531476725E-2</v>
      </c>
      <c r="F273" s="15" t="str">
        <f t="shared" si="28"/>
        <v>Rare/Uncommon</v>
      </c>
      <c r="G273" s="17" t="s">
        <v>159</v>
      </c>
      <c r="H273" s="18" t="s">
        <v>158</v>
      </c>
      <c r="I273" s="26" t="s">
        <v>158</v>
      </c>
      <c r="J273" s="19" t="str">
        <f t="shared" si="33"/>
        <v>Needs Review</v>
      </c>
      <c r="K273" s="19" t="str">
        <f t="shared" si="34"/>
        <v>Bell &amp; Erber</v>
      </c>
      <c r="L273" s="27" t="str">
        <f t="shared" si="30"/>
        <v>Diamicton</v>
      </c>
      <c r="M273" s="27" t="str">
        <f t="shared" si="31"/>
        <v>Diamicton</v>
      </c>
    </row>
    <row r="274" spans="1:13" x14ac:dyDescent="0.25">
      <c r="A274" s="15" t="s">
        <v>62</v>
      </c>
      <c r="B274" s="16" t="s">
        <v>50</v>
      </c>
      <c r="C274" s="15" t="str">
        <f t="shared" si="29"/>
        <v>Clay &amp; Cobbles_W/Sandstone</v>
      </c>
      <c r="D274" s="15">
        <v>1</v>
      </c>
      <c r="E274" s="33">
        <f t="shared" si="32"/>
        <v>-4.8075106056537004E-2</v>
      </c>
      <c r="F274" s="15" t="str">
        <f t="shared" si="28"/>
        <v>Rare/Uncommon</v>
      </c>
      <c r="G274" s="17" t="s">
        <v>159</v>
      </c>
      <c r="H274" s="18" t="s">
        <v>158</v>
      </c>
      <c r="I274" s="26" t="s">
        <v>158</v>
      </c>
      <c r="J274" s="19" t="str">
        <f t="shared" si="33"/>
        <v>Needs Review</v>
      </c>
      <c r="K274" s="19" t="str">
        <f t="shared" si="34"/>
        <v>Bell &amp; Erber</v>
      </c>
      <c r="L274" s="27" t="str">
        <f t="shared" si="30"/>
        <v>Diamicton</v>
      </c>
      <c r="M274" s="27" t="str">
        <f t="shared" si="31"/>
        <v>Diamicton</v>
      </c>
    </row>
    <row r="275" spans="1:13" x14ac:dyDescent="0.25">
      <c r="A275" s="15" t="s">
        <v>62</v>
      </c>
      <c r="B275" s="16" t="s">
        <v>51</v>
      </c>
      <c r="C275" s="15" t="str">
        <f t="shared" si="29"/>
        <v>Clay &amp; Cobbles_W/Shale</v>
      </c>
      <c r="D275" s="15">
        <v>3</v>
      </c>
      <c r="E275" s="33">
        <f t="shared" si="32"/>
        <v>-4.7956768775974754E-2</v>
      </c>
      <c r="F275" s="15" t="str">
        <f t="shared" si="28"/>
        <v>Rare/Uncommon</v>
      </c>
      <c r="G275" s="17" t="s">
        <v>159</v>
      </c>
      <c r="H275" s="18" t="s">
        <v>158</v>
      </c>
      <c r="I275" s="26" t="s">
        <v>158</v>
      </c>
      <c r="J275" s="19" t="str">
        <f t="shared" si="33"/>
        <v>Needs Review</v>
      </c>
      <c r="K275" s="19" t="str">
        <f t="shared" si="34"/>
        <v>Bell &amp; Erber</v>
      </c>
      <c r="L275" s="27" t="str">
        <f t="shared" si="30"/>
        <v>Diamicton</v>
      </c>
      <c r="M275" s="27" t="str">
        <f t="shared" si="31"/>
        <v>Diamicton</v>
      </c>
    </row>
    <row r="276" spans="1:13" x14ac:dyDescent="0.25">
      <c r="A276" s="15" t="s">
        <v>62</v>
      </c>
      <c r="B276" s="16" t="s">
        <v>52</v>
      </c>
      <c r="C276" s="15" t="str">
        <f t="shared" si="29"/>
        <v>Clay &amp; Cobbles_W/Silt</v>
      </c>
      <c r="D276" s="15">
        <v>1</v>
      </c>
      <c r="E276" s="33">
        <f t="shared" si="32"/>
        <v>-4.8075106056537004E-2</v>
      </c>
      <c r="F276" s="15" t="str">
        <f t="shared" si="28"/>
        <v>Rare/Uncommon</v>
      </c>
      <c r="G276" s="17" t="s">
        <v>159</v>
      </c>
      <c r="H276" s="18" t="s">
        <v>158</v>
      </c>
      <c r="I276" s="26" t="s">
        <v>158</v>
      </c>
      <c r="J276" s="19" t="str">
        <f t="shared" si="33"/>
        <v>Needs Review</v>
      </c>
      <c r="K276" s="19" t="str">
        <f t="shared" si="34"/>
        <v>Bell &amp; Erber</v>
      </c>
      <c r="L276" s="27" t="str">
        <f t="shared" si="30"/>
        <v>Diamicton</v>
      </c>
      <c r="M276" s="27" t="str">
        <f t="shared" si="31"/>
        <v>Diamicton</v>
      </c>
    </row>
    <row r="277" spans="1:13" x14ac:dyDescent="0.25">
      <c r="A277" s="15" t="s">
        <v>62</v>
      </c>
      <c r="B277" s="16" t="s">
        <v>53</v>
      </c>
      <c r="C277" s="15" t="str">
        <f t="shared" si="29"/>
        <v>Clay &amp; Cobbles_W/Stones</v>
      </c>
      <c r="D277" s="15">
        <v>28</v>
      </c>
      <c r="E277" s="33">
        <f t="shared" si="32"/>
        <v>-4.6477552768946585E-2</v>
      </c>
      <c r="F277" s="15" t="str">
        <f t="shared" si="28"/>
        <v>Rare/Uncommon</v>
      </c>
      <c r="G277" s="17" t="s">
        <v>159</v>
      </c>
      <c r="H277" s="18" t="s">
        <v>158</v>
      </c>
      <c r="I277" s="26" t="s">
        <v>158</v>
      </c>
      <c r="J277" s="19" t="str">
        <f t="shared" si="33"/>
        <v>Needs Review</v>
      </c>
      <c r="K277" s="19" t="str">
        <f t="shared" si="34"/>
        <v>Bell &amp; Erber</v>
      </c>
      <c r="L277" s="27" t="str">
        <f t="shared" si="30"/>
        <v>Diamicton</v>
      </c>
      <c r="M277" s="27" t="str">
        <f t="shared" si="31"/>
        <v>Diamicton</v>
      </c>
    </row>
    <row r="278" spans="1:13" x14ac:dyDescent="0.25">
      <c r="A278" s="15" t="s">
        <v>62</v>
      </c>
      <c r="B278" s="16" t="s">
        <v>54</v>
      </c>
      <c r="C278" s="15" t="str">
        <f t="shared" si="29"/>
        <v>Clay &amp; Cobbles_Water Bearing</v>
      </c>
      <c r="D278" s="15">
        <v>7</v>
      </c>
      <c r="E278" s="33">
        <f t="shared" si="32"/>
        <v>-4.7720094214850246E-2</v>
      </c>
      <c r="F278" s="15" t="str">
        <f t="shared" si="28"/>
        <v>Rare/Uncommon</v>
      </c>
      <c r="G278" s="17" t="s">
        <v>159</v>
      </c>
      <c r="H278" s="18" t="s">
        <v>158</v>
      </c>
      <c r="I278" s="26" t="s">
        <v>158</v>
      </c>
      <c r="J278" s="19" t="str">
        <f t="shared" si="33"/>
        <v>Needs Review</v>
      </c>
      <c r="K278" s="19" t="str">
        <f t="shared" si="34"/>
        <v>Bell &amp; Erber</v>
      </c>
      <c r="L278" s="27" t="str">
        <f t="shared" si="30"/>
        <v>Diamicton</v>
      </c>
      <c r="M278" s="27" t="str">
        <f t="shared" si="31"/>
        <v>Diamicton</v>
      </c>
    </row>
    <row r="279" spans="1:13" x14ac:dyDescent="0.25">
      <c r="A279" s="15" t="s">
        <v>62</v>
      </c>
      <c r="B279" s="16" t="s">
        <v>55</v>
      </c>
      <c r="C279" s="15" t="str">
        <f t="shared" si="29"/>
        <v>Clay &amp; Cobbles_Weathered</v>
      </c>
      <c r="D279" s="15">
        <v>0</v>
      </c>
      <c r="E279" s="33">
        <f t="shared" si="32"/>
        <v>-4.8134274696818129E-2</v>
      </c>
      <c r="F279" s="15" t="str">
        <f t="shared" si="28"/>
        <v>Not Used</v>
      </c>
      <c r="G279" s="17" t="s">
        <v>159</v>
      </c>
      <c r="H279" s="18" t="s">
        <v>158</v>
      </c>
      <c r="I279" s="26" t="s">
        <v>158</v>
      </c>
      <c r="J279" s="19" t="str">
        <f t="shared" si="33"/>
        <v>Not Used</v>
      </c>
      <c r="K279" s="19" t="str">
        <f t="shared" si="34"/>
        <v>Not Used</v>
      </c>
      <c r="L279" s="27" t="str">
        <f t="shared" si="30"/>
        <v>CHECK</v>
      </c>
      <c r="M279" s="27" t="str">
        <f t="shared" si="31"/>
        <v>Diamicton</v>
      </c>
    </row>
    <row r="280" spans="1:13" x14ac:dyDescent="0.25">
      <c r="A280" s="15" t="s">
        <v>62</v>
      </c>
      <c r="B280" s="16" t="s">
        <v>56</v>
      </c>
      <c r="C280" s="15" t="str">
        <f t="shared" si="29"/>
        <v>Clay &amp; Cobbles_Wet/Moist</v>
      </c>
      <c r="D280" s="15">
        <v>0</v>
      </c>
      <c r="E280" s="33">
        <f t="shared" si="32"/>
        <v>-4.8134274696818129E-2</v>
      </c>
      <c r="F280" s="15" t="str">
        <f t="shared" si="28"/>
        <v>Not Used</v>
      </c>
      <c r="G280" s="17" t="s">
        <v>159</v>
      </c>
      <c r="H280" s="18" t="s">
        <v>158</v>
      </c>
      <c r="I280" s="26" t="s">
        <v>158</v>
      </c>
      <c r="J280" s="19" t="str">
        <f t="shared" si="33"/>
        <v>Not Used</v>
      </c>
      <c r="K280" s="19" t="str">
        <f t="shared" si="34"/>
        <v>Not Used</v>
      </c>
      <c r="L280" s="27" t="str">
        <f t="shared" si="30"/>
        <v>CHECK</v>
      </c>
      <c r="M280" s="27" t="str">
        <f t="shared" si="31"/>
        <v>Diamicton</v>
      </c>
    </row>
    <row r="281" spans="1:13" x14ac:dyDescent="0.25">
      <c r="A281" s="15" t="s">
        <v>62</v>
      </c>
      <c r="B281" s="16" t="s">
        <v>57</v>
      </c>
      <c r="C281" s="15" t="str">
        <f t="shared" si="29"/>
        <v>Clay &amp; Cobbles_Wood</v>
      </c>
      <c r="D281" s="15">
        <v>0</v>
      </c>
      <c r="E281" s="33">
        <f t="shared" si="32"/>
        <v>-4.8134274696818129E-2</v>
      </c>
      <c r="F281" s="15" t="str">
        <f t="shared" si="28"/>
        <v>Not Used</v>
      </c>
      <c r="G281" s="17" t="s">
        <v>159</v>
      </c>
      <c r="H281" s="18" t="s">
        <v>158</v>
      </c>
      <c r="I281" s="26" t="s">
        <v>158</v>
      </c>
      <c r="J281" s="19" t="str">
        <f t="shared" si="33"/>
        <v>Not Used</v>
      </c>
      <c r="K281" s="19" t="str">
        <f t="shared" si="34"/>
        <v>Not Used</v>
      </c>
      <c r="L281" s="27" t="str">
        <f t="shared" si="30"/>
        <v>CHECK</v>
      </c>
      <c r="M281" s="27" t="str">
        <f t="shared" si="31"/>
        <v>Diamicton</v>
      </c>
    </row>
    <row r="282" spans="1:13" x14ac:dyDescent="0.25">
      <c r="A282" s="15" t="s">
        <v>63</v>
      </c>
      <c r="B282" s="16"/>
      <c r="C282" s="15" t="str">
        <f t="shared" si="29"/>
        <v>Clay &amp; Gravel_</v>
      </c>
      <c r="D282" s="15">
        <v>146300</v>
      </c>
      <c r="E282" s="33">
        <f t="shared" si="32"/>
        <v>8.6082377984320129</v>
      </c>
      <c r="F282" s="15" t="str">
        <f t="shared" si="28"/>
        <v>Very Common</v>
      </c>
      <c r="G282" s="17" t="s">
        <v>158</v>
      </c>
      <c r="H282" s="18" t="s">
        <v>158</v>
      </c>
      <c r="I282" s="26" t="s">
        <v>158</v>
      </c>
      <c r="J282" s="19" t="str">
        <f t="shared" si="33"/>
        <v>Yes</v>
      </c>
      <c r="K282" s="19" t="str">
        <f t="shared" si="34"/>
        <v>Everyone Agrees</v>
      </c>
      <c r="L282" s="27" t="str">
        <f t="shared" si="30"/>
        <v>Diamicton</v>
      </c>
      <c r="M282" s="27" t="str">
        <f t="shared" si="31"/>
        <v>Diamicton</v>
      </c>
    </row>
    <row r="283" spans="1:13" x14ac:dyDescent="0.25">
      <c r="A283" s="15" t="s">
        <v>63</v>
      </c>
      <c r="B283" s="16" t="s">
        <v>4</v>
      </c>
      <c r="C283" s="15" t="str">
        <f t="shared" si="29"/>
        <v>Clay &amp; Gravel_Broken</v>
      </c>
      <c r="D283" s="15">
        <v>20</v>
      </c>
      <c r="E283" s="33">
        <f t="shared" si="32"/>
        <v>-4.69509018911956E-2</v>
      </c>
      <c r="F283" s="15" t="str">
        <f t="shared" si="28"/>
        <v>Rare/Uncommon</v>
      </c>
      <c r="G283" s="17" t="s">
        <v>158</v>
      </c>
      <c r="H283" s="18" t="s">
        <v>158</v>
      </c>
      <c r="I283" s="26" t="s">
        <v>158</v>
      </c>
      <c r="J283" s="19" t="str">
        <f t="shared" si="33"/>
        <v>Yes</v>
      </c>
      <c r="K283" s="19" t="str">
        <f t="shared" si="34"/>
        <v>Everyone Agrees</v>
      </c>
      <c r="L283" s="27" t="str">
        <f t="shared" si="30"/>
        <v>Diamicton</v>
      </c>
      <c r="M283" s="27" t="str">
        <f t="shared" si="31"/>
        <v>Diamicton</v>
      </c>
    </row>
    <row r="284" spans="1:13" x14ac:dyDescent="0.25">
      <c r="A284" s="15" t="s">
        <v>63</v>
      </c>
      <c r="B284" s="16" t="s">
        <v>5</v>
      </c>
      <c r="C284" s="15" t="str">
        <f t="shared" si="29"/>
        <v>Clay &amp; Gravel_Cemented</v>
      </c>
      <c r="D284" s="15">
        <v>196</v>
      </c>
      <c r="E284" s="33">
        <f t="shared" si="32"/>
        <v>-3.6537221201717304E-2</v>
      </c>
      <c r="F284" s="15" t="str">
        <f t="shared" si="28"/>
        <v>Rare/Uncommon</v>
      </c>
      <c r="G284" s="17" t="s">
        <v>158</v>
      </c>
      <c r="H284" s="18" t="s">
        <v>158</v>
      </c>
      <c r="I284" s="26" t="s">
        <v>158</v>
      </c>
      <c r="J284" s="19" t="str">
        <f t="shared" si="33"/>
        <v>Yes</v>
      </c>
      <c r="K284" s="19" t="str">
        <f t="shared" si="34"/>
        <v>Everyone Agrees</v>
      </c>
      <c r="L284" s="27" t="str">
        <f t="shared" si="30"/>
        <v>Diamicton</v>
      </c>
      <c r="M284" s="27" t="str">
        <f t="shared" si="31"/>
        <v>Diamicton</v>
      </c>
    </row>
    <row r="285" spans="1:13" x14ac:dyDescent="0.25">
      <c r="A285" s="15" t="s">
        <v>63</v>
      </c>
      <c r="B285" s="16" t="s">
        <v>6</v>
      </c>
      <c r="C285" s="15" t="str">
        <f t="shared" si="29"/>
        <v>Clay &amp; Gravel_Clayey</v>
      </c>
      <c r="D285" s="15">
        <v>145</v>
      </c>
      <c r="E285" s="33">
        <f t="shared" si="32"/>
        <v>-3.9554821856054766E-2</v>
      </c>
      <c r="F285" s="15" t="str">
        <f t="shared" si="28"/>
        <v>Rare/Uncommon</v>
      </c>
      <c r="G285" s="17" t="s">
        <v>158</v>
      </c>
      <c r="H285" s="18" t="s">
        <v>158</v>
      </c>
      <c r="I285" s="26" t="s">
        <v>158</v>
      </c>
      <c r="J285" s="19" t="str">
        <f t="shared" si="33"/>
        <v>Yes</v>
      </c>
      <c r="K285" s="19" t="str">
        <f t="shared" si="34"/>
        <v>Everyone Agrees</v>
      </c>
      <c r="L285" s="27" t="str">
        <f t="shared" si="30"/>
        <v>Diamicton</v>
      </c>
      <c r="M285" s="27" t="str">
        <f t="shared" si="31"/>
        <v>Diamicton</v>
      </c>
    </row>
    <row r="286" spans="1:13" x14ac:dyDescent="0.25">
      <c r="A286" s="15" t="s">
        <v>63</v>
      </c>
      <c r="B286" s="16" t="s">
        <v>7</v>
      </c>
      <c r="C286" s="15" t="str">
        <f t="shared" si="29"/>
        <v>Clay &amp; Gravel_Coarse</v>
      </c>
      <c r="D286" s="15">
        <v>765</v>
      </c>
      <c r="E286" s="33">
        <f t="shared" si="32"/>
        <v>-2.8702648817562392E-3</v>
      </c>
      <c r="F286" s="15" t="str">
        <f t="shared" si="28"/>
        <v>Rare/Uncommon</v>
      </c>
      <c r="G286" s="17" t="s">
        <v>158</v>
      </c>
      <c r="H286" s="18" t="s">
        <v>158</v>
      </c>
      <c r="I286" s="26" t="s">
        <v>158</v>
      </c>
      <c r="J286" s="19" t="str">
        <f t="shared" si="33"/>
        <v>Yes</v>
      </c>
      <c r="K286" s="19" t="str">
        <f t="shared" si="34"/>
        <v>Everyone Agrees</v>
      </c>
      <c r="L286" s="27" t="str">
        <f t="shared" si="30"/>
        <v>Diamicton</v>
      </c>
      <c r="M286" s="27" t="str">
        <f t="shared" si="31"/>
        <v>Diamicton</v>
      </c>
    </row>
    <row r="287" spans="1:13" x14ac:dyDescent="0.25">
      <c r="A287" s="15" t="s">
        <v>63</v>
      </c>
      <c r="B287" s="16" t="s">
        <v>8</v>
      </c>
      <c r="C287" s="15" t="str">
        <f t="shared" si="29"/>
        <v>Clay &amp; Gravel_Dense</v>
      </c>
      <c r="D287" s="15">
        <v>144</v>
      </c>
      <c r="E287" s="33">
        <f t="shared" si="32"/>
        <v>-3.9613990496335891E-2</v>
      </c>
      <c r="F287" s="15" t="str">
        <f t="shared" si="28"/>
        <v>Rare/Uncommon</v>
      </c>
      <c r="G287" s="17" t="s">
        <v>158</v>
      </c>
      <c r="H287" s="18" t="s">
        <v>158</v>
      </c>
      <c r="I287" s="26" t="s">
        <v>158</v>
      </c>
      <c r="J287" s="19" t="str">
        <f t="shared" si="33"/>
        <v>Yes</v>
      </c>
      <c r="K287" s="19" t="str">
        <f t="shared" si="34"/>
        <v>Everyone Agrees</v>
      </c>
      <c r="L287" s="27" t="str">
        <f t="shared" si="30"/>
        <v>Diamicton</v>
      </c>
      <c r="M287" s="27" t="str">
        <f t="shared" si="31"/>
        <v>Diamicton</v>
      </c>
    </row>
    <row r="288" spans="1:13" x14ac:dyDescent="0.25">
      <c r="A288" s="15" t="s">
        <v>63</v>
      </c>
      <c r="B288" s="16" t="s">
        <v>9</v>
      </c>
      <c r="C288" s="15" t="str">
        <f t="shared" si="29"/>
        <v>Clay &amp; Gravel_Dolomitic</v>
      </c>
      <c r="D288" s="15">
        <v>0</v>
      </c>
      <c r="E288" s="33">
        <f t="shared" si="32"/>
        <v>-4.8134274696818129E-2</v>
      </c>
      <c r="F288" s="15" t="str">
        <f t="shared" si="28"/>
        <v>Not Used</v>
      </c>
      <c r="G288" s="17" t="s">
        <v>159</v>
      </c>
      <c r="H288" s="18" t="s">
        <v>158</v>
      </c>
      <c r="I288" s="26" t="s">
        <v>158</v>
      </c>
      <c r="J288" s="19" t="str">
        <f t="shared" si="33"/>
        <v>Not Used</v>
      </c>
      <c r="K288" s="19" t="str">
        <f t="shared" si="34"/>
        <v>Not Used</v>
      </c>
      <c r="L288" s="27" t="str">
        <f t="shared" si="30"/>
        <v>CHECK</v>
      </c>
      <c r="M288" s="27" t="str">
        <f t="shared" si="31"/>
        <v>Diamicton</v>
      </c>
    </row>
    <row r="289" spans="1:13" x14ac:dyDescent="0.25">
      <c r="A289" s="15" t="s">
        <v>63</v>
      </c>
      <c r="B289" s="16" t="s">
        <v>10</v>
      </c>
      <c r="C289" s="15" t="str">
        <f t="shared" si="29"/>
        <v>Clay &amp; Gravel_Dry</v>
      </c>
      <c r="D289" s="15">
        <v>89</v>
      </c>
      <c r="E289" s="33">
        <f t="shared" si="32"/>
        <v>-4.2868265711797859E-2</v>
      </c>
      <c r="F289" s="15" t="str">
        <f t="shared" si="28"/>
        <v>Rare/Uncommon</v>
      </c>
      <c r="G289" s="17" t="s">
        <v>158</v>
      </c>
      <c r="H289" s="18" t="s">
        <v>158</v>
      </c>
      <c r="I289" s="26" t="s">
        <v>158</v>
      </c>
      <c r="J289" s="19" t="str">
        <f t="shared" si="33"/>
        <v>Yes</v>
      </c>
      <c r="K289" s="19" t="str">
        <f t="shared" si="34"/>
        <v>Everyone Agrees</v>
      </c>
      <c r="L289" s="27" t="str">
        <f t="shared" si="30"/>
        <v>Diamicton</v>
      </c>
      <c r="M289" s="27" t="str">
        <f t="shared" si="31"/>
        <v>Diamicton</v>
      </c>
    </row>
    <row r="290" spans="1:13" x14ac:dyDescent="0.25">
      <c r="A290" s="15" t="s">
        <v>63</v>
      </c>
      <c r="B290" s="16" t="s">
        <v>11</v>
      </c>
      <c r="C290" s="15" t="str">
        <f t="shared" si="29"/>
        <v>Clay &amp; Gravel_Fill</v>
      </c>
      <c r="D290" s="15">
        <v>41</v>
      </c>
      <c r="E290" s="33">
        <f t="shared" si="32"/>
        <v>-4.5708360445291939E-2</v>
      </c>
      <c r="F290" s="15" t="str">
        <f t="shared" si="28"/>
        <v>Rare/Uncommon</v>
      </c>
      <c r="G290" s="17" t="s">
        <v>158</v>
      </c>
      <c r="H290" s="18" t="s">
        <v>167</v>
      </c>
      <c r="I290" s="26" t="s">
        <v>167</v>
      </c>
      <c r="J290" s="19" t="str">
        <f t="shared" si="33"/>
        <v>No</v>
      </c>
      <c r="K290" s="19" t="str">
        <f t="shared" si="34"/>
        <v>Bell &amp; Erber</v>
      </c>
      <c r="L290" s="27" t="str">
        <f t="shared" si="30"/>
        <v>Unknown or No Record</v>
      </c>
      <c r="M290" s="27" t="str">
        <f t="shared" si="31"/>
        <v>Unknown or No Record</v>
      </c>
    </row>
    <row r="291" spans="1:13" x14ac:dyDescent="0.25">
      <c r="A291" s="15" t="s">
        <v>63</v>
      </c>
      <c r="B291" s="16" t="s">
        <v>12</v>
      </c>
      <c r="C291" s="15" t="str">
        <f t="shared" si="29"/>
        <v>Clay &amp; Gravel_Fine</v>
      </c>
      <c r="D291" s="15">
        <v>1560</v>
      </c>
      <c r="E291" s="33">
        <f t="shared" si="32"/>
        <v>4.4168804141739453E-2</v>
      </c>
      <c r="F291" s="15" t="str">
        <f t="shared" si="28"/>
        <v>Fairly Common</v>
      </c>
      <c r="G291" s="17" t="s">
        <v>158</v>
      </c>
      <c r="H291" s="18" t="s">
        <v>158</v>
      </c>
      <c r="I291" s="26" t="s">
        <v>158</v>
      </c>
      <c r="J291" s="19" t="str">
        <f t="shared" si="33"/>
        <v>Yes</v>
      </c>
      <c r="K291" s="19" t="str">
        <f t="shared" si="34"/>
        <v>Everyone Agrees</v>
      </c>
      <c r="L291" s="27" t="str">
        <f t="shared" si="30"/>
        <v>Diamicton</v>
      </c>
      <c r="M291" s="27" t="str">
        <f t="shared" si="31"/>
        <v>Diamicton</v>
      </c>
    </row>
    <row r="292" spans="1:13" x14ac:dyDescent="0.25">
      <c r="A292" s="15" t="s">
        <v>63</v>
      </c>
      <c r="B292" s="16" t="s">
        <v>13</v>
      </c>
      <c r="C292" s="15" t="str">
        <f t="shared" si="29"/>
        <v>Clay &amp; Gravel_Fine To Coarse</v>
      </c>
      <c r="D292" s="15">
        <v>42</v>
      </c>
      <c r="E292" s="33">
        <f t="shared" si="32"/>
        <v>-4.5649191805010814E-2</v>
      </c>
      <c r="F292" s="15" t="str">
        <f t="shared" si="28"/>
        <v>Rare/Uncommon</v>
      </c>
      <c r="G292" s="17" t="s">
        <v>158</v>
      </c>
      <c r="H292" s="18" t="s">
        <v>158</v>
      </c>
      <c r="I292" s="26" t="s">
        <v>158</v>
      </c>
      <c r="J292" s="19" t="str">
        <f t="shared" si="33"/>
        <v>Yes</v>
      </c>
      <c r="K292" s="19" t="str">
        <f t="shared" si="34"/>
        <v>Everyone Agrees</v>
      </c>
      <c r="L292" s="27" t="str">
        <f t="shared" si="30"/>
        <v>Diamicton</v>
      </c>
      <c r="M292" s="27" t="str">
        <f t="shared" si="31"/>
        <v>Diamicton</v>
      </c>
    </row>
    <row r="293" spans="1:13" x14ac:dyDescent="0.25">
      <c r="A293" s="15" t="s">
        <v>63</v>
      </c>
      <c r="B293" s="16" t="s">
        <v>14</v>
      </c>
      <c r="C293" s="15" t="str">
        <f t="shared" si="29"/>
        <v>Clay &amp; Gravel_Fine To Medium</v>
      </c>
      <c r="D293" s="15">
        <v>55</v>
      </c>
      <c r="E293" s="33">
        <f t="shared" si="32"/>
        <v>-4.4879999481356167E-2</v>
      </c>
      <c r="F293" s="15" t="str">
        <f t="shared" si="28"/>
        <v>Rare/Uncommon</v>
      </c>
      <c r="G293" s="17" t="s">
        <v>158</v>
      </c>
      <c r="H293" s="18" t="s">
        <v>158</v>
      </c>
      <c r="I293" s="26" t="s">
        <v>158</v>
      </c>
      <c r="J293" s="19" t="str">
        <f t="shared" si="33"/>
        <v>Yes</v>
      </c>
      <c r="K293" s="19" t="str">
        <f t="shared" si="34"/>
        <v>Everyone Agrees</v>
      </c>
      <c r="L293" s="27" t="str">
        <f t="shared" si="30"/>
        <v>Diamicton</v>
      </c>
      <c r="M293" s="27" t="str">
        <f t="shared" si="31"/>
        <v>Diamicton</v>
      </c>
    </row>
    <row r="294" spans="1:13" x14ac:dyDescent="0.25">
      <c r="A294" s="15" t="s">
        <v>63</v>
      </c>
      <c r="B294" s="16" t="s">
        <v>15</v>
      </c>
      <c r="C294" s="15" t="str">
        <f t="shared" si="29"/>
        <v>Clay &amp; Gravel_Firm</v>
      </c>
      <c r="D294" s="15">
        <v>33</v>
      </c>
      <c r="E294" s="33">
        <f t="shared" si="32"/>
        <v>-4.6181709567540953E-2</v>
      </c>
      <c r="F294" s="15" t="str">
        <f t="shared" si="28"/>
        <v>Rare/Uncommon</v>
      </c>
      <c r="G294" s="17" t="s">
        <v>158</v>
      </c>
      <c r="H294" s="18" t="s">
        <v>158</v>
      </c>
      <c r="I294" s="26" t="s">
        <v>158</v>
      </c>
      <c r="J294" s="19" t="str">
        <f t="shared" si="33"/>
        <v>Yes</v>
      </c>
      <c r="K294" s="19" t="str">
        <f t="shared" si="34"/>
        <v>Everyone Agrees</v>
      </c>
      <c r="L294" s="27" t="str">
        <f t="shared" si="30"/>
        <v>Diamicton</v>
      </c>
      <c r="M294" s="27" t="str">
        <f t="shared" si="31"/>
        <v>Diamicton</v>
      </c>
    </row>
    <row r="295" spans="1:13" x14ac:dyDescent="0.25">
      <c r="A295" s="15" t="s">
        <v>63</v>
      </c>
      <c r="B295" s="16" t="s">
        <v>16</v>
      </c>
      <c r="C295" s="15" t="str">
        <f t="shared" si="29"/>
        <v>Clay &amp; Gravel_Fractured</v>
      </c>
      <c r="D295" s="15">
        <v>2</v>
      </c>
      <c r="E295" s="33">
        <f t="shared" si="32"/>
        <v>-4.8015937416255879E-2</v>
      </c>
      <c r="F295" s="15" t="str">
        <f t="shared" si="28"/>
        <v>Rare/Uncommon</v>
      </c>
      <c r="G295" s="17" t="s">
        <v>158</v>
      </c>
      <c r="H295" s="18" t="s">
        <v>158</v>
      </c>
      <c r="I295" s="26" t="s">
        <v>158</v>
      </c>
      <c r="J295" s="19" t="str">
        <f t="shared" si="33"/>
        <v>Yes</v>
      </c>
      <c r="K295" s="19" t="str">
        <f t="shared" si="34"/>
        <v>Everyone Agrees</v>
      </c>
      <c r="L295" s="27" t="str">
        <f t="shared" si="30"/>
        <v>Diamicton</v>
      </c>
      <c r="M295" s="27" t="str">
        <f t="shared" si="31"/>
        <v>Diamicton</v>
      </c>
    </row>
    <row r="296" spans="1:13" x14ac:dyDescent="0.25">
      <c r="A296" s="15" t="s">
        <v>63</v>
      </c>
      <c r="B296" s="16" t="s">
        <v>17</v>
      </c>
      <c r="C296" s="15" t="str">
        <f t="shared" si="29"/>
        <v>Clay &amp; Gravel_Gravely</v>
      </c>
      <c r="D296" s="15">
        <v>154</v>
      </c>
      <c r="E296" s="33">
        <f t="shared" si="32"/>
        <v>-3.9022304093524626E-2</v>
      </c>
      <c r="F296" s="15" t="str">
        <f t="shared" si="28"/>
        <v>Rare/Uncommon</v>
      </c>
      <c r="G296" s="17" t="s">
        <v>158</v>
      </c>
      <c r="H296" s="18" t="s">
        <v>158</v>
      </c>
      <c r="I296" s="26" t="s">
        <v>158</v>
      </c>
      <c r="J296" s="19" t="str">
        <f t="shared" si="33"/>
        <v>Yes</v>
      </c>
      <c r="K296" s="19" t="str">
        <f t="shared" si="34"/>
        <v>Everyone Agrees</v>
      </c>
      <c r="L296" s="27" t="str">
        <f t="shared" si="30"/>
        <v>Diamicton</v>
      </c>
      <c r="M296" s="27" t="str">
        <f t="shared" si="31"/>
        <v>Diamicton</v>
      </c>
    </row>
    <row r="297" spans="1:13" x14ac:dyDescent="0.25">
      <c r="A297" s="15" t="s">
        <v>63</v>
      </c>
      <c r="B297" s="16" t="s">
        <v>18</v>
      </c>
      <c r="C297" s="15" t="str">
        <f t="shared" si="29"/>
        <v>Clay &amp; Gravel_Gummy</v>
      </c>
      <c r="D297" s="15">
        <v>28</v>
      </c>
      <c r="E297" s="33">
        <f t="shared" si="32"/>
        <v>-4.6477552768946585E-2</v>
      </c>
      <c r="F297" s="15" t="str">
        <f t="shared" si="28"/>
        <v>Rare/Uncommon</v>
      </c>
      <c r="G297" s="17" t="s">
        <v>158</v>
      </c>
      <c r="H297" s="18" t="s">
        <v>158</v>
      </c>
      <c r="I297" s="26" t="s">
        <v>158</v>
      </c>
      <c r="J297" s="19" t="str">
        <f t="shared" si="33"/>
        <v>Yes</v>
      </c>
      <c r="K297" s="19" t="str">
        <f t="shared" si="34"/>
        <v>Everyone Agrees</v>
      </c>
      <c r="L297" s="27" t="str">
        <f t="shared" si="30"/>
        <v>Diamicton</v>
      </c>
      <c r="M297" s="27" t="str">
        <f t="shared" si="31"/>
        <v>Diamicton</v>
      </c>
    </row>
    <row r="298" spans="1:13" x14ac:dyDescent="0.25">
      <c r="A298" s="15" t="s">
        <v>63</v>
      </c>
      <c r="B298" s="16" t="s">
        <v>19</v>
      </c>
      <c r="C298" s="15" t="str">
        <f t="shared" si="29"/>
        <v>Clay &amp; Gravel_Hard</v>
      </c>
      <c r="D298" s="15">
        <v>5593</v>
      </c>
      <c r="E298" s="33">
        <f t="shared" si="32"/>
        <v>0.28279593039552325</v>
      </c>
      <c r="F298" s="15" t="str">
        <f t="shared" si="28"/>
        <v>Fairly Common</v>
      </c>
      <c r="G298" s="17" t="s">
        <v>158</v>
      </c>
      <c r="H298" s="18" t="s">
        <v>158</v>
      </c>
      <c r="I298" s="26" t="s">
        <v>158</v>
      </c>
      <c r="J298" s="19" t="str">
        <f t="shared" si="33"/>
        <v>Yes</v>
      </c>
      <c r="K298" s="19" t="str">
        <f t="shared" si="34"/>
        <v>Everyone Agrees</v>
      </c>
      <c r="L298" s="27" t="str">
        <f t="shared" si="30"/>
        <v>Diamicton</v>
      </c>
      <c r="M298" s="27" t="str">
        <f t="shared" si="31"/>
        <v>Diamicton</v>
      </c>
    </row>
    <row r="299" spans="1:13" x14ac:dyDescent="0.25">
      <c r="A299" s="15" t="s">
        <v>63</v>
      </c>
      <c r="B299" s="16" t="s">
        <v>20</v>
      </c>
      <c r="C299" s="15" t="str">
        <f t="shared" si="29"/>
        <v>Clay &amp; Gravel_Heaving/Quick</v>
      </c>
      <c r="D299" s="15">
        <v>4</v>
      </c>
      <c r="E299" s="33">
        <f t="shared" si="32"/>
        <v>-4.7897600135693622E-2</v>
      </c>
      <c r="F299" s="15" t="str">
        <f t="shared" si="28"/>
        <v>Rare/Uncommon</v>
      </c>
      <c r="G299" s="17" t="s">
        <v>158</v>
      </c>
      <c r="H299" s="18" t="s">
        <v>158</v>
      </c>
      <c r="I299" s="26" t="s">
        <v>158</v>
      </c>
      <c r="J299" s="19" t="str">
        <f t="shared" si="33"/>
        <v>Yes</v>
      </c>
      <c r="K299" s="19" t="str">
        <f t="shared" si="34"/>
        <v>Everyone Agrees</v>
      </c>
      <c r="L299" s="27" t="str">
        <f t="shared" si="30"/>
        <v>Diamicton</v>
      </c>
      <c r="M299" s="27" t="str">
        <f t="shared" si="31"/>
        <v>Diamicton</v>
      </c>
    </row>
    <row r="300" spans="1:13" x14ac:dyDescent="0.25">
      <c r="A300" s="15" t="s">
        <v>63</v>
      </c>
      <c r="B300" s="16" t="s">
        <v>21</v>
      </c>
      <c r="C300" s="15" t="str">
        <f t="shared" si="29"/>
        <v>Clay &amp; Gravel_Karst</v>
      </c>
      <c r="D300" s="15">
        <v>0</v>
      </c>
      <c r="E300" s="33">
        <f t="shared" si="32"/>
        <v>-4.8134274696818129E-2</v>
      </c>
      <c r="F300" s="15" t="str">
        <f t="shared" si="28"/>
        <v>Not Used</v>
      </c>
      <c r="G300" s="17" t="s">
        <v>159</v>
      </c>
      <c r="H300" s="18" t="s">
        <v>158</v>
      </c>
      <c r="I300" s="26" t="s">
        <v>158</v>
      </c>
      <c r="J300" s="19" t="str">
        <f t="shared" si="33"/>
        <v>Not Used</v>
      </c>
      <c r="K300" s="19" t="str">
        <f t="shared" si="34"/>
        <v>Not Used</v>
      </c>
      <c r="L300" s="27" t="str">
        <f t="shared" si="30"/>
        <v>CHECK</v>
      </c>
      <c r="M300" s="27" t="str">
        <f t="shared" si="31"/>
        <v>Diamicton</v>
      </c>
    </row>
    <row r="301" spans="1:13" x14ac:dyDescent="0.25">
      <c r="A301" s="15" t="s">
        <v>63</v>
      </c>
      <c r="B301" s="16" t="s">
        <v>22</v>
      </c>
      <c r="C301" s="15" t="str">
        <f t="shared" si="29"/>
        <v>Clay &amp; Gravel_Layered</v>
      </c>
      <c r="D301" s="15">
        <v>306</v>
      </c>
      <c r="E301" s="33">
        <f t="shared" si="32"/>
        <v>-3.0028670770793374E-2</v>
      </c>
      <c r="F301" s="15" t="str">
        <f t="shared" si="28"/>
        <v>Rare/Uncommon</v>
      </c>
      <c r="G301" s="17" t="s">
        <v>158</v>
      </c>
      <c r="H301" s="18" t="s">
        <v>158</v>
      </c>
      <c r="I301" s="26" t="s">
        <v>158</v>
      </c>
      <c r="J301" s="19" t="str">
        <f t="shared" si="33"/>
        <v>Yes</v>
      </c>
      <c r="K301" s="19" t="str">
        <f t="shared" si="34"/>
        <v>Everyone Agrees</v>
      </c>
      <c r="L301" s="27" t="str">
        <f t="shared" si="30"/>
        <v>Diamicton</v>
      </c>
      <c r="M301" s="27" t="str">
        <f t="shared" si="31"/>
        <v>Diamicton</v>
      </c>
    </row>
    <row r="302" spans="1:13" x14ac:dyDescent="0.25">
      <c r="A302" s="15" t="s">
        <v>63</v>
      </c>
      <c r="B302" s="16" t="s">
        <v>23</v>
      </c>
      <c r="C302" s="15" t="str">
        <f t="shared" si="29"/>
        <v>Clay &amp; Gravel_Medium</v>
      </c>
      <c r="D302" s="15">
        <v>398</v>
      </c>
      <c r="E302" s="33">
        <f t="shared" si="32"/>
        <v>-2.4585155864929722E-2</v>
      </c>
      <c r="F302" s="15" t="str">
        <f t="shared" si="28"/>
        <v>Rare/Uncommon</v>
      </c>
      <c r="G302" s="17" t="s">
        <v>158</v>
      </c>
      <c r="H302" s="18" t="s">
        <v>158</v>
      </c>
      <c r="I302" s="26" t="s">
        <v>158</v>
      </c>
      <c r="J302" s="19" t="str">
        <f t="shared" si="33"/>
        <v>Yes</v>
      </c>
      <c r="K302" s="19" t="str">
        <f t="shared" si="34"/>
        <v>Everyone Agrees</v>
      </c>
      <c r="L302" s="27" t="str">
        <f t="shared" si="30"/>
        <v>Diamicton</v>
      </c>
      <c r="M302" s="27" t="str">
        <f t="shared" si="31"/>
        <v>Diamicton</v>
      </c>
    </row>
    <row r="303" spans="1:13" x14ac:dyDescent="0.25">
      <c r="A303" s="15" t="s">
        <v>63</v>
      </c>
      <c r="B303" s="16" t="s">
        <v>24</v>
      </c>
      <c r="C303" s="15" t="str">
        <f t="shared" si="29"/>
        <v>Clay &amp; Gravel_Medium To Coarse</v>
      </c>
      <c r="D303" s="15">
        <v>70</v>
      </c>
      <c r="E303" s="33">
        <f t="shared" si="32"/>
        <v>-4.3992469877139263E-2</v>
      </c>
      <c r="F303" s="15" t="str">
        <f t="shared" si="28"/>
        <v>Rare/Uncommon</v>
      </c>
      <c r="G303" s="17" t="s">
        <v>158</v>
      </c>
      <c r="H303" s="18" t="s">
        <v>158</v>
      </c>
      <c r="I303" s="26" t="s">
        <v>158</v>
      </c>
      <c r="J303" s="19" t="str">
        <f t="shared" si="33"/>
        <v>Yes</v>
      </c>
      <c r="K303" s="19" t="str">
        <f t="shared" si="34"/>
        <v>Everyone Agrees</v>
      </c>
      <c r="L303" s="27" t="str">
        <f t="shared" si="30"/>
        <v>Diamicton</v>
      </c>
      <c r="M303" s="27" t="str">
        <f t="shared" si="31"/>
        <v>Diamicton</v>
      </c>
    </row>
    <row r="304" spans="1:13" x14ac:dyDescent="0.25">
      <c r="A304" s="15" t="s">
        <v>63</v>
      </c>
      <c r="B304" s="16" t="s">
        <v>25</v>
      </c>
      <c r="C304" s="15" t="str">
        <f t="shared" si="29"/>
        <v>Clay &amp; Gravel_Organic</v>
      </c>
      <c r="D304" s="15">
        <v>2</v>
      </c>
      <c r="E304" s="33">
        <f t="shared" si="32"/>
        <v>-4.8015937416255879E-2</v>
      </c>
      <c r="F304" s="15" t="str">
        <f t="shared" si="28"/>
        <v>Rare/Uncommon</v>
      </c>
      <c r="G304" s="17" t="s">
        <v>158</v>
      </c>
      <c r="H304" s="18" t="s">
        <v>158</v>
      </c>
      <c r="I304" s="26" t="s">
        <v>158</v>
      </c>
      <c r="J304" s="19" t="str">
        <f t="shared" si="33"/>
        <v>Yes</v>
      </c>
      <c r="K304" s="19" t="str">
        <f t="shared" si="34"/>
        <v>Everyone Agrees</v>
      </c>
      <c r="L304" s="27" t="str">
        <f t="shared" si="30"/>
        <v>Diamicton</v>
      </c>
      <c r="M304" s="27" t="str">
        <f t="shared" si="31"/>
        <v>Diamicton</v>
      </c>
    </row>
    <row r="305" spans="1:13" x14ac:dyDescent="0.25">
      <c r="A305" s="15" t="s">
        <v>63</v>
      </c>
      <c r="B305" s="16" t="s">
        <v>26</v>
      </c>
      <c r="C305" s="15" t="str">
        <f t="shared" si="29"/>
        <v>Clay &amp; Gravel_Porous</v>
      </c>
      <c r="D305" s="15">
        <v>6</v>
      </c>
      <c r="E305" s="33">
        <f t="shared" si="32"/>
        <v>-4.7779262855131371E-2</v>
      </c>
      <c r="F305" s="15" t="str">
        <f t="shared" si="28"/>
        <v>Rare/Uncommon</v>
      </c>
      <c r="G305" s="17" t="s">
        <v>158</v>
      </c>
      <c r="H305" s="18" t="s">
        <v>158</v>
      </c>
      <c r="I305" s="26" t="s">
        <v>158</v>
      </c>
      <c r="J305" s="19" t="str">
        <f t="shared" si="33"/>
        <v>Yes</v>
      </c>
      <c r="K305" s="19" t="str">
        <f t="shared" si="34"/>
        <v>Everyone Agrees</v>
      </c>
      <c r="L305" s="27" t="str">
        <f t="shared" si="30"/>
        <v>Diamicton</v>
      </c>
      <c r="M305" s="27" t="str">
        <f t="shared" si="31"/>
        <v>Diamicton</v>
      </c>
    </row>
    <row r="306" spans="1:13" x14ac:dyDescent="0.25">
      <c r="A306" s="15" t="s">
        <v>63</v>
      </c>
      <c r="B306" s="16" t="s">
        <v>27</v>
      </c>
      <c r="C306" s="15" t="str">
        <f t="shared" si="29"/>
        <v>Clay &amp; Gravel_Sandy</v>
      </c>
      <c r="D306" s="15">
        <v>5327</v>
      </c>
      <c r="E306" s="33">
        <f t="shared" si="32"/>
        <v>0.26705707208074358</v>
      </c>
      <c r="F306" s="15" t="str">
        <f t="shared" si="28"/>
        <v>Fairly Common</v>
      </c>
      <c r="G306" s="17" t="s">
        <v>158</v>
      </c>
      <c r="H306" s="18" t="s">
        <v>158</v>
      </c>
      <c r="I306" s="26" t="s">
        <v>158</v>
      </c>
      <c r="J306" s="19" t="str">
        <f t="shared" si="33"/>
        <v>Yes</v>
      </c>
      <c r="K306" s="19" t="str">
        <f t="shared" si="34"/>
        <v>Everyone Agrees</v>
      </c>
      <c r="L306" s="27" t="str">
        <f t="shared" si="30"/>
        <v>Diamicton</v>
      </c>
      <c r="M306" s="27" t="str">
        <f t="shared" si="31"/>
        <v>Diamicton</v>
      </c>
    </row>
    <row r="307" spans="1:13" x14ac:dyDescent="0.25">
      <c r="A307" s="15" t="s">
        <v>63</v>
      </c>
      <c r="B307" s="16" t="s">
        <v>28</v>
      </c>
      <c r="C307" s="15" t="str">
        <f t="shared" si="29"/>
        <v>Clay &amp; Gravel_Silty</v>
      </c>
      <c r="D307" s="15">
        <v>165</v>
      </c>
      <c r="E307" s="33">
        <f t="shared" si="32"/>
        <v>-3.837144905043223E-2</v>
      </c>
      <c r="F307" s="15" t="str">
        <f t="shared" si="28"/>
        <v>Rare/Uncommon</v>
      </c>
      <c r="G307" s="17" t="s">
        <v>158</v>
      </c>
      <c r="H307" s="18" t="s">
        <v>158</v>
      </c>
      <c r="I307" s="26" t="s">
        <v>158</v>
      </c>
      <c r="J307" s="19" t="str">
        <f t="shared" si="33"/>
        <v>Yes</v>
      </c>
      <c r="K307" s="19" t="str">
        <f t="shared" si="34"/>
        <v>Everyone Agrees</v>
      </c>
      <c r="L307" s="27" t="str">
        <f t="shared" si="30"/>
        <v>Diamicton</v>
      </c>
      <c r="M307" s="27" t="str">
        <f t="shared" si="31"/>
        <v>Diamicton</v>
      </c>
    </row>
    <row r="308" spans="1:13" x14ac:dyDescent="0.25">
      <c r="A308" s="15" t="s">
        <v>63</v>
      </c>
      <c r="B308" s="16" t="s">
        <v>29</v>
      </c>
      <c r="C308" s="15" t="str">
        <f t="shared" si="29"/>
        <v>Clay &amp; Gravel_Soft</v>
      </c>
      <c r="D308" s="15">
        <v>1764</v>
      </c>
      <c r="E308" s="33">
        <f t="shared" si="32"/>
        <v>5.6239206759089291E-2</v>
      </c>
      <c r="F308" s="15" t="str">
        <f t="shared" si="28"/>
        <v>Fairly Common</v>
      </c>
      <c r="G308" s="17" t="s">
        <v>158</v>
      </c>
      <c r="H308" s="18" t="s">
        <v>158</v>
      </c>
      <c r="I308" s="26" t="s">
        <v>158</v>
      </c>
      <c r="J308" s="19" t="str">
        <f t="shared" si="33"/>
        <v>Yes</v>
      </c>
      <c r="K308" s="19" t="str">
        <f t="shared" si="34"/>
        <v>Everyone Agrees</v>
      </c>
      <c r="L308" s="27" t="str">
        <f t="shared" si="30"/>
        <v>Diamicton</v>
      </c>
      <c r="M308" s="27" t="str">
        <f t="shared" si="31"/>
        <v>Diamicton</v>
      </c>
    </row>
    <row r="309" spans="1:13" x14ac:dyDescent="0.25">
      <c r="A309" s="15" t="s">
        <v>63</v>
      </c>
      <c r="B309" s="16" t="s">
        <v>30</v>
      </c>
      <c r="C309" s="15" t="str">
        <f t="shared" si="29"/>
        <v>Clay &amp; Gravel_Sticky</v>
      </c>
      <c r="D309" s="15">
        <v>38</v>
      </c>
      <c r="E309" s="33">
        <f t="shared" si="32"/>
        <v>-4.5885866366135321E-2</v>
      </c>
      <c r="F309" s="15" t="str">
        <f t="shared" si="28"/>
        <v>Rare/Uncommon</v>
      </c>
      <c r="G309" s="17" t="s">
        <v>158</v>
      </c>
      <c r="H309" s="18" t="s">
        <v>158</v>
      </c>
      <c r="I309" s="26" t="s">
        <v>158</v>
      </c>
      <c r="J309" s="19" t="str">
        <f t="shared" si="33"/>
        <v>Yes</v>
      </c>
      <c r="K309" s="19" t="str">
        <f t="shared" si="34"/>
        <v>Everyone Agrees</v>
      </c>
      <c r="L309" s="27" t="str">
        <f t="shared" si="30"/>
        <v>Diamicton</v>
      </c>
      <c r="M309" s="27" t="str">
        <f t="shared" si="31"/>
        <v>Diamicton</v>
      </c>
    </row>
    <row r="310" spans="1:13" x14ac:dyDescent="0.25">
      <c r="A310" s="15" t="s">
        <v>63</v>
      </c>
      <c r="B310" s="16" t="s">
        <v>31</v>
      </c>
      <c r="C310" s="15" t="str">
        <f t="shared" si="29"/>
        <v>Clay &amp; Gravel_Stoney</v>
      </c>
      <c r="D310" s="15">
        <v>443</v>
      </c>
      <c r="E310" s="33">
        <f t="shared" si="32"/>
        <v>-2.1922567052279022E-2</v>
      </c>
      <c r="F310" s="15" t="str">
        <f t="shared" si="28"/>
        <v>Rare/Uncommon</v>
      </c>
      <c r="G310" s="17" t="s">
        <v>158</v>
      </c>
      <c r="H310" s="18" t="s">
        <v>158</v>
      </c>
      <c r="I310" s="26" t="s">
        <v>158</v>
      </c>
      <c r="J310" s="19" t="str">
        <f t="shared" si="33"/>
        <v>Yes</v>
      </c>
      <c r="K310" s="19" t="str">
        <f t="shared" si="34"/>
        <v>Everyone Agrees</v>
      </c>
      <c r="L310" s="27" t="str">
        <f t="shared" si="30"/>
        <v>Diamicton</v>
      </c>
      <c r="M310" s="27" t="str">
        <f t="shared" si="31"/>
        <v>Diamicton</v>
      </c>
    </row>
    <row r="311" spans="1:13" x14ac:dyDescent="0.25">
      <c r="A311" s="15" t="s">
        <v>63</v>
      </c>
      <c r="B311" s="16" t="s">
        <v>32</v>
      </c>
      <c r="C311" s="15" t="str">
        <f t="shared" si="29"/>
        <v>Clay &amp; Gravel_Stringers</v>
      </c>
      <c r="D311" s="15">
        <v>207</v>
      </c>
      <c r="E311" s="33">
        <f t="shared" si="32"/>
        <v>-3.5886366158624915E-2</v>
      </c>
      <c r="F311" s="15" t="str">
        <f t="shared" si="28"/>
        <v>Rare/Uncommon</v>
      </c>
      <c r="G311" s="17" t="s">
        <v>158</v>
      </c>
      <c r="H311" s="18" t="s">
        <v>158</v>
      </c>
      <c r="I311" s="26" t="s">
        <v>158</v>
      </c>
      <c r="J311" s="19" t="str">
        <f t="shared" si="33"/>
        <v>Yes</v>
      </c>
      <c r="K311" s="19" t="str">
        <f t="shared" si="34"/>
        <v>Everyone Agrees</v>
      </c>
      <c r="L311" s="27" t="str">
        <f t="shared" si="30"/>
        <v>Diamicton</v>
      </c>
      <c r="M311" s="27" t="str">
        <f t="shared" si="31"/>
        <v>Diamicton</v>
      </c>
    </row>
    <row r="312" spans="1:13" x14ac:dyDescent="0.25">
      <c r="A312" s="15" t="s">
        <v>63</v>
      </c>
      <c r="B312" s="16" t="s">
        <v>33</v>
      </c>
      <c r="C312" s="15" t="str">
        <f t="shared" si="29"/>
        <v>Clay &amp; Gravel_Strips</v>
      </c>
      <c r="D312" s="15">
        <v>165</v>
      </c>
      <c r="E312" s="33">
        <f t="shared" si="32"/>
        <v>-3.837144905043223E-2</v>
      </c>
      <c r="F312" s="15" t="str">
        <f t="shared" si="28"/>
        <v>Rare/Uncommon</v>
      </c>
      <c r="G312" s="17" t="s">
        <v>158</v>
      </c>
      <c r="H312" s="18" t="s">
        <v>158</v>
      </c>
      <c r="I312" s="26" t="s">
        <v>158</v>
      </c>
      <c r="J312" s="19" t="str">
        <f t="shared" si="33"/>
        <v>Yes</v>
      </c>
      <c r="K312" s="19" t="str">
        <f t="shared" si="34"/>
        <v>Everyone Agrees</v>
      </c>
      <c r="L312" s="27" t="str">
        <f t="shared" si="30"/>
        <v>Diamicton</v>
      </c>
      <c r="M312" s="27" t="str">
        <f t="shared" si="31"/>
        <v>Diamicton</v>
      </c>
    </row>
    <row r="313" spans="1:13" x14ac:dyDescent="0.25">
      <c r="A313" s="15" t="s">
        <v>63</v>
      </c>
      <c r="B313" s="16" t="s">
        <v>34</v>
      </c>
      <c r="C313" s="15" t="str">
        <f t="shared" si="29"/>
        <v>Clay &amp; Gravel_Swelling</v>
      </c>
      <c r="D313" s="15">
        <v>2</v>
      </c>
      <c r="E313" s="33">
        <f t="shared" si="32"/>
        <v>-4.8015937416255879E-2</v>
      </c>
      <c r="F313" s="15" t="str">
        <f t="shared" si="28"/>
        <v>Rare/Uncommon</v>
      </c>
      <c r="G313" s="17" t="s">
        <v>159</v>
      </c>
      <c r="H313" s="18" t="s">
        <v>158</v>
      </c>
      <c r="I313" s="26" t="s">
        <v>158</v>
      </c>
      <c r="J313" s="19" t="str">
        <f t="shared" si="33"/>
        <v>Needs Review</v>
      </c>
      <c r="K313" s="19" t="str">
        <f t="shared" si="34"/>
        <v>Bell &amp; Erber</v>
      </c>
      <c r="L313" s="27" t="str">
        <f t="shared" si="30"/>
        <v>Diamicton</v>
      </c>
      <c r="M313" s="27" t="str">
        <f t="shared" si="31"/>
        <v>Diamicton</v>
      </c>
    </row>
    <row r="314" spans="1:13" x14ac:dyDescent="0.25">
      <c r="A314" s="15" t="s">
        <v>63</v>
      </c>
      <c r="B314" s="16" t="s">
        <v>35</v>
      </c>
      <c r="C314" s="15" t="str">
        <f t="shared" si="29"/>
        <v>Clay &amp; Gravel_Very Coarse</v>
      </c>
      <c r="D314" s="15">
        <v>6</v>
      </c>
      <c r="E314" s="33">
        <f t="shared" si="32"/>
        <v>-4.7779262855131371E-2</v>
      </c>
      <c r="F314" s="15" t="str">
        <f t="shared" si="28"/>
        <v>Rare/Uncommon</v>
      </c>
      <c r="G314" s="17" t="s">
        <v>158</v>
      </c>
      <c r="H314" s="18" t="s">
        <v>158</v>
      </c>
      <c r="I314" s="26" t="s">
        <v>158</v>
      </c>
      <c r="J314" s="19" t="str">
        <f t="shared" si="33"/>
        <v>Yes</v>
      </c>
      <c r="K314" s="19" t="str">
        <f t="shared" si="34"/>
        <v>Everyone Agrees</v>
      </c>
      <c r="L314" s="27" t="str">
        <f t="shared" si="30"/>
        <v>Diamicton</v>
      </c>
      <c r="M314" s="27" t="str">
        <f t="shared" si="31"/>
        <v>Diamicton</v>
      </c>
    </row>
    <row r="315" spans="1:13" x14ac:dyDescent="0.25">
      <c r="A315" s="15" t="s">
        <v>63</v>
      </c>
      <c r="B315" s="16" t="s">
        <v>160</v>
      </c>
      <c r="C315" s="15" t="str">
        <f t="shared" si="29"/>
        <v>Clay &amp; Gravel_Very Fine</v>
      </c>
      <c r="D315" s="15">
        <v>6</v>
      </c>
      <c r="E315" s="33">
        <f t="shared" si="32"/>
        <v>-4.7779262855131371E-2</v>
      </c>
      <c r="F315" s="15" t="str">
        <f t="shared" si="28"/>
        <v>Rare/Uncommon</v>
      </c>
      <c r="G315" s="17" t="s">
        <v>159</v>
      </c>
      <c r="H315" s="18" t="s">
        <v>158</v>
      </c>
      <c r="I315" s="26" t="s">
        <v>158</v>
      </c>
      <c r="J315" s="19" t="str">
        <f t="shared" si="33"/>
        <v>Needs Review</v>
      </c>
      <c r="K315" s="19" t="str">
        <f t="shared" si="34"/>
        <v>Bell &amp; Erber</v>
      </c>
      <c r="L315" s="27" t="str">
        <f t="shared" si="30"/>
        <v>Diamicton</v>
      </c>
      <c r="M315" s="27" t="str">
        <f t="shared" si="31"/>
        <v>Diamicton</v>
      </c>
    </row>
    <row r="316" spans="1:13" x14ac:dyDescent="0.25">
      <c r="A316" s="15" t="s">
        <v>63</v>
      </c>
      <c r="B316" s="16" t="s">
        <v>36</v>
      </c>
      <c r="C316" s="15" t="str">
        <f t="shared" si="29"/>
        <v>Clay &amp; Gravel_Very Fine-Coarse</v>
      </c>
      <c r="D316" s="15">
        <v>0</v>
      </c>
      <c r="E316" s="33">
        <f t="shared" si="32"/>
        <v>-4.8134274696818129E-2</v>
      </c>
      <c r="F316" s="15" t="str">
        <f t="shared" si="28"/>
        <v>Not Used</v>
      </c>
      <c r="G316" s="17" t="s">
        <v>159</v>
      </c>
      <c r="H316" s="18" t="s">
        <v>158</v>
      </c>
      <c r="I316" s="26" t="s">
        <v>158</v>
      </c>
      <c r="J316" s="19" t="str">
        <f t="shared" si="33"/>
        <v>Not Used</v>
      </c>
      <c r="K316" s="19" t="str">
        <f t="shared" si="34"/>
        <v>Not Used</v>
      </c>
      <c r="L316" s="27" t="str">
        <f t="shared" si="30"/>
        <v>CHECK</v>
      </c>
      <c r="M316" s="27" t="str">
        <f t="shared" si="31"/>
        <v>Diamicton</v>
      </c>
    </row>
    <row r="317" spans="1:13" x14ac:dyDescent="0.25">
      <c r="A317" s="15" t="s">
        <v>63</v>
      </c>
      <c r="B317" s="16" t="s">
        <v>37</v>
      </c>
      <c r="C317" s="15" t="str">
        <f t="shared" si="29"/>
        <v>Clay &amp; Gravel_Very Fine-Fine</v>
      </c>
      <c r="D317" s="15">
        <v>0</v>
      </c>
      <c r="E317" s="33">
        <f t="shared" si="32"/>
        <v>-4.8134274696818129E-2</v>
      </c>
      <c r="F317" s="15" t="str">
        <f t="shared" si="28"/>
        <v>Not Used</v>
      </c>
      <c r="G317" s="17" t="s">
        <v>159</v>
      </c>
      <c r="H317" s="18" t="s">
        <v>158</v>
      </c>
      <c r="I317" s="26" t="s">
        <v>158</v>
      </c>
      <c r="J317" s="19" t="str">
        <f t="shared" si="33"/>
        <v>Not Used</v>
      </c>
      <c r="K317" s="19" t="str">
        <f t="shared" si="34"/>
        <v>Not Used</v>
      </c>
      <c r="L317" s="27" t="str">
        <f t="shared" si="30"/>
        <v>CHECK</v>
      </c>
      <c r="M317" s="27" t="str">
        <f t="shared" si="31"/>
        <v>Diamicton</v>
      </c>
    </row>
    <row r="318" spans="1:13" x14ac:dyDescent="0.25">
      <c r="A318" s="15" t="s">
        <v>63</v>
      </c>
      <c r="B318" s="16" t="s">
        <v>38</v>
      </c>
      <c r="C318" s="15" t="str">
        <f t="shared" si="29"/>
        <v>Clay &amp; Gravel_Very Fine-Medium</v>
      </c>
      <c r="D318" s="15">
        <v>0</v>
      </c>
      <c r="E318" s="33">
        <f t="shared" si="32"/>
        <v>-4.8134274696818129E-2</v>
      </c>
      <c r="F318" s="15" t="str">
        <f t="shared" si="28"/>
        <v>Not Used</v>
      </c>
      <c r="G318" s="17" t="s">
        <v>159</v>
      </c>
      <c r="H318" s="18" t="s">
        <v>158</v>
      </c>
      <c r="I318" s="26" t="s">
        <v>158</v>
      </c>
      <c r="J318" s="19" t="str">
        <f t="shared" si="33"/>
        <v>Not Used</v>
      </c>
      <c r="K318" s="19" t="str">
        <f t="shared" si="34"/>
        <v>Not Used</v>
      </c>
      <c r="L318" s="27" t="str">
        <f t="shared" si="30"/>
        <v>CHECK</v>
      </c>
      <c r="M318" s="27" t="str">
        <f t="shared" si="31"/>
        <v>Diamicton</v>
      </c>
    </row>
    <row r="319" spans="1:13" x14ac:dyDescent="0.25">
      <c r="A319" s="15" t="s">
        <v>63</v>
      </c>
      <c r="B319" s="16" t="s">
        <v>39</v>
      </c>
      <c r="C319" s="15" t="str">
        <f t="shared" si="29"/>
        <v>Clay &amp; Gravel_Very Hard</v>
      </c>
      <c r="D319" s="15">
        <v>117</v>
      </c>
      <c r="E319" s="33">
        <f t="shared" si="32"/>
        <v>-4.1211543783926309E-2</v>
      </c>
      <c r="F319" s="15" t="str">
        <f t="shared" si="28"/>
        <v>Rare/Uncommon</v>
      </c>
      <c r="G319" s="17" t="s">
        <v>158</v>
      </c>
      <c r="H319" s="18" t="s">
        <v>158</v>
      </c>
      <c r="I319" s="26" t="s">
        <v>158</v>
      </c>
      <c r="J319" s="19" t="str">
        <f t="shared" si="33"/>
        <v>Yes</v>
      </c>
      <c r="K319" s="19" t="str">
        <f t="shared" si="34"/>
        <v>Everyone Agrees</v>
      </c>
      <c r="L319" s="27" t="str">
        <f t="shared" si="30"/>
        <v>Diamicton</v>
      </c>
      <c r="M319" s="27" t="str">
        <f t="shared" si="31"/>
        <v>Diamicton</v>
      </c>
    </row>
    <row r="320" spans="1:13" x14ac:dyDescent="0.25">
      <c r="A320" s="15" t="s">
        <v>63</v>
      </c>
      <c r="B320" s="16" t="s">
        <v>40</v>
      </c>
      <c r="C320" s="15" t="str">
        <f t="shared" si="29"/>
        <v>Clay &amp; Gravel_W/Boulders</v>
      </c>
      <c r="D320" s="15">
        <v>576</v>
      </c>
      <c r="E320" s="33">
        <f t="shared" si="32"/>
        <v>-1.4053137894889177E-2</v>
      </c>
      <c r="F320" s="15" t="str">
        <f t="shared" si="28"/>
        <v>Rare/Uncommon</v>
      </c>
      <c r="G320" s="17" t="s">
        <v>158</v>
      </c>
      <c r="H320" s="18" t="s">
        <v>158</v>
      </c>
      <c r="I320" s="26" t="s">
        <v>158</v>
      </c>
      <c r="J320" s="19" t="str">
        <f t="shared" si="33"/>
        <v>Yes</v>
      </c>
      <c r="K320" s="19" t="str">
        <f t="shared" si="34"/>
        <v>Everyone Agrees</v>
      </c>
      <c r="L320" s="27" t="str">
        <f t="shared" si="30"/>
        <v>Diamicton</v>
      </c>
      <c r="M320" s="27" t="str">
        <f t="shared" si="31"/>
        <v>Diamicton</v>
      </c>
    </row>
    <row r="321" spans="1:13" x14ac:dyDescent="0.25">
      <c r="A321" s="15" t="s">
        <v>63</v>
      </c>
      <c r="B321" s="16" t="s">
        <v>41</v>
      </c>
      <c r="C321" s="15" t="str">
        <f t="shared" si="29"/>
        <v>Clay &amp; Gravel_W/Clay</v>
      </c>
      <c r="D321" s="15">
        <v>39</v>
      </c>
      <c r="E321" s="33">
        <f t="shared" si="32"/>
        <v>-4.5826697725854189E-2</v>
      </c>
      <c r="F321" s="15" t="str">
        <f t="shared" si="28"/>
        <v>Rare/Uncommon</v>
      </c>
      <c r="G321" s="17" t="s">
        <v>158</v>
      </c>
      <c r="H321" s="18" t="s">
        <v>158</v>
      </c>
      <c r="I321" s="26" t="s">
        <v>158</v>
      </c>
      <c r="J321" s="19" t="str">
        <f t="shared" si="33"/>
        <v>Yes</v>
      </c>
      <c r="K321" s="19" t="str">
        <f t="shared" si="34"/>
        <v>Everyone Agrees</v>
      </c>
      <c r="L321" s="27" t="str">
        <f t="shared" si="30"/>
        <v>Diamicton</v>
      </c>
      <c r="M321" s="27" t="str">
        <f t="shared" si="31"/>
        <v>Diamicton</v>
      </c>
    </row>
    <row r="322" spans="1:13" x14ac:dyDescent="0.25">
      <c r="A322" s="15" t="s">
        <v>63</v>
      </c>
      <c r="B322" s="16" t="s">
        <v>42</v>
      </c>
      <c r="C322" s="15" t="str">
        <f t="shared" si="29"/>
        <v>Clay &amp; Gravel_W/Coal</v>
      </c>
      <c r="D322" s="15">
        <v>26</v>
      </c>
      <c r="E322" s="33">
        <f t="shared" si="32"/>
        <v>-4.6595890049508835E-2</v>
      </c>
      <c r="F322" s="15" t="str">
        <f t="shared" ref="F322:F385" si="35">IF(D322=0,"Not Used",
IF(E322&lt;Mean,"Rare/Uncommon",
IF(AND(E322&gt;Mean,E322&lt;(Mean + Standard_Deviation)),"Fairly Common",
IF(AND(E322&gt;(Mean + Standard_Deviation),E322&lt;(Mean + (2*Standard_Deviation))),"Common",
IF(E322&gt;(Mean + (2*Standard_Deviation)),"Very Common","")))))</f>
        <v>Rare/Uncommon</v>
      </c>
      <c r="G322" s="17" t="s">
        <v>158</v>
      </c>
      <c r="H322" s="18" t="s">
        <v>158</v>
      </c>
      <c r="I322" s="26" t="s">
        <v>158</v>
      </c>
      <c r="J322" s="19" t="str">
        <f t="shared" si="33"/>
        <v>Yes</v>
      </c>
      <c r="K322" s="19" t="str">
        <f t="shared" si="34"/>
        <v>Everyone Agrees</v>
      </c>
      <c r="L322" s="27" t="str">
        <f t="shared" si="30"/>
        <v>Diamicton</v>
      </c>
      <c r="M322" s="27" t="str">
        <f t="shared" si="31"/>
        <v>Diamicton</v>
      </c>
    </row>
    <row r="323" spans="1:13" x14ac:dyDescent="0.25">
      <c r="A323" s="15" t="s">
        <v>63</v>
      </c>
      <c r="B323" s="16" t="s">
        <v>43</v>
      </c>
      <c r="C323" s="15" t="str">
        <f t="shared" ref="C323:C386" si="36">A323&amp;"_"&amp;IF(ISBLANK(B323),"",B323)</f>
        <v>Clay &amp; Gravel_W/Cobbles</v>
      </c>
      <c r="D323" s="15">
        <v>282</v>
      </c>
      <c r="E323" s="33">
        <f t="shared" si="32"/>
        <v>-3.144871813754041E-2</v>
      </c>
      <c r="F323" s="15" t="str">
        <f t="shared" si="35"/>
        <v>Rare/Uncommon</v>
      </c>
      <c r="G323" s="17" t="s">
        <v>158</v>
      </c>
      <c r="H323" s="18" t="s">
        <v>158</v>
      </c>
      <c r="I323" s="26" t="s">
        <v>158</v>
      </c>
      <c r="J323" s="19" t="str">
        <f t="shared" si="33"/>
        <v>Yes</v>
      </c>
      <c r="K323" s="19" t="str">
        <f t="shared" si="34"/>
        <v>Everyone Agrees</v>
      </c>
      <c r="L323" s="27" t="str">
        <f t="shared" ref="L323:L386" si="37">IF(K323="Esch &amp; Erber",I323,IF(OR(K323="Bell &amp; Esch",K323="Bell &amp; Erber",K323="Everyone Agrees"),H323,"CHECK"))</f>
        <v>Diamicton</v>
      </c>
      <c r="M323" s="27" t="str">
        <f t="shared" ref="M323:M386" si="38">IF(K323="Everyone Agrees",H323,IF(J323="Not Used",H323,IF(NOT(L323="CHECK"),L323,H323)))</f>
        <v>Diamicton</v>
      </c>
    </row>
    <row r="324" spans="1:13" x14ac:dyDescent="0.25">
      <c r="A324" s="15" t="s">
        <v>63</v>
      </c>
      <c r="B324" s="16" t="s">
        <v>44</v>
      </c>
      <c r="C324" s="15" t="str">
        <f t="shared" si="36"/>
        <v>Clay &amp; Gravel_W/Dolomite</v>
      </c>
      <c r="D324" s="15">
        <v>0</v>
      </c>
      <c r="E324" s="33">
        <f t="shared" ref="E324:E387" si="39">STANDARDIZE(D324,(SUM($D$2:$D$5657)/COUNT($D$2:$D$5657)),_xlfn.STDEV.P($D$2:$D$5657))</f>
        <v>-4.8134274696818129E-2</v>
      </c>
      <c r="F324" s="15" t="str">
        <f t="shared" si="35"/>
        <v>Not Used</v>
      </c>
      <c r="G324" s="17" t="s">
        <v>159</v>
      </c>
      <c r="H324" s="18" t="s">
        <v>158</v>
      </c>
      <c r="I324" s="26" t="s">
        <v>158</v>
      </c>
      <c r="J324" s="19" t="str">
        <f t="shared" ref="J324:J387" si="40">IF(AND(G324=H324,I324=H324),"Yes",IF(AND(OR(G324="CHECK",H324="CHECK",I324="CHECK"),NOT(F324="Not Used")),"Needs Review",IF(F324="Not Used", "Not Used","No")))</f>
        <v>Not Used</v>
      </c>
      <c r="K324" s="19" t="str">
        <f t="shared" ref="K324:K387" si="41">IF(J324="Yes","Everyone Agrees",IF(F324="Not Used","Not Used",IF(AND(G324="CHECK",I324="CHECK"),"Needs Review",IF(G324=H324,"Bell &amp; Esch",IF(H324=I324,"Bell &amp; Erber",IF(G324=I324,"Esch &amp; Erber","Nobody Agrees"))))))</f>
        <v>Not Used</v>
      </c>
      <c r="L324" s="27" t="str">
        <f t="shared" si="37"/>
        <v>CHECK</v>
      </c>
      <c r="M324" s="27" t="str">
        <f t="shared" si="38"/>
        <v>Diamicton</v>
      </c>
    </row>
    <row r="325" spans="1:13" x14ac:dyDescent="0.25">
      <c r="A325" s="15" t="s">
        <v>63</v>
      </c>
      <c r="B325" s="16" t="s">
        <v>45</v>
      </c>
      <c r="C325" s="15" t="str">
        <f t="shared" si="36"/>
        <v>Clay &amp; Gravel_W/Gravel</v>
      </c>
      <c r="D325" s="15">
        <v>10</v>
      </c>
      <c r="E325" s="33">
        <f t="shared" si="39"/>
        <v>-4.7542588294006864E-2</v>
      </c>
      <c r="F325" s="15" t="str">
        <f t="shared" si="35"/>
        <v>Rare/Uncommon</v>
      </c>
      <c r="G325" s="17" t="s">
        <v>158</v>
      </c>
      <c r="H325" s="18" t="s">
        <v>158</v>
      </c>
      <c r="I325" s="26" t="s">
        <v>158</v>
      </c>
      <c r="J325" s="19" t="str">
        <f t="shared" si="40"/>
        <v>Yes</v>
      </c>
      <c r="K325" s="19" t="str">
        <f t="shared" si="41"/>
        <v>Everyone Agrees</v>
      </c>
      <c r="L325" s="27" t="str">
        <f t="shared" si="37"/>
        <v>Diamicton</v>
      </c>
      <c r="M325" s="27" t="str">
        <f t="shared" si="38"/>
        <v>Diamicton</v>
      </c>
    </row>
    <row r="326" spans="1:13" x14ac:dyDescent="0.25">
      <c r="A326" s="15" t="s">
        <v>63</v>
      </c>
      <c r="B326" s="16" t="s">
        <v>46</v>
      </c>
      <c r="C326" s="15" t="str">
        <f t="shared" si="36"/>
        <v>Clay &amp; Gravel_W/Gypsum</v>
      </c>
      <c r="D326" s="15">
        <v>5</v>
      </c>
      <c r="E326" s="33">
        <f t="shared" si="39"/>
        <v>-4.7838431495412496E-2</v>
      </c>
      <c r="F326" s="15" t="str">
        <f t="shared" si="35"/>
        <v>Rare/Uncommon</v>
      </c>
      <c r="G326" s="17" t="s">
        <v>158</v>
      </c>
      <c r="H326" s="18" t="s">
        <v>158</v>
      </c>
      <c r="I326" s="26" t="s">
        <v>158</v>
      </c>
      <c r="J326" s="19" t="str">
        <f t="shared" si="40"/>
        <v>Yes</v>
      </c>
      <c r="K326" s="19" t="str">
        <f t="shared" si="41"/>
        <v>Everyone Agrees</v>
      </c>
      <c r="L326" s="27" t="str">
        <f t="shared" si="37"/>
        <v>Diamicton</v>
      </c>
      <c r="M326" s="27" t="str">
        <f t="shared" si="38"/>
        <v>Diamicton</v>
      </c>
    </row>
    <row r="327" spans="1:13" x14ac:dyDescent="0.25">
      <c r="A327" s="15" t="s">
        <v>63</v>
      </c>
      <c r="B327" s="16" t="s">
        <v>47</v>
      </c>
      <c r="C327" s="15" t="str">
        <f t="shared" si="36"/>
        <v>Clay &amp; Gravel_W/Limestone</v>
      </c>
      <c r="D327" s="15">
        <v>105</v>
      </c>
      <c r="E327" s="33">
        <f t="shared" si="39"/>
        <v>-4.1921567467299831E-2</v>
      </c>
      <c r="F327" s="15" t="str">
        <f t="shared" si="35"/>
        <v>Rare/Uncommon</v>
      </c>
      <c r="G327" s="17" t="s">
        <v>158</v>
      </c>
      <c r="H327" s="18" t="s">
        <v>158</v>
      </c>
      <c r="I327" s="26" t="s">
        <v>158</v>
      </c>
      <c r="J327" s="19" t="str">
        <f t="shared" si="40"/>
        <v>Yes</v>
      </c>
      <c r="K327" s="19" t="str">
        <f t="shared" si="41"/>
        <v>Everyone Agrees</v>
      </c>
      <c r="L327" s="27" t="str">
        <f t="shared" si="37"/>
        <v>Diamicton</v>
      </c>
      <c r="M327" s="27" t="str">
        <f t="shared" si="38"/>
        <v>Diamicton</v>
      </c>
    </row>
    <row r="328" spans="1:13" x14ac:dyDescent="0.25">
      <c r="A328" s="15" t="s">
        <v>63</v>
      </c>
      <c r="B328" s="16" t="s">
        <v>48</v>
      </c>
      <c r="C328" s="15" t="str">
        <f t="shared" si="36"/>
        <v>Clay &amp; Gravel_W/Pyrite</v>
      </c>
      <c r="D328" s="15">
        <v>0</v>
      </c>
      <c r="E328" s="33">
        <f t="shared" si="39"/>
        <v>-4.8134274696818129E-2</v>
      </c>
      <c r="F328" s="15" t="str">
        <f t="shared" si="35"/>
        <v>Not Used</v>
      </c>
      <c r="G328" s="17" t="s">
        <v>159</v>
      </c>
      <c r="H328" s="18" t="s">
        <v>158</v>
      </c>
      <c r="I328" s="26" t="s">
        <v>158</v>
      </c>
      <c r="J328" s="19" t="str">
        <f t="shared" si="40"/>
        <v>Not Used</v>
      </c>
      <c r="K328" s="19" t="str">
        <f t="shared" si="41"/>
        <v>Not Used</v>
      </c>
      <c r="L328" s="27" t="str">
        <f t="shared" si="37"/>
        <v>CHECK</v>
      </c>
      <c r="M328" s="27" t="str">
        <f t="shared" si="38"/>
        <v>Diamicton</v>
      </c>
    </row>
    <row r="329" spans="1:13" x14ac:dyDescent="0.25">
      <c r="A329" s="15" t="s">
        <v>63</v>
      </c>
      <c r="B329" s="16" t="s">
        <v>49</v>
      </c>
      <c r="C329" s="15" t="str">
        <f t="shared" si="36"/>
        <v>Clay &amp; Gravel_W/Sand</v>
      </c>
      <c r="D329" s="15">
        <v>1034</v>
      </c>
      <c r="E329" s="33">
        <f t="shared" si="39"/>
        <v>1.3046099353866832E-2</v>
      </c>
      <c r="F329" s="15" t="str">
        <f t="shared" si="35"/>
        <v>Fairly Common</v>
      </c>
      <c r="G329" s="17" t="s">
        <v>158</v>
      </c>
      <c r="H329" s="18" t="s">
        <v>158</v>
      </c>
      <c r="I329" s="26" t="s">
        <v>158</v>
      </c>
      <c r="J329" s="19" t="str">
        <f t="shared" si="40"/>
        <v>Yes</v>
      </c>
      <c r="K329" s="19" t="str">
        <f t="shared" si="41"/>
        <v>Everyone Agrees</v>
      </c>
      <c r="L329" s="27" t="str">
        <f t="shared" si="37"/>
        <v>Diamicton</v>
      </c>
      <c r="M329" s="27" t="str">
        <f t="shared" si="38"/>
        <v>Diamicton</v>
      </c>
    </row>
    <row r="330" spans="1:13" x14ac:dyDescent="0.25">
      <c r="A330" s="15" t="s">
        <v>63</v>
      </c>
      <c r="B330" s="16" t="s">
        <v>50</v>
      </c>
      <c r="C330" s="15" t="str">
        <f t="shared" si="36"/>
        <v>Clay &amp; Gravel_W/Sandstone</v>
      </c>
      <c r="D330" s="15">
        <v>191</v>
      </c>
      <c r="E330" s="33">
        <f t="shared" si="39"/>
        <v>-3.6833064403122937E-2</v>
      </c>
      <c r="F330" s="15" t="str">
        <f t="shared" si="35"/>
        <v>Rare/Uncommon</v>
      </c>
      <c r="G330" s="17" t="s">
        <v>158</v>
      </c>
      <c r="H330" s="18" t="s">
        <v>158</v>
      </c>
      <c r="I330" s="26" t="s">
        <v>158</v>
      </c>
      <c r="J330" s="19" t="str">
        <f t="shared" si="40"/>
        <v>Yes</v>
      </c>
      <c r="K330" s="19" t="str">
        <f t="shared" si="41"/>
        <v>Everyone Agrees</v>
      </c>
      <c r="L330" s="27" t="str">
        <f t="shared" si="37"/>
        <v>Diamicton</v>
      </c>
      <c r="M330" s="27" t="str">
        <f t="shared" si="38"/>
        <v>Diamicton</v>
      </c>
    </row>
    <row r="331" spans="1:13" x14ac:dyDescent="0.25">
      <c r="A331" s="15" t="s">
        <v>63</v>
      </c>
      <c r="B331" s="16" t="s">
        <v>51</v>
      </c>
      <c r="C331" s="15" t="str">
        <f t="shared" si="36"/>
        <v>Clay &amp; Gravel_W/Shale</v>
      </c>
      <c r="D331" s="15">
        <v>141</v>
      </c>
      <c r="E331" s="33">
        <f t="shared" si="39"/>
        <v>-3.9791496417179273E-2</v>
      </c>
      <c r="F331" s="15" t="str">
        <f t="shared" si="35"/>
        <v>Rare/Uncommon</v>
      </c>
      <c r="G331" s="17" t="s">
        <v>158</v>
      </c>
      <c r="H331" s="18" t="s">
        <v>158</v>
      </c>
      <c r="I331" s="26" t="s">
        <v>158</v>
      </c>
      <c r="J331" s="19" t="str">
        <f t="shared" si="40"/>
        <v>Yes</v>
      </c>
      <c r="K331" s="19" t="str">
        <f t="shared" si="41"/>
        <v>Everyone Agrees</v>
      </c>
      <c r="L331" s="27" t="str">
        <f t="shared" si="37"/>
        <v>Diamicton</v>
      </c>
      <c r="M331" s="27" t="str">
        <f t="shared" si="38"/>
        <v>Diamicton</v>
      </c>
    </row>
    <row r="332" spans="1:13" x14ac:dyDescent="0.25">
      <c r="A332" s="15" t="s">
        <v>63</v>
      </c>
      <c r="B332" s="16" t="s">
        <v>52</v>
      </c>
      <c r="C332" s="15" t="str">
        <f t="shared" si="36"/>
        <v>Clay &amp; Gravel_W/Silt</v>
      </c>
      <c r="D332" s="15">
        <v>46</v>
      </c>
      <c r="E332" s="33">
        <f t="shared" si="39"/>
        <v>-4.5412517243886306E-2</v>
      </c>
      <c r="F332" s="15" t="str">
        <f t="shared" si="35"/>
        <v>Rare/Uncommon</v>
      </c>
      <c r="G332" s="17" t="s">
        <v>158</v>
      </c>
      <c r="H332" s="18" t="s">
        <v>158</v>
      </c>
      <c r="I332" s="26" t="s">
        <v>158</v>
      </c>
      <c r="J332" s="19" t="str">
        <f t="shared" si="40"/>
        <v>Yes</v>
      </c>
      <c r="K332" s="19" t="str">
        <f t="shared" si="41"/>
        <v>Everyone Agrees</v>
      </c>
      <c r="L332" s="27" t="str">
        <f t="shared" si="37"/>
        <v>Diamicton</v>
      </c>
      <c r="M332" s="27" t="str">
        <f t="shared" si="38"/>
        <v>Diamicton</v>
      </c>
    </row>
    <row r="333" spans="1:13" x14ac:dyDescent="0.25">
      <c r="A333" s="15" t="s">
        <v>63</v>
      </c>
      <c r="B333" s="16" t="s">
        <v>53</v>
      </c>
      <c r="C333" s="15" t="str">
        <f t="shared" si="36"/>
        <v>Clay &amp; Gravel_W/Stones</v>
      </c>
      <c r="D333" s="15">
        <v>1549</v>
      </c>
      <c r="E333" s="33">
        <f t="shared" si="39"/>
        <v>4.3517949098647056E-2</v>
      </c>
      <c r="F333" s="15" t="str">
        <f t="shared" si="35"/>
        <v>Fairly Common</v>
      </c>
      <c r="G333" s="17" t="s">
        <v>158</v>
      </c>
      <c r="H333" s="18" t="s">
        <v>158</v>
      </c>
      <c r="I333" s="26" t="s">
        <v>158</v>
      </c>
      <c r="J333" s="19" t="str">
        <f t="shared" si="40"/>
        <v>Yes</v>
      </c>
      <c r="K333" s="19" t="str">
        <f t="shared" si="41"/>
        <v>Everyone Agrees</v>
      </c>
      <c r="L333" s="27" t="str">
        <f t="shared" si="37"/>
        <v>Diamicton</v>
      </c>
      <c r="M333" s="27" t="str">
        <f t="shared" si="38"/>
        <v>Diamicton</v>
      </c>
    </row>
    <row r="334" spans="1:13" x14ac:dyDescent="0.25">
      <c r="A334" s="15" t="s">
        <v>63</v>
      </c>
      <c r="B334" s="16" t="s">
        <v>54</v>
      </c>
      <c r="C334" s="15" t="str">
        <f t="shared" si="36"/>
        <v>Clay &amp; Gravel_Water Bearing</v>
      </c>
      <c r="D334" s="15">
        <v>186</v>
      </c>
      <c r="E334" s="33">
        <f t="shared" si="39"/>
        <v>-3.7128907604528576E-2</v>
      </c>
      <c r="F334" s="15" t="str">
        <f t="shared" si="35"/>
        <v>Rare/Uncommon</v>
      </c>
      <c r="G334" s="17" t="s">
        <v>158</v>
      </c>
      <c r="H334" s="18" t="s">
        <v>158</v>
      </c>
      <c r="I334" s="26" t="s">
        <v>158</v>
      </c>
      <c r="J334" s="19" t="str">
        <f t="shared" si="40"/>
        <v>Yes</v>
      </c>
      <c r="K334" s="19" t="str">
        <f t="shared" si="41"/>
        <v>Everyone Agrees</v>
      </c>
      <c r="L334" s="27" t="str">
        <f t="shared" si="37"/>
        <v>Diamicton</v>
      </c>
      <c r="M334" s="27" t="str">
        <f t="shared" si="38"/>
        <v>Diamicton</v>
      </c>
    </row>
    <row r="335" spans="1:13" x14ac:dyDescent="0.25">
      <c r="A335" s="15" t="s">
        <v>63</v>
      </c>
      <c r="B335" s="16" t="s">
        <v>55</v>
      </c>
      <c r="C335" s="15" t="str">
        <f t="shared" si="36"/>
        <v>Clay &amp; Gravel_Weathered</v>
      </c>
      <c r="D335" s="15">
        <v>2</v>
      </c>
      <c r="E335" s="33">
        <f t="shared" si="39"/>
        <v>-4.8015937416255879E-2</v>
      </c>
      <c r="F335" s="15" t="str">
        <f t="shared" si="35"/>
        <v>Rare/Uncommon</v>
      </c>
      <c r="G335" s="17" t="s">
        <v>158</v>
      </c>
      <c r="H335" s="18" t="s">
        <v>158</v>
      </c>
      <c r="I335" s="26" t="s">
        <v>158</v>
      </c>
      <c r="J335" s="19" t="str">
        <f t="shared" si="40"/>
        <v>Yes</v>
      </c>
      <c r="K335" s="19" t="str">
        <f t="shared" si="41"/>
        <v>Everyone Agrees</v>
      </c>
      <c r="L335" s="27" t="str">
        <f t="shared" si="37"/>
        <v>Diamicton</v>
      </c>
      <c r="M335" s="27" t="str">
        <f t="shared" si="38"/>
        <v>Diamicton</v>
      </c>
    </row>
    <row r="336" spans="1:13" x14ac:dyDescent="0.25">
      <c r="A336" s="15" t="s">
        <v>63</v>
      </c>
      <c r="B336" s="16" t="s">
        <v>56</v>
      </c>
      <c r="C336" s="15" t="str">
        <f t="shared" si="36"/>
        <v>Clay &amp; Gravel_Wet/Moist</v>
      </c>
      <c r="D336" s="15">
        <v>161</v>
      </c>
      <c r="E336" s="33">
        <f t="shared" si="39"/>
        <v>-3.8608123611556737E-2</v>
      </c>
      <c r="F336" s="15" t="str">
        <f t="shared" si="35"/>
        <v>Rare/Uncommon</v>
      </c>
      <c r="G336" s="17" t="s">
        <v>158</v>
      </c>
      <c r="H336" s="18" t="s">
        <v>158</v>
      </c>
      <c r="I336" s="26" t="s">
        <v>158</v>
      </c>
      <c r="J336" s="19" t="str">
        <f t="shared" si="40"/>
        <v>Yes</v>
      </c>
      <c r="K336" s="19" t="str">
        <f t="shared" si="41"/>
        <v>Everyone Agrees</v>
      </c>
      <c r="L336" s="27" t="str">
        <f t="shared" si="37"/>
        <v>Diamicton</v>
      </c>
      <c r="M336" s="27" t="str">
        <f t="shared" si="38"/>
        <v>Diamicton</v>
      </c>
    </row>
    <row r="337" spans="1:13" x14ac:dyDescent="0.25">
      <c r="A337" s="15" t="s">
        <v>63</v>
      </c>
      <c r="B337" s="16" t="s">
        <v>57</v>
      </c>
      <c r="C337" s="15" t="str">
        <f t="shared" si="36"/>
        <v>Clay &amp; Gravel_Wood</v>
      </c>
      <c r="D337" s="15">
        <v>11</v>
      </c>
      <c r="E337" s="33">
        <f t="shared" si="39"/>
        <v>-4.7483419653725739E-2</v>
      </c>
      <c r="F337" s="15" t="str">
        <f t="shared" si="35"/>
        <v>Rare/Uncommon</v>
      </c>
      <c r="G337" s="17" t="s">
        <v>158</v>
      </c>
      <c r="H337" s="18" t="s">
        <v>158</v>
      </c>
      <c r="I337" s="26" t="s">
        <v>158</v>
      </c>
      <c r="J337" s="19" t="str">
        <f t="shared" si="40"/>
        <v>Yes</v>
      </c>
      <c r="K337" s="19" t="str">
        <f t="shared" si="41"/>
        <v>Everyone Agrees</v>
      </c>
      <c r="L337" s="27" t="str">
        <f t="shared" si="37"/>
        <v>Diamicton</v>
      </c>
      <c r="M337" s="27" t="str">
        <f t="shared" si="38"/>
        <v>Diamicton</v>
      </c>
    </row>
    <row r="338" spans="1:13" x14ac:dyDescent="0.25">
      <c r="A338" s="15" t="s">
        <v>64</v>
      </c>
      <c r="B338" s="16"/>
      <c r="C338" s="15" t="str">
        <f t="shared" si="36"/>
        <v>Clay &amp; Sand_</v>
      </c>
      <c r="D338" s="15">
        <v>99025</v>
      </c>
      <c r="E338" s="33">
        <f t="shared" si="39"/>
        <v>5.8110403291417487</v>
      </c>
      <c r="F338" s="15" t="str">
        <f t="shared" si="35"/>
        <v>Very Common</v>
      </c>
      <c r="G338" s="17" t="s">
        <v>64</v>
      </c>
      <c r="H338" s="18" t="s">
        <v>64</v>
      </c>
      <c r="I338" s="26" t="s">
        <v>64</v>
      </c>
      <c r="J338" s="19" t="str">
        <f t="shared" si="40"/>
        <v>Yes</v>
      </c>
      <c r="K338" s="19" t="str">
        <f t="shared" si="41"/>
        <v>Everyone Agrees</v>
      </c>
      <c r="L338" s="27" t="str">
        <f t="shared" si="37"/>
        <v>Clay &amp; Sand</v>
      </c>
      <c r="M338" s="27" t="str">
        <f t="shared" si="38"/>
        <v>Clay &amp; Sand</v>
      </c>
    </row>
    <row r="339" spans="1:13" x14ac:dyDescent="0.25">
      <c r="A339" s="15" t="s">
        <v>64</v>
      </c>
      <c r="B339" s="16" t="s">
        <v>4</v>
      </c>
      <c r="C339" s="15" t="str">
        <f t="shared" si="36"/>
        <v>Clay &amp; Sand_Broken</v>
      </c>
      <c r="D339" s="15">
        <v>12</v>
      </c>
      <c r="E339" s="33">
        <f t="shared" si="39"/>
        <v>-4.7424251013444607E-2</v>
      </c>
      <c r="F339" s="15" t="str">
        <f t="shared" si="35"/>
        <v>Rare/Uncommon</v>
      </c>
      <c r="G339" s="17" t="s">
        <v>159</v>
      </c>
      <c r="H339" s="18" t="s">
        <v>64</v>
      </c>
      <c r="I339" s="26" t="s">
        <v>64</v>
      </c>
      <c r="J339" s="19" t="str">
        <f t="shared" si="40"/>
        <v>Needs Review</v>
      </c>
      <c r="K339" s="19" t="str">
        <f t="shared" si="41"/>
        <v>Bell &amp; Erber</v>
      </c>
      <c r="L339" s="27" t="str">
        <f t="shared" si="37"/>
        <v>Clay &amp; Sand</v>
      </c>
      <c r="M339" s="27" t="str">
        <f t="shared" si="38"/>
        <v>Clay &amp; Sand</v>
      </c>
    </row>
    <row r="340" spans="1:13" x14ac:dyDescent="0.25">
      <c r="A340" s="15" t="s">
        <v>64</v>
      </c>
      <c r="B340" s="16" t="s">
        <v>5</v>
      </c>
      <c r="C340" s="15" t="str">
        <f t="shared" si="36"/>
        <v>Clay &amp; Sand_Cemented</v>
      </c>
      <c r="D340" s="15">
        <v>49</v>
      </c>
      <c r="E340" s="33">
        <f t="shared" si="39"/>
        <v>-4.5235011323042924E-2</v>
      </c>
      <c r="F340" s="15" t="str">
        <f t="shared" si="35"/>
        <v>Rare/Uncommon</v>
      </c>
      <c r="G340" s="17" t="s">
        <v>159</v>
      </c>
      <c r="H340" s="18" t="s">
        <v>64</v>
      </c>
      <c r="I340" s="26" t="s">
        <v>64</v>
      </c>
      <c r="J340" s="19" t="str">
        <f t="shared" si="40"/>
        <v>Needs Review</v>
      </c>
      <c r="K340" s="19" t="str">
        <f t="shared" si="41"/>
        <v>Bell &amp; Erber</v>
      </c>
      <c r="L340" s="27" t="str">
        <f t="shared" si="37"/>
        <v>Clay &amp; Sand</v>
      </c>
      <c r="M340" s="27" t="str">
        <f t="shared" si="38"/>
        <v>Clay &amp; Sand</v>
      </c>
    </row>
    <row r="341" spans="1:13" x14ac:dyDescent="0.25">
      <c r="A341" s="15" t="s">
        <v>64</v>
      </c>
      <c r="B341" s="16" t="s">
        <v>6</v>
      </c>
      <c r="C341" s="15" t="str">
        <f t="shared" si="36"/>
        <v>Clay &amp; Sand_Clayey</v>
      </c>
      <c r="D341" s="15">
        <v>158</v>
      </c>
      <c r="E341" s="33">
        <f t="shared" si="39"/>
        <v>-3.8785629532400119E-2</v>
      </c>
      <c r="F341" s="15" t="str">
        <f t="shared" si="35"/>
        <v>Rare/Uncommon</v>
      </c>
      <c r="G341" s="17" t="s">
        <v>159</v>
      </c>
      <c r="H341" s="18" t="s">
        <v>64</v>
      </c>
      <c r="I341" s="26" t="s">
        <v>64</v>
      </c>
      <c r="J341" s="19" t="str">
        <f t="shared" si="40"/>
        <v>Needs Review</v>
      </c>
      <c r="K341" s="19" t="str">
        <f t="shared" si="41"/>
        <v>Bell &amp; Erber</v>
      </c>
      <c r="L341" s="27" t="str">
        <f t="shared" si="37"/>
        <v>Clay &amp; Sand</v>
      </c>
      <c r="M341" s="27" t="str">
        <f t="shared" si="38"/>
        <v>Clay &amp; Sand</v>
      </c>
    </row>
    <row r="342" spans="1:13" x14ac:dyDescent="0.25">
      <c r="A342" s="15" t="s">
        <v>64</v>
      </c>
      <c r="B342" s="16" t="s">
        <v>7</v>
      </c>
      <c r="C342" s="15" t="str">
        <f t="shared" si="36"/>
        <v>Clay &amp; Sand_Coarse</v>
      </c>
      <c r="D342" s="15">
        <v>590</v>
      </c>
      <c r="E342" s="33">
        <f t="shared" si="39"/>
        <v>-1.3224776930953403E-2</v>
      </c>
      <c r="F342" s="15" t="str">
        <f t="shared" si="35"/>
        <v>Rare/Uncommon</v>
      </c>
      <c r="G342" s="17" t="s">
        <v>158</v>
      </c>
      <c r="H342" s="18" t="s">
        <v>158</v>
      </c>
      <c r="I342" s="26" t="s">
        <v>158</v>
      </c>
      <c r="J342" s="19" t="str">
        <f t="shared" si="40"/>
        <v>Yes</v>
      </c>
      <c r="K342" s="19" t="str">
        <f t="shared" si="41"/>
        <v>Everyone Agrees</v>
      </c>
      <c r="L342" s="27" t="str">
        <f t="shared" si="37"/>
        <v>Diamicton</v>
      </c>
      <c r="M342" s="27" t="str">
        <f t="shared" si="38"/>
        <v>Diamicton</v>
      </c>
    </row>
    <row r="343" spans="1:13" x14ac:dyDescent="0.25">
      <c r="A343" s="15" t="s">
        <v>64</v>
      </c>
      <c r="B343" s="16" t="s">
        <v>8</v>
      </c>
      <c r="C343" s="15" t="str">
        <f t="shared" si="36"/>
        <v>Clay &amp; Sand_Dense</v>
      </c>
      <c r="D343" s="15">
        <v>50</v>
      </c>
      <c r="E343" s="33">
        <f t="shared" si="39"/>
        <v>-4.5175842682761799E-2</v>
      </c>
      <c r="F343" s="15" t="str">
        <f t="shared" si="35"/>
        <v>Rare/Uncommon</v>
      </c>
      <c r="G343" s="17" t="s">
        <v>159</v>
      </c>
      <c r="H343" s="18" t="s">
        <v>64</v>
      </c>
      <c r="I343" s="26" t="s">
        <v>64</v>
      </c>
      <c r="J343" s="19" t="str">
        <f t="shared" si="40"/>
        <v>Needs Review</v>
      </c>
      <c r="K343" s="19" t="str">
        <f t="shared" si="41"/>
        <v>Bell &amp; Erber</v>
      </c>
      <c r="L343" s="27" t="str">
        <f t="shared" si="37"/>
        <v>Clay &amp; Sand</v>
      </c>
      <c r="M343" s="27" t="str">
        <f t="shared" si="38"/>
        <v>Clay &amp; Sand</v>
      </c>
    </row>
    <row r="344" spans="1:13" x14ac:dyDescent="0.25">
      <c r="A344" s="15" t="s">
        <v>64</v>
      </c>
      <c r="B344" s="16" t="s">
        <v>9</v>
      </c>
      <c r="C344" s="15" t="str">
        <f t="shared" si="36"/>
        <v>Clay &amp; Sand_Dolomitic</v>
      </c>
      <c r="D344" s="15">
        <v>0</v>
      </c>
      <c r="E344" s="33">
        <f t="shared" si="39"/>
        <v>-4.8134274696818129E-2</v>
      </c>
      <c r="F344" s="15" t="str">
        <f t="shared" si="35"/>
        <v>Not Used</v>
      </c>
      <c r="G344" s="17" t="s">
        <v>159</v>
      </c>
      <c r="H344" s="18" t="s">
        <v>64</v>
      </c>
      <c r="I344" s="26" t="s">
        <v>64</v>
      </c>
      <c r="J344" s="19" t="str">
        <f t="shared" si="40"/>
        <v>Not Used</v>
      </c>
      <c r="K344" s="19" t="str">
        <f t="shared" si="41"/>
        <v>Not Used</v>
      </c>
      <c r="L344" s="27" t="str">
        <f t="shared" si="37"/>
        <v>CHECK</v>
      </c>
      <c r="M344" s="27" t="str">
        <f t="shared" si="38"/>
        <v>Clay &amp; Sand</v>
      </c>
    </row>
    <row r="345" spans="1:13" x14ac:dyDescent="0.25">
      <c r="A345" s="15" t="s">
        <v>64</v>
      </c>
      <c r="B345" s="16" t="s">
        <v>10</v>
      </c>
      <c r="C345" s="15" t="str">
        <f t="shared" si="36"/>
        <v>Clay &amp; Sand_Dry</v>
      </c>
      <c r="D345" s="15">
        <v>66</v>
      </c>
      <c r="E345" s="33">
        <f t="shared" si="39"/>
        <v>-4.4229144438263771E-2</v>
      </c>
      <c r="F345" s="15" t="str">
        <f t="shared" si="35"/>
        <v>Rare/Uncommon</v>
      </c>
      <c r="G345" s="17" t="s">
        <v>159</v>
      </c>
      <c r="H345" s="18" t="s">
        <v>64</v>
      </c>
      <c r="I345" s="26" t="s">
        <v>64</v>
      </c>
      <c r="J345" s="19" t="str">
        <f t="shared" si="40"/>
        <v>Needs Review</v>
      </c>
      <c r="K345" s="19" t="str">
        <f t="shared" si="41"/>
        <v>Bell &amp; Erber</v>
      </c>
      <c r="L345" s="27" t="str">
        <f t="shared" si="37"/>
        <v>Clay &amp; Sand</v>
      </c>
      <c r="M345" s="27" t="str">
        <f t="shared" si="38"/>
        <v>Clay &amp; Sand</v>
      </c>
    </row>
    <row r="346" spans="1:13" x14ac:dyDescent="0.25">
      <c r="A346" s="15" t="s">
        <v>64</v>
      </c>
      <c r="B346" s="16" t="s">
        <v>11</v>
      </c>
      <c r="C346" s="15" t="str">
        <f t="shared" si="36"/>
        <v>Clay &amp; Sand_Fill</v>
      </c>
      <c r="D346" s="15">
        <v>84</v>
      </c>
      <c r="E346" s="33">
        <f t="shared" si="39"/>
        <v>-4.3164108913203492E-2</v>
      </c>
      <c r="F346" s="15" t="str">
        <f t="shared" si="35"/>
        <v>Rare/Uncommon</v>
      </c>
      <c r="G346" s="17" t="s">
        <v>167</v>
      </c>
      <c r="H346" s="18" t="s">
        <v>167</v>
      </c>
      <c r="I346" s="26" t="s">
        <v>167</v>
      </c>
      <c r="J346" s="19" t="str">
        <f t="shared" si="40"/>
        <v>Yes</v>
      </c>
      <c r="K346" s="19" t="str">
        <f t="shared" si="41"/>
        <v>Everyone Agrees</v>
      </c>
      <c r="L346" s="27" t="str">
        <f t="shared" si="37"/>
        <v>Unknown or No Record</v>
      </c>
      <c r="M346" s="27" t="str">
        <f t="shared" si="38"/>
        <v>Unknown or No Record</v>
      </c>
    </row>
    <row r="347" spans="1:13" x14ac:dyDescent="0.25">
      <c r="A347" s="15" t="s">
        <v>64</v>
      </c>
      <c r="B347" s="16" t="s">
        <v>12</v>
      </c>
      <c r="C347" s="15" t="str">
        <f t="shared" si="36"/>
        <v>Clay &amp; Sand_Fine</v>
      </c>
      <c r="D347" s="15">
        <v>4716</v>
      </c>
      <c r="E347" s="33">
        <f t="shared" si="39"/>
        <v>0.23090503286897518</v>
      </c>
      <c r="F347" s="15" t="str">
        <f t="shared" si="35"/>
        <v>Fairly Common</v>
      </c>
      <c r="G347" s="17" t="s">
        <v>64</v>
      </c>
      <c r="H347" s="18" t="s">
        <v>64</v>
      </c>
      <c r="I347" s="26" t="s">
        <v>64</v>
      </c>
      <c r="J347" s="19" t="str">
        <f t="shared" si="40"/>
        <v>Yes</v>
      </c>
      <c r="K347" s="19" t="str">
        <f t="shared" si="41"/>
        <v>Everyone Agrees</v>
      </c>
      <c r="L347" s="27" t="str">
        <f t="shared" si="37"/>
        <v>Clay &amp; Sand</v>
      </c>
      <c r="M347" s="27" t="str">
        <f t="shared" si="38"/>
        <v>Clay &amp; Sand</v>
      </c>
    </row>
    <row r="348" spans="1:13" x14ac:dyDescent="0.25">
      <c r="A348" s="15" t="s">
        <v>64</v>
      </c>
      <c r="B348" s="16" t="s">
        <v>13</v>
      </c>
      <c r="C348" s="15" t="str">
        <f t="shared" si="36"/>
        <v>Clay &amp; Sand_Fine To Coarse</v>
      </c>
      <c r="D348" s="15">
        <v>60</v>
      </c>
      <c r="E348" s="33">
        <f t="shared" si="39"/>
        <v>-4.4584156279950528E-2</v>
      </c>
      <c r="F348" s="15" t="str">
        <f t="shared" si="35"/>
        <v>Rare/Uncommon</v>
      </c>
      <c r="G348" s="17" t="s">
        <v>159</v>
      </c>
      <c r="H348" s="18" t="s">
        <v>64</v>
      </c>
      <c r="I348" s="26" t="s">
        <v>64</v>
      </c>
      <c r="J348" s="19" t="str">
        <f t="shared" si="40"/>
        <v>Needs Review</v>
      </c>
      <c r="K348" s="19" t="str">
        <f t="shared" si="41"/>
        <v>Bell &amp; Erber</v>
      </c>
      <c r="L348" s="27" t="str">
        <f t="shared" si="37"/>
        <v>Clay &amp; Sand</v>
      </c>
      <c r="M348" s="27" t="str">
        <f t="shared" si="38"/>
        <v>Clay &amp; Sand</v>
      </c>
    </row>
    <row r="349" spans="1:13" x14ac:dyDescent="0.25">
      <c r="A349" s="15" t="s">
        <v>64</v>
      </c>
      <c r="B349" s="16" t="s">
        <v>14</v>
      </c>
      <c r="C349" s="15" t="str">
        <f t="shared" si="36"/>
        <v>Clay &amp; Sand_Fine To Medium</v>
      </c>
      <c r="D349" s="15">
        <v>199</v>
      </c>
      <c r="E349" s="33">
        <f t="shared" si="39"/>
        <v>-3.6359715280873929E-2</v>
      </c>
      <c r="F349" s="15" t="str">
        <f t="shared" si="35"/>
        <v>Rare/Uncommon</v>
      </c>
      <c r="G349" s="17" t="s">
        <v>159</v>
      </c>
      <c r="H349" s="18" t="s">
        <v>64</v>
      </c>
      <c r="I349" s="26" t="s">
        <v>64</v>
      </c>
      <c r="J349" s="19" t="str">
        <f t="shared" si="40"/>
        <v>Needs Review</v>
      </c>
      <c r="K349" s="19" t="str">
        <f t="shared" si="41"/>
        <v>Bell &amp; Erber</v>
      </c>
      <c r="L349" s="27" t="str">
        <f t="shared" si="37"/>
        <v>Clay &amp; Sand</v>
      </c>
      <c r="M349" s="27" t="str">
        <f t="shared" si="38"/>
        <v>Clay &amp; Sand</v>
      </c>
    </row>
    <row r="350" spans="1:13" x14ac:dyDescent="0.25">
      <c r="A350" s="15" t="s">
        <v>64</v>
      </c>
      <c r="B350" s="16" t="s">
        <v>15</v>
      </c>
      <c r="C350" s="15" t="str">
        <f t="shared" si="36"/>
        <v>Clay &amp; Sand_Firm</v>
      </c>
      <c r="D350" s="15">
        <v>36</v>
      </c>
      <c r="E350" s="33">
        <f t="shared" si="39"/>
        <v>-4.6004203646697571E-2</v>
      </c>
      <c r="F350" s="15" t="str">
        <f t="shared" si="35"/>
        <v>Rare/Uncommon</v>
      </c>
      <c r="G350" s="17" t="s">
        <v>159</v>
      </c>
      <c r="H350" s="18" t="s">
        <v>64</v>
      </c>
      <c r="I350" s="26" t="s">
        <v>64</v>
      </c>
      <c r="J350" s="19" t="str">
        <f t="shared" si="40"/>
        <v>Needs Review</v>
      </c>
      <c r="K350" s="19" t="str">
        <f t="shared" si="41"/>
        <v>Bell &amp; Erber</v>
      </c>
      <c r="L350" s="27" t="str">
        <f t="shared" si="37"/>
        <v>Clay &amp; Sand</v>
      </c>
      <c r="M350" s="27" t="str">
        <f t="shared" si="38"/>
        <v>Clay &amp; Sand</v>
      </c>
    </row>
    <row r="351" spans="1:13" x14ac:dyDescent="0.25">
      <c r="A351" s="15" t="s">
        <v>64</v>
      </c>
      <c r="B351" s="16" t="s">
        <v>16</v>
      </c>
      <c r="C351" s="15" t="str">
        <f t="shared" si="36"/>
        <v>Clay &amp; Sand_Fractured</v>
      </c>
      <c r="D351" s="15">
        <v>0</v>
      </c>
      <c r="E351" s="33">
        <f t="shared" si="39"/>
        <v>-4.8134274696818129E-2</v>
      </c>
      <c r="F351" s="15" t="str">
        <f t="shared" si="35"/>
        <v>Not Used</v>
      </c>
      <c r="G351" s="17" t="s">
        <v>159</v>
      </c>
      <c r="H351" s="18" t="s">
        <v>64</v>
      </c>
      <c r="I351" s="26" t="s">
        <v>64</v>
      </c>
      <c r="J351" s="19" t="str">
        <f t="shared" si="40"/>
        <v>Not Used</v>
      </c>
      <c r="K351" s="19" t="str">
        <f t="shared" si="41"/>
        <v>Not Used</v>
      </c>
      <c r="L351" s="27" t="str">
        <f t="shared" si="37"/>
        <v>CHECK</v>
      </c>
      <c r="M351" s="27" t="str">
        <f t="shared" si="38"/>
        <v>Clay &amp; Sand</v>
      </c>
    </row>
    <row r="352" spans="1:13" x14ac:dyDescent="0.25">
      <c r="A352" s="15" t="s">
        <v>64</v>
      </c>
      <c r="B352" s="16" t="s">
        <v>17</v>
      </c>
      <c r="C352" s="15" t="str">
        <f t="shared" si="36"/>
        <v>Clay &amp; Sand_Gravely</v>
      </c>
      <c r="D352" s="15">
        <v>607</v>
      </c>
      <c r="E352" s="33">
        <f t="shared" si="39"/>
        <v>-1.2218910046174251E-2</v>
      </c>
      <c r="F352" s="15" t="str">
        <f t="shared" si="35"/>
        <v>Rare/Uncommon</v>
      </c>
      <c r="G352" s="17" t="s">
        <v>159</v>
      </c>
      <c r="H352" s="18" t="s">
        <v>158</v>
      </c>
      <c r="I352" s="26" t="s">
        <v>158</v>
      </c>
      <c r="J352" s="19" t="str">
        <f t="shared" si="40"/>
        <v>Needs Review</v>
      </c>
      <c r="K352" s="19" t="str">
        <f t="shared" si="41"/>
        <v>Bell &amp; Erber</v>
      </c>
      <c r="L352" s="27" t="str">
        <f t="shared" si="37"/>
        <v>Diamicton</v>
      </c>
      <c r="M352" s="27" t="str">
        <f t="shared" si="38"/>
        <v>Diamicton</v>
      </c>
    </row>
    <row r="353" spans="1:13" x14ac:dyDescent="0.25">
      <c r="A353" s="15" t="s">
        <v>64</v>
      </c>
      <c r="B353" s="16" t="s">
        <v>18</v>
      </c>
      <c r="C353" s="15" t="str">
        <f t="shared" si="36"/>
        <v>Clay &amp; Sand_Gummy</v>
      </c>
      <c r="D353" s="15">
        <v>112</v>
      </c>
      <c r="E353" s="33">
        <f t="shared" si="39"/>
        <v>-4.1507386985331948E-2</v>
      </c>
      <c r="F353" s="15" t="str">
        <f t="shared" si="35"/>
        <v>Rare/Uncommon</v>
      </c>
      <c r="G353" s="17" t="s">
        <v>159</v>
      </c>
      <c r="H353" s="18" t="s">
        <v>64</v>
      </c>
      <c r="I353" s="26" t="s">
        <v>64</v>
      </c>
      <c r="J353" s="19" t="str">
        <f t="shared" si="40"/>
        <v>Needs Review</v>
      </c>
      <c r="K353" s="19" t="str">
        <f t="shared" si="41"/>
        <v>Bell &amp; Erber</v>
      </c>
      <c r="L353" s="27" t="str">
        <f t="shared" si="37"/>
        <v>Clay &amp; Sand</v>
      </c>
      <c r="M353" s="27" t="str">
        <f t="shared" si="38"/>
        <v>Clay &amp; Sand</v>
      </c>
    </row>
    <row r="354" spans="1:13" x14ac:dyDescent="0.25">
      <c r="A354" s="15" t="s">
        <v>64</v>
      </c>
      <c r="B354" s="16" t="s">
        <v>19</v>
      </c>
      <c r="C354" s="15" t="str">
        <f t="shared" si="36"/>
        <v>Clay &amp; Sand_Hard</v>
      </c>
      <c r="D354" s="15">
        <v>897</v>
      </c>
      <c r="E354" s="33">
        <f t="shared" si="39"/>
        <v>4.9399956353524798E-3</v>
      </c>
      <c r="F354" s="15" t="str">
        <f t="shared" si="35"/>
        <v>Fairly Common</v>
      </c>
      <c r="G354" s="17" t="s">
        <v>159</v>
      </c>
      <c r="H354" s="18" t="s">
        <v>64</v>
      </c>
      <c r="I354" s="26" t="s">
        <v>64</v>
      </c>
      <c r="J354" s="19" t="str">
        <f t="shared" si="40"/>
        <v>Needs Review</v>
      </c>
      <c r="K354" s="19" t="str">
        <f t="shared" si="41"/>
        <v>Bell &amp; Erber</v>
      </c>
      <c r="L354" s="27" t="str">
        <f t="shared" si="37"/>
        <v>Clay &amp; Sand</v>
      </c>
      <c r="M354" s="27" t="str">
        <f t="shared" si="38"/>
        <v>Clay &amp; Sand</v>
      </c>
    </row>
    <row r="355" spans="1:13" x14ac:dyDescent="0.25">
      <c r="A355" s="15" t="s">
        <v>64</v>
      </c>
      <c r="B355" s="16" t="s">
        <v>20</v>
      </c>
      <c r="C355" s="15" t="str">
        <f t="shared" si="36"/>
        <v>Clay &amp; Sand_Heaving/Quick</v>
      </c>
      <c r="D355" s="15">
        <v>58</v>
      </c>
      <c r="E355" s="33">
        <f t="shared" si="39"/>
        <v>-4.4702493560512785E-2</v>
      </c>
      <c r="F355" s="15" t="str">
        <f t="shared" si="35"/>
        <v>Rare/Uncommon</v>
      </c>
      <c r="G355" s="17" t="s">
        <v>159</v>
      </c>
      <c r="H355" s="18" t="s">
        <v>64</v>
      </c>
      <c r="I355" s="26" t="s">
        <v>64</v>
      </c>
      <c r="J355" s="19" t="str">
        <f t="shared" si="40"/>
        <v>Needs Review</v>
      </c>
      <c r="K355" s="19" t="str">
        <f t="shared" si="41"/>
        <v>Bell &amp; Erber</v>
      </c>
      <c r="L355" s="27" t="str">
        <f t="shared" si="37"/>
        <v>Clay &amp; Sand</v>
      </c>
      <c r="M355" s="27" t="str">
        <f t="shared" si="38"/>
        <v>Clay &amp; Sand</v>
      </c>
    </row>
    <row r="356" spans="1:13" x14ac:dyDescent="0.25">
      <c r="A356" s="15" t="s">
        <v>64</v>
      </c>
      <c r="B356" s="16" t="s">
        <v>21</v>
      </c>
      <c r="C356" s="15" t="str">
        <f t="shared" si="36"/>
        <v>Clay &amp; Sand_Karst</v>
      </c>
      <c r="D356" s="15">
        <v>0</v>
      </c>
      <c r="E356" s="33">
        <f t="shared" si="39"/>
        <v>-4.8134274696818129E-2</v>
      </c>
      <c r="F356" s="15" t="str">
        <f t="shared" si="35"/>
        <v>Not Used</v>
      </c>
      <c r="G356" s="17" t="s">
        <v>159</v>
      </c>
      <c r="H356" s="18" t="s">
        <v>64</v>
      </c>
      <c r="I356" s="26" t="s">
        <v>64</v>
      </c>
      <c r="J356" s="19" t="str">
        <f t="shared" si="40"/>
        <v>Not Used</v>
      </c>
      <c r="K356" s="19" t="str">
        <f t="shared" si="41"/>
        <v>Not Used</v>
      </c>
      <c r="L356" s="27" t="str">
        <f t="shared" si="37"/>
        <v>CHECK</v>
      </c>
      <c r="M356" s="27" t="str">
        <f t="shared" si="38"/>
        <v>Clay &amp; Sand</v>
      </c>
    </row>
    <row r="357" spans="1:13" x14ac:dyDescent="0.25">
      <c r="A357" s="15" t="s">
        <v>64</v>
      </c>
      <c r="B357" s="16" t="s">
        <v>22</v>
      </c>
      <c r="C357" s="15" t="str">
        <f t="shared" si="36"/>
        <v>Clay &amp; Sand_Layered</v>
      </c>
      <c r="D357" s="15">
        <v>1048</v>
      </c>
      <c r="E357" s="33">
        <f t="shared" si="39"/>
        <v>1.3874460317802604E-2</v>
      </c>
      <c r="F357" s="15" t="str">
        <f t="shared" si="35"/>
        <v>Fairly Common</v>
      </c>
      <c r="G357" s="17" t="s">
        <v>159</v>
      </c>
      <c r="H357" s="18" t="s">
        <v>64</v>
      </c>
      <c r="I357" s="26" t="s">
        <v>64</v>
      </c>
      <c r="J357" s="19" t="str">
        <f t="shared" si="40"/>
        <v>Needs Review</v>
      </c>
      <c r="K357" s="19" t="str">
        <f t="shared" si="41"/>
        <v>Bell &amp; Erber</v>
      </c>
      <c r="L357" s="27" t="str">
        <f t="shared" si="37"/>
        <v>Clay &amp; Sand</v>
      </c>
      <c r="M357" s="27" t="str">
        <f t="shared" si="38"/>
        <v>Clay &amp; Sand</v>
      </c>
    </row>
    <row r="358" spans="1:13" x14ac:dyDescent="0.25">
      <c r="A358" s="15" t="s">
        <v>64</v>
      </c>
      <c r="B358" s="16" t="s">
        <v>23</v>
      </c>
      <c r="C358" s="15" t="str">
        <f t="shared" si="36"/>
        <v>Clay &amp; Sand_Medium</v>
      </c>
      <c r="D358" s="15">
        <v>566</v>
      </c>
      <c r="E358" s="33">
        <f t="shared" si="39"/>
        <v>-1.4644824297700443E-2</v>
      </c>
      <c r="F358" s="15" t="str">
        <f t="shared" si="35"/>
        <v>Rare/Uncommon</v>
      </c>
      <c r="G358" s="17" t="s">
        <v>64</v>
      </c>
      <c r="H358" s="18" t="s">
        <v>64</v>
      </c>
      <c r="I358" s="26" t="s">
        <v>64</v>
      </c>
      <c r="J358" s="19" t="str">
        <f t="shared" si="40"/>
        <v>Yes</v>
      </c>
      <c r="K358" s="19" t="str">
        <f t="shared" si="41"/>
        <v>Everyone Agrees</v>
      </c>
      <c r="L358" s="27" t="str">
        <f t="shared" si="37"/>
        <v>Clay &amp; Sand</v>
      </c>
      <c r="M358" s="27" t="str">
        <f t="shared" si="38"/>
        <v>Clay &amp; Sand</v>
      </c>
    </row>
    <row r="359" spans="1:13" x14ac:dyDescent="0.25">
      <c r="A359" s="15" t="s">
        <v>64</v>
      </c>
      <c r="B359" s="16" t="s">
        <v>24</v>
      </c>
      <c r="C359" s="15" t="str">
        <f t="shared" si="36"/>
        <v>Clay &amp; Sand_Medium To Coarse</v>
      </c>
      <c r="D359" s="15">
        <v>65</v>
      </c>
      <c r="E359" s="33">
        <f t="shared" si="39"/>
        <v>-4.4288313078544896E-2</v>
      </c>
      <c r="F359" s="15" t="str">
        <f t="shared" si="35"/>
        <v>Rare/Uncommon</v>
      </c>
      <c r="G359" s="17" t="s">
        <v>159</v>
      </c>
      <c r="H359" s="18" t="s">
        <v>64</v>
      </c>
      <c r="I359" s="26" t="s">
        <v>64</v>
      </c>
      <c r="J359" s="19" t="str">
        <f t="shared" si="40"/>
        <v>Needs Review</v>
      </c>
      <c r="K359" s="19" t="str">
        <f t="shared" si="41"/>
        <v>Bell &amp; Erber</v>
      </c>
      <c r="L359" s="27" t="str">
        <f t="shared" si="37"/>
        <v>Clay &amp; Sand</v>
      </c>
      <c r="M359" s="27" t="str">
        <f t="shared" si="38"/>
        <v>Clay &amp; Sand</v>
      </c>
    </row>
    <row r="360" spans="1:13" x14ac:dyDescent="0.25">
      <c r="A360" s="15" t="s">
        <v>64</v>
      </c>
      <c r="B360" s="16" t="s">
        <v>25</v>
      </c>
      <c r="C360" s="15" t="str">
        <f t="shared" si="36"/>
        <v>Clay &amp; Sand_Organic</v>
      </c>
      <c r="D360" s="15">
        <v>7</v>
      </c>
      <c r="E360" s="33">
        <f t="shared" si="39"/>
        <v>-4.7720094214850246E-2</v>
      </c>
      <c r="F360" s="15" t="str">
        <f t="shared" si="35"/>
        <v>Rare/Uncommon</v>
      </c>
      <c r="G360" s="17" t="s">
        <v>159</v>
      </c>
      <c r="H360" s="18" t="s">
        <v>64</v>
      </c>
      <c r="I360" s="26" t="s">
        <v>64</v>
      </c>
      <c r="J360" s="19" t="str">
        <f t="shared" si="40"/>
        <v>Needs Review</v>
      </c>
      <c r="K360" s="19" t="str">
        <f t="shared" si="41"/>
        <v>Bell &amp; Erber</v>
      </c>
      <c r="L360" s="27" t="str">
        <f t="shared" si="37"/>
        <v>Clay &amp; Sand</v>
      </c>
      <c r="M360" s="27" t="str">
        <f t="shared" si="38"/>
        <v>Clay &amp; Sand</v>
      </c>
    </row>
    <row r="361" spans="1:13" x14ac:dyDescent="0.25">
      <c r="A361" s="15" t="s">
        <v>64</v>
      </c>
      <c r="B361" s="16" t="s">
        <v>26</v>
      </c>
      <c r="C361" s="15" t="str">
        <f t="shared" si="36"/>
        <v>Clay &amp; Sand_Porous</v>
      </c>
      <c r="D361" s="15">
        <v>1</v>
      </c>
      <c r="E361" s="33">
        <f t="shared" si="39"/>
        <v>-4.8075106056537004E-2</v>
      </c>
      <c r="F361" s="15" t="str">
        <f t="shared" si="35"/>
        <v>Rare/Uncommon</v>
      </c>
      <c r="G361" s="17" t="s">
        <v>159</v>
      </c>
      <c r="H361" s="18" t="s">
        <v>64</v>
      </c>
      <c r="I361" s="26" t="s">
        <v>64</v>
      </c>
      <c r="J361" s="19" t="str">
        <f t="shared" si="40"/>
        <v>Needs Review</v>
      </c>
      <c r="K361" s="19" t="str">
        <f t="shared" si="41"/>
        <v>Bell &amp; Erber</v>
      </c>
      <c r="L361" s="27" t="str">
        <f t="shared" si="37"/>
        <v>Clay &amp; Sand</v>
      </c>
      <c r="M361" s="27" t="str">
        <f t="shared" si="38"/>
        <v>Clay &amp; Sand</v>
      </c>
    </row>
    <row r="362" spans="1:13" x14ac:dyDescent="0.25">
      <c r="A362" s="15" t="s">
        <v>64</v>
      </c>
      <c r="B362" s="16" t="s">
        <v>27</v>
      </c>
      <c r="C362" s="15" t="str">
        <f t="shared" si="36"/>
        <v>Clay &amp; Sand_Sandy</v>
      </c>
      <c r="D362" s="15">
        <v>338</v>
      </c>
      <c r="E362" s="33">
        <f t="shared" si="39"/>
        <v>-2.813527428179732E-2</v>
      </c>
      <c r="F362" s="15" t="str">
        <f t="shared" si="35"/>
        <v>Rare/Uncommon</v>
      </c>
      <c r="G362" s="17" t="s">
        <v>159</v>
      </c>
      <c r="H362" s="18" t="s">
        <v>64</v>
      </c>
      <c r="I362" s="26" t="s">
        <v>64</v>
      </c>
      <c r="J362" s="19" t="str">
        <f t="shared" si="40"/>
        <v>Needs Review</v>
      </c>
      <c r="K362" s="19" t="str">
        <f t="shared" si="41"/>
        <v>Bell &amp; Erber</v>
      </c>
      <c r="L362" s="27" t="str">
        <f t="shared" si="37"/>
        <v>Clay &amp; Sand</v>
      </c>
      <c r="M362" s="27" t="str">
        <f t="shared" si="38"/>
        <v>Clay &amp; Sand</v>
      </c>
    </row>
    <row r="363" spans="1:13" x14ac:dyDescent="0.25">
      <c r="A363" s="15" t="s">
        <v>64</v>
      </c>
      <c r="B363" s="16" t="s">
        <v>28</v>
      </c>
      <c r="C363" s="15" t="str">
        <f t="shared" si="36"/>
        <v>Clay &amp; Sand_Silty</v>
      </c>
      <c r="D363" s="15">
        <v>1145</v>
      </c>
      <c r="E363" s="33">
        <f t="shared" si="39"/>
        <v>1.9613818425071889E-2</v>
      </c>
      <c r="F363" s="15" t="str">
        <f t="shared" si="35"/>
        <v>Fairly Common</v>
      </c>
      <c r="G363" s="17" t="s">
        <v>64</v>
      </c>
      <c r="H363" s="18" t="s">
        <v>64</v>
      </c>
      <c r="I363" s="26" t="s">
        <v>64</v>
      </c>
      <c r="J363" s="19" t="str">
        <f t="shared" si="40"/>
        <v>Yes</v>
      </c>
      <c r="K363" s="19" t="str">
        <f t="shared" si="41"/>
        <v>Everyone Agrees</v>
      </c>
      <c r="L363" s="27" t="str">
        <f t="shared" si="37"/>
        <v>Clay &amp; Sand</v>
      </c>
      <c r="M363" s="27" t="str">
        <f t="shared" si="38"/>
        <v>Clay &amp; Sand</v>
      </c>
    </row>
    <row r="364" spans="1:13" x14ac:dyDescent="0.25">
      <c r="A364" s="15" t="s">
        <v>64</v>
      </c>
      <c r="B364" s="16" t="s">
        <v>29</v>
      </c>
      <c r="C364" s="15" t="str">
        <f t="shared" si="36"/>
        <v>Clay &amp; Sand_Soft</v>
      </c>
      <c r="D364" s="15">
        <v>2432</v>
      </c>
      <c r="E364" s="33">
        <f t="shared" si="39"/>
        <v>9.5763858466881888E-2</v>
      </c>
      <c r="F364" s="15" t="str">
        <f t="shared" si="35"/>
        <v>Fairly Common</v>
      </c>
      <c r="G364" s="17" t="s">
        <v>64</v>
      </c>
      <c r="H364" s="18" t="s">
        <v>64</v>
      </c>
      <c r="I364" s="26" t="s">
        <v>64</v>
      </c>
      <c r="J364" s="19" t="str">
        <f t="shared" si="40"/>
        <v>Yes</v>
      </c>
      <c r="K364" s="19" t="str">
        <f t="shared" si="41"/>
        <v>Everyone Agrees</v>
      </c>
      <c r="L364" s="27" t="str">
        <f t="shared" si="37"/>
        <v>Clay &amp; Sand</v>
      </c>
      <c r="M364" s="27" t="str">
        <f t="shared" si="38"/>
        <v>Clay &amp; Sand</v>
      </c>
    </row>
    <row r="365" spans="1:13" x14ac:dyDescent="0.25">
      <c r="A365" s="15" t="s">
        <v>64</v>
      </c>
      <c r="B365" s="16" t="s">
        <v>30</v>
      </c>
      <c r="C365" s="15" t="str">
        <f t="shared" si="36"/>
        <v>Clay &amp; Sand_Sticky</v>
      </c>
      <c r="D365" s="15">
        <v>63</v>
      </c>
      <c r="E365" s="33">
        <f t="shared" si="39"/>
        <v>-4.4406650359107153E-2</v>
      </c>
      <c r="F365" s="15" t="str">
        <f t="shared" si="35"/>
        <v>Rare/Uncommon</v>
      </c>
      <c r="G365" s="17" t="s">
        <v>159</v>
      </c>
      <c r="H365" s="18" t="s">
        <v>64</v>
      </c>
      <c r="I365" s="26" t="s">
        <v>64</v>
      </c>
      <c r="J365" s="19" t="str">
        <f t="shared" si="40"/>
        <v>Needs Review</v>
      </c>
      <c r="K365" s="19" t="str">
        <f t="shared" si="41"/>
        <v>Bell &amp; Erber</v>
      </c>
      <c r="L365" s="27" t="str">
        <f t="shared" si="37"/>
        <v>Clay &amp; Sand</v>
      </c>
      <c r="M365" s="27" t="str">
        <f t="shared" si="38"/>
        <v>Clay &amp; Sand</v>
      </c>
    </row>
    <row r="366" spans="1:13" x14ac:dyDescent="0.25">
      <c r="A366" s="15" t="s">
        <v>64</v>
      </c>
      <c r="B366" s="16" t="s">
        <v>31</v>
      </c>
      <c r="C366" s="15" t="str">
        <f t="shared" si="36"/>
        <v>Clay &amp; Sand_Stoney</v>
      </c>
      <c r="D366" s="15">
        <v>208</v>
      </c>
      <c r="E366" s="33">
        <f t="shared" si="39"/>
        <v>-3.5827197518343783E-2</v>
      </c>
      <c r="F366" s="15" t="str">
        <f t="shared" si="35"/>
        <v>Rare/Uncommon</v>
      </c>
      <c r="G366" s="17" t="s">
        <v>159</v>
      </c>
      <c r="H366" s="18" t="s">
        <v>158</v>
      </c>
      <c r="I366" s="26" t="s">
        <v>158</v>
      </c>
      <c r="J366" s="19" t="str">
        <f t="shared" si="40"/>
        <v>Needs Review</v>
      </c>
      <c r="K366" s="19" t="str">
        <f t="shared" si="41"/>
        <v>Bell &amp; Erber</v>
      </c>
      <c r="L366" s="27" t="str">
        <f t="shared" si="37"/>
        <v>Diamicton</v>
      </c>
      <c r="M366" s="27" t="str">
        <f t="shared" si="38"/>
        <v>Diamicton</v>
      </c>
    </row>
    <row r="367" spans="1:13" x14ac:dyDescent="0.25">
      <c r="A367" s="15" t="s">
        <v>64</v>
      </c>
      <c r="B367" s="16" t="s">
        <v>32</v>
      </c>
      <c r="C367" s="15" t="str">
        <f t="shared" si="36"/>
        <v>Clay &amp; Sand_Stringers</v>
      </c>
      <c r="D367" s="15">
        <v>800</v>
      </c>
      <c r="E367" s="33">
        <f t="shared" si="39"/>
        <v>-7.9936247191680616E-4</v>
      </c>
      <c r="F367" s="15" t="str">
        <f t="shared" si="35"/>
        <v>Rare/Uncommon</v>
      </c>
      <c r="G367" s="17" t="s">
        <v>159</v>
      </c>
      <c r="H367" s="18" t="s">
        <v>64</v>
      </c>
      <c r="I367" s="26" t="s">
        <v>64</v>
      </c>
      <c r="J367" s="19" t="str">
        <f t="shared" si="40"/>
        <v>Needs Review</v>
      </c>
      <c r="K367" s="19" t="str">
        <f t="shared" si="41"/>
        <v>Bell &amp; Erber</v>
      </c>
      <c r="L367" s="27" t="str">
        <f t="shared" si="37"/>
        <v>Clay &amp; Sand</v>
      </c>
      <c r="M367" s="27" t="str">
        <f t="shared" si="38"/>
        <v>Clay &amp; Sand</v>
      </c>
    </row>
    <row r="368" spans="1:13" x14ac:dyDescent="0.25">
      <c r="A368" s="15" t="s">
        <v>64</v>
      </c>
      <c r="B368" s="16" t="s">
        <v>33</v>
      </c>
      <c r="C368" s="15" t="str">
        <f t="shared" si="36"/>
        <v>Clay &amp; Sand_Strips</v>
      </c>
      <c r="D368" s="15">
        <v>492</v>
      </c>
      <c r="E368" s="33">
        <f t="shared" si="39"/>
        <v>-1.9023303678503817E-2</v>
      </c>
      <c r="F368" s="15" t="str">
        <f t="shared" si="35"/>
        <v>Rare/Uncommon</v>
      </c>
      <c r="G368" s="17" t="s">
        <v>159</v>
      </c>
      <c r="H368" s="18" t="s">
        <v>64</v>
      </c>
      <c r="I368" s="26" t="s">
        <v>64</v>
      </c>
      <c r="J368" s="19" t="str">
        <f t="shared" si="40"/>
        <v>Needs Review</v>
      </c>
      <c r="K368" s="19" t="str">
        <f t="shared" si="41"/>
        <v>Bell &amp; Erber</v>
      </c>
      <c r="L368" s="27" t="str">
        <f t="shared" si="37"/>
        <v>Clay &amp; Sand</v>
      </c>
      <c r="M368" s="27" t="str">
        <f t="shared" si="38"/>
        <v>Clay &amp; Sand</v>
      </c>
    </row>
    <row r="369" spans="1:13" x14ac:dyDescent="0.25">
      <c r="A369" s="15" t="s">
        <v>64</v>
      </c>
      <c r="B369" s="16" t="s">
        <v>34</v>
      </c>
      <c r="C369" s="15" t="str">
        <f t="shared" si="36"/>
        <v>Clay &amp; Sand_Swelling</v>
      </c>
      <c r="D369" s="15">
        <v>2</v>
      </c>
      <c r="E369" s="33">
        <f t="shared" si="39"/>
        <v>-4.8015937416255879E-2</v>
      </c>
      <c r="F369" s="15" t="str">
        <f t="shared" si="35"/>
        <v>Rare/Uncommon</v>
      </c>
      <c r="G369" s="17" t="s">
        <v>159</v>
      </c>
      <c r="H369" s="18" t="s">
        <v>64</v>
      </c>
      <c r="I369" s="26" t="s">
        <v>64</v>
      </c>
      <c r="J369" s="19" t="str">
        <f t="shared" si="40"/>
        <v>Needs Review</v>
      </c>
      <c r="K369" s="19" t="str">
        <f t="shared" si="41"/>
        <v>Bell &amp; Erber</v>
      </c>
      <c r="L369" s="27" t="str">
        <f t="shared" si="37"/>
        <v>Clay &amp; Sand</v>
      </c>
      <c r="M369" s="27" t="str">
        <f t="shared" si="38"/>
        <v>Clay &amp; Sand</v>
      </c>
    </row>
    <row r="370" spans="1:13" x14ac:dyDescent="0.25">
      <c r="A370" s="15" t="s">
        <v>64</v>
      </c>
      <c r="B370" s="16" t="s">
        <v>35</v>
      </c>
      <c r="C370" s="15" t="str">
        <f t="shared" si="36"/>
        <v>Clay &amp; Sand_Very Coarse</v>
      </c>
      <c r="D370" s="15">
        <v>0</v>
      </c>
      <c r="E370" s="33">
        <f t="shared" si="39"/>
        <v>-4.8134274696818129E-2</v>
      </c>
      <c r="F370" s="15" t="str">
        <f t="shared" si="35"/>
        <v>Not Used</v>
      </c>
      <c r="G370" s="17" t="s">
        <v>159</v>
      </c>
      <c r="H370" s="18" t="s">
        <v>64</v>
      </c>
      <c r="I370" s="26" t="s">
        <v>64</v>
      </c>
      <c r="J370" s="19" t="str">
        <f t="shared" si="40"/>
        <v>Not Used</v>
      </c>
      <c r="K370" s="19" t="str">
        <f t="shared" si="41"/>
        <v>Not Used</v>
      </c>
      <c r="L370" s="27" t="str">
        <f t="shared" si="37"/>
        <v>CHECK</v>
      </c>
      <c r="M370" s="27" t="str">
        <f t="shared" si="38"/>
        <v>Clay &amp; Sand</v>
      </c>
    </row>
    <row r="371" spans="1:13" x14ac:dyDescent="0.25">
      <c r="A371" s="15" t="s">
        <v>64</v>
      </c>
      <c r="B371" s="16" t="s">
        <v>160</v>
      </c>
      <c r="C371" s="15" t="str">
        <f t="shared" si="36"/>
        <v>Clay &amp; Sand_Very Fine</v>
      </c>
      <c r="D371" s="15">
        <v>120</v>
      </c>
      <c r="E371" s="33">
        <f t="shared" si="39"/>
        <v>-4.1034037863082934E-2</v>
      </c>
      <c r="F371" s="15" t="str">
        <f t="shared" si="35"/>
        <v>Rare/Uncommon</v>
      </c>
      <c r="G371" s="17" t="s">
        <v>159</v>
      </c>
      <c r="H371" s="18" t="s">
        <v>64</v>
      </c>
      <c r="I371" s="26" t="s">
        <v>64</v>
      </c>
      <c r="J371" s="19" t="str">
        <f t="shared" si="40"/>
        <v>Needs Review</v>
      </c>
      <c r="K371" s="19" t="str">
        <f t="shared" si="41"/>
        <v>Bell &amp; Erber</v>
      </c>
      <c r="L371" s="27" t="str">
        <f t="shared" si="37"/>
        <v>Clay &amp; Sand</v>
      </c>
      <c r="M371" s="27" t="str">
        <f t="shared" si="38"/>
        <v>Clay &amp; Sand</v>
      </c>
    </row>
    <row r="372" spans="1:13" x14ac:dyDescent="0.25">
      <c r="A372" s="15" t="s">
        <v>64</v>
      </c>
      <c r="B372" s="16" t="s">
        <v>36</v>
      </c>
      <c r="C372" s="15" t="str">
        <f t="shared" si="36"/>
        <v>Clay &amp; Sand_Very Fine-Coarse</v>
      </c>
      <c r="D372" s="15">
        <v>2</v>
      </c>
      <c r="E372" s="33">
        <f t="shared" si="39"/>
        <v>-4.8015937416255879E-2</v>
      </c>
      <c r="F372" s="15" t="str">
        <f t="shared" si="35"/>
        <v>Rare/Uncommon</v>
      </c>
      <c r="G372" s="17" t="s">
        <v>159</v>
      </c>
      <c r="H372" s="18" t="s">
        <v>64</v>
      </c>
      <c r="I372" s="26" t="s">
        <v>64</v>
      </c>
      <c r="J372" s="19" t="str">
        <f t="shared" si="40"/>
        <v>Needs Review</v>
      </c>
      <c r="K372" s="19" t="str">
        <f t="shared" si="41"/>
        <v>Bell &amp; Erber</v>
      </c>
      <c r="L372" s="27" t="str">
        <f t="shared" si="37"/>
        <v>Clay &amp; Sand</v>
      </c>
      <c r="M372" s="27" t="str">
        <f t="shared" si="38"/>
        <v>Clay &amp; Sand</v>
      </c>
    </row>
    <row r="373" spans="1:13" x14ac:dyDescent="0.25">
      <c r="A373" s="15" t="s">
        <v>64</v>
      </c>
      <c r="B373" s="16" t="s">
        <v>37</v>
      </c>
      <c r="C373" s="15" t="str">
        <f t="shared" si="36"/>
        <v>Clay &amp; Sand_Very Fine-Fine</v>
      </c>
      <c r="D373" s="15">
        <v>16</v>
      </c>
      <c r="E373" s="33">
        <f t="shared" si="39"/>
        <v>-4.7187576452320107E-2</v>
      </c>
      <c r="F373" s="15" t="str">
        <f t="shared" si="35"/>
        <v>Rare/Uncommon</v>
      </c>
      <c r="G373" s="17" t="s">
        <v>159</v>
      </c>
      <c r="H373" s="18" t="s">
        <v>64</v>
      </c>
      <c r="I373" s="26" t="s">
        <v>64</v>
      </c>
      <c r="J373" s="19" t="str">
        <f t="shared" si="40"/>
        <v>Needs Review</v>
      </c>
      <c r="K373" s="19" t="str">
        <f t="shared" si="41"/>
        <v>Bell &amp; Erber</v>
      </c>
      <c r="L373" s="27" t="str">
        <f t="shared" si="37"/>
        <v>Clay &amp; Sand</v>
      </c>
      <c r="M373" s="27" t="str">
        <f t="shared" si="38"/>
        <v>Clay &amp; Sand</v>
      </c>
    </row>
    <row r="374" spans="1:13" x14ac:dyDescent="0.25">
      <c r="A374" s="15" t="s">
        <v>64</v>
      </c>
      <c r="B374" s="16" t="s">
        <v>38</v>
      </c>
      <c r="C374" s="15" t="str">
        <f t="shared" si="36"/>
        <v>Clay &amp; Sand_Very Fine-Medium</v>
      </c>
      <c r="D374" s="15">
        <v>11</v>
      </c>
      <c r="E374" s="33">
        <f t="shared" si="39"/>
        <v>-4.7483419653725739E-2</v>
      </c>
      <c r="F374" s="15" t="str">
        <f t="shared" si="35"/>
        <v>Rare/Uncommon</v>
      </c>
      <c r="G374" s="17" t="s">
        <v>159</v>
      </c>
      <c r="H374" s="18" t="s">
        <v>64</v>
      </c>
      <c r="I374" s="26" t="s">
        <v>64</v>
      </c>
      <c r="J374" s="19" t="str">
        <f t="shared" si="40"/>
        <v>Needs Review</v>
      </c>
      <c r="K374" s="19" t="str">
        <f t="shared" si="41"/>
        <v>Bell &amp; Erber</v>
      </c>
      <c r="L374" s="27" t="str">
        <f t="shared" si="37"/>
        <v>Clay &amp; Sand</v>
      </c>
      <c r="M374" s="27" t="str">
        <f t="shared" si="38"/>
        <v>Clay &amp; Sand</v>
      </c>
    </row>
    <row r="375" spans="1:13" x14ac:dyDescent="0.25">
      <c r="A375" s="15" t="s">
        <v>64</v>
      </c>
      <c r="B375" s="16" t="s">
        <v>39</v>
      </c>
      <c r="C375" s="15" t="str">
        <f t="shared" si="36"/>
        <v>Clay &amp; Sand_Very Hard</v>
      </c>
      <c r="D375" s="15">
        <v>19</v>
      </c>
      <c r="E375" s="33">
        <f t="shared" si="39"/>
        <v>-4.7010070531476725E-2</v>
      </c>
      <c r="F375" s="15" t="str">
        <f t="shared" si="35"/>
        <v>Rare/Uncommon</v>
      </c>
      <c r="G375" s="17" t="s">
        <v>159</v>
      </c>
      <c r="H375" s="18" t="s">
        <v>64</v>
      </c>
      <c r="I375" s="26" t="s">
        <v>64</v>
      </c>
      <c r="J375" s="19" t="str">
        <f t="shared" si="40"/>
        <v>Needs Review</v>
      </c>
      <c r="K375" s="19" t="str">
        <f t="shared" si="41"/>
        <v>Bell &amp; Erber</v>
      </c>
      <c r="L375" s="27" t="str">
        <f t="shared" si="37"/>
        <v>Clay &amp; Sand</v>
      </c>
      <c r="M375" s="27" t="str">
        <f t="shared" si="38"/>
        <v>Clay &amp; Sand</v>
      </c>
    </row>
    <row r="376" spans="1:13" x14ac:dyDescent="0.25">
      <c r="A376" s="15" t="s">
        <v>64</v>
      </c>
      <c r="B376" s="16" t="s">
        <v>40</v>
      </c>
      <c r="C376" s="15" t="str">
        <f t="shared" si="36"/>
        <v>Clay &amp; Sand_W/Boulders</v>
      </c>
      <c r="D376" s="15">
        <v>228</v>
      </c>
      <c r="E376" s="33">
        <f t="shared" si="39"/>
        <v>-3.4643824712721254E-2</v>
      </c>
      <c r="F376" s="15" t="str">
        <f t="shared" si="35"/>
        <v>Rare/Uncommon</v>
      </c>
      <c r="G376" s="17" t="s">
        <v>159</v>
      </c>
      <c r="H376" s="18" t="s">
        <v>158</v>
      </c>
      <c r="I376" s="26" t="s">
        <v>158</v>
      </c>
      <c r="J376" s="19" t="str">
        <f t="shared" si="40"/>
        <v>Needs Review</v>
      </c>
      <c r="K376" s="19" t="str">
        <f t="shared" si="41"/>
        <v>Bell &amp; Erber</v>
      </c>
      <c r="L376" s="27" t="str">
        <f t="shared" si="37"/>
        <v>Diamicton</v>
      </c>
      <c r="M376" s="27" t="str">
        <f t="shared" si="38"/>
        <v>Diamicton</v>
      </c>
    </row>
    <row r="377" spans="1:13" x14ac:dyDescent="0.25">
      <c r="A377" s="15" t="s">
        <v>64</v>
      </c>
      <c r="B377" s="16" t="s">
        <v>41</v>
      </c>
      <c r="C377" s="15" t="str">
        <f t="shared" si="36"/>
        <v>Clay &amp; Sand_W/Clay</v>
      </c>
      <c r="D377" s="15">
        <v>30</v>
      </c>
      <c r="E377" s="33">
        <f t="shared" si="39"/>
        <v>-4.6359215488384328E-2</v>
      </c>
      <c r="F377" s="15" t="str">
        <f t="shared" si="35"/>
        <v>Rare/Uncommon</v>
      </c>
      <c r="G377" s="17" t="s">
        <v>159</v>
      </c>
      <c r="H377" s="18" t="s">
        <v>64</v>
      </c>
      <c r="I377" s="26" t="s">
        <v>64</v>
      </c>
      <c r="J377" s="19" t="str">
        <f t="shared" si="40"/>
        <v>Needs Review</v>
      </c>
      <c r="K377" s="19" t="str">
        <f t="shared" si="41"/>
        <v>Bell &amp; Erber</v>
      </c>
      <c r="L377" s="27" t="str">
        <f t="shared" si="37"/>
        <v>Clay &amp; Sand</v>
      </c>
      <c r="M377" s="27" t="str">
        <f t="shared" si="38"/>
        <v>Clay &amp; Sand</v>
      </c>
    </row>
    <row r="378" spans="1:13" x14ac:dyDescent="0.25">
      <c r="A378" s="15" t="s">
        <v>64</v>
      </c>
      <c r="B378" s="16" t="s">
        <v>42</v>
      </c>
      <c r="C378" s="15" t="str">
        <f t="shared" si="36"/>
        <v>Clay &amp; Sand_W/Coal</v>
      </c>
      <c r="D378" s="15">
        <v>8</v>
      </c>
      <c r="E378" s="33">
        <f t="shared" si="39"/>
        <v>-4.7660925574569114E-2</v>
      </c>
      <c r="F378" s="15" t="str">
        <f t="shared" si="35"/>
        <v>Rare/Uncommon</v>
      </c>
      <c r="G378" s="17" t="s">
        <v>159</v>
      </c>
      <c r="H378" s="18" t="s">
        <v>158</v>
      </c>
      <c r="I378" s="26" t="s">
        <v>158</v>
      </c>
      <c r="J378" s="19" t="str">
        <f t="shared" si="40"/>
        <v>Needs Review</v>
      </c>
      <c r="K378" s="19" t="str">
        <f t="shared" si="41"/>
        <v>Bell &amp; Erber</v>
      </c>
      <c r="L378" s="27" t="str">
        <f t="shared" si="37"/>
        <v>Diamicton</v>
      </c>
      <c r="M378" s="27" t="str">
        <f t="shared" si="38"/>
        <v>Diamicton</v>
      </c>
    </row>
    <row r="379" spans="1:13" x14ac:dyDescent="0.25">
      <c r="A379" s="15" t="s">
        <v>64</v>
      </c>
      <c r="B379" s="16" t="s">
        <v>43</v>
      </c>
      <c r="C379" s="15" t="str">
        <f t="shared" si="36"/>
        <v>Clay &amp; Sand_W/Cobbles</v>
      </c>
      <c r="D379" s="15">
        <v>115</v>
      </c>
      <c r="E379" s="33">
        <f t="shared" si="39"/>
        <v>-4.1329881064488566E-2</v>
      </c>
      <c r="F379" s="15" t="str">
        <f t="shared" si="35"/>
        <v>Rare/Uncommon</v>
      </c>
      <c r="G379" s="17" t="s">
        <v>159</v>
      </c>
      <c r="H379" s="18" t="s">
        <v>158</v>
      </c>
      <c r="I379" s="26" t="s">
        <v>158</v>
      </c>
      <c r="J379" s="19" t="str">
        <f t="shared" si="40"/>
        <v>Needs Review</v>
      </c>
      <c r="K379" s="19" t="str">
        <f t="shared" si="41"/>
        <v>Bell &amp; Erber</v>
      </c>
      <c r="L379" s="27" t="str">
        <f t="shared" si="37"/>
        <v>Diamicton</v>
      </c>
      <c r="M379" s="27" t="str">
        <f t="shared" si="38"/>
        <v>Diamicton</v>
      </c>
    </row>
    <row r="380" spans="1:13" x14ac:dyDescent="0.25">
      <c r="A380" s="15" t="s">
        <v>64</v>
      </c>
      <c r="B380" s="16" t="s">
        <v>44</v>
      </c>
      <c r="C380" s="15" t="str">
        <f t="shared" si="36"/>
        <v>Clay &amp; Sand_W/Dolomite</v>
      </c>
      <c r="D380" s="15">
        <v>0</v>
      </c>
      <c r="E380" s="33">
        <f t="shared" si="39"/>
        <v>-4.8134274696818129E-2</v>
      </c>
      <c r="F380" s="15" t="str">
        <f t="shared" si="35"/>
        <v>Not Used</v>
      </c>
      <c r="G380" s="17" t="s">
        <v>159</v>
      </c>
      <c r="H380" s="18" t="s">
        <v>158</v>
      </c>
      <c r="I380" s="26" t="s">
        <v>158</v>
      </c>
      <c r="J380" s="19" t="str">
        <f t="shared" si="40"/>
        <v>Not Used</v>
      </c>
      <c r="K380" s="19" t="str">
        <f t="shared" si="41"/>
        <v>Not Used</v>
      </c>
      <c r="L380" s="27" t="str">
        <f t="shared" si="37"/>
        <v>CHECK</v>
      </c>
      <c r="M380" s="27" t="str">
        <f t="shared" si="38"/>
        <v>Diamicton</v>
      </c>
    </row>
    <row r="381" spans="1:13" x14ac:dyDescent="0.25">
      <c r="A381" s="15" t="s">
        <v>64</v>
      </c>
      <c r="B381" s="16" t="s">
        <v>45</v>
      </c>
      <c r="C381" s="15" t="str">
        <f t="shared" si="36"/>
        <v>Clay &amp; Sand_W/Gravel</v>
      </c>
      <c r="D381" s="15">
        <v>1098</v>
      </c>
      <c r="E381" s="33">
        <f t="shared" si="39"/>
        <v>1.6832892331858938E-2</v>
      </c>
      <c r="F381" s="15" t="str">
        <f t="shared" si="35"/>
        <v>Fairly Common</v>
      </c>
      <c r="G381" s="17" t="s">
        <v>158</v>
      </c>
      <c r="H381" s="18" t="s">
        <v>158</v>
      </c>
      <c r="I381" s="26" t="s">
        <v>158</v>
      </c>
      <c r="J381" s="19" t="str">
        <f t="shared" si="40"/>
        <v>Yes</v>
      </c>
      <c r="K381" s="19" t="str">
        <f t="shared" si="41"/>
        <v>Everyone Agrees</v>
      </c>
      <c r="L381" s="27" t="str">
        <f t="shared" si="37"/>
        <v>Diamicton</v>
      </c>
      <c r="M381" s="27" t="str">
        <f t="shared" si="38"/>
        <v>Diamicton</v>
      </c>
    </row>
    <row r="382" spans="1:13" x14ac:dyDescent="0.25">
      <c r="A382" s="15" t="s">
        <v>64</v>
      </c>
      <c r="B382" s="16" t="s">
        <v>46</v>
      </c>
      <c r="C382" s="15" t="str">
        <f t="shared" si="36"/>
        <v>Clay &amp; Sand_W/Gypsum</v>
      </c>
      <c r="D382" s="15">
        <v>1</v>
      </c>
      <c r="E382" s="33">
        <f t="shared" si="39"/>
        <v>-4.8075106056537004E-2</v>
      </c>
      <c r="F382" s="15" t="str">
        <f t="shared" si="35"/>
        <v>Rare/Uncommon</v>
      </c>
      <c r="G382" s="17" t="s">
        <v>159</v>
      </c>
      <c r="H382" s="18" t="s">
        <v>158</v>
      </c>
      <c r="I382" s="26" t="s">
        <v>158</v>
      </c>
      <c r="J382" s="19" t="str">
        <f t="shared" si="40"/>
        <v>Needs Review</v>
      </c>
      <c r="K382" s="19" t="str">
        <f t="shared" si="41"/>
        <v>Bell &amp; Erber</v>
      </c>
      <c r="L382" s="27" t="str">
        <f t="shared" si="37"/>
        <v>Diamicton</v>
      </c>
      <c r="M382" s="27" t="str">
        <f t="shared" si="38"/>
        <v>Diamicton</v>
      </c>
    </row>
    <row r="383" spans="1:13" x14ac:dyDescent="0.25">
      <c r="A383" s="15" t="s">
        <v>64</v>
      </c>
      <c r="B383" s="16" t="s">
        <v>47</v>
      </c>
      <c r="C383" s="15" t="str">
        <f t="shared" si="36"/>
        <v>Clay &amp; Sand_W/Limestone</v>
      </c>
      <c r="D383" s="15">
        <v>20</v>
      </c>
      <c r="E383" s="33">
        <f t="shared" si="39"/>
        <v>-4.69509018911956E-2</v>
      </c>
      <c r="F383" s="15" t="str">
        <f t="shared" si="35"/>
        <v>Rare/Uncommon</v>
      </c>
      <c r="G383" s="17" t="s">
        <v>159</v>
      </c>
      <c r="H383" s="18" t="s">
        <v>158</v>
      </c>
      <c r="I383" s="26" t="s">
        <v>158</v>
      </c>
      <c r="J383" s="19" t="str">
        <f t="shared" si="40"/>
        <v>Needs Review</v>
      </c>
      <c r="K383" s="19" t="str">
        <f t="shared" si="41"/>
        <v>Bell &amp; Erber</v>
      </c>
      <c r="L383" s="27" t="str">
        <f t="shared" si="37"/>
        <v>Diamicton</v>
      </c>
      <c r="M383" s="27" t="str">
        <f t="shared" si="38"/>
        <v>Diamicton</v>
      </c>
    </row>
    <row r="384" spans="1:13" x14ac:dyDescent="0.25">
      <c r="A384" s="15" t="s">
        <v>64</v>
      </c>
      <c r="B384" s="16" t="s">
        <v>48</v>
      </c>
      <c r="C384" s="15" t="str">
        <f t="shared" si="36"/>
        <v>Clay &amp; Sand_W/Pyrite</v>
      </c>
      <c r="D384" s="15">
        <v>0</v>
      </c>
      <c r="E384" s="33">
        <f t="shared" si="39"/>
        <v>-4.8134274696818129E-2</v>
      </c>
      <c r="F384" s="15" t="str">
        <f t="shared" si="35"/>
        <v>Not Used</v>
      </c>
      <c r="G384" s="17" t="s">
        <v>159</v>
      </c>
      <c r="H384" s="18" t="s">
        <v>158</v>
      </c>
      <c r="I384" s="26" t="s">
        <v>158</v>
      </c>
      <c r="J384" s="19" t="str">
        <f t="shared" si="40"/>
        <v>Not Used</v>
      </c>
      <c r="K384" s="19" t="str">
        <f t="shared" si="41"/>
        <v>Not Used</v>
      </c>
      <c r="L384" s="27" t="str">
        <f t="shared" si="37"/>
        <v>CHECK</v>
      </c>
      <c r="M384" s="27" t="str">
        <f t="shared" si="38"/>
        <v>Diamicton</v>
      </c>
    </row>
    <row r="385" spans="1:13" x14ac:dyDescent="0.25">
      <c r="A385" s="15" t="s">
        <v>64</v>
      </c>
      <c r="B385" s="16" t="s">
        <v>49</v>
      </c>
      <c r="C385" s="15" t="str">
        <f t="shared" si="36"/>
        <v>Clay &amp; Sand_W/Sand</v>
      </c>
      <c r="D385" s="15">
        <v>54</v>
      </c>
      <c r="E385" s="33">
        <f t="shared" si="39"/>
        <v>-4.4939168121637292E-2</v>
      </c>
      <c r="F385" s="15" t="str">
        <f t="shared" si="35"/>
        <v>Rare/Uncommon</v>
      </c>
      <c r="G385" s="17" t="s">
        <v>159</v>
      </c>
      <c r="H385" s="18" t="s">
        <v>64</v>
      </c>
      <c r="I385" s="26" t="s">
        <v>64</v>
      </c>
      <c r="J385" s="19" t="str">
        <f t="shared" si="40"/>
        <v>Needs Review</v>
      </c>
      <c r="K385" s="19" t="str">
        <f t="shared" si="41"/>
        <v>Bell &amp; Erber</v>
      </c>
      <c r="L385" s="27" t="str">
        <f t="shared" si="37"/>
        <v>Clay &amp; Sand</v>
      </c>
      <c r="M385" s="27" t="str">
        <f t="shared" si="38"/>
        <v>Clay &amp; Sand</v>
      </c>
    </row>
    <row r="386" spans="1:13" x14ac:dyDescent="0.25">
      <c r="A386" s="15" t="s">
        <v>64</v>
      </c>
      <c r="B386" s="16" t="s">
        <v>50</v>
      </c>
      <c r="C386" s="15" t="str">
        <f t="shared" si="36"/>
        <v>Clay &amp; Sand_W/Sandstone</v>
      </c>
      <c r="D386" s="15">
        <v>26</v>
      </c>
      <c r="E386" s="33">
        <f t="shared" si="39"/>
        <v>-4.6595890049508835E-2</v>
      </c>
      <c r="F386" s="15" t="str">
        <f t="shared" ref="F386:F449" si="42">IF(D386=0,"Not Used",
IF(E386&lt;Mean,"Rare/Uncommon",
IF(AND(E386&gt;Mean,E386&lt;(Mean + Standard_Deviation)),"Fairly Common",
IF(AND(E386&gt;(Mean + Standard_Deviation),E386&lt;(Mean + (2*Standard_Deviation))),"Common",
IF(E386&gt;(Mean + (2*Standard_Deviation)),"Very Common","")))))</f>
        <v>Rare/Uncommon</v>
      </c>
      <c r="G386" s="17" t="s">
        <v>159</v>
      </c>
      <c r="H386" s="18" t="s">
        <v>158</v>
      </c>
      <c r="I386" s="26" t="s">
        <v>158</v>
      </c>
      <c r="J386" s="19" t="str">
        <f t="shared" si="40"/>
        <v>Needs Review</v>
      </c>
      <c r="K386" s="19" t="str">
        <f t="shared" si="41"/>
        <v>Bell &amp; Erber</v>
      </c>
      <c r="L386" s="27" t="str">
        <f t="shared" si="37"/>
        <v>Diamicton</v>
      </c>
      <c r="M386" s="27" t="str">
        <f t="shared" si="38"/>
        <v>Diamicton</v>
      </c>
    </row>
    <row r="387" spans="1:13" x14ac:dyDescent="0.25">
      <c r="A387" s="15" t="s">
        <v>64</v>
      </c>
      <c r="B387" s="16" t="s">
        <v>51</v>
      </c>
      <c r="C387" s="15" t="str">
        <f t="shared" ref="C387:C450" si="43">A387&amp;"_"&amp;IF(ISBLANK(B387),"",B387)</f>
        <v>Clay &amp; Sand_W/Shale</v>
      </c>
      <c r="D387" s="15">
        <v>32</v>
      </c>
      <c r="E387" s="33">
        <f t="shared" si="39"/>
        <v>-4.6240878207822078E-2</v>
      </c>
      <c r="F387" s="15" t="str">
        <f t="shared" si="42"/>
        <v>Rare/Uncommon</v>
      </c>
      <c r="G387" s="17" t="s">
        <v>159</v>
      </c>
      <c r="H387" s="18" t="s">
        <v>158</v>
      </c>
      <c r="I387" s="26" t="s">
        <v>158</v>
      </c>
      <c r="J387" s="19" t="str">
        <f t="shared" si="40"/>
        <v>Needs Review</v>
      </c>
      <c r="K387" s="19" t="str">
        <f t="shared" si="41"/>
        <v>Bell &amp; Erber</v>
      </c>
      <c r="L387" s="27" t="str">
        <f t="shared" ref="L387:L450" si="44">IF(K387="Esch &amp; Erber",I387,IF(OR(K387="Bell &amp; Esch",K387="Bell &amp; Erber",K387="Everyone Agrees"),H387,"CHECK"))</f>
        <v>Diamicton</v>
      </c>
      <c r="M387" s="27" t="str">
        <f t="shared" ref="M387:M450" si="45">IF(K387="Everyone Agrees",H387,IF(J387="Not Used",H387,IF(NOT(L387="CHECK"),L387,H387)))</f>
        <v>Diamicton</v>
      </c>
    </row>
    <row r="388" spans="1:13" x14ac:dyDescent="0.25">
      <c r="A388" s="15" t="s">
        <v>64</v>
      </c>
      <c r="B388" s="16" t="s">
        <v>52</v>
      </c>
      <c r="C388" s="15" t="str">
        <f t="shared" si="43"/>
        <v>Clay &amp; Sand_W/Silt</v>
      </c>
      <c r="D388" s="15">
        <v>117</v>
      </c>
      <c r="E388" s="33">
        <f t="shared" ref="E388:E451" si="46">STANDARDIZE(D388,(SUM($D$2:$D$5657)/COUNT($D$2:$D$5657)),_xlfn.STDEV.P($D$2:$D$5657))</f>
        <v>-4.1211543783926309E-2</v>
      </c>
      <c r="F388" s="15" t="str">
        <f t="shared" si="42"/>
        <v>Rare/Uncommon</v>
      </c>
      <c r="G388" s="17" t="s">
        <v>159</v>
      </c>
      <c r="H388" s="18" t="s">
        <v>64</v>
      </c>
      <c r="I388" s="26" t="s">
        <v>64</v>
      </c>
      <c r="J388" s="19" t="str">
        <f t="shared" ref="J388:J451" si="47">IF(AND(G388=H388,I388=H388),"Yes",IF(AND(OR(G388="CHECK",H388="CHECK",I388="CHECK"),NOT(F388="Not Used")),"Needs Review",IF(F388="Not Used", "Not Used","No")))</f>
        <v>Needs Review</v>
      </c>
      <c r="K388" s="19" t="str">
        <f t="shared" ref="K388:K451" si="48">IF(J388="Yes","Everyone Agrees",IF(F388="Not Used","Not Used",IF(AND(G388="CHECK",I388="CHECK"),"Needs Review",IF(G388=H388,"Bell &amp; Esch",IF(H388=I388,"Bell &amp; Erber",IF(G388=I388,"Esch &amp; Erber","Nobody Agrees"))))))</f>
        <v>Bell &amp; Erber</v>
      </c>
      <c r="L388" s="27" t="str">
        <f t="shared" si="44"/>
        <v>Clay &amp; Sand</v>
      </c>
      <c r="M388" s="27" t="str">
        <f t="shared" si="45"/>
        <v>Clay &amp; Sand</v>
      </c>
    </row>
    <row r="389" spans="1:13" x14ac:dyDescent="0.25">
      <c r="A389" s="15" t="s">
        <v>64</v>
      </c>
      <c r="B389" s="16" t="s">
        <v>53</v>
      </c>
      <c r="C389" s="15" t="str">
        <f t="shared" si="43"/>
        <v>Clay &amp; Sand_W/Stones</v>
      </c>
      <c r="D389" s="15">
        <v>1493</v>
      </c>
      <c r="E389" s="33">
        <f t="shared" si="46"/>
        <v>4.0204505242903969E-2</v>
      </c>
      <c r="F389" s="15" t="str">
        <f t="shared" si="42"/>
        <v>Fairly Common</v>
      </c>
      <c r="G389" s="17" t="s">
        <v>159</v>
      </c>
      <c r="H389" s="18" t="s">
        <v>158</v>
      </c>
      <c r="I389" s="26" t="s">
        <v>158</v>
      </c>
      <c r="J389" s="19" t="str">
        <f t="shared" si="47"/>
        <v>Needs Review</v>
      </c>
      <c r="K389" s="19" t="str">
        <f t="shared" si="48"/>
        <v>Bell &amp; Erber</v>
      </c>
      <c r="L389" s="27" t="str">
        <f t="shared" si="44"/>
        <v>Diamicton</v>
      </c>
      <c r="M389" s="27" t="str">
        <f t="shared" si="45"/>
        <v>Diamicton</v>
      </c>
    </row>
    <row r="390" spans="1:13" x14ac:dyDescent="0.25">
      <c r="A390" s="15" t="s">
        <v>64</v>
      </c>
      <c r="B390" s="16" t="s">
        <v>54</v>
      </c>
      <c r="C390" s="15" t="str">
        <f t="shared" si="43"/>
        <v>Clay &amp; Sand_Water Bearing</v>
      </c>
      <c r="D390" s="15">
        <v>587</v>
      </c>
      <c r="E390" s="33">
        <f t="shared" si="46"/>
        <v>-1.3402282851796784E-2</v>
      </c>
      <c r="F390" s="15" t="str">
        <f t="shared" si="42"/>
        <v>Rare/Uncommon</v>
      </c>
      <c r="G390" s="17" t="s">
        <v>159</v>
      </c>
      <c r="H390" s="18" t="s">
        <v>64</v>
      </c>
      <c r="I390" s="26" t="s">
        <v>64</v>
      </c>
      <c r="J390" s="19" t="str">
        <f t="shared" si="47"/>
        <v>Needs Review</v>
      </c>
      <c r="K390" s="19" t="str">
        <f t="shared" si="48"/>
        <v>Bell &amp; Erber</v>
      </c>
      <c r="L390" s="27" t="str">
        <f t="shared" si="44"/>
        <v>Clay &amp; Sand</v>
      </c>
      <c r="M390" s="27" t="str">
        <f t="shared" si="45"/>
        <v>Clay &amp; Sand</v>
      </c>
    </row>
    <row r="391" spans="1:13" x14ac:dyDescent="0.25">
      <c r="A391" s="15" t="s">
        <v>64</v>
      </c>
      <c r="B391" s="16" t="s">
        <v>55</v>
      </c>
      <c r="C391" s="15" t="str">
        <f t="shared" si="43"/>
        <v>Clay &amp; Sand_Weathered</v>
      </c>
      <c r="D391" s="15">
        <v>1</v>
      </c>
      <c r="E391" s="33">
        <f t="shared" si="46"/>
        <v>-4.8075106056537004E-2</v>
      </c>
      <c r="F391" s="15" t="str">
        <f t="shared" si="42"/>
        <v>Rare/Uncommon</v>
      </c>
      <c r="G391" s="17" t="s">
        <v>159</v>
      </c>
      <c r="H391" s="18" t="s">
        <v>64</v>
      </c>
      <c r="I391" s="26" t="s">
        <v>64</v>
      </c>
      <c r="J391" s="19" t="str">
        <f t="shared" si="47"/>
        <v>Needs Review</v>
      </c>
      <c r="K391" s="19" t="str">
        <f t="shared" si="48"/>
        <v>Bell &amp; Erber</v>
      </c>
      <c r="L391" s="27" t="str">
        <f t="shared" si="44"/>
        <v>Clay &amp; Sand</v>
      </c>
      <c r="M391" s="27" t="str">
        <f t="shared" si="45"/>
        <v>Clay &amp; Sand</v>
      </c>
    </row>
    <row r="392" spans="1:13" x14ac:dyDescent="0.25">
      <c r="A392" s="15" t="s">
        <v>64</v>
      </c>
      <c r="B392" s="16" t="s">
        <v>56</v>
      </c>
      <c r="C392" s="15" t="str">
        <f t="shared" si="43"/>
        <v>Clay &amp; Sand_Wet/Moist</v>
      </c>
      <c r="D392" s="15">
        <v>342</v>
      </c>
      <c r="E392" s="33">
        <f t="shared" si="46"/>
        <v>-2.7898599720672813E-2</v>
      </c>
      <c r="F392" s="15" t="str">
        <f t="shared" si="42"/>
        <v>Rare/Uncommon</v>
      </c>
      <c r="G392" s="17" t="s">
        <v>159</v>
      </c>
      <c r="H392" s="18" t="s">
        <v>64</v>
      </c>
      <c r="I392" s="26" t="s">
        <v>64</v>
      </c>
      <c r="J392" s="19" t="str">
        <f t="shared" si="47"/>
        <v>Needs Review</v>
      </c>
      <c r="K392" s="19" t="str">
        <f t="shared" si="48"/>
        <v>Bell &amp; Erber</v>
      </c>
      <c r="L392" s="27" t="str">
        <f t="shared" si="44"/>
        <v>Clay &amp; Sand</v>
      </c>
      <c r="M392" s="27" t="str">
        <f t="shared" si="45"/>
        <v>Clay &amp; Sand</v>
      </c>
    </row>
    <row r="393" spans="1:13" x14ac:dyDescent="0.25">
      <c r="A393" s="15" t="s">
        <v>64</v>
      </c>
      <c r="B393" s="16" t="s">
        <v>57</v>
      </c>
      <c r="C393" s="15" t="str">
        <f t="shared" si="43"/>
        <v>Clay &amp; Sand_Wood</v>
      </c>
      <c r="D393" s="15">
        <v>29</v>
      </c>
      <c r="E393" s="33">
        <f t="shared" si="46"/>
        <v>-4.641838412866546E-2</v>
      </c>
      <c r="F393" s="15" t="str">
        <f t="shared" si="42"/>
        <v>Rare/Uncommon</v>
      </c>
      <c r="G393" s="17" t="s">
        <v>159</v>
      </c>
      <c r="H393" s="18" t="s">
        <v>64</v>
      </c>
      <c r="I393" s="26" t="s">
        <v>64</v>
      </c>
      <c r="J393" s="19" t="str">
        <f t="shared" si="47"/>
        <v>Needs Review</v>
      </c>
      <c r="K393" s="19" t="str">
        <f t="shared" si="48"/>
        <v>Bell &amp; Erber</v>
      </c>
      <c r="L393" s="27" t="str">
        <f t="shared" si="44"/>
        <v>Clay &amp; Sand</v>
      </c>
      <c r="M393" s="27" t="str">
        <f t="shared" si="45"/>
        <v>Clay &amp; Sand</v>
      </c>
    </row>
    <row r="394" spans="1:13" x14ac:dyDescent="0.25">
      <c r="A394" s="15" t="s">
        <v>65</v>
      </c>
      <c r="B394" s="16"/>
      <c r="C394" s="15" t="str">
        <f t="shared" si="43"/>
        <v>Clay &amp; Silt_</v>
      </c>
      <c r="D394" s="15">
        <v>4069</v>
      </c>
      <c r="E394" s="33">
        <f t="shared" si="46"/>
        <v>0.19262292260708622</v>
      </c>
      <c r="F394" s="15" t="str">
        <f t="shared" si="42"/>
        <v>Fairly Common</v>
      </c>
      <c r="G394" s="17" t="s">
        <v>60</v>
      </c>
      <c r="H394" s="18" t="s">
        <v>60</v>
      </c>
      <c r="I394" s="26" t="s">
        <v>60</v>
      </c>
      <c r="J394" s="19" t="str">
        <f t="shared" si="47"/>
        <v>Yes</v>
      </c>
      <c r="K394" s="19" t="str">
        <f t="shared" si="48"/>
        <v>Everyone Agrees</v>
      </c>
      <c r="L394" s="27" t="str">
        <f t="shared" si="44"/>
        <v>Clay</v>
      </c>
      <c r="M394" s="27" t="str">
        <f t="shared" si="45"/>
        <v>Clay</v>
      </c>
    </row>
    <row r="395" spans="1:13" x14ac:dyDescent="0.25">
      <c r="A395" s="15" t="s">
        <v>65</v>
      </c>
      <c r="B395" s="16" t="s">
        <v>4</v>
      </c>
      <c r="C395" s="15" t="str">
        <f t="shared" si="43"/>
        <v>Clay &amp; Silt_Broken</v>
      </c>
      <c r="D395" s="15">
        <v>0</v>
      </c>
      <c r="E395" s="33">
        <f t="shared" si="46"/>
        <v>-4.8134274696818129E-2</v>
      </c>
      <c r="F395" s="15" t="str">
        <f t="shared" si="42"/>
        <v>Not Used</v>
      </c>
      <c r="G395" s="17" t="s">
        <v>159</v>
      </c>
      <c r="H395" s="18" t="s">
        <v>60</v>
      </c>
      <c r="I395" s="26" t="s">
        <v>60</v>
      </c>
      <c r="J395" s="19" t="str">
        <f t="shared" si="47"/>
        <v>Not Used</v>
      </c>
      <c r="K395" s="19" t="str">
        <f t="shared" si="48"/>
        <v>Not Used</v>
      </c>
      <c r="L395" s="27" t="str">
        <f t="shared" si="44"/>
        <v>CHECK</v>
      </c>
      <c r="M395" s="27" t="str">
        <f t="shared" si="45"/>
        <v>Clay</v>
      </c>
    </row>
    <row r="396" spans="1:13" x14ac:dyDescent="0.25">
      <c r="A396" s="15" t="s">
        <v>65</v>
      </c>
      <c r="B396" s="16" t="s">
        <v>5</v>
      </c>
      <c r="C396" s="15" t="str">
        <f t="shared" si="43"/>
        <v>Clay &amp; Silt_Cemented</v>
      </c>
      <c r="D396" s="15">
        <v>0</v>
      </c>
      <c r="E396" s="33">
        <f t="shared" si="46"/>
        <v>-4.8134274696818129E-2</v>
      </c>
      <c r="F396" s="15" t="str">
        <f t="shared" si="42"/>
        <v>Not Used</v>
      </c>
      <c r="G396" s="17" t="s">
        <v>159</v>
      </c>
      <c r="H396" s="18" t="s">
        <v>60</v>
      </c>
      <c r="I396" s="26" t="s">
        <v>60</v>
      </c>
      <c r="J396" s="19" t="str">
        <f t="shared" si="47"/>
        <v>Not Used</v>
      </c>
      <c r="K396" s="19" t="str">
        <f t="shared" si="48"/>
        <v>Not Used</v>
      </c>
      <c r="L396" s="27" t="str">
        <f t="shared" si="44"/>
        <v>CHECK</v>
      </c>
      <c r="M396" s="27" t="str">
        <f t="shared" si="45"/>
        <v>Clay</v>
      </c>
    </row>
    <row r="397" spans="1:13" x14ac:dyDescent="0.25">
      <c r="A397" s="15" t="s">
        <v>65</v>
      </c>
      <c r="B397" s="16" t="s">
        <v>6</v>
      </c>
      <c r="C397" s="15" t="str">
        <f t="shared" si="43"/>
        <v>Clay &amp; Silt_Clayey</v>
      </c>
      <c r="D397" s="15">
        <v>6</v>
      </c>
      <c r="E397" s="33">
        <f t="shared" si="46"/>
        <v>-4.7779262855131371E-2</v>
      </c>
      <c r="F397" s="15" t="str">
        <f t="shared" si="42"/>
        <v>Rare/Uncommon</v>
      </c>
      <c r="G397" s="17" t="s">
        <v>159</v>
      </c>
      <c r="H397" s="18" t="s">
        <v>60</v>
      </c>
      <c r="I397" s="26" t="s">
        <v>60</v>
      </c>
      <c r="J397" s="19" t="str">
        <f t="shared" si="47"/>
        <v>Needs Review</v>
      </c>
      <c r="K397" s="19" t="str">
        <f t="shared" si="48"/>
        <v>Bell &amp; Erber</v>
      </c>
      <c r="L397" s="27" t="str">
        <f t="shared" si="44"/>
        <v>Clay</v>
      </c>
      <c r="M397" s="27" t="str">
        <f t="shared" si="45"/>
        <v>Clay</v>
      </c>
    </row>
    <row r="398" spans="1:13" x14ac:dyDescent="0.25">
      <c r="A398" s="15" t="s">
        <v>65</v>
      </c>
      <c r="B398" s="16" t="s">
        <v>7</v>
      </c>
      <c r="C398" s="15" t="str">
        <f t="shared" si="43"/>
        <v>Clay &amp; Silt_Coarse</v>
      </c>
      <c r="D398" s="15">
        <v>3</v>
      </c>
      <c r="E398" s="33">
        <f t="shared" si="46"/>
        <v>-4.7956768775974754E-2</v>
      </c>
      <c r="F398" s="15" t="str">
        <f t="shared" si="42"/>
        <v>Rare/Uncommon</v>
      </c>
      <c r="G398" s="17" t="s">
        <v>159</v>
      </c>
      <c r="H398" s="18" t="s">
        <v>64</v>
      </c>
      <c r="I398" s="26" t="s">
        <v>64</v>
      </c>
      <c r="J398" s="19" t="str">
        <f t="shared" si="47"/>
        <v>Needs Review</v>
      </c>
      <c r="K398" s="19" t="str">
        <f t="shared" si="48"/>
        <v>Bell &amp; Erber</v>
      </c>
      <c r="L398" s="27" t="str">
        <f t="shared" si="44"/>
        <v>Clay &amp; Sand</v>
      </c>
      <c r="M398" s="27" t="str">
        <f t="shared" si="45"/>
        <v>Clay &amp; Sand</v>
      </c>
    </row>
    <row r="399" spans="1:13" x14ac:dyDescent="0.25">
      <c r="A399" s="15" t="s">
        <v>65</v>
      </c>
      <c r="B399" s="16" t="s">
        <v>8</v>
      </c>
      <c r="C399" s="15" t="str">
        <f t="shared" si="43"/>
        <v>Clay &amp; Silt_Dense</v>
      </c>
      <c r="D399" s="15">
        <v>0</v>
      </c>
      <c r="E399" s="33">
        <f t="shared" si="46"/>
        <v>-4.8134274696818129E-2</v>
      </c>
      <c r="F399" s="15" t="str">
        <f t="shared" si="42"/>
        <v>Not Used</v>
      </c>
      <c r="G399" s="17" t="s">
        <v>159</v>
      </c>
      <c r="H399" s="18" t="s">
        <v>60</v>
      </c>
      <c r="I399" s="26" t="s">
        <v>60</v>
      </c>
      <c r="J399" s="19" t="str">
        <f t="shared" si="47"/>
        <v>Not Used</v>
      </c>
      <c r="K399" s="19" t="str">
        <f t="shared" si="48"/>
        <v>Not Used</v>
      </c>
      <c r="L399" s="27" t="str">
        <f t="shared" si="44"/>
        <v>CHECK</v>
      </c>
      <c r="M399" s="27" t="str">
        <f t="shared" si="45"/>
        <v>Clay</v>
      </c>
    </row>
    <row r="400" spans="1:13" x14ac:dyDescent="0.25">
      <c r="A400" s="15" t="s">
        <v>65</v>
      </c>
      <c r="B400" s="16" t="s">
        <v>9</v>
      </c>
      <c r="C400" s="15" t="str">
        <f t="shared" si="43"/>
        <v>Clay &amp; Silt_Dolomitic</v>
      </c>
      <c r="D400" s="15">
        <v>0</v>
      </c>
      <c r="E400" s="33">
        <f t="shared" si="46"/>
        <v>-4.8134274696818129E-2</v>
      </c>
      <c r="F400" s="15" t="str">
        <f t="shared" si="42"/>
        <v>Not Used</v>
      </c>
      <c r="G400" s="17" t="s">
        <v>159</v>
      </c>
      <c r="H400" s="18" t="s">
        <v>60</v>
      </c>
      <c r="I400" s="26" t="s">
        <v>60</v>
      </c>
      <c r="J400" s="19" t="str">
        <f t="shared" si="47"/>
        <v>Not Used</v>
      </c>
      <c r="K400" s="19" t="str">
        <f t="shared" si="48"/>
        <v>Not Used</v>
      </c>
      <c r="L400" s="27" t="str">
        <f t="shared" si="44"/>
        <v>CHECK</v>
      </c>
      <c r="M400" s="27" t="str">
        <f t="shared" si="45"/>
        <v>Clay</v>
      </c>
    </row>
    <row r="401" spans="1:13" x14ac:dyDescent="0.25">
      <c r="A401" s="15" t="s">
        <v>65</v>
      </c>
      <c r="B401" s="16" t="s">
        <v>10</v>
      </c>
      <c r="C401" s="15" t="str">
        <f t="shared" si="43"/>
        <v>Clay &amp; Silt_Dry</v>
      </c>
      <c r="D401" s="15">
        <v>0</v>
      </c>
      <c r="E401" s="33">
        <f t="shared" si="46"/>
        <v>-4.8134274696818129E-2</v>
      </c>
      <c r="F401" s="15" t="str">
        <f t="shared" si="42"/>
        <v>Not Used</v>
      </c>
      <c r="G401" s="17" t="s">
        <v>159</v>
      </c>
      <c r="H401" s="18" t="s">
        <v>60</v>
      </c>
      <c r="I401" s="26" t="s">
        <v>60</v>
      </c>
      <c r="J401" s="19" t="str">
        <f t="shared" si="47"/>
        <v>Not Used</v>
      </c>
      <c r="K401" s="19" t="str">
        <f t="shared" si="48"/>
        <v>Not Used</v>
      </c>
      <c r="L401" s="27" t="str">
        <f t="shared" si="44"/>
        <v>CHECK</v>
      </c>
      <c r="M401" s="27" t="str">
        <f t="shared" si="45"/>
        <v>Clay</v>
      </c>
    </row>
    <row r="402" spans="1:13" x14ac:dyDescent="0.25">
      <c r="A402" s="15" t="s">
        <v>65</v>
      </c>
      <c r="B402" s="16" t="s">
        <v>11</v>
      </c>
      <c r="C402" s="15" t="str">
        <f t="shared" si="43"/>
        <v>Clay &amp; Silt_Fill</v>
      </c>
      <c r="D402" s="15">
        <v>5</v>
      </c>
      <c r="E402" s="33">
        <f t="shared" si="46"/>
        <v>-4.7838431495412496E-2</v>
      </c>
      <c r="F402" s="15" t="str">
        <f t="shared" si="42"/>
        <v>Rare/Uncommon</v>
      </c>
      <c r="G402" s="17" t="s">
        <v>159</v>
      </c>
      <c r="H402" s="18" t="s">
        <v>167</v>
      </c>
      <c r="I402" s="26" t="s">
        <v>167</v>
      </c>
      <c r="J402" s="19" t="str">
        <f t="shared" si="47"/>
        <v>Needs Review</v>
      </c>
      <c r="K402" s="19" t="str">
        <f t="shared" si="48"/>
        <v>Bell &amp; Erber</v>
      </c>
      <c r="L402" s="27" t="str">
        <f t="shared" si="44"/>
        <v>Unknown or No Record</v>
      </c>
      <c r="M402" s="27" t="str">
        <f t="shared" si="45"/>
        <v>Unknown or No Record</v>
      </c>
    </row>
    <row r="403" spans="1:13" x14ac:dyDescent="0.25">
      <c r="A403" s="15" t="s">
        <v>65</v>
      </c>
      <c r="B403" s="16" t="s">
        <v>12</v>
      </c>
      <c r="C403" s="15" t="str">
        <f t="shared" si="43"/>
        <v>Clay &amp; Silt_Fine</v>
      </c>
      <c r="D403" s="15">
        <v>113</v>
      </c>
      <c r="E403" s="33">
        <f t="shared" si="46"/>
        <v>-4.1448218345050816E-2</v>
      </c>
      <c r="F403" s="15" t="str">
        <f t="shared" si="42"/>
        <v>Rare/Uncommon</v>
      </c>
      <c r="G403" s="17" t="s">
        <v>159</v>
      </c>
      <c r="H403" s="18" t="s">
        <v>60</v>
      </c>
      <c r="I403" s="26" t="s">
        <v>60</v>
      </c>
      <c r="J403" s="19" t="str">
        <f t="shared" si="47"/>
        <v>Needs Review</v>
      </c>
      <c r="K403" s="19" t="str">
        <f t="shared" si="48"/>
        <v>Bell &amp; Erber</v>
      </c>
      <c r="L403" s="27" t="str">
        <f t="shared" si="44"/>
        <v>Clay</v>
      </c>
      <c r="M403" s="27" t="str">
        <f t="shared" si="45"/>
        <v>Clay</v>
      </c>
    </row>
    <row r="404" spans="1:13" x14ac:dyDescent="0.25">
      <c r="A404" s="15" t="s">
        <v>65</v>
      </c>
      <c r="B404" s="16" t="s">
        <v>13</v>
      </c>
      <c r="C404" s="15" t="str">
        <f t="shared" si="43"/>
        <v>Clay &amp; Silt_Fine To Coarse</v>
      </c>
      <c r="D404" s="15">
        <v>3</v>
      </c>
      <c r="E404" s="33">
        <f t="shared" si="46"/>
        <v>-4.7956768775974754E-2</v>
      </c>
      <c r="F404" s="15" t="str">
        <f t="shared" si="42"/>
        <v>Rare/Uncommon</v>
      </c>
      <c r="G404" s="17" t="s">
        <v>159</v>
      </c>
      <c r="H404" s="18" t="s">
        <v>64</v>
      </c>
      <c r="I404" s="26" t="s">
        <v>64</v>
      </c>
      <c r="J404" s="19" t="str">
        <f t="shared" si="47"/>
        <v>Needs Review</v>
      </c>
      <c r="K404" s="19" t="str">
        <f t="shared" si="48"/>
        <v>Bell &amp; Erber</v>
      </c>
      <c r="L404" s="27" t="str">
        <f t="shared" si="44"/>
        <v>Clay &amp; Sand</v>
      </c>
      <c r="M404" s="27" t="str">
        <f t="shared" si="45"/>
        <v>Clay &amp; Sand</v>
      </c>
    </row>
    <row r="405" spans="1:13" x14ac:dyDescent="0.25">
      <c r="A405" s="15" t="s">
        <v>65</v>
      </c>
      <c r="B405" s="16" t="s">
        <v>14</v>
      </c>
      <c r="C405" s="15" t="str">
        <f t="shared" si="43"/>
        <v>Clay &amp; Silt_Fine To Medium</v>
      </c>
      <c r="D405" s="15">
        <v>5</v>
      </c>
      <c r="E405" s="33">
        <f t="shared" si="46"/>
        <v>-4.7838431495412496E-2</v>
      </c>
      <c r="F405" s="15" t="str">
        <f t="shared" si="42"/>
        <v>Rare/Uncommon</v>
      </c>
      <c r="G405" s="17" t="s">
        <v>159</v>
      </c>
      <c r="H405" s="18" t="s">
        <v>64</v>
      </c>
      <c r="I405" s="26" t="s">
        <v>64</v>
      </c>
      <c r="J405" s="19" t="str">
        <f t="shared" si="47"/>
        <v>Needs Review</v>
      </c>
      <c r="K405" s="19" t="str">
        <f t="shared" si="48"/>
        <v>Bell &amp; Erber</v>
      </c>
      <c r="L405" s="27" t="str">
        <f t="shared" si="44"/>
        <v>Clay &amp; Sand</v>
      </c>
      <c r="M405" s="27" t="str">
        <f t="shared" si="45"/>
        <v>Clay &amp; Sand</v>
      </c>
    </row>
    <row r="406" spans="1:13" x14ac:dyDescent="0.25">
      <c r="A406" s="15" t="s">
        <v>65</v>
      </c>
      <c r="B406" s="16" t="s">
        <v>15</v>
      </c>
      <c r="C406" s="15" t="str">
        <f t="shared" si="43"/>
        <v>Clay &amp; Silt_Firm</v>
      </c>
      <c r="D406" s="15">
        <v>8</v>
      </c>
      <c r="E406" s="33">
        <f t="shared" si="46"/>
        <v>-4.7660925574569114E-2</v>
      </c>
      <c r="F406" s="15" t="str">
        <f t="shared" si="42"/>
        <v>Rare/Uncommon</v>
      </c>
      <c r="G406" s="17" t="s">
        <v>159</v>
      </c>
      <c r="H406" s="18" t="s">
        <v>60</v>
      </c>
      <c r="I406" s="26" t="s">
        <v>60</v>
      </c>
      <c r="J406" s="19" t="str">
        <f t="shared" si="47"/>
        <v>Needs Review</v>
      </c>
      <c r="K406" s="19" t="str">
        <f t="shared" si="48"/>
        <v>Bell &amp; Erber</v>
      </c>
      <c r="L406" s="27" t="str">
        <f t="shared" si="44"/>
        <v>Clay</v>
      </c>
      <c r="M406" s="27" t="str">
        <f t="shared" si="45"/>
        <v>Clay</v>
      </c>
    </row>
    <row r="407" spans="1:13" x14ac:dyDescent="0.25">
      <c r="A407" s="15" t="s">
        <v>65</v>
      </c>
      <c r="B407" s="16" t="s">
        <v>16</v>
      </c>
      <c r="C407" s="15" t="str">
        <f t="shared" si="43"/>
        <v>Clay &amp; Silt_Fractured</v>
      </c>
      <c r="D407" s="15">
        <v>0</v>
      </c>
      <c r="E407" s="33">
        <f t="shared" si="46"/>
        <v>-4.8134274696818129E-2</v>
      </c>
      <c r="F407" s="15" t="str">
        <f t="shared" si="42"/>
        <v>Not Used</v>
      </c>
      <c r="G407" s="17" t="s">
        <v>159</v>
      </c>
      <c r="H407" s="18" t="s">
        <v>60</v>
      </c>
      <c r="I407" s="26" t="s">
        <v>60</v>
      </c>
      <c r="J407" s="19" t="str">
        <f t="shared" si="47"/>
        <v>Not Used</v>
      </c>
      <c r="K407" s="19" t="str">
        <f t="shared" si="48"/>
        <v>Not Used</v>
      </c>
      <c r="L407" s="27" t="str">
        <f t="shared" si="44"/>
        <v>CHECK</v>
      </c>
      <c r="M407" s="27" t="str">
        <f t="shared" si="45"/>
        <v>Clay</v>
      </c>
    </row>
    <row r="408" spans="1:13" x14ac:dyDescent="0.25">
      <c r="A408" s="15" t="s">
        <v>65</v>
      </c>
      <c r="B408" s="16" t="s">
        <v>17</v>
      </c>
      <c r="C408" s="15" t="str">
        <f t="shared" si="43"/>
        <v>Clay &amp; Silt_Gravely</v>
      </c>
      <c r="D408" s="15">
        <v>13</v>
      </c>
      <c r="E408" s="33">
        <f t="shared" si="46"/>
        <v>-4.7365082373163482E-2</v>
      </c>
      <c r="F408" s="15" t="str">
        <f t="shared" si="42"/>
        <v>Rare/Uncommon</v>
      </c>
      <c r="G408" s="17" t="s">
        <v>159</v>
      </c>
      <c r="H408" s="18" t="s">
        <v>158</v>
      </c>
      <c r="I408" s="26" t="s">
        <v>158</v>
      </c>
      <c r="J408" s="19" t="str">
        <f t="shared" si="47"/>
        <v>Needs Review</v>
      </c>
      <c r="K408" s="19" t="str">
        <f t="shared" si="48"/>
        <v>Bell &amp; Erber</v>
      </c>
      <c r="L408" s="27" t="str">
        <f t="shared" si="44"/>
        <v>Diamicton</v>
      </c>
      <c r="M408" s="27" t="str">
        <f t="shared" si="45"/>
        <v>Diamicton</v>
      </c>
    </row>
    <row r="409" spans="1:13" x14ac:dyDescent="0.25">
      <c r="A409" s="15" t="s">
        <v>65</v>
      </c>
      <c r="B409" s="16" t="s">
        <v>18</v>
      </c>
      <c r="C409" s="15" t="str">
        <f t="shared" si="43"/>
        <v>Clay &amp; Silt_Gummy</v>
      </c>
      <c r="D409" s="15">
        <v>9</v>
      </c>
      <c r="E409" s="33">
        <f t="shared" si="46"/>
        <v>-4.7601756934287989E-2</v>
      </c>
      <c r="F409" s="15" t="str">
        <f t="shared" si="42"/>
        <v>Rare/Uncommon</v>
      </c>
      <c r="G409" s="17" t="s">
        <v>159</v>
      </c>
      <c r="H409" s="18" t="s">
        <v>60</v>
      </c>
      <c r="I409" s="26" t="s">
        <v>60</v>
      </c>
      <c r="J409" s="19" t="str">
        <f t="shared" si="47"/>
        <v>Needs Review</v>
      </c>
      <c r="K409" s="19" t="str">
        <f t="shared" si="48"/>
        <v>Bell &amp; Erber</v>
      </c>
      <c r="L409" s="27" t="str">
        <f t="shared" si="44"/>
        <v>Clay</v>
      </c>
      <c r="M409" s="27" t="str">
        <f t="shared" si="45"/>
        <v>Clay</v>
      </c>
    </row>
    <row r="410" spans="1:13" x14ac:dyDescent="0.25">
      <c r="A410" s="15" t="s">
        <v>65</v>
      </c>
      <c r="B410" s="16" t="s">
        <v>19</v>
      </c>
      <c r="C410" s="15" t="str">
        <f t="shared" si="43"/>
        <v>Clay &amp; Silt_Hard</v>
      </c>
      <c r="D410" s="15">
        <v>109</v>
      </c>
      <c r="E410" s="33">
        <f t="shared" si="46"/>
        <v>-4.1684892906175323E-2</v>
      </c>
      <c r="F410" s="15" t="str">
        <f t="shared" si="42"/>
        <v>Rare/Uncommon</v>
      </c>
      <c r="G410" s="17" t="s">
        <v>159</v>
      </c>
      <c r="H410" s="18" t="s">
        <v>60</v>
      </c>
      <c r="I410" s="26" t="s">
        <v>60</v>
      </c>
      <c r="J410" s="19" t="str">
        <f t="shared" si="47"/>
        <v>Needs Review</v>
      </c>
      <c r="K410" s="19" t="str">
        <f t="shared" si="48"/>
        <v>Bell &amp; Erber</v>
      </c>
      <c r="L410" s="27" t="str">
        <f t="shared" si="44"/>
        <v>Clay</v>
      </c>
      <c r="M410" s="27" t="str">
        <f t="shared" si="45"/>
        <v>Clay</v>
      </c>
    </row>
    <row r="411" spans="1:13" x14ac:dyDescent="0.25">
      <c r="A411" s="15" t="s">
        <v>65</v>
      </c>
      <c r="B411" s="16" t="s">
        <v>20</v>
      </c>
      <c r="C411" s="15" t="str">
        <f t="shared" si="43"/>
        <v>Clay &amp; Silt_Heaving/Quick</v>
      </c>
      <c r="D411" s="15">
        <v>0</v>
      </c>
      <c r="E411" s="33">
        <f t="shared" si="46"/>
        <v>-4.8134274696818129E-2</v>
      </c>
      <c r="F411" s="15" t="str">
        <f t="shared" si="42"/>
        <v>Not Used</v>
      </c>
      <c r="G411" s="17" t="s">
        <v>159</v>
      </c>
      <c r="H411" s="18" t="s">
        <v>60</v>
      </c>
      <c r="I411" s="26" t="s">
        <v>60</v>
      </c>
      <c r="J411" s="19" t="str">
        <f t="shared" si="47"/>
        <v>Not Used</v>
      </c>
      <c r="K411" s="19" t="str">
        <f t="shared" si="48"/>
        <v>Not Used</v>
      </c>
      <c r="L411" s="27" t="str">
        <f t="shared" si="44"/>
        <v>CHECK</v>
      </c>
      <c r="M411" s="27" t="str">
        <f t="shared" si="45"/>
        <v>Clay</v>
      </c>
    </row>
    <row r="412" spans="1:13" x14ac:dyDescent="0.25">
      <c r="A412" s="15" t="s">
        <v>65</v>
      </c>
      <c r="B412" s="16" t="s">
        <v>21</v>
      </c>
      <c r="C412" s="15" t="str">
        <f t="shared" si="43"/>
        <v>Clay &amp; Silt_Karst</v>
      </c>
      <c r="D412" s="15">
        <v>0</v>
      </c>
      <c r="E412" s="33">
        <f t="shared" si="46"/>
        <v>-4.8134274696818129E-2</v>
      </c>
      <c r="F412" s="15" t="str">
        <f t="shared" si="42"/>
        <v>Not Used</v>
      </c>
      <c r="G412" s="17" t="s">
        <v>159</v>
      </c>
      <c r="H412" s="18" t="s">
        <v>60</v>
      </c>
      <c r="I412" s="26" t="s">
        <v>60</v>
      </c>
      <c r="J412" s="19" t="str">
        <f t="shared" si="47"/>
        <v>Not Used</v>
      </c>
      <c r="K412" s="19" t="str">
        <f t="shared" si="48"/>
        <v>Not Used</v>
      </c>
      <c r="L412" s="27" t="str">
        <f t="shared" si="44"/>
        <v>CHECK</v>
      </c>
      <c r="M412" s="27" t="str">
        <f t="shared" si="45"/>
        <v>Clay</v>
      </c>
    </row>
    <row r="413" spans="1:13" x14ac:dyDescent="0.25">
      <c r="A413" s="15" t="s">
        <v>65</v>
      </c>
      <c r="B413" s="16" t="s">
        <v>22</v>
      </c>
      <c r="C413" s="15" t="str">
        <f t="shared" si="43"/>
        <v>Clay &amp; Silt_Layered</v>
      </c>
      <c r="D413" s="15">
        <v>56</v>
      </c>
      <c r="E413" s="33">
        <f t="shared" si="46"/>
        <v>-4.4820830841075035E-2</v>
      </c>
      <c r="F413" s="15" t="str">
        <f t="shared" si="42"/>
        <v>Rare/Uncommon</v>
      </c>
      <c r="G413" s="17" t="s">
        <v>159</v>
      </c>
      <c r="H413" s="18" t="s">
        <v>60</v>
      </c>
      <c r="I413" s="26" t="s">
        <v>60</v>
      </c>
      <c r="J413" s="19" t="str">
        <f t="shared" si="47"/>
        <v>Needs Review</v>
      </c>
      <c r="K413" s="19" t="str">
        <f t="shared" si="48"/>
        <v>Bell &amp; Erber</v>
      </c>
      <c r="L413" s="27" t="str">
        <f t="shared" si="44"/>
        <v>Clay</v>
      </c>
      <c r="M413" s="27" t="str">
        <f t="shared" si="45"/>
        <v>Clay</v>
      </c>
    </row>
    <row r="414" spans="1:13" x14ac:dyDescent="0.25">
      <c r="A414" s="15" t="s">
        <v>65</v>
      </c>
      <c r="B414" s="16" t="s">
        <v>23</v>
      </c>
      <c r="C414" s="15" t="str">
        <f t="shared" si="43"/>
        <v>Clay &amp; Silt_Medium</v>
      </c>
      <c r="D414" s="15">
        <v>10</v>
      </c>
      <c r="E414" s="33">
        <f t="shared" si="46"/>
        <v>-4.7542588294006864E-2</v>
      </c>
      <c r="F414" s="15" t="str">
        <f t="shared" si="42"/>
        <v>Rare/Uncommon</v>
      </c>
      <c r="G414" s="17" t="s">
        <v>159</v>
      </c>
      <c r="H414" s="18" t="s">
        <v>64</v>
      </c>
      <c r="I414" s="26" t="s">
        <v>64</v>
      </c>
      <c r="J414" s="19" t="str">
        <f t="shared" si="47"/>
        <v>Needs Review</v>
      </c>
      <c r="K414" s="19" t="str">
        <f t="shared" si="48"/>
        <v>Bell &amp; Erber</v>
      </c>
      <c r="L414" s="27" t="str">
        <f t="shared" si="44"/>
        <v>Clay &amp; Sand</v>
      </c>
      <c r="M414" s="27" t="str">
        <f t="shared" si="45"/>
        <v>Clay &amp; Sand</v>
      </c>
    </row>
    <row r="415" spans="1:13" x14ac:dyDescent="0.25">
      <c r="A415" s="15" t="s">
        <v>65</v>
      </c>
      <c r="B415" s="16" t="s">
        <v>24</v>
      </c>
      <c r="C415" s="15" t="str">
        <f t="shared" si="43"/>
        <v>Clay &amp; Silt_Medium To Coarse</v>
      </c>
      <c r="D415" s="15">
        <v>0</v>
      </c>
      <c r="E415" s="33">
        <f t="shared" si="46"/>
        <v>-4.8134274696818129E-2</v>
      </c>
      <c r="F415" s="15" t="str">
        <f t="shared" si="42"/>
        <v>Not Used</v>
      </c>
      <c r="G415" s="17" t="s">
        <v>159</v>
      </c>
      <c r="H415" s="18" t="s">
        <v>64</v>
      </c>
      <c r="I415" s="26" t="s">
        <v>64</v>
      </c>
      <c r="J415" s="19" t="str">
        <f t="shared" si="47"/>
        <v>Not Used</v>
      </c>
      <c r="K415" s="19" t="str">
        <f t="shared" si="48"/>
        <v>Not Used</v>
      </c>
      <c r="L415" s="27" t="str">
        <f t="shared" si="44"/>
        <v>CHECK</v>
      </c>
      <c r="M415" s="27" t="str">
        <f t="shared" si="45"/>
        <v>Clay &amp; Sand</v>
      </c>
    </row>
    <row r="416" spans="1:13" x14ac:dyDescent="0.25">
      <c r="A416" s="15" t="s">
        <v>65</v>
      </c>
      <c r="B416" s="16" t="s">
        <v>25</v>
      </c>
      <c r="C416" s="15" t="str">
        <f t="shared" si="43"/>
        <v>Clay &amp; Silt_Organic</v>
      </c>
      <c r="D416" s="15">
        <v>0</v>
      </c>
      <c r="E416" s="33">
        <f t="shared" si="46"/>
        <v>-4.8134274696818129E-2</v>
      </c>
      <c r="F416" s="15" t="str">
        <f t="shared" si="42"/>
        <v>Not Used</v>
      </c>
      <c r="G416" s="17" t="s">
        <v>159</v>
      </c>
      <c r="H416" s="18" t="s">
        <v>60</v>
      </c>
      <c r="I416" s="26" t="s">
        <v>64</v>
      </c>
      <c r="J416" s="19" t="str">
        <f t="shared" si="47"/>
        <v>Not Used</v>
      </c>
      <c r="K416" s="19" t="str">
        <f t="shared" si="48"/>
        <v>Not Used</v>
      </c>
      <c r="L416" s="27" t="str">
        <f t="shared" si="44"/>
        <v>CHECK</v>
      </c>
      <c r="M416" s="27" t="str">
        <f t="shared" si="45"/>
        <v>Clay</v>
      </c>
    </row>
    <row r="417" spans="1:13" x14ac:dyDescent="0.25">
      <c r="A417" s="15" t="s">
        <v>65</v>
      </c>
      <c r="B417" s="16" t="s">
        <v>26</v>
      </c>
      <c r="C417" s="15" t="str">
        <f t="shared" si="43"/>
        <v>Clay &amp; Silt_Porous</v>
      </c>
      <c r="D417" s="15">
        <v>0</v>
      </c>
      <c r="E417" s="33">
        <f t="shared" si="46"/>
        <v>-4.8134274696818129E-2</v>
      </c>
      <c r="F417" s="15" t="str">
        <f t="shared" si="42"/>
        <v>Not Used</v>
      </c>
      <c r="G417" s="17" t="s">
        <v>159</v>
      </c>
      <c r="H417" s="18" t="s">
        <v>60</v>
      </c>
      <c r="I417" s="26" t="s">
        <v>60</v>
      </c>
      <c r="J417" s="19" t="str">
        <f t="shared" si="47"/>
        <v>Not Used</v>
      </c>
      <c r="K417" s="19" t="str">
        <f t="shared" si="48"/>
        <v>Not Used</v>
      </c>
      <c r="L417" s="27" t="str">
        <f t="shared" si="44"/>
        <v>CHECK</v>
      </c>
      <c r="M417" s="27" t="str">
        <f t="shared" si="45"/>
        <v>Clay</v>
      </c>
    </row>
    <row r="418" spans="1:13" x14ac:dyDescent="0.25">
      <c r="A418" s="15" t="s">
        <v>65</v>
      </c>
      <c r="B418" s="16" t="s">
        <v>27</v>
      </c>
      <c r="C418" s="15" t="str">
        <f t="shared" si="43"/>
        <v>Clay &amp; Silt_Sandy</v>
      </c>
      <c r="D418" s="15">
        <v>74</v>
      </c>
      <c r="E418" s="33">
        <f t="shared" si="46"/>
        <v>-4.3755795316014756E-2</v>
      </c>
      <c r="F418" s="15" t="str">
        <f t="shared" si="42"/>
        <v>Rare/Uncommon</v>
      </c>
      <c r="G418" s="17" t="s">
        <v>159</v>
      </c>
      <c r="H418" s="18" t="s">
        <v>64</v>
      </c>
      <c r="I418" s="26" t="s">
        <v>64</v>
      </c>
      <c r="J418" s="19" t="str">
        <f t="shared" si="47"/>
        <v>Needs Review</v>
      </c>
      <c r="K418" s="19" t="str">
        <f t="shared" si="48"/>
        <v>Bell &amp; Erber</v>
      </c>
      <c r="L418" s="27" t="str">
        <f t="shared" si="44"/>
        <v>Clay &amp; Sand</v>
      </c>
      <c r="M418" s="27" t="str">
        <f t="shared" si="45"/>
        <v>Clay &amp; Sand</v>
      </c>
    </row>
    <row r="419" spans="1:13" x14ac:dyDescent="0.25">
      <c r="A419" s="15" t="s">
        <v>65</v>
      </c>
      <c r="B419" s="16" t="s">
        <v>28</v>
      </c>
      <c r="C419" s="15" t="str">
        <f t="shared" si="43"/>
        <v>Clay &amp; Silt_Silty</v>
      </c>
      <c r="D419" s="15">
        <v>20</v>
      </c>
      <c r="E419" s="33">
        <f t="shared" si="46"/>
        <v>-4.69509018911956E-2</v>
      </c>
      <c r="F419" s="15" t="str">
        <f t="shared" si="42"/>
        <v>Rare/Uncommon</v>
      </c>
      <c r="G419" s="17" t="s">
        <v>159</v>
      </c>
      <c r="H419" s="18" t="s">
        <v>60</v>
      </c>
      <c r="I419" s="26" t="s">
        <v>60</v>
      </c>
      <c r="J419" s="19" t="str">
        <f t="shared" si="47"/>
        <v>Needs Review</v>
      </c>
      <c r="K419" s="19" t="str">
        <f t="shared" si="48"/>
        <v>Bell &amp; Erber</v>
      </c>
      <c r="L419" s="27" t="str">
        <f t="shared" si="44"/>
        <v>Clay</v>
      </c>
      <c r="M419" s="27" t="str">
        <f t="shared" si="45"/>
        <v>Clay</v>
      </c>
    </row>
    <row r="420" spans="1:13" x14ac:dyDescent="0.25">
      <c r="A420" s="15" t="s">
        <v>65</v>
      </c>
      <c r="B420" s="16" t="s">
        <v>29</v>
      </c>
      <c r="C420" s="15" t="str">
        <f t="shared" si="43"/>
        <v>Clay &amp; Silt_Soft</v>
      </c>
      <c r="D420" s="15">
        <v>318</v>
      </c>
      <c r="E420" s="33">
        <f t="shared" si="46"/>
        <v>-2.9318647087419852E-2</v>
      </c>
      <c r="F420" s="15" t="str">
        <f t="shared" si="42"/>
        <v>Rare/Uncommon</v>
      </c>
      <c r="G420" s="17" t="s">
        <v>60</v>
      </c>
      <c r="H420" s="18" t="s">
        <v>60</v>
      </c>
      <c r="I420" s="26" t="s">
        <v>60</v>
      </c>
      <c r="J420" s="19" t="str">
        <f t="shared" si="47"/>
        <v>Yes</v>
      </c>
      <c r="K420" s="19" t="str">
        <f t="shared" si="48"/>
        <v>Everyone Agrees</v>
      </c>
      <c r="L420" s="27" t="str">
        <f t="shared" si="44"/>
        <v>Clay</v>
      </c>
      <c r="M420" s="27" t="str">
        <f t="shared" si="45"/>
        <v>Clay</v>
      </c>
    </row>
    <row r="421" spans="1:13" x14ac:dyDescent="0.25">
      <c r="A421" s="15" t="s">
        <v>65</v>
      </c>
      <c r="B421" s="16" t="s">
        <v>30</v>
      </c>
      <c r="C421" s="15" t="str">
        <f t="shared" si="43"/>
        <v>Clay &amp; Silt_Sticky</v>
      </c>
      <c r="D421" s="15">
        <v>12</v>
      </c>
      <c r="E421" s="33">
        <f t="shared" si="46"/>
        <v>-4.7424251013444607E-2</v>
      </c>
      <c r="F421" s="15" t="str">
        <f t="shared" si="42"/>
        <v>Rare/Uncommon</v>
      </c>
      <c r="G421" s="17" t="s">
        <v>159</v>
      </c>
      <c r="H421" s="18" t="s">
        <v>60</v>
      </c>
      <c r="I421" s="26" t="s">
        <v>60</v>
      </c>
      <c r="J421" s="19" t="str">
        <f t="shared" si="47"/>
        <v>Needs Review</v>
      </c>
      <c r="K421" s="19" t="str">
        <f t="shared" si="48"/>
        <v>Bell &amp; Erber</v>
      </c>
      <c r="L421" s="27" t="str">
        <f t="shared" si="44"/>
        <v>Clay</v>
      </c>
      <c r="M421" s="27" t="str">
        <f t="shared" si="45"/>
        <v>Clay</v>
      </c>
    </row>
    <row r="422" spans="1:13" x14ac:dyDescent="0.25">
      <c r="A422" s="15" t="s">
        <v>65</v>
      </c>
      <c r="B422" s="16" t="s">
        <v>31</v>
      </c>
      <c r="C422" s="15" t="str">
        <f t="shared" si="43"/>
        <v>Clay &amp; Silt_Stoney</v>
      </c>
      <c r="D422" s="15">
        <v>8</v>
      </c>
      <c r="E422" s="33">
        <f t="shared" si="46"/>
        <v>-4.7660925574569114E-2</v>
      </c>
      <c r="F422" s="15" t="str">
        <f t="shared" si="42"/>
        <v>Rare/Uncommon</v>
      </c>
      <c r="G422" s="17" t="s">
        <v>159</v>
      </c>
      <c r="H422" s="18" t="s">
        <v>158</v>
      </c>
      <c r="I422" s="26" t="s">
        <v>158</v>
      </c>
      <c r="J422" s="19" t="str">
        <f t="shared" si="47"/>
        <v>Needs Review</v>
      </c>
      <c r="K422" s="19" t="str">
        <f t="shared" si="48"/>
        <v>Bell &amp; Erber</v>
      </c>
      <c r="L422" s="27" t="str">
        <f t="shared" si="44"/>
        <v>Diamicton</v>
      </c>
      <c r="M422" s="27" t="str">
        <f t="shared" si="45"/>
        <v>Diamicton</v>
      </c>
    </row>
    <row r="423" spans="1:13" x14ac:dyDescent="0.25">
      <c r="A423" s="15" t="s">
        <v>65</v>
      </c>
      <c r="B423" s="16" t="s">
        <v>32</v>
      </c>
      <c r="C423" s="15" t="str">
        <f t="shared" si="43"/>
        <v>Clay &amp; Silt_Stringers</v>
      </c>
      <c r="D423" s="15">
        <v>28</v>
      </c>
      <c r="E423" s="33">
        <f t="shared" si="46"/>
        <v>-4.6477552768946585E-2</v>
      </c>
      <c r="F423" s="15" t="str">
        <f t="shared" si="42"/>
        <v>Rare/Uncommon</v>
      </c>
      <c r="G423" s="17" t="s">
        <v>159</v>
      </c>
      <c r="H423" s="18" t="s">
        <v>60</v>
      </c>
      <c r="I423" s="26" t="s">
        <v>60</v>
      </c>
      <c r="J423" s="19" t="str">
        <f t="shared" si="47"/>
        <v>Needs Review</v>
      </c>
      <c r="K423" s="19" t="str">
        <f t="shared" si="48"/>
        <v>Bell &amp; Erber</v>
      </c>
      <c r="L423" s="27" t="str">
        <f t="shared" si="44"/>
        <v>Clay</v>
      </c>
      <c r="M423" s="27" t="str">
        <f t="shared" si="45"/>
        <v>Clay</v>
      </c>
    </row>
    <row r="424" spans="1:13" x14ac:dyDescent="0.25">
      <c r="A424" s="15" t="s">
        <v>65</v>
      </c>
      <c r="B424" s="16" t="s">
        <v>33</v>
      </c>
      <c r="C424" s="15" t="str">
        <f t="shared" si="43"/>
        <v>Clay &amp; Silt_Strips</v>
      </c>
      <c r="D424" s="15">
        <v>5</v>
      </c>
      <c r="E424" s="33">
        <f t="shared" si="46"/>
        <v>-4.7838431495412496E-2</v>
      </c>
      <c r="F424" s="15" t="str">
        <f t="shared" si="42"/>
        <v>Rare/Uncommon</v>
      </c>
      <c r="G424" s="17" t="s">
        <v>159</v>
      </c>
      <c r="H424" s="18" t="s">
        <v>60</v>
      </c>
      <c r="I424" s="26" t="s">
        <v>60</v>
      </c>
      <c r="J424" s="19" t="str">
        <f t="shared" si="47"/>
        <v>Needs Review</v>
      </c>
      <c r="K424" s="19" t="str">
        <f t="shared" si="48"/>
        <v>Bell &amp; Erber</v>
      </c>
      <c r="L424" s="27" t="str">
        <f t="shared" si="44"/>
        <v>Clay</v>
      </c>
      <c r="M424" s="27" t="str">
        <f t="shared" si="45"/>
        <v>Clay</v>
      </c>
    </row>
    <row r="425" spans="1:13" x14ac:dyDescent="0.25">
      <c r="A425" s="15" t="s">
        <v>65</v>
      </c>
      <c r="B425" s="16" t="s">
        <v>34</v>
      </c>
      <c r="C425" s="15" t="str">
        <f t="shared" si="43"/>
        <v>Clay &amp; Silt_Swelling</v>
      </c>
      <c r="D425" s="15">
        <v>0</v>
      </c>
      <c r="E425" s="33">
        <f t="shared" si="46"/>
        <v>-4.8134274696818129E-2</v>
      </c>
      <c r="F425" s="15" t="str">
        <f t="shared" si="42"/>
        <v>Not Used</v>
      </c>
      <c r="G425" s="17" t="s">
        <v>159</v>
      </c>
      <c r="H425" s="18" t="s">
        <v>60</v>
      </c>
      <c r="I425" s="26" t="s">
        <v>60</v>
      </c>
      <c r="J425" s="19" t="str">
        <f t="shared" si="47"/>
        <v>Not Used</v>
      </c>
      <c r="K425" s="19" t="str">
        <f t="shared" si="48"/>
        <v>Not Used</v>
      </c>
      <c r="L425" s="27" t="str">
        <f t="shared" si="44"/>
        <v>CHECK</v>
      </c>
      <c r="M425" s="27" t="str">
        <f t="shared" si="45"/>
        <v>Clay</v>
      </c>
    </row>
    <row r="426" spans="1:13" x14ac:dyDescent="0.25">
      <c r="A426" s="15" t="s">
        <v>65</v>
      </c>
      <c r="B426" s="16" t="s">
        <v>35</v>
      </c>
      <c r="C426" s="15" t="str">
        <f t="shared" si="43"/>
        <v>Clay &amp; Silt_Very Coarse</v>
      </c>
      <c r="D426" s="15">
        <v>0</v>
      </c>
      <c r="E426" s="33">
        <f t="shared" si="46"/>
        <v>-4.8134274696818129E-2</v>
      </c>
      <c r="F426" s="15" t="str">
        <f t="shared" si="42"/>
        <v>Not Used</v>
      </c>
      <c r="G426" s="17" t="s">
        <v>159</v>
      </c>
      <c r="H426" s="18" t="s">
        <v>64</v>
      </c>
      <c r="I426" s="26" t="s">
        <v>64</v>
      </c>
      <c r="J426" s="19" t="str">
        <f t="shared" si="47"/>
        <v>Not Used</v>
      </c>
      <c r="K426" s="19" t="str">
        <f t="shared" si="48"/>
        <v>Not Used</v>
      </c>
      <c r="L426" s="27" t="str">
        <f t="shared" si="44"/>
        <v>CHECK</v>
      </c>
      <c r="M426" s="27" t="str">
        <f t="shared" si="45"/>
        <v>Clay &amp; Sand</v>
      </c>
    </row>
    <row r="427" spans="1:13" x14ac:dyDescent="0.25">
      <c r="A427" s="15" t="s">
        <v>65</v>
      </c>
      <c r="B427" s="16" t="s">
        <v>160</v>
      </c>
      <c r="C427" s="15" t="str">
        <f t="shared" si="43"/>
        <v>Clay &amp; Silt_Very Fine</v>
      </c>
      <c r="D427" s="15">
        <v>2</v>
      </c>
      <c r="E427" s="33">
        <f t="shared" si="46"/>
        <v>-4.8015937416255879E-2</v>
      </c>
      <c r="F427" s="15" t="str">
        <f t="shared" si="42"/>
        <v>Rare/Uncommon</v>
      </c>
      <c r="G427" s="17" t="s">
        <v>159</v>
      </c>
      <c r="H427" s="18" t="s">
        <v>60</v>
      </c>
      <c r="I427" s="26" t="s">
        <v>60</v>
      </c>
      <c r="J427" s="19" t="str">
        <f t="shared" si="47"/>
        <v>Needs Review</v>
      </c>
      <c r="K427" s="19" t="str">
        <f t="shared" si="48"/>
        <v>Bell &amp; Erber</v>
      </c>
      <c r="L427" s="27" t="str">
        <f t="shared" si="44"/>
        <v>Clay</v>
      </c>
      <c r="M427" s="27" t="str">
        <f t="shared" si="45"/>
        <v>Clay</v>
      </c>
    </row>
    <row r="428" spans="1:13" x14ac:dyDescent="0.25">
      <c r="A428" s="15" t="s">
        <v>65</v>
      </c>
      <c r="B428" s="16" t="s">
        <v>36</v>
      </c>
      <c r="C428" s="15" t="str">
        <f t="shared" si="43"/>
        <v>Clay &amp; Silt_Very Fine-Coarse</v>
      </c>
      <c r="D428" s="15">
        <v>0</v>
      </c>
      <c r="E428" s="33">
        <f t="shared" si="46"/>
        <v>-4.8134274696818129E-2</v>
      </c>
      <c r="F428" s="15" t="str">
        <f t="shared" si="42"/>
        <v>Not Used</v>
      </c>
      <c r="G428" s="17" t="s">
        <v>159</v>
      </c>
      <c r="H428" s="18" t="s">
        <v>64</v>
      </c>
      <c r="I428" s="26" t="s">
        <v>64</v>
      </c>
      <c r="J428" s="19" t="str">
        <f t="shared" si="47"/>
        <v>Not Used</v>
      </c>
      <c r="K428" s="19" t="str">
        <f t="shared" si="48"/>
        <v>Not Used</v>
      </c>
      <c r="L428" s="27" t="str">
        <f t="shared" si="44"/>
        <v>CHECK</v>
      </c>
      <c r="M428" s="27" t="str">
        <f t="shared" si="45"/>
        <v>Clay &amp; Sand</v>
      </c>
    </row>
    <row r="429" spans="1:13" x14ac:dyDescent="0.25">
      <c r="A429" s="15" t="s">
        <v>65</v>
      </c>
      <c r="B429" s="16" t="s">
        <v>37</v>
      </c>
      <c r="C429" s="15" t="str">
        <f t="shared" si="43"/>
        <v>Clay &amp; Silt_Very Fine-Fine</v>
      </c>
      <c r="D429" s="15">
        <v>0</v>
      </c>
      <c r="E429" s="33">
        <f t="shared" si="46"/>
        <v>-4.8134274696818129E-2</v>
      </c>
      <c r="F429" s="15" t="str">
        <f t="shared" si="42"/>
        <v>Not Used</v>
      </c>
      <c r="G429" s="17" t="s">
        <v>159</v>
      </c>
      <c r="H429" s="18" t="s">
        <v>60</v>
      </c>
      <c r="I429" s="26" t="s">
        <v>60</v>
      </c>
      <c r="J429" s="19" t="str">
        <f t="shared" si="47"/>
        <v>Not Used</v>
      </c>
      <c r="K429" s="19" t="str">
        <f t="shared" si="48"/>
        <v>Not Used</v>
      </c>
      <c r="L429" s="27" t="str">
        <f t="shared" si="44"/>
        <v>CHECK</v>
      </c>
      <c r="M429" s="27" t="str">
        <f t="shared" si="45"/>
        <v>Clay</v>
      </c>
    </row>
    <row r="430" spans="1:13" x14ac:dyDescent="0.25">
      <c r="A430" s="15" t="s">
        <v>65</v>
      </c>
      <c r="B430" s="16" t="s">
        <v>38</v>
      </c>
      <c r="C430" s="15" t="str">
        <f t="shared" si="43"/>
        <v>Clay &amp; Silt_Very Fine-Medium</v>
      </c>
      <c r="D430" s="15">
        <v>0</v>
      </c>
      <c r="E430" s="33">
        <f t="shared" si="46"/>
        <v>-4.8134274696818129E-2</v>
      </c>
      <c r="F430" s="15" t="str">
        <f t="shared" si="42"/>
        <v>Not Used</v>
      </c>
      <c r="G430" s="17" t="s">
        <v>159</v>
      </c>
      <c r="H430" s="18" t="s">
        <v>64</v>
      </c>
      <c r="I430" s="26" t="s">
        <v>64</v>
      </c>
      <c r="J430" s="19" t="str">
        <f t="shared" si="47"/>
        <v>Not Used</v>
      </c>
      <c r="K430" s="19" t="str">
        <f t="shared" si="48"/>
        <v>Not Used</v>
      </c>
      <c r="L430" s="27" t="str">
        <f t="shared" si="44"/>
        <v>CHECK</v>
      </c>
      <c r="M430" s="27" t="str">
        <f t="shared" si="45"/>
        <v>Clay &amp; Sand</v>
      </c>
    </row>
    <row r="431" spans="1:13" x14ac:dyDescent="0.25">
      <c r="A431" s="15" t="s">
        <v>65</v>
      </c>
      <c r="B431" s="16" t="s">
        <v>39</v>
      </c>
      <c r="C431" s="15" t="str">
        <f t="shared" si="43"/>
        <v>Clay &amp; Silt_Very Hard</v>
      </c>
      <c r="D431" s="15">
        <v>0</v>
      </c>
      <c r="E431" s="33">
        <f t="shared" si="46"/>
        <v>-4.8134274696818129E-2</v>
      </c>
      <c r="F431" s="15" t="str">
        <f t="shared" si="42"/>
        <v>Not Used</v>
      </c>
      <c r="G431" s="17" t="s">
        <v>159</v>
      </c>
      <c r="H431" s="18" t="s">
        <v>60</v>
      </c>
      <c r="I431" s="26" t="s">
        <v>60</v>
      </c>
      <c r="J431" s="19" t="str">
        <f t="shared" si="47"/>
        <v>Not Used</v>
      </c>
      <c r="K431" s="19" t="str">
        <f t="shared" si="48"/>
        <v>Not Used</v>
      </c>
      <c r="L431" s="27" t="str">
        <f t="shared" si="44"/>
        <v>CHECK</v>
      </c>
      <c r="M431" s="27" t="str">
        <f t="shared" si="45"/>
        <v>Clay</v>
      </c>
    </row>
    <row r="432" spans="1:13" x14ac:dyDescent="0.25">
      <c r="A432" s="15" t="s">
        <v>65</v>
      </c>
      <c r="B432" s="16" t="s">
        <v>40</v>
      </c>
      <c r="C432" s="15" t="str">
        <f t="shared" si="43"/>
        <v>Clay &amp; Silt_W/Boulders</v>
      </c>
      <c r="D432" s="15">
        <v>3</v>
      </c>
      <c r="E432" s="33">
        <f t="shared" si="46"/>
        <v>-4.7956768775974754E-2</v>
      </c>
      <c r="F432" s="15" t="str">
        <f t="shared" si="42"/>
        <v>Rare/Uncommon</v>
      </c>
      <c r="G432" s="17" t="s">
        <v>159</v>
      </c>
      <c r="H432" s="18" t="s">
        <v>158</v>
      </c>
      <c r="I432" s="26" t="s">
        <v>158</v>
      </c>
      <c r="J432" s="19" t="str">
        <f t="shared" si="47"/>
        <v>Needs Review</v>
      </c>
      <c r="K432" s="19" t="str">
        <f t="shared" si="48"/>
        <v>Bell &amp; Erber</v>
      </c>
      <c r="L432" s="27" t="str">
        <f t="shared" si="44"/>
        <v>Diamicton</v>
      </c>
      <c r="M432" s="27" t="str">
        <f t="shared" si="45"/>
        <v>Diamicton</v>
      </c>
    </row>
    <row r="433" spans="1:13" x14ac:dyDescent="0.25">
      <c r="A433" s="15" t="s">
        <v>65</v>
      </c>
      <c r="B433" s="16" t="s">
        <v>41</v>
      </c>
      <c r="C433" s="15" t="str">
        <f t="shared" si="43"/>
        <v>Clay &amp; Silt_W/Clay</v>
      </c>
      <c r="D433" s="15">
        <v>6</v>
      </c>
      <c r="E433" s="33">
        <f t="shared" si="46"/>
        <v>-4.7779262855131371E-2</v>
      </c>
      <c r="F433" s="15" t="str">
        <f t="shared" si="42"/>
        <v>Rare/Uncommon</v>
      </c>
      <c r="G433" s="17" t="s">
        <v>159</v>
      </c>
      <c r="H433" s="18" t="s">
        <v>60</v>
      </c>
      <c r="I433" s="26" t="s">
        <v>60</v>
      </c>
      <c r="J433" s="19" t="str">
        <f t="shared" si="47"/>
        <v>Needs Review</v>
      </c>
      <c r="K433" s="19" t="str">
        <f t="shared" si="48"/>
        <v>Bell &amp; Erber</v>
      </c>
      <c r="L433" s="27" t="str">
        <f t="shared" si="44"/>
        <v>Clay</v>
      </c>
      <c r="M433" s="27" t="str">
        <f t="shared" si="45"/>
        <v>Clay</v>
      </c>
    </row>
    <row r="434" spans="1:13" x14ac:dyDescent="0.25">
      <c r="A434" s="15" t="s">
        <v>65</v>
      </c>
      <c r="B434" s="16" t="s">
        <v>42</v>
      </c>
      <c r="C434" s="15" t="str">
        <f t="shared" si="43"/>
        <v>Clay &amp; Silt_W/Coal</v>
      </c>
      <c r="D434" s="15">
        <v>0</v>
      </c>
      <c r="E434" s="33">
        <f t="shared" si="46"/>
        <v>-4.8134274696818129E-2</v>
      </c>
      <c r="F434" s="15" t="str">
        <f t="shared" si="42"/>
        <v>Not Used</v>
      </c>
      <c r="G434" s="17" t="s">
        <v>159</v>
      </c>
      <c r="H434" s="18" t="s">
        <v>158</v>
      </c>
      <c r="I434" s="26" t="s">
        <v>158</v>
      </c>
      <c r="J434" s="19" t="str">
        <f t="shared" si="47"/>
        <v>Not Used</v>
      </c>
      <c r="K434" s="19" t="str">
        <f t="shared" si="48"/>
        <v>Not Used</v>
      </c>
      <c r="L434" s="27" t="str">
        <f t="shared" si="44"/>
        <v>CHECK</v>
      </c>
      <c r="M434" s="27" t="str">
        <f t="shared" si="45"/>
        <v>Diamicton</v>
      </c>
    </row>
    <row r="435" spans="1:13" x14ac:dyDescent="0.25">
      <c r="A435" s="15" t="s">
        <v>65</v>
      </c>
      <c r="B435" s="16" t="s">
        <v>43</v>
      </c>
      <c r="C435" s="15" t="str">
        <f t="shared" si="43"/>
        <v>Clay &amp; Silt_W/Cobbles</v>
      </c>
      <c r="D435" s="15">
        <v>7</v>
      </c>
      <c r="E435" s="33">
        <f t="shared" si="46"/>
        <v>-4.7720094214850246E-2</v>
      </c>
      <c r="F435" s="15" t="str">
        <f t="shared" si="42"/>
        <v>Rare/Uncommon</v>
      </c>
      <c r="G435" s="17" t="s">
        <v>159</v>
      </c>
      <c r="H435" s="18" t="s">
        <v>158</v>
      </c>
      <c r="I435" s="26" t="s">
        <v>158</v>
      </c>
      <c r="J435" s="19" t="str">
        <f t="shared" si="47"/>
        <v>Needs Review</v>
      </c>
      <c r="K435" s="19" t="str">
        <f t="shared" si="48"/>
        <v>Bell &amp; Erber</v>
      </c>
      <c r="L435" s="27" t="str">
        <f t="shared" si="44"/>
        <v>Diamicton</v>
      </c>
      <c r="M435" s="27" t="str">
        <f t="shared" si="45"/>
        <v>Diamicton</v>
      </c>
    </row>
    <row r="436" spans="1:13" x14ac:dyDescent="0.25">
      <c r="A436" s="15" t="s">
        <v>65</v>
      </c>
      <c r="B436" s="16" t="s">
        <v>44</v>
      </c>
      <c r="C436" s="15" t="str">
        <f t="shared" si="43"/>
        <v>Clay &amp; Silt_W/Dolomite</v>
      </c>
      <c r="D436" s="15">
        <v>0</v>
      </c>
      <c r="E436" s="33">
        <f t="shared" si="46"/>
        <v>-4.8134274696818129E-2</v>
      </c>
      <c r="F436" s="15" t="str">
        <f t="shared" si="42"/>
        <v>Not Used</v>
      </c>
      <c r="G436" s="17" t="s">
        <v>159</v>
      </c>
      <c r="H436" s="18" t="s">
        <v>158</v>
      </c>
      <c r="I436" s="26" t="s">
        <v>158</v>
      </c>
      <c r="J436" s="19" t="str">
        <f t="shared" si="47"/>
        <v>Not Used</v>
      </c>
      <c r="K436" s="19" t="str">
        <f t="shared" si="48"/>
        <v>Not Used</v>
      </c>
      <c r="L436" s="27" t="str">
        <f t="shared" si="44"/>
        <v>CHECK</v>
      </c>
      <c r="M436" s="27" t="str">
        <f t="shared" si="45"/>
        <v>Diamicton</v>
      </c>
    </row>
    <row r="437" spans="1:13" x14ac:dyDescent="0.25">
      <c r="A437" s="15" t="s">
        <v>65</v>
      </c>
      <c r="B437" s="16" t="s">
        <v>45</v>
      </c>
      <c r="C437" s="15" t="str">
        <f t="shared" si="43"/>
        <v>Clay &amp; Silt_W/Gravel</v>
      </c>
      <c r="D437" s="15">
        <v>40</v>
      </c>
      <c r="E437" s="33">
        <f t="shared" si="46"/>
        <v>-4.5767529085573064E-2</v>
      </c>
      <c r="F437" s="15" t="str">
        <f t="shared" si="42"/>
        <v>Rare/Uncommon</v>
      </c>
      <c r="G437" s="17" t="s">
        <v>159</v>
      </c>
      <c r="H437" s="18" t="s">
        <v>158</v>
      </c>
      <c r="I437" s="26" t="s">
        <v>158</v>
      </c>
      <c r="J437" s="19" t="str">
        <f t="shared" si="47"/>
        <v>Needs Review</v>
      </c>
      <c r="K437" s="19" t="str">
        <f t="shared" si="48"/>
        <v>Bell &amp; Erber</v>
      </c>
      <c r="L437" s="27" t="str">
        <f t="shared" si="44"/>
        <v>Diamicton</v>
      </c>
      <c r="M437" s="27" t="str">
        <f t="shared" si="45"/>
        <v>Diamicton</v>
      </c>
    </row>
    <row r="438" spans="1:13" x14ac:dyDescent="0.25">
      <c r="A438" s="15" t="s">
        <v>65</v>
      </c>
      <c r="B438" s="16" t="s">
        <v>46</v>
      </c>
      <c r="C438" s="15" t="str">
        <f t="shared" si="43"/>
        <v>Clay &amp; Silt_W/Gypsum</v>
      </c>
      <c r="D438" s="15">
        <v>0</v>
      </c>
      <c r="E438" s="33">
        <f t="shared" si="46"/>
        <v>-4.8134274696818129E-2</v>
      </c>
      <c r="F438" s="15" t="str">
        <f t="shared" si="42"/>
        <v>Not Used</v>
      </c>
      <c r="G438" s="17" t="s">
        <v>159</v>
      </c>
      <c r="H438" s="18" t="s">
        <v>158</v>
      </c>
      <c r="I438" s="26" t="s">
        <v>158</v>
      </c>
      <c r="J438" s="19" t="str">
        <f t="shared" si="47"/>
        <v>Not Used</v>
      </c>
      <c r="K438" s="19" t="str">
        <f t="shared" si="48"/>
        <v>Not Used</v>
      </c>
      <c r="L438" s="27" t="str">
        <f t="shared" si="44"/>
        <v>CHECK</v>
      </c>
      <c r="M438" s="27" t="str">
        <f t="shared" si="45"/>
        <v>Diamicton</v>
      </c>
    </row>
    <row r="439" spans="1:13" x14ac:dyDescent="0.25">
      <c r="A439" s="15" t="s">
        <v>65</v>
      </c>
      <c r="B439" s="16" t="s">
        <v>47</v>
      </c>
      <c r="C439" s="15" t="str">
        <f t="shared" si="43"/>
        <v>Clay &amp; Silt_W/Limestone</v>
      </c>
      <c r="D439" s="15">
        <v>1</v>
      </c>
      <c r="E439" s="33">
        <f t="shared" si="46"/>
        <v>-4.8075106056537004E-2</v>
      </c>
      <c r="F439" s="15" t="str">
        <f t="shared" si="42"/>
        <v>Rare/Uncommon</v>
      </c>
      <c r="G439" s="17" t="s">
        <v>159</v>
      </c>
      <c r="H439" s="18" t="s">
        <v>158</v>
      </c>
      <c r="I439" s="26" t="s">
        <v>158</v>
      </c>
      <c r="J439" s="19" t="str">
        <f t="shared" si="47"/>
        <v>Needs Review</v>
      </c>
      <c r="K439" s="19" t="str">
        <f t="shared" si="48"/>
        <v>Bell &amp; Erber</v>
      </c>
      <c r="L439" s="27" t="str">
        <f t="shared" si="44"/>
        <v>Diamicton</v>
      </c>
      <c r="M439" s="27" t="str">
        <f t="shared" si="45"/>
        <v>Diamicton</v>
      </c>
    </row>
    <row r="440" spans="1:13" x14ac:dyDescent="0.25">
      <c r="A440" s="15" t="s">
        <v>65</v>
      </c>
      <c r="B440" s="16" t="s">
        <v>48</v>
      </c>
      <c r="C440" s="15" t="str">
        <f t="shared" si="43"/>
        <v>Clay &amp; Silt_W/Pyrite</v>
      </c>
      <c r="D440" s="15">
        <v>0</v>
      </c>
      <c r="E440" s="33">
        <f t="shared" si="46"/>
        <v>-4.8134274696818129E-2</v>
      </c>
      <c r="F440" s="15" t="str">
        <f t="shared" si="42"/>
        <v>Not Used</v>
      </c>
      <c r="G440" s="17" t="s">
        <v>159</v>
      </c>
      <c r="H440" s="18" t="s">
        <v>158</v>
      </c>
      <c r="I440" s="26" t="s">
        <v>158</v>
      </c>
      <c r="J440" s="19" t="str">
        <f t="shared" si="47"/>
        <v>Not Used</v>
      </c>
      <c r="K440" s="19" t="str">
        <f t="shared" si="48"/>
        <v>Not Used</v>
      </c>
      <c r="L440" s="27" t="str">
        <f t="shared" si="44"/>
        <v>CHECK</v>
      </c>
      <c r="M440" s="27" t="str">
        <f t="shared" si="45"/>
        <v>Diamicton</v>
      </c>
    </row>
    <row r="441" spans="1:13" x14ac:dyDescent="0.25">
      <c r="A441" s="15" t="s">
        <v>65</v>
      </c>
      <c r="B441" s="16" t="s">
        <v>49</v>
      </c>
      <c r="C441" s="15" t="str">
        <f t="shared" si="43"/>
        <v>Clay &amp; Silt_W/Sand</v>
      </c>
      <c r="D441" s="15">
        <v>207</v>
      </c>
      <c r="E441" s="33">
        <f t="shared" si="46"/>
        <v>-3.5886366158624915E-2</v>
      </c>
      <c r="F441" s="15" t="str">
        <f t="shared" si="42"/>
        <v>Rare/Uncommon</v>
      </c>
      <c r="G441" s="17" t="s">
        <v>159</v>
      </c>
      <c r="H441" s="18" t="s">
        <v>64</v>
      </c>
      <c r="I441" s="26" t="s">
        <v>64</v>
      </c>
      <c r="J441" s="19" t="str">
        <f t="shared" si="47"/>
        <v>Needs Review</v>
      </c>
      <c r="K441" s="19" t="str">
        <f t="shared" si="48"/>
        <v>Bell &amp; Erber</v>
      </c>
      <c r="L441" s="27" t="str">
        <f t="shared" si="44"/>
        <v>Clay &amp; Sand</v>
      </c>
      <c r="M441" s="27" t="str">
        <f t="shared" si="45"/>
        <v>Clay &amp; Sand</v>
      </c>
    </row>
    <row r="442" spans="1:13" x14ac:dyDescent="0.25">
      <c r="A442" s="15" t="s">
        <v>65</v>
      </c>
      <c r="B442" s="16" t="s">
        <v>50</v>
      </c>
      <c r="C442" s="15" t="str">
        <f t="shared" si="43"/>
        <v>Clay &amp; Silt_W/Sandstone</v>
      </c>
      <c r="D442" s="15">
        <v>1</v>
      </c>
      <c r="E442" s="33">
        <f t="shared" si="46"/>
        <v>-4.8075106056537004E-2</v>
      </c>
      <c r="F442" s="15" t="str">
        <f t="shared" si="42"/>
        <v>Rare/Uncommon</v>
      </c>
      <c r="G442" s="17" t="s">
        <v>159</v>
      </c>
      <c r="H442" s="18" t="s">
        <v>158</v>
      </c>
      <c r="I442" s="26" t="s">
        <v>158</v>
      </c>
      <c r="J442" s="19" t="str">
        <f t="shared" si="47"/>
        <v>Needs Review</v>
      </c>
      <c r="K442" s="19" t="str">
        <f t="shared" si="48"/>
        <v>Bell &amp; Erber</v>
      </c>
      <c r="L442" s="27" t="str">
        <f t="shared" si="44"/>
        <v>Diamicton</v>
      </c>
      <c r="M442" s="27" t="str">
        <f t="shared" si="45"/>
        <v>Diamicton</v>
      </c>
    </row>
    <row r="443" spans="1:13" x14ac:dyDescent="0.25">
      <c r="A443" s="15" t="s">
        <v>65</v>
      </c>
      <c r="B443" s="16" t="s">
        <v>51</v>
      </c>
      <c r="C443" s="15" t="str">
        <f t="shared" si="43"/>
        <v>Clay &amp; Silt_W/Shale</v>
      </c>
      <c r="D443" s="15">
        <v>0</v>
      </c>
      <c r="E443" s="33">
        <f t="shared" si="46"/>
        <v>-4.8134274696818129E-2</v>
      </c>
      <c r="F443" s="15" t="str">
        <f t="shared" si="42"/>
        <v>Not Used</v>
      </c>
      <c r="G443" s="17" t="s">
        <v>159</v>
      </c>
      <c r="H443" s="18" t="s">
        <v>158</v>
      </c>
      <c r="I443" s="26" t="s">
        <v>158</v>
      </c>
      <c r="J443" s="19" t="str">
        <f t="shared" si="47"/>
        <v>Not Used</v>
      </c>
      <c r="K443" s="19" t="str">
        <f t="shared" si="48"/>
        <v>Not Used</v>
      </c>
      <c r="L443" s="27" t="str">
        <f t="shared" si="44"/>
        <v>CHECK</v>
      </c>
      <c r="M443" s="27" t="str">
        <f t="shared" si="45"/>
        <v>Diamicton</v>
      </c>
    </row>
    <row r="444" spans="1:13" x14ac:dyDescent="0.25">
      <c r="A444" s="15" t="s">
        <v>65</v>
      </c>
      <c r="B444" s="16" t="s">
        <v>52</v>
      </c>
      <c r="C444" s="15" t="str">
        <f t="shared" si="43"/>
        <v>Clay &amp; Silt_W/Silt</v>
      </c>
      <c r="D444" s="15">
        <v>1</v>
      </c>
      <c r="E444" s="33">
        <f t="shared" si="46"/>
        <v>-4.8075106056537004E-2</v>
      </c>
      <c r="F444" s="15" t="str">
        <f t="shared" si="42"/>
        <v>Rare/Uncommon</v>
      </c>
      <c r="G444" s="17" t="s">
        <v>159</v>
      </c>
      <c r="H444" s="18" t="s">
        <v>60</v>
      </c>
      <c r="I444" s="26" t="s">
        <v>60</v>
      </c>
      <c r="J444" s="19" t="str">
        <f t="shared" si="47"/>
        <v>Needs Review</v>
      </c>
      <c r="K444" s="19" t="str">
        <f t="shared" si="48"/>
        <v>Bell &amp; Erber</v>
      </c>
      <c r="L444" s="27" t="str">
        <f t="shared" si="44"/>
        <v>Clay</v>
      </c>
      <c r="M444" s="27" t="str">
        <f t="shared" si="45"/>
        <v>Clay</v>
      </c>
    </row>
    <row r="445" spans="1:13" x14ac:dyDescent="0.25">
      <c r="A445" s="15" t="s">
        <v>65</v>
      </c>
      <c r="B445" s="16" t="s">
        <v>53</v>
      </c>
      <c r="C445" s="15" t="str">
        <f t="shared" si="43"/>
        <v>Clay &amp; Silt_W/Stones</v>
      </c>
      <c r="D445" s="15">
        <v>46</v>
      </c>
      <c r="E445" s="33">
        <f t="shared" si="46"/>
        <v>-4.5412517243886306E-2</v>
      </c>
      <c r="F445" s="15" t="str">
        <f t="shared" si="42"/>
        <v>Rare/Uncommon</v>
      </c>
      <c r="G445" s="17" t="s">
        <v>159</v>
      </c>
      <c r="H445" s="18" t="s">
        <v>158</v>
      </c>
      <c r="I445" s="26" t="s">
        <v>158</v>
      </c>
      <c r="J445" s="19" t="str">
        <f t="shared" si="47"/>
        <v>Needs Review</v>
      </c>
      <c r="K445" s="19" t="str">
        <f t="shared" si="48"/>
        <v>Bell &amp; Erber</v>
      </c>
      <c r="L445" s="27" t="str">
        <f t="shared" si="44"/>
        <v>Diamicton</v>
      </c>
      <c r="M445" s="27" t="str">
        <f t="shared" si="45"/>
        <v>Diamicton</v>
      </c>
    </row>
    <row r="446" spans="1:13" x14ac:dyDescent="0.25">
      <c r="A446" s="15" t="s">
        <v>65</v>
      </c>
      <c r="B446" s="16" t="s">
        <v>54</v>
      </c>
      <c r="C446" s="15" t="str">
        <f t="shared" si="43"/>
        <v>Clay &amp; Silt_Water Bearing</v>
      </c>
      <c r="D446" s="15">
        <v>12</v>
      </c>
      <c r="E446" s="33">
        <f t="shared" si="46"/>
        <v>-4.7424251013444607E-2</v>
      </c>
      <c r="F446" s="15" t="str">
        <f t="shared" si="42"/>
        <v>Rare/Uncommon</v>
      </c>
      <c r="G446" s="17" t="s">
        <v>159</v>
      </c>
      <c r="H446" s="18" t="s">
        <v>60</v>
      </c>
      <c r="I446" s="26" t="s">
        <v>60</v>
      </c>
      <c r="J446" s="19" t="str">
        <f t="shared" si="47"/>
        <v>Needs Review</v>
      </c>
      <c r="K446" s="19" t="str">
        <f t="shared" si="48"/>
        <v>Bell &amp; Erber</v>
      </c>
      <c r="L446" s="27" t="str">
        <f t="shared" si="44"/>
        <v>Clay</v>
      </c>
      <c r="M446" s="27" t="str">
        <f t="shared" si="45"/>
        <v>Clay</v>
      </c>
    </row>
    <row r="447" spans="1:13" x14ac:dyDescent="0.25">
      <c r="A447" s="15" t="s">
        <v>65</v>
      </c>
      <c r="B447" s="16" t="s">
        <v>55</v>
      </c>
      <c r="C447" s="15" t="str">
        <f t="shared" si="43"/>
        <v>Clay &amp; Silt_Weathered</v>
      </c>
      <c r="D447" s="15">
        <v>0</v>
      </c>
      <c r="E447" s="33">
        <f t="shared" si="46"/>
        <v>-4.8134274696818129E-2</v>
      </c>
      <c r="F447" s="15" t="str">
        <f t="shared" si="42"/>
        <v>Not Used</v>
      </c>
      <c r="G447" s="17" t="s">
        <v>159</v>
      </c>
      <c r="H447" s="18" t="s">
        <v>60</v>
      </c>
      <c r="I447" s="26" t="s">
        <v>60</v>
      </c>
      <c r="J447" s="19" t="str">
        <f t="shared" si="47"/>
        <v>Not Used</v>
      </c>
      <c r="K447" s="19" t="str">
        <f t="shared" si="48"/>
        <v>Not Used</v>
      </c>
      <c r="L447" s="27" t="str">
        <f t="shared" si="44"/>
        <v>CHECK</v>
      </c>
      <c r="M447" s="27" t="str">
        <f t="shared" si="45"/>
        <v>Clay</v>
      </c>
    </row>
    <row r="448" spans="1:13" x14ac:dyDescent="0.25">
      <c r="A448" s="15" t="s">
        <v>65</v>
      </c>
      <c r="B448" s="16" t="s">
        <v>56</v>
      </c>
      <c r="C448" s="15" t="str">
        <f t="shared" si="43"/>
        <v>Clay &amp; Silt_Wet/Moist</v>
      </c>
      <c r="D448" s="15">
        <v>39</v>
      </c>
      <c r="E448" s="33">
        <f t="shared" si="46"/>
        <v>-4.5826697725854189E-2</v>
      </c>
      <c r="F448" s="15" t="str">
        <f t="shared" si="42"/>
        <v>Rare/Uncommon</v>
      </c>
      <c r="G448" s="17" t="s">
        <v>159</v>
      </c>
      <c r="H448" s="18" t="s">
        <v>60</v>
      </c>
      <c r="I448" s="26" t="s">
        <v>60</v>
      </c>
      <c r="J448" s="19" t="str">
        <f t="shared" si="47"/>
        <v>Needs Review</v>
      </c>
      <c r="K448" s="19" t="str">
        <f t="shared" si="48"/>
        <v>Bell &amp; Erber</v>
      </c>
      <c r="L448" s="27" t="str">
        <f t="shared" si="44"/>
        <v>Clay</v>
      </c>
      <c r="M448" s="27" t="str">
        <f t="shared" si="45"/>
        <v>Clay</v>
      </c>
    </row>
    <row r="449" spans="1:13" x14ac:dyDescent="0.25">
      <c r="A449" s="15" t="s">
        <v>65</v>
      </c>
      <c r="B449" s="16" t="s">
        <v>57</v>
      </c>
      <c r="C449" s="15" t="str">
        <f t="shared" si="43"/>
        <v>Clay &amp; Silt_Wood</v>
      </c>
      <c r="D449" s="15">
        <v>2</v>
      </c>
      <c r="E449" s="33">
        <f t="shared" si="46"/>
        <v>-4.8015937416255879E-2</v>
      </c>
      <c r="F449" s="15" t="str">
        <f t="shared" si="42"/>
        <v>Rare/Uncommon</v>
      </c>
      <c r="G449" s="17" t="s">
        <v>159</v>
      </c>
      <c r="H449" s="18" t="s">
        <v>60</v>
      </c>
      <c r="I449" s="26" t="s">
        <v>60</v>
      </c>
      <c r="J449" s="19" t="str">
        <f t="shared" si="47"/>
        <v>Needs Review</v>
      </c>
      <c r="K449" s="19" t="str">
        <f t="shared" si="48"/>
        <v>Bell &amp; Erber</v>
      </c>
      <c r="L449" s="27" t="str">
        <f t="shared" si="44"/>
        <v>Clay</v>
      </c>
      <c r="M449" s="27" t="str">
        <f t="shared" si="45"/>
        <v>Clay</v>
      </c>
    </row>
    <row r="450" spans="1:13" x14ac:dyDescent="0.25">
      <c r="A450" s="15" t="s">
        <v>66</v>
      </c>
      <c r="B450" s="16"/>
      <c r="C450" s="15" t="str">
        <f t="shared" si="43"/>
        <v>Clay &amp; Stones_</v>
      </c>
      <c r="D450" s="15">
        <v>42351</v>
      </c>
      <c r="E450" s="33">
        <f t="shared" si="46"/>
        <v>2.4577168098491766</v>
      </c>
      <c r="F450" s="15" t="str">
        <f t="shared" ref="F450:F513" si="49">IF(D450=0,"Not Used",
IF(E450&lt;Mean,"Rare/Uncommon",
IF(AND(E450&gt;Mean,E450&lt;(Mean + Standard_Deviation)),"Fairly Common",
IF(AND(E450&gt;(Mean + Standard_Deviation),E450&lt;(Mean + (2*Standard_Deviation))),"Common",
IF(E450&gt;(Mean + (2*Standard_Deviation)),"Very Common","")))))</f>
        <v>Very Common</v>
      </c>
      <c r="G450" s="17" t="s">
        <v>158</v>
      </c>
      <c r="H450" s="18" t="s">
        <v>158</v>
      </c>
      <c r="I450" s="26" t="s">
        <v>158</v>
      </c>
      <c r="J450" s="19" t="str">
        <f t="shared" si="47"/>
        <v>Yes</v>
      </c>
      <c r="K450" s="19" t="str">
        <f t="shared" si="48"/>
        <v>Everyone Agrees</v>
      </c>
      <c r="L450" s="27" t="str">
        <f t="shared" si="44"/>
        <v>Diamicton</v>
      </c>
      <c r="M450" s="27" t="str">
        <f t="shared" si="45"/>
        <v>Diamicton</v>
      </c>
    </row>
    <row r="451" spans="1:13" x14ac:dyDescent="0.25">
      <c r="A451" s="15" t="s">
        <v>66</v>
      </c>
      <c r="B451" s="16" t="s">
        <v>4</v>
      </c>
      <c r="C451" s="15" t="str">
        <f t="shared" ref="C451:C514" si="50">A451&amp;"_"&amp;IF(ISBLANK(B451),"",B451)</f>
        <v>Clay &amp; Stones_Broken</v>
      </c>
      <c r="D451" s="15">
        <v>96</v>
      </c>
      <c r="E451" s="33">
        <f t="shared" si="46"/>
        <v>-4.245408522982997E-2</v>
      </c>
      <c r="F451" s="15" t="str">
        <f t="shared" si="49"/>
        <v>Rare/Uncommon</v>
      </c>
      <c r="G451" s="17" t="s">
        <v>158</v>
      </c>
      <c r="H451" s="18" t="s">
        <v>158</v>
      </c>
      <c r="I451" s="26" t="s">
        <v>158</v>
      </c>
      <c r="J451" s="19" t="str">
        <f t="shared" si="47"/>
        <v>Yes</v>
      </c>
      <c r="K451" s="19" t="str">
        <f t="shared" si="48"/>
        <v>Everyone Agrees</v>
      </c>
      <c r="L451" s="27" t="str">
        <f t="shared" ref="L451:L514" si="51">IF(K451="Esch &amp; Erber",I451,IF(OR(K451="Bell &amp; Esch",K451="Bell &amp; Erber",K451="Everyone Agrees"),H451,"CHECK"))</f>
        <v>Diamicton</v>
      </c>
      <c r="M451" s="27" t="str">
        <f t="shared" ref="M451:M514" si="52">IF(K451="Everyone Agrees",H451,IF(J451="Not Used",H451,IF(NOT(L451="CHECK"),L451,H451)))</f>
        <v>Diamicton</v>
      </c>
    </row>
    <row r="452" spans="1:13" x14ac:dyDescent="0.25">
      <c r="A452" s="15" t="s">
        <v>66</v>
      </c>
      <c r="B452" s="16" t="s">
        <v>5</v>
      </c>
      <c r="C452" s="15" t="str">
        <f t="shared" si="50"/>
        <v>Clay &amp; Stones_Cemented</v>
      </c>
      <c r="D452" s="15">
        <v>21</v>
      </c>
      <c r="E452" s="33">
        <f t="shared" ref="E452:E515" si="53">STANDARDIZE(D452,(SUM($D$2:$D$5657)/COUNT($D$2:$D$5657)),_xlfn.STDEV.P($D$2:$D$5657))</f>
        <v>-4.6891733250914468E-2</v>
      </c>
      <c r="F452" s="15" t="str">
        <f t="shared" si="49"/>
        <v>Rare/Uncommon</v>
      </c>
      <c r="G452" s="17" t="s">
        <v>158</v>
      </c>
      <c r="H452" s="18" t="s">
        <v>158</v>
      </c>
      <c r="I452" s="26" t="s">
        <v>158</v>
      </c>
      <c r="J452" s="19" t="str">
        <f t="shared" ref="J452:J515" si="54">IF(AND(G452=H452,I452=H452),"Yes",IF(AND(OR(G452="CHECK",H452="CHECK",I452="CHECK"),NOT(F452="Not Used")),"Needs Review",IF(F452="Not Used", "Not Used","No")))</f>
        <v>Yes</v>
      </c>
      <c r="K452" s="19" t="str">
        <f t="shared" ref="K452:K515" si="55">IF(J452="Yes","Everyone Agrees",IF(F452="Not Used","Not Used",IF(AND(G452="CHECK",I452="CHECK"),"Needs Review",IF(G452=H452,"Bell &amp; Esch",IF(H452=I452,"Bell &amp; Erber",IF(G452=I452,"Esch &amp; Erber","Nobody Agrees"))))))</f>
        <v>Everyone Agrees</v>
      </c>
      <c r="L452" s="27" t="str">
        <f t="shared" si="51"/>
        <v>Diamicton</v>
      </c>
      <c r="M452" s="27" t="str">
        <f t="shared" si="52"/>
        <v>Diamicton</v>
      </c>
    </row>
    <row r="453" spans="1:13" x14ac:dyDescent="0.25">
      <c r="A453" s="15" t="s">
        <v>66</v>
      </c>
      <c r="B453" s="16" t="s">
        <v>6</v>
      </c>
      <c r="C453" s="15" t="str">
        <f t="shared" si="50"/>
        <v>Clay &amp; Stones_Clayey</v>
      </c>
      <c r="D453" s="15">
        <v>18</v>
      </c>
      <c r="E453" s="33">
        <f t="shared" si="53"/>
        <v>-4.706923917175785E-2</v>
      </c>
      <c r="F453" s="15" t="str">
        <f t="shared" si="49"/>
        <v>Rare/Uncommon</v>
      </c>
      <c r="G453" s="17" t="s">
        <v>158</v>
      </c>
      <c r="H453" s="18" t="s">
        <v>158</v>
      </c>
      <c r="I453" s="26" t="s">
        <v>158</v>
      </c>
      <c r="J453" s="19" t="str">
        <f t="shared" si="54"/>
        <v>Yes</v>
      </c>
      <c r="K453" s="19" t="str">
        <f t="shared" si="55"/>
        <v>Everyone Agrees</v>
      </c>
      <c r="L453" s="27" t="str">
        <f t="shared" si="51"/>
        <v>Diamicton</v>
      </c>
      <c r="M453" s="27" t="str">
        <f t="shared" si="52"/>
        <v>Diamicton</v>
      </c>
    </row>
    <row r="454" spans="1:13" x14ac:dyDescent="0.25">
      <c r="A454" s="15" t="s">
        <v>66</v>
      </c>
      <c r="B454" s="16" t="s">
        <v>7</v>
      </c>
      <c r="C454" s="15" t="str">
        <f t="shared" si="50"/>
        <v>Clay &amp; Stones_Coarse</v>
      </c>
      <c r="D454" s="15">
        <v>76</v>
      </c>
      <c r="E454" s="33">
        <f t="shared" si="53"/>
        <v>-4.3637458035452506E-2</v>
      </c>
      <c r="F454" s="15" t="str">
        <f t="shared" si="49"/>
        <v>Rare/Uncommon</v>
      </c>
      <c r="G454" s="17" t="s">
        <v>158</v>
      </c>
      <c r="H454" s="18" t="s">
        <v>158</v>
      </c>
      <c r="I454" s="26" t="s">
        <v>158</v>
      </c>
      <c r="J454" s="19" t="str">
        <f t="shared" si="54"/>
        <v>Yes</v>
      </c>
      <c r="K454" s="19" t="str">
        <f t="shared" si="55"/>
        <v>Everyone Agrees</v>
      </c>
      <c r="L454" s="27" t="str">
        <f t="shared" si="51"/>
        <v>Diamicton</v>
      </c>
      <c r="M454" s="27" t="str">
        <f t="shared" si="52"/>
        <v>Diamicton</v>
      </c>
    </row>
    <row r="455" spans="1:13" x14ac:dyDescent="0.25">
      <c r="A455" s="15" t="s">
        <v>66</v>
      </c>
      <c r="B455" s="16" t="s">
        <v>8</v>
      </c>
      <c r="C455" s="15" t="str">
        <f t="shared" si="50"/>
        <v>Clay &amp; Stones_Dense</v>
      </c>
      <c r="D455" s="15">
        <v>20</v>
      </c>
      <c r="E455" s="33">
        <f t="shared" si="53"/>
        <v>-4.69509018911956E-2</v>
      </c>
      <c r="F455" s="15" t="str">
        <f t="shared" si="49"/>
        <v>Rare/Uncommon</v>
      </c>
      <c r="G455" s="17" t="s">
        <v>158</v>
      </c>
      <c r="H455" s="18" t="s">
        <v>158</v>
      </c>
      <c r="I455" s="26" t="s">
        <v>158</v>
      </c>
      <c r="J455" s="19" t="str">
        <f t="shared" si="54"/>
        <v>Yes</v>
      </c>
      <c r="K455" s="19" t="str">
        <f t="shared" si="55"/>
        <v>Everyone Agrees</v>
      </c>
      <c r="L455" s="27" t="str">
        <f t="shared" si="51"/>
        <v>Diamicton</v>
      </c>
      <c r="M455" s="27" t="str">
        <f t="shared" si="52"/>
        <v>Diamicton</v>
      </c>
    </row>
    <row r="456" spans="1:13" x14ac:dyDescent="0.25">
      <c r="A456" s="15" t="s">
        <v>66</v>
      </c>
      <c r="B456" s="16" t="s">
        <v>9</v>
      </c>
      <c r="C456" s="15" t="str">
        <f t="shared" si="50"/>
        <v>Clay &amp; Stones_Dolomitic</v>
      </c>
      <c r="D456" s="15">
        <v>0</v>
      </c>
      <c r="E456" s="33">
        <f t="shared" si="53"/>
        <v>-4.8134274696818129E-2</v>
      </c>
      <c r="F456" s="15" t="str">
        <f t="shared" si="49"/>
        <v>Not Used</v>
      </c>
      <c r="G456" s="17" t="s">
        <v>159</v>
      </c>
      <c r="H456" s="18" t="s">
        <v>158</v>
      </c>
      <c r="I456" s="26" t="s">
        <v>158</v>
      </c>
      <c r="J456" s="19" t="str">
        <f t="shared" si="54"/>
        <v>Not Used</v>
      </c>
      <c r="K456" s="19" t="str">
        <f t="shared" si="55"/>
        <v>Not Used</v>
      </c>
      <c r="L456" s="27" t="str">
        <f t="shared" si="51"/>
        <v>CHECK</v>
      </c>
      <c r="M456" s="27" t="str">
        <f t="shared" si="52"/>
        <v>Diamicton</v>
      </c>
    </row>
    <row r="457" spans="1:13" x14ac:dyDescent="0.25">
      <c r="A457" s="15" t="s">
        <v>66</v>
      </c>
      <c r="B457" s="16" t="s">
        <v>10</v>
      </c>
      <c r="C457" s="15" t="str">
        <f t="shared" si="50"/>
        <v>Clay &amp; Stones_Dry</v>
      </c>
      <c r="D457" s="15">
        <v>10</v>
      </c>
      <c r="E457" s="33">
        <f t="shared" si="53"/>
        <v>-4.7542588294006864E-2</v>
      </c>
      <c r="F457" s="15" t="str">
        <f t="shared" si="49"/>
        <v>Rare/Uncommon</v>
      </c>
      <c r="G457" s="17" t="s">
        <v>158</v>
      </c>
      <c r="H457" s="18" t="s">
        <v>158</v>
      </c>
      <c r="I457" s="26" t="s">
        <v>158</v>
      </c>
      <c r="J457" s="19" t="str">
        <f t="shared" si="54"/>
        <v>Yes</v>
      </c>
      <c r="K457" s="19" t="str">
        <f t="shared" si="55"/>
        <v>Everyone Agrees</v>
      </c>
      <c r="L457" s="27" t="str">
        <f t="shared" si="51"/>
        <v>Diamicton</v>
      </c>
      <c r="M457" s="27" t="str">
        <f t="shared" si="52"/>
        <v>Diamicton</v>
      </c>
    </row>
    <row r="458" spans="1:13" x14ac:dyDescent="0.25">
      <c r="A458" s="15" t="s">
        <v>66</v>
      </c>
      <c r="B458" s="16" t="s">
        <v>11</v>
      </c>
      <c r="C458" s="15" t="str">
        <f t="shared" si="50"/>
        <v>Clay &amp; Stones_Fill</v>
      </c>
      <c r="D458" s="15">
        <v>15</v>
      </c>
      <c r="E458" s="33">
        <f t="shared" si="53"/>
        <v>-4.7246745092601232E-2</v>
      </c>
      <c r="F458" s="15" t="str">
        <f t="shared" si="49"/>
        <v>Rare/Uncommon</v>
      </c>
      <c r="G458" s="17" t="s">
        <v>158</v>
      </c>
      <c r="H458" s="18" t="s">
        <v>167</v>
      </c>
      <c r="I458" s="26" t="s">
        <v>167</v>
      </c>
      <c r="J458" s="19" t="str">
        <f t="shared" si="54"/>
        <v>No</v>
      </c>
      <c r="K458" s="19" t="str">
        <f t="shared" si="55"/>
        <v>Bell &amp; Erber</v>
      </c>
      <c r="L458" s="27" t="str">
        <f t="shared" si="51"/>
        <v>Unknown or No Record</v>
      </c>
      <c r="M458" s="27" t="str">
        <f t="shared" si="52"/>
        <v>Unknown or No Record</v>
      </c>
    </row>
    <row r="459" spans="1:13" x14ac:dyDescent="0.25">
      <c r="A459" s="15" t="s">
        <v>66</v>
      </c>
      <c r="B459" s="16" t="s">
        <v>12</v>
      </c>
      <c r="C459" s="15" t="str">
        <f t="shared" si="50"/>
        <v>Clay &amp; Stones_Fine</v>
      </c>
      <c r="D459" s="15">
        <v>115</v>
      </c>
      <c r="E459" s="33">
        <f t="shared" si="53"/>
        <v>-4.1329881064488566E-2</v>
      </c>
      <c r="F459" s="15" t="str">
        <f t="shared" si="49"/>
        <v>Rare/Uncommon</v>
      </c>
      <c r="G459" s="17" t="s">
        <v>158</v>
      </c>
      <c r="H459" s="18" t="s">
        <v>158</v>
      </c>
      <c r="I459" s="26" t="s">
        <v>158</v>
      </c>
      <c r="J459" s="19" t="str">
        <f t="shared" si="54"/>
        <v>Yes</v>
      </c>
      <c r="K459" s="19" t="str">
        <f t="shared" si="55"/>
        <v>Everyone Agrees</v>
      </c>
      <c r="L459" s="27" t="str">
        <f t="shared" si="51"/>
        <v>Diamicton</v>
      </c>
      <c r="M459" s="27" t="str">
        <f t="shared" si="52"/>
        <v>Diamicton</v>
      </c>
    </row>
    <row r="460" spans="1:13" x14ac:dyDescent="0.25">
      <c r="A460" s="15" t="s">
        <v>66</v>
      </c>
      <c r="B460" s="16" t="s">
        <v>13</v>
      </c>
      <c r="C460" s="15" t="str">
        <f t="shared" si="50"/>
        <v>Clay &amp; Stones_Fine To Coarse</v>
      </c>
      <c r="D460" s="15">
        <v>7</v>
      </c>
      <c r="E460" s="33">
        <f t="shared" si="53"/>
        <v>-4.7720094214850246E-2</v>
      </c>
      <c r="F460" s="15" t="str">
        <f t="shared" si="49"/>
        <v>Rare/Uncommon</v>
      </c>
      <c r="G460" s="17" t="s">
        <v>158</v>
      </c>
      <c r="H460" s="18" t="s">
        <v>158</v>
      </c>
      <c r="I460" s="26" t="s">
        <v>158</v>
      </c>
      <c r="J460" s="19" t="str">
        <f t="shared" si="54"/>
        <v>Yes</v>
      </c>
      <c r="K460" s="19" t="str">
        <f t="shared" si="55"/>
        <v>Everyone Agrees</v>
      </c>
      <c r="L460" s="27" t="str">
        <f t="shared" si="51"/>
        <v>Diamicton</v>
      </c>
      <c r="M460" s="27" t="str">
        <f t="shared" si="52"/>
        <v>Diamicton</v>
      </c>
    </row>
    <row r="461" spans="1:13" x14ac:dyDescent="0.25">
      <c r="A461" s="15" t="s">
        <v>66</v>
      </c>
      <c r="B461" s="16" t="s">
        <v>14</v>
      </c>
      <c r="C461" s="15" t="str">
        <f t="shared" si="50"/>
        <v>Clay &amp; Stones_Fine To Medium</v>
      </c>
      <c r="D461" s="15">
        <v>6</v>
      </c>
      <c r="E461" s="33">
        <f t="shared" si="53"/>
        <v>-4.7779262855131371E-2</v>
      </c>
      <c r="F461" s="15" t="str">
        <f t="shared" si="49"/>
        <v>Rare/Uncommon</v>
      </c>
      <c r="G461" s="17" t="s">
        <v>158</v>
      </c>
      <c r="H461" s="18" t="s">
        <v>158</v>
      </c>
      <c r="I461" s="26" t="s">
        <v>158</v>
      </c>
      <c r="J461" s="19" t="str">
        <f t="shared" si="54"/>
        <v>Yes</v>
      </c>
      <c r="K461" s="19" t="str">
        <f t="shared" si="55"/>
        <v>Everyone Agrees</v>
      </c>
      <c r="L461" s="27" t="str">
        <f t="shared" si="51"/>
        <v>Diamicton</v>
      </c>
      <c r="M461" s="27" t="str">
        <f t="shared" si="52"/>
        <v>Diamicton</v>
      </c>
    </row>
    <row r="462" spans="1:13" x14ac:dyDescent="0.25">
      <c r="A462" s="15" t="s">
        <v>66</v>
      </c>
      <c r="B462" s="16" t="s">
        <v>15</v>
      </c>
      <c r="C462" s="15" t="str">
        <f t="shared" si="50"/>
        <v>Clay &amp; Stones_Firm</v>
      </c>
      <c r="D462" s="15">
        <v>11</v>
      </c>
      <c r="E462" s="33">
        <f t="shared" si="53"/>
        <v>-4.7483419653725739E-2</v>
      </c>
      <c r="F462" s="15" t="str">
        <f t="shared" si="49"/>
        <v>Rare/Uncommon</v>
      </c>
      <c r="G462" s="17" t="s">
        <v>158</v>
      </c>
      <c r="H462" s="18" t="s">
        <v>158</v>
      </c>
      <c r="I462" s="26" t="s">
        <v>158</v>
      </c>
      <c r="J462" s="19" t="str">
        <f t="shared" si="54"/>
        <v>Yes</v>
      </c>
      <c r="K462" s="19" t="str">
        <f t="shared" si="55"/>
        <v>Everyone Agrees</v>
      </c>
      <c r="L462" s="27" t="str">
        <f t="shared" si="51"/>
        <v>Diamicton</v>
      </c>
      <c r="M462" s="27" t="str">
        <f t="shared" si="52"/>
        <v>Diamicton</v>
      </c>
    </row>
    <row r="463" spans="1:13" x14ac:dyDescent="0.25">
      <c r="A463" s="15" t="s">
        <v>66</v>
      </c>
      <c r="B463" s="16" t="s">
        <v>16</v>
      </c>
      <c r="C463" s="15" t="str">
        <f t="shared" si="50"/>
        <v>Clay &amp; Stones_Fractured</v>
      </c>
      <c r="D463" s="15">
        <v>4</v>
      </c>
      <c r="E463" s="33">
        <f t="shared" si="53"/>
        <v>-4.7897600135693622E-2</v>
      </c>
      <c r="F463" s="15" t="str">
        <f t="shared" si="49"/>
        <v>Rare/Uncommon</v>
      </c>
      <c r="G463" s="17" t="s">
        <v>158</v>
      </c>
      <c r="H463" s="18" t="s">
        <v>158</v>
      </c>
      <c r="I463" s="26" t="s">
        <v>158</v>
      </c>
      <c r="J463" s="19" t="str">
        <f t="shared" si="54"/>
        <v>Yes</v>
      </c>
      <c r="K463" s="19" t="str">
        <f t="shared" si="55"/>
        <v>Everyone Agrees</v>
      </c>
      <c r="L463" s="27" t="str">
        <f t="shared" si="51"/>
        <v>Diamicton</v>
      </c>
      <c r="M463" s="27" t="str">
        <f t="shared" si="52"/>
        <v>Diamicton</v>
      </c>
    </row>
    <row r="464" spans="1:13" x14ac:dyDescent="0.25">
      <c r="A464" s="15" t="s">
        <v>66</v>
      </c>
      <c r="B464" s="16" t="s">
        <v>17</v>
      </c>
      <c r="C464" s="15" t="str">
        <f t="shared" si="50"/>
        <v>Clay &amp; Stones_Gravely</v>
      </c>
      <c r="D464" s="15">
        <v>346</v>
      </c>
      <c r="E464" s="33">
        <f t="shared" si="53"/>
        <v>-2.7661925159548309E-2</v>
      </c>
      <c r="F464" s="15" t="str">
        <f t="shared" si="49"/>
        <v>Rare/Uncommon</v>
      </c>
      <c r="G464" s="17" t="s">
        <v>158</v>
      </c>
      <c r="H464" s="18" t="s">
        <v>158</v>
      </c>
      <c r="I464" s="26" t="s">
        <v>158</v>
      </c>
      <c r="J464" s="19" t="str">
        <f t="shared" si="54"/>
        <v>Yes</v>
      </c>
      <c r="K464" s="19" t="str">
        <f t="shared" si="55"/>
        <v>Everyone Agrees</v>
      </c>
      <c r="L464" s="27" t="str">
        <f t="shared" si="51"/>
        <v>Diamicton</v>
      </c>
      <c r="M464" s="27" t="str">
        <f t="shared" si="52"/>
        <v>Diamicton</v>
      </c>
    </row>
    <row r="465" spans="1:13" x14ac:dyDescent="0.25">
      <c r="A465" s="15" t="s">
        <v>66</v>
      </c>
      <c r="B465" s="16" t="s">
        <v>18</v>
      </c>
      <c r="C465" s="15" t="str">
        <f t="shared" si="50"/>
        <v>Clay &amp; Stones_Gummy</v>
      </c>
      <c r="D465" s="15">
        <v>6</v>
      </c>
      <c r="E465" s="33">
        <f t="shared" si="53"/>
        <v>-4.7779262855131371E-2</v>
      </c>
      <c r="F465" s="15" t="str">
        <f t="shared" si="49"/>
        <v>Rare/Uncommon</v>
      </c>
      <c r="G465" s="17" t="s">
        <v>158</v>
      </c>
      <c r="H465" s="18" t="s">
        <v>158</v>
      </c>
      <c r="I465" s="26" t="s">
        <v>158</v>
      </c>
      <c r="J465" s="19" t="str">
        <f t="shared" si="54"/>
        <v>Yes</v>
      </c>
      <c r="K465" s="19" t="str">
        <f t="shared" si="55"/>
        <v>Everyone Agrees</v>
      </c>
      <c r="L465" s="27" t="str">
        <f t="shared" si="51"/>
        <v>Diamicton</v>
      </c>
      <c r="M465" s="27" t="str">
        <f t="shared" si="52"/>
        <v>Diamicton</v>
      </c>
    </row>
    <row r="466" spans="1:13" x14ac:dyDescent="0.25">
      <c r="A466" s="15" t="s">
        <v>66</v>
      </c>
      <c r="B466" s="16" t="s">
        <v>19</v>
      </c>
      <c r="C466" s="15" t="str">
        <f t="shared" si="50"/>
        <v>Clay &amp; Stones_Hard</v>
      </c>
      <c r="D466" s="15">
        <v>1040</v>
      </c>
      <c r="E466" s="33">
        <f t="shared" si="53"/>
        <v>1.3401111195553591E-2</v>
      </c>
      <c r="F466" s="15" t="str">
        <f t="shared" si="49"/>
        <v>Fairly Common</v>
      </c>
      <c r="G466" s="17" t="s">
        <v>158</v>
      </c>
      <c r="H466" s="18" t="s">
        <v>158</v>
      </c>
      <c r="I466" s="26" t="s">
        <v>158</v>
      </c>
      <c r="J466" s="19" t="str">
        <f t="shared" si="54"/>
        <v>Yes</v>
      </c>
      <c r="K466" s="19" t="str">
        <f t="shared" si="55"/>
        <v>Everyone Agrees</v>
      </c>
      <c r="L466" s="27" t="str">
        <f t="shared" si="51"/>
        <v>Diamicton</v>
      </c>
      <c r="M466" s="27" t="str">
        <f t="shared" si="52"/>
        <v>Diamicton</v>
      </c>
    </row>
    <row r="467" spans="1:13" x14ac:dyDescent="0.25">
      <c r="A467" s="15" t="s">
        <v>66</v>
      </c>
      <c r="B467" s="16" t="s">
        <v>20</v>
      </c>
      <c r="C467" s="15" t="str">
        <f t="shared" si="50"/>
        <v>Clay &amp; Stones_Heaving/Quick</v>
      </c>
      <c r="D467" s="15">
        <v>1</v>
      </c>
      <c r="E467" s="33">
        <f t="shared" si="53"/>
        <v>-4.8075106056537004E-2</v>
      </c>
      <c r="F467" s="15" t="str">
        <f t="shared" si="49"/>
        <v>Rare/Uncommon</v>
      </c>
      <c r="G467" s="17" t="s">
        <v>158</v>
      </c>
      <c r="H467" s="18" t="s">
        <v>158</v>
      </c>
      <c r="I467" s="26" t="s">
        <v>158</v>
      </c>
      <c r="J467" s="19" t="str">
        <f t="shared" si="54"/>
        <v>Yes</v>
      </c>
      <c r="K467" s="19" t="str">
        <f t="shared" si="55"/>
        <v>Everyone Agrees</v>
      </c>
      <c r="L467" s="27" t="str">
        <f t="shared" si="51"/>
        <v>Diamicton</v>
      </c>
      <c r="M467" s="27" t="str">
        <f t="shared" si="52"/>
        <v>Diamicton</v>
      </c>
    </row>
    <row r="468" spans="1:13" x14ac:dyDescent="0.25">
      <c r="A468" s="15" t="s">
        <v>66</v>
      </c>
      <c r="B468" s="16" t="s">
        <v>21</v>
      </c>
      <c r="C468" s="15" t="str">
        <f t="shared" si="50"/>
        <v>Clay &amp; Stones_Karst</v>
      </c>
      <c r="D468" s="15">
        <v>0</v>
      </c>
      <c r="E468" s="33">
        <f t="shared" si="53"/>
        <v>-4.8134274696818129E-2</v>
      </c>
      <c r="F468" s="15" t="str">
        <f t="shared" si="49"/>
        <v>Not Used</v>
      </c>
      <c r="G468" s="17" t="s">
        <v>159</v>
      </c>
      <c r="H468" s="18" t="s">
        <v>158</v>
      </c>
      <c r="I468" s="26" t="s">
        <v>158</v>
      </c>
      <c r="J468" s="19" t="str">
        <f t="shared" si="54"/>
        <v>Not Used</v>
      </c>
      <c r="K468" s="19" t="str">
        <f t="shared" si="55"/>
        <v>Not Used</v>
      </c>
      <c r="L468" s="27" t="str">
        <f t="shared" si="51"/>
        <v>CHECK</v>
      </c>
      <c r="M468" s="27" t="str">
        <f t="shared" si="52"/>
        <v>Diamicton</v>
      </c>
    </row>
    <row r="469" spans="1:13" x14ac:dyDescent="0.25">
      <c r="A469" s="15" t="s">
        <v>66</v>
      </c>
      <c r="B469" s="16" t="s">
        <v>22</v>
      </c>
      <c r="C469" s="15" t="str">
        <f t="shared" si="50"/>
        <v>Clay &amp; Stones_Layered</v>
      </c>
      <c r="D469" s="15">
        <v>18</v>
      </c>
      <c r="E469" s="33">
        <f t="shared" si="53"/>
        <v>-4.706923917175785E-2</v>
      </c>
      <c r="F469" s="15" t="str">
        <f t="shared" si="49"/>
        <v>Rare/Uncommon</v>
      </c>
      <c r="G469" s="17" t="s">
        <v>158</v>
      </c>
      <c r="H469" s="18" t="s">
        <v>158</v>
      </c>
      <c r="I469" s="26" t="s">
        <v>158</v>
      </c>
      <c r="J469" s="19" t="str">
        <f t="shared" si="54"/>
        <v>Yes</v>
      </c>
      <c r="K469" s="19" t="str">
        <f t="shared" si="55"/>
        <v>Everyone Agrees</v>
      </c>
      <c r="L469" s="27" t="str">
        <f t="shared" si="51"/>
        <v>Diamicton</v>
      </c>
      <c r="M469" s="27" t="str">
        <f t="shared" si="52"/>
        <v>Diamicton</v>
      </c>
    </row>
    <row r="470" spans="1:13" x14ac:dyDescent="0.25">
      <c r="A470" s="15" t="s">
        <v>66</v>
      </c>
      <c r="B470" s="16" t="s">
        <v>23</v>
      </c>
      <c r="C470" s="15" t="str">
        <f t="shared" si="50"/>
        <v>Clay &amp; Stones_Medium</v>
      </c>
      <c r="D470" s="15">
        <v>32</v>
      </c>
      <c r="E470" s="33">
        <f t="shared" si="53"/>
        <v>-4.6240878207822078E-2</v>
      </c>
      <c r="F470" s="15" t="str">
        <f t="shared" si="49"/>
        <v>Rare/Uncommon</v>
      </c>
      <c r="G470" s="17" t="s">
        <v>158</v>
      </c>
      <c r="H470" s="18" t="s">
        <v>158</v>
      </c>
      <c r="I470" s="26" t="s">
        <v>158</v>
      </c>
      <c r="J470" s="19" t="str">
        <f t="shared" si="54"/>
        <v>Yes</v>
      </c>
      <c r="K470" s="19" t="str">
        <f t="shared" si="55"/>
        <v>Everyone Agrees</v>
      </c>
      <c r="L470" s="27" t="str">
        <f t="shared" si="51"/>
        <v>Diamicton</v>
      </c>
      <c r="M470" s="27" t="str">
        <f t="shared" si="52"/>
        <v>Diamicton</v>
      </c>
    </row>
    <row r="471" spans="1:13" x14ac:dyDescent="0.25">
      <c r="A471" s="15" t="s">
        <v>66</v>
      </c>
      <c r="B471" s="16" t="s">
        <v>24</v>
      </c>
      <c r="C471" s="15" t="str">
        <f t="shared" si="50"/>
        <v>Clay &amp; Stones_Medium To Coarse</v>
      </c>
      <c r="D471" s="15">
        <v>9</v>
      </c>
      <c r="E471" s="33">
        <f t="shared" si="53"/>
        <v>-4.7601756934287989E-2</v>
      </c>
      <c r="F471" s="15" t="str">
        <f t="shared" si="49"/>
        <v>Rare/Uncommon</v>
      </c>
      <c r="G471" s="17" t="s">
        <v>158</v>
      </c>
      <c r="H471" s="18" t="s">
        <v>158</v>
      </c>
      <c r="I471" s="26" t="s">
        <v>158</v>
      </c>
      <c r="J471" s="19" t="str">
        <f t="shared" si="54"/>
        <v>Yes</v>
      </c>
      <c r="K471" s="19" t="str">
        <f t="shared" si="55"/>
        <v>Everyone Agrees</v>
      </c>
      <c r="L471" s="27" t="str">
        <f t="shared" si="51"/>
        <v>Diamicton</v>
      </c>
      <c r="M471" s="27" t="str">
        <f t="shared" si="52"/>
        <v>Diamicton</v>
      </c>
    </row>
    <row r="472" spans="1:13" x14ac:dyDescent="0.25">
      <c r="A472" s="15" t="s">
        <v>66</v>
      </c>
      <c r="B472" s="16" t="s">
        <v>25</v>
      </c>
      <c r="C472" s="15" t="str">
        <f t="shared" si="50"/>
        <v>Clay &amp; Stones_Organic</v>
      </c>
      <c r="D472" s="15">
        <v>0</v>
      </c>
      <c r="E472" s="33">
        <f t="shared" si="53"/>
        <v>-4.8134274696818129E-2</v>
      </c>
      <c r="F472" s="15" t="str">
        <f t="shared" si="49"/>
        <v>Not Used</v>
      </c>
      <c r="G472" s="17" t="s">
        <v>159</v>
      </c>
      <c r="H472" s="18" t="s">
        <v>158</v>
      </c>
      <c r="I472" s="26" t="s">
        <v>158</v>
      </c>
      <c r="J472" s="19" t="str">
        <f t="shared" si="54"/>
        <v>Not Used</v>
      </c>
      <c r="K472" s="19" t="str">
        <f t="shared" si="55"/>
        <v>Not Used</v>
      </c>
      <c r="L472" s="27" t="str">
        <f t="shared" si="51"/>
        <v>CHECK</v>
      </c>
      <c r="M472" s="27" t="str">
        <f t="shared" si="52"/>
        <v>Diamicton</v>
      </c>
    </row>
    <row r="473" spans="1:13" x14ac:dyDescent="0.25">
      <c r="A473" s="15" t="s">
        <v>66</v>
      </c>
      <c r="B473" s="16" t="s">
        <v>26</v>
      </c>
      <c r="C473" s="15" t="str">
        <f t="shared" si="50"/>
        <v>Clay &amp; Stones_Porous</v>
      </c>
      <c r="D473" s="15">
        <v>1</v>
      </c>
      <c r="E473" s="33">
        <f t="shared" si="53"/>
        <v>-4.8075106056537004E-2</v>
      </c>
      <c r="F473" s="15" t="str">
        <f t="shared" si="49"/>
        <v>Rare/Uncommon</v>
      </c>
      <c r="G473" s="17" t="s">
        <v>159</v>
      </c>
      <c r="H473" s="18" t="s">
        <v>158</v>
      </c>
      <c r="I473" s="26" t="s">
        <v>158</v>
      </c>
      <c r="J473" s="19" t="str">
        <f t="shared" si="54"/>
        <v>Needs Review</v>
      </c>
      <c r="K473" s="19" t="str">
        <f t="shared" si="55"/>
        <v>Bell &amp; Erber</v>
      </c>
      <c r="L473" s="27" t="str">
        <f t="shared" si="51"/>
        <v>Diamicton</v>
      </c>
      <c r="M473" s="27" t="str">
        <f t="shared" si="52"/>
        <v>Diamicton</v>
      </c>
    </row>
    <row r="474" spans="1:13" x14ac:dyDescent="0.25">
      <c r="A474" s="15" t="s">
        <v>66</v>
      </c>
      <c r="B474" s="16" t="s">
        <v>27</v>
      </c>
      <c r="C474" s="15" t="str">
        <f t="shared" si="50"/>
        <v>Clay &amp; Stones_Sandy</v>
      </c>
      <c r="D474" s="15">
        <v>1689</v>
      </c>
      <c r="E474" s="33">
        <f t="shared" si="53"/>
        <v>5.1801558738004794E-2</v>
      </c>
      <c r="F474" s="15" t="str">
        <f t="shared" si="49"/>
        <v>Fairly Common</v>
      </c>
      <c r="G474" s="17" t="s">
        <v>158</v>
      </c>
      <c r="H474" s="18" t="s">
        <v>158</v>
      </c>
      <c r="I474" s="26" t="s">
        <v>158</v>
      </c>
      <c r="J474" s="19" t="str">
        <f t="shared" si="54"/>
        <v>Yes</v>
      </c>
      <c r="K474" s="19" t="str">
        <f t="shared" si="55"/>
        <v>Everyone Agrees</v>
      </c>
      <c r="L474" s="27" t="str">
        <f t="shared" si="51"/>
        <v>Diamicton</v>
      </c>
      <c r="M474" s="27" t="str">
        <f t="shared" si="52"/>
        <v>Diamicton</v>
      </c>
    </row>
    <row r="475" spans="1:13" x14ac:dyDescent="0.25">
      <c r="A475" s="15" t="s">
        <v>66</v>
      </c>
      <c r="B475" s="16" t="s">
        <v>28</v>
      </c>
      <c r="C475" s="15" t="str">
        <f t="shared" si="50"/>
        <v>Clay &amp; Stones_Silty</v>
      </c>
      <c r="D475" s="15">
        <v>20</v>
      </c>
      <c r="E475" s="33">
        <f t="shared" si="53"/>
        <v>-4.69509018911956E-2</v>
      </c>
      <c r="F475" s="15" t="str">
        <f t="shared" si="49"/>
        <v>Rare/Uncommon</v>
      </c>
      <c r="G475" s="17" t="s">
        <v>158</v>
      </c>
      <c r="H475" s="18" t="s">
        <v>158</v>
      </c>
      <c r="I475" s="26" t="s">
        <v>158</v>
      </c>
      <c r="J475" s="19" t="str">
        <f t="shared" si="54"/>
        <v>Yes</v>
      </c>
      <c r="K475" s="19" t="str">
        <f t="shared" si="55"/>
        <v>Everyone Agrees</v>
      </c>
      <c r="L475" s="27" t="str">
        <f t="shared" si="51"/>
        <v>Diamicton</v>
      </c>
      <c r="M475" s="27" t="str">
        <f t="shared" si="52"/>
        <v>Diamicton</v>
      </c>
    </row>
    <row r="476" spans="1:13" x14ac:dyDescent="0.25">
      <c r="A476" s="15" t="s">
        <v>66</v>
      </c>
      <c r="B476" s="16" t="s">
        <v>29</v>
      </c>
      <c r="C476" s="15" t="str">
        <f t="shared" si="50"/>
        <v>Clay &amp; Stones_Soft</v>
      </c>
      <c r="D476" s="15">
        <v>189</v>
      </c>
      <c r="E476" s="33">
        <f t="shared" si="53"/>
        <v>-3.6951401683685194E-2</v>
      </c>
      <c r="F476" s="15" t="str">
        <f t="shared" si="49"/>
        <v>Rare/Uncommon</v>
      </c>
      <c r="G476" s="17" t="s">
        <v>158</v>
      </c>
      <c r="H476" s="18" t="s">
        <v>158</v>
      </c>
      <c r="I476" s="26" t="s">
        <v>158</v>
      </c>
      <c r="J476" s="19" t="str">
        <f t="shared" si="54"/>
        <v>Yes</v>
      </c>
      <c r="K476" s="19" t="str">
        <f t="shared" si="55"/>
        <v>Everyone Agrees</v>
      </c>
      <c r="L476" s="27" t="str">
        <f t="shared" si="51"/>
        <v>Diamicton</v>
      </c>
      <c r="M476" s="27" t="str">
        <f t="shared" si="52"/>
        <v>Diamicton</v>
      </c>
    </row>
    <row r="477" spans="1:13" x14ac:dyDescent="0.25">
      <c r="A477" s="15" t="s">
        <v>66</v>
      </c>
      <c r="B477" s="16" t="s">
        <v>30</v>
      </c>
      <c r="C477" s="15" t="str">
        <f t="shared" si="50"/>
        <v>Clay &amp; Stones_Sticky</v>
      </c>
      <c r="D477" s="15">
        <v>23</v>
      </c>
      <c r="E477" s="33">
        <f t="shared" si="53"/>
        <v>-4.6773395970352218E-2</v>
      </c>
      <c r="F477" s="15" t="str">
        <f t="shared" si="49"/>
        <v>Rare/Uncommon</v>
      </c>
      <c r="G477" s="17" t="s">
        <v>158</v>
      </c>
      <c r="H477" s="18" t="s">
        <v>158</v>
      </c>
      <c r="I477" s="26" t="s">
        <v>158</v>
      </c>
      <c r="J477" s="19" t="str">
        <f t="shared" si="54"/>
        <v>Yes</v>
      </c>
      <c r="K477" s="19" t="str">
        <f t="shared" si="55"/>
        <v>Everyone Agrees</v>
      </c>
      <c r="L477" s="27" t="str">
        <f t="shared" si="51"/>
        <v>Diamicton</v>
      </c>
      <c r="M477" s="27" t="str">
        <f t="shared" si="52"/>
        <v>Diamicton</v>
      </c>
    </row>
    <row r="478" spans="1:13" x14ac:dyDescent="0.25">
      <c r="A478" s="15" t="s">
        <v>66</v>
      </c>
      <c r="B478" s="16" t="s">
        <v>31</v>
      </c>
      <c r="C478" s="15" t="str">
        <f t="shared" si="50"/>
        <v>Clay &amp; Stones_Stoney</v>
      </c>
      <c r="D478" s="15">
        <v>37</v>
      </c>
      <c r="E478" s="33">
        <f t="shared" si="53"/>
        <v>-4.5945035006416446E-2</v>
      </c>
      <c r="F478" s="15" t="str">
        <f t="shared" si="49"/>
        <v>Rare/Uncommon</v>
      </c>
      <c r="G478" s="17" t="s">
        <v>158</v>
      </c>
      <c r="H478" s="18" t="s">
        <v>158</v>
      </c>
      <c r="I478" s="26" t="s">
        <v>158</v>
      </c>
      <c r="J478" s="19" t="str">
        <f t="shared" si="54"/>
        <v>Yes</v>
      </c>
      <c r="K478" s="19" t="str">
        <f t="shared" si="55"/>
        <v>Everyone Agrees</v>
      </c>
      <c r="L478" s="27" t="str">
        <f t="shared" si="51"/>
        <v>Diamicton</v>
      </c>
      <c r="M478" s="27" t="str">
        <f t="shared" si="52"/>
        <v>Diamicton</v>
      </c>
    </row>
    <row r="479" spans="1:13" x14ac:dyDescent="0.25">
      <c r="A479" s="15" t="s">
        <v>66</v>
      </c>
      <c r="B479" s="16" t="s">
        <v>32</v>
      </c>
      <c r="C479" s="15" t="str">
        <f t="shared" si="50"/>
        <v>Clay &amp; Stones_Stringers</v>
      </c>
      <c r="D479" s="15">
        <v>7</v>
      </c>
      <c r="E479" s="33">
        <f t="shared" si="53"/>
        <v>-4.7720094214850246E-2</v>
      </c>
      <c r="F479" s="15" t="str">
        <f t="shared" si="49"/>
        <v>Rare/Uncommon</v>
      </c>
      <c r="G479" s="17" t="s">
        <v>158</v>
      </c>
      <c r="H479" s="18" t="s">
        <v>158</v>
      </c>
      <c r="I479" s="26" t="s">
        <v>158</v>
      </c>
      <c r="J479" s="19" t="str">
        <f t="shared" si="54"/>
        <v>Yes</v>
      </c>
      <c r="K479" s="19" t="str">
        <f t="shared" si="55"/>
        <v>Everyone Agrees</v>
      </c>
      <c r="L479" s="27" t="str">
        <f t="shared" si="51"/>
        <v>Diamicton</v>
      </c>
      <c r="M479" s="27" t="str">
        <f t="shared" si="52"/>
        <v>Diamicton</v>
      </c>
    </row>
    <row r="480" spans="1:13" x14ac:dyDescent="0.25">
      <c r="A480" s="15" t="s">
        <v>66</v>
      </c>
      <c r="B480" s="16" t="s">
        <v>33</v>
      </c>
      <c r="C480" s="15" t="str">
        <f t="shared" si="50"/>
        <v>Clay &amp; Stones_Strips</v>
      </c>
      <c r="D480" s="15">
        <v>4</v>
      </c>
      <c r="E480" s="33">
        <f t="shared" si="53"/>
        <v>-4.7897600135693622E-2</v>
      </c>
      <c r="F480" s="15" t="str">
        <f t="shared" si="49"/>
        <v>Rare/Uncommon</v>
      </c>
      <c r="G480" s="17" t="s">
        <v>158</v>
      </c>
      <c r="H480" s="18" t="s">
        <v>158</v>
      </c>
      <c r="I480" s="26" t="s">
        <v>158</v>
      </c>
      <c r="J480" s="19" t="str">
        <f t="shared" si="54"/>
        <v>Yes</v>
      </c>
      <c r="K480" s="19" t="str">
        <f t="shared" si="55"/>
        <v>Everyone Agrees</v>
      </c>
      <c r="L480" s="27" t="str">
        <f t="shared" si="51"/>
        <v>Diamicton</v>
      </c>
      <c r="M480" s="27" t="str">
        <f t="shared" si="52"/>
        <v>Diamicton</v>
      </c>
    </row>
    <row r="481" spans="1:13" x14ac:dyDescent="0.25">
      <c r="A481" s="15" t="s">
        <v>66</v>
      </c>
      <c r="B481" s="16" t="s">
        <v>34</v>
      </c>
      <c r="C481" s="15" t="str">
        <f t="shared" si="50"/>
        <v>Clay &amp; Stones_Swelling</v>
      </c>
      <c r="D481" s="15">
        <v>0</v>
      </c>
      <c r="E481" s="33">
        <f t="shared" si="53"/>
        <v>-4.8134274696818129E-2</v>
      </c>
      <c r="F481" s="15" t="str">
        <f t="shared" si="49"/>
        <v>Not Used</v>
      </c>
      <c r="G481" s="17" t="s">
        <v>159</v>
      </c>
      <c r="H481" s="18" t="s">
        <v>158</v>
      </c>
      <c r="I481" s="26" t="s">
        <v>158</v>
      </c>
      <c r="J481" s="19" t="str">
        <f t="shared" si="54"/>
        <v>Not Used</v>
      </c>
      <c r="K481" s="19" t="str">
        <f t="shared" si="55"/>
        <v>Not Used</v>
      </c>
      <c r="L481" s="27" t="str">
        <f t="shared" si="51"/>
        <v>CHECK</v>
      </c>
      <c r="M481" s="27" t="str">
        <f t="shared" si="52"/>
        <v>Diamicton</v>
      </c>
    </row>
    <row r="482" spans="1:13" x14ac:dyDescent="0.25">
      <c r="A482" s="15" t="s">
        <v>66</v>
      </c>
      <c r="B482" s="16" t="s">
        <v>35</v>
      </c>
      <c r="C482" s="15" t="str">
        <f t="shared" si="50"/>
        <v>Clay &amp; Stones_Very Coarse</v>
      </c>
      <c r="D482" s="15">
        <v>1</v>
      </c>
      <c r="E482" s="33">
        <f t="shared" si="53"/>
        <v>-4.8075106056537004E-2</v>
      </c>
      <c r="F482" s="15" t="str">
        <f t="shared" si="49"/>
        <v>Rare/Uncommon</v>
      </c>
      <c r="G482" s="17" t="s">
        <v>159</v>
      </c>
      <c r="H482" s="18" t="s">
        <v>158</v>
      </c>
      <c r="I482" s="26" t="s">
        <v>158</v>
      </c>
      <c r="J482" s="19" t="str">
        <f t="shared" si="54"/>
        <v>Needs Review</v>
      </c>
      <c r="K482" s="19" t="str">
        <f t="shared" si="55"/>
        <v>Bell &amp; Erber</v>
      </c>
      <c r="L482" s="27" t="str">
        <f t="shared" si="51"/>
        <v>Diamicton</v>
      </c>
      <c r="M482" s="27" t="str">
        <f t="shared" si="52"/>
        <v>Diamicton</v>
      </c>
    </row>
    <row r="483" spans="1:13" x14ac:dyDescent="0.25">
      <c r="A483" s="15" t="s">
        <v>66</v>
      </c>
      <c r="B483" s="16" t="s">
        <v>160</v>
      </c>
      <c r="C483" s="15" t="str">
        <f t="shared" si="50"/>
        <v>Clay &amp; Stones_Very Fine</v>
      </c>
      <c r="D483" s="15">
        <v>0</v>
      </c>
      <c r="E483" s="33">
        <f t="shared" si="53"/>
        <v>-4.8134274696818129E-2</v>
      </c>
      <c r="F483" s="15" t="str">
        <f t="shared" si="49"/>
        <v>Not Used</v>
      </c>
      <c r="G483" s="17" t="s">
        <v>159</v>
      </c>
      <c r="H483" s="18" t="s">
        <v>158</v>
      </c>
      <c r="I483" s="26" t="s">
        <v>158</v>
      </c>
      <c r="J483" s="19" t="str">
        <f t="shared" si="54"/>
        <v>Not Used</v>
      </c>
      <c r="K483" s="19" t="str">
        <f t="shared" si="55"/>
        <v>Not Used</v>
      </c>
      <c r="L483" s="27" t="str">
        <f t="shared" si="51"/>
        <v>CHECK</v>
      </c>
      <c r="M483" s="27" t="str">
        <f t="shared" si="52"/>
        <v>Diamicton</v>
      </c>
    </row>
    <row r="484" spans="1:13" x14ac:dyDescent="0.25">
      <c r="A484" s="15" t="s">
        <v>66</v>
      </c>
      <c r="B484" s="16" t="s">
        <v>36</v>
      </c>
      <c r="C484" s="15" t="str">
        <f t="shared" si="50"/>
        <v>Clay &amp; Stones_Very Fine-Coarse</v>
      </c>
      <c r="D484" s="15">
        <v>0</v>
      </c>
      <c r="E484" s="33">
        <f t="shared" si="53"/>
        <v>-4.8134274696818129E-2</v>
      </c>
      <c r="F484" s="15" t="str">
        <f t="shared" si="49"/>
        <v>Not Used</v>
      </c>
      <c r="G484" s="17" t="s">
        <v>159</v>
      </c>
      <c r="H484" s="18" t="s">
        <v>158</v>
      </c>
      <c r="I484" s="26" t="s">
        <v>158</v>
      </c>
      <c r="J484" s="19" t="str">
        <f t="shared" si="54"/>
        <v>Not Used</v>
      </c>
      <c r="K484" s="19" t="str">
        <f t="shared" si="55"/>
        <v>Not Used</v>
      </c>
      <c r="L484" s="27" t="str">
        <f t="shared" si="51"/>
        <v>CHECK</v>
      </c>
      <c r="M484" s="27" t="str">
        <f t="shared" si="52"/>
        <v>Diamicton</v>
      </c>
    </row>
    <row r="485" spans="1:13" x14ac:dyDescent="0.25">
      <c r="A485" s="15" t="s">
        <v>66</v>
      </c>
      <c r="B485" s="16" t="s">
        <v>37</v>
      </c>
      <c r="C485" s="15" t="str">
        <f t="shared" si="50"/>
        <v>Clay &amp; Stones_Very Fine-Fine</v>
      </c>
      <c r="D485" s="15">
        <v>0</v>
      </c>
      <c r="E485" s="33">
        <f t="shared" si="53"/>
        <v>-4.8134274696818129E-2</v>
      </c>
      <c r="F485" s="15" t="str">
        <f t="shared" si="49"/>
        <v>Not Used</v>
      </c>
      <c r="G485" s="17" t="s">
        <v>159</v>
      </c>
      <c r="H485" s="18" t="s">
        <v>158</v>
      </c>
      <c r="I485" s="26" t="s">
        <v>158</v>
      </c>
      <c r="J485" s="19" t="str">
        <f t="shared" si="54"/>
        <v>Not Used</v>
      </c>
      <c r="K485" s="19" t="str">
        <f t="shared" si="55"/>
        <v>Not Used</v>
      </c>
      <c r="L485" s="27" t="str">
        <f t="shared" si="51"/>
        <v>CHECK</v>
      </c>
      <c r="M485" s="27" t="str">
        <f t="shared" si="52"/>
        <v>Diamicton</v>
      </c>
    </row>
    <row r="486" spans="1:13" x14ac:dyDescent="0.25">
      <c r="A486" s="15" t="s">
        <v>66</v>
      </c>
      <c r="B486" s="16" t="s">
        <v>38</v>
      </c>
      <c r="C486" s="15" t="str">
        <f t="shared" si="50"/>
        <v>Clay &amp; Stones_Very Fine-Medium</v>
      </c>
      <c r="D486" s="15">
        <v>0</v>
      </c>
      <c r="E486" s="33">
        <f t="shared" si="53"/>
        <v>-4.8134274696818129E-2</v>
      </c>
      <c r="F486" s="15" t="str">
        <f t="shared" si="49"/>
        <v>Not Used</v>
      </c>
      <c r="G486" s="17" t="s">
        <v>159</v>
      </c>
      <c r="H486" s="18" t="s">
        <v>158</v>
      </c>
      <c r="I486" s="26" t="s">
        <v>158</v>
      </c>
      <c r="J486" s="19" t="str">
        <f t="shared" si="54"/>
        <v>Not Used</v>
      </c>
      <c r="K486" s="19" t="str">
        <f t="shared" si="55"/>
        <v>Not Used</v>
      </c>
      <c r="L486" s="27" t="str">
        <f t="shared" si="51"/>
        <v>CHECK</v>
      </c>
      <c r="M486" s="27" t="str">
        <f t="shared" si="52"/>
        <v>Diamicton</v>
      </c>
    </row>
    <row r="487" spans="1:13" x14ac:dyDescent="0.25">
      <c r="A487" s="15" t="s">
        <v>66</v>
      </c>
      <c r="B487" s="16" t="s">
        <v>39</v>
      </c>
      <c r="C487" s="15" t="str">
        <f t="shared" si="50"/>
        <v>Clay &amp; Stones_Very Hard</v>
      </c>
      <c r="D487" s="15">
        <v>14</v>
      </c>
      <c r="E487" s="33">
        <f t="shared" si="53"/>
        <v>-4.7305913732882357E-2</v>
      </c>
      <c r="F487" s="15" t="str">
        <f t="shared" si="49"/>
        <v>Rare/Uncommon</v>
      </c>
      <c r="G487" s="17" t="s">
        <v>158</v>
      </c>
      <c r="H487" s="18" t="s">
        <v>158</v>
      </c>
      <c r="I487" s="26" t="s">
        <v>158</v>
      </c>
      <c r="J487" s="19" t="str">
        <f t="shared" si="54"/>
        <v>Yes</v>
      </c>
      <c r="K487" s="19" t="str">
        <f t="shared" si="55"/>
        <v>Everyone Agrees</v>
      </c>
      <c r="L487" s="27" t="str">
        <f t="shared" si="51"/>
        <v>Diamicton</v>
      </c>
      <c r="M487" s="27" t="str">
        <f t="shared" si="52"/>
        <v>Diamicton</v>
      </c>
    </row>
    <row r="488" spans="1:13" x14ac:dyDescent="0.25">
      <c r="A488" s="15" t="s">
        <v>66</v>
      </c>
      <c r="B488" s="16" t="s">
        <v>40</v>
      </c>
      <c r="C488" s="15" t="str">
        <f t="shared" si="50"/>
        <v>Clay &amp; Stones_W/Boulders</v>
      </c>
      <c r="D488" s="15">
        <v>200</v>
      </c>
      <c r="E488" s="33">
        <f t="shared" si="53"/>
        <v>-3.6300546640592797E-2</v>
      </c>
      <c r="F488" s="15" t="str">
        <f t="shared" si="49"/>
        <v>Rare/Uncommon</v>
      </c>
      <c r="G488" s="17" t="s">
        <v>158</v>
      </c>
      <c r="H488" s="18" t="s">
        <v>158</v>
      </c>
      <c r="I488" s="26" t="s">
        <v>158</v>
      </c>
      <c r="J488" s="19" t="str">
        <f t="shared" si="54"/>
        <v>Yes</v>
      </c>
      <c r="K488" s="19" t="str">
        <f t="shared" si="55"/>
        <v>Everyone Agrees</v>
      </c>
      <c r="L488" s="27" t="str">
        <f t="shared" si="51"/>
        <v>Diamicton</v>
      </c>
      <c r="M488" s="27" t="str">
        <f t="shared" si="52"/>
        <v>Diamicton</v>
      </c>
    </row>
    <row r="489" spans="1:13" x14ac:dyDescent="0.25">
      <c r="A489" s="15" t="s">
        <v>66</v>
      </c>
      <c r="B489" s="16" t="s">
        <v>41</v>
      </c>
      <c r="C489" s="15" t="str">
        <f t="shared" si="50"/>
        <v>Clay &amp; Stones_W/Clay</v>
      </c>
      <c r="D489" s="15">
        <v>18</v>
      </c>
      <c r="E489" s="33">
        <f t="shared" si="53"/>
        <v>-4.706923917175785E-2</v>
      </c>
      <c r="F489" s="15" t="str">
        <f t="shared" si="49"/>
        <v>Rare/Uncommon</v>
      </c>
      <c r="G489" s="17" t="s">
        <v>158</v>
      </c>
      <c r="H489" s="18" t="s">
        <v>158</v>
      </c>
      <c r="I489" s="26" t="s">
        <v>158</v>
      </c>
      <c r="J489" s="19" t="str">
        <f t="shared" si="54"/>
        <v>Yes</v>
      </c>
      <c r="K489" s="19" t="str">
        <f t="shared" si="55"/>
        <v>Everyone Agrees</v>
      </c>
      <c r="L489" s="27" t="str">
        <f t="shared" si="51"/>
        <v>Diamicton</v>
      </c>
      <c r="M489" s="27" t="str">
        <f t="shared" si="52"/>
        <v>Diamicton</v>
      </c>
    </row>
    <row r="490" spans="1:13" x14ac:dyDescent="0.25">
      <c r="A490" s="15" t="s">
        <v>66</v>
      </c>
      <c r="B490" s="16" t="s">
        <v>42</v>
      </c>
      <c r="C490" s="15" t="str">
        <f t="shared" si="50"/>
        <v>Clay &amp; Stones_W/Coal</v>
      </c>
      <c r="D490" s="15">
        <v>2</v>
      </c>
      <c r="E490" s="33">
        <f t="shared" si="53"/>
        <v>-4.8015937416255879E-2</v>
      </c>
      <c r="F490" s="15" t="str">
        <f t="shared" si="49"/>
        <v>Rare/Uncommon</v>
      </c>
      <c r="G490" s="17" t="s">
        <v>158</v>
      </c>
      <c r="H490" s="18" t="s">
        <v>158</v>
      </c>
      <c r="I490" s="26" t="s">
        <v>158</v>
      </c>
      <c r="J490" s="19" t="str">
        <f t="shared" si="54"/>
        <v>Yes</v>
      </c>
      <c r="K490" s="19" t="str">
        <f t="shared" si="55"/>
        <v>Everyone Agrees</v>
      </c>
      <c r="L490" s="27" t="str">
        <f t="shared" si="51"/>
        <v>Diamicton</v>
      </c>
      <c r="M490" s="27" t="str">
        <f t="shared" si="52"/>
        <v>Diamicton</v>
      </c>
    </row>
    <row r="491" spans="1:13" x14ac:dyDescent="0.25">
      <c r="A491" s="15" t="s">
        <v>66</v>
      </c>
      <c r="B491" s="16" t="s">
        <v>43</v>
      </c>
      <c r="C491" s="15" t="str">
        <f t="shared" si="50"/>
        <v>Clay &amp; Stones_W/Cobbles</v>
      </c>
      <c r="D491" s="15">
        <v>31</v>
      </c>
      <c r="E491" s="33">
        <f t="shared" si="53"/>
        <v>-4.6300046848103203E-2</v>
      </c>
      <c r="F491" s="15" t="str">
        <f t="shared" si="49"/>
        <v>Rare/Uncommon</v>
      </c>
      <c r="G491" s="17" t="s">
        <v>158</v>
      </c>
      <c r="H491" s="18" t="s">
        <v>158</v>
      </c>
      <c r="I491" s="26" t="s">
        <v>158</v>
      </c>
      <c r="J491" s="19" t="str">
        <f t="shared" si="54"/>
        <v>Yes</v>
      </c>
      <c r="K491" s="19" t="str">
        <f t="shared" si="55"/>
        <v>Everyone Agrees</v>
      </c>
      <c r="L491" s="27" t="str">
        <f t="shared" si="51"/>
        <v>Diamicton</v>
      </c>
      <c r="M491" s="27" t="str">
        <f t="shared" si="52"/>
        <v>Diamicton</v>
      </c>
    </row>
    <row r="492" spans="1:13" x14ac:dyDescent="0.25">
      <c r="A492" s="15" t="s">
        <v>66</v>
      </c>
      <c r="B492" s="16" t="s">
        <v>44</v>
      </c>
      <c r="C492" s="15" t="str">
        <f t="shared" si="50"/>
        <v>Clay &amp; Stones_W/Dolomite</v>
      </c>
      <c r="D492" s="15">
        <v>0</v>
      </c>
      <c r="E492" s="33">
        <f t="shared" si="53"/>
        <v>-4.8134274696818129E-2</v>
      </c>
      <c r="F492" s="15" t="str">
        <f t="shared" si="49"/>
        <v>Not Used</v>
      </c>
      <c r="G492" s="17" t="s">
        <v>159</v>
      </c>
      <c r="H492" s="18" t="s">
        <v>158</v>
      </c>
      <c r="I492" s="26" t="s">
        <v>158</v>
      </c>
      <c r="J492" s="19" t="str">
        <f t="shared" si="54"/>
        <v>Not Used</v>
      </c>
      <c r="K492" s="19" t="str">
        <f t="shared" si="55"/>
        <v>Not Used</v>
      </c>
      <c r="L492" s="27" t="str">
        <f t="shared" si="51"/>
        <v>CHECK</v>
      </c>
      <c r="M492" s="27" t="str">
        <f t="shared" si="52"/>
        <v>Diamicton</v>
      </c>
    </row>
    <row r="493" spans="1:13" x14ac:dyDescent="0.25">
      <c r="A493" s="15" t="s">
        <v>66</v>
      </c>
      <c r="B493" s="16" t="s">
        <v>45</v>
      </c>
      <c r="C493" s="15" t="str">
        <f t="shared" si="50"/>
        <v>Clay &amp; Stones_W/Gravel</v>
      </c>
      <c r="D493" s="15">
        <v>438</v>
      </c>
      <c r="E493" s="33">
        <f t="shared" si="53"/>
        <v>-2.2218410253684654E-2</v>
      </c>
      <c r="F493" s="15" t="str">
        <f t="shared" si="49"/>
        <v>Rare/Uncommon</v>
      </c>
      <c r="G493" s="17" t="s">
        <v>158</v>
      </c>
      <c r="H493" s="18" t="s">
        <v>158</v>
      </c>
      <c r="I493" s="26" t="s">
        <v>158</v>
      </c>
      <c r="J493" s="19" t="str">
        <f t="shared" si="54"/>
        <v>Yes</v>
      </c>
      <c r="K493" s="19" t="str">
        <f t="shared" si="55"/>
        <v>Everyone Agrees</v>
      </c>
      <c r="L493" s="27" t="str">
        <f t="shared" si="51"/>
        <v>Diamicton</v>
      </c>
      <c r="M493" s="27" t="str">
        <f t="shared" si="52"/>
        <v>Diamicton</v>
      </c>
    </row>
    <row r="494" spans="1:13" x14ac:dyDescent="0.25">
      <c r="A494" s="15" t="s">
        <v>66</v>
      </c>
      <c r="B494" s="16" t="s">
        <v>46</v>
      </c>
      <c r="C494" s="15" t="str">
        <f t="shared" si="50"/>
        <v>Clay &amp; Stones_W/Gypsum</v>
      </c>
      <c r="D494" s="15">
        <v>2</v>
      </c>
      <c r="E494" s="33">
        <f t="shared" si="53"/>
        <v>-4.8015937416255879E-2</v>
      </c>
      <c r="F494" s="15" t="str">
        <f t="shared" si="49"/>
        <v>Rare/Uncommon</v>
      </c>
      <c r="G494" s="17" t="s">
        <v>158</v>
      </c>
      <c r="H494" s="18" t="s">
        <v>158</v>
      </c>
      <c r="I494" s="26" t="s">
        <v>158</v>
      </c>
      <c r="J494" s="19" t="str">
        <f t="shared" si="54"/>
        <v>Yes</v>
      </c>
      <c r="K494" s="19" t="str">
        <f t="shared" si="55"/>
        <v>Everyone Agrees</v>
      </c>
      <c r="L494" s="27" t="str">
        <f t="shared" si="51"/>
        <v>Diamicton</v>
      </c>
      <c r="M494" s="27" t="str">
        <f t="shared" si="52"/>
        <v>Diamicton</v>
      </c>
    </row>
    <row r="495" spans="1:13" x14ac:dyDescent="0.25">
      <c r="A495" s="15" t="s">
        <v>66</v>
      </c>
      <c r="B495" s="16" t="s">
        <v>47</v>
      </c>
      <c r="C495" s="15" t="str">
        <f t="shared" si="50"/>
        <v>Clay &amp; Stones_W/Limestone</v>
      </c>
      <c r="D495" s="15">
        <v>18</v>
      </c>
      <c r="E495" s="33">
        <f t="shared" si="53"/>
        <v>-4.706923917175785E-2</v>
      </c>
      <c r="F495" s="15" t="str">
        <f t="shared" si="49"/>
        <v>Rare/Uncommon</v>
      </c>
      <c r="G495" s="17" t="s">
        <v>158</v>
      </c>
      <c r="H495" s="18" t="s">
        <v>158</v>
      </c>
      <c r="I495" s="26" t="s">
        <v>158</v>
      </c>
      <c r="J495" s="19" t="str">
        <f t="shared" si="54"/>
        <v>Yes</v>
      </c>
      <c r="K495" s="19" t="str">
        <f t="shared" si="55"/>
        <v>Everyone Agrees</v>
      </c>
      <c r="L495" s="27" t="str">
        <f t="shared" si="51"/>
        <v>Diamicton</v>
      </c>
      <c r="M495" s="27" t="str">
        <f t="shared" si="52"/>
        <v>Diamicton</v>
      </c>
    </row>
    <row r="496" spans="1:13" x14ac:dyDescent="0.25">
      <c r="A496" s="15" t="s">
        <v>66</v>
      </c>
      <c r="B496" s="16" t="s">
        <v>48</v>
      </c>
      <c r="C496" s="15" t="str">
        <f t="shared" si="50"/>
        <v>Clay &amp; Stones_W/Pyrite</v>
      </c>
      <c r="D496" s="15">
        <v>0</v>
      </c>
      <c r="E496" s="33">
        <f t="shared" si="53"/>
        <v>-4.8134274696818129E-2</v>
      </c>
      <c r="F496" s="15" t="str">
        <f t="shared" si="49"/>
        <v>Not Used</v>
      </c>
      <c r="G496" s="17" t="s">
        <v>159</v>
      </c>
      <c r="H496" s="18" t="s">
        <v>158</v>
      </c>
      <c r="I496" s="26" t="s">
        <v>158</v>
      </c>
      <c r="J496" s="19" t="str">
        <f t="shared" si="54"/>
        <v>Not Used</v>
      </c>
      <c r="K496" s="19" t="str">
        <f t="shared" si="55"/>
        <v>Not Used</v>
      </c>
      <c r="L496" s="27" t="str">
        <f t="shared" si="51"/>
        <v>CHECK</v>
      </c>
      <c r="M496" s="27" t="str">
        <f t="shared" si="52"/>
        <v>Diamicton</v>
      </c>
    </row>
    <row r="497" spans="1:13" x14ac:dyDescent="0.25">
      <c r="A497" s="15" t="s">
        <v>66</v>
      </c>
      <c r="B497" s="16" t="s">
        <v>49</v>
      </c>
      <c r="C497" s="15" t="str">
        <f t="shared" si="50"/>
        <v>Clay &amp; Stones_W/Sand</v>
      </c>
      <c r="D497" s="15">
        <v>602</v>
      </c>
      <c r="E497" s="33">
        <f t="shared" si="53"/>
        <v>-1.2514753247579884E-2</v>
      </c>
      <c r="F497" s="15" t="str">
        <f t="shared" si="49"/>
        <v>Rare/Uncommon</v>
      </c>
      <c r="G497" s="17" t="s">
        <v>158</v>
      </c>
      <c r="H497" s="18" t="s">
        <v>158</v>
      </c>
      <c r="I497" s="26" t="s">
        <v>158</v>
      </c>
      <c r="J497" s="19" t="str">
        <f t="shared" si="54"/>
        <v>Yes</v>
      </c>
      <c r="K497" s="19" t="str">
        <f t="shared" si="55"/>
        <v>Everyone Agrees</v>
      </c>
      <c r="L497" s="27" t="str">
        <f t="shared" si="51"/>
        <v>Diamicton</v>
      </c>
      <c r="M497" s="27" t="str">
        <f t="shared" si="52"/>
        <v>Diamicton</v>
      </c>
    </row>
    <row r="498" spans="1:13" x14ac:dyDescent="0.25">
      <c r="A498" s="15" t="s">
        <v>66</v>
      </c>
      <c r="B498" s="16" t="s">
        <v>50</v>
      </c>
      <c r="C498" s="15" t="str">
        <f t="shared" si="50"/>
        <v>Clay &amp; Stones_W/Sandstone</v>
      </c>
      <c r="D498" s="15">
        <v>27</v>
      </c>
      <c r="E498" s="33">
        <f t="shared" si="53"/>
        <v>-4.653672140922771E-2</v>
      </c>
      <c r="F498" s="15" t="str">
        <f t="shared" si="49"/>
        <v>Rare/Uncommon</v>
      </c>
      <c r="G498" s="17" t="s">
        <v>158</v>
      </c>
      <c r="H498" s="18" t="s">
        <v>158</v>
      </c>
      <c r="I498" s="26" t="s">
        <v>158</v>
      </c>
      <c r="J498" s="19" t="str">
        <f t="shared" si="54"/>
        <v>Yes</v>
      </c>
      <c r="K498" s="19" t="str">
        <f t="shared" si="55"/>
        <v>Everyone Agrees</v>
      </c>
      <c r="L498" s="27" t="str">
        <f t="shared" si="51"/>
        <v>Diamicton</v>
      </c>
      <c r="M498" s="27" t="str">
        <f t="shared" si="52"/>
        <v>Diamicton</v>
      </c>
    </row>
    <row r="499" spans="1:13" x14ac:dyDescent="0.25">
      <c r="A499" s="15" t="s">
        <v>66</v>
      </c>
      <c r="B499" s="16" t="s">
        <v>51</v>
      </c>
      <c r="C499" s="15" t="str">
        <f t="shared" si="50"/>
        <v>Clay &amp; Stones_W/Shale</v>
      </c>
      <c r="D499" s="15">
        <v>35</v>
      </c>
      <c r="E499" s="33">
        <f t="shared" si="53"/>
        <v>-4.6063372286978696E-2</v>
      </c>
      <c r="F499" s="15" t="str">
        <f t="shared" si="49"/>
        <v>Rare/Uncommon</v>
      </c>
      <c r="G499" s="17" t="s">
        <v>158</v>
      </c>
      <c r="H499" s="18" t="s">
        <v>158</v>
      </c>
      <c r="I499" s="26" t="s">
        <v>158</v>
      </c>
      <c r="J499" s="19" t="str">
        <f t="shared" si="54"/>
        <v>Yes</v>
      </c>
      <c r="K499" s="19" t="str">
        <f t="shared" si="55"/>
        <v>Everyone Agrees</v>
      </c>
      <c r="L499" s="27" t="str">
        <f t="shared" si="51"/>
        <v>Diamicton</v>
      </c>
      <c r="M499" s="27" t="str">
        <f t="shared" si="52"/>
        <v>Diamicton</v>
      </c>
    </row>
    <row r="500" spans="1:13" x14ac:dyDescent="0.25">
      <c r="A500" s="15" t="s">
        <v>66</v>
      </c>
      <c r="B500" s="16" t="s">
        <v>52</v>
      </c>
      <c r="C500" s="15" t="str">
        <f t="shared" si="50"/>
        <v>Clay &amp; Stones_W/Silt</v>
      </c>
      <c r="D500" s="15">
        <v>10</v>
      </c>
      <c r="E500" s="33">
        <f t="shared" si="53"/>
        <v>-4.7542588294006864E-2</v>
      </c>
      <c r="F500" s="15" t="str">
        <f t="shared" si="49"/>
        <v>Rare/Uncommon</v>
      </c>
      <c r="G500" s="17" t="s">
        <v>158</v>
      </c>
      <c r="H500" s="18" t="s">
        <v>158</v>
      </c>
      <c r="I500" s="26" t="s">
        <v>158</v>
      </c>
      <c r="J500" s="19" t="str">
        <f t="shared" si="54"/>
        <v>Yes</v>
      </c>
      <c r="K500" s="19" t="str">
        <f t="shared" si="55"/>
        <v>Everyone Agrees</v>
      </c>
      <c r="L500" s="27" t="str">
        <f t="shared" si="51"/>
        <v>Diamicton</v>
      </c>
      <c r="M500" s="27" t="str">
        <f t="shared" si="52"/>
        <v>Diamicton</v>
      </c>
    </row>
    <row r="501" spans="1:13" x14ac:dyDescent="0.25">
      <c r="A501" s="15" t="s">
        <v>66</v>
      </c>
      <c r="B501" s="16" t="s">
        <v>53</v>
      </c>
      <c r="C501" s="15" t="str">
        <f t="shared" si="50"/>
        <v>Clay &amp; Stones_W/Stones</v>
      </c>
      <c r="D501" s="15">
        <v>44</v>
      </c>
      <c r="E501" s="33">
        <f t="shared" si="53"/>
        <v>-4.5530854524448557E-2</v>
      </c>
      <c r="F501" s="15" t="str">
        <f t="shared" si="49"/>
        <v>Rare/Uncommon</v>
      </c>
      <c r="G501" s="17" t="s">
        <v>158</v>
      </c>
      <c r="H501" s="18" t="s">
        <v>158</v>
      </c>
      <c r="I501" s="26" t="s">
        <v>158</v>
      </c>
      <c r="J501" s="19" t="str">
        <f t="shared" si="54"/>
        <v>Yes</v>
      </c>
      <c r="K501" s="19" t="str">
        <f t="shared" si="55"/>
        <v>Everyone Agrees</v>
      </c>
      <c r="L501" s="27" t="str">
        <f t="shared" si="51"/>
        <v>Diamicton</v>
      </c>
      <c r="M501" s="27" t="str">
        <f t="shared" si="52"/>
        <v>Diamicton</v>
      </c>
    </row>
    <row r="502" spans="1:13" x14ac:dyDescent="0.25">
      <c r="A502" s="15" t="s">
        <v>66</v>
      </c>
      <c r="B502" s="16" t="s">
        <v>54</v>
      </c>
      <c r="C502" s="15" t="str">
        <f t="shared" si="50"/>
        <v>Clay &amp; Stones_Water Bearing</v>
      </c>
      <c r="D502" s="15">
        <v>20</v>
      </c>
      <c r="E502" s="33">
        <f t="shared" si="53"/>
        <v>-4.69509018911956E-2</v>
      </c>
      <c r="F502" s="15" t="str">
        <f t="shared" si="49"/>
        <v>Rare/Uncommon</v>
      </c>
      <c r="G502" s="17" t="s">
        <v>158</v>
      </c>
      <c r="H502" s="18" t="s">
        <v>158</v>
      </c>
      <c r="I502" s="26" t="s">
        <v>158</v>
      </c>
      <c r="J502" s="19" t="str">
        <f t="shared" si="54"/>
        <v>Yes</v>
      </c>
      <c r="K502" s="19" t="str">
        <f t="shared" si="55"/>
        <v>Everyone Agrees</v>
      </c>
      <c r="L502" s="27" t="str">
        <f t="shared" si="51"/>
        <v>Diamicton</v>
      </c>
      <c r="M502" s="27" t="str">
        <f t="shared" si="52"/>
        <v>Diamicton</v>
      </c>
    </row>
    <row r="503" spans="1:13" x14ac:dyDescent="0.25">
      <c r="A503" s="15" t="s">
        <v>66</v>
      </c>
      <c r="B503" s="16" t="s">
        <v>55</v>
      </c>
      <c r="C503" s="15" t="str">
        <f t="shared" si="50"/>
        <v>Clay &amp; Stones_Weathered</v>
      </c>
      <c r="D503" s="15">
        <v>0</v>
      </c>
      <c r="E503" s="33">
        <f t="shared" si="53"/>
        <v>-4.8134274696818129E-2</v>
      </c>
      <c r="F503" s="15" t="str">
        <f t="shared" si="49"/>
        <v>Not Used</v>
      </c>
      <c r="G503" s="17" t="s">
        <v>159</v>
      </c>
      <c r="H503" s="18" t="s">
        <v>158</v>
      </c>
      <c r="I503" s="26" t="s">
        <v>158</v>
      </c>
      <c r="J503" s="19" t="str">
        <f t="shared" si="54"/>
        <v>Not Used</v>
      </c>
      <c r="K503" s="19" t="str">
        <f t="shared" si="55"/>
        <v>Not Used</v>
      </c>
      <c r="L503" s="27" t="str">
        <f t="shared" si="51"/>
        <v>CHECK</v>
      </c>
      <c r="M503" s="27" t="str">
        <f t="shared" si="52"/>
        <v>Diamicton</v>
      </c>
    </row>
    <row r="504" spans="1:13" x14ac:dyDescent="0.25">
      <c r="A504" s="15" t="s">
        <v>66</v>
      </c>
      <c r="B504" s="16" t="s">
        <v>56</v>
      </c>
      <c r="C504" s="15" t="str">
        <f t="shared" si="50"/>
        <v>Clay &amp; Stones_Wet/Moist</v>
      </c>
      <c r="D504" s="15">
        <v>22</v>
      </c>
      <c r="E504" s="33">
        <f t="shared" si="53"/>
        <v>-4.6832564610633343E-2</v>
      </c>
      <c r="F504" s="15" t="str">
        <f t="shared" si="49"/>
        <v>Rare/Uncommon</v>
      </c>
      <c r="G504" s="17" t="s">
        <v>158</v>
      </c>
      <c r="H504" s="18" t="s">
        <v>158</v>
      </c>
      <c r="I504" s="26" t="s">
        <v>158</v>
      </c>
      <c r="J504" s="19" t="str">
        <f t="shared" si="54"/>
        <v>Yes</v>
      </c>
      <c r="K504" s="19" t="str">
        <f t="shared" si="55"/>
        <v>Everyone Agrees</v>
      </c>
      <c r="L504" s="27" t="str">
        <f t="shared" si="51"/>
        <v>Diamicton</v>
      </c>
      <c r="M504" s="27" t="str">
        <f t="shared" si="52"/>
        <v>Diamicton</v>
      </c>
    </row>
    <row r="505" spans="1:13" x14ac:dyDescent="0.25">
      <c r="A505" s="15" t="s">
        <v>66</v>
      </c>
      <c r="B505" s="16" t="s">
        <v>57</v>
      </c>
      <c r="C505" s="15" t="str">
        <f t="shared" si="50"/>
        <v>Clay &amp; Stones_Wood</v>
      </c>
      <c r="D505" s="15">
        <v>3</v>
      </c>
      <c r="E505" s="33">
        <f t="shared" si="53"/>
        <v>-4.7956768775974754E-2</v>
      </c>
      <c r="F505" s="15" t="str">
        <f t="shared" si="49"/>
        <v>Rare/Uncommon</v>
      </c>
      <c r="G505" s="17" t="s">
        <v>158</v>
      </c>
      <c r="H505" s="18" t="s">
        <v>158</v>
      </c>
      <c r="I505" s="26" t="s">
        <v>158</v>
      </c>
      <c r="J505" s="19" t="str">
        <f t="shared" si="54"/>
        <v>Yes</v>
      </c>
      <c r="K505" s="19" t="str">
        <f t="shared" si="55"/>
        <v>Everyone Agrees</v>
      </c>
      <c r="L505" s="27" t="str">
        <f t="shared" si="51"/>
        <v>Diamicton</v>
      </c>
      <c r="M505" s="27" t="str">
        <f t="shared" si="52"/>
        <v>Diamicton</v>
      </c>
    </row>
    <row r="506" spans="1:13" x14ac:dyDescent="0.25">
      <c r="A506" s="15" t="s">
        <v>67</v>
      </c>
      <c r="B506" s="16"/>
      <c r="C506" s="15" t="str">
        <f t="shared" si="50"/>
        <v>Clay Gravel Sand_</v>
      </c>
      <c r="D506" s="15">
        <v>11241</v>
      </c>
      <c r="E506" s="33">
        <f t="shared" si="53"/>
        <v>0.61698041070332665</v>
      </c>
      <c r="F506" s="15" t="str">
        <f t="shared" si="49"/>
        <v>Fairly Common</v>
      </c>
      <c r="G506" s="17" t="s">
        <v>158</v>
      </c>
      <c r="H506" s="18" t="s">
        <v>158</v>
      </c>
      <c r="I506" s="26" t="s">
        <v>158</v>
      </c>
      <c r="J506" s="19" t="str">
        <f t="shared" si="54"/>
        <v>Yes</v>
      </c>
      <c r="K506" s="19" t="str">
        <f t="shared" si="55"/>
        <v>Everyone Agrees</v>
      </c>
      <c r="L506" s="27" t="str">
        <f t="shared" si="51"/>
        <v>Diamicton</v>
      </c>
      <c r="M506" s="27" t="str">
        <f t="shared" si="52"/>
        <v>Diamicton</v>
      </c>
    </row>
    <row r="507" spans="1:13" x14ac:dyDescent="0.25">
      <c r="A507" s="15" t="s">
        <v>67</v>
      </c>
      <c r="B507" s="16" t="s">
        <v>4</v>
      </c>
      <c r="C507" s="15" t="str">
        <f t="shared" si="50"/>
        <v>Clay Gravel Sand_Broken</v>
      </c>
      <c r="D507" s="15">
        <v>3</v>
      </c>
      <c r="E507" s="33">
        <f t="shared" si="53"/>
        <v>-4.7956768775974754E-2</v>
      </c>
      <c r="F507" s="15" t="str">
        <f t="shared" si="49"/>
        <v>Rare/Uncommon</v>
      </c>
      <c r="G507" s="17" t="s">
        <v>159</v>
      </c>
      <c r="H507" s="18" t="s">
        <v>158</v>
      </c>
      <c r="I507" s="26" t="s">
        <v>158</v>
      </c>
      <c r="J507" s="19" t="str">
        <f t="shared" si="54"/>
        <v>Needs Review</v>
      </c>
      <c r="K507" s="19" t="str">
        <f t="shared" si="55"/>
        <v>Bell &amp; Erber</v>
      </c>
      <c r="L507" s="27" t="str">
        <f t="shared" si="51"/>
        <v>Diamicton</v>
      </c>
      <c r="M507" s="27" t="str">
        <f t="shared" si="52"/>
        <v>Diamicton</v>
      </c>
    </row>
    <row r="508" spans="1:13" x14ac:dyDescent="0.25">
      <c r="A508" s="15" t="s">
        <v>67</v>
      </c>
      <c r="B508" s="16" t="s">
        <v>5</v>
      </c>
      <c r="C508" s="15" t="str">
        <f t="shared" si="50"/>
        <v>Clay Gravel Sand_Cemented</v>
      </c>
      <c r="D508" s="15">
        <v>22</v>
      </c>
      <c r="E508" s="33">
        <f t="shared" si="53"/>
        <v>-4.6832564610633343E-2</v>
      </c>
      <c r="F508" s="15" t="str">
        <f t="shared" si="49"/>
        <v>Rare/Uncommon</v>
      </c>
      <c r="G508" s="17" t="s">
        <v>159</v>
      </c>
      <c r="H508" s="18" t="s">
        <v>158</v>
      </c>
      <c r="I508" s="26" t="s">
        <v>158</v>
      </c>
      <c r="J508" s="19" t="str">
        <f t="shared" si="54"/>
        <v>Needs Review</v>
      </c>
      <c r="K508" s="19" t="str">
        <f t="shared" si="55"/>
        <v>Bell &amp; Erber</v>
      </c>
      <c r="L508" s="27" t="str">
        <f t="shared" si="51"/>
        <v>Diamicton</v>
      </c>
      <c r="M508" s="27" t="str">
        <f t="shared" si="52"/>
        <v>Diamicton</v>
      </c>
    </row>
    <row r="509" spans="1:13" x14ac:dyDescent="0.25">
      <c r="A509" s="15" t="s">
        <v>67</v>
      </c>
      <c r="B509" s="16" t="s">
        <v>6</v>
      </c>
      <c r="C509" s="15" t="str">
        <f t="shared" si="50"/>
        <v>Clay Gravel Sand_Clayey</v>
      </c>
      <c r="D509" s="15">
        <v>22</v>
      </c>
      <c r="E509" s="33">
        <f t="shared" si="53"/>
        <v>-4.6832564610633343E-2</v>
      </c>
      <c r="F509" s="15" t="str">
        <f t="shared" si="49"/>
        <v>Rare/Uncommon</v>
      </c>
      <c r="G509" s="17" t="s">
        <v>159</v>
      </c>
      <c r="H509" s="18" t="s">
        <v>158</v>
      </c>
      <c r="I509" s="26" t="s">
        <v>158</v>
      </c>
      <c r="J509" s="19" t="str">
        <f t="shared" si="54"/>
        <v>Needs Review</v>
      </c>
      <c r="K509" s="19" t="str">
        <f t="shared" si="55"/>
        <v>Bell &amp; Erber</v>
      </c>
      <c r="L509" s="27" t="str">
        <f t="shared" si="51"/>
        <v>Diamicton</v>
      </c>
      <c r="M509" s="27" t="str">
        <f t="shared" si="52"/>
        <v>Diamicton</v>
      </c>
    </row>
    <row r="510" spans="1:13" x14ac:dyDescent="0.25">
      <c r="A510" s="15" t="s">
        <v>67</v>
      </c>
      <c r="B510" s="16" t="s">
        <v>7</v>
      </c>
      <c r="C510" s="15" t="str">
        <f t="shared" si="50"/>
        <v>Clay Gravel Sand_Coarse</v>
      </c>
      <c r="D510" s="15">
        <v>74</v>
      </c>
      <c r="E510" s="33">
        <f t="shared" si="53"/>
        <v>-4.3755795316014756E-2</v>
      </c>
      <c r="F510" s="15" t="str">
        <f t="shared" si="49"/>
        <v>Rare/Uncommon</v>
      </c>
      <c r="G510" s="17" t="s">
        <v>159</v>
      </c>
      <c r="H510" s="18" t="s">
        <v>158</v>
      </c>
      <c r="I510" s="26" t="s">
        <v>158</v>
      </c>
      <c r="J510" s="19" t="str">
        <f t="shared" si="54"/>
        <v>Needs Review</v>
      </c>
      <c r="K510" s="19" t="str">
        <f t="shared" si="55"/>
        <v>Bell &amp; Erber</v>
      </c>
      <c r="L510" s="27" t="str">
        <f t="shared" si="51"/>
        <v>Diamicton</v>
      </c>
      <c r="M510" s="27" t="str">
        <f t="shared" si="52"/>
        <v>Diamicton</v>
      </c>
    </row>
    <row r="511" spans="1:13" x14ac:dyDescent="0.25">
      <c r="A511" s="15" t="s">
        <v>67</v>
      </c>
      <c r="B511" s="16" t="s">
        <v>8</v>
      </c>
      <c r="C511" s="15" t="str">
        <f t="shared" si="50"/>
        <v>Clay Gravel Sand_Dense</v>
      </c>
      <c r="D511" s="15">
        <v>13</v>
      </c>
      <c r="E511" s="33">
        <f t="shared" si="53"/>
        <v>-4.7365082373163482E-2</v>
      </c>
      <c r="F511" s="15" t="str">
        <f t="shared" si="49"/>
        <v>Rare/Uncommon</v>
      </c>
      <c r="G511" s="17" t="s">
        <v>159</v>
      </c>
      <c r="H511" s="18" t="s">
        <v>158</v>
      </c>
      <c r="I511" s="26" t="s">
        <v>158</v>
      </c>
      <c r="J511" s="19" t="str">
        <f t="shared" si="54"/>
        <v>Needs Review</v>
      </c>
      <c r="K511" s="19" t="str">
        <f t="shared" si="55"/>
        <v>Bell &amp; Erber</v>
      </c>
      <c r="L511" s="27" t="str">
        <f t="shared" si="51"/>
        <v>Diamicton</v>
      </c>
      <c r="M511" s="27" t="str">
        <f t="shared" si="52"/>
        <v>Diamicton</v>
      </c>
    </row>
    <row r="512" spans="1:13" x14ac:dyDescent="0.25">
      <c r="A512" s="15" t="s">
        <v>67</v>
      </c>
      <c r="B512" s="16" t="s">
        <v>9</v>
      </c>
      <c r="C512" s="15" t="str">
        <f t="shared" si="50"/>
        <v>Clay Gravel Sand_Dolomitic</v>
      </c>
      <c r="D512" s="15">
        <v>0</v>
      </c>
      <c r="E512" s="33">
        <f t="shared" si="53"/>
        <v>-4.8134274696818129E-2</v>
      </c>
      <c r="F512" s="15" t="str">
        <f t="shared" si="49"/>
        <v>Not Used</v>
      </c>
      <c r="G512" s="17" t="s">
        <v>159</v>
      </c>
      <c r="H512" s="18" t="s">
        <v>158</v>
      </c>
      <c r="I512" s="26" t="s">
        <v>158</v>
      </c>
      <c r="J512" s="19" t="str">
        <f t="shared" si="54"/>
        <v>Not Used</v>
      </c>
      <c r="K512" s="19" t="str">
        <f t="shared" si="55"/>
        <v>Not Used</v>
      </c>
      <c r="L512" s="27" t="str">
        <f t="shared" si="51"/>
        <v>CHECK</v>
      </c>
      <c r="M512" s="27" t="str">
        <f t="shared" si="52"/>
        <v>Diamicton</v>
      </c>
    </row>
    <row r="513" spans="1:13" x14ac:dyDescent="0.25">
      <c r="A513" s="15" t="s">
        <v>67</v>
      </c>
      <c r="B513" s="16" t="s">
        <v>10</v>
      </c>
      <c r="C513" s="15" t="str">
        <f t="shared" si="50"/>
        <v>Clay Gravel Sand_Dry</v>
      </c>
      <c r="D513" s="15">
        <v>12</v>
      </c>
      <c r="E513" s="33">
        <f t="shared" si="53"/>
        <v>-4.7424251013444607E-2</v>
      </c>
      <c r="F513" s="15" t="str">
        <f t="shared" si="49"/>
        <v>Rare/Uncommon</v>
      </c>
      <c r="G513" s="17" t="s">
        <v>159</v>
      </c>
      <c r="H513" s="18" t="s">
        <v>158</v>
      </c>
      <c r="I513" s="26" t="s">
        <v>158</v>
      </c>
      <c r="J513" s="19" t="str">
        <f t="shared" si="54"/>
        <v>Needs Review</v>
      </c>
      <c r="K513" s="19" t="str">
        <f t="shared" si="55"/>
        <v>Bell &amp; Erber</v>
      </c>
      <c r="L513" s="27" t="str">
        <f t="shared" si="51"/>
        <v>Diamicton</v>
      </c>
      <c r="M513" s="27" t="str">
        <f t="shared" si="52"/>
        <v>Diamicton</v>
      </c>
    </row>
    <row r="514" spans="1:13" x14ac:dyDescent="0.25">
      <c r="A514" s="15" t="s">
        <v>67</v>
      </c>
      <c r="B514" s="16" t="s">
        <v>11</v>
      </c>
      <c r="C514" s="15" t="str">
        <f t="shared" si="50"/>
        <v>Clay Gravel Sand_Fill</v>
      </c>
      <c r="D514" s="15">
        <v>154</v>
      </c>
      <c r="E514" s="33">
        <f t="shared" si="53"/>
        <v>-3.9022304093524626E-2</v>
      </c>
      <c r="F514" s="15" t="str">
        <f t="shared" ref="F514:F577" si="56">IF(D514=0,"Not Used",
IF(E514&lt;Mean,"Rare/Uncommon",
IF(AND(E514&gt;Mean,E514&lt;(Mean + Standard_Deviation)),"Fairly Common",
IF(AND(E514&gt;(Mean + Standard_Deviation),E514&lt;(Mean + (2*Standard_Deviation))),"Common",
IF(E514&gt;(Mean + (2*Standard_Deviation)),"Very Common","")))))</f>
        <v>Rare/Uncommon</v>
      </c>
      <c r="G514" s="17" t="s">
        <v>159</v>
      </c>
      <c r="H514" s="18" t="s">
        <v>167</v>
      </c>
      <c r="I514" s="26" t="s">
        <v>167</v>
      </c>
      <c r="J514" s="19" t="str">
        <f t="shared" si="54"/>
        <v>Needs Review</v>
      </c>
      <c r="K514" s="19" t="str">
        <f t="shared" si="55"/>
        <v>Bell &amp; Erber</v>
      </c>
      <c r="L514" s="27" t="str">
        <f t="shared" si="51"/>
        <v>Unknown or No Record</v>
      </c>
      <c r="M514" s="27" t="str">
        <f t="shared" si="52"/>
        <v>Unknown or No Record</v>
      </c>
    </row>
    <row r="515" spans="1:13" x14ac:dyDescent="0.25">
      <c r="A515" s="15" t="s">
        <v>67</v>
      </c>
      <c r="B515" s="16" t="s">
        <v>12</v>
      </c>
      <c r="C515" s="15" t="str">
        <f t="shared" ref="C515:C578" si="57">A515&amp;"_"&amp;IF(ISBLANK(B515),"",B515)</f>
        <v>Clay Gravel Sand_Fine</v>
      </c>
      <c r="D515" s="15">
        <v>258</v>
      </c>
      <c r="E515" s="33">
        <f t="shared" si="53"/>
        <v>-3.2868765504287453E-2</v>
      </c>
      <c r="F515" s="15" t="str">
        <f t="shared" si="56"/>
        <v>Rare/Uncommon</v>
      </c>
      <c r="G515" s="17" t="s">
        <v>159</v>
      </c>
      <c r="H515" s="18" t="s">
        <v>158</v>
      </c>
      <c r="I515" s="26" t="s">
        <v>158</v>
      </c>
      <c r="J515" s="19" t="str">
        <f t="shared" si="54"/>
        <v>Needs Review</v>
      </c>
      <c r="K515" s="19" t="str">
        <f t="shared" si="55"/>
        <v>Bell &amp; Erber</v>
      </c>
      <c r="L515" s="27" t="str">
        <f t="shared" ref="L515:L578" si="58">IF(K515="Esch &amp; Erber",I515,IF(OR(K515="Bell &amp; Esch",K515="Bell &amp; Erber",K515="Everyone Agrees"),H515,"CHECK"))</f>
        <v>Diamicton</v>
      </c>
      <c r="M515" s="27" t="str">
        <f t="shared" ref="M515:M578" si="59">IF(K515="Everyone Agrees",H515,IF(J515="Not Used",H515,IF(NOT(L515="CHECK"),L515,H515)))</f>
        <v>Diamicton</v>
      </c>
    </row>
    <row r="516" spans="1:13" x14ac:dyDescent="0.25">
      <c r="A516" s="15" t="s">
        <v>67</v>
      </c>
      <c r="B516" s="16" t="s">
        <v>13</v>
      </c>
      <c r="C516" s="15" t="str">
        <f t="shared" si="57"/>
        <v>Clay Gravel Sand_Fine To Coarse</v>
      </c>
      <c r="D516" s="15">
        <v>51</v>
      </c>
      <c r="E516" s="33">
        <f t="shared" ref="E516:E579" si="60">STANDARDIZE(D516,(SUM($D$2:$D$5657)/COUNT($D$2:$D$5657)),_xlfn.STDEV.P($D$2:$D$5657))</f>
        <v>-4.5116674042480674E-2</v>
      </c>
      <c r="F516" s="15" t="str">
        <f t="shared" si="56"/>
        <v>Rare/Uncommon</v>
      </c>
      <c r="G516" s="17" t="s">
        <v>159</v>
      </c>
      <c r="H516" s="18" t="s">
        <v>158</v>
      </c>
      <c r="I516" s="26" t="s">
        <v>158</v>
      </c>
      <c r="J516" s="19" t="str">
        <f t="shared" ref="J516:J579" si="61">IF(AND(G516=H516,I516=H516),"Yes",IF(AND(OR(G516="CHECK",H516="CHECK",I516="CHECK"),NOT(F516="Not Used")),"Needs Review",IF(F516="Not Used", "Not Used","No")))</f>
        <v>Needs Review</v>
      </c>
      <c r="K516" s="19" t="str">
        <f t="shared" ref="K516:K579" si="62">IF(J516="Yes","Everyone Agrees",IF(F516="Not Used","Not Used",IF(AND(G516="CHECK",I516="CHECK"),"Needs Review",IF(G516=H516,"Bell &amp; Esch",IF(H516=I516,"Bell &amp; Erber",IF(G516=I516,"Esch &amp; Erber","Nobody Agrees"))))))</f>
        <v>Bell &amp; Erber</v>
      </c>
      <c r="L516" s="27" t="str">
        <f t="shared" si="58"/>
        <v>Diamicton</v>
      </c>
      <c r="M516" s="27" t="str">
        <f t="shared" si="59"/>
        <v>Diamicton</v>
      </c>
    </row>
    <row r="517" spans="1:13" x14ac:dyDescent="0.25">
      <c r="A517" s="15" t="s">
        <v>67</v>
      </c>
      <c r="B517" s="16" t="s">
        <v>14</v>
      </c>
      <c r="C517" s="15" t="str">
        <f t="shared" si="57"/>
        <v>Clay Gravel Sand_Fine To Medium</v>
      </c>
      <c r="D517" s="15">
        <v>68</v>
      </c>
      <c r="E517" s="33">
        <f t="shared" si="60"/>
        <v>-4.411080715770152E-2</v>
      </c>
      <c r="F517" s="15" t="str">
        <f t="shared" si="56"/>
        <v>Rare/Uncommon</v>
      </c>
      <c r="G517" s="17" t="s">
        <v>159</v>
      </c>
      <c r="H517" s="18" t="s">
        <v>158</v>
      </c>
      <c r="I517" s="26" t="s">
        <v>158</v>
      </c>
      <c r="J517" s="19" t="str">
        <f t="shared" si="61"/>
        <v>Needs Review</v>
      </c>
      <c r="K517" s="19" t="str">
        <f t="shared" si="62"/>
        <v>Bell &amp; Erber</v>
      </c>
      <c r="L517" s="27" t="str">
        <f t="shared" si="58"/>
        <v>Diamicton</v>
      </c>
      <c r="M517" s="27" t="str">
        <f t="shared" si="59"/>
        <v>Diamicton</v>
      </c>
    </row>
    <row r="518" spans="1:13" x14ac:dyDescent="0.25">
      <c r="A518" s="15" t="s">
        <v>67</v>
      </c>
      <c r="B518" s="16" t="s">
        <v>15</v>
      </c>
      <c r="C518" s="15" t="str">
        <f t="shared" si="57"/>
        <v>Clay Gravel Sand_Firm</v>
      </c>
      <c r="D518" s="15">
        <v>12</v>
      </c>
      <c r="E518" s="33">
        <f t="shared" si="60"/>
        <v>-4.7424251013444607E-2</v>
      </c>
      <c r="F518" s="15" t="str">
        <f t="shared" si="56"/>
        <v>Rare/Uncommon</v>
      </c>
      <c r="G518" s="17" t="s">
        <v>159</v>
      </c>
      <c r="H518" s="18" t="s">
        <v>158</v>
      </c>
      <c r="I518" s="26" t="s">
        <v>158</v>
      </c>
      <c r="J518" s="19" t="str">
        <f t="shared" si="61"/>
        <v>Needs Review</v>
      </c>
      <c r="K518" s="19" t="str">
        <f t="shared" si="62"/>
        <v>Bell &amp; Erber</v>
      </c>
      <c r="L518" s="27" t="str">
        <f t="shared" si="58"/>
        <v>Diamicton</v>
      </c>
      <c r="M518" s="27" t="str">
        <f t="shared" si="59"/>
        <v>Diamicton</v>
      </c>
    </row>
    <row r="519" spans="1:13" x14ac:dyDescent="0.25">
      <c r="A519" s="15" t="s">
        <v>67</v>
      </c>
      <c r="B519" s="16" t="s">
        <v>16</v>
      </c>
      <c r="C519" s="15" t="str">
        <f t="shared" si="57"/>
        <v>Clay Gravel Sand_Fractured</v>
      </c>
      <c r="D519" s="15">
        <v>0</v>
      </c>
      <c r="E519" s="33">
        <f t="shared" si="60"/>
        <v>-4.8134274696818129E-2</v>
      </c>
      <c r="F519" s="15" t="str">
        <f t="shared" si="56"/>
        <v>Not Used</v>
      </c>
      <c r="G519" s="17" t="s">
        <v>159</v>
      </c>
      <c r="H519" s="18" t="s">
        <v>158</v>
      </c>
      <c r="I519" s="26" t="s">
        <v>158</v>
      </c>
      <c r="J519" s="19" t="str">
        <f t="shared" si="61"/>
        <v>Not Used</v>
      </c>
      <c r="K519" s="19" t="str">
        <f t="shared" si="62"/>
        <v>Not Used</v>
      </c>
      <c r="L519" s="27" t="str">
        <f t="shared" si="58"/>
        <v>CHECK</v>
      </c>
      <c r="M519" s="27" t="str">
        <f t="shared" si="59"/>
        <v>Diamicton</v>
      </c>
    </row>
    <row r="520" spans="1:13" x14ac:dyDescent="0.25">
      <c r="A520" s="15" t="s">
        <v>67</v>
      </c>
      <c r="B520" s="16" t="s">
        <v>17</v>
      </c>
      <c r="C520" s="15" t="str">
        <f t="shared" si="57"/>
        <v>Clay Gravel Sand_Gravely</v>
      </c>
      <c r="D520" s="15">
        <v>32</v>
      </c>
      <c r="E520" s="33">
        <f t="shared" si="60"/>
        <v>-4.6240878207822078E-2</v>
      </c>
      <c r="F520" s="15" t="str">
        <f t="shared" si="56"/>
        <v>Rare/Uncommon</v>
      </c>
      <c r="G520" s="17" t="s">
        <v>159</v>
      </c>
      <c r="H520" s="18" t="s">
        <v>158</v>
      </c>
      <c r="I520" s="26" t="s">
        <v>158</v>
      </c>
      <c r="J520" s="19" t="str">
        <f t="shared" si="61"/>
        <v>Needs Review</v>
      </c>
      <c r="K520" s="19" t="str">
        <f t="shared" si="62"/>
        <v>Bell &amp; Erber</v>
      </c>
      <c r="L520" s="27" t="str">
        <f t="shared" si="58"/>
        <v>Diamicton</v>
      </c>
      <c r="M520" s="27" t="str">
        <f t="shared" si="59"/>
        <v>Diamicton</v>
      </c>
    </row>
    <row r="521" spans="1:13" x14ac:dyDescent="0.25">
      <c r="A521" s="15" t="s">
        <v>67</v>
      </c>
      <c r="B521" s="16" t="s">
        <v>18</v>
      </c>
      <c r="C521" s="15" t="str">
        <f t="shared" si="57"/>
        <v>Clay Gravel Sand_Gummy</v>
      </c>
      <c r="D521" s="15">
        <v>3</v>
      </c>
      <c r="E521" s="33">
        <f t="shared" si="60"/>
        <v>-4.7956768775974754E-2</v>
      </c>
      <c r="F521" s="15" t="str">
        <f t="shared" si="56"/>
        <v>Rare/Uncommon</v>
      </c>
      <c r="G521" s="17" t="s">
        <v>159</v>
      </c>
      <c r="H521" s="18" t="s">
        <v>158</v>
      </c>
      <c r="I521" s="26" t="s">
        <v>158</v>
      </c>
      <c r="J521" s="19" t="str">
        <f t="shared" si="61"/>
        <v>Needs Review</v>
      </c>
      <c r="K521" s="19" t="str">
        <f t="shared" si="62"/>
        <v>Bell &amp; Erber</v>
      </c>
      <c r="L521" s="27" t="str">
        <f t="shared" si="58"/>
        <v>Diamicton</v>
      </c>
      <c r="M521" s="27" t="str">
        <f t="shared" si="59"/>
        <v>Diamicton</v>
      </c>
    </row>
    <row r="522" spans="1:13" x14ac:dyDescent="0.25">
      <c r="A522" s="15" t="s">
        <v>67</v>
      </c>
      <c r="B522" s="16" t="s">
        <v>19</v>
      </c>
      <c r="C522" s="15" t="str">
        <f t="shared" si="57"/>
        <v>Clay Gravel Sand_Hard</v>
      </c>
      <c r="D522" s="15">
        <v>135</v>
      </c>
      <c r="E522" s="33">
        <f t="shared" si="60"/>
        <v>-4.014650825886603E-2</v>
      </c>
      <c r="F522" s="15" t="str">
        <f t="shared" si="56"/>
        <v>Rare/Uncommon</v>
      </c>
      <c r="G522" s="17" t="s">
        <v>159</v>
      </c>
      <c r="H522" s="18" t="s">
        <v>158</v>
      </c>
      <c r="I522" s="26" t="s">
        <v>158</v>
      </c>
      <c r="J522" s="19" t="str">
        <f t="shared" si="61"/>
        <v>Needs Review</v>
      </c>
      <c r="K522" s="19" t="str">
        <f t="shared" si="62"/>
        <v>Bell &amp; Erber</v>
      </c>
      <c r="L522" s="27" t="str">
        <f t="shared" si="58"/>
        <v>Diamicton</v>
      </c>
      <c r="M522" s="27" t="str">
        <f t="shared" si="59"/>
        <v>Diamicton</v>
      </c>
    </row>
    <row r="523" spans="1:13" x14ac:dyDescent="0.25">
      <c r="A523" s="15" t="s">
        <v>67</v>
      </c>
      <c r="B523" s="16" t="s">
        <v>20</v>
      </c>
      <c r="C523" s="15" t="str">
        <f t="shared" si="57"/>
        <v>Clay Gravel Sand_Heaving/Quick</v>
      </c>
      <c r="D523" s="15">
        <v>1</v>
      </c>
      <c r="E523" s="33">
        <f t="shared" si="60"/>
        <v>-4.8075106056537004E-2</v>
      </c>
      <c r="F523" s="15" t="str">
        <f t="shared" si="56"/>
        <v>Rare/Uncommon</v>
      </c>
      <c r="G523" s="17" t="s">
        <v>159</v>
      </c>
      <c r="H523" s="18" t="s">
        <v>158</v>
      </c>
      <c r="I523" s="26" t="s">
        <v>158</v>
      </c>
      <c r="J523" s="19" t="str">
        <f t="shared" si="61"/>
        <v>Needs Review</v>
      </c>
      <c r="K523" s="19" t="str">
        <f t="shared" si="62"/>
        <v>Bell &amp; Erber</v>
      </c>
      <c r="L523" s="27" t="str">
        <f t="shared" si="58"/>
        <v>Diamicton</v>
      </c>
      <c r="M523" s="27" t="str">
        <f t="shared" si="59"/>
        <v>Diamicton</v>
      </c>
    </row>
    <row r="524" spans="1:13" x14ac:dyDescent="0.25">
      <c r="A524" s="15" t="s">
        <v>67</v>
      </c>
      <c r="B524" s="16" t="s">
        <v>21</v>
      </c>
      <c r="C524" s="15" t="str">
        <f t="shared" si="57"/>
        <v>Clay Gravel Sand_Karst</v>
      </c>
      <c r="D524" s="15">
        <v>0</v>
      </c>
      <c r="E524" s="33">
        <f t="shared" si="60"/>
        <v>-4.8134274696818129E-2</v>
      </c>
      <c r="F524" s="15" t="str">
        <f t="shared" si="56"/>
        <v>Not Used</v>
      </c>
      <c r="G524" s="17" t="s">
        <v>159</v>
      </c>
      <c r="H524" s="18" t="s">
        <v>158</v>
      </c>
      <c r="I524" s="26" t="s">
        <v>158</v>
      </c>
      <c r="J524" s="19" t="str">
        <f t="shared" si="61"/>
        <v>Not Used</v>
      </c>
      <c r="K524" s="19" t="str">
        <f t="shared" si="62"/>
        <v>Not Used</v>
      </c>
      <c r="L524" s="27" t="str">
        <f t="shared" si="58"/>
        <v>CHECK</v>
      </c>
      <c r="M524" s="27" t="str">
        <f t="shared" si="59"/>
        <v>Diamicton</v>
      </c>
    </row>
    <row r="525" spans="1:13" x14ac:dyDescent="0.25">
      <c r="A525" s="15" t="s">
        <v>67</v>
      </c>
      <c r="B525" s="16" t="s">
        <v>22</v>
      </c>
      <c r="C525" s="15" t="str">
        <f t="shared" si="57"/>
        <v>Clay Gravel Sand_Layered</v>
      </c>
      <c r="D525" s="15">
        <v>68</v>
      </c>
      <c r="E525" s="33">
        <f t="shared" si="60"/>
        <v>-4.411080715770152E-2</v>
      </c>
      <c r="F525" s="15" t="str">
        <f t="shared" si="56"/>
        <v>Rare/Uncommon</v>
      </c>
      <c r="G525" s="17" t="s">
        <v>159</v>
      </c>
      <c r="H525" s="18" t="s">
        <v>158</v>
      </c>
      <c r="I525" s="26" t="s">
        <v>158</v>
      </c>
      <c r="J525" s="19" t="str">
        <f t="shared" si="61"/>
        <v>Needs Review</v>
      </c>
      <c r="K525" s="19" t="str">
        <f t="shared" si="62"/>
        <v>Bell &amp; Erber</v>
      </c>
      <c r="L525" s="27" t="str">
        <f t="shared" si="58"/>
        <v>Diamicton</v>
      </c>
      <c r="M525" s="27" t="str">
        <f t="shared" si="59"/>
        <v>Diamicton</v>
      </c>
    </row>
    <row r="526" spans="1:13" x14ac:dyDescent="0.25">
      <c r="A526" s="15" t="s">
        <v>67</v>
      </c>
      <c r="B526" s="16" t="s">
        <v>23</v>
      </c>
      <c r="C526" s="15" t="str">
        <f t="shared" si="57"/>
        <v>Clay Gravel Sand_Medium</v>
      </c>
      <c r="D526" s="15">
        <v>51</v>
      </c>
      <c r="E526" s="33">
        <f t="shared" si="60"/>
        <v>-4.5116674042480674E-2</v>
      </c>
      <c r="F526" s="15" t="str">
        <f t="shared" si="56"/>
        <v>Rare/Uncommon</v>
      </c>
      <c r="G526" s="17" t="s">
        <v>159</v>
      </c>
      <c r="H526" s="18" t="s">
        <v>158</v>
      </c>
      <c r="I526" s="26" t="s">
        <v>158</v>
      </c>
      <c r="J526" s="19" t="str">
        <f t="shared" si="61"/>
        <v>Needs Review</v>
      </c>
      <c r="K526" s="19" t="str">
        <f t="shared" si="62"/>
        <v>Bell &amp; Erber</v>
      </c>
      <c r="L526" s="27" t="str">
        <f t="shared" si="58"/>
        <v>Diamicton</v>
      </c>
      <c r="M526" s="27" t="str">
        <f t="shared" si="59"/>
        <v>Diamicton</v>
      </c>
    </row>
    <row r="527" spans="1:13" x14ac:dyDescent="0.25">
      <c r="A527" s="15" t="s">
        <v>67</v>
      </c>
      <c r="B527" s="16" t="s">
        <v>24</v>
      </c>
      <c r="C527" s="15" t="str">
        <f t="shared" si="57"/>
        <v>Clay Gravel Sand_Medium To Coarse</v>
      </c>
      <c r="D527" s="15">
        <v>43</v>
      </c>
      <c r="E527" s="33">
        <f t="shared" si="60"/>
        <v>-4.5590023164729682E-2</v>
      </c>
      <c r="F527" s="15" t="str">
        <f t="shared" si="56"/>
        <v>Rare/Uncommon</v>
      </c>
      <c r="G527" s="17" t="s">
        <v>159</v>
      </c>
      <c r="H527" s="18" t="s">
        <v>158</v>
      </c>
      <c r="I527" s="26" t="s">
        <v>158</v>
      </c>
      <c r="J527" s="19" t="str">
        <f t="shared" si="61"/>
        <v>Needs Review</v>
      </c>
      <c r="K527" s="19" t="str">
        <f t="shared" si="62"/>
        <v>Bell &amp; Erber</v>
      </c>
      <c r="L527" s="27" t="str">
        <f t="shared" si="58"/>
        <v>Diamicton</v>
      </c>
      <c r="M527" s="27" t="str">
        <f t="shared" si="59"/>
        <v>Diamicton</v>
      </c>
    </row>
    <row r="528" spans="1:13" x14ac:dyDescent="0.25">
      <c r="A528" s="15" t="s">
        <v>67</v>
      </c>
      <c r="B528" s="16" t="s">
        <v>25</v>
      </c>
      <c r="C528" s="15" t="str">
        <f t="shared" si="57"/>
        <v>Clay Gravel Sand_Organic</v>
      </c>
      <c r="D528" s="15">
        <v>1</v>
      </c>
      <c r="E528" s="33">
        <f t="shared" si="60"/>
        <v>-4.8075106056537004E-2</v>
      </c>
      <c r="F528" s="15" t="str">
        <f t="shared" si="56"/>
        <v>Rare/Uncommon</v>
      </c>
      <c r="G528" s="17" t="s">
        <v>159</v>
      </c>
      <c r="H528" s="18" t="s">
        <v>158</v>
      </c>
      <c r="I528" s="26" t="s">
        <v>158</v>
      </c>
      <c r="J528" s="19" t="str">
        <f t="shared" si="61"/>
        <v>Needs Review</v>
      </c>
      <c r="K528" s="19" t="str">
        <f t="shared" si="62"/>
        <v>Bell &amp; Erber</v>
      </c>
      <c r="L528" s="27" t="str">
        <f t="shared" si="58"/>
        <v>Diamicton</v>
      </c>
      <c r="M528" s="27" t="str">
        <f t="shared" si="59"/>
        <v>Diamicton</v>
      </c>
    </row>
    <row r="529" spans="1:13" x14ac:dyDescent="0.25">
      <c r="A529" s="15" t="s">
        <v>67</v>
      </c>
      <c r="B529" s="16" t="s">
        <v>26</v>
      </c>
      <c r="C529" s="15" t="str">
        <f t="shared" si="57"/>
        <v>Clay Gravel Sand_Porous</v>
      </c>
      <c r="D529" s="15">
        <v>0</v>
      </c>
      <c r="E529" s="33">
        <f t="shared" si="60"/>
        <v>-4.8134274696818129E-2</v>
      </c>
      <c r="F529" s="15" t="str">
        <f t="shared" si="56"/>
        <v>Not Used</v>
      </c>
      <c r="G529" s="17" t="s">
        <v>159</v>
      </c>
      <c r="H529" s="18" t="s">
        <v>158</v>
      </c>
      <c r="I529" s="26" t="s">
        <v>158</v>
      </c>
      <c r="J529" s="19" t="str">
        <f t="shared" si="61"/>
        <v>Not Used</v>
      </c>
      <c r="K529" s="19" t="str">
        <f t="shared" si="62"/>
        <v>Not Used</v>
      </c>
      <c r="L529" s="27" t="str">
        <f t="shared" si="58"/>
        <v>CHECK</v>
      </c>
      <c r="M529" s="27" t="str">
        <f t="shared" si="59"/>
        <v>Diamicton</v>
      </c>
    </row>
    <row r="530" spans="1:13" x14ac:dyDescent="0.25">
      <c r="A530" s="15" t="s">
        <v>67</v>
      </c>
      <c r="B530" s="16" t="s">
        <v>27</v>
      </c>
      <c r="C530" s="15" t="str">
        <f t="shared" si="57"/>
        <v>Clay Gravel Sand_Sandy</v>
      </c>
      <c r="D530" s="15">
        <v>54</v>
      </c>
      <c r="E530" s="33">
        <f t="shared" si="60"/>
        <v>-4.4939168121637292E-2</v>
      </c>
      <c r="F530" s="15" t="str">
        <f t="shared" si="56"/>
        <v>Rare/Uncommon</v>
      </c>
      <c r="G530" s="17" t="s">
        <v>159</v>
      </c>
      <c r="H530" s="18" t="s">
        <v>158</v>
      </c>
      <c r="I530" s="26" t="s">
        <v>158</v>
      </c>
      <c r="J530" s="19" t="str">
        <f t="shared" si="61"/>
        <v>Needs Review</v>
      </c>
      <c r="K530" s="19" t="str">
        <f t="shared" si="62"/>
        <v>Bell &amp; Erber</v>
      </c>
      <c r="L530" s="27" t="str">
        <f t="shared" si="58"/>
        <v>Diamicton</v>
      </c>
      <c r="M530" s="27" t="str">
        <f t="shared" si="59"/>
        <v>Diamicton</v>
      </c>
    </row>
    <row r="531" spans="1:13" x14ac:dyDescent="0.25">
      <c r="A531" s="15" t="s">
        <v>67</v>
      </c>
      <c r="B531" s="16" t="s">
        <v>28</v>
      </c>
      <c r="C531" s="15" t="str">
        <f t="shared" si="57"/>
        <v>Clay Gravel Sand_Silty</v>
      </c>
      <c r="D531" s="15">
        <v>64</v>
      </c>
      <c r="E531" s="33">
        <f t="shared" si="60"/>
        <v>-4.4347481718826028E-2</v>
      </c>
      <c r="F531" s="15" t="str">
        <f t="shared" si="56"/>
        <v>Rare/Uncommon</v>
      </c>
      <c r="G531" s="17" t="s">
        <v>159</v>
      </c>
      <c r="H531" s="18" t="s">
        <v>158</v>
      </c>
      <c r="I531" s="26" t="s">
        <v>158</v>
      </c>
      <c r="J531" s="19" t="str">
        <f t="shared" si="61"/>
        <v>Needs Review</v>
      </c>
      <c r="K531" s="19" t="str">
        <f t="shared" si="62"/>
        <v>Bell &amp; Erber</v>
      </c>
      <c r="L531" s="27" t="str">
        <f t="shared" si="58"/>
        <v>Diamicton</v>
      </c>
      <c r="M531" s="27" t="str">
        <f t="shared" si="59"/>
        <v>Diamicton</v>
      </c>
    </row>
    <row r="532" spans="1:13" x14ac:dyDescent="0.25">
      <c r="A532" s="15" t="s">
        <v>67</v>
      </c>
      <c r="B532" s="16" t="s">
        <v>29</v>
      </c>
      <c r="C532" s="15" t="str">
        <f t="shared" si="57"/>
        <v>Clay Gravel Sand_Soft</v>
      </c>
      <c r="D532" s="15">
        <v>119</v>
      </c>
      <c r="E532" s="33">
        <f t="shared" si="60"/>
        <v>-4.1093206503364059E-2</v>
      </c>
      <c r="F532" s="15" t="str">
        <f t="shared" si="56"/>
        <v>Rare/Uncommon</v>
      </c>
      <c r="G532" s="17" t="s">
        <v>159</v>
      </c>
      <c r="H532" s="18" t="s">
        <v>158</v>
      </c>
      <c r="I532" s="26" t="s">
        <v>158</v>
      </c>
      <c r="J532" s="19" t="str">
        <f t="shared" si="61"/>
        <v>Needs Review</v>
      </c>
      <c r="K532" s="19" t="str">
        <f t="shared" si="62"/>
        <v>Bell &amp; Erber</v>
      </c>
      <c r="L532" s="27" t="str">
        <f t="shared" si="58"/>
        <v>Diamicton</v>
      </c>
      <c r="M532" s="27" t="str">
        <f t="shared" si="59"/>
        <v>Diamicton</v>
      </c>
    </row>
    <row r="533" spans="1:13" x14ac:dyDescent="0.25">
      <c r="A533" s="15" t="s">
        <v>67</v>
      </c>
      <c r="B533" s="16" t="s">
        <v>30</v>
      </c>
      <c r="C533" s="15" t="str">
        <f t="shared" si="57"/>
        <v>Clay Gravel Sand_Sticky</v>
      </c>
      <c r="D533" s="15">
        <v>9</v>
      </c>
      <c r="E533" s="33">
        <f t="shared" si="60"/>
        <v>-4.7601756934287989E-2</v>
      </c>
      <c r="F533" s="15" t="str">
        <f t="shared" si="56"/>
        <v>Rare/Uncommon</v>
      </c>
      <c r="G533" s="17" t="s">
        <v>159</v>
      </c>
      <c r="H533" s="18" t="s">
        <v>158</v>
      </c>
      <c r="I533" s="26" t="s">
        <v>158</v>
      </c>
      <c r="J533" s="19" t="str">
        <f t="shared" si="61"/>
        <v>Needs Review</v>
      </c>
      <c r="K533" s="19" t="str">
        <f t="shared" si="62"/>
        <v>Bell &amp; Erber</v>
      </c>
      <c r="L533" s="27" t="str">
        <f t="shared" si="58"/>
        <v>Diamicton</v>
      </c>
      <c r="M533" s="27" t="str">
        <f t="shared" si="59"/>
        <v>Diamicton</v>
      </c>
    </row>
    <row r="534" spans="1:13" x14ac:dyDescent="0.25">
      <c r="A534" s="15" t="s">
        <v>67</v>
      </c>
      <c r="B534" s="16" t="s">
        <v>31</v>
      </c>
      <c r="C534" s="15" t="str">
        <f t="shared" si="57"/>
        <v>Clay Gravel Sand_Stoney</v>
      </c>
      <c r="D534" s="15">
        <v>47</v>
      </c>
      <c r="E534" s="33">
        <f t="shared" si="60"/>
        <v>-4.5353348603605174E-2</v>
      </c>
      <c r="F534" s="15" t="str">
        <f t="shared" si="56"/>
        <v>Rare/Uncommon</v>
      </c>
      <c r="G534" s="17" t="s">
        <v>159</v>
      </c>
      <c r="H534" s="18" t="s">
        <v>158</v>
      </c>
      <c r="I534" s="26" t="s">
        <v>158</v>
      </c>
      <c r="J534" s="19" t="str">
        <f t="shared" si="61"/>
        <v>Needs Review</v>
      </c>
      <c r="K534" s="19" t="str">
        <f t="shared" si="62"/>
        <v>Bell &amp; Erber</v>
      </c>
      <c r="L534" s="27" t="str">
        <f t="shared" si="58"/>
        <v>Diamicton</v>
      </c>
      <c r="M534" s="27" t="str">
        <f t="shared" si="59"/>
        <v>Diamicton</v>
      </c>
    </row>
    <row r="535" spans="1:13" x14ac:dyDescent="0.25">
      <c r="A535" s="15" t="s">
        <v>67</v>
      </c>
      <c r="B535" s="16" t="s">
        <v>32</v>
      </c>
      <c r="C535" s="15" t="str">
        <f t="shared" si="57"/>
        <v>Clay Gravel Sand_Stringers</v>
      </c>
      <c r="D535" s="15">
        <v>59</v>
      </c>
      <c r="E535" s="33">
        <f t="shared" si="60"/>
        <v>-4.464332492023166E-2</v>
      </c>
      <c r="F535" s="15" t="str">
        <f t="shared" si="56"/>
        <v>Rare/Uncommon</v>
      </c>
      <c r="G535" s="17" t="s">
        <v>159</v>
      </c>
      <c r="H535" s="18" t="s">
        <v>158</v>
      </c>
      <c r="I535" s="26" t="s">
        <v>158</v>
      </c>
      <c r="J535" s="19" t="str">
        <f t="shared" si="61"/>
        <v>Needs Review</v>
      </c>
      <c r="K535" s="19" t="str">
        <f t="shared" si="62"/>
        <v>Bell &amp; Erber</v>
      </c>
      <c r="L535" s="27" t="str">
        <f t="shared" si="58"/>
        <v>Diamicton</v>
      </c>
      <c r="M535" s="27" t="str">
        <f t="shared" si="59"/>
        <v>Diamicton</v>
      </c>
    </row>
    <row r="536" spans="1:13" x14ac:dyDescent="0.25">
      <c r="A536" s="15" t="s">
        <v>67</v>
      </c>
      <c r="B536" s="16" t="s">
        <v>33</v>
      </c>
      <c r="C536" s="15" t="str">
        <f t="shared" si="57"/>
        <v>Clay Gravel Sand_Strips</v>
      </c>
      <c r="D536" s="15">
        <v>18</v>
      </c>
      <c r="E536" s="33">
        <f t="shared" si="60"/>
        <v>-4.706923917175785E-2</v>
      </c>
      <c r="F536" s="15" t="str">
        <f t="shared" si="56"/>
        <v>Rare/Uncommon</v>
      </c>
      <c r="G536" s="17" t="s">
        <v>159</v>
      </c>
      <c r="H536" s="18" t="s">
        <v>158</v>
      </c>
      <c r="I536" s="26" t="s">
        <v>158</v>
      </c>
      <c r="J536" s="19" t="str">
        <f t="shared" si="61"/>
        <v>Needs Review</v>
      </c>
      <c r="K536" s="19" t="str">
        <f t="shared" si="62"/>
        <v>Bell &amp; Erber</v>
      </c>
      <c r="L536" s="27" t="str">
        <f t="shared" si="58"/>
        <v>Diamicton</v>
      </c>
      <c r="M536" s="27" t="str">
        <f t="shared" si="59"/>
        <v>Diamicton</v>
      </c>
    </row>
    <row r="537" spans="1:13" x14ac:dyDescent="0.25">
      <c r="A537" s="15" t="s">
        <v>67</v>
      </c>
      <c r="B537" s="16" t="s">
        <v>34</v>
      </c>
      <c r="C537" s="15" t="str">
        <f t="shared" si="57"/>
        <v>Clay Gravel Sand_Swelling</v>
      </c>
      <c r="D537" s="15">
        <v>0</v>
      </c>
      <c r="E537" s="33">
        <f t="shared" si="60"/>
        <v>-4.8134274696818129E-2</v>
      </c>
      <c r="F537" s="15" t="str">
        <f t="shared" si="56"/>
        <v>Not Used</v>
      </c>
      <c r="G537" s="17" t="s">
        <v>159</v>
      </c>
      <c r="H537" s="18" t="s">
        <v>158</v>
      </c>
      <c r="I537" s="26" t="s">
        <v>158</v>
      </c>
      <c r="J537" s="19" t="str">
        <f t="shared" si="61"/>
        <v>Not Used</v>
      </c>
      <c r="K537" s="19" t="str">
        <f t="shared" si="62"/>
        <v>Not Used</v>
      </c>
      <c r="L537" s="27" t="str">
        <f t="shared" si="58"/>
        <v>CHECK</v>
      </c>
      <c r="M537" s="27" t="str">
        <f t="shared" si="59"/>
        <v>Diamicton</v>
      </c>
    </row>
    <row r="538" spans="1:13" x14ac:dyDescent="0.25">
      <c r="A538" s="15" t="s">
        <v>67</v>
      </c>
      <c r="B538" s="16" t="s">
        <v>35</v>
      </c>
      <c r="C538" s="15" t="str">
        <f t="shared" si="57"/>
        <v>Clay Gravel Sand_Very Coarse</v>
      </c>
      <c r="D538" s="15">
        <v>0</v>
      </c>
      <c r="E538" s="33">
        <f t="shared" si="60"/>
        <v>-4.8134274696818129E-2</v>
      </c>
      <c r="F538" s="15" t="str">
        <f t="shared" si="56"/>
        <v>Not Used</v>
      </c>
      <c r="G538" s="17" t="s">
        <v>159</v>
      </c>
      <c r="H538" s="18" t="s">
        <v>158</v>
      </c>
      <c r="I538" s="26" t="s">
        <v>158</v>
      </c>
      <c r="J538" s="19" t="str">
        <f t="shared" si="61"/>
        <v>Not Used</v>
      </c>
      <c r="K538" s="19" t="str">
        <f t="shared" si="62"/>
        <v>Not Used</v>
      </c>
      <c r="L538" s="27" t="str">
        <f t="shared" si="58"/>
        <v>CHECK</v>
      </c>
      <c r="M538" s="27" t="str">
        <f t="shared" si="59"/>
        <v>Diamicton</v>
      </c>
    </row>
    <row r="539" spans="1:13" x14ac:dyDescent="0.25">
      <c r="A539" s="15" t="s">
        <v>67</v>
      </c>
      <c r="B539" s="16" t="s">
        <v>160</v>
      </c>
      <c r="C539" s="15" t="str">
        <f t="shared" si="57"/>
        <v>Clay Gravel Sand_Very Fine</v>
      </c>
      <c r="D539" s="15">
        <v>8</v>
      </c>
      <c r="E539" s="33">
        <f t="shared" si="60"/>
        <v>-4.7660925574569114E-2</v>
      </c>
      <c r="F539" s="15" t="str">
        <f t="shared" si="56"/>
        <v>Rare/Uncommon</v>
      </c>
      <c r="G539" s="17" t="s">
        <v>159</v>
      </c>
      <c r="H539" s="18" t="s">
        <v>158</v>
      </c>
      <c r="I539" s="26" t="s">
        <v>158</v>
      </c>
      <c r="J539" s="19" t="str">
        <f t="shared" si="61"/>
        <v>Needs Review</v>
      </c>
      <c r="K539" s="19" t="str">
        <f t="shared" si="62"/>
        <v>Bell &amp; Erber</v>
      </c>
      <c r="L539" s="27" t="str">
        <f t="shared" si="58"/>
        <v>Diamicton</v>
      </c>
      <c r="M539" s="27" t="str">
        <f t="shared" si="59"/>
        <v>Diamicton</v>
      </c>
    </row>
    <row r="540" spans="1:13" x14ac:dyDescent="0.25">
      <c r="A540" s="15" t="s">
        <v>67</v>
      </c>
      <c r="B540" s="16" t="s">
        <v>36</v>
      </c>
      <c r="C540" s="15" t="str">
        <f t="shared" si="57"/>
        <v>Clay Gravel Sand_Very Fine-Coarse</v>
      </c>
      <c r="D540" s="15">
        <v>1</v>
      </c>
      <c r="E540" s="33">
        <f t="shared" si="60"/>
        <v>-4.8075106056537004E-2</v>
      </c>
      <c r="F540" s="15" t="str">
        <f t="shared" si="56"/>
        <v>Rare/Uncommon</v>
      </c>
      <c r="G540" s="17" t="s">
        <v>159</v>
      </c>
      <c r="H540" s="18" t="s">
        <v>158</v>
      </c>
      <c r="I540" s="26" t="s">
        <v>158</v>
      </c>
      <c r="J540" s="19" t="str">
        <f t="shared" si="61"/>
        <v>Needs Review</v>
      </c>
      <c r="K540" s="19" t="str">
        <f t="shared" si="62"/>
        <v>Bell &amp; Erber</v>
      </c>
      <c r="L540" s="27" t="str">
        <f t="shared" si="58"/>
        <v>Diamicton</v>
      </c>
      <c r="M540" s="27" t="str">
        <f t="shared" si="59"/>
        <v>Diamicton</v>
      </c>
    </row>
    <row r="541" spans="1:13" x14ac:dyDescent="0.25">
      <c r="A541" s="15" t="s">
        <v>67</v>
      </c>
      <c r="B541" s="16" t="s">
        <v>37</v>
      </c>
      <c r="C541" s="15" t="str">
        <f t="shared" si="57"/>
        <v>Clay Gravel Sand_Very Fine-Fine</v>
      </c>
      <c r="D541" s="15">
        <v>2</v>
      </c>
      <c r="E541" s="33">
        <f t="shared" si="60"/>
        <v>-4.8015937416255879E-2</v>
      </c>
      <c r="F541" s="15" t="str">
        <f t="shared" si="56"/>
        <v>Rare/Uncommon</v>
      </c>
      <c r="G541" s="17" t="s">
        <v>159</v>
      </c>
      <c r="H541" s="18" t="s">
        <v>158</v>
      </c>
      <c r="I541" s="26" t="s">
        <v>158</v>
      </c>
      <c r="J541" s="19" t="str">
        <f t="shared" si="61"/>
        <v>Needs Review</v>
      </c>
      <c r="K541" s="19" t="str">
        <f t="shared" si="62"/>
        <v>Bell &amp; Erber</v>
      </c>
      <c r="L541" s="27" t="str">
        <f t="shared" si="58"/>
        <v>Diamicton</v>
      </c>
      <c r="M541" s="27" t="str">
        <f t="shared" si="59"/>
        <v>Diamicton</v>
      </c>
    </row>
    <row r="542" spans="1:13" x14ac:dyDescent="0.25">
      <c r="A542" s="15" t="s">
        <v>67</v>
      </c>
      <c r="B542" s="16" t="s">
        <v>38</v>
      </c>
      <c r="C542" s="15" t="str">
        <f t="shared" si="57"/>
        <v>Clay Gravel Sand_Very Fine-Medium</v>
      </c>
      <c r="D542" s="15">
        <v>0</v>
      </c>
      <c r="E542" s="33">
        <f t="shared" si="60"/>
        <v>-4.8134274696818129E-2</v>
      </c>
      <c r="F542" s="15" t="str">
        <f t="shared" si="56"/>
        <v>Not Used</v>
      </c>
      <c r="G542" s="17" t="s">
        <v>159</v>
      </c>
      <c r="H542" s="18" t="s">
        <v>158</v>
      </c>
      <c r="I542" s="26" t="s">
        <v>158</v>
      </c>
      <c r="J542" s="19" t="str">
        <f t="shared" si="61"/>
        <v>Not Used</v>
      </c>
      <c r="K542" s="19" t="str">
        <f t="shared" si="62"/>
        <v>Not Used</v>
      </c>
      <c r="L542" s="27" t="str">
        <f t="shared" si="58"/>
        <v>CHECK</v>
      </c>
      <c r="M542" s="27" t="str">
        <f t="shared" si="59"/>
        <v>Diamicton</v>
      </c>
    </row>
    <row r="543" spans="1:13" x14ac:dyDescent="0.25">
      <c r="A543" s="15" t="s">
        <v>67</v>
      </c>
      <c r="B543" s="16" t="s">
        <v>39</v>
      </c>
      <c r="C543" s="15" t="str">
        <f t="shared" si="57"/>
        <v>Clay Gravel Sand_Very Hard</v>
      </c>
      <c r="D543" s="15">
        <v>6</v>
      </c>
      <c r="E543" s="33">
        <f t="shared" si="60"/>
        <v>-4.7779262855131371E-2</v>
      </c>
      <c r="F543" s="15" t="str">
        <f t="shared" si="56"/>
        <v>Rare/Uncommon</v>
      </c>
      <c r="G543" s="17" t="s">
        <v>159</v>
      </c>
      <c r="H543" s="18" t="s">
        <v>158</v>
      </c>
      <c r="I543" s="26" t="s">
        <v>158</v>
      </c>
      <c r="J543" s="19" t="str">
        <f t="shared" si="61"/>
        <v>Needs Review</v>
      </c>
      <c r="K543" s="19" t="str">
        <f t="shared" si="62"/>
        <v>Bell &amp; Erber</v>
      </c>
      <c r="L543" s="27" t="str">
        <f t="shared" si="58"/>
        <v>Diamicton</v>
      </c>
      <c r="M543" s="27" t="str">
        <f t="shared" si="59"/>
        <v>Diamicton</v>
      </c>
    </row>
    <row r="544" spans="1:13" x14ac:dyDescent="0.25">
      <c r="A544" s="15" t="s">
        <v>67</v>
      </c>
      <c r="B544" s="16" t="s">
        <v>40</v>
      </c>
      <c r="C544" s="15" t="str">
        <f t="shared" si="57"/>
        <v>Clay Gravel Sand_W/Boulders</v>
      </c>
      <c r="D544" s="15">
        <v>28</v>
      </c>
      <c r="E544" s="33">
        <f t="shared" si="60"/>
        <v>-4.6477552768946585E-2</v>
      </c>
      <c r="F544" s="15" t="str">
        <f t="shared" si="56"/>
        <v>Rare/Uncommon</v>
      </c>
      <c r="G544" s="17" t="s">
        <v>159</v>
      </c>
      <c r="H544" s="18" t="s">
        <v>158</v>
      </c>
      <c r="I544" s="26" t="s">
        <v>158</v>
      </c>
      <c r="J544" s="19" t="str">
        <f t="shared" si="61"/>
        <v>Needs Review</v>
      </c>
      <c r="K544" s="19" t="str">
        <f t="shared" si="62"/>
        <v>Bell &amp; Erber</v>
      </c>
      <c r="L544" s="27" t="str">
        <f t="shared" si="58"/>
        <v>Diamicton</v>
      </c>
      <c r="M544" s="27" t="str">
        <f t="shared" si="59"/>
        <v>Diamicton</v>
      </c>
    </row>
    <row r="545" spans="1:13" x14ac:dyDescent="0.25">
      <c r="A545" s="15" t="s">
        <v>67</v>
      </c>
      <c r="B545" s="16" t="s">
        <v>41</v>
      </c>
      <c r="C545" s="15" t="str">
        <f t="shared" si="57"/>
        <v>Clay Gravel Sand_W/Clay</v>
      </c>
      <c r="D545" s="15">
        <v>5</v>
      </c>
      <c r="E545" s="33">
        <f t="shared" si="60"/>
        <v>-4.7838431495412496E-2</v>
      </c>
      <c r="F545" s="15" t="str">
        <f t="shared" si="56"/>
        <v>Rare/Uncommon</v>
      </c>
      <c r="G545" s="17" t="s">
        <v>159</v>
      </c>
      <c r="H545" s="18" t="s">
        <v>158</v>
      </c>
      <c r="I545" s="26" t="s">
        <v>158</v>
      </c>
      <c r="J545" s="19" t="str">
        <f t="shared" si="61"/>
        <v>Needs Review</v>
      </c>
      <c r="K545" s="19" t="str">
        <f t="shared" si="62"/>
        <v>Bell &amp; Erber</v>
      </c>
      <c r="L545" s="27" t="str">
        <f t="shared" si="58"/>
        <v>Diamicton</v>
      </c>
      <c r="M545" s="27" t="str">
        <f t="shared" si="59"/>
        <v>Diamicton</v>
      </c>
    </row>
    <row r="546" spans="1:13" x14ac:dyDescent="0.25">
      <c r="A546" s="15" t="s">
        <v>67</v>
      </c>
      <c r="B546" s="16" t="s">
        <v>42</v>
      </c>
      <c r="C546" s="15" t="str">
        <f t="shared" si="57"/>
        <v>Clay Gravel Sand_W/Coal</v>
      </c>
      <c r="D546" s="15">
        <v>2</v>
      </c>
      <c r="E546" s="33">
        <f t="shared" si="60"/>
        <v>-4.8015937416255879E-2</v>
      </c>
      <c r="F546" s="15" t="str">
        <f t="shared" si="56"/>
        <v>Rare/Uncommon</v>
      </c>
      <c r="G546" s="17" t="s">
        <v>159</v>
      </c>
      <c r="H546" s="18" t="s">
        <v>158</v>
      </c>
      <c r="I546" s="26" t="s">
        <v>158</v>
      </c>
      <c r="J546" s="19" t="str">
        <f t="shared" si="61"/>
        <v>Needs Review</v>
      </c>
      <c r="K546" s="19" t="str">
        <f t="shared" si="62"/>
        <v>Bell &amp; Erber</v>
      </c>
      <c r="L546" s="27" t="str">
        <f t="shared" si="58"/>
        <v>Diamicton</v>
      </c>
      <c r="M546" s="27" t="str">
        <f t="shared" si="59"/>
        <v>Diamicton</v>
      </c>
    </row>
    <row r="547" spans="1:13" x14ac:dyDescent="0.25">
      <c r="A547" s="15" t="s">
        <v>67</v>
      </c>
      <c r="B547" s="16" t="s">
        <v>43</v>
      </c>
      <c r="C547" s="15" t="str">
        <f t="shared" si="57"/>
        <v>Clay Gravel Sand_W/Cobbles</v>
      </c>
      <c r="D547" s="15">
        <v>14</v>
      </c>
      <c r="E547" s="33">
        <f t="shared" si="60"/>
        <v>-4.7305913732882357E-2</v>
      </c>
      <c r="F547" s="15" t="str">
        <f t="shared" si="56"/>
        <v>Rare/Uncommon</v>
      </c>
      <c r="G547" s="17" t="s">
        <v>159</v>
      </c>
      <c r="H547" s="18" t="s">
        <v>158</v>
      </c>
      <c r="I547" s="26" t="s">
        <v>158</v>
      </c>
      <c r="J547" s="19" t="str">
        <f t="shared" si="61"/>
        <v>Needs Review</v>
      </c>
      <c r="K547" s="19" t="str">
        <f t="shared" si="62"/>
        <v>Bell &amp; Erber</v>
      </c>
      <c r="L547" s="27" t="str">
        <f t="shared" si="58"/>
        <v>Diamicton</v>
      </c>
      <c r="M547" s="27" t="str">
        <f t="shared" si="59"/>
        <v>Diamicton</v>
      </c>
    </row>
    <row r="548" spans="1:13" x14ac:dyDescent="0.25">
      <c r="A548" s="15" t="s">
        <v>67</v>
      </c>
      <c r="B548" s="16" t="s">
        <v>44</v>
      </c>
      <c r="C548" s="15" t="str">
        <f t="shared" si="57"/>
        <v>Clay Gravel Sand_W/Dolomite</v>
      </c>
      <c r="D548" s="15">
        <v>0</v>
      </c>
      <c r="E548" s="33">
        <f t="shared" si="60"/>
        <v>-4.8134274696818129E-2</v>
      </c>
      <c r="F548" s="15" t="str">
        <f t="shared" si="56"/>
        <v>Not Used</v>
      </c>
      <c r="G548" s="17" t="s">
        <v>159</v>
      </c>
      <c r="H548" s="18" t="s">
        <v>158</v>
      </c>
      <c r="I548" s="26" t="s">
        <v>158</v>
      </c>
      <c r="J548" s="19" t="str">
        <f t="shared" si="61"/>
        <v>Not Used</v>
      </c>
      <c r="K548" s="19" t="str">
        <f t="shared" si="62"/>
        <v>Not Used</v>
      </c>
      <c r="L548" s="27" t="str">
        <f t="shared" si="58"/>
        <v>CHECK</v>
      </c>
      <c r="M548" s="27" t="str">
        <f t="shared" si="59"/>
        <v>Diamicton</v>
      </c>
    </row>
    <row r="549" spans="1:13" x14ac:dyDescent="0.25">
      <c r="A549" s="15" t="s">
        <v>67</v>
      </c>
      <c r="B549" s="16" t="s">
        <v>45</v>
      </c>
      <c r="C549" s="15" t="str">
        <f t="shared" si="57"/>
        <v>Clay Gravel Sand_W/Gravel</v>
      </c>
      <c r="D549" s="15">
        <v>1</v>
      </c>
      <c r="E549" s="33">
        <f t="shared" si="60"/>
        <v>-4.8075106056537004E-2</v>
      </c>
      <c r="F549" s="15" t="str">
        <f t="shared" si="56"/>
        <v>Rare/Uncommon</v>
      </c>
      <c r="G549" s="17" t="s">
        <v>159</v>
      </c>
      <c r="H549" s="18" t="s">
        <v>158</v>
      </c>
      <c r="I549" s="26" t="s">
        <v>158</v>
      </c>
      <c r="J549" s="19" t="str">
        <f t="shared" si="61"/>
        <v>Needs Review</v>
      </c>
      <c r="K549" s="19" t="str">
        <f t="shared" si="62"/>
        <v>Bell &amp; Erber</v>
      </c>
      <c r="L549" s="27" t="str">
        <f t="shared" si="58"/>
        <v>Diamicton</v>
      </c>
      <c r="M549" s="27" t="str">
        <f t="shared" si="59"/>
        <v>Diamicton</v>
      </c>
    </row>
    <row r="550" spans="1:13" x14ac:dyDescent="0.25">
      <c r="A550" s="15" t="s">
        <v>67</v>
      </c>
      <c r="B550" s="16" t="s">
        <v>46</v>
      </c>
      <c r="C550" s="15" t="str">
        <f t="shared" si="57"/>
        <v>Clay Gravel Sand_W/Gypsum</v>
      </c>
      <c r="D550" s="15">
        <v>2</v>
      </c>
      <c r="E550" s="33">
        <f t="shared" si="60"/>
        <v>-4.8015937416255879E-2</v>
      </c>
      <c r="F550" s="15" t="str">
        <f t="shared" si="56"/>
        <v>Rare/Uncommon</v>
      </c>
      <c r="G550" s="17" t="s">
        <v>159</v>
      </c>
      <c r="H550" s="18" t="s">
        <v>158</v>
      </c>
      <c r="I550" s="26" t="s">
        <v>158</v>
      </c>
      <c r="J550" s="19" t="str">
        <f t="shared" si="61"/>
        <v>Needs Review</v>
      </c>
      <c r="K550" s="19" t="str">
        <f t="shared" si="62"/>
        <v>Bell &amp; Erber</v>
      </c>
      <c r="L550" s="27" t="str">
        <f t="shared" si="58"/>
        <v>Diamicton</v>
      </c>
      <c r="M550" s="27" t="str">
        <f t="shared" si="59"/>
        <v>Diamicton</v>
      </c>
    </row>
    <row r="551" spans="1:13" x14ac:dyDescent="0.25">
      <c r="A551" s="15" t="s">
        <v>67</v>
      </c>
      <c r="B551" s="16" t="s">
        <v>47</v>
      </c>
      <c r="C551" s="15" t="str">
        <f t="shared" si="57"/>
        <v>Clay Gravel Sand_W/Limestone</v>
      </c>
      <c r="D551" s="15">
        <v>1</v>
      </c>
      <c r="E551" s="33">
        <f t="shared" si="60"/>
        <v>-4.8075106056537004E-2</v>
      </c>
      <c r="F551" s="15" t="str">
        <f t="shared" si="56"/>
        <v>Rare/Uncommon</v>
      </c>
      <c r="G551" s="17" t="s">
        <v>159</v>
      </c>
      <c r="H551" s="18" t="s">
        <v>158</v>
      </c>
      <c r="I551" s="26" t="s">
        <v>158</v>
      </c>
      <c r="J551" s="19" t="str">
        <f t="shared" si="61"/>
        <v>Needs Review</v>
      </c>
      <c r="K551" s="19" t="str">
        <f t="shared" si="62"/>
        <v>Bell &amp; Erber</v>
      </c>
      <c r="L551" s="27" t="str">
        <f t="shared" si="58"/>
        <v>Diamicton</v>
      </c>
      <c r="M551" s="27" t="str">
        <f t="shared" si="59"/>
        <v>Diamicton</v>
      </c>
    </row>
    <row r="552" spans="1:13" x14ac:dyDescent="0.25">
      <c r="A552" s="15" t="s">
        <v>67</v>
      </c>
      <c r="B552" s="16" t="s">
        <v>48</v>
      </c>
      <c r="C552" s="15" t="str">
        <f t="shared" si="57"/>
        <v>Clay Gravel Sand_W/Pyrite</v>
      </c>
      <c r="D552" s="15">
        <v>0</v>
      </c>
      <c r="E552" s="33">
        <f t="shared" si="60"/>
        <v>-4.8134274696818129E-2</v>
      </c>
      <c r="F552" s="15" t="str">
        <f t="shared" si="56"/>
        <v>Not Used</v>
      </c>
      <c r="G552" s="17" t="s">
        <v>159</v>
      </c>
      <c r="H552" s="18" t="s">
        <v>158</v>
      </c>
      <c r="I552" s="26" t="s">
        <v>158</v>
      </c>
      <c r="J552" s="19" t="str">
        <f t="shared" si="61"/>
        <v>Not Used</v>
      </c>
      <c r="K552" s="19" t="str">
        <f t="shared" si="62"/>
        <v>Not Used</v>
      </c>
      <c r="L552" s="27" t="str">
        <f t="shared" si="58"/>
        <v>CHECK</v>
      </c>
      <c r="M552" s="27" t="str">
        <f t="shared" si="59"/>
        <v>Diamicton</v>
      </c>
    </row>
    <row r="553" spans="1:13" x14ac:dyDescent="0.25">
      <c r="A553" s="15" t="s">
        <v>67</v>
      </c>
      <c r="B553" s="16" t="s">
        <v>49</v>
      </c>
      <c r="C553" s="15" t="str">
        <f t="shared" si="57"/>
        <v>Clay Gravel Sand_W/Sand</v>
      </c>
      <c r="D553" s="15">
        <v>6</v>
      </c>
      <c r="E553" s="33">
        <f t="shared" si="60"/>
        <v>-4.7779262855131371E-2</v>
      </c>
      <c r="F553" s="15" t="str">
        <f t="shared" si="56"/>
        <v>Rare/Uncommon</v>
      </c>
      <c r="G553" s="17" t="s">
        <v>159</v>
      </c>
      <c r="H553" s="18" t="s">
        <v>158</v>
      </c>
      <c r="I553" s="26" t="s">
        <v>158</v>
      </c>
      <c r="J553" s="19" t="str">
        <f t="shared" si="61"/>
        <v>Needs Review</v>
      </c>
      <c r="K553" s="19" t="str">
        <f t="shared" si="62"/>
        <v>Bell &amp; Erber</v>
      </c>
      <c r="L553" s="27" t="str">
        <f t="shared" si="58"/>
        <v>Diamicton</v>
      </c>
      <c r="M553" s="27" t="str">
        <f t="shared" si="59"/>
        <v>Diamicton</v>
      </c>
    </row>
    <row r="554" spans="1:13" x14ac:dyDescent="0.25">
      <c r="A554" s="15" t="s">
        <v>67</v>
      </c>
      <c r="B554" s="16" t="s">
        <v>50</v>
      </c>
      <c r="C554" s="15" t="str">
        <f t="shared" si="57"/>
        <v>Clay Gravel Sand_W/Sandstone</v>
      </c>
      <c r="D554" s="15">
        <v>9</v>
      </c>
      <c r="E554" s="33">
        <f t="shared" si="60"/>
        <v>-4.7601756934287989E-2</v>
      </c>
      <c r="F554" s="15" t="str">
        <f t="shared" si="56"/>
        <v>Rare/Uncommon</v>
      </c>
      <c r="G554" s="17" t="s">
        <v>159</v>
      </c>
      <c r="H554" s="18" t="s">
        <v>158</v>
      </c>
      <c r="I554" s="26" t="s">
        <v>158</v>
      </c>
      <c r="J554" s="19" t="str">
        <f t="shared" si="61"/>
        <v>Needs Review</v>
      </c>
      <c r="K554" s="19" t="str">
        <f t="shared" si="62"/>
        <v>Bell &amp; Erber</v>
      </c>
      <c r="L554" s="27" t="str">
        <f t="shared" si="58"/>
        <v>Diamicton</v>
      </c>
      <c r="M554" s="27" t="str">
        <f t="shared" si="59"/>
        <v>Diamicton</v>
      </c>
    </row>
    <row r="555" spans="1:13" x14ac:dyDescent="0.25">
      <c r="A555" s="15" t="s">
        <v>67</v>
      </c>
      <c r="B555" s="16" t="s">
        <v>51</v>
      </c>
      <c r="C555" s="15" t="str">
        <f t="shared" si="57"/>
        <v>Clay Gravel Sand_W/Shale</v>
      </c>
      <c r="D555" s="15">
        <v>6</v>
      </c>
      <c r="E555" s="33">
        <f t="shared" si="60"/>
        <v>-4.7779262855131371E-2</v>
      </c>
      <c r="F555" s="15" t="str">
        <f t="shared" si="56"/>
        <v>Rare/Uncommon</v>
      </c>
      <c r="G555" s="17" t="s">
        <v>159</v>
      </c>
      <c r="H555" s="18" t="s">
        <v>158</v>
      </c>
      <c r="I555" s="26" t="s">
        <v>158</v>
      </c>
      <c r="J555" s="19" t="str">
        <f t="shared" si="61"/>
        <v>Needs Review</v>
      </c>
      <c r="K555" s="19" t="str">
        <f t="shared" si="62"/>
        <v>Bell &amp; Erber</v>
      </c>
      <c r="L555" s="27" t="str">
        <f t="shared" si="58"/>
        <v>Diamicton</v>
      </c>
      <c r="M555" s="27" t="str">
        <f t="shared" si="59"/>
        <v>Diamicton</v>
      </c>
    </row>
    <row r="556" spans="1:13" x14ac:dyDescent="0.25">
      <c r="A556" s="15" t="s">
        <v>67</v>
      </c>
      <c r="B556" s="16" t="s">
        <v>52</v>
      </c>
      <c r="C556" s="15" t="str">
        <f t="shared" si="57"/>
        <v>Clay Gravel Sand_W/Silt</v>
      </c>
      <c r="D556" s="15">
        <v>25</v>
      </c>
      <c r="E556" s="33">
        <f t="shared" si="60"/>
        <v>-4.6655058689789961E-2</v>
      </c>
      <c r="F556" s="15" t="str">
        <f t="shared" si="56"/>
        <v>Rare/Uncommon</v>
      </c>
      <c r="G556" s="17" t="s">
        <v>159</v>
      </c>
      <c r="H556" s="18" t="s">
        <v>158</v>
      </c>
      <c r="I556" s="26" t="s">
        <v>158</v>
      </c>
      <c r="J556" s="19" t="str">
        <f t="shared" si="61"/>
        <v>Needs Review</v>
      </c>
      <c r="K556" s="19" t="str">
        <f t="shared" si="62"/>
        <v>Bell &amp; Erber</v>
      </c>
      <c r="L556" s="27" t="str">
        <f t="shared" si="58"/>
        <v>Diamicton</v>
      </c>
      <c r="M556" s="27" t="str">
        <f t="shared" si="59"/>
        <v>Diamicton</v>
      </c>
    </row>
    <row r="557" spans="1:13" x14ac:dyDescent="0.25">
      <c r="A557" s="15" t="s">
        <v>67</v>
      </c>
      <c r="B557" s="16" t="s">
        <v>53</v>
      </c>
      <c r="C557" s="15" t="str">
        <f t="shared" si="57"/>
        <v>Clay Gravel Sand_W/Stones</v>
      </c>
      <c r="D557" s="15">
        <v>106</v>
      </c>
      <c r="E557" s="33">
        <f t="shared" si="60"/>
        <v>-4.1862398827018706E-2</v>
      </c>
      <c r="F557" s="15" t="str">
        <f t="shared" si="56"/>
        <v>Rare/Uncommon</v>
      </c>
      <c r="G557" s="17" t="s">
        <v>159</v>
      </c>
      <c r="H557" s="18" t="s">
        <v>158</v>
      </c>
      <c r="I557" s="26" t="s">
        <v>158</v>
      </c>
      <c r="J557" s="19" t="str">
        <f t="shared" si="61"/>
        <v>Needs Review</v>
      </c>
      <c r="K557" s="19" t="str">
        <f t="shared" si="62"/>
        <v>Bell &amp; Erber</v>
      </c>
      <c r="L557" s="27" t="str">
        <f t="shared" si="58"/>
        <v>Diamicton</v>
      </c>
      <c r="M557" s="27" t="str">
        <f t="shared" si="59"/>
        <v>Diamicton</v>
      </c>
    </row>
    <row r="558" spans="1:13" x14ac:dyDescent="0.25">
      <c r="A558" s="15" t="s">
        <v>67</v>
      </c>
      <c r="B558" s="16" t="s">
        <v>54</v>
      </c>
      <c r="C558" s="15" t="str">
        <f t="shared" si="57"/>
        <v>Clay Gravel Sand_Water Bearing</v>
      </c>
      <c r="D558" s="15">
        <v>59</v>
      </c>
      <c r="E558" s="33">
        <f t="shared" si="60"/>
        <v>-4.464332492023166E-2</v>
      </c>
      <c r="F558" s="15" t="str">
        <f t="shared" si="56"/>
        <v>Rare/Uncommon</v>
      </c>
      <c r="G558" s="17" t="s">
        <v>159</v>
      </c>
      <c r="H558" s="18" t="s">
        <v>158</v>
      </c>
      <c r="I558" s="26" t="s">
        <v>158</v>
      </c>
      <c r="J558" s="19" t="str">
        <f t="shared" si="61"/>
        <v>Needs Review</v>
      </c>
      <c r="K558" s="19" t="str">
        <f t="shared" si="62"/>
        <v>Bell &amp; Erber</v>
      </c>
      <c r="L558" s="27" t="str">
        <f t="shared" si="58"/>
        <v>Diamicton</v>
      </c>
      <c r="M558" s="27" t="str">
        <f t="shared" si="59"/>
        <v>Diamicton</v>
      </c>
    </row>
    <row r="559" spans="1:13" x14ac:dyDescent="0.25">
      <c r="A559" s="15" t="s">
        <v>67</v>
      </c>
      <c r="B559" s="16" t="s">
        <v>55</v>
      </c>
      <c r="C559" s="15" t="str">
        <f t="shared" si="57"/>
        <v>Clay Gravel Sand_Weathered</v>
      </c>
      <c r="D559" s="15">
        <v>0</v>
      </c>
      <c r="E559" s="33">
        <f t="shared" si="60"/>
        <v>-4.8134274696818129E-2</v>
      </c>
      <c r="F559" s="15" t="str">
        <f t="shared" si="56"/>
        <v>Not Used</v>
      </c>
      <c r="G559" s="17" t="s">
        <v>159</v>
      </c>
      <c r="H559" s="18" t="s">
        <v>158</v>
      </c>
      <c r="I559" s="26" t="s">
        <v>158</v>
      </c>
      <c r="J559" s="19" t="str">
        <f t="shared" si="61"/>
        <v>Not Used</v>
      </c>
      <c r="K559" s="19" t="str">
        <f t="shared" si="62"/>
        <v>Not Used</v>
      </c>
      <c r="L559" s="27" t="str">
        <f t="shared" si="58"/>
        <v>CHECK</v>
      </c>
      <c r="M559" s="27" t="str">
        <f t="shared" si="59"/>
        <v>Diamicton</v>
      </c>
    </row>
    <row r="560" spans="1:13" x14ac:dyDescent="0.25">
      <c r="A560" s="15" t="s">
        <v>67</v>
      </c>
      <c r="B560" s="16" t="s">
        <v>56</v>
      </c>
      <c r="C560" s="15" t="str">
        <f t="shared" si="57"/>
        <v>Clay Gravel Sand_Wet/Moist</v>
      </c>
      <c r="D560" s="15">
        <v>13</v>
      </c>
      <c r="E560" s="33">
        <f t="shared" si="60"/>
        <v>-4.7365082373163482E-2</v>
      </c>
      <c r="F560" s="15" t="str">
        <f t="shared" si="56"/>
        <v>Rare/Uncommon</v>
      </c>
      <c r="G560" s="17" t="s">
        <v>159</v>
      </c>
      <c r="H560" s="18" t="s">
        <v>158</v>
      </c>
      <c r="I560" s="26" t="s">
        <v>158</v>
      </c>
      <c r="J560" s="19" t="str">
        <f t="shared" si="61"/>
        <v>Needs Review</v>
      </c>
      <c r="K560" s="19" t="str">
        <f t="shared" si="62"/>
        <v>Bell &amp; Erber</v>
      </c>
      <c r="L560" s="27" t="str">
        <f t="shared" si="58"/>
        <v>Diamicton</v>
      </c>
      <c r="M560" s="27" t="str">
        <f t="shared" si="59"/>
        <v>Diamicton</v>
      </c>
    </row>
    <row r="561" spans="1:13" x14ac:dyDescent="0.25">
      <c r="A561" s="15" t="s">
        <v>67</v>
      </c>
      <c r="B561" s="16" t="s">
        <v>57</v>
      </c>
      <c r="C561" s="15" t="str">
        <f t="shared" si="57"/>
        <v>Clay Gravel Sand_Wood</v>
      </c>
      <c r="D561" s="15">
        <v>1</v>
      </c>
      <c r="E561" s="33">
        <f t="shared" si="60"/>
        <v>-4.8075106056537004E-2</v>
      </c>
      <c r="F561" s="15" t="str">
        <f t="shared" si="56"/>
        <v>Rare/Uncommon</v>
      </c>
      <c r="G561" s="17" t="s">
        <v>159</v>
      </c>
      <c r="H561" s="18" t="s">
        <v>158</v>
      </c>
      <c r="I561" s="26" t="s">
        <v>158</v>
      </c>
      <c r="J561" s="19" t="str">
        <f t="shared" si="61"/>
        <v>Needs Review</v>
      </c>
      <c r="K561" s="19" t="str">
        <f t="shared" si="62"/>
        <v>Bell &amp; Erber</v>
      </c>
      <c r="L561" s="27" t="str">
        <f t="shared" si="58"/>
        <v>Diamicton</v>
      </c>
      <c r="M561" s="27" t="str">
        <f t="shared" si="59"/>
        <v>Diamicton</v>
      </c>
    </row>
    <row r="562" spans="1:13" x14ac:dyDescent="0.25">
      <c r="A562" s="15" t="s">
        <v>68</v>
      </c>
      <c r="B562" s="16"/>
      <c r="C562" s="15" t="str">
        <f t="shared" si="57"/>
        <v>Clay Gravel Silt_</v>
      </c>
      <c r="D562" s="15">
        <v>172</v>
      </c>
      <c r="E562" s="33">
        <f t="shared" si="60"/>
        <v>-3.7957268568464347E-2</v>
      </c>
      <c r="F562" s="15" t="str">
        <f t="shared" si="56"/>
        <v>Rare/Uncommon</v>
      </c>
      <c r="G562" s="17" t="s">
        <v>159</v>
      </c>
      <c r="H562" s="18" t="s">
        <v>158</v>
      </c>
      <c r="I562" s="26" t="s">
        <v>158</v>
      </c>
      <c r="J562" s="19" t="str">
        <f t="shared" si="61"/>
        <v>Needs Review</v>
      </c>
      <c r="K562" s="19" t="str">
        <f t="shared" si="62"/>
        <v>Bell &amp; Erber</v>
      </c>
      <c r="L562" s="27" t="str">
        <f t="shared" si="58"/>
        <v>Diamicton</v>
      </c>
      <c r="M562" s="27" t="str">
        <f t="shared" si="59"/>
        <v>Diamicton</v>
      </c>
    </row>
    <row r="563" spans="1:13" x14ac:dyDescent="0.25">
      <c r="A563" s="15" t="s">
        <v>68</v>
      </c>
      <c r="B563" s="16" t="s">
        <v>4</v>
      </c>
      <c r="C563" s="15" t="str">
        <f t="shared" si="57"/>
        <v>Clay Gravel Silt_Broken</v>
      </c>
      <c r="D563" s="15">
        <v>0</v>
      </c>
      <c r="E563" s="33">
        <f t="shared" si="60"/>
        <v>-4.8134274696818129E-2</v>
      </c>
      <c r="F563" s="15" t="str">
        <f t="shared" si="56"/>
        <v>Not Used</v>
      </c>
      <c r="G563" s="17" t="s">
        <v>159</v>
      </c>
      <c r="H563" s="18" t="s">
        <v>158</v>
      </c>
      <c r="I563" s="26" t="s">
        <v>158</v>
      </c>
      <c r="J563" s="19" t="str">
        <f t="shared" si="61"/>
        <v>Not Used</v>
      </c>
      <c r="K563" s="19" t="str">
        <f t="shared" si="62"/>
        <v>Not Used</v>
      </c>
      <c r="L563" s="27" t="str">
        <f t="shared" si="58"/>
        <v>CHECK</v>
      </c>
      <c r="M563" s="27" t="str">
        <f t="shared" si="59"/>
        <v>Diamicton</v>
      </c>
    </row>
    <row r="564" spans="1:13" x14ac:dyDescent="0.25">
      <c r="A564" s="15" t="s">
        <v>68</v>
      </c>
      <c r="B564" s="16" t="s">
        <v>5</v>
      </c>
      <c r="C564" s="15" t="str">
        <f t="shared" si="57"/>
        <v>Clay Gravel Silt_Cemented</v>
      </c>
      <c r="D564" s="15">
        <v>1</v>
      </c>
      <c r="E564" s="33">
        <f t="shared" si="60"/>
        <v>-4.8075106056537004E-2</v>
      </c>
      <c r="F564" s="15" t="str">
        <f t="shared" si="56"/>
        <v>Rare/Uncommon</v>
      </c>
      <c r="G564" s="17" t="s">
        <v>159</v>
      </c>
      <c r="H564" s="18" t="s">
        <v>158</v>
      </c>
      <c r="I564" s="26" t="s">
        <v>158</v>
      </c>
      <c r="J564" s="19" t="str">
        <f t="shared" si="61"/>
        <v>Needs Review</v>
      </c>
      <c r="K564" s="19" t="str">
        <f t="shared" si="62"/>
        <v>Bell &amp; Erber</v>
      </c>
      <c r="L564" s="27" t="str">
        <f t="shared" si="58"/>
        <v>Diamicton</v>
      </c>
      <c r="M564" s="27" t="str">
        <f t="shared" si="59"/>
        <v>Diamicton</v>
      </c>
    </row>
    <row r="565" spans="1:13" x14ac:dyDescent="0.25">
      <c r="A565" s="15" t="s">
        <v>68</v>
      </c>
      <c r="B565" s="16" t="s">
        <v>6</v>
      </c>
      <c r="C565" s="15" t="str">
        <f t="shared" si="57"/>
        <v>Clay Gravel Silt_Clayey</v>
      </c>
      <c r="D565" s="15">
        <v>4</v>
      </c>
      <c r="E565" s="33">
        <f t="shared" si="60"/>
        <v>-4.7897600135693622E-2</v>
      </c>
      <c r="F565" s="15" t="str">
        <f t="shared" si="56"/>
        <v>Rare/Uncommon</v>
      </c>
      <c r="G565" s="17" t="s">
        <v>159</v>
      </c>
      <c r="H565" s="18" t="s">
        <v>158</v>
      </c>
      <c r="I565" s="26" t="s">
        <v>158</v>
      </c>
      <c r="J565" s="19" t="str">
        <f t="shared" si="61"/>
        <v>Needs Review</v>
      </c>
      <c r="K565" s="19" t="str">
        <f t="shared" si="62"/>
        <v>Bell &amp; Erber</v>
      </c>
      <c r="L565" s="27" t="str">
        <f t="shared" si="58"/>
        <v>Diamicton</v>
      </c>
      <c r="M565" s="27" t="str">
        <f t="shared" si="59"/>
        <v>Diamicton</v>
      </c>
    </row>
    <row r="566" spans="1:13" x14ac:dyDescent="0.25">
      <c r="A566" s="15" t="s">
        <v>68</v>
      </c>
      <c r="B566" s="16" t="s">
        <v>7</v>
      </c>
      <c r="C566" s="15" t="str">
        <f t="shared" si="57"/>
        <v>Clay Gravel Silt_Coarse</v>
      </c>
      <c r="D566" s="15">
        <v>4</v>
      </c>
      <c r="E566" s="33">
        <f t="shared" si="60"/>
        <v>-4.7897600135693622E-2</v>
      </c>
      <c r="F566" s="15" t="str">
        <f t="shared" si="56"/>
        <v>Rare/Uncommon</v>
      </c>
      <c r="G566" s="17" t="s">
        <v>159</v>
      </c>
      <c r="H566" s="18" t="s">
        <v>158</v>
      </c>
      <c r="I566" s="26" t="s">
        <v>158</v>
      </c>
      <c r="J566" s="19" t="str">
        <f t="shared" si="61"/>
        <v>Needs Review</v>
      </c>
      <c r="K566" s="19" t="str">
        <f t="shared" si="62"/>
        <v>Bell &amp; Erber</v>
      </c>
      <c r="L566" s="27" t="str">
        <f t="shared" si="58"/>
        <v>Diamicton</v>
      </c>
      <c r="M566" s="27" t="str">
        <f t="shared" si="59"/>
        <v>Diamicton</v>
      </c>
    </row>
    <row r="567" spans="1:13" x14ac:dyDescent="0.25">
      <c r="A567" s="15" t="s">
        <v>68</v>
      </c>
      <c r="B567" s="16" t="s">
        <v>8</v>
      </c>
      <c r="C567" s="15" t="str">
        <f t="shared" si="57"/>
        <v>Clay Gravel Silt_Dense</v>
      </c>
      <c r="D567" s="15">
        <v>0</v>
      </c>
      <c r="E567" s="33">
        <f t="shared" si="60"/>
        <v>-4.8134274696818129E-2</v>
      </c>
      <c r="F567" s="15" t="str">
        <f t="shared" si="56"/>
        <v>Not Used</v>
      </c>
      <c r="G567" s="17" t="s">
        <v>159</v>
      </c>
      <c r="H567" s="18" t="s">
        <v>158</v>
      </c>
      <c r="I567" s="26" t="s">
        <v>158</v>
      </c>
      <c r="J567" s="19" t="str">
        <f t="shared" si="61"/>
        <v>Not Used</v>
      </c>
      <c r="K567" s="19" t="str">
        <f t="shared" si="62"/>
        <v>Not Used</v>
      </c>
      <c r="L567" s="27" t="str">
        <f t="shared" si="58"/>
        <v>CHECK</v>
      </c>
      <c r="M567" s="27" t="str">
        <f t="shared" si="59"/>
        <v>Diamicton</v>
      </c>
    </row>
    <row r="568" spans="1:13" x14ac:dyDescent="0.25">
      <c r="A568" s="15" t="s">
        <v>68</v>
      </c>
      <c r="B568" s="16" t="s">
        <v>9</v>
      </c>
      <c r="C568" s="15" t="str">
        <f t="shared" si="57"/>
        <v>Clay Gravel Silt_Dolomitic</v>
      </c>
      <c r="D568" s="15">
        <v>0</v>
      </c>
      <c r="E568" s="33">
        <f t="shared" si="60"/>
        <v>-4.8134274696818129E-2</v>
      </c>
      <c r="F568" s="15" t="str">
        <f t="shared" si="56"/>
        <v>Not Used</v>
      </c>
      <c r="G568" s="17" t="s">
        <v>159</v>
      </c>
      <c r="H568" s="18" t="s">
        <v>158</v>
      </c>
      <c r="I568" s="26" t="s">
        <v>158</v>
      </c>
      <c r="J568" s="19" t="str">
        <f t="shared" si="61"/>
        <v>Not Used</v>
      </c>
      <c r="K568" s="19" t="str">
        <f t="shared" si="62"/>
        <v>Not Used</v>
      </c>
      <c r="L568" s="27" t="str">
        <f t="shared" si="58"/>
        <v>CHECK</v>
      </c>
      <c r="M568" s="27" t="str">
        <f t="shared" si="59"/>
        <v>Diamicton</v>
      </c>
    </row>
    <row r="569" spans="1:13" x14ac:dyDescent="0.25">
      <c r="A569" s="15" t="s">
        <v>68</v>
      </c>
      <c r="B569" s="16" t="s">
        <v>10</v>
      </c>
      <c r="C569" s="15" t="str">
        <f t="shared" si="57"/>
        <v>Clay Gravel Silt_Dry</v>
      </c>
      <c r="D569" s="15">
        <v>0</v>
      </c>
      <c r="E569" s="33">
        <f t="shared" si="60"/>
        <v>-4.8134274696818129E-2</v>
      </c>
      <c r="F569" s="15" t="str">
        <f t="shared" si="56"/>
        <v>Not Used</v>
      </c>
      <c r="G569" s="17" t="s">
        <v>159</v>
      </c>
      <c r="H569" s="18" t="s">
        <v>158</v>
      </c>
      <c r="I569" s="26" t="s">
        <v>158</v>
      </c>
      <c r="J569" s="19" t="str">
        <f t="shared" si="61"/>
        <v>Not Used</v>
      </c>
      <c r="K569" s="19" t="str">
        <f t="shared" si="62"/>
        <v>Not Used</v>
      </c>
      <c r="L569" s="27" t="str">
        <f t="shared" si="58"/>
        <v>CHECK</v>
      </c>
      <c r="M569" s="27" t="str">
        <f t="shared" si="59"/>
        <v>Diamicton</v>
      </c>
    </row>
    <row r="570" spans="1:13" x14ac:dyDescent="0.25">
      <c r="A570" s="15" t="s">
        <v>68</v>
      </c>
      <c r="B570" s="16" t="s">
        <v>11</v>
      </c>
      <c r="C570" s="15" t="str">
        <f t="shared" si="57"/>
        <v>Clay Gravel Silt_Fill</v>
      </c>
      <c r="D570" s="15">
        <v>1</v>
      </c>
      <c r="E570" s="33">
        <f t="shared" si="60"/>
        <v>-4.8075106056537004E-2</v>
      </c>
      <c r="F570" s="15" t="str">
        <f t="shared" si="56"/>
        <v>Rare/Uncommon</v>
      </c>
      <c r="G570" s="17" t="s">
        <v>159</v>
      </c>
      <c r="H570" s="18" t="s">
        <v>167</v>
      </c>
      <c r="I570" s="26" t="s">
        <v>167</v>
      </c>
      <c r="J570" s="19" t="str">
        <f t="shared" si="61"/>
        <v>Needs Review</v>
      </c>
      <c r="K570" s="19" t="str">
        <f t="shared" si="62"/>
        <v>Bell &amp; Erber</v>
      </c>
      <c r="L570" s="27" t="str">
        <f t="shared" si="58"/>
        <v>Unknown or No Record</v>
      </c>
      <c r="M570" s="27" t="str">
        <f t="shared" si="59"/>
        <v>Unknown or No Record</v>
      </c>
    </row>
    <row r="571" spans="1:13" x14ac:dyDescent="0.25">
      <c r="A571" s="15" t="s">
        <v>68</v>
      </c>
      <c r="B571" s="16" t="s">
        <v>12</v>
      </c>
      <c r="C571" s="15" t="str">
        <f t="shared" si="57"/>
        <v>Clay Gravel Silt_Fine</v>
      </c>
      <c r="D571" s="15">
        <v>4</v>
      </c>
      <c r="E571" s="33">
        <f t="shared" si="60"/>
        <v>-4.7897600135693622E-2</v>
      </c>
      <c r="F571" s="15" t="str">
        <f t="shared" si="56"/>
        <v>Rare/Uncommon</v>
      </c>
      <c r="G571" s="17" t="s">
        <v>159</v>
      </c>
      <c r="H571" s="18" t="s">
        <v>158</v>
      </c>
      <c r="I571" s="26" t="s">
        <v>158</v>
      </c>
      <c r="J571" s="19" t="str">
        <f t="shared" si="61"/>
        <v>Needs Review</v>
      </c>
      <c r="K571" s="19" t="str">
        <f t="shared" si="62"/>
        <v>Bell &amp; Erber</v>
      </c>
      <c r="L571" s="27" t="str">
        <f t="shared" si="58"/>
        <v>Diamicton</v>
      </c>
      <c r="M571" s="27" t="str">
        <f t="shared" si="59"/>
        <v>Diamicton</v>
      </c>
    </row>
    <row r="572" spans="1:13" x14ac:dyDescent="0.25">
      <c r="A572" s="15" t="s">
        <v>68</v>
      </c>
      <c r="B572" s="16" t="s">
        <v>13</v>
      </c>
      <c r="C572" s="15" t="str">
        <f t="shared" si="57"/>
        <v>Clay Gravel Silt_Fine To Coarse</v>
      </c>
      <c r="D572" s="15">
        <v>2</v>
      </c>
      <c r="E572" s="33">
        <f t="shared" si="60"/>
        <v>-4.8015937416255879E-2</v>
      </c>
      <c r="F572" s="15" t="str">
        <f t="shared" si="56"/>
        <v>Rare/Uncommon</v>
      </c>
      <c r="G572" s="17" t="s">
        <v>159</v>
      </c>
      <c r="H572" s="18" t="s">
        <v>158</v>
      </c>
      <c r="I572" s="26" t="s">
        <v>158</v>
      </c>
      <c r="J572" s="19" t="str">
        <f t="shared" si="61"/>
        <v>Needs Review</v>
      </c>
      <c r="K572" s="19" t="str">
        <f t="shared" si="62"/>
        <v>Bell &amp; Erber</v>
      </c>
      <c r="L572" s="27" t="str">
        <f t="shared" si="58"/>
        <v>Diamicton</v>
      </c>
      <c r="M572" s="27" t="str">
        <f t="shared" si="59"/>
        <v>Diamicton</v>
      </c>
    </row>
    <row r="573" spans="1:13" x14ac:dyDescent="0.25">
      <c r="A573" s="15" t="s">
        <v>68</v>
      </c>
      <c r="B573" s="16" t="s">
        <v>14</v>
      </c>
      <c r="C573" s="15" t="str">
        <f t="shared" si="57"/>
        <v>Clay Gravel Silt_Fine To Medium</v>
      </c>
      <c r="D573" s="15">
        <v>0</v>
      </c>
      <c r="E573" s="33">
        <f t="shared" si="60"/>
        <v>-4.8134274696818129E-2</v>
      </c>
      <c r="F573" s="15" t="str">
        <f t="shared" si="56"/>
        <v>Not Used</v>
      </c>
      <c r="G573" s="17" t="s">
        <v>159</v>
      </c>
      <c r="H573" s="18" t="s">
        <v>158</v>
      </c>
      <c r="I573" s="26" t="s">
        <v>158</v>
      </c>
      <c r="J573" s="19" t="str">
        <f t="shared" si="61"/>
        <v>Not Used</v>
      </c>
      <c r="K573" s="19" t="str">
        <f t="shared" si="62"/>
        <v>Not Used</v>
      </c>
      <c r="L573" s="27" t="str">
        <f t="shared" si="58"/>
        <v>CHECK</v>
      </c>
      <c r="M573" s="27" t="str">
        <f t="shared" si="59"/>
        <v>Diamicton</v>
      </c>
    </row>
    <row r="574" spans="1:13" x14ac:dyDescent="0.25">
      <c r="A574" s="15" t="s">
        <v>68</v>
      </c>
      <c r="B574" s="16" t="s">
        <v>15</v>
      </c>
      <c r="C574" s="15" t="str">
        <f t="shared" si="57"/>
        <v>Clay Gravel Silt_Firm</v>
      </c>
      <c r="D574" s="15">
        <v>1</v>
      </c>
      <c r="E574" s="33">
        <f t="shared" si="60"/>
        <v>-4.8075106056537004E-2</v>
      </c>
      <c r="F574" s="15" t="str">
        <f t="shared" si="56"/>
        <v>Rare/Uncommon</v>
      </c>
      <c r="G574" s="17" t="s">
        <v>159</v>
      </c>
      <c r="H574" s="18" t="s">
        <v>158</v>
      </c>
      <c r="I574" s="26" t="s">
        <v>158</v>
      </c>
      <c r="J574" s="19" t="str">
        <f t="shared" si="61"/>
        <v>Needs Review</v>
      </c>
      <c r="K574" s="19" t="str">
        <f t="shared" si="62"/>
        <v>Bell &amp; Erber</v>
      </c>
      <c r="L574" s="27" t="str">
        <f t="shared" si="58"/>
        <v>Diamicton</v>
      </c>
      <c r="M574" s="27" t="str">
        <f t="shared" si="59"/>
        <v>Diamicton</v>
      </c>
    </row>
    <row r="575" spans="1:13" x14ac:dyDescent="0.25">
      <c r="A575" s="15" t="s">
        <v>68</v>
      </c>
      <c r="B575" s="16" t="s">
        <v>16</v>
      </c>
      <c r="C575" s="15" t="str">
        <f t="shared" si="57"/>
        <v>Clay Gravel Silt_Fractured</v>
      </c>
      <c r="D575" s="15">
        <v>1</v>
      </c>
      <c r="E575" s="33">
        <f t="shared" si="60"/>
        <v>-4.8075106056537004E-2</v>
      </c>
      <c r="F575" s="15" t="str">
        <f t="shared" si="56"/>
        <v>Rare/Uncommon</v>
      </c>
      <c r="G575" s="17" t="s">
        <v>159</v>
      </c>
      <c r="H575" s="18" t="s">
        <v>158</v>
      </c>
      <c r="I575" s="26" t="s">
        <v>158</v>
      </c>
      <c r="J575" s="19" t="str">
        <f t="shared" si="61"/>
        <v>Needs Review</v>
      </c>
      <c r="K575" s="19" t="str">
        <f t="shared" si="62"/>
        <v>Bell &amp; Erber</v>
      </c>
      <c r="L575" s="27" t="str">
        <f t="shared" si="58"/>
        <v>Diamicton</v>
      </c>
      <c r="M575" s="27" t="str">
        <f t="shared" si="59"/>
        <v>Diamicton</v>
      </c>
    </row>
    <row r="576" spans="1:13" x14ac:dyDescent="0.25">
      <c r="A576" s="15" t="s">
        <v>68</v>
      </c>
      <c r="B576" s="16" t="s">
        <v>17</v>
      </c>
      <c r="C576" s="15" t="str">
        <f t="shared" si="57"/>
        <v>Clay Gravel Silt_Gravely</v>
      </c>
      <c r="D576" s="15">
        <v>1</v>
      </c>
      <c r="E576" s="33">
        <f t="shared" si="60"/>
        <v>-4.8075106056537004E-2</v>
      </c>
      <c r="F576" s="15" t="str">
        <f t="shared" si="56"/>
        <v>Rare/Uncommon</v>
      </c>
      <c r="G576" s="17" t="s">
        <v>159</v>
      </c>
      <c r="H576" s="18" t="s">
        <v>158</v>
      </c>
      <c r="I576" s="26" t="s">
        <v>158</v>
      </c>
      <c r="J576" s="19" t="str">
        <f t="shared" si="61"/>
        <v>Needs Review</v>
      </c>
      <c r="K576" s="19" t="str">
        <f t="shared" si="62"/>
        <v>Bell &amp; Erber</v>
      </c>
      <c r="L576" s="27" t="str">
        <f t="shared" si="58"/>
        <v>Diamicton</v>
      </c>
      <c r="M576" s="27" t="str">
        <f t="shared" si="59"/>
        <v>Diamicton</v>
      </c>
    </row>
    <row r="577" spans="1:13" x14ac:dyDescent="0.25">
      <c r="A577" s="15" t="s">
        <v>68</v>
      </c>
      <c r="B577" s="16" t="s">
        <v>18</v>
      </c>
      <c r="C577" s="15" t="str">
        <f t="shared" si="57"/>
        <v>Clay Gravel Silt_Gummy</v>
      </c>
      <c r="D577" s="15">
        <v>0</v>
      </c>
      <c r="E577" s="33">
        <f t="shared" si="60"/>
        <v>-4.8134274696818129E-2</v>
      </c>
      <c r="F577" s="15" t="str">
        <f t="shared" si="56"/>
        <v>Not Used</v>
      </c>
      <c r="G577" s="17" t="s">
        <v>159</v>
      </c>
      <c r="H577" s="18" t="s">
        <v>158</v>
      </c>
      <c r="I577" s="26" t="s">
        <v>158</v>
      </c>
      <c r="J577" s="19" t="str">
        <f t="shared" si="61"/>
        <v>Not Used</v>
      </c>
      <c r="K577" s="19" t="str">
        <f t="shared" si="62"/>
        <v>Not Used</v>
      </c>
      <c r="L577" s="27" t="str">
        <f t="shared" si="58"/>
        <v>CHECK</v>
      </c>
      <c r="M577" s="27" t="str">
        <f t="shared" si="59"/>
        <v>Diamicton</v>
      </c>
    </row>
    <row r="578" spans="1:13" x14ac:dyDescent="0.25">
      <c r="A578" s="15" t="s">
        <v>68</v>
      </c>
      <c r="B578" s="16" t="s">
        <v>19</v>
      </c>
      <c r="C578" s="15" t="str">
        <f t="shared" si="57"/>
        <v>Clay Gravel Silt_Hard</v>
      </c>
      <c r="D578" s="15">
        <v>5</v>
      </c>
      <c r="E578" s="33">
        <f t="shared" si="60"/>
        <v>-4.7838431495412496E-2</v>
      </c>
      <c r="F578" s="15" t="str">
        <f t="shared" ref="F578:F641" si="63">IF(D578=0,"Not Used",
IF(E578&lt;Mean,"Rare/Uncommon",
IF(AND(E578&gt;Mean,E578&lt;(Mean + Standard_Deviation)),"Fairly Common",
IF(AND(E578&gt;(Mean + Standard_Deviation),E578&lt;(Mean + (2*Standard_Deviation))),"Common",
IF(E578&gt;(Mean + (2*Standard_Deviation)),"Very Common","")))))</f>
        <v>Rare/Uncommon</v>
      </c>
      <c r="G578" s="17" t="s">
        <v>159</v>
      </c>
      <c r="H578" s="18" t="s">
        <v>158</v>
      </c>
      <c r="I578" s="26" t="s">
        <v>158</v>
      </c>
      <c r="J578" s="19" t="str">
        <f t="shared" si="61"/>
        <v>Needs Review</v>
      </c>
      <c r="K578" s="19" t="str">
        <f t="shared" si="62"/>
        <v>Bell &amp; Erber</v>
      </c>
      <c r="L578" s="27" t="str">
        <f t="shared" si="58"/>
        <v>Diamicton</v>
      </c>
      <c r="M578" s="27" t="str">
        <f t="shared" si="59"/>
        <v>Diamicton</v>
      </c>
    </row>
    <row r="579" spans="1:13" x14ac:dyDescent="0.25">
      <c r="A579" s="15" t="s">
        <v>68</v>
      </c>
      <c r="B579" s="16" t="s">
        <v>20</v>
      </c>
      <c r="C579" s="15" t="str">
        <f t="shared" ref="C579:C642" si="64">A579&amp;"_"&amp;IF(ISBLANK(B579),"",B579)</f>
        <v>Clay Gravel Silt_Heaving/Quick</v>
      </c>
      <c r="D579" s="15">
        <v>0</v>
      </c>
      <c r="E579" s="33">
        <f t="shared" si="60"/>
        <v>-4.8134274696818129E-2</v>
      </c>
      <c r="F579" s="15" t="str">
        <f t="shared" si="63"/>
        <v>Not Used</v>
      </c>
      <c r="G579" s="17" t="s">
        <v>159</v>
      </c>
      <c r="H579" s="18" t="s">
        <v>158</v>
      </c>
      <c r="I579" s="26" t="s">
        <v>158</v>
      </c>
      <c r="J579" s="19" t="str">
        <f t="shared" si="61"/>
        <v>Not Used</v>
      </c>
      <c r="K579" s="19" t="str">
        <f t="shared" si="62"/>
        <v>Not Used</v>
      </c>
      <c r="L579" s="27" t="str">
        <f t="shared" ref="L579:L642" si="65">IF(K579="Esch &amp; Erber",I579,IF(OR(K579="Bell &amp; Esch",K579="Bell &amp; Erber",K579="Everyone Agrees"),H579,"CHECK"))</f>
        <v>CHECK</v>
      </c>
      <c r="M579" s="27" t="str">
        <f t="shared" ref="M579:M642" si="66">IF(K579="Everyone Agrees",H579,IF(J579="Not Used",H579,IF(NOT(L579="CHECK"),L579,H579)))</f>
        <v>Diamicton</v>
      </c>
    </row>
    <row r="580" spans="1:13" x14ac:dyDescent="0.25">
      <c r="A580" s="15" t="s">
        <v>68</v>
      </c>
      <c r="B580" s="16" t="s">
        <v>21</v>
      </c>
      <c r="C580" s="15" t="str">
        <f t="shared" si="64"/>
        <v>Clay Gravel Silt_Karst</v>
      </c>
      <c r="D580" s="15">
        <v>0</v>
      </c>
      <c r="E580" s="33">
        <f t="shared" ref="E580:E643" si="67">STANDARDIZE(D580,(SUM($D$2:$D$5657)/COUNT($D$2:$D$5657)),_xlfn.STDEV.P($D$2:$D$5657))</f>
        <v>-4.8134274696818129E-2</v>
      </c>
      <c r="F580" s="15" t="str">
        <f t="shared" si="63"/>
        <v>Not Used</v>
      </c>
      <c r="G580" s="17" t="s">
        <v>159</v>
      </c>
      <c r="H580" s="18" t="s">
        <v>158</v>
      </c>
      <c r="I580" s="26" t="s">
        <v>158</v>
      </c>
      <c r="J580" s="19" t="str">
        <f t="shared" ref="J580:J643" si="68">IF(AND(G580=H580,I580=H580),"Yes",IF(AND(OR(G580="CHECK",H580="CHECK",I580="CHECK"),NOT(F580="Not Used")),"Needs Review",IF(F580="Not Used", "Not Used","No")))</f>
        <v>Not Used</v>
      </c>
      <c r="K580" s="19" t="str">
        <f t="shared" ref="K580:K643" si="69">IF(J580="Yes","Everyone Agrees",IF(F580="Not Used","Not Used",IF(AND(G580="CHECK",I580="CHECK"),"Needs Review",IF(G580=H580,"Bell &amp; Esch",IF(H580=I580,"Bell &amp; Erber",IF(G580=I580,"Esch &amp; Erber","Nobody Agrees"))))))</f>
        <v>Not Used</v>
      </c>
      <c r="L580" s="27" t="str">
        <f t="shared" si="65"/>
        <v>CHECK</v>
      </c>
      <c r="M580" s="27" t="str">
        <f t="shared" si="66"/>
        <v>Diamicton</v>
      </c>
    </row>
    <row r="581" spans="1:13" x14ac:dyDescent="0.25">
      <c r="A581" s="15" t="s">
        <v>68</v>
      </c>
      <c r="B581" s="16" t="s">
        <v>22</v>
      </c>
      <c r="C581" s="15" t="str">
        <f t="shared" si="64"/>
        <v>Clay Gravel Silt_Layered</v>
      </c>
      <c r="D581" s="15">
        <v>0</v>
      </c>
      <c r="E581" s="33">
        <f t="shared" si="67"/>
        <v>-4.8134274696818129E-2</v>
      </c>
      <c r="F581" s="15" t="str">
        <f t="shared" si="63"/>
        <v>Not Used</v>
      </c>
      <c r="G581" s="17" t="s">
        <v>159</v>
      </c>
      <c r="H581" s="18" t="s">
        <v>158</v>
      </c>
      <c r="I581" s="26" t="s">
        <v>158</v>
      </c>
      <c r="J581" s="19" t="str">
        <f t="shared" si="68"/>
        <v>Not Used</v>
      </c>
      <c r="K581" s="19" t="str">
        <f t="shared" si="69"/>
        <v>Not Used</v>
      </c>
      <c r="L581" s="27" t="str">
        <f t="shared" si="65"/>
        <v>CHECK</v>
      </c>
      <c r="M581" s="27" t="str">
        <f t="shared" si="66"/>
        <v>Diamicton</v>
      </c>
    </row>
    <row r="582" spans="1:13" x14ac:dyDescent="0.25">
      <c r="A582" s="15" t="s">
        <v>68</v>
      </c>
      <c r="B582" s="16" t="s">
        <v>23</v>
      </c>
      <c r="C582" s="15" t="str">
        <f t="shared" si="64"/>
        <v>Clay Gravel Silt_Medium</v>
      </c>
      <c r="D582" s="15">
        <v>0</v>
      </c>
      <c r="E582" s="33">
        <f t="shared" si="67"/>
        <v>-4.8134274696818129E-2</v>
      </c>
      <c r="F582" s="15" t="str">
        <f t="shared" si="63"/>
        <v>Not Used</v>
      </c>
      <c r="G582" s="17" t="s">
        <v>159</v>
      </c>
      <c r="H582" s="18" t="s">
        <v>158</v>
      </c>
      <c r="I582" s="26" t="s">
        <v>158</v>
      </c>
      <c r="J582" s="19" t="str">
        <f t="shared" si="68"/>
        <v>Not Used</v>
      </c>
      <c r="K582" s="19" t="str">
        <f t="shared" si="69"/>
        <v>Not Used</v>
      </c>
      <c r="L582" s="27" t="str">
        <f t="shared" si="65"/>
        <v>CHECK</v>
      </c>
      <c r="M582" s="27" t="str">
        <f t="shared" si="66"/>
        <v>Diamicton</v>
      </c>
    </row>
    <row r="583" spans="1:13" x14ac:dyDescent="0.25">
      <c r="A583" s="15" t="s">
        <v>68</v>
      </c>
      <c r="B583" s="16" t="s">
        <v>24</v>
      </c>
      <c r="C583" s="15" t="str">
        <f t="shared" si="64"/>
        <v>Clay Gravel Silt_Medium To Coarse</v>
      </c>
      <c r="D583" s="15">
        <v>1</v>
      </c>
      <c r="E583" s="33">
        <f t="shared" si="67"/>
        <v>-4.8075106056537004E-2</v>
      </c>
      <c r="F583" s="15" t="str">
        <f t="shared" si="63"/>
        <v>Rare/Uncommon</v>
      </c>
      <c r="G583" s="17" t="s">
        <v>159</v>
      </c>
      <c r="H583" s="18" t="s">
        <v>158</v>
      </c>
      <c r="I583" s="26" t="s">
        <v>158</v>
      </c>
      <c r="J583" s="19" t="str">
        <f t="shared" si="68"/>
        <v>Needs Review</v>
      </c>
      <c r="K583" s="19" t="str">
        <f t="shared" si="69"/>
        <v>Bell &amp; Erber</v>
      </c>
      <c r="L583" s="27" t="str">
        <f t="shared" si="65"/>
        <v>Diamicton</v>
      </c>
      <c r="M583" s="27" t="str">
        <f t="shared" si="66"/>
        <v>Diamicton</v>
      </c>
    </row>
    <row r="584" spans="1:13" x14ac:dyDescent="0.25">
      <c r="A584" s="15" t="s">
        <v>68</v>
      </c>
      <c r="B584" s="16" t="s">
        <v>25</v>
      </c>
      <c r="C584" s="15" t="str">
        <f t="shared" si="64"/>
        <v>Clay Gravel Silt_Organic</v>
      </c>
      <c r="D584" s="15">
        <v>1</v>
      </c>
      <c r="E584" s="33">
        <f t="shared" si="67"/>
        <v>-4.8075106056537004E-2</v>
      </c>
      <c r="F584" s="15" t="str">
        <f t="shared" si="63"/>
        <v>Rare/Uncommon</v>
      </c>
      <c r="G584" s="17" t="s">
        <v>159</v>
      </c>
      <c r="H584" s="18" t="s">
        <v>158</v>
      </c>
      <c r="I584" s="26" t="s">
        <v>158</v>
      </c>
      <c r="J584" s="19" t="str">
        <f t="shared" si="68"/>
        <v>Needs Review</v>
      </c>
      <c r="K584" s="19" t="str">
        <f t="shared" si="69"/>
        <v>Bell &amp; Erber</v>
      </c>
      <c r="L584" s="27" t="str">
        <f t="shared" si="65"/>
        <v>Diamicton</v>
      </c>
      <c r="M584" s="27" t="str">
        <f t="shared" si="66"/>
        <v>Diamicton</v>
      </c>
    </row>
    <row r="585" spans="1:13" x14ac:dyDescent="0.25">
      <c r="A585" s="15" t="s">
        <v>68</v>
      </c>
      <c r="B585" s="16" t="s">
        <v>26</v>
      </c>
      <c r="C585" s="15" t="str">
        <f t="shared" si="64"/>
        <v>Clay Gravel Silt_Porous</v>
      </c>
      <c r="D585" s="15">
        <v>0</v>
      </c>
      <c r="E585" s="33">
        <f t="shared" si="67"/>
        <v>-4.8134274696818129E-2</v>
      </c>
      <c r="F585" s="15" t="str">
        <f t="shared" si="63"/>
        <v>Not Used</v>
      </c>
      <c r="G585" s="17" t="s">
        <v>159</v>
      </c>
      <c r="H585" s="18" t="s">
        <v>158</v>
      </c>
      <c r="I585" s="26" t="s">
        <v>158</v>
      </c>
      <c r="J585" s="19" t="str">
        <f t="shared" si="68"/>
        <v>Not Used</v>
      </c>
      <c r="K585" s="19" t="str">
        <f t="shared" si="69"/>
        <v>Not Used</v>
      </c>
      <c r="L585" s="27" t="str">
        <f t="shared" si="65"/>
        <v>CHECK</v>
      </c>
      <c r="M585" s="27" t="str">
        <f t="shared" si="66"/>
        <v>Diamicton</v>
      </c>
    </row>
    <row r="586" spans="1:13" x14ac:dyDescent="0.25">
      <c r="A586" s="15" t="s">
        <v>68</v>
      </c>
      <c r="B586" s="16" t="s">
        <v>27</v>
      </c>
      <c r="C586" s="15" t="str">
        <f t="shared" si="64"/>
        <v>Clay Gravel Silt_Sandy</v>
      </c>
      <c r="D586" s="15">
        <v>17</v>
      </c>
      <c r="E586" s="33">
        <f t="shared" si="67"/>
        <v>-4.7128407812038975E-2</v>
      </c>
      <c r="F586" s="15" t="str">
        <f t="shared" si="63"/>
        <v>Rare/Uncommon</v>
      </c>
      <c r="G586" s="17" t="s">
        <v>159</v>
      </c>
      <c r="H586" s="18" t="s">
        <v>158</v>
      </c>
      <c r="I586" s="26" t="s">
        <v>158</v>
      </c>
      <c r="J586" s="19" t="str">
        <f t="shared" si="68"/>
        <v>Needs Review</v>
      </c>
      <c r="K586" s="19" t="str">
        <f t="shared" si="69"/>
        <v>Bell &amp; Erber</v>
      </c>
      <c r="L586" s="27" t="str">
        <f t="shared" si="65"/>
        <v>Diamicton</v>
      </c>
      <c r="M586" s="27" t="str">
        <f t="shared" si="66"/>
        <v>Diamicton</v>
      </c>
    </row>
    <row r="587" spans="1:13" x14ac:dyDescent="0.25">
      <c r="A587" s="15" t="s">
        <v>68</v>
      </c>
      <c r="B587" s="16" t="s">
        <v>28</v>
      </c>
      <c r="C587" s="15" t="str">
        <f t="shared" si="64"/>
        <v>Clay Gravel Silt_Silty</v>
      </c>
      <c r="D587" s="15">
        <v>0</v>
      </c>
      <c r="E587" s="33">
        <f t="shared" si="67"/>
        <v>-4.8134274696818129E-2</v>
      </c>
      <c r="F587" s="15" t="str">
        <f t="shared" si="63"/>
        <v>Not Used</v>
      </c>
      <c r="G587" s="17" t="s">
        <v>159</v>
      </c>
      <c r="H587" s="18" t="s">
        <v>158</v>
      </c>
      <c r="I587" s="26" t="s">
        <v>158</v>
      </c>
      <c r="J587" s="19" t="str">
        <f t="shared" si="68"/>
        <v>Not Used</v>
      </c>
      <c r="K587" s="19" t="str">
        <f t="shared" si="69"/>
        <v>Not Used</v>
      </c>
      <c r="L587" s="27" t="str">
        <f t="shared" si="65"/>
        <v>CHECK</v>
      </c>
      <c r="M587" s="27" t="str">
        <f t="shared" si="66"/>
        <v>Diamicton</v>
      </c>
    </row>
    <row r="588" spans="1:13" x14ac:dyDescent="0.25">
      <c r="A588" s="15" t="s">
        <v>68</v>
      </c>
      <c r="B588" s="16" t="s">
        <v>29</v>
      </c>
      <c r="C588" s="15" t="str">
        <f t="shared" si="64"/>
        <v>Clay Gravel Silt_Soft</v>
      </c>
      <c r="D588" s="15">
        <v>4</v>
      </c>
      <c r="E588" s="33">
        <f t="shared" si="67"/>
        <v>-4.7897600135693622E-2</v>
      </c>
      <c r="F588" s="15" t="str">
        <f t="shared" si="63"/>
        <v>Rare/Uncommon</v>
      </c>
      <c r="G588" s="17" t="s">
        <v>159</v>
      </c>
      <c r="H588" s="18" t="s">
        <v>158</v>
      </c>
      <c r="I588" s="26" t="s">
        <v>158</v>
      </c>
      <c r="J588" s="19" t="str">
        <f t="shared" si="68"/>
        <v>Needs Review</v>
      </c>
      <c r="K588" s="19" t="str">
        <f t="shared" si="69"/>
        <v>Bell &amp; Erber</v>
      </c>
      <c r="L588" s="27" t="str">
        <f t="shared" si="65"/>
        <v>Diamicton</v>
      </c>
      <c r="M588" s="27" t="str">
        <f t="shared" si="66"/>
        <v>Diamicton</v>
      </c>
    </row>
    <row r="589" spans="1:13" x14ac:dyDescent="0.25">
      <c r="A589" s="15" t="s">
        <v>68</v>
      </c>
      <c r="B589" s="16" t="s">
        <v>30</v>
      </c>
      <c r="C589" s="15" t="str">
        <f t="shared" si="64"/>
        <v>Clay Gravel Silt_Sticky</v>
      </c>
      <c r="D589" s="15">
        <v>0</v>
      </c>
      <c r="E589" s="33">
        <f t="shared" si="67"/>
        <v>-4.8134274696818129E-2</v>
      </c>
      <c r="F589" s="15" t="str">
        <f t="shared" si="63"/>
        <v>Not Used</v>
      </c>
      <c r="G589" s="17" t="s">
        <v>159</v>
      </c>
      <c r="H589" s="18" t="s">
        <v>158</v>
      </c>
      <c r="I589" s="26" t="s">
        <v>158</v>
      </c>
      <c r="J589" s="19" t="str">
        <f t="shared" si="68"/>
        <v>Not Used</v>
      </c>
      <c r="K589" s="19" t="str">
        <f t="shared" si="69"/>
        <v>Not Used</v>
      </c>
      <c r="L589" s="27" t="str">
        <f t="shared" si="65"/>
        <v>CHECK</v>
      </c>
      <c r="M589" s="27" t="str">
        <f t="shared" si="66"/>
        <v>Diamicton</v>
      </c>
    </row>
    <row r="590" spans="1:13" x14ac:dyDescent="0.25">
      <c r="A590" s="15" t="s">
        <v>68</v>
      </c>
      <c r="B590" s="16" t="s">
        <v>31</v>
      </c>
      <c r="C590" s="15" t="str">
        <f t="shared" si="64"/>
        <v>Clay Gravel Silt_Stoney</v>
      </c>
      <c r="D590" s="15">
        <v>1</v>
      </c>
      <c r="E590" s="33">
        <f t="shared" si="67"/>
        <v>-4.8075106056537004E-2</v>
      </c>
      <c r="F590" s="15" t="str">
        <f t="shared" si="63"/>
        <v>Rare/Uncommon</v>
      </c>
      <c r="G590" s="17" t="s">
        <v>159</v>
      </c>
      <c r="H590" s="18" t="s">
        <v>158</v>
      </c>
      <c r="I590" s="26" t="s">
        <v>158</v>
      </c>
      <c r="J590" s="19" t="str">
        <f t="shared" si="68"/>
        <v>Needs Review</v>
      </c>
      <c r="K590" s="19" t="str">
        <f t="shared" si="69"/>
        <v>Bell &amp; Erber</v>
      </c>
      <c r="L590" s="27" t="str">
        <f t="shared" si="65"/>
        <v>Diamicton</v>
      </c>
      <c r="M590" s="27" t="str">
        <f t="shared" si="66"/>
        <v>Diamicton</v>
      </c>
    </row>
    <row r="591" spans="1:13" x14ac:dyDescent="0.25">
      <c r="A591" s="15" t="s">
        <v>68</v>
      </c>
      <c r="B591" s="16" t="s">
        <v>32</v>
      </c>
      <c r="C591" s="15" t="str">
        <f t="shared" si="64"/>
        <v>Clay Gravel Silt_Stringers</v>
      </c>
      <c r="D591" s="15">
        <v>0</v>
      </c>
      <c r="E591" s="33">
        <f t="shared" si="67"/>
        <v>-4.8134274696818129E-2</v>
      </c>
      <c r="F591" s="15" t="str">
        <f t="shared" si="63"/>
        <v>Not Used</v>
      </c>
      <c r="G591" s="17" t="s">
        <v>159</v>
      </c>
      <c r="H591" s="18" t="s">
        <v>158</v>
      </c>
      <c r="I591" s="26" t="s">
        <v>158</v>
      </c>
      <c r="J591" s="19" t="str">
        <f t="shared" si="68"/>
        <v>Not Used</v>
      </c>
      <c r="K591" s="19" t="str">
        <f t="shared" si="69"/>
        <v>Not Used</v>
      </c>
      <c r="L591" s="27" t="str">
        <f t="shared" si="65"/>
        <v>CHECK</v>
      </c>
      <c r="M591" s="27" t="str">
        <f t="shared" si="66"/>
        <v>Diamicton</v>
      </c>
    </row>
    <row r="592" spans="1:13" x14ac:dyDescent="0.25">
      <c r="A592" s="15" t="s">
        <v>68</v>
      </c>
      <c r="B592" s="16" t="s">
        <v>33</v>
      </c>
      <c r="C592" s="15" t="str">
        <f t="shared" si="64"/>
        <v>Clay Gravel Silt_Strips</v>
      </c>
      <c r="D592" s="15">
        <v>0</v>
      </c>
      <c r="E592" s="33">
        <f t="shared" si="67"/>
        <v>-4.8134274696818129E-2</v>
      </c>
      <c r="F592" s="15" t="str">
        <f t="shared" si="63"/>
        <v>Not Used</v>
      </c>
      <c r="G592" s="17" t="s">
        <v>159</v>
      </c>
      <c r="H592" s="18" t="s">
        <v>158</v>
      </c>
      <c r="I592" s="26" t="s">
        <v>158</v>
      </c>
      <c r="J592" s="19" t="str">
        <f t="shared" si="68"/>
        <v>Not Used</v>
      </c>
      <c r="K592" s="19" t="str">
        <f t="shared" si="69"/>
        <v>Not Used</v>
      </c>
      <c r="L592" s="27" t="str">
        <f t="shared" si="65"/>
        <v>CHECK</v>
      </c>
      <c r="M592" s="27" t="str">
        <f t="shared" si="66"/>
        <v>Diamicton</v>
      </c>
    </row>
    <row r="593" spans="1:13" x14ac:dyDescent="0.25">
      <c r="A593" s="15" t="s">
        <v>68</v>
      </c>
      <c r="B593" s="16" t="s">
        <v>34</v>
      </c>
      <c r="C593" s="15" t="str">
        <f t="shared" si="64"/>
        <v>Clay Gravel Silt_Swelling</v>
      </c>
      <c r="D593" s="15">
        <v>0</v>
      </c>
      <c r="E593" s="33">
        <f t="shared" si="67"/>
        <v>-4.8134274696818129E-2</v>
      </c>
      <c r="F593" s="15" t="str">
        <f t="shared" si="63"/>
        <v>Not Used</v>
      </c>
      <c r="G593" s="17" t="s">
        <v>159</v>
      </c>
      <c r="H593" s="18" t="s">
        <v>158</v>
      </c>
      <c r="I593" s="26" t="s">
        <v>158</v>
      </c>
      <c r="J593" s="19" t="str">
        <f t="shared" si="68"/>
        <v>Not Used</v>
      </c>
      <c r="K593" s="19" t="str">
        <f t="shared" si="69"/>
        <v>Not Used</v>
      </c>
      <c r="L593" s="27" t="str">
        <f t="shared" si="65"/>
        <v>CHECK</v>
      </c>
      <c r="M593" s="27" t="str">
        <f t="shared" si="66"/>
        <v>Diamicton</v>
      </c>
    </row>
    <row r="594" spans="1:13" x14ac:dyDescent="0.25">
      <c r="A594" s="15" t="s">
        <v>68</v>
      </c>
      <c r="B594" s="16" t="s">
        <v>35</v>
      </c>
      <c r="C594" s="15" t="str">
        <f t="shared" si="64"/>
        <v>Clay Gravel Silt_Very Coarse</v>
      </c>
      <c r="D594" s="15">
        <v>0</v>
      </c>
      <c r="E594" s="33">
        <f t="shared" si="67"/>
        <v>-4.8134274696818129E-2</v>
      </c>
      <c r="F594" s="15" t="str">
        <f t="shared" si="63"/>
        <v>Not Used</v>
      </c>
      <c r="G594" s="17" t="s">
        <v>159</v>
      </c>
      <c r="H594" s="18" t="s">
        <v>158</v>
      </c>
      <c r="I594" s="26" t="s">
        <v>158</v>
      </c>
      <c r="J594" s="19" t="str">
        <f t="shared" si="68"/>
        <v>Not Used</v>
      </c>
      <c r="K594" s="19" t="str">
        <f t="shared" si="69"/>
        <v>Not Used</v>
      </c>
      <c r="L594" s="27" t="str">
        <f t="shared" si="65"/>
        <v>CHECK</v>
      </c>
      <c r="M594" s="27" t="str">
        <f t="shared" si="66"/>
        <v>Diamicton</v>
      </c>
    </row>
    <row r="595" spans="1:13" x14ac:dyDescent="0.25">
      <c r="A595" s="15" t="s">
        <v>68</v>
      </c>
      <c r="B595" s="16" t="s">
        <v>160</v>
      </c>
      <c r="C595" s="15" t="str">
        <f t="shared" si="64"/>
        <v>Clay Gravel Silt_Very Fine</v>
      </c>
      <c r="D595" s="15">
        <v>0</v>
      </c>
      <c r="E595" s="33">
        <f t="shared" si="67"/>
        <v>-4.8134274696818129E-2</v>
      </c>
      <c r="F595" s="15" t="str">
        <f t="shared" si="63"/>
        <v>Not Used</v>
      </c>
      <c r="G595" s="17" t="s">
        <v>159</v>
      </c>
      <c r="H595" s="18" t="s">
        <v>158</v>
      </c>
      <c r="I595" s="26" t="s">
        <v>158</v>
      </c>
      <c r="J595" s="19" t="str">
        <f t="shared" si="68"/>
        <v>Not Used</v>
      </c>
      <c r="K595" s="19" t="str">
        <f t="shared" si="69"/>
        <v>Not Used</v>
      </c>
      <c r="L595" s="27" t="str">
        <f t="shared" si="65"/>
        <v>CHECK</v>
      </c>
      <c r="M595" s="27" t="str">
        <f t="shared" si="66"/>
        <v>Diamicton</v>
      </c>
    </row>
    <row r="596" spans="1:13" x14ac:dyDescent="0.25">
      <c r="A596" s="15" t="s">
        <v>68</v>
      </c>
      <c r="B596" s="16" t="s">
        <v>36</v>
      </c>
      <c r="C596" s="15" t="str">
        <f t="shared" si="64"/>
        <v>Clay Gravel Silt_Very Fine-Coarse</v>
      </c>
      <c r="D596" s="15">
        <v>0</v>
      </c>
      <c r="E596" s="33">
        <f t="shared" si="67"/>
        <v>-4.8134274696818129E-2</v>
      </c>
      <c r="F596" s="15" t="str">
        <f t="shared" si="63"/>
        <v>Not Used</v>
      </c>
      <c r="G596" s="17" t="s">
        <v>159</v>
      </c>
      <c r="H596" s="18" t="s">
        <v>158</v>
      </c>
      <c r="I596" s="26" t="s">
        <v>158</v>
      </c>
      <c r="J596" s="19" t="str">
        <f t="shared" si="68"/>
        <v>Not Used</v>
      </c>
      <c r="K596" s="19" t="str">
        <f t="shared" si="69"/>
        <v>Not Used</v>
      </c>
      <c r="L596" s="27" t="str">
        <f t="shared" si="65"/>
        <v>CHECK</v>
      </c>
      <c r="M596" s="27" t="str">
        <f t="shared" si="66"/>
        <v>Diamicton</v>
      </c>
    </row>
    <row r="597" spans="1:13" x14ac:dyDescent="0.25">
      <c r="A597" s="15" t="s">
        <v>68</v>
      </c>
      <c r="B597" s="16" t="s">
        <v>37</v>
      </c>
      <c r="C597" s="15" t="str">
        <f t="shared" si="64"/>
        <v>Clay Gravel Silt_Very Fine-Fine</v>
      </c>
      <c r="D597" s="15">
        <v>1</v>
      </c>
      <c r="E597" s="33">
        <f t="shared" si="67"/>
        <v>-4.8075106056537004E-2</v>
      </c>
      <c r="F597" s="15" t="str">
        <f t="shared" si="63"/>
        <v>Rare/Uncommon</v>
      </c>
      <c r="G597" s="17" t="s">
        <v>159</v>
      </c>
      <c r="H597" s="18" t="s">
        <v>158</v>
      </c>
      <c r="I597" s="26" t="s">
        <v>158</v>
      </c>
      <c r="J597" s="19" t="str">
        <f t="shared" si="68"/>
        <v>Needs Review</v>
      </c>
      <c r="K597" s="19" t="str">
        <f t="shared" si="69"/>
        <v>Bell &amp; Erber</v>
      </c>
      <c r="L597" s="27" t="str">
        <f t="shared" si="65"/>
        <v>Diamicton</v>
      </c>
      <c r="M597" s="27" t="str">
        <f t="shared" si="66"/>
        <v>Diamicton</v>
      </c>
    </row>
    <row r="598" spans="1:13" x14ac:dyDescent="0.25">
      <c r="A598" s="15" t="s">
        <v>68</v>
      </c>
      <c r="B598" s="16" t="s">
        <v>38</v>
      </c>
      <c r="C598" s="15" t="str">
        <f t="shared" si="64"/>
        <v>Clay Gravel Silt_Very Fine-Medium</v>
      </c>
      <c r="D598" s="15">
        <v>0</v>
      </c>
      <c r="E598" s="33">
        <f t="shared" si="67"/>
        <v>-4.8134274696818129E-2</v>
      </c>
      <c r="F598" s="15" t="str">
        <f t="shared" si="63"/>
        <v>Not Used</v>
      </c>
      <c r="G598" s="17" t="s">
        <v>159</v>
      </c>
      <c r="H598" s="18" t="s">
        <v>158</v>
      </c>
      <c r="I598" s="26" t="s">
        <v>158</v>
      </c>
      <c r="J598" s="19" t="str">
        <f t="shared" si="68"/>
        <v>Not Used</v>
      </c>
      <c r="K598" s="19" t="str">
        <f t="shared" si="69"/>
        <v>Not Used</v>
      </c>
      <c r="L598" s="27" t="str">
        <f t="shared" si="65"/>
        <v>CHECK</v>
      </c>
      <c r="M598" s="27" t="str">
        <f t="shared" si="66"/>
        <v>Diamicton</v>
      </c>
    </row>
    <row r="599" spans="1:13" x14ac:dyDescent="0.25">
      <c r="A599" s="15" t="s">
        <v>68</v>
      </c>
      <c r="B599" s="16" t="s">
        <v>39</v>
      </c>
      <c r="C599" s="15" t="str">
        <f t="shared" si="64"/>
        <v>Clay Gravel Silt_Very Hard</v>
      </c>
      <c r="D599" s="15">
        <v>2</v>
      </c>
      <c r="E599" s="33">
        <f t="shared" si="67"/>
        <v>-4.8015937416255879E-2</v>
      </c>
      <c r="F599" s="15" t="str">
        <f t="shared" si="63"/>
        <v>Rare/Uncommon</v>
      </c>
      <c r="G599" s="17" t="s">
        <v>159</v>
      </c>
      <c r="H599" s="18" t="s">
        <v>158</v>
      </c>
      <c r="I599" s="26" t="s">
        <v>158</v>
      </c>
      <c r="J599" s="19" t="str">
        <f t="shared" si="68"/>
        <v>Needs Review</v>
      </c>
      <c r="K599" s="19" t="str">
        <f t="shared" si="69"/>
        <v>Bell &amp; Erber</v>
      </c>
      <c r="L599" s="27" t="str">
        <f t="shared" si="65"/>
        <v>Diamicton</v>
      </c>
      <c r="M599" s="27" t="str">
        <f t="shared" si="66"/>
        <v>Diamicton</v>
      </c>
    </row>
    <row r="600" spans="1:13" x14ac:dyDescent="0.25">
      <c r="A600" s="15" t="s">
        <v>68</v>
      </c>
      <c r="B600" s="16" t="s">
        <v>40</v>
      </c>
      <c r="C600" s="15" t="str">
        <f t="shared" si="64"/>
        <v>Clay Gravel Silt_W/Boulders</v>
      </c>
      <c r="D600" s="15">
        <v>1</v>
      </c>
      <c r="E600" s="33">
        <f t="shared" si="67"/>
        <v>-4.8075106056537004E-2</v>
      </c>
      <c r="F600" s="15" t="str">
        <f t="shared" si="63"/>
        <v>Rare/Uncommon</v>
      </c>
      <c r="G600" s="17" t="s">
        <v>159</v>
      </c>
      <c r="H600" s="18" t="s">
        <v>158</v>
      </c>
      <c r="I600" s="26" t="s">
        <v>158</v>
      </c>
      <c r="J600" s="19" t="str">
        <f t="shared" si="68"/>
        <v>Needs Review</v>
      </c>
      <c r="K600" s="19" t="str">
        <f t="shared" si="69"/>
        <v>Bell &amp; Erber</v>
      </c>
      <c r="L600" s="27" t="str">
        <f t="shared" si="65"/>
        <v>Diamicton</v>
      </c>
      <c r="M600" s="27" t="str">
        <f t="shared" si="66"/>
        <v>Diamicton</v>
      </c>
    </row>
    <row r="601" spans="1:13" x14ac:dyDescent="0.25">
      <c r="A601" s="15" t="s">
        <v>68</v>
      </c>
      <c r="B601" s="16" t="s">
        <v>41</v>
      </c>
      <c r="C601" s="15" t="str">
        <f t="shared" si="64"/>
        <v>Clay Gravel Silt_W/Clay</v>
      </c>
      <c r="D601" s="15">
        <v>0</v>
      </c>
      <c r="E601" s="33">
        <f t="shared" si="67"/>
        <v>-4.8134274696818129E-2</v>
      </c>
      <c r="F601" s="15" t="str">
        <f t="shared" si="63"/>
        <v>Not Used</v>
      </c>
      <c r="G601" s="17" t="s">
        <v>159</v>
      </c>
      <c r="H601" s="18" t="s">
        <v>158</v>
      </c>
      <c r="I601" s="26" t="s">
        <v>158</v>
      </c>
      <c r="J601" s="19" t="str">
        <f t="shared" si="68"/>
        <v>Not Used</v>
      </c>
      <c r="K601" s="19" t="str">
        <f t="shared" si="69"/>
        <v>Not Used</v>
      </c>
      <c r="L601" s="27" t="str">
        <f t="shared" si="65"/>
        <v>CHECK</v>
      </c>
      <c r="M601" s="27" t="str">
        <f t="shared" si="66"/>
        <v>Diamicton</v>
      </c>
    </row>
    <row r="602" spans="1:13" x14ac:dyDescent="0.25">
      <c r="A602" s="15" t="s">
        <v>68</v>
      </c>
      <c r="B602" s="16" t="s">
        <v>42</v>
      </c>
      <c r="C602" s="15" t="str">
        <f t="shared" si="64"/>
        <v>Clay Gravel Silt_W/Coal</v>
      </c>
      <c r="D602" s="15">
        <v>0</v>
      </c>
      <c r="E602" s="33">
        <f t="shared" si="67"/>
        <v>-4.8134274696818129E-2</v>
      </c>
      <c r="F602" s="15" t="str">
        <f t="shared" si="63"/>
        <v>Not Used</v>
      </c>
      <c r="G602" s="17" t="s">
        <v>159</v>
      </c>
      <c r="H602" s="18" t="s">
        <v>158</v>
      </c>
      <c r="I602" s="26" t="s">
        <v>158</v>
      </c>
      <c r="J602" s="19" t="str">
        <f t="shared" si="68"/>
        <v>Not Used</v>
      </c>
      <c r="K602" s="19" t="str">
        <f t="shared" si="69"/>
        <v>Not Used</v>
      </c>
      <c r="L602" s="27" t="str">
        <f t="shared" si="65"/>
        <v>CHECK</v>
      </c>
      <c r="M602" s="27" t="str">
        <f t="shared" si="66"/>
        <v>Diamicton</v>
      </c>
    </row>
    <row r="603" spans="1:13" x14ac:dyDescent="0.25">
      <c r="A603" s="15" t="s">
        <v>68</v>
      </c>
      <c r="B603" s="16" t="s">
        <v>43</v>
      </c>
      <c r="C603" s="15" t="str">
        <f t="shared" si="64"/>
        <v>Clay Gravel Silt_W/Cobbles</v>
      </c>
      <c r="D603" s="15">
        <v>1</v>
      </c>
      <c r="E603" s="33">
        <f t="shared" si="67"/>
        <v>-4.8075106056537004E-2</v>
      </c>
      <c r="F603" s="15" t="str">
        <f t="shared" si="63"/>
        <v>Rare/Uncommon</v>
      </c>
      <c r="G603" s="17" t="s">
        <v>159</v>
      </c>
      <c r="H603" s="18" t="s">
        <v>158</v>
      </c>
      <c r="I603" s="26" t="s">
        <v>158</v>
      </c>
      <c r="J603" s="19" t="str">
        <f t="shared" si="68"/>
        <v>Needs Review</v>
      </c>
      <c r="K603" s="19" t="str">
        <f t="shared" si="69"/>
        <v>Bell &amp; Erber</v>
      </c>
      <c r="L603" s="27" t="str">
        <f t="shared" si="65"/>
        <v>Diamicton</v>
      </c>
      <c r="M603" s="27" t="str">
        <f t="shared" si="66"/>
        <v>Diamicton</v>
      </c>
    </row>
    <row r="604" spans="1:13" x14ac:dyDescent="0.25">
      <c r="A604" s="15" t="s">
        <v>68</v>
      </c>
      <c r="B604" s="16" t="s">
        <v>44</v>
      </c>
      <c r="C604" s="15" t="str">
        <f t="shared" si="64"/>
        <v>Clay Gravel Silt_W/Dolomite</v>
      </c>
      <c r="D604" s="15">
        <v>0</v>
      </c>
      <c r="E604" s="33">
        <f t="shared" si="67"/>
        <v>-4.8134274696818129E-2</v>
      </c>
      <c r="F604" s="15" t="str">
        <f t="shared" si="63"/>
        <v>Not Used</v>
      </c>
      <c r="G604" s="17" t="s">
        <v>159</v>
      </c>
      <c r="H604" s="18" t="s">
        <v>158</v>
      </c>
      <c r="I604" s="26" t="s">
        <v>158</v>
      </c>
      <c r="J604" s="19" t="str">
        <f t="shared" si="68"/>
        <v>Not Used</v>
      </c>
      <c r="K604" s="19" t="str">
        <f t="shared" si="69"/>
        <v>Not Used</v>
      </c>
      <c r="L604" s="27" t="str">
        <f t="shared" si="65"/>
        <v>CHECK</v>
      </c>
      <c r="M604" s="27" t="str">
        <f t="shared" si="66"/>
        <v>Diamicton</v>
      </c>
    </row>
    <row r="605" spans="1:13" x14ac:dyDescent="0.25">
      <c r="A605" s="15" t="s">
        <v>68</v>
      </c>
      <c r="B605" s="16" t="s">
        <v>45</v>
      </c>
      <c r="C605" s="15" t="str">
        <f t="shared" si="64"/>
        <v>Clay Gravel Silt_W/Gravel</v>
      </c>
      <c r="D605" s="15">
        <v>0</v>
      </c>
      <c r="E605" s="33">
        <f t="shared" si="67"/>
        <v>-4.8134274696818129E-2</v>
      </c>
      <c r="F605" s="15" t="str">
        <f t="shared" si="63"/>
        <v>Not Used</v>
      </c>
      <c r="G605" s="17" t="s">
        <v>159</v>
      </c>
      <c r="H605" s="18" t="s">
        <v>158</v>
      </c>
      <c r="I605" s="26" t="s">
        <v>158</v>
      </c>
      <c r="J605" s="19" t="str">
        <f t="shared" si="68"/>
        <v>Not Used</v>
      </c>
      <c r="K605" s="19" t="str">
        <f t="shared" si="69"/>
        <v>Not Used</v>
      </c>
      <c r="L605" s="27" t="str">
        <f t="shared" si="65"/>
        <v>CHECK</v>
      </c>
      <c r="M605" s="27" t="str">
        <f t="shared" si="66"/>
        <v>Diamicton</v>
      </c>
    </row>
    <row r="606" spans="1:13" x14ac:dyDescent="0.25">
      <c r="A606" s="15" t="s">
        <v>68</v>
      </c>
      <c r="B606" s="16" t="s">
        <v>46</v>
      </c>
      <c r="C606" s="15" t="str">
        <f t="shared" si="64"/>
        <v>Clay Gravel Silt_W/Gypsum</v>
      </c>
      <c r="D606" s="15">
        <v>0</v>
      </c>
      <c r="E606" s="33">
        <f t="shared" si="67"/>
        <v>-4.8134274696818129E-2</v>
      </c>
      <c r="F606" s="15" t="str">
        <f t="shared" si="63"/>
        <v>Not Used</v>
      </c>
      <c r="G606" s="17" t="s">
        <v>159</v>
      </c>
      <c r="H606" s="18" t="s">
        <v>158</v>
      </c>
      <c r="I606" s="26" t="s">
        <v>158</v>
      </c>
      <c r="J606" s="19" t="str">
        <f t="shared" si="68"/>
        <v>Not Used</v>
      </c>
      <c r="K606" s="19" t="str">
        <f t="shared" si="69"/>
        <v>Not Used</v>
      </c>
      <c r="L606" s="27" t="str">
        <f t="shared" si="65"/>
        <v>CHECK</v>
      </c>
      <c r="M606" s="27" t="str">
        <f t="shared" si="66"/>
        <v>Diamicton</v>
      </c>
    </row>
    <row r="607" spans="1:13" x14ac:dyDescent="0.25">
      <c r="A607" s="15" t="s">
        <v>68</v>
      </c>
      <c r="B607" s="16" t="s">
        <v>47</v>
      </c>
      <c r="C607" s="15" t="str">
        <f t="shared" si="64"/>
        <v>Clay Gravel Silt_W/Limestone</v>
      </c>
      <c r="D607" s="15">
        <v>0</v>
      </c>
      <c r="E607" s="33">
        <f t="shared" si="67"/>
        <v>-4.8134274696818129E-2</v>
      </c>
      <c r="F607" s="15" t="str">
        <f t="shared" si="63"/>
        <v>Not Used</v>
      </c>
      <c r="G607" s="17" t="s">
        <v>159</v>
      </c>
      <c r="H607" s="18" t="s">
        <v>158</v>
      </c>
      <c r="I607" s="26" t="s">
        <v>158</v>
      </c>
      <c r="J607" s="19" t="str">
        <f t="shared" si="68"/>
        <v>Not Used</v>
      </c>
      <c r="K607" s="19" t="str">
        <f t="shared" si="69"/>
        <v>Not Used</v>
      </c>
      <c r="L607" s="27" t="str">
        <f t="shared" si="65"/>
        <v>CHECK</v>
      </c>
      <c r="M607" s="27" t="str">
        <f t="shared" si="66"/>
        <v>Diamicton</v>
      </c>
    </row>
    <row r="608" spans="1:13" x14ac:dyDescent="0.25">
      <c r="A608" s="15" t="s">
        <v>68</v>
      </c>
      <c r="B608" s="16" t="s">
        <v>48</v>
      </c>
      <c r="C608" s="15" t="str">
        <f t="shared" si="64"/>
        <v>Clay Gravel Silt_W/Pyrite</v>
      </c>
      <c r="D608" s="15">
        <v>0</v>
      </c>
      <c r="E608" s="33">
        <f t="shared" si="67"/>
        <v>-4.8134274696818129E-2</v>
      </c>
      <c r="F608" s="15" t="str">
        <f t="shared" si="63"/>
        <v>Not Used</v>
      </c>
      <c r="G608" s="17" t="s">
        <v>159</v>
      </c>
      <c r="H608" s="18" t="s">
        <v>158</v>
      </c>
      <c r="I608" s="26" t="s">
        <v>158</v>
      </c>
      <c r="J608" s="19" t="str">
        <f t="shared" si="68"/>
        <v>Not Used</v>
      </c>
      <c r="K608" s="19" t="str">
        <f t="shared" si="69"/>
        <v>Not Used</v>
      </c>
      <c r="L608" s="27" t="str">
        <f t="shared" si="65"/>
        <v>CHECK</v>
      </c>
      <c r="M608" s="27" t="str">
        <f t="shared" si="66"/>
        <v>Diamicton</v>
      </c>
    </row>
    <row r="609" spans="1:13" x14ac:dyDescent="0.25">
      <c r="A609" s="15" t="s">
        <v>68</v>
      </c>
      <c r="B609" s="16" t="s">
        <v>49</v>
      </c>
      <c r="C609" s="15" t="str">
        <f t="shared" si="64"/>
        <v>Clay Gravel Silt_W/Sand</v>
      </c>
      <c r="D609" s="15">
        <v>6</v>
      </c>
      <c r="E609" s="33">
        <f t="shared" si="67"/>
        <v>-4.7779262855131371E-2</v>
      </c>
      <c r="F609" s="15" t="str">
        <f t="shared" si="63"/>
        <v>Rare/Uncommon</v>
      </c>
      <c r="G609" s="17" t="s">
        <v>159</v>
      </c>
      <c r="H609" s="18" t="s">
        <v>158</v>
      </c>
      <c r="I609" s="26" t="s">
        <v>158</v>
      </c>
      <c r="J609" s="19" t="str">
        <f t="shared" si="68"/>
        <v>Needs Review</v>
      </c>
      <c r="K609" s="19" t="str">
        <f t="shared" si="69"/>
        <v>Bell &amp; Erber</v>
      </c>
      <c r="L609" s="27" t="str">
        <f t="shared" si="65"/>
        <v>Diamicton</v>
      </c>
      <c r="M609" s="27" t="str">
        <f t="shared" si="66"/>
        <v>Diamicton</v>
      </c>
    </row>
    <row r="610" spans="1:13" x14ac:dyDescent="0.25">
      <c r="A610" s="15" t="s">
        <v>68</v>
      </c>
      <c r="B610" s="16" t="s">
        <v>50</v>
      </c>
      <c r="C610" s="15" t="str">
        <f t="shared" si="64"/>
        <v>Clay Gravel Silt_W/Sandstone</v>
      </c>
      <c r="D610" s="15">
        <v>0</v>
      </c>
      <c r="E610" s="33">
        <f t="shared" si="67"/>
        <v>-4.8134274696818129E-2</v>
      </c>
      <c r="F610" s="15" t="str">
        <f t="shared" si="63"/>
        <v>Not Used</v>
      </c>
      <c r="G610" s="17" t="s">
        <v>159</v>
      </c>
      <c r="H610" s="18" t="s">
        <v>158</v>
      </c>
      <c r="I610" s="26" t="s">
        <v>158</v>
      </c>
      <c r="J610" s="19" t="str">
        <f t="shared" si="68"/>
        <v>Not Used</v>
      </c>
      <c r="K610" s="19" t="str">
        <f t="shared" si="69"/>
        <v>Not Used</v>
      </c>
      <c r="L610" s="27" t="str">
        <f t="shared" si="65"/>
        <v>CHECK</v>
      </c>
      <c r="M610" s="27" t="str">
        <f t="shared" si="66"/>
        <v>Diamicton</v>
      </c>
    </row>
    <row r="611" spans="1:13" x14ac:dyDescent="0.25">
      <c r="A611" s="15" t="s">
        <v>68</v>
      </c>
      <c r="B611" s="16" t="s">
        <v>51</v>
      </c>
      <c r="C611" s="15" t="str">
        <f t="shared" si="64"/>
        <v>Clay Gravel Silt_W/Shale</v>
      </c>
      <c r="D611" s="15">
        <v>0</v>
      </c>
      <c r="E611" s="33">
        <f t="shared" si="67"/>
        <v>-4.8134274696818129E-2</v>
      </c>
      <c r="F611" s="15" t="str">
        <f t="shared" si="63"/>
        <v>Not Used</v>
      </c>
      <c r="G611" s="17" t="s">
        <v>159</v>
      </c>
      <c r="H611" s="18" t="s">
        <v>158</v>
      </c>
      <c r="I611" s="26" t="s">
        <v>158</v>
      </c>
      <c r="J611" s="19" t="str">
        <f t="shared" si="68"/>
        <v>Not Used</v>
      </c>
      <c r="K611" s="19" t="str">
        <f t="shared" si="69"/>
        <v>Not Used</v>
      </c>
      <c r="L611" s="27" t="str">
        <f t="shared" si="65"/>
        <v>CHECK</v>
      </c>
      <c r="M611" s="27" t="str">
        <f t="shared" si="66"/>
        <v>Diamicton</v>
      </c>
    </row>
    <row r="612" spans="1:13" x14ac:dyDescent="0.25">
      <c r="A612" s="15" t="s">
        <v>68</v>
      </c>
      <c r="B612" s="16" t="s">
        <v>52</v>
      </c>
      <c r="C612" s="15" t="str">
        <f t="shared" si="64"/>
        <v>Clay Gravel Silt_W/Silt</v>
      </c>
      <c r="D612" s="15">
        <v>0</v>
      </c>
      <c r="E612" s="33">
        <f t="shared" si="67"/>
        <v>-4.8134274696818129E-2</v>
      </c>
      <c r="F612" s="15" t="str">
        <f t="shared" si="63"/>
        <v>Not Used</v>
      </c>
      <c r="G612" s="17" t="s">
        <v>159</v>
      </c>
      <c r="H612" s="18" t="s">
        <v>158</v>
      </c>
      <c r="I612" s="26" t="s">
        <v>158</v>
      </c>
      <c r="J612" s="19" t="str">
        <f t="shared" si="68"/>
        <v>Not Used</v>
      </c>
      <c r="K612" s="19" t="str">
        <f t="shared" si="69"/>
        <v>Not Used</v>
      </c>
      <c r="L612" s="27" t="str">
        <f t="shared" si="65"/>
        <v>CHECK</v>
      </c>
      <c r="M612" s="27" t="str">
        <f t="shared" si="66"/>
        <v>Diamicton</v>
      </c>
    </row>
    <row r="613" spans="1:13" x14ac:dyDescent="0.25">
      <c r="A613" s="15" t="s">
        <v>68</v>
      </c>
      <c r="B613" s="16" t="s">
        <v>53</v>
      </c>
      <c r="C613" s="15" t="str">
        <f t="shared" si="64"/>
        <v>Clay Gravel Silt_W/Stones</v>
      </c>
      <c r="D613" s="15">
        <v>2</v>
      </c>
      <c r="E613" s="33">
        <f t="shared" si="67"/>
        <v>-4.8015937416255879E-2</v>
      </c>
      <c r="F613" s="15" t="str">
        <f t="shared" si="63"/>
        <v>Rare/Uncommon</v>
      </c>
      <c r="G613" s="17" t="s">
        <v>159</v>
      </c>
      <c r="H613" s="18" t="s">
        <v>158</v>
      </c>
      <c r="I613" s="26" t="s">
        <v>158</v>
      </c>
      <c r="J613" s="19" t="str">
        <f t="shared" si="68"/>
        <v>Needs Review</v>
      </c>
      <c r="K613" s="19" t="str">
        <f t="shared" si="69"/>
        <v>Bell &amp; Erber</v>
      </c>
      <c r="L613" s="27" t="str">
        <f t="shared" si="65"/>
        <v>Diamicton</v>
      </c>
      <c r="M613" s="27" t="str">
        <f t="shared" si="66"/>
        <v>Diamicton</v>
      </c>
    </row>
    <row r="614" spans="1:13" x14ac:dyDescent="0.25">
      <c r="A614" s="15" t="s">
        <v>68</v>
      </c>
      <c r="B614" s="16" t="s">
        <v>54</v>
      </c>
      <c r="C614" s="15" t="str">
        <f t="shared" si="64"/>
        <v>Clay Gravel Silt_Water Bearing</v>
      </c>
      <c r="D614" s="15">
        <v>0</v>
      </c>
      <c r="E614" s="33">
        <f t="shared" si="67"/>
        <v>-4.8134274696818129E-2</v>
      </c>
      <c r="F614" s="15" t="str">
        <f t="shared" si="63"/>
        <v>Not Used</v>
      </c>
      <c r="G614" s="17" t="s">
        <v>159</v>
      </c>
      <c r="H614" s="18" t="s">
        <v>158</v>
      </c>
      <c r="I614" s="26" t="s">
        <v>158</v>
      </c>
      <c r="J614" s="19" t="str">
        <f t="shared" si="68"/>
        <v>Not Used</v>
      </c>
      <c r="K614" s="19" t="str">
        <f t="shared" si="69"/>
        <v>Not Used</v>
      </c>
      <c r="L614" s="27" t="str">
        <f t="shared" si="65"/>
        <v>CHECK</v>
      </c>
      <c r="M614" s="27" t="str">
        <f t="shared" si="66"/>
        <v>Diamicton</v>
      </c>
    </row>
    <row r="615" spans="1:13" x14ac:dyDescent="0.25">
      <c r="A615" s="15" t="s">
        <v>68</v>
      </c>
      <c r="B615" s="16" t="s">
        <v>55</v>
      </c>
      <c r="C615" s="15" t="str">
        <f t="shared" si="64"/>
        <v>Clay Gravel Silt_Weathered</v>
      </c>
      <c r="D615" s="15">
        <v>0</v>
      </c>
      <c r="E615" s="33">
        <f t="shared" si="67"/>
        <v>-4.8134274696818129E-2</v>
      </c>
      <c r="F615" s="15" t="str">
        <f t="shared" si="63"/>
        <v>Not Used</v>
      </c>
      <c r="G615" s="17" t="s">
        <v>159</v>
      </c>
      <c r="H615" s="18" t="s">
        <v>158</v>
      </c>
      <c r="I615" s="26" t="s">
        <v>158</v>
      </c>
      <c r="J615" s="19" t="str">
        <f t="shared" si="68"/>
        <v>Not Used</v>
      </c>
      <c r="K615" s="19" t="str">
        <f t="shared" si="69"/>
        <v>Not Used</v>
      </c>
      <c r="L615" s="27" t="str">
        <f t="shared" si="65"/>
        <v>CHECK</v>
      </c>
      <c r="M615" s="27" t="str">
        <f t="shared" si="66"/>
        <v>Diamicton</v>
      </c>
    </row>
    <row r="616" spans="1:13" x14ac:dyDescent="0.25">
      <c r="A616" s="15" t="s">
        <v>68</v>
      </c>
      <c r="B616" s="16" t="s">
        <v>56</v>
      </c>
      <c r="C616" s="15" t="str">
        <f t="shared" si="64"/>
        <v>Clay Gravel Silt_Wet/Moist</v>
      </c>
      <c r="D616" s="15">
        <v>0</v>
      </c>
      <c r="E616" s="33">
        <f t="shared" si="67"/>
        <v>-4.8134274696818129E-2</v>
      </c>
      <c r="F616" s="15" t="str">
        <f t="shared" si="63"/>
        <v>Not Used</v>
      </c>
      <c r="G616" s="17" t="s">
        <v>159</v>
      </c>
      <c r="H616" s="18" t="s">
        <v>158</v>
      </c>
      <c r="I616" s="26" t="s">
        <v>158</v>
      </c>
      <c r="J616" s="19" t="str">
        <f t="shared" si="68"/>
        <v>Not Used</v>
      </c>
      <c r="K616" s="19" t="str">
        <f t="shared" si="69"/>
        <v>Not Used</v>
      </c>
      <c r="L616" s="27" t="str">
        <f t="shared" si="65"/>
        <v>CHECK</v>
      </c>
      <c r="M616" s="27" t="str">
        <f t="shared" si="66"/>
        <v>Diamicton</v>
      </c>
    </row>
    <row r="617" spans="1:13" x14ac:dyDescent="0.25">
      <c r="A617" s="15" t="s">
        <v>68</v>
      </c>
      <c r="B617" s="16" t="s">
        <v>57</v>
      </c>
      <c r="C617" s="15" t="str">
        <f t="shared" si="64"/>
        <v>Clay Gravel Silt_Wood</v>
      </c>
      <c r="D617" s="15">
        <v>0</v>
      </c>
      <c r="E617" s="33">
        <f t="shared" si="67"/>
        <v>-4.8134274696818129E-2</v>
      </c>
      <c r="F617" s="15" t="str">
        <f t="shared" si="63"/>
        <v>Not Used</v>
      </c>
      <c r="G617" s="17" t="s">
        <v>159</v>
      </c>
      <c r="H617" s="18" t="s">
        <v>158</v>
      </c>
      <c r="I617" s="26" t="s">
        <v>158</v>
      </c>
      <c r="J617" s="19" t="str">
        <f t="shared" si="68"/>
        <v>Not Used</v>
      </c>
      <c r="K617" s="19" t="str">
        <f t="shared" si="69"/>
        <v>Not Used</v>
      </c>
      <c r="L617" s="27" t="str">
        <f t="shared" si="65"/>
        <v>CHECK</v>
      </c>
      <c r="M617" s="27" t="str">
        <f t="shared" si="66"/>
        <v>Diamicton</v>
      </c>
    </row>
    <row r="618" spans="1:13" x14ac:dyDescent="0.25">
      <c r="A618" s="15" t="s">
        <v>69</v>
      </c>
      <c r="B618" s="16"/>
      <c r="C618" s="15" t="str">
        <f t="shared" si="64"/>
        <v>Clay Gravel Stones_</v>
      </c>
      <c r="D618" s="15">
        <v>2250</v>
      </c>
      <c r="E618" s="33">
        <f t="shared" si="67"/>
        <v>8.4995165935716835E-2</v>
      </c>
      <c r="F618" s="15" t="str">
        <f t="shared" si="63"/>
        <v>Fairly Common</v>
      </c>
      <c r="G618" s="17" t="s">
        <v>158</v>
      </c>
      <c r="H618" s="18" t="s">
        <v>158</v>
      </c>
      <c r="I618" s="26" t="s">
        <v>158</v>
      </c>
      <c r="J618" s="19" t="str">
        <f t="shared" si="68"/>
        <v>Yes</v>
      </c>
      <c r="K618" s="19" t="str">
        <f t="shared" si="69"/>
        <v>Everyone Agrees</v>
      </c>
      <c r="L618" s="27" t="str">
        <f t="shared" si="65"/>
        <v>Diamicton</v>
      </c>
      <c r="M618" s="27" t="str">
        <f t="shared" si="66"/>
        <v>Diamicton</v>
      </c>
    </row>
    <row r="619" spans="1:13" x14ac:dyDescent="0.25">
      <c r="A619" s="15" t="s">
        <v>69</v>
      </c>
      <c r="B619" s="16" t="s">
        <v>4</v>
      </c>
      <c r="C619" s="15" t="str">
        <f t="shared" si="64"/>
        <v>Clay Gravel Stones_Broken</v>
      </c>
      <c r="D619" s="15">
        <v>4</v>
      </c>
      <c r="E619" s="33">
        <f t="shared" si="67"/>
        <v>-4.7897600135693622E-2</v>
      </c>
      <c r="F619" s="15" t="str">
        <f t="shared" si="63"/>
        <v>Rare/Uncommon</v>
      </c>
      <c r="G619" s="17" t="s">
        <v>159</v>
      </c>
      <c r="H619" s="18" t="s">
        <v>158</v>
      </c>
      <c r="I619" s="26" t="s">
        <v>158</v>
      </c>
      <c r="J619" s="19" t="str">
        <f t="shared" si="68"/>
        <v>Needs Review</v>
      </c>
      <c r="K619" s="19" t="str">
        <f t="shared" si="69"/>
        <v>Bell &amp; Erber</v>
      </c>
      <c r="L619" s="27" t="str">
        <f t="shared" si="65"/>
        <v>Diamicton</v>
      </c>
      <c r="M619" s="27" t="str">
        <f t="shared" si="66"/>
        <v>Diamicton</v>
      </c>
    </row>
    <row r="620" spans="1:13" x14ac:dyDescent="0.25">
      <c r="A620" s="15" t="s">
        <v>69</v>
      </c>
      <c r="B620" s="16" t="s">
        <v>5</v>
      </c>
      <c r="C620" s="15" t="str">
        <f t="shared" si="64"/>
        <v>Clay Gravel Stones_Cemented</v>
      </c>
      <c r="D620" s="15">
        <v>4</v>
      </c>
      <c r="E620" s="33">
        <f t="shared" si="67"/>
        <v>-4.7897600135693622E-2</v>
      </c>
      <c r="F620" s="15" t="str">
        <f t="shared" si="63"/>
        <v>Rare/Uncommon</v>
      </c>
      <c r="G620" s="17" t="s">
        <v>159</v>
      </c>
      <c r="H620" s="18" t="s">
        <v>158</v>
      </c>
      <c r="I620" s="26" t="s">
        <v>158</v>
      </c>
      <c r="J620" s="19" t="str">
        <f t="shared" si="68"/>
        <v>Needs Review</v>
      </c>
      <c r="K620" s="19" t="str">
        <f t="shared" si="69"/>
        <v>Bell &amp; Erber</v>
      </c>
      <c r="L620" s="27" t="str">
        <f t="shared" si="65"/>
        <v>Diamicton</v>
      </c>
      <c r="M620" s="27" t="str">
        <f t="shared" si="66"/>
        <v>Diamicton</v>
      </c>
    </row>
    <row r="621" spans="1:13" x14ac:dyDescent="0.25">
      <c r="A621" s="15" t="s">
        <v>69</v>
      </c>
      <c r="B621" s="16" t="s">
        <v>6</v>
      </c>
      <c r="C621" s="15" t="str">
        <f t="shared" si="64"/>
        <v>Clay Gravel Stones_Clayey</v>
      </c>
      <c r="D621" s="15">
        <v>3</v>
      </c>
      <c r="E621" s="33">
        <f t="shared" si="67"/>
        <v>-4.7956768775974754E-2</v>
      </c>
      <c r="F621" s="15" t="str">
        <f t="shared" si="63"/>
        <v>Rare/Uncommon</v>
      </c>
      <c r="G621" s="17" t="s">
        <v>159</v>
      </c>
      <c r="H621" s="18" t="s">
        <v>158</v>
      </c>
      <c r="I621" s="26" t="s">
        <v>158</v>
      </c>
      <c r="J621" s="19" t="str">
        <f t="shared" si="68"/>
        <v>Needs Review</v>
      </c>
      <c r="K621" s="19" t="str">
        <f t="shared" si="69"/>
        <v>Bell &amp; Erber</v>
      </c>
      <c r="L621" s="27" t="str">
        <f t="shared" si="65"/>
        <v>Diamicton</v>
      </c>
      <c r="M621" s="27" t="str">
        <f t="shared" si="66"/>
        <v>Diamicton</v>
      </c>
    </row>
    <row r="622" spans="1:13" x14ac:dyDescent="0.25">
      <c r="A622" s="15" t="s">
        <v>69</v>
      </c>
      <c r="B622" s="16" t="s">
        <v>7</v>
      </c>
      <c r="C622" s="15" t="str">
        <f t="shared" si="64"/>
        <v>Clay Gravel Stones_Coarse</v>
      </c>
      <c r="D622" s="15">
        <v>21</v>
      </c>
      <c r="E622" s="33">
        <f t="shared" si="67"/>
        <v>-4.6891733250914468E-2</v>
      </c>
      <c r="F622" s="15" t="str">
        <f t="shared" si="63"/>
        <v>Rare/Uncommon</v>
      </c>
      <c r="G622" s="17" t="s">
        <v>159</v>
      </c>
      <c r="H622" s="18" t="s">
        <v>158</v>
      </c>
      <c r="I622" s="26" t="s">
        <v>158</v>
      </c>
      <c r="J622" s="19" t="str">
        <f t="shared" si="68"/>
        <v>Needs Review</v>
      </c>
      <c r="K622" s="19" t="str">
        <f t="shared" si="69"/>
        <v>Bell &amp; Erber</v>
      </c>
      <c r="L622" s="27" t="str">
        <f t="shared" si="65"/>
        <v>Diamicton</v>
      </c>
      <c r="M622" s="27" t="str">
        <f t="shared" si="66"/>
        <v>Diamicton</v>
      </c>
    </row>
    <row r="623" spans="1:13" x14ac:dyDescent="0.25">
      <c r="A623" s="15" t="s">
        <v>69</v>
      </c>
      <c r="B623" s="16" t="s">
        <v>8</v>
      </c>
      <c r="C623" s="15" t="str">
        <f t="shared" si="64"/>
        <v>Clay Gravel Stones_Dense</v>
      </c>
      <c r="D623" s="15">
        <v>5</v>
      </c>
      <c r="E623" s="33">
        <f t="shared" si="67"/>
        <v>-4.7838431495412496E-2</v>
      </c>
      <c r="F623" s="15" t="str">
        <f t="shared" si="63"/>
        <v>Rare/Uncommon</v>
      </c>
      <c r="G623" s="17" t="s">
        <v>159</v>
      </c>
      <c r="H623" s="18" t="s">
        <v>158</v>
      </c>
      <c r="I623" s="26" t="s">
        <v>158</v>
      </c>
      <c r="J623" s="19" t="str">
        <f t="shared" si="68"/>
        <v>Needs Review</v>
      </c>
      <c r="K623" s="19" t="str">
        <f t="shared" si="69"/>
        <v>Bell &amp; Erber</v>
      </c>
      <c r="L623" s="27" t="str">
        <f t="shared" si="65"/>
        <v>Diamicton</v>
      </c>
      <c r="M623" s="27" t="str">
        <f t="shared" si="66"/>
        <v>Diamicton</v>
      </c>
    </row>
    <row r="624" spans="1:13" x14ac:dyDescent="0.25">
      <c r="A624" s="15" t="s">
        <v>69</v>
      </c>
      <c r="B624" s="16" t="s">
        <v>9</v>
      </c>
      <c r="C624" s="15" t="str">
        <f t="shared" si="64"/>
        <v>Clay Gravel Stones_Dolomitic</v>
      </c>
      <c r="D624" s="15">
        <v>0</v>
      </c>
      <c r="E624" s="33">
        <f t="shared" si="67"/>
        <v>-4.8134274696818129E-2</v>
      </c>
      <c r="F624" s="15" t="str">
        <f t="shared" si="63"/>
        <v>Not Used</v>
      </c>
      <c r="G624" s="17" t="s">
        <v>159</v>
      </c>
      <c r="H624" s="18" t="s">
        <v>158</v>
      </c>
      <c r="I624" s="26" t="s">
        <v>158</v>
      </c>
      <c r="J624" s="19" t="str">
        <f t="shared" si="68"/>
        <v>Not Used</v>
      </c>
      <c r="K624" s="19" t="str">
        <f t="shared" si="69"/>
        <v>Not Used</v>
      </c>
      <c r="L624" s="27" t="str">
        <f t="shared" si="65"/>
        <v>CHECK</v>
      </c>
      <c r="M624" s="27" t="str">
        <f t="shared" si="66"/>
        <v>Diamicton</v>
      </c>
    </row>
    <row r="625" spans="1:13" x14ac:dyDescent="0.25">
      <c r="A625" s="15" t="s">
        <v>69</v>
      </c>
      <c r="B625" s="16" t="s">
        <v>10</v>
      </c>
      <c r="C625" s="15" t="str">
        <f t="shared" si="64"/>
        <v>Clay Gravel Stones_Dry</v>
      </c>
      <c r="D625" s="15">
        <v>3</v>
      </c>
      <c r="E625" s="33">
        <f t="shared" si="67"/>
        <v>-4.7956768775974754E-2</v>
      </c>
      <c r="F625" s="15" t="str">
        <f t="shared" si="63"/>
        <v>Rare/Uncommon</v>
      </c>
      <c r="G625" s="17" t="s">
        <v>159</v>
      </c>
      <c r="H625" s="18" t="s">
        <v>158</v>
      </c>
      <c r="I625" s="26" t="s">
        <v>158</v>
      </c>
      <c r="J625" s="19" t="str">
        <f t="shared" si="68"/>
        <v>Needs Review</v>
      </c>
      <c r="K625" s="19" t="str">
        <f t="shared" si="69"/>
        <v>Bell &amp; Erber</v>
      </c>
      <c r="L625" s="27" t="str">
        <f t="shared" si="65"/>
        <v>Diamicton</v>
      </c>
      <c r="M625" s="27" t="str">
        <f t="shared" si="66"/>
        <v>Diamicton</v>
      </c>
    </row>
    <row r="626" spans="1:13" x14ac:dyDescent="0.25">
      <c r="A626" s="15" t="s">
        <v>69</v>
      </c>
      <c r="B626" s="16" t="s">
        <v>11</v>
      </c>
      <c r="C626" s="15" t="str">
        <f t="shared" si="64"/>
        <v>Clay Gravel Stones_Fill</v>
      </c>
      <c r="D626" s="15">
        <v>1</v>
      </c>
      <c r="E626" s="33">
        <f t="shared" si="67"/>
        <v>-4.8075106056537004E-2</v>
      </c>
      <c r="F626" s="15" t="str">
        <f t="shared" si="63"/>
        <v>Rare/Uncommon</v>
      </c>
      <c r="G626" s="17" t="s">
        <v>159</v>
      </c>
      <c r="H626" s="18" t="s">
        <v>167</v>
      </c>
      <c r="I626" s="26" t="s">
        <v>167</v>
      </c>
      <c r="J626" s="19" t="str">
        <f t="shared" si="68"/>
        <v>Needs Review</v>
      </c>
      <c r="K626" s="19" t="str">
        <f t="shared" si="69"/>
        <v>Bell &amp; Erber</v>
      </c>
      <c r="L626" s="27" t="str">
        <f t="shared" si="65"/>
        <v>Unknown or No Record</v>
      </c>
      <c r="M626" s="27" t="str">
        <f t="shared" si="66"/>
        <v>Unknown or No Record</v>
      </c>
    </row>
    <row r="627" spans="1:13" x14ac:dyDescent="0.25">
      <c r="A627" s="15" t="s">
        <v>69</v>
      </c>
      <c r="B627" s="16" t="s">
        <v>12</v>
      </c>
      <c r="C627" s="15" t="str">
        <f t="shared" si="64"/>
        <v>Clay Gravel Stones_Fine</v>
      </c>
      <c r="D627" s="15">
        <v>8</v>
      </c>
      <c r="E627" s="33">
        <f t="shared" si="67"/>
        <v>-4.7660925574569114E-2</v>
      </c>
      <c r="F627" s="15" t="str">
        <f t="shared" si="63"/>
        <v>Rare/Uncommon</v>
      </c>
      <c r="G627" s="17" t="s">
        <v>159</v>
      </c>
      <c r="H627" s="18" t="s">
        <v>158</v>
      </c>
      <c r="I627" s="26" t="s">
        <v>158</v>
      </c>
      <c r="J627" s="19" t="str">
        <f t="shared" si="68"/>
        <v>Needs Review</v>
      </c>
      <c r="K627" s="19" t="str">
        <f t="shared" si="69"/>
        <v>Bell &amp; Erber</v>
      </c>
      <c r="L627" s="27" t="str">
        <f t="shared" si="65"/>
        <v>Diamicton</v>
      </c>
      <c r="M627" s="27" t="str">
        <f t="shared" si="66"/>
        <v>Diamicton</v>
      </c>
    </row>
    <row r="628" spans="1:13" x14ac:dyDescent="0.25">
      <c r="A628" s="15" t="s">
        <v>69</v>
      </c>
      <c r="B628" s="16" t="s">
        <v>13</v>
      </c>
      <c r="C628" s="15" t="str">
        <f t="shared" si="64"/>
        <v>Clay Gravel Stones_Fine To Coarse</v>
      </c>
      <c r="D628" s="15">
        <v>4</v>
      </c>
      <c r="E628" s="33">
        <f t="shared" si="67"/>
        <v>-4.7897600135693622E-2</v>
      </c>
      <c r="F628" s="15" t="str">
        <f t="shared" si="63"/>
        <v>Rare/Uncommon</v>
      </c>
      <c r="G628" s="17" t="s">
        <v>159</v>
      </c>
      <c r="H628" s="18" t="s">
        <v>158</v>
      </c>
      <c r="I628" s="26" t="s">
        <v>158</v>
      </c>
      <c r="J628" s="19" t="str">
        <f t="shared" si="68"/>
        <v>Needs Review</v>
      </c>
      <c r="K628" s="19" t="str">
        <f t="shared" si="69"/>
        <v>Bell &amp; Erber</v>
      </c>
      <c r="L628" s="27" t="str">
        <f t="shared" si="65"/>
        <v>Diamicton</v>
      </c>
      <c r="M628" s="27" t="str">
        <f t="shared" si="66"/>
        <v>Diamicton</v>
      </c>
    </row>
    <row r="629" spans="1:13" x14ac:dyDescent="0.25">
      <c r="A629" s="15" t="s">
        <v>69</v>
      </c>
      <c r="B629" s="16" t="s">
        <v>14</v>
      </c>
      <c r="C629" s="15" t="str">
        <f t="shared" si="64"/>
        <v>Clay Gravel Stones_Fine To Medium</v>
      </c>
      <c r="D629" s="15">
        <v>0</v>
      </c>
      <c r="E629" s="33">
        <f t="shared" si="67"/>
        <v>-4.8134274696818129E-2</v>
      </c>
      <c r="F629" s="15" t="str">
        <f t="shared" si="63"/>
        <v>Not Used</v>
      </c>
      <c r="G629" s="17" t="s">
        <v>159</v>
      </c>
      <c r="H629" s="18" t="s">
        <v>158</v>
      </c>
      <c r="I629" s="26" t="s">
        <v>158</v>
      </c>
      <c r="J629" s="19" t="str">
        <f t="shared" si="68"/>
        <v>Not Used</v>
      </c>
      <c r="K629" s="19" t="str">
        <f t="shared" si="69"/>
        <v>Not Used</v>
      </c>
      <c r="L629" s="27" t="str">
        <f t="shared" si="65"/>
        <v>CHECK</v>
      </c>
      <c r="M629" s="27" t="str">
        <f t="shared" si="66"/>
        <v>Diamicton</v>
      </c>
    </row>
    <row r="630" spans="1:13" x14ac:dyDescent="0.25">
      <c r="A630" s="15" t="s">
        <v>69</v>
      </c>
      <c r="B630" s="16" t="s">
        <v>15</v>
      </c>
      <c r="C630" s="15" t="str">
        <f t="shared" si="64"/>
        <v>Clay Gravel Stones_Firm</v>
      </c>
      <c r="D630" s="15">
        <v>4</v>
      </c>
      <c r="E630" s="33">
        <f t="shared" si="67"/>
        <v>-4.7897600135693622E-2</v>
      </c>
      <c r="F630" s="15" t="str">
        <f t="shared" si="63"/>
        <v>Rare/Uncommon</v>
      </c>
      <c r="G630" s="17" t="s">
        <v>159</v>
      </c>
      <c r="H630" s="18" t="s">
        <v>158</v>
      </c>
      <c r="I630" s="26" t="s">
        <v>158</v>
      </c>
      <c r="J630" s="19" t="str">
        <f t="shared" si="68"/>
        <v>Needs Review</v>
      </c>
      <c r="K630" s="19" t="str">
        <f t="shared" si="69"/>
        <v>Bell &amp; Erber</v>
      </c>
      <c r="L630" s="27" t="str">
        <f t="shared" si="65"/>
        <v>Diamicton</v>
      </c>
      <c r="M630" s="27" t="str">
        <f t="shared" si="66"/>
        <v>Diamicton</v>
      </c>
    </row>
    <row r="631" spans="1:13" x14ac:dyDescent="0.25">
      <c r="A631" s="15" t="s">
        <v>69</v>
      </c>
      <c r="B631" s="16" t="s">
        <v>16</v>
      </c>
      <c r="C631" s="15" t="str">
        <f t="shared" si="64"/>
        <v>Clay Gravel Stones_Fractured</v>
      </c>
      <c r="D631" s="15">
        <v>0</v>
      </c>
      <c r="E631" s="33">
        <f t="shared" si="67"/>
        <v>-4.8134274696818129E-2</v>
      </c>
      <c r="F631" s="15" t="str">
        <f t="shared" si="63"/>
        <v>Not Used</v>
      </c>
      <c r="G631" s="17" t="s">
        <v>159</v>
      </c>
      <c r="H631" s="18" t="s">
        <v>158</v>
      </c>
      <c r="I631" s="26" t="s">
        <v>158</v>
      </c>
      <c r="J631" s="19" t="str">
        <f t="shared" si="68"/>
        <v>Not Used</v>
      </c>
      <c r="K631" s="19" t="str">
        <f t="shared" si="69"/>
        <v>Not Used</v>
      </c>
      <c r="L631" s="27" t="str">
        <f t="shared" si="65"/>
        <v>CHECK</v>
      </c>
      <c r="M631" s="27" t="str">
        <f t="shared" si="66"/>
        <v>Diamicton</v>
      </c>
    </row>
    <row r="632" spans="1:13" x14ac:dyDescent="0.25">
      <c r="A632" s="15" t="s">
        <v>69</v>
      </c>
      <c r="B632" s="16" t="s">
        <v>17</v>
      </c>
      <c r="C632" s="15" t="str">
        <f t="shared" si="64"/>
        <v>Clay Gravel Stones_Gravely</v>
      </c>
      <c r="D632" s="15">
        <v>6</v>
      </c>
      <c r="E632" s="33">
        <f t="shared" si="67"/>
        <v>-4.7779262855131371E-2</v>
      </c>
      <c r="F632" s="15" t="str">
        <f t="shared" si="63"/>
        <v>Rare/Uncommon</v>
      </c>
      <c r="G632" s="17" t="s">
        <v>159</v>
      </c>
      <c r="H632" s="18" t="s">
        <v>158</v>
      </c>
      <c r="I632" s="26" t="s">
        <v>158</v>
      </c>
      <c r="J632" s="19" t="str">
        <f t="shared" si="68"/>
        <v>Needs Review</v>
      </c>
      <c r="K632" s="19" t="str">
        <f t="shared" si="69"/>
        <v>Bell &amp; Erber</v>
      </c>
      <c r="L632" s="27" t="str">
        <f t="shared" si="65"/>
        <v>Diamicton</v>
      </c>
      <c r="M632" s="27" t="str">
        <f t="shared" si="66"/>
        <v>Diamicton</v>
      </c>
    </row>
    <row r="633" spans="1:13" x14ac:dyDescent="0.25">
      <c r="A633" s="15" t="s">
        <v>69</v>
      </c>
      <c r="B633" s="16" t="s">
        <v>18</v>
      </c>
      <c r="C633" s="15" t="str">
        <f t="shared" si="64"/>
        <v>Clay Gravel Stones_Gummy</v>
      </c>
      <c r="D633" s="15">
        <v>1</v>
      </c>
      <c r="E633" s="33">
        <f t="shared" si="67"/>
        <v>-4.8075106056537004E-2</v>
      </c>
      <c r="F633" s="15" t="str">
        <f t="shared" si="63"/>
        <v>Rare/Uncommon</v>
      </c>
      <c r="G633" s="17" t="s">
        <v>159</v>
      </c>
      <c r="H633" s="18" t="s">
        <v>158</v>
      </c>
      <c r="I633" s="26" t="s">
        <v>158</v>
      </c>
      <c r="J633" s="19" t="str">
        <f t="shared" si="68"/>
        <v>Needs Review</v>
      </c>
      <c r="K633" s="19" t="str">
        <f t="shared" si="69"/>
        <v>Bell &amp; Erber</v>
      </c>
      <c r="L633" s="27" t="str">
        <f t="shared" si="65"/>
        <v>Diamicton</v>
      </c>
      <c r="M633" s="27" t="str">
        <f t="shared" si="66"/>
        <v>Diamicton</v>
      </c>
    </row>
    <row r="634" spans="1:13" x14ac:dyDescent="0.25">
      <c r="A634" s="15" t="s">
        <v>69</v>
      </c>
      <c r="B634" s="16" t="s">
        <v>19</v>
      </c>
      <c r="C634" s="15" t="str">
        <f t="shared" si="64"/>
        <v>Clay Gravel Stones_Hard</v>
      </c>
      <c r="D634" s="15">
        <v>67</v>
      </c>
      <c r="E634" s="33">
        <f t="shared" si="67"/>
        <v>-4.4169975797982645E-2</v>
      </c>
      <c r="F634" s="15" t="str">
        <f t="shared" si="63"/>
        <v>Rare/Uncommon</v>
      </c>
      <c r="G634" s="17" t="s">
        <v>159</v>
      </c>
      <c r="H634" s="18" t="s">
        <v>158</v>
      </c>
      <c r="I634" s="26" t="s">
        <v>158</v>
      </c>
      <c r="J634" s="19" t="str">
        <f t="shared" si="68"/>
        <v>Needs Review</v>
      </c>
      <c r="K634" s="19" t="str">
        <f t="shared" si="69"/>
        <v>Bell &amp; Erber</v>
      </c>
      <c r="L634" s="27" t="str">
        <f t="shared" si="65"/>
        <v>Diamicton</v>
      </c>
      <c r="M634" s="27" t="str">
        <f t="shared" si="66"/>
        <v>Diamicton</v>
      </c>
    </row>
    <row r="635" spans="1:13" x14ac:dyDescent="0.25">
      <c r="A635" s="15" t="s">
        <v>69</v>
      </c>
      <c r="B635" s="16" t="s">
        <v>20</v>
      </c>
      <c r="C635" s="15" t="str">
        <f t="shared" si="64"/>
        <v>Clay Gravel Stones_Heaving/Quick</v>
      </c>
      <c r="D635" s="15">
        <v>0</v>
      </c>
      <c r="E635" s="33">
        <f t="shared" si="67"/>
        <v>-4.8134274696818129E-2</v>
      </c>
      <c r="F635" s="15" t="str">
        <f t="shared" si="63"/>
        <v>Not Used</v>
      </c>
      <c r="G635" s="17" t="s">
        <v>159</v>
      </c>
      <c r="H635" s="18" t="s">
        <v>158</v>
      </c>
      <c r="I635" s="26" t="s">
        <v>158</v>
      </c>
      <c r="J635" s="19" t="str">
        <f t="shared" si="68"/>
        <v>Not Used</v>
      </c>
      <c r="K635" s="19" t="str">
        <f t="shared" si="69"/>
        <v>Not Used</v>
      </c>
      <c r="L635" s="27" t="str">
        <f t="shared" si="65"/>
        <v>CHECK</v>
      </c>
      <c r="M635" s="27" t="str">
        <f t="shared" si="66"/>
        <v>Diamicton</v>
      </c>
    </row>
    <row r="636" spans="1:13" x14ac:dyDescent="0.25">
      <c r="A636" s="15" t="s">
        <v>69</v>
      </c>
      <c r="B636" s="16" t="s">
        <v>21</v>
      </c>
      <c r="C636" s="15" t="str">
        <f t="shared" si="64"/>
        <v>Clay Gravel Stones_Karst</v>
      </c>
      <c r="D636" s="15">
        <v>0</v>
      </c>
      <c r="E636" s="33">
        <f t="shared" si="67"/>
        <v>-4.8134274696818129E-2</v>
      </c>
      <c r="F636" s="15" t="str">
        <f t="shared" si="63"/>
        <v>Not Used</v>
      </c>
      <c r="G636" s="17" t="s">
        <v>159</v>
      </c>
      <c r="H636" s="18" t="s">
        <v>158</v>
      </c>
      <c r="I636" s="26" t="s">
        <v>158</v>
      </c>
      <c r="J636" s="19" t="str">
        <f t="shared" si="68"/>
        <v>Not Used</v>
      </c>
      <c r="K636" s="19" t="str">
        <f t="shared" si="69"/>
        <v>Not Used</v>
      </c>
      <c r="L636" s="27" t="str">
        <f t="shared" si="65"/>
        <v>CHECK</v>
      </c>
      <c r="M636" s="27" t="str">
        <f t="shared" si="66"/>
        <v>Diamicton</v>
      </c>
    </row>
    <row r="637" spans="1:13" x14ac:dyDescent="0.25">
      <c r="A637" s="15" t="s">
        <v>69</v>
      </c>
      <c r="B637" s="16" t="s">
        <v>22</v>
      </c>
      <c r="C637" s="15" t="str">
        <f t="shared" si="64"/>
        <v>Clay Gravel Stones_Layered</v>
      </c>
      <c r="D637" s="15">
        <v>15</v>
      </c>
      <c r="E637" s="33">
        <f t="shared" si="67"/>
        <v>-4.7246745092601232E-2</v>
      </c>
      <c r="F637" s="15" t="str">
        <f t="shared" si="63"/>
        <v>Rare/Uncommon</v>
      </c>
      <c r="G637" s="17" t="s">
        <v>159</v>
      </c>
      <c r="H637" s="18" t="s">
        <v>158</v>
      </c>
      <c r="I637" s="26" t="s">
        <v>158</v>
      </c>
      <c r="J637" s="19" t="str">
        <f t="shared" si="68"/>
        <v>Needs Review</v>
      </c>
      <c r="K637" s="19" t="str">
        <f t="shared" si="69"/>
        <v>Bell &amp; Erber</v>
      </c>
      <c r="L637" s="27" t="str">
        <f t="shared" si="65"/>
        <v>Diamicton</v>
      </c>
      <c r="M637" s="27" t="str">
        <f t="shared" si="66"/>
        <v>Diamicton</v>
      </c>
    </row>
    <row r="638" spans="1:13" x14ac:dyDescent="0.25">
      <c r="A638" s="15" t="s">
        <v>69</v>
      </c>
      <c r="B638" s="16" t="s">
        <v>23</v>
      </c>
      <c r="C638" s="15" t="str">
        <f t="shared" si="64"/>
        <v>Clay Gravel Stones_Medium</v>
      </c>
      <c r="D638" s="15">
        <v>6</v>
      </c>
      <c r="E638" s="33">
        <f t="shared" si="67"/>
        <v>-4.7779262855131371E-2</v>
      </c>
      <c r="F638" s="15" t="str">
        <f t="shared" si="63"/>
        <v>Rare/Uncommon</v>
      </c>
      <c r="G638" s="17" t="s">
        <v>159</v>
      </c>
      <c r="H638" s="18" t="s">
        <v>158</v>
      </c>
      <c r="I638" s="26" t="s">
        <v>158</v>
      </c>
      <c r="J638" s="19" t="str">
        <f t="shared" si="68"/>
        <v>Needs Review</v>
      </c>
      <c r="K638" s="19" t="str">
        <f t="shared" si="69"/>
        <v>Bell &amp; Erber</v>
      </c>
      <c r="L638" s="27" t="str">
        <f t="shared" si="65"/>
        <v>Diamicton</v>
      </c>
      <c r="M638" s="27" t="str">
        <f t="shared" si="66"/>
        <v>Diamicton</v>
      </c>
    </row>
    <row r="639" spans="1:13" x14ac:dyDescent="0.25">
      <c r="A639" s="15" t="s">
        <v>69</v>
      </c>
      <c r="B639" s="16" t="s">
        <v>24</v>
      </c>
      <c r="C639" s="15" t="str">
        <f t="shared" si="64"/>
        <v>Clay Gravel Stones_Medium To Coarse</v>
      </c>
      <c r="D639" s="15">
        <v>13</v>
      </c>
      <c r="E639" s="33">
        <f t="shared" si="67"/>
        <v>-4.7365082373163482E-2</v>
      </c>
      <c r="F639" s="15" t="str">
        <f t="shared" si="63"/>
        <v>Rare/Uncommon</v>
      </c>
      <c r="G639" s="17" t="s">
        <v>159</v>
      </c>
      <c r="H639" s="18" t="s">
        <v>158</v>
      </c>
      <c r="I639" s="26" t="s">
        <v>158</v>
      </c>
      <c r="J639" s="19" t="str">
        <f t="shared" si="68"/>
        <v>Needs Review</v>
      </c>
      <c r="K639" s="19" t="str">
        <f t="shared" si="69"/>
        <v>Bell &amp; Erber</v>
      </c>
      <c r="L639" s="27" t="str">
        <f t="shared" si="65"/>
        <v>Diamicton</v>
      </c>
      <c r="M639" s="27" t="str">
        <f t="shared" si="66"/>
        <v>Diamicton</v>
      </c>
    </row>
    <row r="640" spans="1:13" x14ac:dyDescent="0.25">
      <c r="A640" s="15" t="s">
        <v>69</v>
      </c>
      <c r="B640" s="16" t="s">
        <v>25</v>
      </c>
      <c r="C640" s="15" t="str">
        <f t="shared" si="64"/>
        <v>Clay Gravel Stones_Organic</v>
      </c>
      <c r="D640" s="15">
        <v>0</v>
      </c>
      <c r="E640" s="33">
        <f t="shared" si="67"/>
        <v>-4.8134274696818129E-2</v>
      </c>
      <c r="F640" s="15" t="str">
        <f t="shared" si="63"/>
        <v>Not Used</v>
      </c>
      <c r="G640" s="17" t="s">
        <v>159</v>
      </c>
      <c r="H640" s="18" t="s">
        <v>158</v>
      </c>
      <c r="I640" s="26" t="s">
        <v>158</v>
      </c>
      <c r="J640" s="19" t="str">
        <f t="shared" si="68"/>
        <v>Not Used</v>
      </c>
      <c r="K640" s="19" t="str">
        <f t="shared" si="69"/>
        <v>Not Used</v>
      </c>
      <c r="L640" s="27" t="str">
        <f t="shared" si="65"/>
        <v>CHECK</v>
      </c>
      <c r="M640" s="27" t="str">
        <f t="shared" si="66"/>
        <v>Diamicton</v>
      </c>
    </row>
    <row r="641" spans="1:13" x14ac:dyDescent="0.25">
      <c r="A641" s="15" t="s">
        <v>69</v>
      </c>
      <c r="B641" s="16" t="s">
        <v>26</v>
      </c>
      <c r="C641" s="15" t="str">
        <f t="shared" si="64"/>
        <v>Clay Gravel Stones_Porous</v>
      </c>
      <c r="D641" s="15">
        <v>0</v>
      </c>
      <c r="E641" s="33">
        <f t="shared" si="67"/>
        <v>-4.8134274696818129E-2</v>
      </c>
      <c r="F641" s="15" t="str">
        <f t="shared" si="63"/>
        <v>Not Used</v>
      </c>
      <c r="G641" s="17" t="s">
        <v>159</v>
      </c>
      <c r="H641" s="18" t="s">
        <v>158</v>
      </c>
      <c r="I641" s="26" t="s">
        <v>158</v>
      </c>
      <c r="J641" s="19" t="str">
        <f t="shared" si="68"/>
        <v>Not Used</v>
      </c>
      <c r="K641" s="19" t="str">
        <f t="shared" si="69"/>
        <v>Not Used</v>
      </c>
      <c r="L641" s="27" t="str">
        <f t="shared" si="65"/>
        <v>CHECK</v>
      </c>
      <c r="M641" s="27" t="str">
        <f t="shared" si="66"/>
        <v>Diamicton</v>
      </c>
    </row>
    <row r="642" spans="1:13" x14ac:dyDescent="0.25">
      <c r="A642" s="15" t="s">
        <v>69</v>
      </c>
      <c r="B642" s="16" t="s">
        <v>27</v>
      </c>
      <c r="C642" s="15" t="str">
        <f t="shared" si="64"/>
        <v>Clay Gravel Stones_Sandy</v>
      </c>
      <c r="D642" s="15">
        <v>79</v>
      </c>
      <c r="E642" s="33">
        <f t="shared" si="67"/>
        <v>-4.3459952114609124E-2</v>
      </c>
      <c r="F642" s="15" t="str">
        <f t="shared" ref="F642:F705" si="70">IF(D642=0,"Not Used",
IF(E642&lt;Mean,"Rare/Uncommon",
IF(AND(E642&gt;Mean,E642&lt;(Mean + Standard_Deviation)),"Fairly Common",
IF(AND(E642&gt;(Mean + Standard_Deviation),E642&lt;(Mean + (2*Standard_Deviation))),"Common",
IF(E642&gt;(Mean + (2*Standard_Deviation)),"Very Common","")))))</f>
        <v>Rare/Uncommon</v>
      </c>
      <c r="G642" s="17" t="s">
        <v>159</v>
      </c>
      <c r="H642" s="18" t="s">
        <v>158</v>
      </c>
      <c r="I642" s="26" t="s">
        <v>158</v>
      </c>
      <c r="J642" s="19" t="str">
        <f t="shared" si="68"/>
        <v>Needs Review</v>
      </c>
      <c r="K642" s="19" t="str">
        <f t="shared" si="69"/>
        <v>Bell &amp; Erber</v>
      </c>
      <c r="L642" s="27" t="str">
        <f t="shared" si="65"/>
        <v>Diamicton</v>
      </c>
      <c r="M642" s="27" t="str">
        <f t="shared" si="66"/>
        <v>Diamicton</v>
      </c>
    </row>
    <row r="643" spans="1:13" x14ac:dyDescent="0.25">
      <c r="A643" s="15" t="s">
        <v>69</v>
      </c>
      <c r="B643" s="16" t="s">
        <v>28</v>
      </c>
      <c r="C643" s="15" t="str">
        <f t="shared" ref="C643:C706" si="71">A643&amp;"_"&amp;IF(ISBLANK(B643),"",B643)</f>
        <v>Clay Gravel Stones_Silty</v>
      </c>
      <c r="D643" s="15">
        <v>3</v>
      </c>
      <c r="E643" s="33">
        <f t="shared" si="67"/>
        <v>-4.7956768775974754E-2</v>
      </c>
      <c r="F643" s="15" t="str">
        <f t="shared" si="70"/>
        <v>Rare/Uncommon</v>
      </c>
      <c r="G643" s="17" t="s">
        <v>159</v>
      </c>
      <c r="H643" s="18" t="s">
        <v>158</v>
      </c>
      <c r="I643" s="26" t="s">
        <v>158</v>
      </c>
      <c r="J643" s="19" t="str">
        <f t="shared" si="68"/>
        <v>Needs Review</v>
      </c>
      <c r="K643" s="19" t="str">
        <f t="shared" si="69"/>
        <v>Bell &amp; Erber</v>
      </c>
      <c r="L643" s="27" t="str">
        <f t="shared" ref="L643:L706" si="72">IF(K643="Esch &amp; Erber",I643,IF(OR(K643="Bell &amp; Esch",K643="Bell &amp; Erber",K643="Everyone Agrees"),H643,"CHECK"))</f>
        <v>Diamicton</v>
      </c>
      <c r="M643" s="27" t="str">
        <f t="shared" ref="M643:M706" si="73">IF(K643="Everyone Agrees",H643,IF(J643="Not Used",H643,IF(NOT(L643="CHECK"),L643,H643)))</f>
        <v>Diamicton</v>
      </c>
    </row>
    <row r="644" spans="1:13" x14ac:dyDescent="0.25">
      <c r="A644" s="15" t="s">
        <v>69</v>
      </c>
      <c r="B644" s="16" t="s">
        <v>29</v>
      </c>
      <c r="C644" s="15" t="str">
        <f t="shared" si="71"/>
        <v>Clay Gravel Stones_Soft</v>
      </c>
      <c r="D644" s="15">
        <v>8</v>
      </c>
      <c r="E644" s="33">
        <f t="shared" ref="E644:E707" si="74">STANDARDIZE(D644,(SUM($D$2:$D$5657)/COUNT($D$2:$D$5657)),_xlfn.STDEV.P($D$2:$D$5657))</f>
        <v>-4.7660925574569114E-2</v>
      </c>
      <c r="F644" s="15" t="str">
        <f t="shared" si="70"/>
        <v>Rare/Uncommon</v>
      </c>
      <c r="G644" s="17" t="s">
        <v>159</v>
      </c>
      <c r="H644" s="18" t="s">
        <v>158</v>
      </c>
      <c r="I644" s="26" t="s">
        <v>158</v>
      </c>
      <c r="J644" s="19" t="str">
        <f t="shared" ref="J644:J707" si="75">IF(AND(G644=H644,I644=H644),"Yes",IF(AND(OR(G644="CHECK",H644="CHECK",I644="CHECK"),NOT(F644="Not Used")),"Needs Review",IF(F644="Not Used", "Not Used","No")))</f>
        <v>Needs Review</v>
      </c>
      <c r="K644" s="19" t="str">
        <f t="shared" ref="K644:K707" si="76">IF(J644="Yes","Everyone Agrees",IF(F644="Not Used","Not Used",IF(AND(G644="CHECK",I644="CHECK"),"Needs Review",IF(G644=H644,"Bell &amp; Esch",IF(H644=I644,"Bell &amp; Erber",IF(G644=I644,"Esch &amp; Erber","Nobody Agrees"))))))</f>
        <v>Bell &amp; Erber</v>
      </c>
      <c r="L644" s="27" t="str">
        <f t="shared" si="72"/>
        <v>Diamicton</v>
      </c>
      <c r="M644" s="27" t="str">
        <f t="shared" si="73"/>
        <v>Diamicton</v>
      </c>
    </row>
    <row r="645" spans="1:13" x14ac:dyDescent="0.25">
      <c r="A645" s="15" t="s">
        <v>69</v>
      </c>
      <c r="B645" s="16" t="s">
        <v>30</v>
      </c>
      <c r="C645" s="15" t="str">
        <f t="shared" si="71"/>
        <v>Clay Gravel Stones_Sticky</v>
      </c>
      <c r="D645" s="15">
        <v>1</v>
      </c>
      <c r="E645" s="33">
        <f t="shared" si="74"/>
        <v>-4.8075106056537004E-2</v>
      </c>
      <c r="F645" s="15" t="str">
        <f t="shared" si="70"/>
        <v>Rare/Uncommon</v>
      </c>
      <c r="G645" s="17" t="s">
        <v>159</v>
      </c>
      <c r="H645" s="18" t="s">
        <v>158</v>
      </c>
      <c r="I645" s="26" t="s">
        <v>158</v>
      </c>
      <c r="J645" s="19" t="str">
        <f t="shared" si="75"/>
        <v>Needs Review</v>
      </c>
      <c r="K645" s="19" t="str">
        <f t="shared" si="76"/>
        <v>Bell &amp; Erber</v>
      </c>
      <c r="L645" s="27" t="str">
        <f t="shared" si="72"/>
        <v>Diamicton</v>
      </c>
      <c r="M645" s="27" t="str">
        <f t="shared" si="73"/>
        <v>Diamicton</v>
      </c>
    </row>
    <row r="646" spans="1:13" x14ac:dyDescent="0.25">
      <c r="A646" s="15" t="s">
        <v>69</v>
      </c>
      <c r="B646" s="16" t="s">
        <v>31</v>
      </c>
      <c r="C646" s="15" t="str">
        <f t="shared" si="71"/>
        <v>Clay Gravel Stones_Stoney</v>
      </c>
      <c r="D646" s="15">
        <v>12</v>
      </c>
      <c r="E646" s="33">
        <f t="shared" si="74"/>
        <v>-4.7424251013444607E-2</v>
      </c>
      <c r="F646" s="15" t="str">
        <f t="shared" si="70"/>
        <v>Rare/Uncommon</v>
      </c>
      <c r="G646" s="17" t="s">
        <v>159</v>
      </c>
      <c r="H646" s="18" t="s">
        <v>158</v>
      </c>
      <c r="I646" s="26" t="s">
        <v>158</v>
      </c>
      <c r="J646" s="19" t="str">
        <f t="shared" si="75"/>
        <v>Needs Review</v>
      </c>
      <c r="K646" s="19" t="str">
        <f t="shared" si="76"/>
        <v>Bell &amp; Erber</v>
      </c>
      <c r="L646" s="27" t="str">
        <f t="shared" si="72"/>
        <v>Diamicton</v>
      </c>
      <c r="M646" s="27" t="str">
        <f t="shared" si="73"/>
        <v>Diamicton</v>
      </c>
    </row>
    <row r="647" spans="1:13" x14ac:dyDescent="0.25">
      <c r="A647" s="15" t="s">
        <v>69</v>
      </c>
      <c r="B647" s="16" t="s">
        <v>32</v>
      </c>
      <c r="C647" s="15" t="str">
        <f t="shared" si="71"/>
        <v>Clay Gravel Stones_Stringers</v>
      </c>
      <c r="D647" s="15">
        <v>3</v>
      </c>
      <c r="E647" s="33">
        <f t="shared" si="74"/>
        <v>-4.7956768775974754E-2</v>
      </c>
      <c r="F647" s="15" t="str">
        <f t="shared" si="70"/>
        <v>Rare/Uncommon</v>
      </c>
      <c r="G647" s="17" t="s">
        <v>159</v>
      </c>
      <c r="H647" s="18" t="s">
        <v>158</v>
      </c>
      <c r="I647" s="26" t="s">
        <v>158</v>
      </c>
      <c r="J647" s="19" t="str">
        <f t="shared" si="75"/>
        <v>Needs Review</v>
      </c>
      <c r="K647" s="19" t="str">
        <f t="shared" si="76"/>
        <v>Bell &amp; Erber</v>
      </c>
      <c r="L647" s="27" t="str">
        <f t="shared" si="72"/>
        <v>Diamicton</v>
      </c>
      <c r="M647" s="27" t="str">
        <f t="shared" si="73"/>
        <v>Diamicton</v>
      </c>
    </row>
    <row r="648" spans="1:13" x14ac:dyDescent="0.25">
      <c r="A648" s="15" t="s">
        <v>69</v>
      </c>
      <c r="B648" s="16" t="s">
        <v>33</v>
      </c>
      <c r="C648" s="15" t="str">
        <f t="shared" si="71"/>
        <v>Clay Gravel Stones_Strips</v>
      </c>
      <c r="D648" s="15">
        <v>1</v>
      </c>
      <c r="E648" s="33">
        <f t="shared" si="74"/>
        <v>-4.8075106056537004E-2</v>
      </c>
      <c r="F648" s="15" t="str">
        <f t="shared" si="70"/>
        <v>Rare/Uncommon</v>
      </c>
      <c r="G648" s="17" t="s">
        <v>159</v>
      </c>
      <c r="H648" s="18" t="s">
        <v>158</v>
      </c>
      <c r="I648" s="26" t="s">
        <v>158</v>
      </c>
      <c r="J648" s="19" t="str">
        <f t="shared" si="75"/>
        <v>Needs Review</v>
      </c>
      <c r="K648" s="19" t="str">
        <f t="shared" si="76"/>
        <v>Bell &amp; Erber</v>
      </c>
      <c r="L648" s="27" t="str">
        <f t="shared" si="72"/>
        <v>Diamicton</v>
      </c>
      <c r="M648" s="27" t="str">
        <f t="shared" si="73"/>
        <v>Diamicton</v>
      </c>
    </row>
    <row r="649" spans="1:13" x14ac:dyDescent="0.25">
      <c r="A649" s="15" t="s">
        <v>69</v>
      </c>
      <c r="B649" s="16" t="s">
        <v>34</v>
      </c>
      <c r="C649" s="15" t="str">
        <f t="shared" si="71"/>
        <v>Clay Gravel Stones_Swelling</v>
      </c>
      <c r="D649" s="15">
        <v>0</v>
      </c>
      <c r="E649" s="33">
        <f t="shared" si="74"/>
        <v>-4.8134274696818129E-2</v>
      </c>
      <c r="F649" s="15" t="str">
        <f t="shared" si="70"/>
        <v>Not Used</v>
      </c>
      <c r="G649" s="17" t="s">
        <v>159</v>
      </c>
      <c r="H649" s="18" t="s">
        <v>158</v>
      </c>
      <c r="I649" s="26" t="s">
        <v>158</v>
      </c>
      <c r="J649" s="19" t="str">
        <f t="shared" si="75"/>
        <v>Not Used</v>
      </c>
      <c r="K649" s="19" t="str">
        <f t="shared" si="76"/>
        <v>Not Used</v>
      </c>
      <c r="L649" s="27" t="str">
        <f t="shared" si="72"/>
        <v>CHECK</v>
      </c>
      <c r="M649" s="27" t="str">
        <f t="shared" si="73"/>
        <v>Diamicton</v>
      </c>
    </row>
    <row r="650" spans="1:13" x14ac:dyDescent="0.25">
      <c r="A650" s="15" t="s">
        <v>69</v>
      </c>
      <c r="B650" s="16" t="s">
        <v>35</v>
      </c>
      <c r="C650" s="15" t="str">
        <f t="shared" si="71"/>
        <v>Clay Gravel Stones_Very Coarse</v>
      </c>
      <c r="D650" s="15">
        <v>1</v>
      </c>
      <c r="E650" s="33">
        <f t="shared" si="74"/>
        <v>-4.8075106056537004E-2</v>
      </c>
      <c r="F650" s="15" t="str">
        <f t="shared" si="70"/>
        <v>Rare/Uncommon</v>
      </c>
      <c r="G650" s="17" t="s">
        <v>159</v>
      </c>
      <c r="H650" s="18" t="s">
        <v>158</v>
      </c>
      <c r="I650" s="26" t="s">
        <v>158</v>
      </c>
      <c r="J650" s="19" t="str">
        <f t="shared" si="75"/>
        <v>Needs Review</v>
      </c>
      <c r="K650" s="19" t="str">
        <f t="shared" si="76"/>
        <v>Bell &amp; Erber</v>
      </c>
      <c r="L650" s="27" t="str">
        <f t="shared" si="72"/>
        <v>Diamicton</v>
      </c>
      <c r="M650" s="27" t="str">
        <f t="shared" si="73"/>
        <v>Diamicton</v>
      </c>
    </row>
    <row r="651" spans="1:13" x14ac:dyDescent="0.25">
      <c r="A651" s="15" t="s">
        <v>69</v>
      </c>
      <c r="B651" s="16" t="s">
        <v>160</v>
      </c>
      <c r="C651" s="15" t="str">
        <f t="shared" si="71"/>
        <v>Clay Gravel Stones_Very Fine</v>
      </c>
      <c r="D651" s="15">
        <v>0</v>
      </c>
      <c r="E651" s="33">
        <f t="shared" si="74"/>
        <v>-4.8134274696818129E-2</v>
      </c>
      <c r="F651" s="15" t="str">
        <f t="shared" si="70"/>
        <v>Not Used</v>
      </c>
      <c r="G651" s="17" t="s">
        <v>159</v>
      </c>
      <c r="H651" s="18" t="s">
        <v>158</v>
      </c>
      <c r="I651" s="26" t="s">
        <v>158</v>
      </c>
      <c r="J651" s="19" t="str">
        <f t="shared" si="75"/>
        <v>Not Used</v>
      </c>
      <c r="K651" s="19" t="str">
        <f t="shared" si="76"/>
        <v>Not Used</v>
      </c>
      <c r="L651" s="27" t="str">
        <f t="shared" si="72"/>
        <v>CHECK</v>
      </c>
      <c r="M651" s="27" t="str">
        <f t="shared" si="73"/>
        <v>Diamicton</v>
      </c>
    </row>
    <row r="652" spans="1:13" x14ac:dyDescent="0.25">
      <c r="A652" s="15" t="s">
        <v>69</v>
      </c>
      <c r="B652" s="16" t="s">
        <v>36</v>
      </c>
      <c r="C652" s="15" t="str">
        <f t="shared" si="71"/>
        <v>Clay Gravel Stones_Very Fine-Coarse</v>
      </c>
      <c r="D652" s="15">
        <v>0</v>
      </c>
      <c r="E652" s="33">
        <f t="shared" si="74"/>
        <v>-4.8134274696818129E-2</v>
      </c>
      <c r="F652" s="15" t="str">
        <f t="shared" si="70"/>
        <v>Not Used</v>
      </c>
      <c r="G652" s="17" t="s">
        <v>159</v>
      </c>
      <c r="H652" s="18" t="s">
        <v>158</v>
      </c>
      <c r="I652" s="26" t="s">
        <v>158</v>
      </c>
      <c r="J652" s="19" t="str">
        <f t="shared" si="75"/>
        <v>Not Used</v>
      </c>
      <c r="K652" s="19" t="str">
        <f t="shared" si="76"/>
        <v>Not Used</v>
      </c>
      <c r="L652" s="27" t="str">
        <f t="shared" si="72"/>
        <v>CHECK</v>
      </c>
      <c r="M652" s="27" t="str">
        <f t="shared" si="73"/>
        <v>Diamicton</v>
      </c>
    </row>
    <row r="653" spans="1:13" x14ac:dyDescent="0.25">
      <c r="A653" s="15" t="s">
        <v>69</v>
      </c>
      <c r="B653" s="16" t="s">
        <v>37</v>
      </c>
      <c r="C653" s="15" t="str">
        <f t="shared" si="71"/>
        <v>Clay Gravel Stones_Very Fine-Fine</v>
      </c>
      <c r="D653" s="15">
        <v>0</v>
      </c>
      <c r="E653" s="33">
        <f t="shared" si="74"/>
        <v>-4.8134274696818129E-2</v>
      </c>
      <c r="F653" s="15" t="str">
        <f t="shared" si="70"/>
        <v>Not Used</v>
      </c>
      <c r="G653" s="17" t="s">
        <v>159</v>
      </c>
      <c r="H653" s="18" t="s">
        <v>158</v>
      </c>
      <c r="I653" s="26" t="s">
        <v>158</v>
      </c>
      <c r="J653" s="19" t="str">
        <f t="shared" si="75"/>
        <v>Not Used</v>
      </c>
      <c r="K653" s="19" t="str">
        <f t="shared" si="76"/>
        <v>Not Used</v>
      </c>
      <c r="L653" s="27" t="str">
        <f t="shared" si="72"/>
        <v>CHECK</v>
      </c>
      <c r="M653" s="27" t="str">
        <f t="shared" si="73"/>
        <v>Diamicton</v>
      </c>
    </row>
    <row r="654" spans="1:13" x14ac:dyDescent="0.25">
      <c r="A654" s="15" t="s">
        <v>69</v>
      </c>
      <c r="B654" s="16" t="s">
        <v>38</v>
      </c>
      <c r="C654" s="15" t="str">
        <f t="shared" si="71"/>
        <v>Clay Gravel Stones_Very Fine-Medium</v>
      </c>
      <c r="D654" s="15">
        <v>0</v>
      </c>
      <c r="E654" s="33">
        <f t="shared" si="74"/>
        <v>-4.8134274696818129E-2</v>
      </c>
      <c r="F654" s="15" t="str">
        <f t="shared" si="70"/>
        <v>Not Used</v>
      </c>
      <c r="G654" s="17" t="s">
        <v>159</v>
      </c>
      <c r="H654" s="18" t="s">
        <v>158</v>
      </c>
      <c r="I654" s="26" t="s">
        <v>158</v>
      </c>
      <c r="J654" s="19" t="str">
        <f t="shared" si="75"/>
        <v>Not Used</v>
      </c>
      <c r="K654" s="19" t="str">
        <f t="shared" si="76"/>
        <v>Not Used</v>
      </c>
      <c r="L654" s="27" t="str">
        <f t="shared" si="72"/>
        <v>CHECK</v>
      </c>
      <c r="M654" s="27" t="str">
        <f t="shared" si="73"/>
        <v>Diamicton</v>
      </c>
    </row>
    <row r="655" spans="1:13" x14ac:dyDescent="0.25">
      <c r="A655" s="15" t="s">
        <v>69</v>
      </c>
      <c r="B655" s="16" t="s">
        <v>39</v>
      </c>
      <c r="C655" s="15" t="str">
        <f t="shared" si="71"/>
        <v>Clay Gravel Stones_Very Hard</v>
      </c>
      <c r="D655" s="15">
        <v>1</v>
      </c>
      <c r="E655" s="33">
        <f t="shared" si="74"/>
        <v>-4.8075106056537004E-2</v>
      </c>
      <c r="F655" s="15" t="str">
        <f t="shared" si="70"/>
        <v>Rare/Uncommon</v>
      </c>
      <c r="G655" s="17" t="s">
        <v>159</v>
      </c>
      <c r="H655" s="18" t="s">
        <v>158</v>
      </c>
      <c r="I655" s="26" t="s">
        <v>158</v>
      </c>
      <c r="J655" s="19" t="str">
        <f t="shared" si="75"/>
        <v>Needs Review</v>
      </c>
      <c r="K655" s="19" t="str">
        <f t="shared" si="76"/>
        <v>Bell &amp; Erber</v>
      </c>
      <c r="L655" s="27" t="str">
        <f t="shared" si="72"/>
        <v>Diamicton</v>
      </c>
      <c r="M655" s="27" t="str">
        <f t="shared" si="73"/>
        <v>Diamicton</v>
      </c>
    </row>
    <row r="656" spans="1:13" x14ac:dyDescent="0.25">
      <c r="A656" s="15" t="s">
        <v>69</v>
      </c>
      <c r="B656" s="16" t="s">
        <v>40</v>
      </c>
      <c r="C656" s="15" t="str">
        <f t="shared" si="71"/>
        <v>Clay Gravel Stones_W/Boulders</v>
      </c>
      <c r="D656" s="15">
        <v>20</v>
      </c>
      <c r="E656" s="33">
        <f t="shared" si="74"/>
        <v>-4.69509018911956E-2</v>
      </c>
      <c r="F656" s="15" t="str">
        <f t="shared" si="70"/>
        <v>Rare/Uncommon</v>
      </c>
      <c r="G656" s="17" t="s">
        <v>159</v>
      </c>
      <c r="H656" s="18" t="s">
        <v>158</v>
      </c>
      <c r="I656" s="26" t="s">
        <v>158</v>
      </c>
      <c r="J656" s="19" t="str">
        <f t="shared" si="75"/>
        <v>Needs Review</v>
      </c>
      <c r="K656" s="19" t="str">
        <f t="shared" si="76"/>
        <v>Bell &amp; Erber</v>
      </c>
      <c r="L656" s="27" t="str">
        <f t="shared" si="72"/>
        <v>Diamicton</v>
      </c>
      <c r="M656" s="27" t="str">
        <f t="shared" si="73"/>
        <v>Diamicton</v>
      </c>
    </row>
    <row r="657" spans="1:13" x14ac:dyDescent="0.25">
      <c r="A657" s="15" t="s">
        <v>69</v>
      </c>
      <c r="B657" s="16" t="s">
        <v>41</v>
      </c>
      <c r="C657" s="15" t="str">
        <f t="shared" si="71"/>
        <v>Clay Gravel Stones_W/Clay</v>
      </c>
      <c r="D657" s="15">
        <v>0</v>
      </c>
      <c r="E657" s="33">
        <f t="shared" si="74"/>
        <v>-4.8134274696818129E-2</v>
      </c>
      <c r="F657" s="15" t="str">
        <f t="shared" si="70"/>
        <v>Not Used</v>
      </c>
      <c r="G657" s="17" t="s">
        <v>159</v>
      </c>
      <c r="H657" s="18" t="s">
        <v>158</v>
      </c>
      <c r="I657" s="26" t="s">
        <v>158</v>
      </c>
      <c r="J657" s="19" t="str">
        <f t="shared" si="75"/>
        <v>Not Used</v>
      </c>
      <c r="K657" s="19" t="str">
        <f t="shared" si="76"/>
        <v>Not Used</v>
      </c>
      <c r="L657" s="27" t="str">
        <f t="shared" si="72"/>
        <v>CHECK</v>
      </c>
      <c r="M657" s="27" t="str">
        <f t="shared" si="73"/>
        <v>Diamicton</v>
      </c>
    </row>
    <row r="658" spans="1:13" x14ac:dyDescent="0.25">
      <c r="A658" s="15" t="s">
        <v>69</v>
      </c>
      <c r="B658" s="16" t="s">
        <v>42</v>
      </c>
      <c r="C658" s="15" t="str">
        <f t="shared" si="71"/>
        <v>Clay Gravel Stones_W/Coal</v>
      </c>
      <c r="D658" s="15">
        <v>0</v>
      </c>
      <c r="E658" s="33">
        <f t="shared" si="74"/>
        <v>-4.8134274696818129E-2</v>
      </c>
      <c r="F658" s="15" t="str">
        <f t="shared" si="70"/>
        <v>Not Used</v>
      </c>
      <c r="G658" s="17" t="s">
        <v>159</v>
      </c>
      <c r="H658" s="18" t="s">
        <v>158</v>
      </c>
      <c r="I658" s="26" t="s">
        <v>158</v>
      </c>
      <c r="J658" s="19" t="str">
        <f t="shared" si="75"/>
        <v>Not Used</v>
      </c>
      <c r="K658" s="19" t="str">
        <f t="shared" si="76"/>
        <v>Not Used</v>
      </c>
      <c r="L658" s="27" t="str">
        <f t="shared" si="72"/>
        <v>CHECK</v>
      </c>
      <c r="M658" s="27" t="str">
        <f t="shared" si="73"/>
        <v>Diamicton</v>
      </c>
    </row>
    <row r="659" spans="1:13" x14ac:dyDescent="0.25">
      <c r="A659" s="15" t="s">
        <v>69</v>
      </c>
      <c r="B659" s="16" t="s">
        <v>43</v>
      </c>
      <c r="C659" s="15" t="str">
        <f t="shared" si="71"/>
        <v>Clay Gravel Stones_W/Cobbles</v>
      </c>
      <c r="D659" s="15">
        <v>4</v>
      </c>
      <c r="E659" s="33">
        <f t="shared" si="74"/>
        <v>-4.7897600135693622E-2</v>
      </c>
      <c r="F659" s="15" t="str">
        <f t="shared" si="70"/>
        <v>Rare/Uncommon</v>
      </c>
      <c r="G659" s="17" t="s">
        <v>159</v>
      </c>
      <c r="H659" s="18" t="s">
        <v>158</v>
      </c>
      <c r="I659" s="26" t="s">
        <v>158</v>
      </c>
      <c r="J659" s="19" t="str">
        <f t="shared" si="75"/>
        <v>Needs Review</v>
      </c>
      <c r="K659" s="19" t="str">
        <f t="shared" si="76"/>
        <v>Bell &amp; Erber</v>
      </c>
      <c r="L659" s="27" t="str">
        <f t="shared" si="72"/>
        <v>Diamicton</v>
      </c>
      <c r="M659" s="27" t="str">
        <f t="shared" si="73"/>
        <v>Diamicton</v>
      </c>
    </row>
    <row r="660" spans="1:13" x14ac:dyDescent="0.25">
      <c r="A660" s="15" t="s">
        <v>69</v>
      </c>
      <c r="B660" s="16" t="s">
        <v>44</v>
      </c>
      <c r="C660" s="15" t="str">
        <f t="shared" si="71"/>
        <v>Clay Gravel Stones_W/Dolomite</v>
      </c>
      <c r="D660" s="15">
        <v>0</v>
      </c>
      <c r="E660" s="33">
        <f t="shared" si="74"/>
        <v>-4.8134274696818129E-2</v>
      </c>
      <c r="F660" s="15" t="str">
        <f t="shared" si="70"/>
        <v>Not Used</v>
      </c>
      <c r="G660" s="17" t="s">
        <v>159</v>
      </c>
      <c r="H660" s="18" t="s">
        <v>158</v>
      </c>
      <c r="I660" s="26" t="s">
        <v>158</v>
      </c>
      <c r="J660" s="19" t="str">
        <f t="shared" si="75"/>
        <v>Not Used</v>
      </c>
      <c r="K660" s="19" t="str">
        <f t="shared" si="76"/>
        <v>Not Used</v>
      </c>
      <c r="L660" s="27" t="str">
        <f t="shared" si="72"/>
        <v>CHECK</v>
      </c>
      <c r="M660" s="27" t="str">
        <f t="shared" si="73"/>
        <v>Diamicton</v>
      </c>
    </row>
    <row r="661" spans="1:13" x14ac:dyDescent="0.25">
      <c r="A661" s="15" t="s">
        <v>69</v>
      </c>
      <c r="B661" s="16" t="s">
        <v>45</v>
      </c>
      <c r="C661" s="15" t="str">
        <f t="shared" si="71"/>
        <v>Clay Gravel Stones_W/Gravel</v>
      </c>
      <c r="D661" s="15">
        <v>0</v>
      </c>
      <c r="E661" s="33">
        <f t="shared" si="74"/>
        <v>-4.8134274696818129E-2</v>
      </c>
      <c r="F661" s="15" t="str">
        <f t="shared" si="70"/>
        <v>Not Used</v>
      </c>
      <c r="G661" s="17" t="s">
        <v>159</v>
      </c>
      <c r="H661" s="18" t="s">
        <v>158</v>
      </c>
      <c r="I661" s="26" t="s">
        <v>158</v>
      </c>
      <c r="J661" s="19" t="str">
        <f t="shared" si="75"/>
        <v>Not Used</v>
      </c>
      <c r="K661" s="19" t="str">
        <f t="shared" si="76"/>
        <v>Not Used</v>
      </c>
      <c r="L661" s="27" t="str">
        <f t="shared" si="72"/>
        <v>CHECK</v>
      </c>
      <c r="M661" s="27" t="str">
        <f t="shared" si="73"/>
        <v>Diamicton</v>
      </c>
    </row>
    <row r="662" spans="1:13" x14ac:dyDescent="0.25">
      <c r="A662" s="15" t="s">
        <v>69</v>
      </c>
      <c r="B662" s="16" t="s">
        <v>46</v>
      </c>
      <c r="C662" s="15" t="str">
        <f t="shared" si="71"/>
        <v>Clay Gravel Stones_W/Gypsum</v>
      </c>
      <c r="D662" s="15">
        <v>0</v>
      </c>
      <c r="E662" s="33">
        <f t="shared" si="74"/>
        <v>-4.8134274696818129E-2</v>
      </c>
      <c r="F662" s="15" t="str">
        <f t="shared" si="70"/>
        <v>Not Used</v>
      </c>
      <c r="G662" s="17" t="s">
        <v>159</v>
      </c>
      <c r="H662" s="18" t="s">
        <v>158</v>
      </c>
      <c r="I662" s="26" t="s">
        <v>158</v>
      </c>
      <c r="J662" s="19" t="str">
        <f t="shared" si="75"/>
        <v>Not Used</v>
      </c>
      <c r="K662" s="19" t="str">
        <f t="shared" si="76"/>
        <v>Not Used</v>
      </c>
      <c r="L662" s="27" t="str">
        <f t="shared" si="72"/>
        <v>CHECK</v>
      </c>
      <c r="M662" s="27" t="str">
        <f t="shared" si="73"/>
        <v>Diamicton</v>
      </c>
    </row>
    <row r="663" spans="1:13" x14ac:dyDescent="0.25">
      <c r="A663" s="15" t="s">
        <v>69</v>
      </c>
      <c r="B663" s="16" t="s">
        <v>47</v>
      </c>
      <c r="C663" s="15" t="str">
        <f t="shared" si="71"/>
        <v>Clay Gravel Stones_W/Limestone</v>
      </c>
      <c r="D663" s="15">
        <v>1</v>
      </c>
      <c r="E663" s="33">
        <f t="shared" si="74"/>
        <v>-4.8075106056537004E-2</v>
      </c>
      <c r="F663" s="15" t="str">
        <f t="shared" si="70"/>
        <v>Rare/Uncommon</v>
      </c>
      <c r="G663" s="17" t="s">
        <v>159</v>
      </c>
      <c r="H663" s="18" t="s">
        <v>158</v>
      </c>
      <c r="I663" s="26" t="s">
        <v>158</v>
      </c>
      <c r="J663" s="19" t="str">
        <f t="shared" si="75"/>
        <v>Needs Review</v>
      </c>
      <c r="K663" s="19" t="str">
        <f t="shared" si="76"/>
        <v>Bell &amp; Erber</v>
      </c>
      <c r="L663" s="27" t="str">
        <f t="shared" si="72"/>
        <v>Diamicton</v>
      </c>
      <c r="M663" s="27" t="str">
        <f t="shared" si="73"/>
        <v>Diamicton</v>
      </c>
    </row>
    <row r="664" spans="1:13" x14ac:dyDescent="0.25">
      <c r="A664" s="15" t="s">
        <v>69</v>
      </c>
      <c r="B664" s="16" t="s">
        <v>48</v>
      </c>
      <c r="C664" s="15" t="str">
        <f t="shared" si="71"/>
        <v>Clay Gravel Stones_W/Pyrite</v>
      </c>
      <c r="D664" s="15">
        <v>0</v>
      </c>
      <c r="E664" s="33">
        <f t="shared" si="74"/>
        <v>-4.8134274696818129E-2</v>
      </c>
      <c r="F664" s="15" t="str">
        <f t="shared" si="70"/>
        <v>Not Used</v>
      </c>
      <c r="G664" s="17" t="s">
        <v>159</v>
      </c>
      <c r="H664" s="18" t="s">
        <v>158</v>
      </c>
      <c r="I664" s="26" t="s">
        <v>158</v>
      </c>
      <c r="J664" s="19" t="str">
        <f t="shared" si="75"/>
        <v>Not Used</v>
      </c>
      <c r="K664" s="19" t="str">
        <f t="shared" si="76"/>
        <v>Not Used</v>
      </c>
      <c r="L664" s="27" t="str">
        <f t="shared" si="72"/>
        <v>CHECK</v>
      </c>
      <c r="M664" s="27" t="str">
        <f t="shared" si="73"/>
        <v>Diamicton</v>
      </c>
    </row>
    <row r="665" spans="1:13" x14ac:dyDescent="0.25">
      <c r="A665" s="15" t="s">
        <v>69</v>
      </c>
      <c r="B665" s="16" t="s">
        <v>49</v>
      </c>
      <c r="C665" s="15" t="str">
        <f t="shared" si="71"/>
        <v>Clay Gravel Stones_W/Sand</v>
      </c>
      <c r="D665" s="15">
        <v>43</v>
      </c>
      <c r="E665" s="33">
        <f t="shared" si="74"/>
        <v>-4.5590023164729682E-2</v>
      </c>
      <c r="F665" s="15" t="str">
        <f t="shared" si="70"/>
        <v>Rare/Uncommon</v>
      </c>
      <c r="G665" s="17" t="s">
        <v>159</v>
      </c>
      <c r="H665" s="18" t="s">
        <v>158</v>
      </c>
      <c r="I665" s="26" t="s">
        <v>158</v>
      </c>
      <c r="J665" s="19" t="str">
        <f t="shared" si="75"/>
        <v>Needs Review</v>
      </c>
      <c r="K665" s="19" t="str">
        <f t="shared" si="76"/>
        <v>Bell &amp; Erber</v>
      </c>
      <c r="L665" s="27" t="str">
        <f t="shared" si="72"/>
        <v>Diamicton</v>
      </c>
      <c r="M665" s="27" t="str">
        <f t="shared" si="73"/>
        <v>Diamicton</v>
      </c>
    </row>
    <row r="666" spans="1:13" x14ac:dyDescent="0.25">
      <c r="A666" s="15" t="s">
        <v>69</v>
      </c>
      <c r="B666" s="16" t="s">
        <v>50</v>
      </c>
      <c r="C666" s="15" t="str">
        <f t="shared" si="71"/>
        <v>Clay Gravel Stones_W/Sandstone</v>
      </c>
      <c r="D666" s="15">
        <v>3</v>
      </c>
      <c r="E666" s="33">
        <f t="shared" si="74"/>
        <v>-4.7956768775974754E-2</v>
      </c>
      <c r="F666" s="15" t="str">
        <f t="shared" si="70"/>
        <v>Rare/Uncommon</v>
      </c>
      <c r="G666" s="17" t="s">
        <v>159</v>
      </c>
      <c r="H666" s="18" t="s">
        <v>158</v>
      </c>
      <c r="I666" s="26" t="s">
        <v>158</v>
      </c>
      <c r="J666" s="19" t="str">
        <f t="shared" si="75"/>
        <v>Needs Review</v>
      </c>
      <c r="K666" s="19" t="str">
        <f t="shared" si="76"/>
        <v>Bell &amp; Erber</v>
      </c>
      <c r="L666" s="27" t="str">
        <f t="shared" si="72"/>
        <v>Diamicton</v>
      </c>
      <c r="M666" s="27" t="str">
        <f t="shared" si="73"/>
        <v>Diamicton</v>
      </c>
    </row>
    <row r="667" spans="1:13" x14ac:dyDescent="0.25">
      <c r="A667" s="15" t="s">
        <v>69</v>
      </c>
      <c r="B667" s="16" t="s">
        <v>51</v>
      </c>
      <c r="C667" s="15" t="str">
        <f t="shared" si="71"/>
        <v>Clay Gravel Stones_W/Shale</v>
      </c>
      <c r="D667" s="15">
        <v>3</v>
      </c>
      <c r="E667" s="33">
        <f t="shared" si="74"/>
        <v>-4.7956768775974754E-2</v>
      </c>
      <c r="F667" s="15" t="str">
        <f t="shared" si="70"/>
        <v>Rare/Uncommon</v>
      </c>
      <c r="G667" s="17" t="s">
        <v>159</v>
      </c>
      <c r="H667" s="18" t="s">
        <v>158</v>
      </c>
      <c r="I667" s="26" t="s">
        <v>158</v>
      </c>
      <c r="J667" s="19" t="str">
        <f t="shared" si="75"/>
        <v>Needs Review</v>
      </c>
      <c r="K667" s="19" t="str">
        <f t="shared" si="76"/>
        <v>Bell &amp; Erber</v>
      </c>
      <c r="L667" s="27" t="str">
        <f t="shared" si="72"/>
        <v>Diamicton</v>
      </c>
      <c r="M667" s="27" t="str">
        <f t="shared" si="73"/>
        <v>Diamicton</v>
      </c>
    </row>
    <row r="668" spans="1:13" x14ac:dyDescent="0.25">
      <c r="A668" s="15" t="s">
        <v>69</v>
      </c>
      <c r="B668" s="16" t="s">
        <v>52</v>
      </c>
      <c r="C668" s="15" t="str">
        <f t="shared" si="71"/>
        <v>Clay Gravel Stones_W/Silt</v>
      </c>
      <c r="D668" s="15">
        <v>0</v>
      </c>
      <c r="E668" s="33">
        <f t="shared" si="74"/>
        <v>-4.8134274696818129E-2</v>
      </c>
      <c r="F668" s="15" t="str">
        <f t="shared" si="70"/>
        <v>Not Used</v>
      </c>
      <c r="G668" s="17" t="s">
        <v>159</v>
      </c>
      <c r="H668" s="18" t="s">
        <v>158</v>
      </c>
      <c r="I668" s="26" t="s">
        <v>158</v>
      </c>
      <c r="J668" s="19" t="str">
        <f t="shared" si="75"/>
        <v>Not Used</v>
      </c>
      <c r="K668" s="19" t="str">
        <f t="shared" si="76"/>
        <v>Not Used</v>
      </c>
      <c r="L668" s="27" t="str">
        <f t="shared" si="72"/>
        <v>CHECK</v>
      </c>
      <c r="M668" s="27" t="str">
        <f t="shared" si="73"/>
        <v>Diamicton</v>
      </c>
    </row>
    <row r="669" spans="1:13" x14ac:dyDescent="0.25">
      <c r="A669" s="15" t="s">
        <v>69</v>
      </c>
      <c r="B669" s="16" t="s">
        <v>53</v>
      </c>
      <c r="C669" s="15" t="str">
        <f t="shared" si="71"/>
        <v>Clay Gravel Stones_W/Stones</v>
      </c>
      <c r="D669" s="15">
        <v>2</v>
      </c>
      <c r="E669" s="33">
        <f t="shared" si="74"/>
        <v>-4.8015937416255879E-2</v>
      </c>
      <c r="F669" s="15" t="str">
        <f t="shared" si="70"/>
        <v>Rare/Uncommon</v>
      </c>
      <c r="G669" s="17" t="s">
        <v>159</v>
      </c>
      <c r="H669" s="18" t="s">
        <v>158</v>
      </c>
      <c r="I669" s="26" t="s">
        <v>158</v>
      </c>
      <c r="J669" s="19" t="str">
        <f t="shared" si="75"/>
        <v>Needs Review</v>
      </c>
      <c r="K669" s="19" t="str">
        <f t="shared" si="76"/>
        <v>Bell &amp; Erber</v>
      </c>
      <c r="L669" s="27" t="str">
        <f t="shared" si="72"/>
        <v>Diamicton</v>
      </c>
      <c r="M669" s="27" t="str">
        <f t="shared" si="73"/>
        <v>Diamicton</v>
      </c>
    </row>
    <row r="670" spans="1:13" x14ac:dyDescent="0.25">
      <c r="A670" s="15" t="s">
        <v>69</v>
      </c>
      <c r="B670" s="16" t="s">
        <v>54</v>
      </c>
      <c r="C670" s="15" t="str">
        <f t="shared" si="71"/>
        <v>Clay Gravel Stones_Water Bearing</v>
      </c>
      <c r="D670" s="15">
        <v>1</v>
      </c>
      <c r="E670" s="33">
        <f t="shared" si="74"/>
        <v>-4.8075106056537004E-2</v>
      </c>
      <c r="F670" s="15" t="str">
        <f t="shared" si="70"/>
        <v>Rare/Uncommon</v>
      </c>
      <c r="G670" s="17" t="s">
        <v>159</v>
      </c>
      <c r="H670" s="18" t="s">
        <v>158</v>
      </c>
      <c r="I670" s="26" t="s">
        <v>158</v>
      </c>
      <c r="J670" s="19" t="str">
        <f t="shared" si="75"/>
        <v>Needs Review</v>
      </c>
      <c r="K670" s="19" t="str">
        <f t="shared" si="76"/>
        <v>Bell &amp; Erber</v>
      </c>
      <c r="L670" s="27" t="str">
        <f t="shared" si="72"/>
        <v>Diamicton</v>
      </c>
      <c r="M670" s="27" t="str">
        <f t="shared" si="73"/>
        <v>Diamicton</v>
      </c>
    </row>
    <row r="671" spans="1:13" x14ac:dyDescent="0.25">
      <c r="A671" s="15" t="s">
        <v>69</v>
      </c>
      <c r="B671" s="16" t="s">
        <v>55</v>
      </c>
      <c r="C671" s="15" t="str">
        <f t="shared" si="71"/>
        <v>Clay Gravel Stones_Weathered</v>
      </c>
      <c r="D671" s="15">
        <v>0</v>
      </c>
      <c r="E671" s="33">
        <f t="shared" si="74"/>
        <v>-4.8134274696818129E-2</v>
      </c>
      <c r="F671" s="15" t="str">
        <f t="shared" si="70"/>
        <v>Not Used</v>
      </c>
      <c r="G671" s="17" t="s">
        <v>159</v>
      </c>
      <c r="H671" s="18" t="s">
        <v>158</v>
      </c>
      <c r="I671" s="26" t="s">
        <v>158</v>
      </c>
      <c r="J671" s="19" t="str">
        <f t="shared" si="75"/>
        <v>Not Used</v>
      </c>
      <c r="K671" s="19" t="str">
        <f t="shared" si="76"/>
        <v>Not Used</v>
      </c>
      <c r="L671" s="27" t="str">
        <f t="shared" si="72"/>
        <v>CHECK</v>
      </c>
      <c r="M671" s="27" t="str">
        <f t="shared" si="73"/>
        <v>Diamicton</v>
      </c>
    </row>
    <row r="672" spans="1:13" x14ac:dyDescent="0.25">
      <c r="A672" s="15" t="s">
        <v>69</v>
      </c>
      <c r="B672" s="16" t="s">
        <v>56</v>
      </c>
      <c r="C672" s="15" t="str">
        <f t="shared" si="71"/>
        <v>Clay Gravel Stones_Wet/Moist</v>
      </c>
      <c r="D672" s="15">
        <v>3</v>
      </c>
      <c r="E672" s="33">
        <f t="shared" si="74"/>
        <v>-4.7956768775974754E-2</v>
      </c>
      <c r="F672" s="15" t="str">
        <f t="shared" si="70"/>
        <v>Rare/Uncommon</v>
      </c>
      <c r="G672" s="17" t="s">
        <v>159</v>
      </c>
      <c r="H672" s="18" t="s">
        <v>158</v>
      </c>
      <c r="I672" s="26" t="s">
        <v>158</v>
      </c>
      <c r="J672" s="19" t="str">
        <f t="shared" si="75"/>
        <v>Needs Review</v>
      </c>
      <c r="K672" s="19" t="str">
        <f t="shared" si="76"/>
        <v>Bell &amp; Erber</v>
      </c>
      <c r="L672" s="27" t="str">
        <f t="shared" si="72"/>
        <v>Diamicton</v>
      </c>
      <c r="M672" s="27" t="str">
        <f t="shared" si="73"/>
        <v>Diamicton</v>
      </c>
    </row>
    <row r="673" spans="1:13" x14ac:dyDescent="0.25">
      <c r="A673" s="15" t="s">
        <v>69</v>
      </c>
      <c r="B673" s="16" t="s">
        <v>57</v>
      </c>
      <c r="C673" s="15" t="str">
        <f t="shared" si="71"/>
        <v>Clay Gravel Stones_Wood</v>
      </c>
      <c r="D673" s="15">
        <v>0</v>
      </c>
      <c r="E673" s="33">
        <f t="shared" si="74"/>
        <v>-4.8134274696818129E-2</v>
      </c>
      <c r="F673" s="15" t="str">
        <f t="shared" si="70"/>
        <v>Not Used</v>
      </c>
      <c r="G673" s="17" t="s">
        <v>159</v>
      </c>
      <c r="H673" s="18" t="s">
        <v>158</v>
      </c>
      <c r="I673" s="26" t="s">
        <v>158</v>
      </c>
      <c r="J673" s="19" t="str">
        <f t="shared" si="75"/>
        <v>Not Used</v>
      </c>
      <c r="K673" s="19" t="str">
        <f t="shared" si="76"/>
        <v>Not Used</v>
      </c>
      <c r="L673" s="27" t="str">
        <f t="shared" si="72"/>
        <v>CHECK</v>
      </c>
      <c r="M673" s="27" t="str">
        <f t="shared" si="73"/>
        <v>Diamicton</v>
      </c>
    </row>
    <row r="674" spans="1:13" x14ac:dyDescent="0.25">
      <c r="A674" s="15" t="s">
        <v>70</v>
      </c>
      <c r="B674" s="16"/>
      <c r="C674" s="15" t="str">
        <f t="shared" si="71"/>
        <v>Clay Sand Gravel_</v>
      </c>
      <c r="D674" s="15">
        <v>16067</v>
      </c>
      <c r="E674" s="33">
        <f t="shared" si="74"/>
        <v>0.90252826870004388</v>
      </c>
      <c r="F674" s="15" t="str">
        <f t="shared" si="70"/>
        <v>Fairly Common</v>
      </c>
      <c r="G674" s="17" t="s">
        <v>158</v>
      </c>
      <c r="H674" s="18" t="s">
        <v>158</v>
      </c>
      <c r="I674" s="26" t="s">
        <v>158</v>
      </c>
      <c r="J674" s="19" t="str">
        <f t="shared" si="75"/>
        <v>Yes</v>
      </c>
      <c r="K674" s="19" t="str">
        <f t="shared" si="76"/>
        <v>Everyone Agrees</v>
      </c>
      <c r="L674" s="27" t="str">
        <f t="shared" si="72"/>
        <v>Diamicton</v>
      </c>
      <c r="M674" s="27" t="str">
        <f t="shared" si="73"/>
        <v>Diamicton</v>
      </c>
    </row>
    <row r="675" spans="1:13" x14ac:dyDescent="0.25">
      <c r="A675" s="15" t="s">
        <v>70</v>
      </c>
      <c r="B675" s="16" t="s">
        <v>4</v>
      </c>
      <c r="C675" s="15" t="str">
        <f t="shared" si="71"/>
        <v>Clay Sand Gravel_Broken</v>
      </c>
      <c r="D675" s="15">
        <v>4</v>
      </c>
      <c r="E675" s="33">
        <f t="shared" si="74"/>
        <v>-4.7897600135693622E-2</v>
      </c>
      <c r="F675" s="15" t="str">
        <f t="shared" si="70"/>
        <v>Rare/Uncommon</v>
      </c>
      <c r="G675" s="17" t="s">
        <v>158</v>
      </c>
      <c r="H675" s="18" t="s">
        <v>158</v>
      </c>
      <c r="I675" s="26" t="s">
        <v>158</v>
      </c>
      <c r="J675" s="19" t="str">
        <f t="shared" si="75"/>
        <v>Yes</v>
      </c>
      <c r="K675" s="19" t="str">
        <f t="shared" si="76"/>
        <v>Everyone Agrees</v>
      </c>
      <c r="L675" s="27" t="str">
        <f t="shared" si="72"/>
        <v>Diamicton</v>
      </c>
      <c r="M675" s="27" t="str">
        <f t="shared" si="73"/>
        <v>Diamicton</v>
      </c>
    </row>
    <row r="676" spans="1:13" x14ac:dyDescent="0.25">
      <c r="A676" s="15" t="s">
        <v>70</v>
      </c>
      <c r="B676" s="16" t="s">
        <v>5</v>
      </c>
      <c r="C676" s="15" t="str">
        <f t="shared" si="71"/>
        <v>Clay Sand Gravel_Cemented</v>
      </c>
      <c r="D676" s="15">
        <v>25</v>
      </c>
      <c r="E676" s="33">
        <f t="shared" si="74"/>
        <v>-4.6655058689789961E-2</v>
      </c>
      <c r="F676" s="15" t="str">
        <f t="shared" si="70"/>
        <v>Rare/Uncommon</v>
      </c>
      <c r="G676" s="17" t="s">
        <v>158</v>
      </c>
      <c r="H676" s="18" t="s">
        <v>158</v>
      </c>
      <c r="I676" s="26" t="s">
        <v>158</v>
      </c>
      <c r="J676" s="19" t="str">
        <f t="shared" si="75"/>
        <v>Yes</v>
      </c>
      <c r="K676" s="19" t="str">
        <f t="shared" si="76"/>
        <v>Everyone Agrees</v>
      </c>
      <c r="L676" s="27" t="str">
        <f t="shared" si="72"/>
        <v>Diamicton</v>
      </c>
      <c r="M676" s="27" t="str">
        <f t="shared" si="73"/>
        <v>Diamicton</v>
      </c>
    </row>
    <row r="677" spans="1:13" x14ac:dyDescent="0.25">
      <c r="A677" s="15" t="s">
        <v>70</v>
      </c>
      <c r="B677" s="16" t="s">
        <v>6</v>
      </c>
      <c r="C677" s="15" t="str">
        <f t="shared" si="71"/>
        <v>Clay Sand Gravel_Clayey</v>
      </c>
      <c r="D677" s="15">
        <v>16</v>
      </c>
      <c r="E677" s="33">
        <f t="shared" si="74"/>
        <v>-4.7187576452320107E-2</v>
      </c>
      <c r="F677" s="15" t="str">
        <f t="shared" si="70"/>
        <v>Rare/Uncommon</v>
      </c>
      <c r="G677" s="17" t="s">
        <v>158</v>
      </c>
      <c r="H677" s="18" t="s">
        <v>158</v>
      </c>
      <c r="I677" s="26" t="s">
        <v>158</v>
      </c>
      <c r="J677" s="19" t="str">
        <f t="shared" si="75"/>
        <v>Yes</v>
      </c>
      <c r="K677" s="19" t="str">
        <f t="shared" si="76"/>
        <v>Everyone Agrees</v>
      </c>
      <c r="L677" s="27" t="str">
        <f t="shared" si="72"/>
        <v>Diamicton</v>
      </c>
      <c r="M677" s="27" t="str">
        <f t="shared" si="73"/>
        <v>Diamicton</v>
      </c>
    </row>
    <row r="678" spans="1:13" x14ac:dyDescent="0.25">
      <c r="A678" s="15" t="s">
        <v>70</v>
      </c>
      <c r="B678" s="16" t="s">
        <v>7</v>
      </c>
      <c r="C678" s="15" t="str">
        <f t="shared" si="71"/>
        <v>Clay Sand Gravel_Coarse</v>
      </c>
      <c r="D678" s="15">
        <v>71</v>
      </c>
      <c r="E678" s="33">
        <f t="shared" si="74"/>
        <v>-4.3933301236858138E-2</v>
      </c>
      <c r="F678" s="15" t="str">
        <f t="shared" si="70"/>
        <v>Rare/Uncommon</v>
      </c>
      <c r="G678" s="17" t="s">
        <v>158</v>
      </c>
      <c r="H678" s="18" t="s">
        <v>158</v>
      </c>
      <c r="I678" s="26" t="s">
        <v>158</v>
      </c>
      <c r="J678" s="19" t="str">
        <f t="shared" si="75"/>
        <v>Yes</v>
      </c>
      <c r="K678" s="19" t="str">
        <f t="shared" si="76"/>
        <v>Everyone Agrees</v>
      </c>
      <c r="L678" s="27" t="str">
        <f t="shared" si="72"/>
        <v>Diamicton</v>
      </c>
      <c r="M678" s="27" t="str">
        <f t="shared" si="73"/>
        <v>Diamicton</v>
      </c>
    </row>
    <row r="679" spans="1:13" x14ac:dyDescent="0.25">
      <c r="A679" s="15" t="s">
        <v>70</v>
      </c>
      <c r="B679" s="16" t="s">
        <v>8</v>
      </c>
      <c r="C679" s="15" t="str">
        <f t="shared" si="71"/>
        <v>Clay Sand Gravel_Dense</v>
      </c>
      <c r="D679" s="15">
        <v>10</v>
      </c>
      <c r="E679" s="33">
        <f t="shared" si="74"/>
        <v>-4.7542588294006864E-2</v>
      </c>
      <c r="F679" s="15" t="str">
        <f t="shared" si="70"/>
        <v>Rare/Uncommon</v>
      </c>
      <c r="G679" s="17" t="s">
        <v>158</v>
      </c>
      <c r="H679" s="18" t="s">
        <v>158</v>
      </c>
      <c r="I679" s="26" t="s">
        <v>158</v>
      </c>
      <c r="J679" s="19" t="str">
        <f t="shared" si="75"/>
        <v>Yes</v>
      </c>
      <c r="K679" s="19" t="str">
        <f t="shared" si="76"/>
        <v>Everyone Agrees</v>
      </c>
      <c r="L679" s="27" t="str">
        <f t="shared" si="72"/>
        <v>Diamicton</v>
      </c>
      <c r="M679" s="27" t="str">
        <f t="shared" si="73"/>
        <v>Diamicton</v>
      </c>
    </row>
    <row r="680" spans="1:13" x14ac:dyDescent="0.25">
      <c r="A680" s="15" t="s">
        <v>70</v>
      </c>
      <c r="B680" s="16" t="s">
        <v>9</v>
      </c>
      <c r="C680" s="15" t="str">
        <f t="shared" si="71"/>
        <v>Clay Sand Gravel_Dolomitic</v>
      </c>
      <c r="D680" s="15">
        <v>0</v>
      </c>
      <c r="E680" s="33">
        <f t="shared" si="74"/>
        <v>-4.8134274696818129E-2</v>
      </c>
      <c r="F680" s="15" t="str">
        <f t="shared" si="70"/>
        <v>Not Used</v>
      </c>
      <c r="G680" s="17" t="s">
        <v>159</v>
      </c>
      <c r="H680" s="18" t="s">
        <v>158</v>
      </c>
      <c r="I680" s="26" t="s">
        <v>158</v>
      </c>
      <c r="J680" s="19" t="str">
        <f t="shared" si="75"/>
        <v>Not Used</v>
      </c>
      <c r="K680" s="19" t="str">
        <f t="shared" si="76"/>
        <v>Not Used</v>
      </c>
      <c r="L680" s="27" t="str">
        <f t="shared" si="72"/>
        <v>CHECK</v>
      </c>
      <c r="M680" s="27" t="str">
        <f t="shared" si="73"/>
        <v>Diamicton</v>
      </c>
    </row>
    <row r="681" spans="1:13" x14ac:dyDescent="0.25">
      <c r="A681" s="15" t="s">
        <v>70</v>
      </c>
      <c r="B681" s="16" t="s">
        <v>10</v>
      </c>
      <c r="C681" s="15" t="str">
        <f t="shared" si="71"/>
        <v>Clay Sand Gravel_Dry</v>
      </c>
      <c r="D681" s="15">
        <v>11</v>
      </c>
      <c r="E681" s="33">
        <f t="shared" si="74"/>
        <v>-4.7483419653725739E-2</v>
      </c>
      <c r="F681" s="15" t="str">
        <f t="shared" si="70"/>
        <v>Rare/Uncommon</v>
      </c>
      <c r="G681" s="17" t="s">
        <v>158</v>
      </c>
      <c r="H681" s="18" t="s">
        <v>158</v>
      </c>
      <c r="I681" s="26" t="s">
        <v>158</v>
      </c>
      <c r="J681" s="19" t="str">
        <f t="shared" si="75"/>
        <v>Yes</v>
      </c>
      <c r="K681" s="19" t="str">
        <f t="shared" si="76"/>
        <v>Everyone Agrees</v>
      </c>
      <c r="L681" s="27" t="str">
        <f t="shared" si="72"/>
        <v>Diamicton</v>
      </c>
      <c r="M681" s="27" t="str">
        <f t="shared" si="73"/>
        <v>Diamicton</v>
      </c>
    </row>
    <row r="682" spans="1:13" x14ac:dyDescent="0.25">
      <c r="A682" s="15" t="s">
        <v>70</v>
      </c>
      <c r="B682" s="16" t="s">
        <v>11</v>
      </c>
      <c r="C682" s="15" t="str">
        <f t="shared" si="71"/>
        <v>Clay Sand Gravel_Fill</v>
      </c>
      <c r="D682" s="15">
        <v>41</v>
      </c>
      <c r="E682" s="33">
        <f t="shared" si="74"/>
        <v>-4.5708360445291939E-2</v>
      </c>
      <c r="F682" s="15" t="str">
        <f t="shared" si="70"/>
        <v>Rare/Uncommon</v>
      </c>
      <c r="G682" s="17" t="s">
        <v>158</v>
      </c>
      <c r="H682" s="18" t="s">
        <v>167</v>
      </c>
      <c r="I682" s="26" t="s">
        <v>167</v>
      </c>
      <c r="J682" s="19" t="str">
        <f t="shared" si="75"/>
        <v>No</v>
      </c>
      <c r="K682" s="19" t="str">
        <f t="shared" si="76"/>
        <v>Bell &amp; Erber</v>
      </c>
      <c r="L682" s="27" t="str">
        <f t="shared" si="72"/>
        <v>Unknown or No Record</v>
      </c>
      <c r="M682" s="27" t="str">
        <f t="shared" si="73"/>
        <v>Unknown or No Record</v>
      </c>
    </row>
    <row r="683" spans="1:13" x14ac:dyDescent="0.25">
      <c r="A683" s="15" t="s">
        <v>70</v>
      </c>
      <c r="B683" s="16" t="s">
        <v>12</v>
      </c>
      <c r="C683" s="15" t="str">
        <f t="shared" si="71"/>
        <v>Clay Sand Gravel_Fine</v>
      </c>
      <c r="D683" s="15">
        <v>231</v>
      </c>
      <c r="E683" s="33">
        <f t="shared" si="74"/>
        <v>-3.4466318791877872E-2</v>
      </c>
      <c r="F683" s="15" t="str">
        <f t="shared" si="70"/>
        <v>Rare/Uncommon</v>
      </c>
      <c r="G683" s="17" t="s">
        <v>158</v>
      </c>
      <c r="H683" s="18" t="s">
        <v>158</v>
      </c>
      <c r="I683" s="26" t="s">
        <v>158</v>
      </c>
      <c r="J683" s="19" t="str">
        <f t="shared" si="75"/>
        <v>Yes</v>
      </c>
      <c r="K683" s="19" t="str">
        <f t="shared" si="76"/>
        <v>Everyone Agrees</v>
      </c>
      <c r="L683" s="27" t="str">
        <f t="shared" si="72"/>
        <v>Diamicton</v>
      </c>
      <c r="M683" s="27" t="str">
        <f t="shared" si="73"/>
        <v>Diamicton</v>
      </c>
    </row>
    <row r="684" spans="1:13" x14ac:dyDescent="0.25">
      <c r="A684" s="15" t="s">
        <v>70</v>
      </c>
      <c r="B684" s="16" t="s">
        <v>13</v>
      </c>
      <c r="C684" s="15" t="str">
        <f t="shared" si="71"/>
        <v>Clay Sand Gravel_Fine To Coarse</v>
      </c>
      <c r="D684" s="15">
        <v>35</v>
      </c>
      <c r="E684" s="33">
        <f t="shared" si="74"/>
        <v>-4.6063372286978696E-2</v>
      </c>
      <c r="F684" s="15" t="str">
        <f t="shared" si="70"/>
        <v>Rare/Uncommon</v>
      </c>
      <c r="G684" s="17" t="s">
        <v>158</v>
      </c>
      <c r="H684" s="18" t="s">
        <v>158</v>
      </c>
      <c r="I684" s="26" t="s">
        <v>158</v>
      </c>
      <c r="J684" s="19" t="str">
        <f t="shared" si="75"/>
        <v>Yes</v>
      </c>
      <c r="K684" s="19" t="str">
        <f t="shared" si="76"/>
        <v>Everyone Agrees</v>
      </c>
      <c r="L684" s="27" t="str">
        <f t="shared" si="72"/>
        <v>Diamicton</v>
      </c>
      <c r="M684" s="27" t="str">
        <f t="shared" si="73"/>
        <v>Diamicton</v>
      </c>
    </row>
    <row r="685" spans="1:13" x14ac:dyDescent="0.25">
      <c r="A685" s="15" t="s">
        <v>70</v>
      </c>
      <c r="B685" s="16" t="s">
        <v>14</v>
      </c>
      <c r="C685" s="15" t="str">
        <f t="shared" si="71"/>
        <v>Clay Sand Gravel_Fine To Medium</v>
      </c>
      <c r="D685" s="15">
        <v>67</v>
      </c>
      <c r="E685" s="33">
        <f t="shared" si="74"/>
        <v>-4.4169975797982645E-2</v>
      </c>
      <c r="F685" s="15" t="str">
        <f t="shared" si="70"/>
        <v>Rare/Uncommon</v>
      </c>
      <c r="G685" s="17" t="s">
        <v>158</v>
      </c>
      <c r="H685" s="18" t="s">
        <v>158</v>
      </c>
      <c r="I685" s="26" t="s">
        <v>158</v>
      </c>
      <c r="J685" s="19" t="str">
        <f t="shared" si="75"/>
        <v>Yes</v>
      </c>
      <c r="K685" s="19" t="str">
        <f t="shared" si="76"/>
        <v>Everyone Agrees</v>
      </c>
      <c r="L685" s="27" t="str">
        <f t="shared" si="72"/>
        <v>Diamicton</v>
      </c>
      <c r="M685" s="27" t="str">
        <f t="shared" si="73"/>
        <v>Diamicton</v>
      </c>
    </row>
    <row r="686" spans="1:13" x14ac:dyDescent="0.25">
      <c r="A686" s="15" t="s">
        <v>70</v>
      </c>
      <c r="B686" s="16" t="s">
        <v>15</v>
      </c>
      <c r="C686" s="15" t="str">
        <f t="shared" si="71"/>
        <v>Clay Sand Gravel_Firm</v>
      </c>
      <c r="D686" s="15">
        <v>5</v>
      </c>
      <c r="E686" s="33">
        <f t="shared" si="74"/>
        <v>-4.7838431495412496E-2</v>
      </c>
      <c r="F686" s="15" t="str">
        <f t="shared" si="70"/>
        <v>Rare/Uncommon</v>
      </c>
      <c r="G686" s="17" t="s">
        <v>158</v>
      </c>
      <c r="H686" s="18" t="s">
        <v>158</v>
      </c>
      <c r="I686" s="26" t="s">
        <v>158</v>
      </c>
      <c r="J686" s="19" t="str">
        <f t="shared" si="75"/>
        <v>Yes</v>
      </c>
      <c r="K686" s="19" t="str">
        <f t="shared" si="76"/>
        <v>Everyone Agrees</v>
      </c>
      <c r="L686" s="27" t="str">
        <f t="shared" si="72"/>
        <v>Diamicton</v>
      </c>
      <c r="M686" s="27" t="str">
        <f t="shared" si="73"/>
        <v>Diamicton</v>
      </c>
    </row>
    <row r="687" spans="1:13" x14ac:dyDescent="0.25">
      <c r="A687" s="15" t="s">
        <v>70</v>
      </c>
      <c r="B687" s="16" t="s">
        <v>16</v>
      </c>
      <c r="C687" s="15" t="str">
        <f t="shared" si="71"/>
        <v>Clay Sand Gravel_Fractured</v>
      </c>
      <c r="D687" s="15">
        <v>0</v>
      </c>
      <c r="E687" s="33">
        <f t="shared" si="74"/>
        <v>-4.8134274696818129E-2</v>
      </c>
      <c r="F687" s="15" t="str">
        <f t="shared" si="70"/>
        <v>Not Used</v>
      </c>
      <c r="G687" s="17" t="s">
        <v>159</v>
      </c>
      <c r="H687" s="18" t="s">
        <v>158</v>
      </c>
      <c r="I687" s="26" t="s">
        <v>158</v>
      </c>
      <c r="J687" s="19" t="str">
        <f t="shared" si="75"/>
        <v>Not Used</v>
      </c>
      <c r="K687" s="19" t="str">
        <f t="shared" si="76"/>
        <v>Not Used</v>
      </c>
      <c r="L687" s="27" t="str">
        <f t="shared" si="72"/>
        <v>CHECK</v>
      </c>
      <c r="M687" s="27" t="str">
        <f t="shared" si="73"/>
        <v>Diamicton</v>
      </c>
    </row>
    <row r="688" spans="1:13" x14ac:dyDescent="0.25">
      <c r="A688" s="15" t="s">
        <v>70</v>
      </c>
      <c r="B688" s="16" t="s">
        <v>17</v>
      </c>
      <c r="C688" s="15" t="str">
        <f t="shared" si="71"/>
        <v>Clay Sand Gravel_Gravely</v>
      </c>
      <c r="D688" s="15">
        <v>24</v>
      </c>
      <c r="E688" s="33">
        <f t="shared" si="74"/>
        <v>-4.6714227330071093E-2</v>
      </c>
      <c r="F688" s="15" t="str">
        <f t="shared" si="70"/>
        <v>Rare/Uncommon</v>
      </c>
      <c r="G688" s="17" t="s">
        <v>158</v>
      </c>
      <c r="H688" s="18" t="s">
        <v>158</v>
      </c>
      <c r="I688" s="26" t="s">
        <v>158</v>
      </c>
      <c r="J688" s="19" t="str">
        <f t="shared" si="75"/>
        <v>Yes</v>
      </c>
      <c r="K688" s="19" t="str">
        <f t="shared" si="76"/>
        <v>Everyone Agrees</v>
      </c>
      <c r="L688" s="27" t="str">
        <f t="shared" si="72"/>
        <v>Diamicton</v>
      </c>
      <c r="M688" s="27" t="str">
        <f t="shared" si="73"/>
        <v>Diamicton</v>
      </c>
    </row>
    <row r="689" spans="1:13" x14ac:dyDescent="0.25">
      <c r="A689" s="15" t="s">
        <v>70</v>
      </c>
      <c r="B689" s="16" t="s">
        <v>18</v>
      </c>
      <c r="C689" s="15" t="str">
        <f t="shared" si="71"/>
        <v>Clay Sand Gravel_Gummy</v>
      </c>
      <c r="D689" s="15">
        <v>12</v>
      </c>
      <c r="E689" s="33">
        <f t="shared" si="74"/>
        <v>-4.7424251013444607E-2</v>
      </c>
      <c r="F689" s="15" t="str">
        <f t="shared" si="70"/>
        <v>Rare/Uncommon</v>
      </c>
      <c r="G689" s="17" t="s">
        <v>158</v>
      </c>
      <c r="H689" s="18" t="s">
        <v>158</v>
      </c>
      <c r="I689" s="26" t="s">
        <v>158</v>
      </c>
      <c r="J689" s="19" t="str">
        <f t="shared" si="75"/>
        <v>Yes</v>
      </c>
      <c r="K689" s="19" t="str">
        <f t="shared" si="76"/>
        <v>Everyone Agrees</v>
      </c>
      <c r="L689" s="27" t="str">
        <f t="shared" si="72"/>
        <v>Diamicton</v>
      </c>
      <c r="M689" s="27" t="str">
        <f t="shared" si="73"/>
        <v>Diamicton</v>
      </c>
    </row>
    <row r="690" spans="1:13" x14ac:dyDescent="0.25">
      <c r="A690" s="15" t="s">
        <v>70</v>
      </c>
      <c r="B690" s="16" t="s">
        <v>19</v>
      </c>
      <c r="C690" s="15" t="str">
        <f t="shared" si="71"/>
        <v>Clay Sand Gravel_Hard</v>
      </c>
      <c r="D690" s="15">
        <v>178</v>
      </c>
      <c r="E690" s="33">
        <f t="shared" si="74"/>
        <v>-3.7602256726777583E-2</v>
      </c>
      <c r="F690" s="15" t="str">
        <f t="shared" si="70"/>
        <v>Rare/Uncommon</v>
      </c>
      <c r="G690" s="17" t="s">
        <v>158</v>
      </c>
      <c r="H690" s="18" t="s">
        <v>158</v>
      </c>
      <c r="I690" s="26" t="s">
        <v>158</v>
      </c>
      <c r="J690" s="19" t="str">
        <f t="shared" si="75"/>
        <v>Yes</v>
      </c>
      <c r="K690" s="19" t="str">
        <f t="shared" si="76"/>
        <v>Everyone Agrees</v>
      </c>
      <c r="L690" s="27" t="str">
        <f t="shared" si="72"/>
        <v>Diamicton</v>
      </c>
      <c r="M690" s="27" t="str">
        <f t="shared" si="73"/>
        <v>Diamicton</v>
      </c>
    </row>
    <row r="691" spans="1:13" x14ac:dyDescent="0.25">
      <c r="A691" s="15" t="s">
        <v>70</v>
      </c>
      <c r="B691" s="16" t="s">
        <v>20</v>
      </c>
      <c r="C691" s="15" t="str">
        <f t="shared" si="71"/>
        <v>Clay Sand Gravel_Heaving/Quick</v>
      </c>
      <c r="D691" s="15">
        <v>1</v>
      </c>
      <c r="E691" s="33">
        <f t="shared" si="74"/>
        <v>-4.8075106056537004E-2</v>
      </c>
      <c r="F691" s="15" t="str">
        <f t="shared" si="70"/>
        <v>Rare/Uncommon</v>
      </c>
      <c r="G691" s="17" t="s">
        <v>158</v>
      </c>
      <c r="H691" s="18" t="s">
        <v>158</v>
      </c>
      <c r="I691" s="26" t="s">
        <v>158</v>
      </c>
      <c r="J691" s="19" t="str">
        <f t="shared" si="75"/>
        <v>Yes</v>
      </c>
      <c r="K691" s="19" t="str">
        <f t="shared" si="76"/>
        <v>Everyone Agrees</v>
      </c>
      <c r="L691" s="27" t="str">
        <f t="shared" si="72"/>
        <v>Diamicton</v>
      </c>
      <c r="M691" s="27" t="str">
        <f t="shared" si="73"/>
        <v>Diamicton</v>
      </c>
    </row>
    <row r="692" spans="1:13" x14ac:dyDescent="0.25">
      <c r="A692" s="15" t="s">
        <v>70</v>
      </c>
      <c r="B692" s="16" t="s">
        <v>21</v>
      </c>
      <c r="C692" s="15" t="str">
        <f t="shared" si="71"/>
        <v>Clay Sand Gravel_Karst</v>
      </c>
      <c r="D692" s="15">
        <v>0</v>
      </c>
      <c r="E692" s="33">
        <f t="shared" si="74"/>
        <v>-4.8134274696818129E-2</v>
      </c>
      <c r="F692" s="15" t="str">
        <f t="shared" si="70"/>
        <v>Not Used</v>
      </c>
      <c r="G692" s="17" t="s">
        <v>159</v>
      </c>
      <c r="H692" s="18" t="s">
        <v>158</v>
      </c>
      <c r="I692" s="26" t="s">
        <v>158</v>
      </c>
      <c r="J692" s="19" t="str">
        <f t="shared" si="75"/>
        <v>Not Used</v>
      </c>
      <c r="K692" s="19" t="str">
        <f t="shared" si="76"/>
        <v>Not Used</v>
      </c>
      <c r="L692" s="27" t="str">
        <f t="shared" si="72"/>
        <v>CHECK</v>
      </c>
      <c r="M692" s="27" t="str">
        <f t="shared" si="73"/>
        <v>Diamicton</v>
      </c>
    </row>
    <row r="693" spans="1:13" x14ac:dyDescent="0.25">
      <c r="A693" s="15" t="s">
        <v>70</v>
      </c>
      <c r="B693" s="16" t="s">
        <v>22</v>
      </c>
      <c r="C693" s="15" t="str">
        <f t="shared" si="71"/>
        <v>Clay Sand Gravel_Layered</v>
      </c>
      <c r="D693" s="15">
        <v>66</v>
      </c>
      <c r="E693" s="33">
        <f t="shared" si="74"/>
        <v>-4.4229144438263771E-2</v>
      </c>
      <c r="F693" s="15" t="str">
        <f t="shared" si="70"/>
        <v>Rare/Uncommon</v>
      </c>
      <c r="G693" s="17" t="s">
        <v>158</v>
      </c>
      <c r="H693" s="18" t="s">
        <v>158</v>
      </c>
      <c r="I693" s="26" t="s">
        <v>158</v>
      </c>
      <c r="J693" s="19" t="str">
        <f t="shared" si="75"/>
        <v>Yes</v>
      </c>
      <c r="K693" s="19" t="str">
        <f t="shared" si="76"/>
        <v>Everyone Agrees</v>
      </c>
      <c r="L693" s="27" t="str">
        <f t="shared" si="72"/>
        <v>Diamicton</v>
      </c>
      <c r="M693" s="27" t="str">
        <f t="shared" si="73"/>
        <v>Diamicton</v>
      </c>
    </row>
    <row r="694" spans="1:13" x14ac:dyDescent="0.25">
      <c r="A694" s="15" t="s">
        <v>70</v>
      </c>
      <c r="B694" s="16" t="s">
        <v>23</v>
      </c>
      <c r="C694" s="15" t="str">
        <f t="shared" si="71"/>
        <v>Clay Sand Gravel_Medium</v>
      </c>
      <c r="D694" s="15">
        <v>88</v>
      </c>
      <c r="E694" s="33">
        <f t="shared" si="74"/>
        <v>-4.2927434352078984E-2</v>
      </c>
      <c r="F694" s="15" t="str">
        <f t="shared" si="70"/>
        <v>Rare/Uncommon</v>
      </c>
      <c r="G694" s="17" t="s">
        <v>158</v>
      </c>
      <c r="H694" s="18" t="s">
        <v>158</v>
      </c>
      <c r="I694" s="26" t="s">
        <v>158</v>
      </c>
      <c r="J694" s="19" t="str">
        <f t="shared" si="75"/>
        <v>Yes</v>
      </c>
      <c r="K694" s="19" t="str">
        <f t="shared" si="76"/>
        <v>Everyone Agrees</v>
      </c>
      <c r="L694" s="27" t="str">
        <f t="shared" si="72"/>
        <v>Diamicton</v>
      </c>
      <c r="M694" s="27" t="str">
        <f t="shared" si="73"/>
        <v>Diamicton</v>
      </c>
    </row>
    <row r="695" spans="1:13" x14ac:dyDescent="0.25">
      <c r="A695" s="15" t="s">
        <v>70</v>
      </c>
      <c r="B695" s="16" t="s">
        <v>24</v>
      </c>
      <c r="C695" s="15" t="str">
        <f t="shared" si="71"/>
        <v>Clay Sand Gravel_Medium To Coarse</v>
      </c>
      <c r="D695" s="15">
        <v>58</v>
      </c>
      <c r="E695" s="33">
        <f t="shared" si="74"/>
        <v>-4.4702493560512785E-2</v>
      </c>
      <c r="F695" s="15" t="str">
        <f t="shared" si="70"/>
        <v>Rare/Uncommon</v>
      </c>
      <c r="G695" s="17" t="s">
        <v>158</v>
      </c>
      <c r="H695" s="18" t="s">
        <v>158</v>
      </c>
      <c r="I695" s="26" t="s">
        <v>158</v>
      </c>
      <c r="J695" s="19" t="str">
        <f t="shared" si="75"/>
        <v>Yes</v>
      </c>
      <c r="K695" s="19" t="str">
        <f t="shared" si="76"/>
        <v>Everyone Agrees</v>
      </c>
      <c r="L695" s="27" t="str">
        <f t="shared" si="72"/>
        <v>Diamicton</v>
      </c>
      <c r="M695" s="27" t="str">
        <f t="shared" si="73"/>
        <v>Diamicton</v>
      </c>
    </row>
    <row r="696" spans="1:13" x14ac:dyDescent="0.25">
      <c r="A696" s="15" t="s">
        <v>70</v>
      </c>
      <c r="B696" s="16" t="s">
        <v>25</v>
      </c>
      <c r="C696" s="15" t="str">
        <f t="shared" si="71"/>
        <v>Clay Sand Gravel_Organic</v>
      </c>
      <c r="D696" s="15">
        <v>2</v>
      </c>
      <c r="E696" s="33">
        <f t="shared" si="74"/>
        <v>-4.8015937416255879E-2</v>
      </c>
      <c r="F696" s="15" t="str">
        <f t="shared" si="70"/>
        <v>Rare/Uncommon</v>
      </c>
      <c r="G696" s="17" t="s">
        <v>158</v>
      </c>
      <c r="H696" s="18" t="s">
        <v>158</v>
      </c>
      <c r="I696" s="26" t="s">
        <v>158</v>
      </c>
      <c r="J696" s="19" t="str">
        <f t="shared" si="75"/>
        <v>Yes</v>
      </c>
      <c r="K696" s="19" t="str">
        <f t="shared" si="76"/>
        <v>Everyone Agrees</v>
      </c>
      <c r="L696" s="27" t="str">
        <f t="shared" si="72"/>
        <v>Diamicton</v>
      </c>
      <c r="M696" s="27" t="str">
        <f t="shared" si="73"/>
        <v>Diamicton</v>
      </c>
    </row>
    <row r="697" spans="1:13" x14ac:dyDescent="0.25">
      <c r="A697" s="15" t="s">
        <v>70</v>
      </c>
      <c r="B697" s="16" t="s">
        <v>26</v>
      </c>
      <c r="C697" s="15" t="str">
        <f t="shared" si="71"/>
        <v>Clay Sand Gravel_Porous</v>
      </c>
      <c r="D697" s="15">
        <v>1</v>
      </c>
      <c r="E697" s="33">
        <f t="shared" si="74"/>
        <v>-4.8075106056537004E-2</v>
      </c>
      <c r="F697" s="15" t="str">
        <f t="shared" si="70"/>
        <v>Rare/Uncommon</v>
      </c>
      <c r="G697" s="17" t="s">
        <v>158</v>
      </c>
      <c r="H697" s="18" t="s">
        <v>158</v>
      </c>
      <c r="I697" s="26" t="s">
        <v>158</v>
      </c>
      <c r="J697" s="19" t="str">
        <f t="shared" si="75"/>
        <v>Yes</v>
      </c>
      <c r="K697" s="19" t="str">
        <f t="shared" si="76"/>
        <v>Everyone Agrees</v>
      </c>
      <c r="L697" s="27" t="str">
        <f t="shared" si="72"/>
        <v>Diamicton</v>
      </c>
      <c r="M697" s="27" t="str">
        <f t="shared" si="73"/>
        <v>Diamicton</v>
      </c>
    </row>
    <row r="698" spans="1:13" x14ac:dyDescent="0.25">
      <c r="A698" s="15" t="s">
        <v>70</v>
      </c>
      <c r="B698" s="16" t="s">
        <v>27</v>
      </c>
      <c r="C698" s="15" t="str">
        <f t="shared" si="71"/>
        <v>Clay Sand Gravel_Sandy</v>
      </c>
      <c r="D698" s="15">
        <v>43</v>
      </c>
      <c r="E698" s="33">
        <f t="shared" si="74"/>
        <v>-4.5590023164729682E-2</v>
      </c>
      <c r="F698" s="15" t="str">
        <f t="shared" si="70"/>
        <v>Rare/Uncommon</v>
      </c>
      <c r="G698" s="17" t="s">
        <v>158</v>
      </c>
      <c r="H698" s="18" t="s">
        <v>158</v>
      </c>
      <c r="I698" s="26" t="s">
        <v>158</v>
      </c>
      <c r="J698" s="19" t="str">
        <f t="shared" si="75"/>
        <v>Yes</v>
      </c>
      <c r="K698" s="19" t="str">
        <f t="shared" si="76"/>
        <v>Everyone Agrees</v>
      </c>
      <c r="L698" s="27" t="str">
        <f t="shared" si="72"/>
        <v>Diamicton</v>
      </c>
      <c r="M698" s="27" t="str">
        <f t="shared" si="73"/>
        <v>Diamicton</v>
      </c>
    </row>
    <row r="699" spans="1:13" x14ac:dyDescent="0.25">
      <c r="A699" s="15" t="s">
        <v>70</v>
      </c>
      <c r="B699" s="16" t="s">
        <v>28</v>
      </c>
      <c r="C699" s="15" t="str">
        <f t="shared" si="71"/>
        <v>Clay Sand Gravel_Silty</v>
      </c>
      <c r="D699" s="15">
        <v>67</v>
      </c>
      <c r="E699" s="33">
        <f t="shared" si="74"/>
        <v>-4.4169975797982645E-2</v>
      </c>
      <c r="F699" s="15" t="str">
        <f t="shared" si="70"/>
        <v>Rare/Uncommon</v>
      </c>
      <c r="G699" s="17" t="s">
        <v>158</v>
      </c>
      <c r="H699" s="18" t="s">
        <v>158</v>
      </c>
      <c r="I699" s="26" t="s">
        <v>158</v>
      </c>
      <c r="J699" s="19" t="str">
        <f t="shared" si="75"/>
        <v>Yes</v>
      </c>
      <c r="K699" s="19" t="str">
        <f t="shared" si="76"/>
        <v>Everyone Agrees</v>
      </c>
      <c r="L699" s="27" t="str">
        <f t="shared" si="72"/>
        <v>Diamicton</v>
      </c>
      <c r="M699" s="27" t="str">
        <f t="shared" si="73"/>
        <v>Diamicton</v>
      </c>
    </row>
    <row r="700" spans="1:13" x14ac:dyDescent="0.25">
      <c r="A700" s="15" t="s">
        <v>70</v>
      </c>
      <c r="B700" s="16" t="s">
        <v>29</v>
      </c>
      <c r="C700" s="15" t="str">
        <f t="shared" si="71"/>
        <v>Clay Sand Gravel_Soft</v>
      </c>
      <c r="D700" s="15">
        <v>129</v>
      </c>
      <c r="E700" s="33">
        <f t="shared" si="74"/>
        <v>-4.0501520100552794E-2</v>
      </c>
      <c r="F700" s="15" t="str">
        <f t="shared" si="70"/>
        <v>Rare/Uncommon</v>
      </c>
      <c r="G700" s="17" t="s">
        <v>158</v>
      </c>
      <c r="H700" s="18" t="s">
        <v>158</v>
      </c>
      <c r="I700" s="26" t="s">
        <v>158</v>
      </c>
      <c r="J700" s="19" t="str">
        <f t="shared" si="75"/>
        <v>Yes</v>
      </c>
      <c r="K700" s="19" t="str">
        <f t="shared" si="76"/>
        <v>Everyone Agrees</v>
      </c>
      <c r="L700" s="27" t="str">
        <f t="shared" si="72"/>
        <v>Diamicton</v>
      </c>
      <c r="M700" s="27" t="str">
        <f t="shared" si="73"/>
        <v>Diamicton</v>
      </c>
    </row>
    <row r="701" spans="1:13" x14ac:dyDescent="0.25">
      <c r="A701" s="15" t="s">
        <v>70</v>
      </c>
      <c r="B701" s="16" t="s">
        <v>30</v>
      </c>
      <c r="C701" s="15" t="str">
        <f t="shared" si="71"/>
        <v>Clay Sand Gravel_Sticky</v>
      </c>
      <c r="D701" s="15">
        <v>3</v>
      </c>
      <c r="E701" s="33">
        <f t="shared" si="74"/>
        <v>-4.7956768775974754E-2</v>
      </c>
      <c r="F701" s="15" t="str">
        <f t="shared" si="70"/>
        <v>Rare/Uncommon</v>
      </c>
      <c r="G701" s="17" t="s">
        <v>158</v>
      </c>
      <c r="H701" s="18" t="s">
        <v>158</v>
      </c>
      <c r="I701" s="26" t="s">
        <v>158</v>
      </c>
      <c r="J701" s="19" t="str">
        <f t="shared" si="75"/>
        <v>Yes</v>
      </c>
      <c r="K701" s="19" t="str">
        <f t="shared" si="76"/>
        <v>Everyone Agrees</v>
      </c>
      <c r="L701" s="27" t="str">
        <f t="shared" si="72"/>
        <v>Diamicton</v>
      </c>
      <c r="M701" s="27" t="str">
        <f t="shared" si="73"/>
        <v>Diamicton</v>
      </c>
    </row>
    <row r="702" spans="1:13" x14ac:dyDescent="0.25">
      <c r="A702" s="15" t="s">
        <v>70</v>
      </c>
      <c r="B702" s="16" t="s">
        <v>31</v>
      </c>
      <c r="C702" s="15" t="str">
        <f t="shared" si="71"/>
        <v>Clay Sand Gravel_Stoney</v>
      </c>
      <c r="D702" s="15">
        <v>34</v>
      </c>
      <c r="E702" s="33">
        <f t="shared" si="74"/>
        <v>-4.6122540927259821E-2</v>
      </c>
      <c r="F702" s="15" t="str">
        <f t="shared" si="70"/>
        <v>Rare/Uncommon</v>
      </c>
      <c r="G702" s="17" t="s">
        <v>158</v>
      </c>
      <c r="H702" s="18" t="s">
        <v>158</v>
      </c>
      <c r="I702" s="26" t="s">
        <v>158</v>
      </c>
      <c r="J702" s="19" t="str">
        <f t="shared" si="75"/>
        <v>Yes</v>
      </c>
      <c r="K702" s="19" t="str">
        <f t="shared" si="76"/>
        <v>Everyone Agrees</v>
      </c>
      <c r="L702" s="27" t="str">
        <f t="shared" si="72"/>
        <v>Diamicton</v>
      </c>
      <c r="M702" s="27" t="str">
        <f t="shared" si="73"/>
        <v>Diamicton</v>
      </c>
    </row>
    <row r="703" spans="1:13" x14ac:dyDescent="0.25">
      <c r="A703" s="15" t="s">
        <v>70</v>
      </c>
      <c r="B703" s="16" t="s">
        <v>32</v>
      </c>
      <c r="C703" s="15" t="str">
        <f t="shared" si="71"/>
        <v>Clay Sand Gravel_Stringers</v>
      </c>
      <c r="D703" s="15">
        <v>59</v>
      </c>
      <c r="E703" s="33">
        <f t="shared" si="74"/>
        <v>-4.464332492023166E-2</v>
      </c>
      <c r="F703" s="15" t="str">
        <f t="shared" si="70"/>
        <v>Rare/Uncommon</v>
      </c>
      <c r="G703" s="17" t="s">
        <v>158</v>
      </c>
      <c r="H703" s="18" t="s">
        <v>158</v>
      </c>
      <c r="I703" s="26" t="s">
        <v>158</v>
      </c>
      <c r="J703" s="19" t="str">
        <f t="shared" si="75"/>
        <v>Yes</v>
      </c>
      <c r="K703" s="19" t="str">
        <f t="shared" si="76"/>
        <v>Everyone Agrees</v>
      </c>
      <c r="L703" s="27" t="str">
        <f t="shared" si="72"/>
        <v>Diamicton</v>
      </c>
      <c r="M703" s="27" t="str">
        <f t="shared" si="73"/>
        <v>Diamicton</v>
      </c>
    </row>
    <row r="704" spans="1:13" x14ac:dyDescent="0.25">
      <c r="A704" s="15" t="s">
        <v>70</v>
      </c>
      <c r="B704" s="16" t="s">
        <v>33</v>
      </c>
      <c r="C704" s="15" t="str">
        <f t="shared" si="71"/>
        <v>Clay Sand Gravel_Strips</v>
      </c>
      <c r="D704" s="15">
        <v>16</v>
      </c>
      <c r="E704" s="33">
        <f t="shared" si="74"/>
        <v>-4.7187576452320107E-2</v>
      </c>
      <c r="F704" s="15" t="str">
        <f t="shared" si="70"/>
        <v>Rare/Uncommon</v>
      </c>
      <c r="G704" s="17" t="s">
        <v>158</v>
      </c>
      <c r="H704" s="18" t="s">
        <v>158</v>
      </c>
      <c r="I704" s="26" t="s">
        <v>158</v>
      </c>
      <c r="J704" s="19" t="str">
        <f t="shared" si="75"/>
        <v>Yes</v>
      </c>
      <c r="K704" s="19" t="str">
        <f t="shared" si="76"/>
        <v>Everyone Agrees</v>
      </c>
      <c r="L704" s="27" t="str">
        <f t="shared" si="72"/>
        <v>Diamicton</v>
      </c>
      <c r="M704" s="27" t="str">
        <f t="shared" si="73"/>
        <v>Diamicton</v>
      </c>
    </row>
    <row r="705" spans="1:13" x14ac:dyDescent="0.25">
      <c r="A705" s="15" t="s">
        <v>70</v>
      </c>
      <c r="B705" s="16" t="s">
        <v>34</v>
      </c>
      <c r="C705" s="15" t="str">
        <f t="shared" si="71"/>
        <v>Clay Sand Gravel_Swelling</v>
      </c>
      <c r="D705" s="15">
        <v>0</v>
      </c>
      <c r="E705" s="33">
        <f t="shared" si="74"/>
        <v>-4.8134274696818129E-2</v>
      </c>
      <c r="F705" s="15" t="str">
        <f t="shared" si="70"/>
        <v>Not Used</v>
      </c>
      <c r="G705" s="17" t="s">
        <v>159</v>
      </c>
      <c r="H705" s="18" t="s">
        <v>158</v>
      </c>
      <c r="I705" s="26" t="s">
        <v>158</v>
      </c>
      <c r="J705" s="19" t="str">
        <f t="shared" si="75"/>
        <v>Not Used</v>
      </c>
      <c r="K705" s="19" t="str">
        <f t="shared" si="76"/>
        <v>Not Used</v>
      </c>
      <c r="L705" s="27" t="str">
        <f t="shared" si="72"/>
        <v>CHECK</v>
      </c>
      <c r="M705" s="27" t="str">
        <f t="shared" si="73"/>
        <v>Diamicton</v>
      </c>
    </row>
    <row r="706" spans="1:13" x14ac:dyDescent="0.25">
      <c r="A706" s="15" t="s">
        <v>70</v>
      </c>
      <c r="B706" s="16" t="s">
        <v>35</v>
      </c>
      <c r="C706" s="15" t="str">
        <f t="shared" si="71"/>
        <v>Clay Sand Gravel_Very Coarse</v>
      </c>
      <c r="D706" s="15">
        <v>1</v>
      </c>
      <c r="E706" s="33">
        <f t="shared" si="74"/>
        <v>-4.8075106056537004E-2</v>
      </c>
      <c r="F706" s="15" t="str">
        <f t="shared" ref="F706:F769" si="77">IF(D706=0,"Not Used",
IF(E706&lt;Mean,"Rare/Uncommon",
IF(AND(E706&gt;Mean,E706&lt;(Mean + Standard_Deviation)),"Fairly Common",
IF(AND(E706&gt;(Mean + Standard_Deviation),E706&lt;(Mean + (2*Standard_Deviation))),"Common",
IF(E706&gt;(Mean + (2*Standard_Deviation)),"Very Common","")))))</f>
        <v>Rare/Uncommon</v>
      </c>
      <c r="G706" s="17" t="s">
        <v>159</v>
      </c>
      <c r="H706" s="18" t="s">
        <v>158</v>
      </c>
      <c r="I706" s="26" t="s">
        <v>158</v>
      </c>
      <c r="J706" s="19" t="str">
        <f t="shared" si="75"/>
        <v>Needs Review</v>
      </c>
      <c r="K706" s="19" t="str">
        <f t="shared" si="76"/>
        <v>Bell &amp; Erber</v>
      </c>
      <c r="L706" s="27" t="str">
        <f t="shared" si="72"/>
        <v>Diamicton</v>
      </c>
      <c r="M706" s="27" t="str">
        <f t="shared" si="73"/>
        <v>Diamicton</v>
      </c>
    </row>
    <row r="707" spans="1:13" x14ac:dyDescent="0.25">
      <c r="A707" s="15" t="s">
        <v>70</v>
      </c>
      <c r="B707" s="16" t="s">
        <v>160</v>
      </c>
      <c r="C707" s="15" t="str">
        <f t="shared" ref="C707:C770" si="78">A707&amp;"_"&amp;IF(ISBLANK(B707),"",B707)</f>
        <v>Clay Sand Gravel_Very Fine</v>
      </c>
      <c r="D707" s="15">
        <v>0</v>
      </c>
      <c r="E707" s="33">
        <f t="shared" si="74"/>
        <v>-4.8134274696818129E-2</v>
      </c>
      <c r="F707" s="15" t="str">
        <f t="shared" si="77"/>
        <v>Not Used</v>
      </c>
      <c r="G707" s="17" t="s">
        <v>159</v>
      </c>
      <c r="H707" s="18" t="s">
        <v>158</v>
      </c>
      <c r="I707" s="26" t="s">
        <v>158</v>
      </c>
      <c r="J707" s="19" t="str">
        <f t="shared" si="75"/>
        <v>Not Used</v>
      </c>
      <c r="K707" s="19" t="str">
        <f t="shared" si="76"/>
        <v>Not Used</v>
      </c>
      <c r="L707" s="27" t="str">
        <f t="shared" ref="L707:L770" si="79">IF(K707="Esch &amp; Erber",I707,IF(OR(K707="Bell &amp; Esch",K707="Bell &amp; Erber",K707="Everyone Agrees"),H707,"CHECK"))</f>
        <v>CHECK</v>
      </c>
      <c r="M707" s="27" t="str">
        <f t="shared" ref="M707:M770" si="80">IF(K707="Everyone Agrees",H707,IF(J707="Not Used",H707,IF(NOT(L707="CHECK"),L707,H707)))</f>
        <v>Diamicton</v>
      </c>
    </row>
    <row r="708" spans="1:13" x14ac:dyDescent="0.25">
      <c r="A708" s="15" t="s">
        <v>70</v>
      </c>
      <c r="B708" s="16" t="s">
        <v>36</v>
      </c>
      <c r="C708" s="15" t="str">
        <f t="shared" si="78"/>
        <v>Clay Sand Gravel_Very Fine-Coarse</v>
      </c>
      <c r="D708" s="15">
        <v>0</v>
      </c>
      <c r="E708" s="33">
        <f t="shared" ref="E708:E771" si="81">STANDARDIZE(D708,(SUM($D$2:$D$5657)/COUNT($D$2:$D$5657)),_xlfn.STDEV.P($D$2:$D$5657))</f>
        <v>-4.8134274696818129E-2</v>
      </c>
      <c r="F708" s="15" t="str">
        <f t="shared" si="77"/>
        <v>Not Used</v>
      </c>
      <c r="G708" s="17" t="s">
        <v>159</v>
      </c>
      <c r="H708" s="18" t="s">
        <v>158</v>
      </c>
      <c r="I708" s="26" t="s">
        <v>158</v>
      </c>
      <c r="J708" s="19" t="str">
        <f t="shared" ref="J708:J771" si="82">IF(AND(G708=H708,I708=H708),"Yes",IF(AND(OR(G708="CHECK",H708="CHECK",I708="CHECK"),NOT(F708="Not Used")),"Needs Review",IF(F708="Not Used", "Not Used","No")))</f>
        <v>Not Used</v>
      </c>
      <c r="K708" s="19" t="str">
        <f t="shared" ref="K708:K771" si="83">IF(J708="Yes","Everyone Agrees",IF(F708="Not Used","Not Used",IF(AND(G708="CHECK",I708="CHECK"),"Needs Review",IF(G708=H708,"Bell &amp; Esch",IF(H708=I708,"Bell &amp; Erber",IF(G708=I708,"Esch &amp; Erber","Nobody Agrees"))))))</f>
        <v>Not Used</v>
      </c>
      <c r="L708" s="27" t="str">
        <f t="shared" si="79"/>
        <v>CHECK</v>
      </c>
      <c r="M708" s="27" t="str">
        <f t="shared" si="80"/>
        <v>Diamicton</v>
      </c>
    </row>
    <row r="709" spans="1:13" x14ac:dyDescent="0.25">
      <c r="A709" s="15" t="s">
        <v>70</v>
      </c>
      <c r="B709" s="16" t="s">
        <v>37</v>
      </c>
      <c r="C709" s="15" t="str">
        <f t="shared" si="78"/>
        <v>Clay Sand Gravel_Very Fine-Fine</v>
      </c>
      <c r="D709" s="15">
        <v>0</v>
      </c>
      <c r="E709" s="33">
        <f t="shared" si="81"/>
        <v>-4.8134274696818129E-2</v>
      </c>
      <c r="F709" s="15" t="str">
        <f t="shared" si="77"/>
        <v>Not Used</v>
      </c>
      <c r="G709" s="17" t="s">
        <v>159</v>
      </c>
      <c r="H709" s="18" t="s">
        <v>158</v>
      </c>
      <c r="I709" s="26" t="s">
        <v>158</v>
      </c>
      <c r="J709" s="19" t="str">
        <f t="shared" si="82"/>
        <v>Not Used</v>
      </c>
      <c r="K709" s="19" t="str">
        <f t="shared" si="83"/>
        <v>Not Used</v>
      </c>
      <c r="L709" s="27" t="str">
        <f t="shared" si="79"/>
        <v>CHECK</v>
      </c>
      <c r="M709" s="27" t="str">
        <f t="shared" si="80"/>
        <v>Diamicton</v>
      </c>
    </row>
    <row r="710" spans="1:13" x14ac:dyDescent="0.25">
      <c r="A710" s="15" t="s">
        <v>70</v>
      </c>
      <c r="B710" s="16" t="s">
        <v>38</v>
      </c>
      <c r="C710" s="15" t="str">
        <f t="shared" si="78"/>
        <v>Clay Sand Gravel_Very Fine-Medium</v>
      </c>
      <c r="D710" s="15">
        <v>0</v>
      </c>
      <c r="E710" s="33">
        <f t="shared" si="81"/>
        <v>-4.8134274696818129E-2</v>
      </c>
      <c r="F710" s="15" t="str">
        <f t="shared" si="77"/>
        <v>Not Used</v>
      </c>
      <c r="G710" s="17" t="s">
        <v>159</v>
      </c>
      <c r="H710" s="18" t="s">
        <v>158</v>
      </c>
      <c r="I710" s="26" t="s">
        <v>158</v>
      </c>
      <c r="J710" s="19" t="str">
        <f t="shared" si="82"/>
        <v>Not Used</v>
      </c>
      <c r="K710" s="19" t="str">
        <f t="shared" si="83"/>
        <v>Not Used</v>
      </c>
      <c r="L710" s="27" t="str">
        <f t="shared" si="79"/>
        <v>CHECK</v>
      </c>
      <c r="M710" s="27" t="str">
        <f t="shared" si="80"/>
        <v>Diamicton</v>
      </c>
    </row>
    <row r="711" spans="1:13" x14ac:dyDescent="0.25">
      <c r="A711" s="15" t="s">
        <v>70</v>
      </c>
      <c r="B711" s="16" t="s">
        <v>39</v>
      </c>
      <c r="C711" s="15" t="str">
        <f t="shared" si="78"/>
        <v>Clay Sand Gravel_Very Hard</v>
      </c>
      <c r="D711" s="15">
        <v>32</v>
      </c>
      <c r="E711" s="33">
        <f t="shared" si="81"/>
        <v>-4.6240878207822078E-2</v>
      </c>
      <c r="F711" s="15" t="str">
        <f t="shared" si="77"/>
        <v>Rare/Uncommon</v>
      </c>
      <c r="G711" s="17" t="s">
        <v>158</v>
      </c>
      <c r="H711" s="18" t="s">
        <v>158</v>
      </c>
      <c r="I711" s="26" t="s">
        <v>158</v>
      </c>
      <c r="J711" s="19" t="str">
        <f t="shared" si="82"/>
        <v>Yes</v>
      </c>
      <c r="K711" s="19" t="str">
        <f t="shared" si="83"/>
        <v>Everyone Agrees</v>
      </c>
      <c r="L711" s="27" t="str">
        <f t="shared" si="79"/>
        <v>Diamicton</v>
      </c>
      <c r="M711" s="27" t="str">
        <f t="shared" si="80"/>
        <v>Diamicton</v>
      </c>
    </row>
    <row r="712" spans="1:13" x14ac:dyDescent="0.25">
      <c r="A712" s="15" t="s">
        <v>70</v>
      </c>
      <c r="B712" s="16" t="s">
        <v>40</v>
      </c>
      <c r="C712" s="15" t="str">
        <f t="shared" si="78"/>
        <v>Clay Sand Gravel_W/Boulders</v>
      </c>
      <c r="D712" s="15">
        <v>57</v>
      </c>
      <c r="E712" s="33">
        <f t="shared" si="81"/>
        <v>-4.476166220079391E-2</v>
      </c>
      <c r="F712" s="15" t="str">
        <f t="shared" si="77"/>
        <v>Rare/Uncommon</v>
      </c>
      <c r="G712" s="17" t="s">
        <v>158</v>
      </c>
      <c r="H712" s="18" t="s">
        <v>158</v>
      </c>
      <c r="I712" s="26" t="s">
        <v>158</v>
      </c>
      <c r="J712" s="19" t="str">
        <f t="shared" si="82"/>
        <v>Yes</v>
      </c>
      <c r="K712" s="19" t="str">
        <f t="shared" si="83"/>
        <v>Everyone Agrees</v>
      </c>
      <c r="L712" s="27" t="str">
        <f t="shared" si="79"/>
        <v>Diamicton</v>
      </c>
      <c r="M712" s="27" t="str">
        <f t="shared" si="80"/>
        <v>Diamicton</v>
      </c>
    </row>
    <row r="713" spans="1:13" x14ac:dyDescent="0.25">
      <c r="A713" s="15" t="s">
        <v>70</v>
      </c>
      <c r="B713" s="16" t="s">
        <v>41</v>
      </c>
      <c r="C713" s="15" t="str">
        <f t="shared" si="78"/>
        <v>Clay Sand Gravel_W/Clay</v>
      </c>
      <c r="D713" s="15">
        <v>2</v>
      </c>
      <c r="E713" s="33">
        <f t="shared" si="81"/>
        <v>-4.8015937416255879E-2</v>
      </c>
      <c r="F713" s="15" t="str">
        <f t="shared" si="77"/>
        <v>Rare/Uncommon</v>
      </c>
      <c r="G713" s="17" t="s">
        <v>158</v>
      </c>
      <c r="H713" s="18" t="s">
        <v>158</v>
      </c>
      <c r="I713" s="26" t="s">
        <v>158</v>
      </c>
      <c r="J713" s="19" t="str">
        <f t="shared" si="82"/>
        <v>Yes</v>
      </c>
      <c r="K713" s="19" t="str">
        <f t="shared" si="83"/>
        <v>Everyone Agrees</v>
      </c>
      <c r="L713" s="27" t="str">
        <f t="shared" si="79"/>
        <v>Diamicton</v>
      </c>
      <c r="M713" s="27" t="str">
        <f t="shared" si="80"/>
        <v>Diamicton</v>
      </c>
    </row>
    <row r="714" spans="1:13" x14ac:dyDescent="0.25">
      <c r="A714" s="15" t="s">
        <v>70</v>
      </c>
      <c r="B714" s="16" t="s">
        <v>42</v>
      </c>
      <c r="C714" s="15" t="str">
        <f t="shared" si="78"/>
        <v>Clay Sand Gravel_W/Coal</v>
      </c>
      <c r="D714" s="15">
        <v>2</v>
      </c>
      <c r="E714" s="33">
        <f t="shared" si="81"/>
        <v>-4.8015937416255879E-2</v>
      </c>
      <c r="F714" s="15" t="str">
        <f t="shared" si="77"/>
        <v>Rare/Uncommon</v>
      </c>
      <c r="G714" s="17" t="s">
        <v>158</v>
      </c>
      <c r="H714" s="18" t="s">
        <v>158</v>
      </c>
      <c r="I714" s="26" t="s">
        <v>158</v>
      </c>
      <c r="J714" s="19" t="str">
        <f t="shared" si="82"/>
        <v>Yes</v>
      </c>
      <c r="K714" s="19" t="str">
        <f t="shared" si="83"/>
        <v>Everyone Agrees</v>
      </c>
      <c r="L714" s="27" t="str">
        <f t="shared" si="79"/>
        <v>Diamicton</v>
      </c>
      <c r="M714" s="27" t="str">
        <f t="shared" si="80"/>
        <v>Diamicton</v>
      </c>
    </row>
    <row r="715" spans="1:13" x14ac:dyDescent="0.25">
      <c r="A715" s="15" t="s">
        <v>70</v>
      </c>
      <c r="B715" s="16" t="s">
        <v>43</v>
      </c>
      <c r="C715" s="15" t="str">
        <f t="shared" si="78"/>
        <v>Clay Sand Gravel_W/Cobbles</v>
      </c>
      <c r="D715" s="15">
        <v>23</v>
      </c>
      <c r="E715" s="33">
        <f t="shared" si="81"/>
        <v>-4.6773395970352218E-2</v>
      </c>
      <c r="F715" s="15" t="str">
        <f t="shared" si="77"/>
        <v>Rare/Uncommon</v>
      </c>
      <c r="G715" s="17" t="s">
        <v>158</v>
      </c>
      <c r="H715" s="18" t="s">
        <v>158</v>
      </c>
      <c r="I715" s="26" t="s">
        <v>158</v>
      </c>
      <c r="J715" s="19" t="str">
        <f t="shared" si="82"/>
        <v>Yes</v>
      </c>
      <c r="K715" s="19" t="str">
        <f t="shared" si="83"/>
        <v>Everyone Agrees</v>
      </c>
      <c r="L715" s="27" t="str">
        <f t="shared" si="79"/>
        <v>Diamicton</v>
      </c>
      <c r="M715" s="27" t="str">
        <f t="shared" si="80"/>
        <v>Diamicton</v>
      </c>
    </row>
    <row r="716" spans="1:13" x14ac:dyDescent="0.25">
      <c r="A716" s="15" t="s">
        <v>70</v>
      </c>
      <c r="B716" s="16" t="s">
        <v>44</v>
      </c>
      <c r="C716" s="15" t="str">
        <f t="shared" si="78"/>
        <v>Clay Sand Gravel_W/Dolomite</v>
      </c>
      <c r="D716" s="15">
        <v>0</v>
      </c>
      <c r="E716" s="33">
        <f t="shared" si="81"/>
        <v>-4.8134274696818129E-2</v>
      </c>
      <c r="F716" s="15" t="str">
        <f t="shared" si="77"/>
        <v>Not Used</v>
      </c>
      <c r="G716" s="17" t="s">
        <v>159</v>
      </c>
      <c r="H716" s="18" t="s">
        <v>158</v>
      </c>
      <c r="I716" s="26" t="s">
        <v>158</v>
      </c>
      <c r="J716" s="19" t="str">
        <f t="shared" si="82"/>
        <v>Not Used</v>
      </c>
      <c r="K716" s="19" t="str">
        <f t="shared" si="83"/>
        <v>Not Used</v>
      </c>
      <c r="L716" s="27" t="str">
        <f t="shared" si="79"/>
        <v>CHECK</v>
      </c>
      <c r="M716" s="27" t="str">
        <f t="shared" si="80"/>
        <v>Diamicton</v>
      </c>
    </row>
    <row r="717" spans="1:13" x14ac:dyDescent="0.25">
      <c r="A717" s="15" t="s">
        <v>70</v>
      </c>
      <c r="B717" s="16" t="s">
        <v>45</v>
      </c>
      <c r="C717" s="15" t="str">
        <f t="shared" si="78"/>
        <v>Clay Sand Gravel_W/Gravel</v>
      </c>
      <c r="D717" s="15">
        <v>2</v>
      </c>
      <c r="E717" s="33">
        <f t="shared" si="81"/>
        <v>-4.8015937416255879E-2</v>
      </c>
      <c r="F717" s="15" t="str">
        <f t="shared" si="77"/>
        <v>Rare/Uncommon</v>
      </c>
      <c r="G717" s="17" t="s">
        <v>158</v>
      </c>
      <c r="H717" s="18" t="s">
        <v>158</v>
      </c>
      <c r="I717" s="26" t="s">
        <v>158</v>
      </c>
      <c r="J717" s="19" t="str">
        <f t="shared" si="82"/>
        <v>Yes</v>
      </c>
      <c r="K717" s="19" t="str">
        <f t="shared" si="83"/>
        <v>Everyone Agrees</v>
      </c>
      <c r="L717" s="27" t="str">
        <f t="shared" si="79"/>
        <v>Diamicton</v>
      </c>
      <c r="M717" s="27" t="str">
        <f t="shared" si="80"/>
        <v>Diamicton</v>
      </c>
    </row>
    <row r="718" spans="1:13" x14ac:dyDescent="0.25">
      <c r="A718" s="15" t="s">
        <v>70</v>
      </c>
      <c r="B718" s="16" t="s">
        <v>46</v>
      </c>
      <c r="C718" s="15" t="str">
        <f t="shared" si="78"/>
        <v>Clay Sand Gravel_W/Gypsum</v>
      </c>
      <c r="D718" s="15">
        <v>1</v>
      </c>
      <c r="E718" s="33">
        <f t="shared" si="81"/>
        <v>-4.8075106056537004E-2</v>
      </c>
      <c r="F718" s="15" t="str">
        <f t="shared" si="77"/>
        <v>Rare/Uncommon</v>
      </c>
      <c r="G718" s="17" t="s">
        <v>159</v>
      </c>
      <c r="H718" s="18" t="s">
        <v>158</v>
      </c>
      <c r="I718" s="26" t="s">
        <v>158</v>
      </c>
      <c r="J718" s="19" t="str">
        <f t="shared" si="82"/>
        <v>Needs Review</v>
      </c>
      <c r="K718" s="19" t="str">
        <f t="shared" si="83"/>
        <v>Bell &amp; Erber</v>
      </c>
      <c r="L718" s="27" t="str">
        <f t="shared" si="79"/>
        <v>Diamicton</v>
      </c>
      <c r="M718" s="27" t="str">
        <f t="shared" si="80"/>
        <v>Diamicton</v>
      </c>
    </row>
    <row r="719" spans="1:13" x14ac:dyDescent="0.25">
      <c r="A719" s="15" t="s">
        <v>70</v>
      </c>
      <c r="B719" s="16" t="s">
        <v>47</v>
      </c>
      <c r="C719" s="15" t="str">
        <f t="shared" si="78"/>
        <v>Clay Sand Gravel_W/Limestone</v>
      </c>
      <c r="D719" s="15">
        <v>2</v>
      </c>
      <c r="E719" s="33">
        <f t="shared" si="81"/>
        <v>-4.8015937416255879E-2</v>
      </c>
      <c r="F719" s="15" t="str">
        <f t="shared" si="77"/>
        <v>Rare/Uncommon</v>
      </c>
      <c r="G719" s="17" t="s">
        <v>158</v>
      </c>
      <c r="H719" s="18" t="s">
        <v>158</v>
      </c>
      <c r="I719" s="26" t="s">
        <v>158</v>
      </c>
      <c r="J719" s="19" t="str">
        <f t="shared" si="82"/>
        <v>Yes</v>
      </c>
      <c r="K719" s="19" t="str">
        <f t="shared" si="83"/>
        <v>Everyone Agrees</v>
      </c>
      <c r="L719" s="27" t="str">
        <f t="shared" si="79"/>
        <v>Diamicton</v>
      </c>
      <c r="M719" s="27" t="str">
        <f t="shared" si="80"/>
        <v>Diamicton</v>
      </c>
    </row>
    <row r="720" spans="1:13" x14ac:dyDescent="0.25">
      <c r="A720" s="15" t="s">
        <v>70</v>
      </c>
      <c r="B720" s="16" t="s">
        <v>48</v>
      </c>
      <c r="C720" s="15" t="str">
        <f t="shared" si="78"/>
        <v>Clay Sand Gravel_W/Pyrite</v>
      </c>
      <c r="D720" s="15">
        <v>0</v>
      </c>
      <c r="E720" s="33">
        <f t="shared" si="81"/>
        <v>-4.8134274696818129E-2</v>
      </c>
      <c r="F720" s="15" t="str">
        <f t="shared" si="77"/>
        <v>Not Used</v>
      </c>
      <c r="G720" s="17" t="s">
        <v>159</v>
      </c>
      <c r="H720" s="18" t="s">
        <v>158</v>
      </c>
      <c r="I720" s="26" t="s">
        <v>158</v>
      </c>
      <c r="J720" s="19" t="str">
        <f t="shared" si="82"/>
        <v>Not Used</v>
      </c>
      <c r="K720" s="19" t="str">
        <f t="shared" si="83"/>
        <v>Not Used</v>
      </c>
      <c r="L720" s="27" t="str">
        <f t="shared" si="79"/>
        <v>CHECK</v>
      </c>
      <c r="M720" s="27" t="str">
        <f t="shared" si="80"/>
        <v>Diamicton</v>
      </c>
    </row>
    <row r="721" spans="1:13" x14ac:dyDescent="0.25">
      <c r="A721" s="15" t="s">
        <v>70</v>
      </c>
      <c r="B721" s="16" t="s">
        <v>49</v>
      </c>
      <c r="C721" s="15" t="str">
        <f t="shared" si="78"/>
        <v>Clay Sand Gravel_W/Sand</v>
      </c>
      <c r="D721" s="15">
        <v>3</v>
      </c>
      <c r="E721" s="33">
        <f t="shared" si="81"/>
        <v>-4.7956768775974754E-2</v>
      </c>
      <c r="F721" s="15" t="str">
        <f t="shared" si="77"/>
        <v>Rare/Uncommon</v>
      </c>
      <c r="G721" s="17" t="s">
        <v>158</v>
      </c>
      <c r="H721" s="18" t="s">
        <v>158</v>
      </c>
      <c r="I721" s="26" t="s">
        <v>158</v>
      </c>
      <c r="J721" s="19" t="str">
        <f t="shared" si="82"/>
        <v>Yes</v>
      </c>
      <c r="K721" s="19" t="str">
        <f t="shared" si="83"/>
        <v>Everyone Agrees</v>
      </c>
      <c r="L721" s="27" t="str">
        <f t="shared" si="79"/>
        <v>Diamicton</v>
      </c>
      <c r="M721" s="27" t="str">
        <f t="shared" si="80"/>
        <v>Diamicton</v>
      </c>
    </row>
    <row r="722" spans="1:13" x14ac:dyDescent="0.25">
      <c r="A722" s="15" t="s">
        <v>70</v>
      </c>
      <c r="B722" s="16" t="s">
        <v>50</v>
      </c>
      <c r="C722" s="15" t="str">
        <f t="shared" si="78"/>
        <v>Clay Sand Gravel_W/Sandstone</v>
      </c>
      <c r="D722" s="15">
        <v>26</v>
      </c>
      <c r="E722" s="33">
        <f t="shared" si="81"/>
        <v>-4.6595890049508835E-2</v>
      </c>
      <c r="F722" s="15" t="str">
        <f t="shared" si="77"/>
        <v>Rare/Uncommon</v>
      </c>
      <c r="G722" s="17" t="s">
        <v>158</v>
      </c>
      <c r="H722" s="18" t="s">
        <v>158</v>
      </c>
      <c r="I722" s="26" t="s">
        <v>158</v>
      </c>
      <c r="J722" s="19" t="str">
        <f t="shared" si="82"/>
        <v>Yes</v>
      </c>
      <c r="K722" s="19" t="str">
        <f t="shared" si="83"/>
        <v>Everyone Agrees</v>
      </c>
      <c r="L722" s="27" t="str">
        <f t="shared" si="79"/>
        <v>Diamicton</v>
      </c>
      <c r="M722" s="27" t="str">
        <f t="shared" si="80"/>
        <v>Diamicton</v>
      </c>
    </row>
    <row r="723" spans="1:13" x14ac:dyDescent="0.25">
      <c r="A723" s="15" t="s">
        <v>70</v>
      </c>
      <c r="B723" s="16" t="s">
        <v>51</v>
      </c>
      <c r="C723" s="15" t="str">
        <f t="shared" si="78"/>
        <v>Clay Sand Gravel_W/Shale</v>
      </c>
      <c r="D723" s="15">
        <v>9</v>
      </c>
      <c r="E723" s="33">
        <f t="shared" si="81"/>
        <v>-4.7601756934287989E-2</v>
      </c>
      <c r="F723" s="15" t="str">
        <f t="shared" si="77"/>
        <v>Rare/Uncommon</v>
      </c>
      <c r="G723" s="17" t="s">
        <v>158</v>
      </c>
      <c r="H723" s="18" t="s">
        <v>158</v>
      </c>
      <c r="I723" s="26" t="s">
        <v>158</v>
      </c>
      <c r="J723" s="19" t="str">
        <f t="shared" si="82"/>
        <v>Yes</v>
      </c>
      <c r="K723" s="19" t="str">
        <f t="shared" si="83"/>
        <v>Everyone Agrees</v>
      </c>
      <c r="L723" s="27" t="str">
        <f t="shared" si="79"/>
        <v>Diamicton</v>
      </c>
      <c r="M723" s="27" t="str">
        <f t="shared" si="80"/>
        <v>Diamicton</v>
      </c>
    </row>
    <row r="724" spans="1:13" x14ac:dyDescent="0.25">
      <c r="A724" s="15" t="s">
        <v>70</v>
      </c>
      <c r="B724" s="16" t="s">
        <v>52</v>
      </c>
      <c r="C724" s="15" t="str">
        <f t="shared" si="78"/>
        <v>Clay Sand Gravel_W/Silt</v>
      </c>
      <c r="D724" s="15">
        <v>30</v>
      </c>
      <c r="E724" s="33">
        <f t="shared" si="81"/>
        <v>-4.6359215488384328E-2</v>
      </c>
      <c r="F724" s="15" t="str">
        <f t="shared" si="77"/>
        <v>Rare/Uncommon</v>
      </c>
      <c r="G724" s="17" t="s">
        <v>158</v>
      </c>
      <c r="H724" s="18" t="s">
        <v>158</v>
      </c>
      <c r="I724" s="26" t="s">
        <v>158</v>
      </c>
      <c r="J724" s="19" t="str">
        <f t="shared" si="82"/>
        <v>Yes</v>
      </c>
      <c r="K724" s="19" t="str">
        <f t="shared" si="83"/>
        <v>Everyone Agrees</v>
      </c>
      <c r="L724" s="27" t="str">
        <f t="shared" si="79"/>
        <v>Diamicton</v>
      </c>
      <c r="M724" s="27" t="str">
        <f t="shared" si="80"/>
        <v>Diamicton</v>
      </c>
    </row>
    <row r="725" spans="1:13" x14ac:dyDescent="0.25">
      <c r="A725" s="15" t="s">
        <v>70</v>
      </c>
      <c r="B725" s="16" t="s">
        <v>53</v>
      </c>
      <c r="C725" s="15" t="str">
        <f t="shared" si="78"/>
        <v>Clay Sand Gravel_W/Stones</v>
      </c>
      <c r="D725" s="15">
        <v>174</v>
      </c>
      <c r="E725" s="33">
        <f t="shared" si="81"/>
        <v>-3.783893128790209E-2</v>
      </c>
      <c r="F725" s="15" t="str">
        <f t="shared" si="77"/>
        <v>Rare/Uncommon</v>
      </c>
      <c r="G725" s="17" t="s">
        <v>158</v>
      </c>
      <c r="H725" s="18" t="s">
        <v>158</v>
      </c>
      <c r="I725" s="26" t="s">
        <v>158</v>
      </c>
      <c r="J725" s="19" t="str">
        <f t="shared" si="82"/>
        <v>Yes</v>
      </c>
      <c r="K725" s="19" t="str">
        <f t="shared" si="83"/>
        <v>Everyone Agrees</v>
      </c>
      <c r="L725" s="27" t="str">
        <f t="shared" si="79"/>
        <v>Diamicton</v>
      </c>
      <c r="M725" s="27" t="str">
        <f t="shared" si="80"/>
        <v>Diamicton</v>
      </c>
    </row>
    <row r="726" spans="1:13" x14ac:dyDescent="0.25">
      <c r="A726" s="15" t="s">
        <v>70</v>
      </c>
      <c r="B726" s="16" t="s">
        <v>54</v>
      </c>
      <c r="C726" s="15" t="str">
        <f t="shared" si="78"/>
        <v>Clay Sand Gravel_Water Bearing</v>
      </c>
      <c r="D726" s="15">
        <v>98</v>
      </c>
      <c r="E726" s="33">
        <f t="shared" si="81"/>
        <v>-4.233574794926772E-2</v>
      </c>
      <c r="F726" s="15" t="str">
        <f t="shared" si="77"/>
        <v>Rare/Uncommon</v>
      </c>
      <c r="G726" s="17" t="s">
        <v>158</v>
      </c>
      <c r="H726" s="18" t="s">
        <v>158</v>
      </c>
      <c r="I726" s="26" t="s">
        <v>158</v>
      </c>
      <c r="J726" s="19" t="str">
        <f t="shared" si="82"/>
        <v>Yes</v>
      </c>
      <c r="K726" s="19" t="str">
        <f t="shared" si="83"/>
        <v>Everyone Agrees</v>
      </c>
      <c r="L726" s="27" t="str">
        <f t="shared" si="79"/>
        <v>Diamicton</v>
      </c>
      <c r="M726" s="27" t="str">
        <f t="shared" si="80"/>
        <v>Diamicton</v>
      </c>
    </row>
    <row r="727" spans="1:13" x14ac:dyDescent="0.25">
      <c r="A727" s="15" t="s">
        <v>70</v>
      </c>
      <c r="B727" s="16" t="s">
        <v>55</v>
      </c>
      <c r="C727" s="15" t="str">
        <f t="shared" si="78"/>
        <v>Clay Sand Gravel_Weathered</v>
      </c>
      <c r="D727" s="15">
        <v>0</v>
      </c>
      <c r="E727" s="33">
        <f t="shared" si="81"/>
        <v>-4.8134274696818129E-2</v>
      </c>
      <c r="F727" s="15" t="str">
        <f t="shared" si="77"/>
        <v>Not Used</v>
      </c>
      <c r="G727" s="17" t="s">
        <v>159</v>
      </c>
      <c r="H727" s="18" t="s">
        <v>158</v>
      </c>
      <c r="I727" s="26" t="s">
        <v>158</v>
      </c>
      <c r="J727" s="19" t="str">
        <f t="shared" si="82"/>
        <v>Not Used</v>
      </c>
      <c r="K727" s="19" t="str">
        <f t="shared" si="83"/>
        <v>Not Used</v>
      </c>
      <c r="L727" s="27" t="str">
        <f t="shared" si="79"/>
        <v>CHECK</v>
      </c>
      <c r="M727" s="27" t="str">
        <f t="shared" si="80"/>
        <v>Diamicton</v>
      </c>
    </row>
    <row r="728" spans="1:13" x14ac:dyDescent="0.25">
      <c r="A728" s="15" t="s">
        <v>70</v>
      </c>
      <c r="B728" s="16" t="s">
        <v>56</v>
      </c>
      <c r="C728" s="15" t="str">
        <f t="shared" si="78"/>
        <v>Clay Sand Gravel_Wet/Moist</v>
      </c>
      <c r="D728" s="15">
        <v>43</v>
      </c>
      <c r="E728" s="33">
        <f t="shared" si="81"/>
        <v>-4.5590023164729682E-2</v>
      </c>
      <c r="F728" s="15" t="str">
        <f t="shared" si="77"/>
        <v>Rare/Uncommon</v>
      </c>
      <c r="G728" s="17" t="s">
        <v>158</v>
      </c>
      <c r="H728" s="18" t="s">
        <v>158</v>
      </c>
      <c r="I728" s="26" t="s">
        <v>158</v>
      </c>
      <c r="J728" s="19" t="str">
        <f t="shared" si="82"/>
        <v>Yes</v>
      </c>
      <c r="K728" s="19" t="str">
        <f t="shared" si="83"/>
        <v>Everyone Agrees</v>
      </c>
      <c r="L728" s="27" t="str">
        <f t="shared" si="79"/>
        <v>Diamicton</v>
      </c>
      <c r="M728" s="27" t="str">
        <f t="shared" si="80"/>
        <v>Diamicton</v>
      </c>
    </row>
    <row r="729" spans="1:13" x14ac:dyDescent="0.25">
      <c r="A729" s="15" t="s">
        <v>70</v>
      </c>
      <c r="B729" s="16" t="s">
        <v>57</v>
      </c>
      <c r="C729" s="15" t="str">
        <f t="shared" si="78"/>
        <v>Clay Sand Gravel_Wood</v>
      </c>
      <c r="D729" s="15">
        <v>0</v>
      </c>
      <c r="E729" s="33">
        <f t="shared" si="81"/>
        <v>-4.8134274696818129E-2</v>
      </c>
      <c r="F729" s="15" t="str">
        <f t="shared" si="77"/>
        <v>Not Used</v>
      </c>
      <c r="G729" s="17" t="s">
        <v>159</v>
      </c>
      <c r="H729" s="18" t="s">
        <v>158</v>
      </c>
      <c r="I729" s="26" t="s">
        <v>158</v>
      </c>
      <c r="J729" s="19" t="str">
        <f t="shared" si="82"/>
        <v>Not Used</v>
      </c>
      <c r="K729" s="19" t="str">
        <f t="shared" si="83"/>
        <v>Not Used</v>
      </c>
      <c r="L729" s="27" t="str">
        <f t="shared" si="79"/>
        <v>CHECK</v>
      </c>
      <c r="M729" s="27" t="str">
        <f t="shared" si="80"/>
        <v>Diamicton</v>
      </c>
    </row>
    <row r="730" spans="1:13" x14ac:dyDescent="0.25">
      <c r="A730" s="15" t="s">
        <v>71</v>
      </c>
      <c r="B730" s="16"/>
      <c r="C730" s="15" t="str">
        <f t="shared" si="78"/>
        <v>Clay Sand Silt_</v>
      </c>
      <c r="D730" s="15">
        <v>756</v>
      </c>
      <c r="E730" s="33">
        <f t="shared" si="81"/>
        <v>-3.4027826442863791E-3</v>
      </c>
      <c r="F730" s="15" t="str">
        <f t="shared" si="77"/>
        <v>Rare/Uncommon</v>
      </c>
      <c r="G730" s="17" t="s">
        <v>159</v>
      </c>
      <c r="H730" s="18" t="s">
        <v>64</v>
      </c>
      <c r="I730" s="26" t="s">
        <v>64</v>
      </c>
      <c r="J730" s="19" t="str">
        <f t="shared" si="82"/>
        <v>Needs Review</v>
      </c>
      <c r="K730" s="19" t="str">
        <f t="shared" si="83"/>
        <v>Bell &amp; Erber</v>
      </c>
      <c r="L730" s="27" t="str">
        <f t="shared" si="79"/>
        <v>Clay &amp; Sand</v>
      </c>
      <c r="M730" s="27" t="str">
        <f t="shared" si="80"/>
        <v>Clay &amp; Sand</v>
      </c>
    </row>
    <row r="731" spans="1:13" x14ac:dyDescent="0.25">
      <c r="A731" s="15" t="s">
        <v>71</v>
      </c>
      <c r="B731" s="16" t="s">
        <v>4</v>
      </c>
      <c r="C731" s="15" t="str">
        <f t="shared" si="78"/>
        <v>Clay Sand Silt_Broken</v>
      </c>
      <c r="D731" s="15">
        <v>1</v>
      </c>
      <c r="E731" s="33">
        <f t="shared" si="81"/>
        <v>-4.8075106056537004E-2</v>
      </c>
      <c r="F731" s="15" t="str">
        <f t="shared" si="77"/>
        <v>Rare/Uncommon</v>
      </c>
      <c r="G731" s="17" t="s">
        <v>159</v>
      </c>
      <c r="H731" s="18" t="s">
        <v>64</v>
      </c>
      <c r="I731" s="26" t="s">
        <v>64</v>
      </c>
      <c r="J731" s="19" t="str">
        <f t="shared" si="82"/>
        <v>Needs Review</v>
      </c>
      <c r="K731" s="19" t="str">
        <f t="shared" si="83"/>
        <v>Bell &amp; Erber</v>
      </c>
      <c r="L731" s="27" t="str">
        <f t="shared" si="79"/>
        <v>Clay &amp; Sand</v>
      </c>
      <c r="M731" s="27" t="str">
        <f t="shared" si="80"/>
        <v>Clay &amp; Sand</v>
      </c>
    </row>
    <row r="732" spans="1:13" x14ac:dyDescent="0.25">
      <c r="A732" s="15" t="s">
        <v>71</v>
      </c>
      <c r="B732" s="16" t="s">
        <v>5</v>
      </c>
      <c r="C732" s="15" t="str">
        <f t="shared" si="78"/>
        <v>Clay Sand Silt_Cemented</v>
      </c>
      <c r="D732" s="15">
        <v>0</v>
      </c>
      <c r="E732" s="33">
        <f t="shared" si="81"/>
        <v>-4.8134274696818129E-2</v>
      </c>
      <c r="F732" s="15" t="str">
        <f t="shared" si="77"/>
        <v>Not Used</v>
      </c>
      <c r="G732" s="17" t="s">
        <v>159</v>
      </c>
      <c r="H732" s="18" t="s">
        <v>64</v>
      </c>
      <c r="I732" s="26" t="s">
        <v>64</v>
      </c>
      <c r="J732" s="19" t="str">
        <f t="shared" si="82"/>
        <v>Not Used</v>
      </c>
      <c r="K732" s="19" t="str">
        <f t="shared" si="83"/>
        <v>Not Used</v>
      </c>
      <c r="L732" s="27" t="str">
        <f t="shared" si="79"/>
        <v>CHECK</v>
      </c>
      <c r="M732" s="27" t="str">
        <f t="shared" si="80"/>
        <v>Clay &amp; Sand</v>
      </c>
    </row>
    <row r="733" spans="1:13" x14ac:dyDescent="0.25">
      <c r="A733" s="15" t="s">
        <v>71</v>
      </c>
      <c r="B733" s="16" t="s">
        <v>6</v>
      </c>
      <c r="C733" s="15" t="str">
        <f t="shared" si="78"/>
        <v>Clay Sand Silt_Clayey</v>
      </c>
      <c r="D733" s="15">
        <v>10</v>
      </c>
      <c r="E733" s="33">
        <f t="shared" si="81"/>
        <v>-4.7542588294006864E-2</v>
      </c>
      <c r="F733" s="15" t="str">
        <f t="shared" si="77"/>
        <v>Rare/Uncommon</v>
      </c>
      <c r="G733" s="17" t="s">
        <v>159</v>
      </c>
      <c r="H733" s="18" t="s">
        <v>64</v>
      </c>
      <c r="I733" s="26" t="s">
        <v>64</v>
      </c>
      <c r="J733" s="19" t="str">
        <f t="shared" si="82"/>
        <v>Needs Review</v>
      </c>
      <c r="K733" s="19" t="str">
        <f t="shared" si="83"/>
        <v>Bell &amp; Erber</v>
      </c>
      <c r="L733" s="27" t="str">
        <f t="shared" si="79"/>
        <v>Clay &amp; Sand</v>
      </c>
      <c r="M733" s="27" t="str">
        <f t="shared" si="80"/>
        <v>Clay &amp; Sand</v>
      </c>
    </row>
    <row r="734" spans="1:13" x14ac:dyDescent="0.25">
      <c r="A734" s="15" t="s">
        <v>71</v>
      </c>
      <c r="B734" s="16" t="s">
        <v>7</v>
      </c>
      <c r="C734" s="15" t="str">
        <f t="shared" si="78"/>
        <v>Clay Sand Silt_Coarse</v>
      </c>
      <c r="D734" s="15">
        <v>5</v>
      </c>
      <c r="E734" s="33">
        <f t="shared" si="81"/>
        <v>-4.7838431495412496E-2</v>
      </c>
      <c r="F734" s="15" t="str">
        <f t="shared" si="77"/>
        <v>Rare/Uncommon</v>
      </c>
      <c r="G734" s="17" t="s">
        <v>159</v>
      </c>
      <c r="H734" s="18" t="s">
        <v>64</v>
      </c>
      <c r="I734" s="26" t="s">
        <v>64</v>
      </c>
      <c r="J734" s="19" t="str">
        <f t="shared" si="82"/>
        <v>Needs Review</v>
      </c>
      <c r="K734" s="19" t="str">
        <f t="shared" si="83"/>
        <v>Bell &amp; Erber</v>
      </c>
      <c r="L734" s="27" t="str">
        <f t="shared" si="79"/>
        <v>Clay &amp; Sand</v>
      </c>
      <c r="M734" s="27" t="str">
        <f t="shared" si="80"/>
        <v>Clay &amp; Sand</v>
      </c>
    </row>
    <row r="735" spans="1:13" x14ac:dyDescent="0.25">
      <c r="A735" s="15" t="s">
        <v>71</v>
      </c>
      <c r="B735" s="16" t="s">
        <v>8</v>
      </c>
      <c r="C735" s="15" t="str">
        <f t="shared" si="78"/>
        <v>Clay Sand Silt_Dense</v>
      </c>
      <c r="D735" s="15">
        <v>2</v>
      </c>
      <c r="E735" s="33">
        <f t="shared" si="81"/>
        <v>-4.8015937416255879E-2</v>
      </c>
      <c r="F735" s="15" t="str">
        <f t="shared" si="77"/>
        <v>Rare/Uncommon</v>
      </c>
      <c r="G735" s="17" t="s">
        <v>159</v>
      </c>
      <c r="H735" s="18" t="s">
        <v>64</v>
      </c>
      <c r="I735" s="26" t="s">
        <v>64</v>
      </c>
      <c r="J735" s="19" t="str">
        <f t="shared" si="82"/>
        <v>Needs Review</v>
      </c>
      <c r="K735" s="19" t="str">
        <f t="shared" si="83"/>
        <v>Bell &amp; Erber</v>
      </c>
      <c r="L735" s="27" t="str">
        <f t="shared" si="79"/>
        <v>Clay &amp; Sand</v>
      </c>
      <c r="M735" s="27" t="str">
        <f t="shared" si="80"/>
        <v>Clay &amp; Sand</v>
      </c>
    </row>
    <row r="736" spans="1:13" x14ac:dyDescent="0.25">
      <c r="A736" s="15" t="s">
        <v>71</v>
      </c>
      <c r="B736" s="16" t="s">
        <v>9</v>
      </c>
      <c r="C736" s="15" t="str">
        <f t="shared" si="78"/>
        <v>Clay Sand Silt_Dolomitic</v>
      </c>
      <c r="D736" s="15">
        <v>0</v>
      </c>
      <c r="E736" s="33">
        <f t="shared" si="81"/>
        <v>-4.8134274696818129E-2</v>
      </c>
      <c r="F736" s="15" t="str">
        <f t="shared" si="77"/>
        <v>Not Used</v>
      </c>
      <c r="G736" s="17" t="s">
        <v>159</v>
      </c>
      <c r="H736" s="18" t="s">
        <v>64</v>
      </c>
      <c r="I736" s="26" t="s">
        <v>64</v>
      </c>
      <c r="J736" s="19" t="str">
        <f t="shared" si="82"/>
        <v>Not Used</v>
      </c>
      <c r="K736" s="19" t="str">
        <f t="shared" si="83"/>
        <v>Not Used</v>
      </c>
      <c r="L736" s="27" t="str">
        <f t="shared" si="79"/>
        <v>CHECK</v>
      </c>
      <c r="M736" s="27" t="str">
        <f t="shared" si="80"/>
        <v>Clay &amp; Sand</v>
      </c>
    </row>
    <row r="737" spans="1:13" x14ac:dyDescent="0.25">
      <c r="A737" s="15" t="s">
        <v>71</v>
      </c>
      <c r="B737" s="16" t="s">
        <v>10</v>
      </c>
      <c r="C737" s="15" t="str">
        <f t="shared" si="78"/>
        <v>Clay Sand Silt_Dry</v>
      </c>
      <c r="D737" s="15">
        <v>0</v>
      </c>
      <c r="E737" s="33">
        <f t="shared" si="81"/>
        <v>-4.8134274696818129E-2</v>
      </c>
      <c r="F737" s="15" t="str">
        <f t="shared" si="77"/>
        <v>Not Used</v>
      </c>
      <c r="G737" s="17" t="s">
        <v>159</v>
      </c>
      <c r="H737" s="18" t="s">
        <v>64</v>
      </c>
      <c r="I737" s="26" t="s">
        <v>64</v>
      </c>
      <c r="J737" s="19" t="str">
        <f t="shared" si="82"/>
        <v>Not Used</v>
      </c>
      <c r="K737" s="19" t="str">
        <f t="shared" si="83"/>
        <v>Not Used</v>
      </c>
      <c r="L737" s="27" t="str">
        <f t="shared" si="79"/>
        <v>CHECK</v>
      </c>
      <c r="M737" s="27" t="str">
        <f t="shared" si="80"/>
        <v>Clay &amp; Sand</v>
      </c>
    </row>
    <row r="738" spans="1:13" x14ac:dyDescent="0.25">
      <c r="A738" s="15" t="s">
        <v>71</v>
      </c>
      <c r="B738" s="16" t="s">
        <v>11</v>
      </c>
      <c r="C738" s="15" t="str">
        <f t="shared" si="78"/>
        <v>Clay Sand Silt_Fill</v>
      </c>
      <c r="D738" s="15">
        <v>9</v>
      </c>
      <c r="E738" s="33">
        <f t="shared" si="81"/>
        <v>-4.7601756934287989E-2</v>
      </c>
      <c r="F738" s="15" t="str">
        <f t="shared" si="77"/>
        <v>Rare/Uncommon</v>
      </c>
      <c r="G738" s="17" t="s">
        <v>159</v>
      </c>
      <c r="H738" s="18" t="s">
        <v>167</v>
      </c>
      <c r="I738" s="26" t="s">
        <v>167</v>
      </c>
      <c r="J738" s="19" t="str">
        <f t="shared" si="82"/>
        <v>Needs Review</v>
      </c>
      <c r="K738" s="19" t="str">
        <f t="shared" si="83"/>
        <v>Bell &amp; Erber</v>
      </c>
      <c r="L738" s="27" t="str">
        <f t="shared" si="79"/>
        <v>Unknown or No Record</v>
      </c>
      <c r="M738" s="27" t="str">
        <f t="shared" si="80"/>
        <v>Unknown or No Record</v>
      </c>
    </row>
    <row r="739" spans="1:13" x14ac:dyDescent="0.25">
      <c r="A739" s="15" t="s">
        <v>71</v>
      </c>
      <c r="B739" s="16" t="s">
        <v>12</v>
      </c>
      <c r="C739" s="15" t="str">
        <f t="shared" si="78"/>
        <v>Clay Sand Silt_Fine</v>
      </c>
      <c r="D739" s="15">
        <v>83</v>
      </c>
      <c r="E739" s="33">
        <f t="shared" si="81"/>
        <v>-4.3223277553484617E-2</v>
      </c>
      <c r="F739" s="15" t="str">
        <f t="shared" si="77"/>
        <v>Rare/Uncommon</v>
      </c>
      <c r="G739" s="17" t="s">
        <v>159</v>
      </c>
      <c r="H739" s="18" t="s">
        <v>64</v>
      </c>
      <c r="I739" s="26" t="s">
        <v>64</v>
      </c>
      <c r="J739" s="19" t="str">
        <f t="shared" si="82"/>
        <v>Needs Review</v>
      </c>
      <c r="K739" s="19" t="str">
        <f t="shared" si="83"/>
        <v>Bell &amp; Erber</v>
      </c>
      <c r="L739" s="27" t="str">
        <f t="shared" si="79"/>
        <v>Clay &amp; Sand</v>
      </c>
      <c r="M739" s="27" t="str">
        <f t="shared" si="80"/>
        <v>Clay &amp; Sand</v>
      </c>
    </row>
    <row r="740" spans="1:13" x14ac:dyDescent="0.25">
      <c r="A740" s="15" t="s">
        <v>71</v>
      </c>
      <c r="B740" s="16" t="s">
        <v>13</v>
      </c>
      <c r="C740" s="15" t="str">
        <f t="shared" si="78"/>
        <v>Clay Sand Silt_Fine To Coarse</v>
      </c>
      <c r="D740" s="15">
        <v>4</v>
      </c>
      <c r="E740" s="33">
        <f t="shared" si="81"/>
        <v>-4.7897600135693622E-2</v>
      </c>
      <c r="F740" s="15" t="str">
        <f t="shared" si="77"/>
        <v>Rare/Uncommon</v>
      </c>
      <c r="G740" s="17" t="s">
        <v>159</v>
      </c>
      <c r="H740" s="18" t="s">
        <v>64</v>
      </c>
      <c r="I740" s="26" t="s">
        <v>64</v>
      </c>
      <c r="J740" s="19" t="str">
        <f t="shared" si="82"/>
        <v>Needs Review</v>
      </c>
      <c r="K740" s="19" t="str">
        <f t="shared" si="83"/>
        <v>Bell &amp; Erber</v>
      </c>
      <c r="L740" s="27" t="str">
        <f t="shared" si="79"/>
        <v>Clay &amp; Sand</v>
      </c>
      <c r="M740" s="27" t="str">
        <f t="shared" si="80"/>
        <v>Clay &amp; Sand</v>
      </c>
    </row>
    <row r="741" spans="1:13" x14ac:dyDescent="0.25">
      <c r="A741" s="15" t="s">
        <v>71</v>
      </c>
      <c r="B741" s="16" t="s">
        <v>14</v>
      </c>
      <c r="C741" s="15" t="str">
        <f t="shared" si="78"/>
        <v>Clay Sand Silt_Fine To Medium</v>
      </c>
      <c r="D741" s="15">
        <v>12</v>
      </c>
      <c r="E741" s="33">
        <f t="shared" si="81"/>
        <v>-4.7424251013444607E-2</v>
      </c>
      <c r="F741" s="15" t="str">
        <f t="shared" si="77"/>
        <v>Rare/Uncommon</v>
      </c>
      <c r="G741" s="17" t="s">
        <v>159</v>
      </c>
      <c r="H741" s="18" t="s">
        <v>64</v>
      </c>
      <c r="I741" s="26" t="s">
        <v>64</v>
      </c>
      <c r="J741" s="19" t="str">
        <f t="shared" si="82"/>
        <v>Needs Review</v>
      </c>
      <c r="K741" s="19" t="str">
        <f t="shared" si="83"/>
        <v>Bell &amp; Erber</v>
      </c>
      <c r="L741" s="27" t="str">
        <f t="shared" si="79"/>
        <v>Clay &amp; Sand</v>
      </c>
      <c r="M741" s="27" t="str">
        <f t="shared" si="80"/>
        <v>Clay &amp; Sand</v>
      </c>
    </row>
    <row r="742" spans="1:13" x14ac:dyDescent="0.25">
      <c r="A742" s="15" t="s">
        <v>71</v>
      </c>
      <c r="B742" s="16" t="s">
        <v>15</v>
      </c>
      <c r="C742" s="15" t="str">
        <f t="shared" si="78"/>
        <v>Clay Sand Silt_Firm</v>
      </c>
      <c r="D742" s="15">
        <v>1</v>
      </c>
      <c r="E742" s="33">
        <f t="shared" si="81"/>
        <v>-4.8075106056537004E-2</v>
      </c>
      <c r="F742" s="15" t="str">
        <f t="shared" si="77"/>
        <v>Rare/Uncommon</v>
      </c>
      <c r="G742" s="17" t="s">
        <v>159</v>
      </c>
      <c r="H742" s="18" t="s">
        <v>64</v>
      </c>
      <c r="I742" s="26" t="s">
        <v>64</v>
      </c>
      <c r="J742" s="19" t="str">
        <f t="shared" si="82"/>
        <v>Needs Review</v>
      </c>
      <c r="K742" s="19" t="str">
        <f t="shared" si="83"/>
        <v>Bell &amp; Erber</v>
      </c>
      <c r="L742" s="27" t="str">
        <f t="shared" si="79"/>
        <v>Clay &amp; Sand</v>
      </c>
      <c r="M742" s="27" t="str">
        <f t="shared" si="80"/>
        <v>Clay &amp; Sand</v>
      </c>
    </row>
    <row r="743" spans="1:13" x14ac:dyDescent="0.25">
      <c r="A743" s="15" t="s">
        <v>71</v>
      </c>
      <c r="B743" s="16" t="s">
        <v>16</v>
      </c>
      <c r="C743" s="15" t="str">
        <f t="shared" si="78"/>
        <v>Clay Sand Silt_Fractured</v>
      </c>
      <c r="D743" s="15">
        <v>1</v>
      </c>
      <c r="E743" s="33">
        <f t="shared" si="81"/>
        <v>-4.8075106056537004E-2</v>
      </c>
      <c r="F743" s="15" t="str">
        <f t="shared" si="77"/>
        <v>Rare/Uncommon</v>
      </c>
      <c r="G743" s="17" t="s">
        <v>159</v>
      </c>
      <c r="H743" s="18" t="s">
        <v>64</v>
      </c>
      <c r="I743" s="26" t="s">
        <v>64</v>
      </c>
      <c r="J743" s="19" t="str">
        <f t="shared" si="82"/>
        <v>Needs Review</v>
      </c>
      <c r="K743" s="19" t="str">
        <f t="shared" si="83"/>
        <v>Bell &amp; Erber</v>
      </c>
      <c r="L743" s="27" t="str">
        <f t="shared" si="79"/>
        <v>Clay &amp; Sand</v>
      </c>
      <c r="M743" s="27" t="str">
        <f t="shared" si="80"/>
        <v>Clay &amp; Sand</v>
      </c>
    </row>
    <row r="744" spans="1:13" x14ac:dyDescent="0.25">
      <c r="A744" s="15" t="s">
        <v>71</v>
      </c>
      <c r="B744" s="16" t="s">
        <v>17</v>
      </c>
      <c r="C744" s="15" t="str">
        <f t="shared" si="78"/>
        <v>Clay Sand Silt_Gravely</v>
      </c>
      <c r="D744" s="15">
        <v>13</v>
      </c>
      <c r="E744" s="33">
        <f t="shared" si="81"/>
        <v>-4.7365082373163482E-2</v>
      </c>
      <c r="F744" s="15" t="str">
        <f t="shared" si="77"/>
        <v>Rare/Uncommon</v>
      </c>
      <c r="G744" s="17" t="s">
        <v>159</v>
      </c>
      <c r="H744" s="18" t="s">
        <v>158</v>
      </c>
      <c r="I744" s="26" t="s">
        <v>158</v>
      </c>
      <c r="J744" s="19" t="str">
        <f t="shared" si="82"/>
        <v>Needs Review</v>
      </c>
      <c r="K744" s="19" t="str">
        <f t="shared" si="83"/>
        <v>Bell &amp; Erber</v>
      </c>
      <c r="L744" s="27" t="str">
        <f t="shared" si="79"/>
        <v>Diamicton</v>
      </c>
      <c r="M744" s="27" t="str">
        <f t="shared" si="80"/>
        <v>Diamicton</v>
      </c>
    </row>
    <row r="745" spans="1:13" x14ac:dyDescent="0.25">
      <c r="A745" s="15" t="s">
        <v>71</v>
      </c>
      <c r="B745" s="16" t="s">
        <v>18</v>
      </c>
      <c r="C745" s="15" t="str">
        <f t="shared" si="78"/>
        <v>Clay Sand Silt_Gummy</v>
      </c>
      <c r="D745" s="15">
        <v>5</v>
      </c>
      <c r="E745" s="33">
        <f t="shared" si="81"/>
        <v>-4.7838431495412496E-2</v>
      </c>
      <c r="F745" s="15" t="str">
        <f t="shared" si="77"/>
        <v>Rare/Uncommon</v>
      </c>
      <c r="G745" s="17" t="s">
        <v>159</v>
      </c>
      <c r="H745" s="18" t="s">
        <v>64</v>
      </c>
      <c r="I745" s="26" t="s">
        <v>64</v>
      </c>
      <c r="J745" s="19" t="str">
        <f t="shared" si="82"/>
        <v>Needs Review</v>
      </c>
      <c r="K745" s="19" t="str">
        <f t="shared" si="83"/>
        <v>Bell &amp; Erber</v>
      </c>
      <c r="L745" s="27" t="str">
        <f t="shared" si="79"/>
        <v>Clay &amp; Sand</v>
      </c>
      <c r="M745" s="27" t="str">
        <f t="shared" si="80"/>
        <v>Clay &amp; Sand</v>
      </c>
    </row>
    <row r="746" spans="1:13" x14ac:dyDescent="0.25">
      <c r="A746" s="15" t="s">
        <v>71</v>
      </c>
      <c r="B746" s="16" t="s">
        <v>19</v>
      </c>
      <c r="C746" s="15" t="str">
        <f t="shared" si="78"/>
        <v>Clay Sand Silt_Hard</v>
      </c>
      <c r="D746" s="15">
        <v>6</v>
      </c>
      <c r="E746" s="33">
        <f t="shared" si="81"/>
        <v>-4.7779262855131371E-2</v>
      </c>
      <c r="F746" s="15" t="str">
        <f t="shared" si="77"/>
        <v>Rare/Uncommon</v>
      </c>
      <c r="G746" s="17" t="s">
        <v>159</v>
      </c>
      <c r="H746" s="18" t="s">
        <v>64</v>
      </c>
      <c r="I746" s="26" t="s">
        <v>64</v>
      </c>
      <c r="J746" s="19" t="str">
        <f t="shared" si="82"/>
        <v>Needs Review</v>
      </c>
      <c r="K746" s="19" t="str">
        <f t="shared" si="83"/>
        <v>Bell &amp; Erber</v>
      </c>
      <c r="L746" s="27" t="str">
        <f t="shared" si="79"/>
        <v>Clay &amp; Sand</v>
      </c>
      <c r="M746" s="27" t="str">
        <f t="shared" si="80"/>
        <v>Clay &amp; Sand</v>
      </c>
    </row>
    <row r="747" spans="1:13" x14ac:dyDescent="0.25">
      <c r="A747" s="15" t="s">
        <v>71</v>
      </c>
      <c r="B747" s="16" t="s">
        <v>20</v>
      </c>
      <c r="C747" s="15" t="str">
        <f t="shared" si="78"/>
        <v>Clay Sand Silt_Heaving/Quick</v>
      </c>
      <c r="D747" s="15">
        <v>1</v>
      </c>
      <c r="E747" s="33">
        <f t="shared" si="81"/>
        <v>-4.8075106056537004E-2</v>
      </c>
      <c r="F747" s="15" t="str">
        <f t="shared" si="77"/>
        <v>Rare/Uncommon</v>
      </c>
      <c r="G747" s="17" t="s">
        <v>159</v>
      </c>
      <c r="H747" s="18" t="s">
        <v>64</v>
      </c>
      <c r="I747" s="26" t="s">
        <v>64</v>
      </c>
      <c r="J747" s="19" t="str">
        <f t="shared" si="82"/>
        <v>Needs Review</v>
      </c>
      <c r="K747" s="19" t="str">
        <f t="shared" si="83"/>
        <v>Bell &amp; Erber</v>
      </c>
      <c r="L747" s="27" t="str">
        <f t="shared" si="79"/>
        <v>Clay &amp; Sand</v>
      </c>
      <c r="M747" s="27" t="str">
        <f t="shared" si="80"/>
        <v>Clay &amp; Sand</v>
      </c>
    </row>
    <row r="748" spans="1:13" x14ac:dyDescent="0.25">
      <c r="A748" s="15" t="s">
        <v>71</v>
      </c>
      <c r="B748" s="16" t="s">
        <v>21</v>
      </c>
      <c r="C748" s="15" t="str">
        <f t="shared" si="78"/>
        <v>Clay Sand Silt_Karst</v>
      </c>
      <c r="D748" s="15">
        <v>0</v>
      </c>
      <c r="E748" s="33">
        <f t="shared" si="81"/>
        <v>-4.8134274696818129E-2</v>
      </c>
      <c r="F748" s="15" t="str">
        <f t="shared" si="77"/>
        <v>Not Used</v>
      </c>
      <c r="G748" s="17" t="s">
        <v>159</v>
      </c>
      <c r="H748" s="18" t="s">
        <v>64</v>
      </c>
      <c r="I748" s="26" t="s">
        <v>64</v>
      </c>
      <c r="J748" s="19" t="str">
        <f t="shared" si="82"/>
        <v>Not Used</v>
      </c>
      <c r="K748" s="19" t="str">
        <f t="shared" si="83"/>
        <v>Not Used</v>
      </c>
      <c r="L748" s="27" t="str">
        <f t="shared" si="79"/>
        <v>CHECK</v>
      </c>
      <c r="M748" s="27" t="str">
        <f t="shared" si="80"/>
        <v>Clay &amp; Sand</v>
      </c>
    </row>
    <row r="749" spans="1:13" x14ac:dyDescent="0.25">
      <c r="A749" s="15" t="s">
        <v>71</v>
      </c>
      <c r="B749" s="16" t="s">
        <v>22</v>
      </c>
      <c r="C749" s="15" t="str">
        <f t="shared" si="78"/>
        <v>Clay Sand Silt_Layered</v>
      </c>
      <c r="D749" s="15">
        <v>17</v>
      </c>
      <c r="E749" s="33">
        <f t="shared" si="81"/>
        <v>-4.7128407812038975E-2</v>
      </c>
      <c r="F749" s="15" t="str">
        <f t="shared" si="77"/>
        <v>Rare/Uncommon</v>
      </c>
      <c r="G749" s="17" t="s">
        <v>159</v>
      </c>
      <c r="H749" s="18" t="s">
        <v>64</v>
      </c>
      <c r="I749" s="26" t="s">
        <v>64</v>
      </c>
      <c r="J749" s="19" t="str">
        <f t="shared" si="82"/>
        <v>Needs Review</v>
      </c>
      <c r="K749" s="19" t="str">
        <f t="shared" si="83"/>
        <v>Bell &amp; Erber</v>
      </c>
      <c r="L749" s="27" t="str">
        <f t="shared" si="79"/>
        <v>Clay &amp; Sand</v>
      </c>
      <c r="M749" s="27" t="str">
        <f t="shared" si="80"/>
        <v>Clay &amp; Sand</v>
      </c>
    </row>
    <row r="750" spans="1:13" x14ac:dyDescent="0.25">
      <c r="A750" s="15" t="s">
        <v>71</v>
      </c>
      <c r="B750" s="16" t="s">
        <v>23</v>
      </c>
      <c r="C750" s="15" t="str">
        <f t="shared" si="78"/>
        <v>Clay Sand Silt_Medium</v>
      </c>
      <c r="D750" s="15">
        <v>6</v>
      </c>
      <c r="E750" s="33">
        <f t="shared" si="81"/>
        <v>-4.7779262855131371E-2</v>
      </c>
      <c r="F750" s="15" t="str">
        <f t="shared" si="77"/>
        <v>Rare/Uncommon</v>
      </c>
      <c r="G750" s="17" t="s">
        <v>159</v>
      </c>
      <c r="H750" s="18" t="s">
        <v>64</v>
      </c>
      <c r="I750" s="26" t="s">
        <v>64</v>
      </c>
      <c r="J750" s="19" t="str">
        <f t="shared" si="82"/>
        <v>Needs Review</v>
      </c>
      <c r="K750" s="19" t="str">
        <f t="shared" si="83"/>
        <v>Bell &amp; Erber</v>
      </c>
      <c r="L750" s="27" t="str">
        <f t="shared" si="79"/>
        <v>Clay &amp; Sand</v>
      </c>
      <c r="M750" s="27" t="str">
        <f t="shared" si="80"/>
        <v>Clay &amp; Sand</v>
      </c>
    </row>
    <row r="751" spans="1:13" x14ac:dyDescent="0.25">
      <c r="A751" s="15" t="s">
        <v>71</v>
      </c>
      <c r="B751" s="16" t="s">
        <v>24</v>
      </c>
      <c r="C751" s="15" t="str">
        <f t="shared" si="78"/>
        <v>Clay Sand Silt_Medium To Coarse</v>
      </c>
      <c r="D751" s="15">
        <v>5</v>
      </c>
      <c r="E751" s="33">
        <f t="shared" si="81"/>
        <v>-4.7838431495412496E-2</v>
      </c>
      <c r="F751" s="15" t="str">
        <f t="shared" si="77"/>
        <v>Rare/Uncommon</v>
      </c>
      <c r="G751" s="17" t="s">
        <v>159</v>
      </c>
      <c r="H751" s="18" t="s">
        <v>64</v>
      </c>
      <c r="I751" s="26" t="s">
        <v>64</v>
      </c>
      <c r="J751" s="19" t="str">
        <f t="shared" si="82"/>
        <v>Needs Review</v>
      </c>
      <c r="K751" s="19" t="str">
        <f t="shared" si="83"/>
        <v>Bell &amp; Erber</v>
      </c>
      <c r="L751" s="27" t="str">
        <f t="shared" si="79"/>
        <v>Clay &amp; Sand</v>
      </c>
      <c r="M751" s="27" t="str">
        <f t="shared" si="80"/>
        <v>Clay &amp; Sand</v>
      </c>
    </row>
    <row r="752" spans="1:13" x14ac:dyDescent="0.25">
      <c r="A752" s="15" t="s">
        <v>71</v>
      </c>
      <c r="B752" s="16" t="s">
        <v>25</v>
      </c>
      <c r="C752" s="15" t="str">
        <f t="shared" si="78"/>
        <v>Clay Sand Silt_Organic</v>
      </c>
      <c r="D752" s="15">
        <v>1</v>
      </c>
      <c r="E752" s="33">
        <f t="shared" si="81"/>
        <v>-4.8075106056537004E-2</v>
      </c>
      <c r="F752" s="15" t="str">
        <f t="shared" si="77"/>
        <v>Rare/Uncommon</v>
      </c>
      <c r="G752" s="17" t="s">
        <v>159</v>
      </c>
      <c r="H752" s="18" t="s">
        <v>64</v>
      </c>
      <c r="I752" s="26" t="s">
        <v>64</v>
      </c>
      <c r="J752" s="19" t="str">
        <f t="shared" si="82"/>
        <v>Needs Review</v>
      </c>
      <c r="K752" s="19" t="str">
        <f t="shared" si="83"/>
        <v>Bell &amp; Erber</v>
      </c>
      <c r="L752" s="27" t="str">
        <f t="shared" si="79"/>
        <v>Clay &amp; Sand</v>
      </c>
      <c r="M752" s="27" t="str">
        <f t="shared" si="80"/>
        <v>Clay &amp; Sand</v>
      </c>
    </row>
    <row r="753" spans="1:13" x14ac:dyDescent="0.25">
      <c r="A753" s="15" t="s">
        <v>71</v>
      </c>
      <c r="B753" s="16" t="s">
        <v>26</v>
      </c>
      <c r="C753" s="15" t="str">
        <f t="shared" si="78"/>
        <v>Clay Sand Silt_Porous</v>
      </c>
      <c r="D753" s="15">
        <v>0</v>
      </c>
      <c r="E753" s="33">
        <f t="shared" si="81"/>
        <v>-4.8134274696818129E-2</v>
      </c>
      <c r="F753" s="15" t="str">
        <f t="shared" si="77"/>
        <v>Not Used</v>
      </c>
      <c r="G753" s="17" t="s">
        <v>159</v>
      </c>
      <c r="H753" s="18" t="s">
        <v>64</v>
      </c>
      <c r="I753" s="26" t="s">
        <v>64</v>
      </c>
      <c r="J753" s="19" t="str">
        <f t="shared" si="82"/>
        <v>Not Used</v>
      </c>
      <c r="K753" s="19" t="str">
        <f t="shared" si="83"/>
        <v>Not Used</v>
      </c>
      <c r="L753" s="27" t="str">
        <f t="shared" si="79"/>
        <v>CHECK</v>
      </c>
      <c r="M753" s="27" t="str">
        <f t="shared" si="80"/>
        <v>Clay &amp; Sand</v>
      </c>
    </row>
    <row r="754" spans="1:13" x14ac:dyDescent="0.25">
      <c r="A754" s="15" t="s">
        <v>71</v>
      </c>
      <c r="B754" s="16" t="s">
        <v>27</v>
      </c>
      <c r="C754" s="15" t="str">
        <f t="shared" si="78"/>
        <v>Clay Sand Silt_Sandy</v>
      </c>
      <c r="D754" s="15">
        <v>2</v>
      </c>
      <c r="E754" s="33">
        <f t="shared" si="81"/>
        <v>-4.8015937416255879E-2</v>
      </c>
      <c r="F754" s="15" t="str">
        <f t="shared" si="77"/>
        <v>Rare/Uncommon</v>
      </c>
      <c r="G754" s="17" t="s">
        <v>159</v>
      </c>
      <c r="H754" s="18" t="s">
        <v>64</v>
      </c>
      <c r="I754" s="26" t="s">
        <v>64</v>
      </c>
      <c r="J754" s="19" t="str">
        <f t="shared" si="82"/>
        <v>Needs Review</v>
      </c>
      <c r="K754" s="19" t="str">
        <f t="shared" si="83"/>
        <v>Bell &amp; Erber</v>
      </c>
      <c r="L754" s="27" t="str">
        <f t="shared" si="79"/>
        <v>Clay &amp; Sand</v>
      </c>
      <c r="M754" s="27" t="str">
        <f t="shared" si="80"/>
        <v>Clay &amp; Sand</v>
      </c>
    </row>
    <row r="755" spans="1:13" x14ac:dyDescent="0.25">
      <c r="A755" s="15" t="s">
        <v>71</v>
      </c>
      <c r="B755" s="16" t="s">
        <v>28</v>
      </c>
      <c r="C755" s="15" t="str">
        <f t="shared" si="78"/>
        <v>Clay Sand Silt_Silty</v>
      </c>
      <c r="D755" s="15">
        <v>17</v>
      </c>
      <c r="E755" s="33">
        <f t="shared" si="81"/>
        <v>-4.7128407812038975E-2</v>
      </c>
      <c r="F755" s="15" t="str">
        <f t="shared" si="77"/>
        <v>Rare/Uncommon</v>
      </c>
      <c r="G755" s="17" t="s">
        <v>159</v>
      </c>
      <c r="H755" s="18" t="s">
        <v>64</v>
      </c>
      <c r="I755" s="26" t="s">
        <v>64</v>
      </c>
      <c r="J755" s="19" t="str">
        <f t="shared" si="82"/>
        <v>Needs Review</v>
      </c>
      <c r="K755" s="19" t="str">
        <f t="shared" si="83"/>
        <v>Bell &amp; Erber</v>
      </c>
      <c r="L755" s="27" t="str">
        <f t="shared" si="79"/>
        <v>Clay &amp; Sand</v>
      </c>
      <c r="M755" s="27" t="str">
        <f t="shared" si="80"/>
        <v>Clay &amp; Sand</v>
      </c>
    </row>
    <row r="756" spans="1:13" x14ac:dyDescent="0.25">
      <c r="A756" s="15" t="s">
        <v>71</v>
      </c>
      <c r="B756" s="16" t="s">
        <v>29</v>
      </c>
      <c r="C756" s="15" t="str">
        <f t="shared" si="78"/>
        <v>Clay Sand Silt_Soft</v>
      </c>
      <c r="D756" s="15">
        <v>30</v>
      </c>
      <c r="E756" s="33">
        <f t="shared" si="81"/>
        <v>-4.6359215488384328E-2</v>
      </c>
      <c r="F756" s="15" t="str">
        <f t="shared" si="77"/>
        <v>Rare/Uncommon</v>
      </c>
      <c r="G756" s="17" t="s">
        <v>159</v>
      </c>
      <c r="H756" s="18" t="s">
        <v>64</v>
      </c>
      <c r="I756" s="26" t="s">
        <v>64</v>
      </c>
      <c r="J756" s="19" t="str">
        <f t="shared" si="82"/>
        <v>Needs Review</v>
      </c>
      <c r="K756" s="19" t="str">
        <f t="shared" si="83"/>
        <v>Bell &amp; Erber</v>
      </c>
      <c r="L756" s="27" t="str">
        <f t="shared" si="79"/>
        <v>Clay &amp; Sand</v>
      </c>
      <c r="M756" s="27" t="str">
        <f t="shared" si="80"/>
        <v>Clay &amp; Sand</v>
      </c>
    </row>
    <row r="757" spans="1:13" x14ac:dyDescent="0.25">
      <c r="A757" s="15" t="s">
        <v>71</v>
      </c>
      <c r="B757" s="16" t="s">
        <v>30</v>
      </c>
      <c r="C757" s="15" t="str">
        <f t="shared" si="78"/>
        <v>Clay Sand Silt_Sticky</v>
      </c>
      <c r="D757" s="15">
        <v>2</v>
      </c>
      <c r="E757" s="33">
        <f t="shared" si="81"/>
        <v>-4.8015937416255879E-2</v>
      </c>
      <c r="F757" s="15" t="str">
        <f t="shared" si="77"/>
        <v>Rare/Uncommon</v>
      </c>
      <c r="G757" s="17" t="s">
        <v>159</v>
      </c>
      <c r="H757" s="18" t="s">
        <v>64</v>
      </c>
      <c r="I757" s="26" t="s">
        <v>64</v>
      </c>
      <c r="J757" s="19" t="str">
        <f t="shared" si="82"/>
        <v>Needs Review</v>
      </c>
      <c r="K757" s="19" t="str">
        <f t="shared" si="83"/>
        <v>Bell &amp; Erber</v>
      </c>
      <c r="L757" s="27" t="str">
        <f t="shared" si="79"/>
        <v>Clay &amp; Sand</v>
      </c>
      <c r="M757" s="27" t="str">
        <f t="shared" si="80"/>
        <v>Clay &amp; Sand</v>
      </c>
    </row>
    <row r="758" spans="1:13" x14ac:dyDescent="0.25">
      <c r="A758" s="15" t="s">
        <v>71</v>
      </c>
      <c r="B758" s="16" t="s">
        <v>31</v>
      </c>
      <c r="C758" s="15" t="str">
        <f t="shared" si="78"/>
        <v>Clay Sand Silt_Stoney</v>
      </c>
      <c r="D758" s="15">
        <v>3</v>
      </c>
      <c r="E758" s="33">
        <f t="shared" si="81"/>
        <v>-4.7956768775974754E-2</v>
      </c>
      <c r="F758" s="15" t="str">
        <f t="shared" si="77"/>
        <v>Rare/Uncommon</v>
      </c>
      <c r="G758" s="17" t="s">
        <v>159</v>
      </c>
      <c r="H758" s="18" t="s">
        <v>158</v>
      </c>
      <c r="I758" s="26" t="s">
        <v>158</v>
      </c>
      <c r="J758" s="19" t="str">
        <f t="shared" si="82"/>
        <v>Needs Review</v>
      </c>
      <c r="K758" s="19" t="str">
        <f t="shared" si="83"/>
        <v>Bell &amp; Erber</v>
      </c>
      <c r="L758" s="27" t="str">
        <f t="shared" si="79"/>
        <v>Diamicton</v>
      </c>
      <c r="M758" s="27" t="str">
        <f t="shared" si="80"/>
        <v>Diamicton</v>
      </c>
    </row>
    <row r="759" spans="1:13" x14ac:dyDescent="0.25">
      <c r="A759" s="15" t="s">
        <v>71</v>
      </c>
      <c r="B759" s="16" t="s">
        <v>32</v>
      </c>
      <c r="C759" s="15" t="str">
        <f t="shared" si="78"/>
        <v>Clay Sand Silt_Stringers</v>
      </c>
      <c r="D759" s="15">
        <v>6</v>
      </c>
      <c r="E759" s="33">
        <f t="shared" si="81"/>
        <v>-4.7779262855131371E-2</v>
      </c>
      <c r="F759" s="15" t="str">
        <f t="shared" si="77"/>
        <v>Rare/Uncommon</v>
      </c>
      <c r="G759" s="17" t="s">
        <v>159</v>
      </c>
      <c r="H759" s="18" t="s">
        <v>64</v>
      </c>
      <c r="I759" s="26" t="s">
        <v>64</v>
      </c>
      <c r="J759" s="19" t="str">
        <f t="shared" si="82"/>
        <v>Needs Review</v>
      </c>
      <c r="K759" s="19" t="str">
        <f t="shared" si="83"/>
        <v>Bell &amp; Erber</v>
      </c>
      <c r="L759" s="27" t="str">
        <f t="shared" si="79"/>
        <v>Clay &amp; Sand</v>
      </c>
      <c r="M759" s="27" t="str">
        <f t="shared" si="80"/>
        <v>Clay &amp; Sand</v>
      </c>
    </row>
    <row r="760" spans="1:13" x14ac:dyDescent="0.25">
      <c r="A760" s="15" t="s">
        <v>71</v>
      </c>
      <c r="B760" s="16" t="s">
        <v>33</v>
      </c>
      <c r="C760" s="15" t="str">
        <f t="shared" si="78"/>
        <v>Clay Sand Silt_Strips</v>
      </c>
      <c r="D760" s="15">
        <v>3</v>
      </c>
      <c r="E760" s="33">
        <f t="shared" si="81"/>
        <v>-4.7956768775974754E-2</v>
      </c>
      <c r="F760" s="15" t="str">
        <f t="shared" si="77"/>
        <v>Rare/Uncommon</v>
      </c>
      <c r="G760" s="17" t="s">
        <v>159</v>
      </c>
      <c r="H760" s="18" t="s">
        <v>64</v>
      </c>
      <c r="I760" s="26" t="s">
        <v>64</v>
      </c>
      <c r="J760" s="19" t="str">
        <f t="shared" si="82"/>
        <v>Needs Review</v>
      </c>
      <c r="K760" s="19" t="str">
        <f t="shared" si="83"/>
        <v>Bell &amp; Erber</v>
      </c>
      <c r="L760" s="27" t="str">
        <f t="shared" si="79"/>
        <v>Clay &amp; Sand</v>
      </c>
      <c r="M760" s="27" t="str">
        <f t="shared" si="80"/>
        <v>Clay &amp; Sand</v>
      </c>
    </row>
    <row r="761" spans="1:13" x14ac:dyDescent="0.25">
      <c r="A761" s="15" t="s">
        <v>71</v>
      </c>
      <c r="B761" s="16" t="s">
        <v>34</v>
      </c>
      <c r="C761" s="15" t="str">
        <f t="shared" si="78"/>
        <v>Clay Sand Silt_Swelling</v>
      </c>
      <c r="D761" s="15">
        <v>0</v>
      </c>
      <c r="E761" s="33">
        <f t="shared" si="81"/>
        <v>-4.8134274696818129E-2</v>
      </c>
      <c r="F761" s="15" t="str">
        <f t="shared" si="77"/>
        <v>Not Used</v>
      </c>
      <c r="G761" s="17" t="s">
        <v>159</v>
      </c>
      <c r="H761" s="18" t="s">
        <v>64</v>
      </c>
      <c r="I761" s="26" t="s">
        <v>64</v>
      </c>
      <c r="J761" s="19" t="str">
        <f t="shared" si="82"/>
        <v>Not Used</v>
      </c>
      <c r="K761" s="19" t="str">
        <f t="shared" si="83"/>
        <v>Not Used</v>
      </c>
      <c r="L761" s="27" t="str">
        <f t="shared" si="79"/>
        <v>CHECK</v>
      </c>
      <c r="M761" s="27" t="str">
        <f t="shared" si="80"/>
        <v>Clay &amp; Sand</v>
      </c>
    </row>
    <row r="762" spans="1:13" x14ac:dyDescent="0.25">
      <c r="A762" s="15" t="s">
        <v>71</v>
      </c>
      <c r="B762" s="16" t="s">
        <v>35</v>
      </c>
      <c r="C762" s="15" t="str">
        <f t="shared" si="78"/>
        <v>Clay Sand Silt_Very Coarse</v>
      </c>
      <c r="D762" s="15">
        <v>0</v>
      </c>
      <c r="E762" s="33">
        <f t="shared" si="81"/>
        <v>-4.8134274696818129E-2</v>
      </c>
      <c r="F762" s="15" t="str">
        <f t="shared" si="77"/>
        <v>Not Used</v>
      </c>
      <c r="G762" s="17" t="s">
        <v>159</v>
      </c>
      <c r="H762" s="18" t="s">
        <v>64</v>
      </c>
      <c r="I762" s="26" t="s">
        <v>64</v>
      </c>
      <c r="J762" s="19" t="str">
        <f t="shared" si="82"/>
        <v>Not Used</v>
      </c>
      <c r="K762" s="19" t="str">
        <f t="shared" si="83"/>
        <v>Not Used</v>
      </c>
      <c r="L762" s="27" t="str">
        <f t="shared" si="79"/>
        <v>CHECK</v>
      </c>
      <c r="M762" s="27" t="str">
        <f t="shared" si="80"/>
        <v>Clay &amp; Sand</v>
      </c>
    </row>
    <row r="763" spans="1:13" x14ac:dyDescent="0.25">
      <c r="A763" s="15" t="s">
        <v>71</v>
      </c>
      <c r="B763" s="16" t="s">
        <v>160</v>
      </c>
      <c r="C763" s="15" t="str">
        <f t="shared" si="78"/>
        <v>Clay Sand Silt_Very Fine</v>
      </c>
      <c r="D763" s="15">
        <v>14</v>
      </c>
      <c r="E763" s="33">
        <f t="shared" si="81"/>
        <v>-4.7305913732882357E-2</v>
      </c>
      <c r="F763" s="15" t="str">
        <f t="shared" si="77"/>
        <v>Rare/Uncommon</v>
      </c>
      <c r="G763" s="17" t="s">
        <v>159</v>
      </c>
      <c r="H763" s="18" t="s">
        <v>64</v>
      </c>
      <c r="I763" s="26" t="s">
        <v>64</v>
      </c>
      <c r="J763" s="19" t="str">
        <f t="shared" si="82"/>
        <v>Needs Review</v>
      </c>
      <c r="K763" s="19" t="str">
        <f t="shared" si="83"/>
        <v>Bell &amp; Erber</v>
      </c>
      <c r="L763" s="27" t="str">
        <f t="shared" si="79"/>
        <v>Clay &amp; Sand</v>
      </c>
      <c r="M763" s="27" t="str">
        <f t="shared" si="80"/>
        <v>Clay &amp; Sand</v>
      </c>
    </row>
    <row r="764" spans="1:13" x14ac:dyDescent="0.25">
      <c r="A764" s="15" t="s">
        <v>71</v>
      </c>
      <c r="B764" s="16" t="s">
        <v>36</v>
      </c>
      <c r="C764" s="15" t="str">
        <f t="shared" si="78"/>
        <v>Clay Sand Silt_Very Fine-Coarse</v>
      </c>
      <c r="D764" s="15">
        <v>0</v>
      </c>
      <c r="E764" s="33">
        <f t="shared" si="81"/>
        <v>-4.8134274696818129E-2</v>
      </c>
      <c r="F764" s="15" t="str">
        <f t="shared" si="77"/>
        <v>Not Used</v>
      </c>
      <c r="G764" s="17" t="s">
        <v>159</v>
      </c>
      <c r="H764" s="18" t="s">
        <v>64</v>
      </c>
      <c r="I764" s="26" t="s">
        <v>64</v>
      </c>
      <c r="J764" s="19" t="str">
        <f t="shared" si="82"/>
        <v>Not Used</v>
      </c>
      <c r="K764" s="19" t="str">
        <f t="shared" si="83"/>
        <v>Not Used</v>
      </c>
      <c r="L764" s="27" t="str">
        <f t="shared" si="79"/>
        <v>CHECK</v>
      </c>
      <c r="M764" s="27" t="str">
        <f t="shared" si="80"/>
        <v>Clay &amp; Sand</v>
      </c>
    </row>
    <row r="765" spans="1:13" x14ac:dyDescent="0.25">
      <c r="A765" s="15" t="s">
        <v>71</v>
      </c>
      <c r="B765" s="16" t="s">
        <v>37</v>
      </c>
      <c r="C765" s="15" t="str">
        <f t="shared" si="78"/>
        <v>Clay Sand Silt_Very Fine-Fine</v>
      </c>
      <c r="D765" s="15">
        <v>6</v>
      </c>
      <c r="E765" s="33">
        <f t="shared" si="81"/>
        <v>-4.7779262855131371E-2</v>
      </c>
      <c r="F765" s="15" t="str">
        <f t="shared" si="77"/>
        <v>Rare/Uncommon</v>
      </c>
      <c r="G765" s="17" t="s">
        <v>159</v>
      </c>
      <c r="H765" s="18" t="s">
        <v>64</v>
      </c>
      <c r="I765" s="26" t="s">
        <v>64</v>
      </c>
      <c r="J765" s="19" t="str">
        <f t="shared" si="82"/>
        <v>Needs Review</v>
      </c>
      <c r="K765" s="19" t="str">
        <f t="shared" si="83"/>
        <v>Bell &amp; Erber</v>
      </c>
      <c r="L765" s="27" t="str">
        <f t="shared" si="79"/>
        <v>Clay &amp; Sand</v>
      </c>
      <c r="M765" s="27" t="str">
        <f t="shared" si="80"/>
        <v>Clay &amp; Sand</v>
      </c>
    </row>
    <row r="766" spans="1:13" x14ac:dyDescent="0.25">
      <c r="A766" s="15" t="s">
        <v>71</v>
      </c>
      <c r="B766" s="16" t="s">
        <v>38</v>
      </c>
      <c r="C766" s="15" t="str">
        <f t="shared" si="78"/>
        <v>Clay Sand Silt_Very Fine-Medium</v>
      </c>
      <c r="D766" s="15">
        <v>0</v>
      </c>
      <c r="E766" s="33">
        <f t="shared" si="81"/>
        <v>-4.8134274696818129E-2</v>
      </c>
      <c r="F766" s="15" t="str">
        <f t="shared" si="77"/>
        <v>Not Used</v>
      </c>
      <c r="G766" s="17" t="s">
        <v>159</v>
      </c>
      <c r="H766" s="18" t="s">
        <v>64</v>
      </c>
      <c r="I766" s="26" t="s">
        <v>64</v>
      </c>
      <c r="J766" s="19" t="str">
        <f t="shared" si="82"/>
        <v>Not Used</v>
      </c>
      <c r="K766" s="19" t="str">
        <f t="shared" si="83"/>
        <v>Not Used</v>
      </c>
      <c r="L766" s="27" t="str">
        <f t="shared" si="79"/>
        <v>CHECK</v>
      </c>
      <c r="M766" s="27" t="str">
        <f t="shared" si="80"/>
        <v>Clay &amp; Sand</v>
      </c>
    </row>
    <row r="767" spans="1:13" x14ac:dyDescent="0.25">
      <c r="A767" s="15" t="s">
        <v>71</v>
      </c>
      <c r="B767" s="16" t="s">
        <v>39</v>
      </c>
      <c r="C767" s="15" t="str">
        <f t="shared" si="78"/>
        <v>Clay Sand Silt_Very Hard</v>
      </c>
      <c r="D767" s="15">
        <v>0</v>
      </c>
      <c r="E767" s="33">
        <f t="shared" si="81"/>
        <v>-4.8134274696818129E-2</v>
      </c>
      <c r="F767" s="15" t="str">
        <f t="shared" si="77"/>
        <v>Not Used</v>
      </c>
      <c r="G767" s="17" t="s">
        <v>159</v>
      </c>
      <c r="H767" s="18" t="s">
        <v>64</v>
      </c>
      <c r="I767" s="26" t="s">
        <v>64</v>
      </c>
      <c r="J767" s="19" t="str">
        <f t="shared" si="82"/>
        <v>Not Used</v>
      </c>
      <c r="K767" s="19" t="str">
        <f t="shared" si="83"/>
        <v>Not Used</v>
      </c>
      <c r="L767" s="27" t="str">
        <f t="shared" si="79"/>
        <v>CHECK</v>
      </c>
      <c r="M767" s="27" t="str">
        <f t="shared" si="80"/>
        <v>Clay &amp; Sand</v>
      </c>
    </row>
    <row r="768" spans="1:13" x14ac:dyDescent="0.25">
      <c r="A768" s="15" t="s">
        <v>71</v>
      </c>
      <c r="B768" s="16" t="s">
        <v>40</v>
      </c>
      <c r="C768" s="15" t="str">
        <f t="shared" si="78"/>
        <v>Clay Sand Silt_W/Boulders</v>
      </c>
      <c r="D768" s="15">
        <v>2</v>
      </c>
      <c r="E768" s="33">
        <f t="shared" si="81"/>
        <v>-4.8015937416255879E-2</v>
      </c>
      <c r="F768" s="15" t="str">
        <f t="shared" si="77"/>
        <v>Rare/Uncommon</v>
      </c>
      <c r="G768" s="17" t="s">
        <v>159</v>
      </c>
      <c r="H768" s="18" t="s">
        <v>158</v>
      </c>
      <c r="I768" s="26" t="s">
        <v>158</v>
      </c>
      <c r="J768" s="19" t="str">
        <f t="shared" si="82"/>
        <v>Needs Review</v>
      </c>
      <c r="K768" s="19" t="str">
        <f t="shared" si="83"/>
        <v>Bell &amp; Erber</v>
      </c>
      <c r="L768" s="27" t="str">
        <f t="shared" si="79"/>
        <v>Diamicton</v>
      </c>
      <c r="M768" s="27" t="str">
        <f t="shared" si="80"/>
        <v>Diamicton</v>
      </c>
    </row>
    <row r="769" spans="1:13" x14ac:dyDescent="0.25">
      <c r="A769" s="15" t="s">
        <v>71</v>
      </c>
      <c r="B769" s="16" t="s">
        <v>41</v>
      </c>
      <c r="C769" s="15" t="str">
        <f t="shared" si="78"/>
        <v>Clay Sand Silt_W/Clay</v>
      </c>
      <c r="D769" s="15">
        <v>1</v>
      </c>
      <c r="E769" s="33">
        <f t="shared" si="81"/>
        <v>-4.8075106056537004E-2</v>
      </c>
      <c r="F769" s="15" t="str">
        <f t="shared" si="77"/>
        <v>Rare/Uncommon</v>
      </c>
      <c r="G769" s="17" t="s">
        <v>159</v>
      </c>
      <c r="H769" s="18" t="s">
        <v>64</v>
      </c>
      <c r="I769" s="26" t="s">
        <v>64</v>
      </c>
      <c r="J769" s="19" t="str">
        <f t="shared" si="82"/>
        <v>Needs Review</v>
      </c>
      <c r="K769" s="19" t="str">
        <f t="shared" si="83"/>
        <v>Bell &amp; Erber</v>
      </c>
      <c r="L769" s="27" t="str">
        <f t="shared" si="79"/>
        <v>Clay &amp; Sand</v>
      </c>
      <c r="M769" s="27" t="str">
        <f t="shared" si="80"/>
        <v>Clay &amp; Sand</v>
      </c>
    </row>
    <row r="770" spans="1:13" x14ac:dyDescent="0.25">
      <c r="A770" s="15" t="s">
        <v>71</v>
      </c>
      <c r="B770" s="16" t="s">
        <v>42</v>
      </c>
      <c r="C770" s="15" t="str">
        <f t="shared" si="78"/>
        <v>Clay Sand Silt_W/Coal</v>
      </c>
      <c r="D770" s="15">
        <v>2</v>
      </c>
      <c r="E770" s="33">
        <f t="shared" si="81"/>
        <v>-4.8015937416255879E-2</v>
      </c>
      <c r="F770" s="15" t="str">
        <f t="shared" ref="F770:F833" si="84">IF(D770=0,"Not Used",
IF(E770&lt;Mean,"Rare/Uncommon",
IF(AND(E770&gt;Mean,E770&lt;(Mean + Standard_Deviation)),"Fairly Common",
IF(AND(E770&gt;(Mean + Standard_Deviation),E770&lt;(Mean + (2*Standard_Deviation))),"Common",
IF(E770&gt;(Mean + (2*Standard_Deviation)),"Very Common","")))))</f>
        <v>Rare/Uncommon</v>
      </c>
      <c r="G770" s="17" t="s">
        <v>159</v>
      </c>
      <c r="H770" s="18" t="s">
        <v>158</v>
      </c>
      <c r="I770" s="26" t="s">
        <v>158</v>
      </c>
      <c r="J770" s="19" t="str">
        <f t="shared" si="82"/>
        <v>Needs Review</v>
      </c>
      <c r="K770" s="19" t="str">
        <f t="shared" si="83"/>
        <v>Bell &amp; Erber</v>
      </c>
      <c r="L770" s="27" t="str">
        <f t="shared" si="79"/>
        <v>Diamicton</v>
      </c>
      <c r="M770" s="27" t="str">
        <f t="shared" si="80"/>
        <v>Diamicton</v>
      </c>
    </row>
    <row r="771" spans="1:13" x14ac:dyDescent="0.25">
      <c r="A771" s="15" t="s">
        <v>71</v>
      </c>
      <c r="B771" s="16" t="s">
        <v>43</v>
      </c>
      <c r="C771" s="15" t="str">
        <f t="shared" ref="C771:C834" si="85">A771&amp;"_"&amp;IF(ISBLANK(B771),"",B771)</f>
        <v>Clay Sand Silt_W/Cobbles</v>
      </c>
      <c r="D771" s="15">
        <v>2</v>
      </c>
      <c r="E771" s="33">
        <f t="shared" si="81"/>
        <v>-4.8015937416255879E-2</v>
      </c>
      <c r="F771" s="15" t="str">
        <f t="shared" si="84"/>
        <v>Rare/Uncommon</v>
      </c>
      <c r="G771" s="17" t="s">
        <v>159</v>
      </c>
      <c r="H771" s="18" t="s">
        <v>158</v>
      </c>
      <c r="I771" s="26" t="s">
        <v>158</v>
      </c>
      <c r="J771" s="19" t="str">
        <f t="shared" si="82"/>
        <v>Needs Review</v>
      </c>
      <c r="K771" s="19" t="str">
        <f t="shared" si="83"/>
        <v>Bell &amp; Erber</v>
      </c>
      <c r="L771" s="27" t="str">
        <f t="shared" ref="L771:L834" si="86">IF(K771="Esch &amp; Erber",I771,IF(OR(K771="Bell &amp; Esch",K771="Bell &amp; Erber",K771="Everyone Agrees"),H771,"CHECK"))</f>
        <v>Diamicton</v>
      </c>
      <c r="M771" s="27" t="str">
        <f t="shared" ref="M771:M834" si="87">IF(K771="Everyone Agrees",H771,IF(J771="Not Used",H771,IF(NOT(L771="CHECK"),L771,H771)))</f>
        <v>Diamicton</v>
      </c>
    </row>
    <row r="772" spans="1:13" x14ac:dyDescent="0.25">
      <c r="A772" s="15" t="s">
        <v>71</v>
      </c>
      <c r="B772" s="16" t="s">
        <v>44</v>
      </c>
      <c r="C772" s="15" t="str">
        <f t="shared" si="85"/>
        <v>Clay Sand Silt_W/Dolomite</v>
      </c>
      <c r="D772" s="15">
        <v>0</v>
      </c>
      <c r="E772" s="33">
        <f t="shared" ref="E772:E835" si="88">STANDARDIZE(D772,(SUM($D$2:$D$5657)/COUNT($D$2:$D$5657)),_xlfn.STDEV.P($D$2:$D$5657))</f>
        <v>-4.8134274696818129E-2</v>
      </c>
      <c r="F772" s="15" t="str">
        <f t="shared" si="84"/>
        <v>Not Used</v>
      </c>
      <c r="G772" s="17" t="s">
        <v>159</v>
      </c>
      <c r="H772" s="18" t="s">
        <v>158</v>
      </c>
      <c r="I772" s="26" t="s">
        <v>158</v>
      </c>
      <c r="J772" s="19" t="str">
        <f t="shared" ref="J772:J835" si="89">IF(AND(G772=H772,I772=H772),"Yes",IF(AND(OR(G772="CHECK",H772="CHECK",I772="CHECK"),NOT(F772="Not Used")),"Needs Review",IF(F772="Not Used", "Not Used","No")))</f>
        <v>Not Used</v>
      </c>
      <c r="K772" s="19" t="str">
        <f t="shared" ref="K772:K835" si="90">IF(J772="Yes","Everyone Agrees",IF(F772="Not Used","Not Used",IF(AND(G772="CHECK",I772="CHECK"),"Needs Review",IF(G772=H772,"Bell &amp; Esch",IF(H772=I772,"Bell &amp; Erber",IF(G772=I772,"Esch &amp; Erber","Nobody Agrees"))))))</f>
        <v>Not Used</v>
      </c>
      <c r="L772" s="27" t="str">
        <f t="shared" si="86"/>
        <v>CHECK</v>
      </c>
      <c r="M772" s="27" t="str">
        <f t="shared" si="87"/>
        <v>Diamicton</v>
      </c>
    </row>
    <row r="773" spans="1:13" x14ac:dyDescent="0.25">
      <c r="A773" s="15" t="s">
        <v>71</v>
      </c>
      <c r="B773" s="16" t="s">
        <v>45</v>
      </c>
      <c r="C773" s="15" t="str">
        <f t="shared" si="85"/>
        <v>Clay Sand Silt_W/Gravel</v>
      </c>
      <c r="D773" s="15">
        <v>7</v>
      </c>
      <c r="E773" s="33">
        <f t="shared" si="88"/>
        <v>-4.7720094214850246E-2</v>
      </c>
      <c r="F773" s="15" t="str">
        <f t="shared" si="84"/>
        <v>Rare/Uncommon</v>
      </c>
      <c r="G773" s="17" t="s">
        <v>159</v>
      </c>
      <c r="H773" s="18" t="s">
        <v>158</v>
      </c>
      <c r="I773" s="26" t="s">
        <v>158</v>
      </c>
      <c r="J773" s="19" t="str">
        <f t="shared" si="89"/>
        <v>Needs Review</v>
      </c>
      <c r="K773" s="19" t="str">
        <f t="shared" si="90"/>
        <v>Bell &amp; Erber</v>
      </c>
      <c r="L773" s="27" t="str">
        <f t="shared" si="86"/>
        <v>Diamicton</v>
      </c>
      <c r="M773" s="27" t="str">
        <f t="shared" si="87"/>
        <v>Diamicton</v>
      </c>
    </row>
    <row r="774" spans="1:13" x14ac:dyDescent="0.25">
      <c r="A774" s="15" t="s">
        <v>71</v>
      </c>
      <c r="B774" s="16" t="s">
        <v>46</v>
      </c>
      <c r="C774" s="15" t="str">
        <f t="shared" si="85"/>
        <v>Clay Sand Silt_W/Gypsum</v>
      </c>
      <c r="D774" s="15">
        <v>0</v>
      </c>
      <c r="E774" s="33">
        <f t="shared" si="88"/>
        <v>-4.8134274696818129E-2</v>
      </c>
      <c r="F774" s="15" t="str">
        <f t="shared" si="84"/>
        <v>Not Used</v>
      </c>
      <c r="G774" s="17" t="s">
        <v>159</v>
      </c>
      <c r="H774" s="18" t="s">
        <v>158</v>
      </c>
      <c r="I774" s="26" t="s">
        <v>158</v>
      </c>
      <c r="J774" s="19" t="str">
        <f t="shared" si="89"/>
        <v>Not Used</v>
      </c>
      <c r="K774" s="19" t="str">
        <f t="shared" si="90"/>
        <v>Not Used</v>
      </c>
      <c r="L774" s="27" t="str">
        <f t="shared" si="86"/>
        <v>CHECK</v>
      </c>
      <c r="M774" s="27" t="str">
        <f t="shared" si="87"/>
        <v>Diamicton</v>
      </c>
    </row>
    <row r="775" spans="1:13" x14ac:dyDescent="0.25">
      <c r="A775" s="15" t="s">
        <v>71</v>
      </c>
      <c r="B775" s="16" t="s">
        <v>47</v>
      </c>
      <c r="C775" s="15" t="str">
        <f t="shared" si="85"/>
        <v>Clay Sand Silt_W/Limestone</v>
      </c>
      <c r="D775" s="15">
        <v>1</v>
      </c>
      <c r="E775" s="33">
        <f t="shared" si="88"/>
        <v>-4.8075106056537004E-2</v>
      </c>
      <c r="F775" s="15" t="str">
        <f t="shared" si="84"/>
        <v>Rare/Uncommon</v>
      </c>
      <c r="G775" s="17" t="s">
        <v>159</v>
      </c>
      <c r="H775" s="18" t="s">
        <v>158</v>
      </c>
      <c r="I775" s="26" t="s">
        <v>158</v>
      </c>
      <c r="J775" s="19" t="str">
        <f t="shared" si="89"/>
        <v>Needs Review</v>
      </c>
      <c r="K775" s="19" t="str">
        <f t="shared" si="90"/>
        <v>Bell &amp; Erber</v>
      </c>
      <c r="L775" s="27" t="str">
        <f t="shared" si="86"/>
        <v>Diamicton</v>
      </c>
      <c r="M775" s="27" t="str">
        <f t="shared" si="87"/>
        <v>Diamicton</v>
      </c>
    </row>
    <row r="776" spans="1:13" x14ac:dyDescent="0.25">
      <c r="A776" s="15" t="s">
        <v>71</v>
      </c>
      <c r="B776" s="16" t="s">
        <v>48</v>
      </c>
      <c r="C776" s="15" t="str">
        <f t="shared" si="85"/>
        <v>Clay Sand Silt_W/Pyrite</v>
      </c>
      <c r="D776" s="15">
        <v>0</v>
      </c>
      <c r="E776" s="33">
        <f t="shared" si="88"/>
        <v>-4.8134274696818129E-2</v>
      </c>
      <c r="F776" s="15" t="str">
        <f t="shared" si="84"/>
        <v>Not Used</v>
      </c>
      <c r="G776" s="17" t="s">
        <v>159</v>
      </c>
      <c r="H776" s="18" t="s">
        <v>158</v>
      </c>
      <c r="I776" s="26" t="s">
        <v>158</v>
      </c>
      <c r="J776" s="19" t="str">
        <f t="shared" si="89"/>
        <v>Not Used</v>
      </c>
      <c r="K776" s="19" t="str">
        <f t="shared" si="90"/>
        <v>Not Used</v>
      </c>
      <c r="L776" s="27" t="str">
        <f t="shared" si="86"/>
        <v>CHECK</v>
      </c>
      <c r="M776" s="27" t="str">
        <f t="shared" si="87"/>
        <v>Diamicton</v>
      </c>
    </row>
    <row r="777" spans="1:13" x14ac:dyDescent="0.25">
      <c r="A777" s="15" t="s">
        <v>71</v>
      </c>
      <c r="B777" s="16" t="s">
        <v>49</v>
      </c>
      <c r="C777" s="15" t="str">
        <f t="shared" si="85"/>
        <v>Clay Sand Silt_W/Sand</v>
      </c>
      <c r="D777" s="15">
        <v>0</v>
      </c>
      <c r="E777" s="33">
        <f t="shared" si="88"/>
        <v>-4.8134274696818129E-2</v>
      </c>
      <c r="F777" s="15" t="str">
        <f t="shared" si="84"/>
        <v>Not Used</v>
      </c>
      <c r="G777" s="17" t="s">
        <v>159</v>
      </c>
      <c r="H777" s="18" t="s">
        <v>64</v>
      </c>
      <c r="I777" s="26" t="s">
        <v>64</v>
      </c>
      <c r="J777" s="19" t="str">
        <f t="shared" si="89"/>
        <v>Not Used</v>
      </c>
      <c r="K777" s="19" t="str">
        <f t="shared" si="90"/>
        <v>Not Used</v>
      </c>
      <c r="L777" s="27" t="str">
        <f t="shared" si="86"/>
        <v>CHECK</v>
      </c>
      <c r="M777" s="27" t="str">
        <f t="shared" si="87"/>
        <v>Clay &amp; Sand</v>
      </c>
    </row>
    <row r="778" spans="1:13" x14ac:dyDescent="0.25">
      <c r="A778" s="15" t="s">
        <v>71</v>
      </c>
      <c r="B778" s="16" t="s">
        <v>50</v>
      </c>
      <c r="C778" s="15" t="str">
        <f t="shared" si="85"/>
        <v>Clay Sand Silt_W/Sandstone</v>
      </c>
      <c r="D778" s="15">
        <v>1</v>
      </c>
      <c r="E778" s="33">
        <f t="shared" si="88"/>
        <v>-4.8075106056537004E-2</v>
      </c>
      <c r="F778" s="15" t="str">
        <f t="shared" si="84"/>
        <v>Rare/Uncommon</v>
      </c>
      <c r="G778" s="17" t="s">
        <v>159</v>
      </c>
      <c r="H778" s="18" t="s">
        <v>158</v>
      </c>
      <c r="I778" s="26" t="s">
        <v>158</v>
      </c>
      <c r="J778" s="19" t="str">
        <f t="shared" si="89"/>
        <v>Needs Review</v>
      </c>
      <c r="K778" s="19" t="str">
        <f t="shared" si="90"/>
        <v>Bell &amp; Erber</v>
      </c>
      <c r="L778" s="27" t="str">
        <f t="shared" si="86"/>
        <v>Diamicton</v>
      </c>
      <c r="M778" s="27" t="str">
        <f t="shared" si="87"/>
        <v>Diamicton</v>
      </c>
    </row>
    <row r="779" spans="1:13" x14ac:dyDescent="0.25">
      <c r="A779" s="15" t="s">
        <v>71</v>
      </c>
      <c r="B779" s="16" t="s">
        <v>51</v>
      </c>
      <c r="C779" s="15" t="str">
        <f t="shared" si="85"/>
        <v>Clay Sand Silt_W/Shale</v>
      </c>
      <c r="D779" s="15">
        <v>1</v>
      </c>
      <c r="E779" s="33">
        <f t="shared" si="88"/>
        <v>-4.8075106056537004E-2</v>
      </c>
      <c r="F779" s="15" t="str">
        <f t="shared" si="84"/>
        <v>Rare/Uncommon</v>
      </c>
      <c r="G779" s="17" t="s">
        <v>159</v>
      </c>
      <c r="H779" s="18" t="s">
        <v>158</v>
      </c>
      <c r="I779" s="26" t="s">
        <v>158</v>
      </c>
      <c r="J779" s="19" t="str">
        <f t="shared" si="89"/>
        <v>Needs Review</v>
      </c>
      <c r="K779" s="19" t="str">
        <f t="shared" si="90"/>
        <v>Bell &amp; Erber</v>
      </c>
      <c r="L779" s="27" t="str">
        <f t="shared" si="86"/>
        <v>Diamicton</v>
      </c>
      <c r="M779" s="27" t="str">
        <f t="shared" si="87"/>
        <v>Diamicton</v>
      </c>
    </row>
    <row r="780" spans="1:13" x14ac:dyDescent="0.25">
      <c r="A780" s="15" t="s">
        <v>71</v>
      </c>
      <c r="B780" s="16" t="s">
        <v>52</v>
      </c>
      <c r="C780" s="15" t="str">
        <f t="shared" si="85"/>
        <v>Clay Sand Silt_W/Silt</v>
      </c>
      <c r="D780" s="15">
        <v>1</v>
      </c>
      <c r="E780" s="33">
        <f t="shared" si="88"/>
        <v>-4.8075106056537004E-2</v>
      </c>
      <c r="F780" s="15" t="str">
        <f t="shared" si="84"/>
        <v>Rare/Uncommon</v>
      </c>
      <c r="G780" s="17" t="s">
        <v>159</v>
      </c>
      <c r="H780" s="18" t="s">
        <v>64</v>
      </c>
      <c r="I780" s="26" t="s">
        <v>64</v>
      </c>
      <c r="J780" s="19" t="str">
        <f t="shared" si="89"/>
        <v>Needs Review</v>
      </c>
      <c r="K780" s="19" t="str">
        <f t="shared" si="90"/>
        <v>Bell &amp; Erber</v>
      </c>
      <c r="L780" s="27" t="str">
        <f t="shared" si="86"/>
        <v>Clay &amp; Sand</v>
      </c>
      <c r="M780" s="27" t="str">
        <f t="shared" si="87"/>
        <v>Clay &amp; Sand</v>
      </c>
    </row>
    <row r="781" spans="1:13" x14ac:dyDescent="0.25">
      <c r="A781" s="15" t="s">
        <v>71</v>
      </c>
      <c r="B781" s="16" t="s">
        <v>53</v>
      </c>
      <c r="C781" s="15" t="str">
        <f t="shared" si="85"/>
        <v>Clay Sand Silt_W/Stones</v>
      </c>
      <c r="D781" s="15">
        <v>3</v>
      </c>
      <c r="E781" s="33">
        <f t="shared" si="88"/>
        <v>-4.7956768775974754E-2</v>
      </c>
      <c r="F781" s="15" t="str">
        <f t="shared" si="84"/>
        <v>Rare/Uncommon</v>
      </c>
      <c r="G781" s="17" t="s">
        <v>159</v>
      </c>
      <c r="H781" s="18" t="s">
        <v>158</v>
      </c>
      <c r="I781" s="26" t="s">
        <v>158</v>
      </c>
      <c r="J781" s="19" t="str">
        <f t="shared" si="89"/>
        <v>Needs Review</v>
      </c>
      <c r="K781" s="19" t="str">
        <f t="shared" si="90"/>
        <v>Bell &amp; Erber</v>
      </c>
      <c r="L781" s="27" t="str">
        <f t="shared" si="86"/>
        <v>Diamicton</v>
      </c>
      <c r="M781" s="27" t="str">
        <f t="shared" si="87"/>
        <v>Diamicton</v>
      </c>
    </row>
    <row r="782" spans="1:13" x14ac:dyDescent="0.25">
      <c r="A782" s="15" t="s">
        <v>71</v>
      </c>
      <c r="B782" s="16" t="s">
        <v>54</v>
      </c>
      <c r="C782" s="15" t="str">
        <f t="shared" si="85"/>
        <v>Clay Sand Silt_Water Bearing</v>
      </c>
      <c r="D782" s="15">
        <v>3</v>
      </c>
      <c r="E782" s="33">
        <f t="shared" si="88"/>
        <v>-4.7956768775974754E-2</v>
      </c>
      <c r="F782" s="15" t="str">
        <f t="shared" si="84"/>
        <v>Rare/Uncommon</v>
      </c>
      <c r="G782" s="17" t="s">
        <v>159</v>
      </c>
      <c r="H782" s="18" t="s">
        <v>64</v>
      </c>
      <c r="I782" s="26" t="s">
        <v>64</v>
      </c>
      <c r="J782" s="19" t="str">
        <f t="shared" si="89"/>
        <v>Needs Review</v>
      </c>
      <c r="K782" s="19" t="str">
        <f t="shared" si="90"/>
        <v>Bell &amp; Erber</v>
      </c>
      <c r="L782" s="27" t="str">
        <f t="shared" si="86"/>
        <v>Clay &amp; Sand</v>
      </c>
      <c r="M782" s="27" t="str">
        <f t="shared" si="87"/>
        <v>Clay &amp; Sand</v>
      </c>
    </row>
    <row r="783" spans="1:13" x14ac:dyDescent="0.25">
      <c r="A783" s="15" t="s">
        <v>71</v>
      </c>
      <c r="B783" s="16" t="s">
        <v>55</v>
      </c>
      <c r="C783" s="15" t="str">
        <f t="shared" si="85"/>
        <v>Clay Sand Silt_Weathered</v>
      </c>
      <c r="D783" s="15">
        <v>0</v>
      </c>
      <c r="E783" s="33">
        <f t="shared" si="88"/>
        <v>-4.8134274696818129E-2</v>
      </c>
      <c r="F783" s="15" t="str">
        <f t="shared" si="84"/>
        <v>Not Used</v>
      </c>
      <c r="G783" s="17" t="s">
        <v>159</v>
      </c>
      <c r="H783" s="18" t="s">
        <v>64</v>
      </c>
      <c r="I783" s="26" t="s">
        <v>64</v>
      </c>
      <c r="J783" s="19" t="str">
        <f t="shared" si="89"/>
        <v>Not Used</v>
      </c>
      <c r="K783" s="19" t="str">
        <f t="shared" si="90"/>
        <v>Not Used</v>
      </c>
      <c r="L783" s="27" t="str">
        <f t="shared" si="86"/>
        <v>CHECK</v>
      </c>
      <c r="M783" s="27" t="str">
        <f t="shared" si="87"/>
        <v>Clay &amp; Sand</v>
      </c>
    </row>
    <row r="784" spans="1:13" x14ac:dyDescent="0.25">
      <c r="A784" s="15" t="s">
        <v>71</v>
      </c>
      <c r="B784" s="16" t="s">
        <v>56</v>
      </c>
      <c r="C784" s="15" t="str">
        <f t="shared" si="85"/>
        <v>Clay Sand Silt_Wet/Moist</v>
      </c>
      <c r="D784" s="15">
        <v>9</v>
      </c>
      <c r="E784" s="33">
        <f t="shared" si="88"/>
        <v>-4.7601756934287989E-2</v>
      </c>
      <c r="F784" s="15" t="str">
        <f t="shared" si="84"/>
        <v>Rare/Uncommon</v>
      </c>
      <c r="G784" s="17" t="s">
        <v>159</v>
      </c>
      <c r="H784" s="18" t="s">
        <v>64</v>
      </c>
      <c r="I784" s="26" t="s">
        <v>64</v>
      </c>
      <c r="J784" s="19" t="str">
        <f t="shared" si="89"/>
        <v>Needs Review</v>
      </c>
      <c r="K784" s="19" t="str">
        <f t="shared" si="90"/>
        <v>Bell &amp; Erber</v>
      </c>
      <c r="L784" s="27" t="str">
        <f t="shared" si="86"/>
        <v>Clay &amp; Sand</v>
      </c>
      <c r="M784" s="27" t="str">
        <f t="shared" si="87"/>
        <v>Clay &amp; Sand</v>
      </c>
    </row>
    <row r="785" spans="1:13" x14ac:dyDescent="0.25">
      <c r="A785" s="15" t="s">
        <v>71</v>
      </c>
      <c r="B785" s="16" t="s">
        <v>57</v>
      </c>
      <c r="C785" s="15" t="str">
        <f t="shared" si="85"/>
        <v>Clay Sand Silt_Wood</v>
      </c>
      <c r="D785" s="15">
        <v>0</v>
      </c>
      <c r="E785" s="33">
        <f t="shared" si="88"/>
        <v>-4.8134274696818129E-2</v>
      </c>
      <c r="F785" s="15" t="str">
        <f t="shared" si="84"/>
        <v>Not Used</v>
      </c>
      <c r="G785" s="17" t="s">
        <v>159</v>
      </c>
      <c r="H785" s="18" t="s">
        <v>64</v>
      </c>
      <c r="I785" s="26" t="s">
        <v>64</v>
      </c>
      <c r="J785" s="19" t="str">
        <f t="shared" si="89"/>
        <v>Not Used</v>
      </c>
      <c r="K785" s="19" t="str">
        <f t="shared" si="90"/>
        <v>Not Used</v>
      </c>
      <c r="L785" s="27" t="str">
        <f t="shared" si="86"/>
        <v>CHECK</v>
      </c>
      <c r="M785" s="27" t="str">
        <f t="shared" si="87"/>
        <v>Clay &amp; Sand</v>
      </c>
    </row>
    <row r="786" spans="1:13" x14ac:dyDescent="0.25">
      <c r="A786" s="15" t="s">
        <v>72</v>
      </c>
      <c r="B786" s="16"/>
      <c r="C786" s="15" t="str">
        <f t="shared" si="85"/>
        <v>Clay Silt Gravel_</v>
      </c>
      <c r="D786" s="15">
        <v>168</v>
      </c>
      <c r="E786" s="33">
        <f t="shared" si="88"/>
        <v>-3.8193943129588855E-2</v>
      </c>
      <c r="F786" s="15" t="str">
        <f t="shared" si="84"/>
        <v>Rare/Uncommon</v>
      </c>
      <c r="G786" s="17" t="s">
        <v>159</v>
      </c>
      <c r="H786" s="18" t="s">
        <v>158</v>
      </c>
      <c r="I786" s="26" t="s">
        <v>158</v>
      </c>
      <c r="J786" s="19" t="str">
        <f t="shared" si="89"/>
        <v>Needs Review</v>
      </c>
      <c r="K786" s="19" t="str">
        <f t="shared" si="90"/>
        <v>Bell &amp; Erber</v>
      </c>
      <c r="L786" s="27" t="str">
        <f t="shared" si="86"/>
        <v>Diamicton</v>
      </c>
      <c r="M786" s="27" t="str">
        <f t="shared" si="87"/>
        <v>Diamicton</v>
      </c>
    </row>
    <row r="787" spans="1:13" x14ac:dyDescent="0.25">
      <c r="A787" s="15" t="s">
        <v>72</v>
      </c>
      <c r="B787" s="16" t="s">
        <v>4</v>
      </c>
      <c r="C787" s="15" t="str">
        <f t="shared" si="85"/>
        <v>Clay Silt Gravel_Broken</v>
      </c>
      <c r="D787" s="15">
        <v>0</v>
      </c>
      <c r="E787" s="33">
        <f t="shared" si="88"/>
        <v>-4.8134274696818129E-2</v>
      </c>
      <c r="F787" s="15" t="str">
        <f t="shared" si="84"/>
        <v>Not Used</v>
      </c>
      <c r="G787" s="17" t="s">
        <v>159</v>
      </c>
      <c r="H787" s="18" t="s">
        <v>158</v>
      </c>
      <c r="I787" s="26" t="s">
        <v>158</v>
      </c>
      <c r="J787" s="19" t="str">
        <f t="shared" si="89"/>
        <v>Not Used</v>
      </c>
      <c r="K787" s="19" t="str">
        <f t="shared" si="90"/>
        <v>Not Used</v>
      </c>
      <c r="L787" s="27" t="str">
        <f t="shared" si="86"/>
        <v>CHECK</v>
      </c>
      <c r="M787" s="27" t="str">
        <f t="shared" si="87"/>
        <v>Diamicton</v>
      </c>
    </row>
    <row r="788" spans="1:13" x14ac:dyDescent="0.25">
      <c r="A788" s="15" t="s">
        <v>72</v>
      </c>
      <c r="B788" s="16" t="s">
        <v>5</v>
      </c>
      <c r="C788" s="15" t="str">
        <f t="shared" si="85"/>
        <v>Clay Silt Gravel_Cemented</v>
      </c>
      <c r="D788" s="15">
        <v>0</v>
      </c>
      <c r="E788" s="33">
        <f t="shared" si="88"/>
        <v>-4.8134274696818129E-2</v>
      </c>
      <c r="F788" s="15" t="str">
        <f t="shared" si="84"/>
        <v>Not Used</v>
      </c>
      <c r="G788" s="17" t="s">
        <v>159</v>
      </c>
      <c r="H788" s="18" t="s">
        <v>158</v>
      </c>
      <c r="I788" s="26" t="s">
        <v>158</v>
      </c>
      <c r="J788" s="19" t="str">
        <f t="shared" si="89"/>
        <v>Not Used</v>
      </c>
      <c r="K788" s="19" t="str">
        <f t="shared" si="90"/>
        <v>Not Used</v>
      </c>
      <c r="L788" s="27" t="str">
        <f t="shared" si="86"/>
        <v>CHECK</v>
      </c>
      <c r="M788" s="27" t="str">
        <f t="shared" si="87"/>
        <v>Diamicton</v>
      </c>
    </row>
    <row r="789" spans="1:13" x14ac:dyDescent="0.25">
      <c r="A789" s="15" t="s">
        <v>72</v>
      </c>
      <c r="B789" s="16" t="s">
        <v>6</v>
      </c>
      <c r="C789" s="15" t="str">
        <f t="shared" si="85"/>
        <v>Clay Silt Gravel_Clayey</v>
      </c>
      <c r="D789" s="15">
        <v>2</v>
      </c>
      <c r="E789" s="33">
        <f t="shared" si="88"/>
        <v>-4.8015937416255879E-2</v>
      </c>
      <c r="F789" s="15" t="str">
        <f t="shared" si="84"/>
        <v>Rare/Uncommon</v>
      </c>
      <c r="G789" s="17" t="s">
        <v>159</v>
      </c>
      <c r="H789" s="18" t="s">
        <v>158</v>
      </c>
      <c r="I789" s="26" t="s">
        <v>158</v>
      </c>
      <c r="J789" s="19" t="str">
        <f t="shared" si="89"/>
        <v>Needs Review</v>
      </c>
      <c r="K789" s="19" t="str">
        <f t="shared" si="90"/>
        <v>Bell &amp; Erber</v>
      </c>
      <c r="L789" s="27" t="str">
        <f t="shared" si="86"/>
        <v>Diamicton</v>
      </c>
      <c r="M789" s="27" t="str">
        <f t="shared" si="87"/>
        <v>Diamicton</v>
      </c>
    </row>
    <row r="790" spans="1:13" x14ac:dyDescent="0.25">
      <c r="A790" s="15" t="s">
        <v>72</v>
      </c>
      <c r="B790" s="16" t="s">
        <v>7</v>
      </c>
      <c r="C790" s="15" t="str">
        <f t="shared" si="85"/>
        <v>Clay Silt Gravel_Coarse</v>
      </c>
      <c r="D790" s="15">
        <v>3</v>
      </c>
      <c r="E790" s="33">
        <f t="shared" si="88"/>
        <v>-4.7956768775974754E-2</v>
      </c>
      <c r="F790" s="15" t="str">
        <f t="shared" si="84"/>
        <v>Rare/Uncommon</v>
      </c>
      <c r="G790" s="17" t="s">
        <v>159</v>
      </c>
      <c r="H790" s="18" t="s">
        <v>158</v>
      </c>
      <c r="I790" s="26" t="s">
        <v>158</v>
      </c>
      <c r="J790" s="19" t="str">
        <f t="shared" si="89"/>
        <v>Needs Review</v>
      </c>
      <c r="K790" s="19" t="str">
        <f t="shared" si="90"/>
        <v>Bell &amp; Erber</v>
      </c>
      <c r="L790" s="27" t="str">
        <f t="shared" si="86"/>
        <v>Diamicton</v>
      </c>
      <c r="M790" s="27" t="str">
        <f t="shared" si="87"/>
        <v>Diamicton</v>
      </c>
    </row>
    <row r="791" spans="1:13" x14ac:dyDescent="0.25">
      <c r="A791" s="15" t="s">
        <v>72</v>
      </c>
      <c r="B791" s="16" t="s">
        <v>8</v>
      </c>
      <c r="C791" s="15" t="str">
        <f t="shared" si="85"/>
        <v>Clay Silt Gravel_Dense</v>
      </c>
      <c r="D791" s="15">
        <v>1</v>
      </c>
      <c r="E791" s="33">
        <f t="shared" si="88"/>
        <v>-4.8075106056537004E-2</v>
      </c>
      <c r="F791" s="15" t="str">
        <f t="shared" si="84"/>
        <v>Rare/Uncommon</v>
      </c>
      <c r="G791" s="17" t="s">
        <v>159</v>
      </c>
      <c r="H791" s="18" t="s">
        <v>158</v>
      </c>
      <c r="I791" s="26" t="s">
        <v>158</v>
      </c>
      <c r="J791" s="19" t="str">
        <f t="shared" si="89"/>
        <v>Needs Review</v>
      </c>
      <c r="K791" s="19" t="str">
        <f t="shared" si="90"/>
        <v>Bell &amp; Erber</v>
      </c>
      <c r="L791" s="27" t="str">
        <f t="shared" si="86"/>
        <v>Diamicton</v>
      </c>
      <c r="M791" s="27" t="str">
        <f t="shared" si="87"/>
        <v>Diamicton</v>
      </c>
    </row>
    <row r="792" spans="1:13" x14ac:dyDescent="0.25">
      <c r="A792" s="15" t="s">
        <v>72</v>
      </c>
      <c r="B792" s="16" t="s">
        <v>9</v>
      </c>
      <c r="C792" s="15" t="str">
        <f t="shared" si="85"/>
        <v>Clay Silt Gravel_Dolomitic</v>
      </c>
      <c r="D792" s="15">
        <v>0</v>
      </c>
      <c r="E792" s="33">
        <f t="shared" si="88"/>
        <v>-4.8134274696818129E-2</v>
      </c>
      <c r="F792" s="15" t="str">
        <f t="shared" si="84"/>
        <v>Not Used</v>
      </c>
      <c r="G792" s="17" t="s">
        <v>159</v>
      </c>
      <c r="H792" s="18" t="s">
        <v>158</v>
      </c>
      <c r="I792" s="26" t="s">
        <v>158</v>
      </c>
      <c r="J792" s="19" t="str">
        <f t="shared" si="89"/>
        <v>Not Used</v>
      </c>
      <c r="K792" s="19" t="str">
        <f t="shared" si="90"/>
        <v>Not Used</v>
      </c>
      <c r="L792" s="27" t="str">
        <f t="shared" si="86"/>
        <v>CHECK</v>
      </c>
      <c r="M792" s="27" t="str">
        <f t="shared" si="87"/>
        <v>Diamicton</v>
      </c>
    </row>
    <row r="793" spans="1:13" x14ac:dyDescent="0.25">
      <c r="A793" s="15" t="s">
        <v>72</v>
      </c>
      <c r="B793" s="16" t="s">
        <v>10</v>
      </c>
      <c r="C793" s="15" t="str">
        <f t="shared" si="85"/>
        <v>Clay Silt Gravel_Dry</v>
      </c>
      <c r="D793" s="15">
        <v>0</v>
      </c>
      <c r="E793" s="33">
        <f t="shared" si="88"/>
        <v>-4.8134274696818129E-2</v>
      </c>
      <c r="F793" s="15" t="str">
        <f t="shared" si="84"/>
        <v>Not Used</v>
      </c>
      <c r="G793" s="17" t="s">
        <v>159</v>
      </c>
      <c r="H793" s="18" t="s">
        <v>158</v>
      </c>
      <c r="I793" s="26" t="s">
        <v>158</v>
      </c>
      <c r="J793" s="19" t="str">
        <f t="shared" si="89"/>
        <v>Not Used</v>
      </c>
      <c r="K793" s="19" t="str">
        <f t="shared" si="90"/>
        <v>Not Used</v>
      </c>
      <c r="L793" s="27" t="str">
        <f t="shared" si="86"/>
        <v>CHECK</v>
      </c>
      <c r="M793" s="27" t="str">
        <f t="shared" si="87"/>
        <v>Diamicton</v>
      </c>
    </row>
    <row r="794" spans="1:13" x14ac:dyDescent="0.25">
      <c r="A794" s="15" t="s">
        <v>72</v>
      </c>
      <c r="B794" s="16" t="s">
        <v>11</v>
      </c>
      <c r="C794" s="15" t="str">
        <f t="shared" si="85"/>
        <v>Clay Silt Gravel_Fill</v>
      </c>
      <c r="D794" s="15">
        <v>0</v>
      </c>
      <c r="E794" s="33">
        <f t="shared" si="88"/>
        <v>-4.8134274696818129E-2</v>
      </c>
      <c r="F794" s="15" t="str">
        <f t="shared" si="84"/>
        <v>Not Used</v>
      </c>
      <c r="G794" s="17" t="s">
        <v>159</v>
      </c>
      <c r="H794" s="18" t="s">
        <v>167</v>
      </c>
      <c r="I794" s="26" t="s">
        <v>167</v>
      </c>
      <c r="J794" s="19" t="str">
        <f t="shared" si="89"/>
        <v>Not Used</v>
      </c>
      <c r="K794" s="19" t="str">
        <f t="shared" si="90"/>
        <v>Not Used</v>
      </c>
      <c r="L794" s="27" t="str">
        <f t="shared" si="86"/>
        <v>CHECK</v>
      </c>
      <c r="M794" s="27" t="str">
        <f t="shared" si="87"/>
        <v>Unknown or No Record</v>
      </c>
    </row>
    <row r="795" spans="1:13" x14ac:dyDescent="0.25">
      <c r="A795" s="15" t="s">
        <v>72</v>
      </c>
      <c r="B795" s="16" t="s">
        <v>12</v>
      </c>
      <c r="C795" s="15" t="str">
        <f t="shared" si="85"/>
        <v>Clay Silt Gravel_Fine</v>
      </c>
      <c r="D795" s="15">
        <v>3</v>
      </c>
      <c r="E795" s="33">
        <f t="shared" si="88"/>
        <v>-4.7956768775974754E-2</v>
      </c>
      <c r="F795" s="15" t="str">
        <f t="shared" si="84"/>
        <v>Rare/Uncommon</v>
      </c>
      <c r="G795" s="17" t="s">
        <v>159</v>
      </c>
      <c r="H795" s="18" t="s">
        <v>158</v>
      </c>
      <c r="I795" s="26" t="s">
        <v>158</v>
      </c>
      <c r="J795" s="19" t="str">
        <f t="shared" si="89"/>
        <v>Needs Review</v>
      </c>
      <c r="K795" s="19" t="str">
        <f t="shared" si="90"/>
        <v>Bell &amp; Erber</v>
      </c>
      <c r="L795" s="27" t="str">
        <f t="shared" si="86"/>
        <v>Diamicton</v>
      </c>
      <c r="M795" s="27" t="str">
        <f t="shared" si="87"/>
        <v>Diamicton</v>
      </c>
    </row>
    <row r="796" spans="1:13" x14ac:dyDescent="0.25">
      <c r="A796" s="15" t="s">
        <v>72</v>
      </c>
      <c r="B796" s="16" t="s">
        <v>13</v>
      </c>
      <c r="C796" s="15" t="str">
        <f t="shared" si="85"/>
        <v>Clay Silt Gravel_Fine To Coarse</v>
      </c>
      <c r="D796" s="15">
        <v>0</v>
      </c>
      <c r="E796" s="33">
        <f t="shared" si="88"/>
        <v>-4.8134274696818129E-2</v>
      </c>
      <c r="F796" s="15" t="str">
        <f t="shared" si="84"/>
        <v>Not Used</v>
      </c>
      <c r="G796" s="17" t="s">
        <v>159</v>
      </c>
      <c r="H796" s="18" t="s">
        <v>158</v>
      </c>
      <c r="I796" s="26" t="s">
        <v>158</v>
      </c>
      <c r="J796" s="19" t="str">
        <f t="shared" si="89"/>
        <v>Not Used</v>
      </c>
      <c r="K796" s="19" t="str">
        <f t="shared" si="90"/>
        <v>Not Used</v>
      </c>
      <c r="L796" s="27" t="str">
        <f t="shared" si="86"/>
        <v>CHECK</v>
      </c>
      <c r="M796" s="27" t="str">
        <f t="shared" si="87"/>
        <v>Diamicton</v>
      </c>
    </row>
    <row r="797" spans="1:13" x14ac:dyDescent="0.25">
      <c r="A797" s="15" t="s">
        <v>72</v>
      </c>
      <c r="B797" s="16" t="s">
        <v>14</v>
      </c>
      <c r="C797" s="15" t="str">
        <f t="shared" si="85"/>
        <v>Clay Silt Gravel_Fine To Medium</v>
      </c>
      <c r="D797" s="15">
        <v>1</v>
      </c>
      <c r="E797" s="33">
        <f t="shared" si="88"/>
        <v>-4.8075106056537004E-2</v>
      </c>
      <c r="F797" s="15" t="str">
        <f t="shared" si="84"/>
        <v>Rare/Uncommon</v>
      </c>
      <c r="G797" s="17" t="s">
        <v>159</v>
      </c>
      <c r="H797" s="18" t="s">
        <v>158</v>
      </c>
      <c r="I797" s="26" t="s">
        <v>158</v>
      </c>
      <c r="J797" s="19" t="str">
        <f t="shared" si="89"/>
        <v>Needs Review</v>
      </c>
      <c r="K797" s="19" t="str">
        <f t="shared" si="90"/>
        <v>Bell &amp; Erber</v>
      </c>
      <c r="L797" s="27" t="str">
        <f t="shared" si="86"/>
        <v>Diamicton</v>
      </c>
      <c r="M797" s="27" t="str">
        <f t="shared" si="87"/>
        <v>Diamicton</v>
      </c>
    </row>
    <row r="798" spans="1:13" x14ac:dyDescent="0.25">
      <c r="A798" s="15" t="s">
        <v>72</v>
      </c>
      <c r="B798" s="16" t="s">
        <v>15</v>
      </c>
      <c r="C798" s="15" t="str">
        <f t="shared" si="85"/>
        <v>Clay Silt Gravel_Firm</v>
      </c>
      <c r="D798" s="15">
        <v>0</v>
      </c>
      <c r="E798" s="33">
        <f t="shared" si="88"/>
        <v>-4.8134274696818129E-2</v>
      </c>
      <c r="F798" s="15" t="str">
        <f t="shared" si="84"/>
        <v>Not Used</v>
      </c>
      <c r="G798" s="17" t="s">
        <v>159</v>
      </c>
      <c r="H798" s="18" t="s">
        <v>158</v>
      </c>
      <c r="I798" s="26" t="s">
        <v>158</v>
      </c>
      <c r="J798" s="19" t="str">
        <f t="shared" si="89"/>
        <v>Not Used</v>
      </c>
      <c r="K798" s="19" t="str">
        <f t="shared" si="90"/>
        <v>Not Used</v>
      </c>
      <c r="L798" s="27" t="str">
        <f t="shared" si="86"/>
        <v>CHECK</v>
      </c>
      <c r="M798" s="27" t="str">
        <f t="shared" si="87"/>
        <v>Diamicton</v>
      </c>
    </row>
    <row r="799" spans="1:13" x14ac:dyDescent="0.25">
      <c r="A799" s="15" t="s">
        <v>72</v>
      </c>
      <c r="B799" s="16" t="s">
        <v>16</v>
      </c>
      <c r="C799" s="15" t="str">
        <f t="shared" si="85"/>
        <v>Clay Silt Gravel_Fractured</v>
      </c>
      <c r="D799" s="15">
        <v>0</v>
      </c>
      <c r="E799" s="33">
        <f t="shared" si="88"/>
        <v>-4.8134274696818129E-2</v>
      </c>
      <c r="F799" s="15" t="str">
        <f t="shared" si="84"/>
        <v>Not Used</v>
      </c>
      <c r="G799" s="17" t="s">
        <v>159</v>
      </c>
      <c r="H799" s="18" t="s">
        <v>158</v>
      </c>
      <c r="I799" s="26" t="s">
        <v>158</v>
      </c>
      <c r="J799" s="19" t="str">
        <f t="shared" si="89"/>
        <v>Not Used</v>
      </c>
      <c r="K799" s="19" t="str">
        <f t="shared" si="90"/>
        <v>Not Used</v>
      </c>
      <c r="L799" s="27" t="str">
        <f t="shared" si="86"/>
        <v>CHECK</v>
      </c>
      <c r="M799" s="27" t="str">
        <f t="shared" si="87"/>
        <v>Diamicton</v>
      </c>
    </row>
    <row r="800" spans="1:13" x14ac:dyDescent="0.25">
      <c r="A800" s="15" t="s">
        <v>72</v>
      </c>
      <c r="B800" s="16" t="s">
        <v>17</v>
      </c>
      <c r="C800" s="15" t="str">
        <f t="shared" si="85"/>
        <v>Clay Silt Gravel_Gravely</v>
      </c>
      <c r="D800" s="15">
        <v>1</v>
      </c>
      <c r="E800" s="33">
        <f t="shared" si="88"/>
        <v>-4.8075106056537004E-2</v>
      </c>
      <c r="F800" s="15" t="str">
        <f t="shared" si="84"/>
        <v>Rare/Uncommon</v>
      </c>
      <c r="G800" s="17" t="s">
        <v>159</v>
      </c>
      <c r="H800" s="18" t="s">
        <v>158</v>
      </c>
      <c r="I800" s="26" t="s">
        <v>158</v>
      </c>
      <c r="J800" s="19" t="str">
        <f t="shared" si="89"/>
        <v>Needs Review</v>
      </c>
      <c r="K800" s="19" t="str">
        <f t="shared" si="90"/>
        <v>Bell &amp; Erber</v>
      </c>
      <c r="L800" s="27" t="str">
        <f t="shared" si="86"/>
        <v>Diamicton</v>
      </c>
      <c r="M800" s="27" t="str">
        <f t="shared" si="87"/>
        <v>Diamicton</v>
      </c>
    </row>
    <row r="801" spans="1:13" x14ac:dyDescent="0.25">
      <c r="A801" s="15" t="s">
        <v>72</v>
      </c>
      <c r="B801" s="16" t="s">
        <v>18</v>
      </c>
      <c r="C801" s="15" t="str">
        <f t="shared" si="85"/>
        <v>Clay Silt Gravel_Gummy</v>
      </c>
      <c r="D801" s="15">
        <v>3</v>
      </c>
      <c r="E801" s="33">
        <f t="shared" si="88"/>
        <v>-4.7956768775974754E-2</v>
      </c>
      <c r="F801" s="15" t="str">
        <f t="shared" si="84"/>
        <v>Rare/Uncommon</v>
      </c>
      <c r="G801" s="17" t="s">
        <v>159</v>
      </c>
      <c r="H801" s="18" t="s">
        <v>158</v>
      </c>
      <c r="I801" s="26" t="s">
        <v>158</v>
      </c>
      <c r="J801" s="19" t="str">
        <f t="shared" si="89"/>
        <v>Needs Review</v>
      </c>
      <c r="K801" s="19" t="str">
        <f t="shared" si="90"/>
        <v>Bell &amp; Erber</v>
      </c>
      <c r="L801" s="27" t="str">
        <f t="shared" si="86"/>
        <v>Diamicton</v>
      </c>
      <c r="M801" s="27" t="str">
        <f t="shared" si="87"/>
        <v>Diamicton</v>
      </c>
    </row>
    <row r="802" spans="1:13" x14ac:dyDescent="0.25">
      <c r="A802" s="15" t="s">
        <v>72</v>
      </c>
      <c r="B802" s="16" t="s">
        <v>19</v>
      </c>
      <c r="C802" s="15" t="str">
        <f t="shared" si="85"/>
        <v>Clay Silt Gravel_Hard</v>
      </c>
      <c r="D802" s="15">
        <v>2</v>
      </c>
      <c r="E802" s="33">
        <f t="shared" si="88"/>
        <v>-4.8015937416255879E-2</v>
      </c>
      <c r="F802" s="15" t="str">
        <f t="shared" si="84"/>
        <v>Rare/Uncommon</v>
      </c>
      <c r="G802" s="17" t="s">
        <v>159</v>
      </c>
      <c r="H802" s="18" t="s">
        <v>158</v>
      </c>
      <c r="I802" s="26" t="s">
        <v>158</v>
      </c>
      <c r="J802" s="19" t="str">
        <f t="shared" si="89"/>
        <v>Needs Review</v>
      </c>
      <c r="K802" s="19" t="str">
        <f t="shared" si="90"/>
        <v>Bell &amp; Erber</v>
      </c>
      <c r="L802" s="27" t="str">
        <f t="shared" si="86"/>
        <v>Diamicton</v>
      </c>
      <c r="M802" s="27" t="str">
        <f t="shared" si="87"/>
        <v>Diamicton</v>
      </c>
    </row>
    <row r="803" spans="1:13" x14ac:dyDescent="0.25">
      <c r="A803" s="15" t="s">
        <v>72</v>
      </c>
      <c r="B803" s="16" t="s">
        <v>20</v>
      </c>
      <c r="C803" s="15" t="str">
        <f t="shared" si="85"/>
        <v>Clay Silt Gravel_Heaving/Quick</v>
      </c>
      <c r="D803" s="15">
        <v>0</v>
      </c>
      <c r="E803" s="33">
        <f t="shared" si="88"/>
        <v>-4.8134274696818129E-2</v>
      </c>
      <c r="F803" s="15" t="str">
        <f t="shared" si="84"/>
        <v>Not Used</v>
      </c>
      <c r="G803" s="17" t="s">
        <v>159</v>
      </c>
      <c r="H803" s="18" t="s">
        <v>158</v>
      </c>
      <c r="I803" s="26" t="s">
        <v>158</v>
      </c>
      <c r="J803" s="19" t="str">
        <f t="shared" si="89"/>
        <v>Not Used</v>
      </c>
      <c r="K803" s="19" t="str">
        <f t="shared" si="90"/>
        <v>Not Used</v>
      </c>
      <c r="L803" s="27" t="str">
        <f t="shared" si="86"/>
        <v>CHECK</v>
      </c>
      <c r="M803" s="27" t="str">
        <f t="shared" si="87"/>
        <v>Diamicton</v>
      </c>
    </row>
    <row r="804" spans="1:13" x14ac:dyDescent="0.25">
      <c r="A804" s="15" t="s">
        <v>72</v>
      </c>
      <c r="B804" s="16" t="s">
        <v>21</v>
      </c>
      <c r="C804" s="15" t="str">
        <f t="shared" si="85"/>
        <v>Clay Silt Gravel_Karst</v>
      </c>
      <c r="D804" s="15">
        <v>0</v>
      </c>
      <c r="E804" s="33">
        <f t="shared" si="88"/>
        <v>-4.8134274696818129E-2</v>
      </c>
      <c r="F804" s="15" t="str">
        <f t="shared" si="84"/>
        <v>Not Used</v>
      </c>
      <c r="G804" s="17" t="s">
        <v>159</v>
      </c>
      <c r="H804" s="18" t="s">
        <v>158</v>
      </c>
      <c r="I804" s="26" t="s">
        <v>158</v>
      </c>
      <c r="J804" s="19" t="str">
        <f t="shared" si="89"/>
        <v>Not Used</v>
      </c>
      <c r="K804" s="19" t="str">
        <f t="shared" si="90"/>
        <v>Not Used</v>
      </c>
      <c r="L804" s="27" t="str">
        <f t="shared" si="86"/>
        <v>CHECK</v>
      </c>
      <c r="M804" s="27" t="str">
        <f t="shared" si="87"/>
        <v>Diamicton</v>
      </c>
    </row>
    <row r="805" spans="1:13" x14ac:dyDescent="0.25">
      <c r="A805" s="15" t="s">
        <v>72</v>
      </c>
      <c r="B805" s="16" t="s">
        <v>22</v>
      </c>
      <c r="C805" s="15" t="str">
        <f t="shared" si="85"/>
        <v>Clay Silt Gravel_Layered</v>
      </c>
      <c r="D805" s="15">
        <v>1</v>
      </c>
      <c r="E805" s="33">
        <f t="shared" si="88"/>
        <v>-4.8075106056537004E-2</v>
      </c>
      <c r="F805" s="15" t="str">
        <f t="shared" si="84"/>
        <v>Rare/Uncommon</v>
      </c>
      <c r="G805" s="17" t="s">
        <v>159</v>
      </c>
      <c r="H805" s="18" t="s">
        <v>158</v>
      </c>
      <c r="I805" s="26" t="s">
        <v>158</v>
      </c>
      <c r="J805" s="19" t="str">
        <f t="shared" si="89"/>
        <v>Needs Review</v>
      </c>
      <c r="K805" s="19" t="str">
        <f t="shared" si="90"/>
        <v>Bell &amp; Erber</v>
      </c>
      <c r="L805" s="27" t="str">
        <f t="shared" si="86"/>
        <v>Diamicton</v>
      </c>
      <c r="M805" s="27" t="str">
        <f t="shared" si="87"/>
        <v>Diamicton</v>
      </c>
    </row>
    <row r="806" spans="1:13" x14ac:dyDescent="0.25">
      <c r="A806" s="15" t="s">
        <v>72</v>
      </c>
      <c r="B806" s="16" t="s">
        <v>23</v>
      </c>
      <c r="C806" s="15" t="str">
        <f t="shared" si="85"/>
        <v>Clay Silt Gravel_Medium</v>
      </c>
      <c r="D806" s="15">
        <v>1</v>
      </c>
      <c r="E806" s="33">
        <f t="shared" si="88"/>
        <v>-4.8075106056537004E-2</v>
      </c>
      <c r="F806" s="15" t="str">
        <f t="shared" si="84"/>
        <v>Rare/Uncommon</v>
      </c>
      <c r="G806" s="17" t="s">
        <v>159</v>
      </c>
      <c r="H806" s="18" t="s">
        <v>158</v>
      </c>
      <c r="I806" s="26" t="s">
        <v>158</v>
      </c>
      <c r="J806" s="19" t="str">
        <f t="shared" si="89"/>
        <v>Needs Review</v>
      </c>
      <c r="K806" s="19" t="str">
        <f t="shared" si="90"/>
        <v>Bell &amp; Erber</v>
      </c>
      <c r="L806" s="27" t="str">
        <f t="shared" si="86"/>
        <v>Diamicton</v>
      </c>
      <c r="M806" s="27" t="str">
        <f t="shared" si="87"/>
        <v>Diamicton</v>
      </c>
    </row>
    <row r="807" spans="1:13" x14ac:dyDescent="0.25">
      <c r="A807" s="15" t="s">
        <v>72</v>
      </c>
      <c r="B807" s="16" t="s">
        <v>24</v>
      </c>
      <c r="C807" s="15" t="str">
        <f t="shared" si="85"/>
        <v>Clay Silt Gravel_Medium To Coarse</v>
      </c>
      <c r="D807" s="15">
        <v>0</v>
      </c>
      <c r="E807" s="33">
        <f t="shared" si="88"/>
        <v>-4.8134274696818129E-2</v>
      </c>
      <c r="F807" s="15" t="str">
        <f t="shared" si="84"/>
        <v>Not Used</v>
      </c>
      <c r="G807" s="17" t="s">
        <v>159</v>
      </c>
      <c r="H807" s="18" t="s">
        <v>158</v>
      </c>
      <c r="I807" s="26" t="s">
        <v>158</v>
      </c>
      <c r="J807" s="19" t="str">
        <f t="shared" si="89"/>
        <v>Not Used</v>
      </c>
      <c r="K807" s="19" t="str">
        <f t="shared" si="90"/>
        <v>Not Used</v>
      </c>
      <c r="L807" s="27" t="str">
        <f t="shared" si="86"/>
        <v>CHECK</v>
      </c>
      <c r="M807" s="27" t="str">
        <f t="shared" si="87"/>
        <v>Diamicton</v>
      </c>
    </row>
    <row r="808" spans="1:13" x14ac:dyDescent="0.25">
      <c r="A808" s="15" t="s">
        <v>72</v>
      </c>
      <c r="B808" s="16" t="s">
        <v>25</v>
      </c>
      <c r="C808" s="15" t="str">
        <f t="shared" si="85"/>
        <v>Clay Silt Gravel_Organic</v>
      </c>
      <c r="D808" s="15">
        <v>0</v>
      </c>
      <c r="E808" s="33">
        <f t="shared" si="88"/>
        <v>-4.8134274696818129E-2</v>
      </c>
      <c r="F808" s="15" t="str">
        <f t="shared" si="84"/>
        <v>Not Used</v>
      </c>
      <c r="G808" s="17" t="s">
        <v>159</v>
      </c>
      <c r="H808" s="18" t="s">
        <v>158</v>
      </c>
      <c r="I808" s="26" t="s">
        <v>158</v>
      </c>
      <c r="J808" s="19" t="str">
        <f t="shared" si="89"/>
        <v>Not Used</v>
      </c>
      <c r="K808" s="19" t="str">
        <f t="shared" si="90"/>
        <v>Not Used</v>
      </c>
      <c r="L808" s="27" t="str">
        <f t="shared" si="86"/>
        <v>CHECK</v>
      </c>
      <c r="M808" s="27" t="str">
        <f t="shared" si="87"/>
        <v>Diamicton</v>
      </c>
    </row>
    <row r="809" spans="1:13" x14ac:dyDescent="0.25">
      <c r="A809" s="15" t="s">
        <v>72</v>
      </c>
      <c r="B809" s="16" t="s">
        <v>26</v>
      </c>
      <c r="C809" s="15" t="str">
        <f t="shared" si="85"/>
        <v>Clay Silt Gravel_Porous</v>
      </c>
      <c r="D809" s="15">
        <v>0</v>
      </c>
      <c r="E809" s="33">
        <f t="shared" si="88"/>
        <v>-4.8134274696818129E-2</v>
      </c>
      <c r="F809" s="15" t="str">
        <f t="shared" si="84"/>
        <v>Not Used</v>
      </c>
      <c r="G809" s="17" t="s">
        <v>159</v>
      </c>
      <c r="H809" s="18" t="s">
        <v>158</v>
      </c>
      <c r="I809" s="26" t="s">
        <v>158</v>
      </c>
      <c r="J809" s="19" t="str">
        <f t="shared" si="89"/>
        <v>Not Used</v>
      </c>
      <c r="K809" s="19" t="str">
        <f t="shared" si="90"/>
        <v>Not Used</v>
      </c>
      <c r="L809" s="27" t="str">
        <f t="shared" si="86"/>
        <v>CHECK</v>
      </c>
      <c r="M809" s="27" t="str">
        <f t="shared" si="87"/>
        <v>Diamicton</v>
      </c>
    </row>
    <row r="810" spans="1:13" x14ac:dyDescent="0.25">
      <c r="A810" s="15" t="s">
        <v>72</v>
      </c>
      <c r="B810" s="16" t="s">
        <v>27</v>
      </c>
      <c r="C810" s="15" t="str">
        <f t="shared" si="85"/>
        <v>Clay Silt Gravel_Sandy</v>
      </c>
      <c r="D810" s="15">
        <v>2</v>
      </c>
      <c r="E810" s="33">
        <f t="shared" si="88"/>
        <v>-4.8015937416255879E-2</v>
      </c>
      <c r="F810" s="15" t="str">
        <f t="shared" si="84"/>
        <v>Rare/Uncommon</v>
      </c>
      <c r="G810" s="17" t="s">
        <v>159</v>
      </c>
      <c r="H810" s="18" t="s">
        <v>158</v>
      </c>
      <c r="I810" s="26" t="s">
        <v>158</v>
      </c>
      <c r="J810" s="19" t="str">
        <f t="shared" si="89"/>
        <v>Needs Review</v>
      </c>
      <c r="K810" s="19" t="str">
        <f t="shared" si="90"/>
        <v>Bell &amp; Erber</v>
      </c>
      <c r="L810" s="27" t="str">
        <f t="shared" si="86"/>
        <v>Diamicton</v>
      </c>
      <c r="M810" s="27" t="str">
        <f t="shared" si="87"/>
        <v>Diamicton</v>
      </c>
    </row>
    <row r="811" spans="1:13" x14ac:dyDescent="0.25">
      <c r="A811" s="15" t="s">
        <v>72</v>
      </c>
      <c r="B811" s="16" t="s">
        <v>28</v>
      </c>
      <c r="C811" s="15" t="str">
        <f t="shared" si="85"/>
        <v>Clay Silt Gravel_Silty</v>
      </c>
      <c r="D811" s="15">
        <v>2</v>
      </c>
      <c r="E811" s="33">
        <f t="shared" si="88"/>
        <v>-4.8015937416255879E-2</v>
      </c>
      <c r="F811" s="15" t="str">
        <f t="shared" si="84"/>
        <v>Rare/Uncommon</v>
      </c>
      <c r="G811" s="17" t="s">
        <v>159</v>
      </c>
      <c r="H811" s="18" t="s">
        <v>158</v>
      </c>
      <c r="I811" s="26" t="s">
        <v>158</v>
      </c>
      <c r="J811" s="19" t="str">
        <f t="shared" si="89"/>
        <v>Needs Review</v>
      </c>
      <c r="K811" s="19" t="str">
        <f t="shared" si="90"/>
        <v>Bell &amp; Erber</v>
      </c>
      <c r="L811" s="27" t="str">
        <f t="shared" si="86"/>
        <v>Diamicton</v>
      </c>
      <c r="M811" s="27" t="str">
        <f t="shared" si="87"/>
        <v>Diamicton</v>
      </c>
    </row>
    <row r="812" spans="1:13" x14ac:dyDescent="0.25">
      <c r="A812" s="15" t="s">
        <v>72</v>
      </c>
      <c r="B812" s="16" t="s">
        <v>29</v>
      </c>
      <c r="C812" s="15" t="str">
        <f t="shared" si="85"/>
        <v>Clay Silt Gravel_Soft</v>
      </c>
      <c r="D812" s="15">
        <v>0</v>
      </c>
      <c r="E812" s="33">
        <f t="shared" si="88"/>
        <v>-4.8134274696818129E-2</v>
      </c>
      <c r="F812" s="15" t="str">
        <f t="shared" si="84"/>
        <v>Not Used</v>
      </c>
      <c r="G812" s="17" t="s">
        <v>159</v>
      </c>
      <c r="H812" s="18" t="s">
        <v>158</v>
      </c>
      <c r="I812" s="26" t="s">
        <v>158</v>
      </c>
      <c r="J812" s="19" t="str">
        <f t="shared" si="89"/>
        <v>Not Used</v>
      </c>
      <c r="K812" s="19" t="str">
        <f t="shared" si="90"/>
        <v>Not Used</v>
      </c>
      <c r="L812" s="27" t="str">
        <f t="shared" si="86"/>
        <v>CHECK</v>
      </c>
      <c r="M812" s="27" t="str">
        <f t="shared" si="87"/>
        <v>Diamicton</v>
      </c>
    </row>
    <row r="813" spans="1:13" x14ac:dyDescent="0.25">
      <c r="A813" s="15" t="s">
        <v>72</v>
      </c>
      <c r="B813" s="16" t="s">
        <v>30</v>
      </c>
      <c r="C813" s="15" t="str">
        <f t="shared" si="85"/>
        <v>Clay Silt Gravel_Sticky</v>
      </c>
      <c r="D813" s="15">
        <v>1</v>
      </c>
      <c r="E813" s="33">
        <f t="shared" si="88"/>
        <v>-4.8075106056537004E-2</v>
      </c>
      <c r="F813" s="15" t="str">
        <f t="shared" si="84"/>
        <v>Rare/Uncommon</v>
      </c>
      <c r="G813" s="17" t="s">
        <v>159</v>
      </c>
      <c r="H813" s="18" t="s">
        <v>158</v>
      </c>
      <c r="I813" s="26" t="s">
        <v>158</v>
      </c>
      <c r="J813" s="19" t="str">
        <f t="shared" si="89"/>
        <v>Needs Review</v>
      </c>
      <c r="K813" s="19" t="str">
        <f t="shared" si="90"/>
        <v>Bell &amp; Erber</v>
      </c>
      <c r="L813" s="27" t="str">
        <f t="shared" si="86"/>
        <v>Diamicton</v>
      </c>
      <c r="M813" s="27" t="str">
        <f t="shared" si="87"/>
        <v>Diamicton</v>
      </c>
    </row>
    <row r="814" spans="1:13" x14ac:dyDescent="0.25">
      <c r="A814" s="15" t="s">
        <v>72</v>
      </c>
      <c r="B814" s="16" t="s">
        <v>31</v>
      </c>
      <c r="C814" s="15" t="str">
        <f t="shared" si="85"/>
        <v>Clay Silt Gravel_Stoney</v>
      </c>
      <c r="D814" s="15">
        <v>2</v>
      </c>
      <c r="E814" s="33">
        <f t="shared" si="88"/>
        <v>-4.8015937416255879E-2</v>
      </c>
      <c r="F814" s="15" t="str">
        <f t="shared" si="84"/>
        <v>Rare/Uncommon</v>
      </c>
      <c r="G814" s="17" t="s">
        <v>159</v>
      </c>
      <c r="H814" s="18" t="s">
        <v>158</v>
      </c>
      <c r="I814" s="26" t="s">
        <v>158</v>
      </c>
      <c r="J814" s="19" t="str">
        <f t="shared" si="89"/>
        <v>Needs Review</v>
      </c>
      <c r="K814" s="19" t="str">
        <f t="shared" si="90"/>
        <v>Bell &amp; Erber</v>
      </c>
      <c r="L814" s="27" t="str">
        <f t="shared" si="86"/>
        <v>Diamicton</v>
      </c>
      <c r="M814" s="27" t="str">
        <f t="shared" si="87"/>
        <v>Diamicton</v>
      </c>
    </row>
    <row r="815" spans="1:13" x14ac:dyDescent="0.25">
      <c r="A815" s="15" t="s">
        <v>72</v>
      </c>
      <c r="B815" s="16" t="s">
        <v>32</v>
      </c>
      <c r="C815" s="15" t="str">
        <f t="shared" si="85"/>
        <v>Clay Silt Gravel_Stringers</v>
      </c>
      <c r="D815" s="15">
        <v>0</v>
      </c>
      <c r="E815" s="33">
        <f t="shared" si="88"/>
        <v>-4.8134274696818129E-2</v>
      </c>
      <c r="F815" s="15" t="str">
        <f t="shared" si="84"/>
        <v>Not Used</v>
      </c>
      <c r="G815" s="17" t="s">
        <v>159</v>
      </c>
      <c r="H815" s="18" t="s">
        <v>158</v>
      </c>
      <c r="I815" s="26" t="s">
        <v>158</v>
      </c>
      <c r="J815" s="19" t="str">
        <f t="shared" si="89"/>
        <v>Not Used</v>
      </c>
      <c r="K815" s="19" t="str">
        <f t="shared" si="90"/>
        <v>Not Used</v>
      </c>
      <c r="L815" s="27" t="str">
        <f t="shared" si="86"/>
        <v>CHECK</v>
      </c>
      <c r="M815" s="27" t="str">
        <f t="shared" si="87"/>
        <v>Diamicton</v>
      </c>
    </row>
    <row r="816" spans="1:13" x14ac:dyDescent="0.25">
      <c r="A816" s="15" t="s">
        <v>72</v>
      </c>
      <c r="B816" s="16" t="s">
        <v>33</v>
      </c>
      <c r="C816" s="15" t="str">
        <f t="shared" si="85"/>
        <v>Clay Silt Gravel_Strips</v>
      </c>
      <c r="D816" s="15">
        <v>0</v>
      </c>
      <c r="E816" s="33">
        <f t="shared" si="88"/>
        <v>-4.8134274696818129E-2</v>
      </c>
      <c r="F816" s="15" t="str">
        <f t="shared" si="84"/>
        <v>Not Used</v>
      </c>
      <c r="G816" s="17" t="s">
        <v>159</v>
      </c>
      <c r="H816" s="18" t="s">
        <v>158</v>
      </c>
      <c r="I816" s="26" t="s">
        <v>158</v>
      </c>
      <c r="J816" s="19" t="str">
        <f t="shared" si="89"/>
        <v>Not Used</v>
      </c>
      <c r="K816" s="19" t="str">
        <f t="shared" si="90"/>
        <v>Not Used</v>
      </c>
      <c r="L816" s="27" t="str">
        <f t="shared" si="86"/>
        <v>CHECK</v>
      </c>
      <c r="M816" s="27" t="str">
        <f t="shared" si="87"/>
        <v>Diamicton</v>
      </c>
    </row>
    <row r="817" spans="1:13" x14ac:dyDescent="0.25">
      <c r="A817" s="15" t="s">
        <v>72</v>
      </c>
      <c r="B817" s="16" t="s">
        <v>34</v>
      </c>
      <c r="C817" s="15" t="str">
        <f t="shared" si="85"/>
        <v>Clay Silt Gravel_Swelling</v>
      </c>
      <c r="D817" s="15">
        <v>0</v>
      </c>
      <c r="E817" s="33">
        <f t="shared" si="88"/>
        <v>-4.8134274696818129E-2</v>
      </c>
      <c r="F817" s="15" t="str">
        <f t="shared" si="84"/>
        <v>Not Used</v>
      </c>
      <c r="G817" s="17" t="s">
        <v>159</v>
      </c>
      <c r="H817" s="18" t="s">
        <v>158</v>
      </c>
      <c r="I817" s="26" t="s">
        <v>158</v>
      </c>
      <c r="J817" s="19" t="str">
        <f t="shared" si="89"/>
        <v>Not Used</v>
      </c>
      <c r="K817" s="19" t="str">
        <f t="shared" si="90"/>
        <v>Not Used</v>
      </c>
      <c r="L817" s="27" t="str">
        <f t="shared" si="86"/>
        <v>CHECK</v>
      </c>
      <c r="M817" s="27" t="str">
        <f t="shared" si="87"/>
        <v>Diamicton</v>
      </c>
    </row>
    <row r="818" spans="1:13" x14ac:dyDescent="0.25">
      <c r="A818" s="15" t="s">
        <v>72</v>
      </c>
      <c r="B818" s="16" t="s">
        <v>35</v>
      </c>
      <c r="C818" s="15" t="str">
        <f t="shared" si="85"/>
        <v>Clay Silt Gravel_Very Coarse</v>
      </c>
      <c r="D818" s="15">
        <v>0</v>
      </c>
      <c r="E818" s="33">
        <f t="shared" si="88"/>
        <v>-4.8134274696818129E-2</v>
      </c>
      <c r="F818" s="15" t="str">
        <f t="shared" si="84"/>
        <v>Not Used</v>
      </c>
      <c r="G818" s="17" t="s">
        <v>159</v>
      </c>
      <c r="H818" s="18" t="s">
        <v>158</v>
      </c>
      <c r="I818" s="26" t="s">
        <v>158</v>
      </c>
      <c r="J818" s="19" t="str">
        <f t="shared" si="89"/>
        <v>Not Used</v>
      </c>
      <c r="K818" s="19" t="str">
        <f t="shared" si="90"/>
        <v>Not Used</v>
      </c>
      <c r="L818" s="27" t="str">
        <f t="shared" si="86"/>
        <v>CHECK</v>
      </c>
      <c r="M818" s="27" t="str">
        <f t="shared" si="87"/>
        <v>Diamicton</v>
      </c>
    </row>
    <row r="819" spans="1:13" x14ac:dyDescent="0.25">
      <c r="A819" s="15" t="s">
        <v>72</v>
      </c>
      <c r="B819" s="16" t="s">
        <v>160</v>
      </c>
      <c r="C819" s="15" t="str">
        <f t="shared" si="85"/>
        <v>Clay Silt Gravel_Very Fine</v>
      </c>
      <c r="D819" s="15">
        <v>0</v>
      </c>
      <c r="E819" s="33">
        <f t="shared" si="88"/>
        <v>-4.8134274696818129E-2</v>
      </c>
      <c r="F819" s="15" t="str">
        <f t="shared" si="84"/>
        <v>Not Used</v>
      </c>
      <c r="G819" s="17" t="s">
        <v>159</v>
      </c>
      <c r="H819" s="18" t="s">
        <v>158</v>
      </c>
      <c r="I819" s="26" t="s">
        <v>158</v>
      </c>
      <c r="J819" s="19" t="str">
        <f t="shared" si="89"/>
        <v>Not Used</v>
      </c>
      <c r="K819" s="19" t="str">
        <f t="shared" si="90"/>
        <v>Not Used</v>
      </c>
      <c r="L819" s="27" t="str">
        <f t="shared" si="86"/>
        <v>CHECK</v>
      </c>
      <c r="M819" s="27" t="str">
        <f t="shared" si="87"/>
        <v>Diamicton</v>
      </c>
    </row>
    <row r="820" spans="1:13" x14ac:dyDescent="0.25">
      <c r="A820" s="15" t="s">
        <v>72</v>
      </c>
      <c r="B820" s="16" t="s">
        <v>36</v>
      </c>
      <c r="C820" s="15" t="str">
        <f t="shared" si="85"/>
        <v>Clay Silt Gravel_Very Fine-Coarse</v>
      </c>
      <c r="D820" s="15">
        <v>0</v>
      </c>
      <c r="E820" s="33">
        <f t="shared" si="88"/>
        <v>-4.8134274696818129E-2</v>
      </c>
      <c r="F820" s="15" t="str">
        <f t="shared" si="84"/>
        <v>Not Used</v>
      </c>
      <c r="G820" s="17" t="s">
        <v>159</v>
      </c>
      <c r="H820" s="18" t="s">
        <v>158</v>
      </c>
      <c r="I820" s="26" t="s">
        <v>158</v>
      </c>
      <c r="J820" s="19" t="str">
        <f t="shared" si="89"/>
        <v>Not Used</v>
      </c>
      <c r="K820" s="19" t="str">
        <f t="shared" si="90"/>
        <v>Not Used</v>
      </c>
      <c r="L820" s="27" t="str">
        <f t="shared" si="86"/>
        <v>CHECK</v>
      </c>
      <c r="M820" s="27" t="str">
        <f t="shared" si="87"/>
        <v>Diamicton</v>
      </c>
    </row>
    <row r="821" spans="1:13" x14ac:dyDescent="0.25">
      <c r="A821" s="15" t="s">
        <v>72</v>
      </c>
      <c r="B821" s="16" t="s">
        <v>37</v>
      </c>
      <c r="C821" s="15" t="str">
        <f t="shared" si="85"/>
        <v>Clay Silt Gravel_Very Fine-Fine</v>
      </c>
      <c r="D821" s="15">
        <v>1</v>
      </c>
      <c r="E821" s="33">
        <f t="shared" si="88"/>
        <v>-4.8075106056537004E-2</v>
      </c>
      <c r="F821" s="15" t="str">
        <f t="shared" si="84"/>
        <v>Rare/Uncommon</v>
      </c>
      <c r="G821" s="17" t="s">
        <v>159</v>
      </c>
      <c r="H821" s="18" t="s">
        <v>158</v>
      </c>
      <c r="I821" s="26" t="s">
        <v>158</v>
      </c>
      <c r="J821" s="19" t="str">
        <f t="shared" si="89"/>
        <v>Needs Review</v>
      </c>
      <c r="K821" s="19" t="str">
        <f t="shared" si="90"/>
        <v>Bell &amp; Erber</v>
      </c>
      <c r="L821" s="27" t="str">
        <f t="shared" si="86"/>
        <v>Diamicton</v>
      </c>
      <c r="M821" s="27" t="str">
        <f t="shared" si="87"/>
        <v>Diamicton</v>
      </c>
    </row>
    <row r="822" spans="1:13" x14ac:dyDescent="0.25">
      <c r="A822" s="15" t="s">
        <v>72</v>
      </c>
      <c r="B822" s="16" t="s">
        <v>38</v>
      </c>
      <c r="C822" s="15" t="str">
        <f t="shared" si="85"/>
        <v>Clay Silt Gravel_Very Fine-Medium</v>
      </c>
      <c r="D822" s="15">
        <v>0</v>
      </c>
      <c r="E822" s="33">
        <f t="shared" si="88"/>
        <v>-4.8134274696818129E-2</v>
      </c>
      <c r="F822" s="15" t="str">
        <f t="shared" si="84"/>
        <v>Not Used</v>
      </c>
      <c r="G822" s="17" t="s">
        <v>159</v>
      </c>
      <c r="H822" s="18" t="s">
        <v>158</v>
      </c>
      <c r="I822" s="26" t="s">
        <v>158</v>
      </c>
      <c r="J822" s="19" t="str">
        <f t="shared" si="89"/>
        <v>Not Used</v>
      </c>
      <c r="K822" s="19" t="str">
        <f t="shared" si="90"/>
        <v>Not Used</v>
      </c>
      <c r="L822" s="27" t="str">
        <f t="shared" si="86"/>
        <v>CHECK</v>
      </c>
      <c r="M822" s="27" t="str">
        <f t="shared" si="87"/>
        <v>Diamicton</v>
      </c>
    </row>
    <row r="823" spans="1:13" x14ac:dyDescent="0.25">
      <c r="A823" s="15" t="s">
        <v>72</v>
      </c>
      <c r="B823" s="16" t="s">
        <v>39</v>
      </c>
      <c r="C823" s="15" t="str">
        <f t="shared" si="85"/>
        <v>Clay Silt Gravel_Very Hard</v>
      </c>
      <c r="D823" s="15">
        <v>0</v>
      </c>
      <c r="E823" s="33">
        <f t="shared" si="88"/>
        <v>-4.8134274696818129E-2</v>
      </c>
      <c r="F823" s="15" t="str">
        <f t="shared" si="84"/>
        <v>Not Used</v>
      </c>
      <c r="G823" s="17" t="s">
        <v>159</v>
      </c>
      <c r="H823" s="18" t="s">
        <v>158</v>
      </c>
      <c r="I823" s="26" t="s">
        <v>158</v>
      </c>
      <c r="J823" s="19" t="str">
        <f t="shared" si="89"/>
        <v>Not Used</v>
      </c>
      <c r="K823" s="19" t="str">
        <f t="shared" si="90"/>
        <v>Not Used</v>
      </c>
      <c r="L823" s="27" t="str">
        <f t="shared" si="86"/>
        <v>CHECK</v>
      </c>
      <c r="M823" s="27" t="str">
        <f t="shared" si="87"/>
        <v>Diamicton</v>
      </c>
    </row>
    <row r="824" spans="1:13" x14ac:dyDescent="0.25">
      <c r="A824" s="15" t="s">
        <v>72</v>
      </c>
      <c r="B824" s="16" t="s">
        <v>40</v>
      </c>
      <c r="C824" s="15" t="str">
        <f t="shared" si="85"/>
        <v>Clay Silt Gravel_W/Boulders</v>
      </c>
      <c r="D824" s="15">
        <v>0</v>
      </c>
      <c r="E824" s="33">
        <f t="shared" si="88"/>
        <v>-4.8134274696818129E-2</v>
      </c>
      <c r="F824" s="15" t="str">
        <f t="shared" si="84"/>
        <v>Not Used</v>
      </c>
      <c r="G824" s="17" t="s">
        <v>159</v>
      </c>
      <c r="H824" s="18" t="s">
        <v>158</v>
      </c>
      <c r="I824" s="26" t="s">
        <v>158</v>
      </c>
      <c r="J824" s="19" t="str">
        <f t="shared" si="89"/>
        <v>Not Used</v>
      </c>
      <c r="K824" s="19" t="str">
        <f t="shared" si="90"/>
        <v>Not Used</v>
      </c>
      <c r="L824" s="27" t="str">
        <f t="shared" si="86"/>
        <v>CHECK</v>
      </c>
      <c r="M824" s="27" t="str">
        <f t="shared" si="87"/>
        <v>Diamicton</v>
      </c>
    </row>
    <row r="825" spans="1:13" x14ac:dyDescent="0.25">
      <c r="A825" s="15" t="s">
        <v>72</v>
      </c>
      <c r="B825" s="16" t="s">
        <v>41</v>
      </c>
      <c r="C825" s="15" t="str">
        <f t="shared" si="85"/>
        <v>Clay Silt Gravel_W/Clay</v>
      </c>
      <c r="D825" s="15">
        <v>0</v>
      </c>
      <c r="E825" s="33">
        <f t="shared" si="88"/>
        <v>-4.8134274696818129E-2</v>
      </c>
      <c r="F825" s="15" t="str">
        <f t="shared" si="84"/>
        <v>Not Used</v>
      </c>
      <c r="G825" s="17" t="s">
        <v>159</v>
      </c>
      <c r="H825" s="18" t="s">
        <v>158</v>
      </c>
      <c r="I825" s="26" t="s">
        <v>158</v>
      </c>
      <c r="J825" s="19" t="str">
        <f t="shared" si="89"/>
        <v>Not Used</v>
      </c>
      <c r="K825" s="19" t="str">
        <f t="shared" si="90"/>
        <v>Not Used</v>
      </c>
      <c r="L825" s="27" t="str">
        <f t="shared" si="86"/>
        <v>CHECK</v>
      </c>
      <c r="M825" s="27" t="str">
        <f t="shared" si="87"/>
        <v>Diamicton</v>
      </c>
    </row>
    <row r="826" spans="1:13" x14ac:dyDescent="0.25">
      <c r="A826" s="15" t="s">
        <v>72</v>
      </c>
      <c r="B826" s="16" t="s">
        <v>42</v>
      </c>
      <c r="C826" s="15" t="str">
        <f t="shared" si="85"/>
        <v>Clay Silt Gravel_W/Coal</v>
      </c>
      <c r="D826" s="15">
        <v>0</v>
      </c>
      <c r="E826" s="33">
        <f t="shared" si="88"/>
        <v>-4.8134274696818129E-2</v>
      </c>
      <c r="F826" s="15" t="str">
        <f t="shared" si="84"/>
        <v>Not Used</v>
      </c>
      <c r="G826" s="17" t="s">
        <v>159</v>
      </c>
      <c r="H826" s="18" t="s">
        <v>158</v>
      </c>
      <c r="I826" s="26" t="s">
        <v>158</v>
      </c>
      <c r="J826" s="19" t="str">
        <f t="shared" si="89"/>
        <v>Not Used</v>
      </c>
      <c r="K826" s="19" t="str">
        <f t="shared" si="90"/>
        <v>Not Used</v>
      </c>
      <c r="L826" s="27" t="str">
        <f t="shared" si="86"/>
        <v>CHECK</v>
      </c>
      <c r="M826" s="27" t="str">
        <f t="shared" si="87"/>
        <v>Diamicton</v>
      </c>
    </row>
    <row r="827" spans="1:13" x14ac:dyDescent="0.25">
      <c r="A827" s="15" t="s">
        <v>72</v>
      </c>
      <c r="B827" s="16" t="s">
        <v>43</v>
      </c>
      <c r="C827" s="15" t="str">
        <f t="shared" si="85"/>
        <v>Clay Silt Gravel_W/Cobbles</v>
      </c>
      <c r="D827" s="15">
        <v>1</v>
      </c>
      <c r="E827" s="33">
        <f t="shared" si="88"/>
        <v>-4.8075106056537004E-2</v>
      </c>
      <c r="F827" s="15" t="str">
        <f t="shared" si="84"/>
        <v>Rare/Uncommon</v>
      </c>
      <c r="G827" s="17" t="s">
        <v>159</v>
      </c>
      <c r="H827" s="18" t="s">
        <v>158</v>
      </c>
      <c r="I827" s="26" t="s">
        <v>158</v>
      </c>
      <c r="J827" s="19" t="str">
        <f t="shared" si="89"/>
        <v>Needs Review</v>
      </c>
      <c r="K827" s="19" t="str">
        <f t="shared" si="90"/>
        <v>Bell &amp; Erber</v>
      </c>
      <c r="L827" s="27" t="str">
        <f t="shared" si="86"/>
        <v>Diamicton</v>
      </c>
      <c r="M827" s="27" t="str">
        <f t="shared" si="87"/>
        <v>Diamicton</v>
      </c>
    </row>
    <row r="828" spans="1:13" x14ac:dyDescent="0.25">
      <c r="A828" s="15" t="s">
        <v>72</v>
      </c>
      <c r="B828" s="16" t="s">
        <v>44</v>
      </c>
      <c r="C828" s="15" t="str">
        <f t="shared" si="85"/>
        <v>Clay Silt Gravel_W/Dolomite</v>
      </c>
      <c r="D828" s="15">
        <v>0</v>
      </c>
      <c r="E828" s="33">
        <f t="shared" si="88"/>
        <v>-4.8134274696818129E-2</v>
      </c>
      <c r="F828" s="15" t="str">
        <f t="shared" si="84"/>
        <v>Not Used</v>
      </c>
      <c r="G828" s="17" t="s">
        <v>159</v>
      </c>
      <c r="H828" s="18" t="s">
        <v>158</v>
      </c>
      <c r="I828" s="26" t="s">
        <v>158</v>
      </c>
      <c r="J828" s="19" t="str">
        <f t="shared" si="89"/>
        <v>Not Used</v>
      </c>
      <c r="K828" s="19" t="str">
        <f t="shared" si="90"/>
        <v>Not Used</v>
      </c>
      <c r="L828" s="27" t="str">
        <f t="shared" si="86"/>
        <v>CHECK</v>
      </c>
      <c r="M828" s="27" t="str">
        <f t="shared" si="87"/>
        <v>Diamicton</v>
      </c>
    </row>
    <row r="829" spans="1:13" x14ac:dyDescent="0.25">
      <c r="A829" s="15" t="s">
        <v>72</v>
      </c>
      <c r="B829" s="16" t="s">
        <v>45</v>
      </c>
      <c r="C829" s="15" t="str">
        <f t="shared" si="85"/>
        <v>Clay Silt Gravel_W/Gravel</v>
      </c>
      <c r="D829" s="15">
        <v>0</v>
      </c>
      <c r="E829" s="33">
        <f t="shared" si="88"/>
        <v>-4.8134274696818129E-2</v>
      </c>
      <c r="F829" s="15" t="str">
        <f t="shared" si="84"/>
        <v>Not Used</v>
      </c>
      <c r="G829" s="17" t="s">
        <v>159</v>
      </c>
      <c r="H829" s="18" t="s">
        <v>158</v>
      </c>
      <c r="I829" s="26" t="s">
        <v>158</v>
      </c>
      <c r="J829" s="19" t="str">
        <f t="shared" si="89"/>
        <v>Not Used</v>
      </c>
      <c r="K829" s="19" t="str">
        <f t="shared" si="90"/>
        <v>Not Used</v>
      </c>
      <c r="L829" s="27" t="str">
        <f t="shared" si="86"/>
        <v>CHECK</v>
      </c>
      <c r="M829" s="27" t="str">
        <f t="shared" si="87"/>
        <v>Diamicton</v>
      </c>
    </row>
    <row r="830" spans="1:13" x14ac:dyDescent="0.25">
      <c r="A830" s="15" t="s">
        <v>72</v>
      </c>
      <c r="B830" s="16" t="s">
        <v>46</v>
      </c>
      <c r="C830" s="15" t="str">
        <f t="shared" si="85"/>
        <v>Clay Silt Gravel_W/Gypsum</v>
      </c>
      <c r="D830" s="15">
        <v>0</v>
      </c>
      <c r="E830" s="33">
        <f t="shared" si="88"/>
        <v>-4.8134274696818129E-2</v>
      </c>
      <c r="F830" s="15" t="str">
        <f t="shared" si="84"/>
        <v>Not Used</v>
      </c>
      <c r="G830" s="17" t="s">
        <v>159</v>
      </c>
      <c r="H830" s="18" t="s">
        <v>158</v>
      </c>
      <c r="I830" s="26" t="s">
        <v>158</v>
      </c>
      <c r="J830" s="19" t="str">
        <f t="shared" si="89"/>
        <v>Not Used</v>
      </c>
      <c r="K830" s="19" t="str">
        <f t="shared" si="90"/>
        <v>Not Used</v>
      </c>
      <c r="L830" s="27" t="str">
        <f t="shared" si="86"/>
        <v>CHECK</v>
      </c>
      <c r="M830" s="27" t="str">
        <f t="shared" si="87"/>
        <v>Diamicton</v>
      </c>
    </row>
    <row r="831" spans="1:13" x14ac:dyDescent="0.25">
      <c r="A831" s="15" t="s">
        <v>72</v>
      </c>
      <c r="B831" s="16" t="s">
        <v>47</v>
      </c>
      <c r="C831" s="15" t="str">
        <f t="shared" si="85"/>
        <v>Clay Silt Gravel_W/Limestone</v>
      </c>
      <c r="D831" s="15">
        <v>0</v>
      </c>
      <c r="E831" s="33">
        <f t="shared" si="88"/>
        <v>-4.8134274696818129E-2</v>
      </c>
      <c r="F831" s="15" t="str">
        <f t="shared" si="84"/>
        <v>Not Used</v>
      </c>
      <c r="G831" s="17" t="s">
        <v>159</v>
      </c>
      <c r="H831" s="18" t="s">
        <v>158</v>
      </c>
      <c r="I831" s="26" t="s">
        <v>158</v>
      </c>
      <c r="J831" s="19" t="str">
        <f t="shared" si="89"/>
        <v>Not Used</v>
      </c>
      <c r="K831" s="19" t="str">
        <f t="shared" si="90"/>
        <v>Not Used</v>
      </c>
      <c r="L831" s="27" t="str">
        <f t="shared" si="86"/>
        <v>CHECK</v>
      </c>
      <c r="M831" s="27" t="str">
        <f t="shared" si="87"/>
        <v>Diamicton</v>
      </c>
    </row>
    <row r="832" spans="1:13" x14ac:dyDescent="0.25">
      <c r="A832" s="15" t="s">
        <v>72</v>
      </c>
      <c r="B832" s="16" t="s">
        <v>48</v>
      </c>
      <c r="C832" s="15" t="str">
        <f t="shared" si="85"/>
        <v>Clay Silt Gravel_W/Pyrite</v>
      </c>
      <c r="D832" s="15">
        <v>0</v>
      </c>
      <c r="E832" s="33">
        <f t="shared" si="88"/>
        <v>-4.8134274696818129E-2</v>
      </c>
      <c r="F832" s="15" t="str">
        <f t="shared" si="84"/>
        <v>Not Used</v>
      </c>
      <c r="G832" s="17" t="s">
        <v>159</v>
      </c>
      <c r="H832" s="18" t="s">
        <v>158</v>
      </c>
      <c r="I832" s="26" t="s">
        <v>158</v>
      </c>
      <c r="J832" s="19" t="str">
        <f t="shared" si="89"/>
        <v>Not Used</v>
      </c>
      <c r="K832" s="19" t="str">
        <f t="shared" si="90"/>
        <v>Not Used</v>
      </c>
      <c r="L832" s="27" t="str">
        <f t="shared" si="86"/>
        <v>CHECK</v>
      </c>
      <c r="M832" s="27" t="str">
        <f t="shared" si="87"/>
        <v>Diamicton</v>
      </c>
    </row>
    <row r="833" spans="1:13" x14ac:dyDescent="0.25">
      <c r="A833" s="15" t="s">
        <v>72</v>
      </c>
      <c r="B833" s="16" t="s">
        <v>49</v>
      </c>
      <c r="C833" s="15" t="str">
        <f t="shared" si="85"/>
        <v>Clay Silt Gravel_W/Sand</v>
      </c>
      <c r="D833" s="15">
        <v>4</v>
      </c>
      <c r="E833" s="33">
        <f t="shared" si="88"/>
        <v>-4.7897600135693622E-2</v>
      </c>
      <c r="F833" s="15" t="str">
        <f t="shared" si="84"/>
        <v>Rare/Uncommon</v>
      </c>
      <c r="G833" s="17" t="s">
        <v>159</v>
      </c>
      <c r="H833" s="18" t="s">
        <v>158</v>
      </c>
      <c r="I833" s="26" t="s">
        <v>158</v>
      </c>
      <c r="J833" s="19" t="str">
        <f t="shared" si="89"/>
        <v>Needs Review</v>
      </c>
      <c r="K833" s="19" t="str">
        <f t="shared" si="90"/>
        <v>Bell &amp; Erber</v>
      </c>
      <c r="L833" s="27" t="str">
        <f t="shared" si="86"/>
        <v>Diamicton</v>
      </c>
      <c r="M833" s="27" t="str">
        <f t="shared" si="87"/>
        <v>Diamicton</v>
      </c>
    </row>
    <row r="834" spans="1:13" x14ac:dyDescent="0.25">
      <c r="A834" s="15" t="s">
        <v>72</v>
      </c>
      <c r="B834" s="16" t="s">
        <v>50</v>
      </c>
      <c r="C834" s="15" t="str">
        <f t="shared" si="85"/>
        <v>Clay Silt Gravel_W/Sandstone</v>
      </c>
      <c r="D834" s="15">
        <v>0</v>
      </c>
      <c r="E834" s="33">
        <f t="shared" si="88"/>
        <v>-4.8134274696818129E-2</v>
      </c>
      <c r="F834" s="15" t="str">
        <f t="shared" ref="F834:F897" si="91">IF(D834=0,"Not Used",
IF(E834&lt;Mean,"Rare/Uncommon",
IF(AND(E834&gt;Mean,E834&lt;(Mean + Standard_Deviation)),"Fairly Common",
IF(AND(E834&gt;(Mean + Standard_Deviation),E834&lt;(Mean + (2*Standard_Deviation))),"Common",
IF(E834&gt;(Mean + (2*Standard_Deviation)),"Very Common","")))))</f>
        <v>Not Used</v>
      </c>
      <c r="G834" s="17" t="s">
        <v>159</v>
      </c>
      <c r="H834" s="18" t="s">
        <v>158</v>
      </c>
      <c r="I834" s="26" t="s">
        <v>158</v>
      </c>
      <c r="J834" s="19" t="str">
        <f t="shared" si="89"/>
        <v>Not Used</v>
      </c>
      <c r="K834" s="19" t="str">
        <f t="shared" si="90"/>
        <v>Not Used</v>
      </c>
      <c r="L834" s="27" t="str">
        <f t="shared" si="86"/>
        <v>CHECK</v>
      </c>
      <c r="M834" s="27" t="str">
        <f t="shared" si="87"/>
        <v>Diamicton</v>
      </c>
    </row>
    <row r="835" spans="1:13" x14ac:dyDescent="0.25">
      <c r="A835" s="15" t="s">
        <v>72</v>
      </c>
      <c r="B835" s="16" t="s">
        <v>51</v>
      </c>
      <c r="C835" s="15" t="str">
        <f t="shared" ref="C835:C898" si="92">A835&amp;"_"&amp;IF(ISBLANK(B835),"",B835)</f>
        <v>Clay Silt Gravel_W/Shale</v>
      </c>
      <c r="D835" s="15">
        <v>0</v>
      </c>
      <c r="E835" s="33">
        <f t="shared" si="88"/>
        <v>-4.8134274696818129E-2</v>
      </c>
      <c r="F835" s="15" t="str">
        <f t="shared" si="91"/>
        <v>Not Used</v>
      </c>
      <c r="G835" s="17" t="s">
        <v>159</v>
      </c>
      <c r="H835" s="18" t="s">
        <v>158</v>
      </c>
      <c r="I835" s="26" t="s">
        <v>158</v>
      </c>
      <c r="J835" s="19" t="str">
        <f t="shared" si="89"/>
        <v>Not Used</v>
      </c>
      <c r="K835" s="19" t="str">
        <f t="shared" si="90"/>
        <v>Not Used</v>
      </c>
      <c r="L835" s="27" t="str">
        <f t="shared" ref="L835:L898" si="93">IF(K835="Esch &amp; Erber",I835,IF(OR(K835="Bell &amp; Esch",K835="Bell &amp; Erber",K835="Everyone Agrees"),H835,"CHECK"))</f>
        <v>CHECK</v>
      </c>
      <c r="M835" s="27" t="str">
        <f t="shared" ref="M835:M898" si="94">IF(K835="Everyone Agrees",H835,IF(J835="Not Used",H835,IF(NOT(L835="CHECK"),L835,H835)))</f>
        <v>Diamicton</v>
      </c>
    </row>
    <row r="836" spans="1:13" x14ac:dyDescent="0.25">
      <c r="A836" s="15" t="s">
        <v>72</v>
      </c>
      <c r="B836" s="16" t="s">
        <v>52</v>
      </c>
      <c r="C836" s="15" t="str">
        <f t="shared" si="92"/>
        <v>Clay Silt Gravel_W/Silt</v>
      </c>
      <c r="D836" s="15">
        <v>0</v>
      </c>
      <c r="E836" s="33">
        <f t="shared" ref="E836:E899" si="95">STANDARDIZE(D836,(SUM($D$2:$D$5657)/COUNT($D$2:$D$5657)),_xlfn.STDEV.P($D$2:$D$5657))</f>
        <v>-4.8134274696818129E-2</v>
      </c>
      <c r="F836" s="15" t="str">
        <f t="shared" si="91"/>
        <v>Not Used</v>
      </c>
      <c r="G836" s="17" t="s">
        <v>159</v>
      </c>
      <c r="H836" s="18" t="s">
        <v>158</v>
      </c>
      <c r="I836" s="26" t="s">
        <v>158</v>
      </c>
      <c r="J836" s="19" t="str">
        <f t="shared" ref="J836:J899" si="96">IF(AND(G836=H836,I836=H836),"Yes",IF(AND(OR(G836="CHECK",H836="CHECK",I836="CHECK"),NOT(F836="Not Used")),"Needs Review",IF(F836="Not Used", "Not Used","No")))</f>
        <v>Not Used</v>
      </c>
      <c r="K836" s="19" t="str">
        <f t="shared" ref="K836:K899" si="97">IF(J836="Yes","Everyone Agrees",IF(F836="Not Used","Not Used",IF(AND(G836="CHECK",I836="CHECK"),"Needs Review",IF(G836=H836,"Bell &amp; Esch",IF(H836=I836,"Bell &amp; Erber",IF(G836=I836,"Esch &amp; Erber","Nobody Agrees"))))))</f>
        <v>Not Used</v>
      </c>
      <c r="L836" s="27" t="str">
        <f t="shared" si="93"/>
        <v>CHECK</v>
      </c>
      <c r="M836" s="27" t="str">
        <f t="shared" si="94"/>
        <v>Diamicton</v>
      </c>
    </row>
    <row r="837" spans="1:13" x14ac:dyDescent="0.25">
      <c r="A837" s="15" t="s">
        <v>72</v>
      </c>
      <c r="B837" s="16" t="s">
        <v>53</v>
      </c>
      <c r="C837" s="15" t="str">
        <f t="shared" si="92"/>
        <v>Clay Silt Gravel_W/Stones</v>
      </c>
      <c r="D837" s="15">
        <v>1</v>
      </c>
      <c r="E837" s="33">
        <f t="shared" si="95"/>
        <v>-4.8075106056537004E-2</v>
      </c>
      <c r="F837" s="15" t="str">
        <f t="shared" si="91"/>
        <v>Rare/Uncommon</v>
      </c>
      <c r="G837" s="17" t="s">
        <v>159</v>
      </c>
      <c r="H837" s="18" t="s">
        <v>158</v>
      </c>
      <c r="I837" s="26" t="s">
        <v>158</v>
      </c>
      <c r="J837" s="19" t="str">
        <f t="shared" si="96"/>
        <v>Needs Review</v>
      </c>
      <c r="K837" s="19" t="str">
        <f t="shared" si="97"/>
        <v>Bell &amp; Erber</v>
      </c>
      <c r="L837" s="27" t="str">
        <f t="shared" si="93"/>
        <v>Diamicton</v>
      </c>
      <c r="M837" s="27" t="str">
        <f t="shared" si="94"/>
        <v>Diamicton</v>
      </c>
    </row>
    <row r="838" spans="1:13" x14ac:dyDescent="0.25">
      <c r="A838" s="15" t="s">
        <v>72</v>
      </c>
      <c r="B838" s="16" t="s">
        <v>54</v>
      </c>
      <c r="C838" s="15" t="str">
        <f t="shared" si="92"/>
        <v>Clay Silt Gravel_Water Bearing</v>
      </c>
      <c r="D838" s="15">
        <v>0</v>
      </c>
      <c r="E838" s="33">
        <f t="shared" si="95"/>
        <v>-4.8134274696818129E-2</v>
      </c>
      <c r="F838" s="15" t="str">
        <f t="shared" si="91"/>
        <v>Not Used</v>
      </c>
      <c r="G838" s="17" t="s">
        <v>159</v>
      </c>
      <c r="H838" s="18" t="s">
        <v>158</v>
      </c>
      <c r="I838" s="26" t="s">
        <v>158</v>
      </c>
      <c r="J838" s="19" t="str">
        <f t="shared" si="96"/>
        <v>Not Used</v>
      </c>
      <c r="K838" s="19" t="str">
        <f t="shared" si="97"/>
        <v>Not Used</v>
      </c>
      <c r="L838" s="27" t="str">
        <f t="shared" si="93"/>
        <v>CHECK</v>
      </c>
      <c r="M838" s="27" t="str">
        <f t="shared" si="94"/>
        <v>Diamicton</v>
      </c>
    </row>
    <row r="839" spans="1:13" x14ac:dyDescent="0.25">
      <c r="A839" s="15" t="s">
        <v>72</v>
      </c>
      <c r="B839" s="16" t="s">
        <v>55</v>
      </c>
      <c r="C839" s="15" t="str">
        <f t="shared" si="92"/>
        <v>Clay Silt Gravel_Weathered</v>
      </c>
      <c r="D839" s="15">
        <v>0</v>
      </c>
      <c r="E839" s="33">
        <f t="shared" si="95"/>
        <v>-4.8134274696818129E-2</v>
      </c>
      <c r="F839" s="15" t="str">
        <f t="shared" si="91"/>
        <v>Not Used</v>
      </c>
      <c r="G839" s="17" t="s">
        <v>159</v>
      </c>
      <c r="H839" s="18" t="s">
        <v>158</v>
      </c>
      <c r="I839" s="26" t="s">
        <v>158</v>
      </c>
      <c r="J839" s="19" t="str">
        <f t="shared" si="96"/>
        <v>Not Used</v>
      </c>
      <c r="K839" s="19" t="str">
        <f t="shared" si="97"/>
        <v>Not Used</v>
      </c>
      <c r="L839" s="27" t="str">
        <f t="shared" si="93"/>
        <v>CHECK</v>
      </c>
      <c r="M839" s="27" t="str">
        <f t="shared" si="94"/>
        <v>Diamicton</v>
      </c>
    </row>
    <row r="840" spans="1:13" x14ac:dyDescent="0.25">
      <c r="A840" s="15" t="s">
        <v>72</v>
      </c>
      <c r="B840" s="16" t="s">
        <v>56</v>
      </c>
      <c r="C840" s="15" t="str">
        <f t="shared" si="92"/>
        <v>Clay Silt Gravel_Wet/Moist</v>
      </c>
      <c r="D840" s="15">
        <v>0</v>
      </c>
      <c r="E840" s="33">
        <f t="shared" si="95"/>
        <v>-4.8134274696818129E-2</v>
      </c>
      <c r="F840" s="15" t="str">
        <f t="shared" si="91"/>
        <v>Not Used</v>
      </c>
      <c r="G840" s="17" t="s">
        <v>159</v>
      </c>
      <c r="H840" s="18" t="s">
        <v>158</v>
      </c>
      <c r="I840" s="26" t="s">
        <v>158</v>
      </c>
      <c r="J840" s="19" t="str">
        <f t="shared" si="96"/>
        <v>Not Used</v>
      </c>
      <c r="K840" s="19" t="str">
        <f t="shared" si="97"/>
        <v>Not Used</v>
      </c>
      <c r="L840" s="27" t="str">
        <f t="shared" si="93"/>
        <v>CHECK</v>
      </c>
      <c r="M840" s="27" t="str">
        <f t="shared" si="94"/>
        <v>Diamicton</v>
      </c>
    </row>
    <row r="841" spans="1:13" x14ac:dyDescent="0.25">
      <c r="A841" s="15" t="s">
        <v>72</v>
      </c>
      <c r="B841" s="16" t="s">
        <v>57</v>
      </c>
      <c r="C841" s="15" t="str">
        <f t="shared" si="92"/>
        <v>Clay Silt Gravel_Wood</v>
      </c>
      <c r="D841" s="15">
        <v>0</v>
      </c>
      <c r="E841" s="33">
        <f t="shared" si="95"/>
        <v>-4.8134274696818129E-2</v>
      </c>
      <c r="F841" s="15" t="str">
        <f t="shared" si="91"/>
        <v>Not Used</v>
      </c>
      <c r="G841" s="17" t="s">
        <v>159</v>
      </c>
      <c r="H841" s="18" t="s">
        <v>158</v>
      </c>
      <c r="I841" s="26" t="s">
        <v>158</v>
      </c>
      <c r="J841" s="19" t="str">
        <f t="shared" si="96"/>
        <v>Not Used</v>
      </c>
      <c r="K841" s="19" t="str">
        <f t="shared" si="97"/>
        <v>Not Used</v>
      </c>
      <c r="L841" s="27" t="str">
        <f t="shared" si="93"/>
        <v>CHECK</v>
      </c>
      <c r="M841" s="27" t="str">
        <f t="shared" si="94"/>
        <v>Diamicton</v>
      </c>
    </row>
    <row r="842" spans="1:13" x14ac:dyDescent="0.25">
      <c r="A842" s="15" t="s">
        <v>73</v>
      </c>
      <c r="B842" s="16"/>
      <c r="C842" s="15" t="str">
        <f t="shared" si="92"/>
        <v>Clay Silt Sand_</v>
      </c>
      <c r="D842" s="15">
        <v>457</v>
      </c>
      <c r="E842" s="33">
        <f t="shared" si="95"/>
        <v>-2.109420608834325E-2</v>
      </c>
      <c r="F842" s="15" t="str">
        <f t="shared" si="91"/>
        <v>Rare/Uncommon</v>
      </c>
      <c r="G842" s="17" t="s">
        <v>159</v>
      </c>
      <c r="H842" s="18" t="s">
        <v>64</v>
      </c>
      <c r="I842" s="26" t="s">
        <v>64</v>
      </c>
      <c r="J842" s="19" t="str">
        <f t="shared" si="96"/>
        <v>Needs Review</v>
      </c>
      <c r="K842" s="19" t="str">
        <f t="shared" si="97"/>
        <v>Bell &amp; Erber</v>
      </c>
      <c r="L842" s="27" t="str">
        <f t="shared" si="93"/>
        <v>Clay &amp; Sand</v>
      </c>
      <c r="M842" s="27" t="str">
        <f t="shared" si="94"/>
        <v>Clay &amp; Sand</v>
      </c>
    </row>
    <row r="843" spans="1:13" x14ac:dyDescent="0.25">
      <c r="A843" s="15" t="s">
        <v>73</v>
      </c>
      <c r="B843" s="16" t="s">
        <v>4</v>
      </c>
      <c r="C843" s="15" t="str">
        <f t="shared" si="92"/>
        <v>Clay Silt Sand_Broken</v>
      </c>
      <c r="D843" s="15">
        <v>1</v>
      </c>
      <c r="E843" s="33">
        <f t="shared" si="95"/>
        <v>-4.8075106056537004E-2</v>
      </c>
      <c r="F843" s="15" t="str">
        <f t="shared" si="91"/>
        <v>Rare/Uncommon</v>
      </c>
      <c r="G843" s="17" t="s">
        <v>159</v>
      </c>
      <c r="H843" s="18" t="s">
        <v>64</v>
      </c>
      <c r="I843" s="26" t="s">
        <v>64</v>
      </c>
      <c r="J843" s="19" t="str">
        <f t="shared" si="96"/>
        <v>Needs Review</v>
      </c>
      <c r="K843" s="19" t="str">
        <f t="shared" si="97"/>
        <v>Bell &amp; Erber</v>
      </c>
      <c r="L843" s="27" t="str">
        <f t="shared" si="93"/>
        <v>Clay &amp; Sand</v>
      </c>
      <c r="M843" s="27" t="str">
        <f t="shared" si="94"/>
        <v>Clay &amp; Sand</v>
      </c>
    </row>
    <row r="844" spans="1:13" x14ac:dyDescent="0.25">
      <c r="A844" s="15" t="s">
        <v>73</v>
      </c>
      <c r="B844" s="16" t="s">
        <v>5</v>
      </c>
      <c r="C844" s="15" t="str">
        <f t="shared" si="92"/>
        <v>Clay Silt Sand_Cemented</v>
      </c>
      <c r="D844" s="15">
        <v>0</v>
      </c>
      <c r="E844" s="33">
        <f t="shared" si="95"/>
        <v>-4.8134274696818129E-2</v>
      </c>
      <c r="F844" s="15" t="str">
        <f t="shared" si="91"/>
        <v>Not Used</v>
      </c>
      <c r="G844" s="17" t="s">
        <v>159</v>
      </c>
      <c r="H844" s="18" t="s">
        <v>64</v>
      </c>
      <c r="I844" s="26" t="s">
        <v>64</v>
      </c>
      <c r="J844" s="19" t="str">
        <f t="shared" si="96"/>
        <v>Not Used</v>
      </c>
      <c r="K844" s="19" t="str">
        <f t="shared" si="97"/>
        <v>Not Used</v>
      </c>
      <c r="L844" s="27" t="str">
        <f t="shared" si="93"/>
        <v>CHECK</v>
      </c>
      <c r="M844" s="27" t="str">
        <f t="shared" si="94"/>
        <v>Clay &amp; Sand</v>
      </c>
    </row>
    <row r="845" spans="1:13" x14ac:dyDescent="0.25">
      <c r="A845" s="15" t="s">
        <v>73</v>
      </c>
      <c r="B845" s="16" t="s">
        <v>6</v>
      </c>
      <c r="C845" s="15" t="str">
        <f t="shared" si="92"/>
        <v>Clay Silt Sand_Clayey</v>
      </c>
      <c r="D845" s="15">
        <v>9</v>
      </c>
      <c r="E845" s="33">
        <f t="shared" si="95"/>
        <v>-4.7601756934287989E-2</v>
      </c>
      <c r="F845" s="15" t="str">
        <f t="shared" si="91"/>
        <v>Rare/Uncommon</v>
      </c>
      <c r="G845" s="17" t="s">
        <v>159</v>
      </c>
      <c r="H845" s="18" t="s">
        <v>64</v>
      </c>
      <c r="I845" s="26" t="s">
        <v>64</v>
      </c>
      <c r="J845" s="19" t="str">
        <f t="shared" si="96"/>
        <v>Needs Review</v>
      </c>
      <c r="K845" s="19" t="str">
        <f t="shared" si="97"/>
        <v>Bell &amp; Erber</v>
      </c>
      <c r="L845" s="27" t="str">
        <f t="shared" si="93"/>
        <v>Clay &amp; Sand</v>
      </c>
      <c r="M845" s="27" t="str">
        <f t="shared" si="94"/>
        <v>Clay &amp; Sand</v>
      </c>
    </row>
    <row r="846" spans="1:13" x14ac:dyDescent="0.25">
      <c r="A846" s="15" t="s">
        <v>73</v>
      </c>
      <c r="B846" s="16" t="s">
        <v>7</v>
      </c>
      <c r="C846" s="15" t="str">
        <f t="shared" si="92"/>
        <v>Clay Silt Sand_Coarse</v>
      </c>
      <c r="D846" s="15">
        <v>4</v>
      </c>
      <c r="E846" s="33">
        <f t="shared" si="95"/>
        <v>-4.7897600135693622E-2</v>
      </c>
      <c r="F846" s="15" t="str">
        <f t="shared" si="91"/>
        <v>Rare/Uncommon</v>
      </c>
      <c r="G846" s="17" t="s">
        <v>159</v>
      </c>
      <c r="H846" s="18" t="s">
        <v>64</v>
      </c>
      <c r="I846" s="26" t="s">
        <v>64</v>
      </c>
      <c r="J846" s="19" t="str">
        <f t="shared" si="96"/>
        <v>Needs Review</v>
      </c>
      <c r="K846" s="19" t="str">
        <f t="shared" si="97"/>
        <v>Bell &amp; Erber</v>
      </c>
      <c r="L846" s="27" t="str">
        <f t="shared" si="93"/>
        <v>Clay &amp; Sand</v>
      </c>
      <c r="M846" s="27" t="str">
        <f t="shared" si="94"/>
        <v>Clay &amp; Sand</v>
      </c>
    </row>
    <row r="847" spans="1:13" x14ac:dyDescent="0.25">
      <c r="A847" s="15" t="s">
        <v>73</v>
      </c>
      <c r="B847" s="16" t="s">
        <v>8</v>
      </c>
      <c r="C847" s="15" t="str">
        <f t="shared" si="92"/>
        <v>Clay Silt Sand_Dense</v>
      </c>
      <c r="D847" s="15">
        <v>1</v>
      </c>
      <c r="E847" s="33">
        <f t="shared" si="95"/>
        <v>-4.8075106056537004E-2</v>
      </c>
      <c r="F847" s="15" t="str">
        <f t="shared" si="91"/>
        <v>Rare/Uncommon</v>
      </c>
      <c r="G847" s="17" t="s">
        <v>159</v>
      </c>
      <c r="H847" s="18" t="s">
        <v>64</v>
      </c>
      <c r="I847" s="26" t="s">
        <v>64</v>
      </c>
      <c r="J847" s="19" t="str">
        <f t="shared" si="96"/>
        <v>Needs Review</v>
      </c>
      <c r="K847" s="19" t="str">
        <f t="shared" si="97"/>
        <v>Bell &amp; Erber</v>
      </c>
      <c r="L847" s="27" t="str">
        <f t="shared" si="93"/>
        <v>Clay &amp; Sand</v>
      </c>
      <c r="M847" s="27" t="str">
        <f t="shared" si="94"/>
        <v>Clay &amp; Sand</v>
      </c>
    </row>
    <row r="848" spans="1:13" x14ac:dyDescent="0.25">
      <c r="A848" s="15" t="s">
        <v>73</v>
      </c>
      <c r="B848" s="16" t="s">
        <v>9</v>
      </c>
      <c r="C848" s="15" t="str">
        <f t="shared" si="92"/>
        <v>Clay Silt Sand_Dolomitic</v>
      </c>
      <c r="D848" s="15">
        <v>0</v>
      </c>
      <c r="E848" s="33">
        <f t="shared" si="95"/>
        <v>-4.8134274696818129E-2</v>
      </c>
      <c r="F848" s="15" t="str">
        <f t="shared" si="91"/>
        <v>Not Used</v>
      </c>
      <c r="G848" s="17" t="s">
        <v>159</v>
      </c>
      <c r="H848" s="18" t="s">
        <v>64</v>
      </c>
      <c r="I848" s="26" t="s">
        <v>64</v>
      </c>
      <c r="J848" s="19" t="str">
        <f t="shared" si="96"/>
        <v>Not Used</v>
      </c>
      <c r="K848" s="19" t="str">
        <f t="shared" si="97"/>
        <v>Not Used</v>
      </c>
      <c r="L848" s="27" t="str">
        <f t="shared" si="93"/>
        <v>CHECK</v>
      </c>
      <c r="M848" s="27" t="str">
        <f t="shared" si="94"/>
        <v>Clay &amp; Sand</v>
      </c>
    </row>
    <row r="849" spans="1:13" x14ac:dyDescent="0.25">
      <c r="A849" s="15" t="s">
        <v>73</v>
      </c>
      <c r="B849" s="16" t="s">
        <v>10</v>
      </c>
      <c r="C849" s="15" t="str">
        <f t="shared" si="92"/>
        <v>Clay Silt Sand_Dry</v>
      </c>
      <c r="D849" s="15">
        <v>1</v>
      </c>
      <c r="E849" s="33">
        <f t="shared" si="95"/>
        <v>-4.8075106056537004E-2</v>
      </c>
      <c r="F849" s="15" t="str">
        <f t="shared" si="91"/>
        <v>Rare/Uncommon</v>
      </c>
      <c r="G849" s="17" t="s">
        <v>159</v>
      </c>
      <c r="H849" s="18" t="s">
        <v>64</v>
      </c>
      <c r="I849" s="26" t="s">
        <v>64</v>
      </c>
      <c r="J849" s="19" t="str">
        <f t="shared" si="96"/>
        <v>Needs Review</v>
      </c>
      <c r="K849" s="19" t="str">
        <f t="shared" si="97"/>
        <v>Bell &amp; Erber</v>
      </c>
      <c r="L849" s="27" t="str">
        <f t="shared" si="93"/>
        <v>Clay &amp; Sand</v>
      </c>
      <c r="M849" s="27" t="str">
        <f t="shared" si="94"/>
        <v>Clay &amp; Sand</v>
      </c>
    </row>
    <row r="850" spans="1:13" x14ac:dyDescent="0.25">
      <c r="A850" s="15" t="s">
        <v>73</v>
      </c>
      <c r="B850" s="16" t="s">
        <v>11</v>
      </c>
      <c r="C850" s="15" t="str">
        <f t="shared" si="92"/>
        <v>Clay Silt Sand_Fill</v>
      </c>
      <c r="D850" s="15">
        <v>0</v>
      </c>
      <c r="E850" s="33">
        <f t="shared" si="95"/>
        <v>-4.8134274696818129E-2</v>
      </c>
      <c r="F850" s="15" t="str">
        <f t="shared" si="91"/>
        <v>Not Used</v>
      </c>
      <c r="G850" s="17" t="s">
        <v>159</v>
      </c>
      <c r="H850" s="18" t="s">
        <v>167</v>
      </c>
      <c r="I850" s="26" t="s">
        <v>167</v>
      </c>
      <c r="J850" s="19" t="str">
        <f t="shared" si="96"/>
        <v>Not Used</v>
      </c>
      <c r="K850" s="19" t="str">
        <f t="shared" si="97"/>
        <v>Not Used</v>
      </c>
      <c r="L850" s="27" t="str">
        <f t="shared" si="93"/>
        <v>CHECK</v>
      </c>
      <c r="M850" s="27" t="str">
        <f t="shared" si="94"/>
        <v>Unknown or No Record</v>
      </c>
    </row>
    <row r="851" spans="1:13" x14ac:dyDescent="0.25">
      <c r="A851" s="15" t="s">
        <v>73</v>
      </c>
      <c r="B851" s="16" t="s">
        <v>12</v>
      </c>
      <c r="C851" s="15" t="str">
        <f t="shared" si="92"/>
        <v>Clay Silt Sand_Fine</v>
      </c>
      <c r="D851" s="15">
        <v>48</v>
      </c>
      <c r="E851" s="33">
        <f t="shared" si="95"/>
        <v>-4.5294179963324049E-2</v>
      </c>
      <c r="F851" s="15" t="str">
        <f t="shared" si="91"/>
        <v>Rare/Uncommon</v>
      </c>
      <c r="G851" s="17" t="s">
        <v>159</v>
      </c>
      <c r="H851" s="18" t="s">
        <v>64</v>
      </c>
      <c r="I851" s="26" t="s">
        <v>64</v>
      </c>
      <c r="J851" s="19" t="str">
        <f t="shared" si="96"/>
        <v>Needs Review</v>
      </c>
      <c r="K851" s="19" t="str">
        <f t="shared" si="97"/>
        <v>Bell &amp; Erber</v>
      </c>
      <c r="L851" s="27" t="str">
        <f t="shared" si="93"/>
        <v>Clay &amp; Sand</v>
      </c>
      <c r="M851" s="27" t="str">
        <f t="shared" si="94"/>
        <v>Clay &amp; Sand</v>
      </c>
    </row>
    <row r="852" spans="1:13" x14ac:dyDescent="0.25">
      <c r="A852" s="15" t="s">
        <v>73</v>
      </c>
      <c r="B852" s="16" t="s">
        <v>13</v>
      </c>
      <c r="C852" s="15" t="str">
        <f t="shared" si="92"/>
        <v>Clay Silt Sand_Fine To Coarse</v>
      </c>
      <c r="D852" s="15">
        <v>4</v>
      </c>
      <c r="E852" s="33">
        <f t="shared" si="95"/>
        <v>-4.7897600135693622E-2</v>
      </c>
      <c r="F852" s="15" t="str">
        <f t="shared" si="91"/>
        <v>Rare/Uncommon</v>
      </c>
      <c r="G852" s="17" t="s">
        <v>159</v>
      </c>
      <c r="H852" s="18" t="s">
        <v>64</v>
      </c>
      <c r="I852" s="26" t="s">
        <v>64</v>
      </c>
      <c r="J852" s="19" t="str">
        <f t="shared" si="96"/>
        <v>Needs Review</v>
      </c>
      <c r="K852" s="19" t="str">
        <f t="shared" si="97"/>
        <v>Bell &amp; Erber</v>
      </c>
      <c r="L852" s="27" t="str">
        <f t="shared" si="93"/>
        <v>Clay &amp; Sand</v>
      </c>
      <c r="M852" s="27" t="str">
        <f t="shared" si="94"/>
        <v>Clay &amp; Sand</v>
      </c>
    </row>
    <row r="853" spans="1:13" x14ac:dyDescent="0.25">
      <c r="A853" s="15" t="s">
        <v>73</v>
      </c>
      <c r="B853" s="16" t="s">
        <v>14</v>
      </c>
      <c r="C853" s="15" t="str">
        <f t="shared" si="92"/>
        <v>Clay Silt Sand_Fine To Medium</v>
      </c>
      <c r="D853" s="15">
        <v>10</v>
      </c>
      <c r="E853" s="33">
        <f t="shared" si="95"/>
        <v>-4.7542588294006864E-2</v>
      </c>
      <c r="F853" s="15" t="str">
        <f t="shared" si="91"/>
        <v>Rare/Uncommon</v>
      </c>
      <c r="G853" s="17" t="s">
        <v>159</v>
      </c>
      <c r="H853" s="18" t="s">
        <v>64</v>
      </c>
      <c r="I853" s="26" t="s">
        <v>64</v>
      </c>
      <c r="J853" s="19" t="str">
        <f t="shared" si="96"/>
        <v>Needs Review</v>
      </c>
      <c r="K853" s="19" t="str">
        <f t="shared" si="97"/>
        <v>Bell &amp; Erber</v>
      </c>
      <c r="L853" s="27" t="str">
        <f t="shared" si="93"/>
        <v>Clay &amp; Sand</v>
      </c>
      <c r="M853" s="27" t="str">
        <f t="shared" si="94"/>
        <v>Clay &amp; Sand</v>
      </c>
    </row>
    <row r="854" spans="1:13" x14ac:dyDescent="0.25">
      <c r="A854" s="15" t="s">
        <v>73</v>
      </c>
      <c r="B854" s="16" t="s">
        <v>15</v>
      </c>
      <c r="C854" s="15" t="str">
        <f t="shared" si="92"/>
        <v>Clay Silt Sand_Firm</v>
      </c>
      <c r="D854" s="15">
        <v>1</v>
      </c>
      <c r="E854" s="33">
        <f t="shared" si="95"/>
        <v>-4.8075106056537004E-2</v>
      </c>
      <c r="F854" s="15" t="str">
        <f t="shared" si="91"/>
        <v>Rare/Uncommon</v>
      </c>
      <c r="G854" s="17" t="s">
        <v>159</v>
      </c>
      <c r="H854" s="18" t="s">
        <v>64</v>
      </c>
      <c r="I854" s="26" t="s">
        <v>64</v>
      </c>
      <c r="J854" s="19" t="str">
        <f t="shared" si="96"/>
        <v>Needs Review</v>
      </c>
      <c r="K854" s="19" t="str">
        <f t="shared" si="97"/>
        <v>Bell &amp; Erber</v>
      </c>
      <c r="L854" s="27" t="str">
        <f t="shared" si="93"/>
        <v>Clay &amp; Sand</v>
      </c>
      <c r="M854" s="27" t="str">
        <f t="shared" si="94"/>
        <v>Clay &amp; Sand</v>
      </c>
    </row>
    <row r="855" spans="1:13" x14ac:dyDescent="0.25">
      <c r="A855" s="15" t="s">
        <v>73</v>
      </c>
      <c r="B855" s="16" t="s">
        <v>16</v>
      </c>
      <c r="C855" s="15" t="str">
        <f t="shared" si="92"/>
        <v>Clay Silt Sand_Fractured</v>
      </c>
      <c r="D855" s="15">
        <v>0</v>
      </c>
      <c r="E855" s="33">
        <f t="shared" si="95"/>
        <v>-4.8134274696818129E-2</v>
      </c>
      <c r="F855" s="15" t="str">
        <f t="shared" si="91"/>
        <v>Not Used</v>
      </c>
      <c r="G855" s="17" t="s">
        <v>159</v>
      </c>
      <c r="H855" s="18" t="s">
        <v>64</v>
      </c>
      <c r="I855" s="26" t="s">
        <v>64</v>
      </c>
      <c r="J855" s="19" t="str">
        <f t="shared" si="96"/>
        <v>Not Used</v>
      </c>
      <c r="K855" s="19" t="str">
        <f t="shared" si="97"/>
        <v>Not Used</v>
      </c>
      <c r="L855" s="27" t="str">
        <f t="shared" si="93"/>
        <v>CHECK</v>
      </c>
      <c r="M855" s="27" t="str">
        <f t="shared" si="94"/>
        <v>Clay &amp; Sand</v>
      </c>
    </row>
    <row r="856" spans="1:13" x14ac:dyDescent="0.25">
      <c r="A856" s="15" t="s">
        <v>73</v>
      </c>
      <c r="B856" s="16" t="s">
        <v>17</v>
      </c>
      <c r="C856" s="15" t="str">
        <f t="shared" si="92"/>
        <v>Clay Silt Sand_Gravely</v>
      </c>
      <c r="D856" s="15">
        <v>9</v>
      </c>
      <c r="E856" s="33">
        <f t="shared" si="95"/>
        <v>-4.7601756934287989E-2</v>
      </c>
      <c r="F856" s="15" t="str">
        <f t="shared" si="91"/>
        <v>Rare/Uncommon</v>
      </c>
      <c r="G856" s="17" t="s">
        <v>159</v>
      </c>
      <c r="H856" s="18" t="s">
        <v>158</v>
      </c>
      <c r="I856" s="26" t="s">
        <v>158</v>
      </c>
      <c r="J856" s="19" t="str">
        <f t="shared" si="96"/>
        <v>Needs Review</v>
      </c>
      <c r="K856" s="19" t="str">
        <f t="shared" si="97"/>
        <v>Bell &amp; Erber</v>
      </c>
      <c r="L856" s="27" t="str">
        <f t="shared" si="93"/>
        <v>Diamicton</v>
      </c>
      <c r="M856" s="27" t="str">
        <f t="shared" si="94"/>
        <v>Diamicton</v>
      </c>
    </row>
    <row r="857" spans="1:13" x14ac:dyDescent="0.25">
      <c r="A857" s="15" t="s">
        <v>73</v>
      </c>
      <c r="B857" s="16" t="s">
        <v>18</v>
      </c>
      <c r="C857" s="15" t="str">
        <f t="shared" si="92"/>
        <v>Clay Silt Sand_Gummy</v>
      </c>
      <c r="D857" s="15">
        <v>5</v>
      </c>
      <c r="E857" s="33">
        <f t="shared" si="95"/>
        <v>-4.7838431495412496E-2</v>
      </c>
      <c r="F857" s="15" t="str">
        <f t="shared" si="91"/>
        <v>Rare/Uncommon</v>
      </c>
      <c r="G857" s="17" t="s">
        <v>159</v>
      </c>
      <c r="H857" s="18" t="s">
        <v>64</v>
      </c>
      <c r="I857" s="26" t="s">
        <v>64</v>
      </c>
      <c r="J857" s="19" t="str">
        <f t="shared" si="96"/>
        <v>Needs Review</v>
      </c>
      <c r="K857" s="19" t="str">
        <f t="shared" si="97"/>
        <v>Bell &amp; Erber</v>
      </c>
      <c r="L857" s="27" t="str">
        <f t="shared" si="93"/>
        <v>Clay &amp; Sand</v>
      </c>
      <c r="M857" s="27" t="str">
        <f t="shared" si="94"/>
        <v>Clay &amp; Sand</v>
      </c>
    </row>
    <row r="858" spans="1:13" x14ac:dyDescent="0.25">
      <c r="A858" s="15" t="s">
        <v>73</v>
      </c>
      <c r="B858" s="16" t="s">
        <v>19</v>
      </c>
      <c r="C858" s="15" t="str">
        <f t="shared" si="92"/>
        <v>Clay Silt Sand_Hard</v>
      </c>
      <c r="D858" s="15">
        <v>4</v>
      </c>
      <c r="E858" s="33">
        <f t="shared" si="95"/>
        <v>-4.7897600135693622E-2</v>
      </c>
      <c r="F858" s="15" t="str">
        <f t="shared" si="91"/>
        <v>Rare/Uncommon</v>
      </c>
      <c r="G858" s="17" t="s">
        <v>159</v>
      </c>
      <c r="H858" s="18" t="s">
        <v>64</v>
      </c>
      <c r="I858" s="26" t="s">
        <v>64</v>
      </c>
      <c r="J858" s="19" t="str">
        <f t="shared" si="96"/>
        <v>Needs Review</v>
      </c>
      <c r="K858" s="19" t="str">
        <f t="shared" si="97"/>
        <v>Bell &amp; Erber</v>
      </c>
      <c r="L858" s="27" t="str">
        <f t="shared" si="93"/>
        <v>Clay &amp; Sand</v>
      </c>
      <c r="M858" s="27" t="str">
        <f t="shared" si="94"/>
        <v>Clay &amp; Sand</v>
      </c>
    </row>
    <row r="859" spans="1:13" x14ac:dyDescent="0.25">
      <c r="A859" s="15" t="s">
        <v>73</v>
      </c>
      <c r="B859" s="16" t="s">
        <v>20</v>
      </c>
      <c r="C859" s="15" t="str">
        <f t="shared" si="92"/>
        <v>Clay Silt Sand_Heaving/Quick</v>
      </c>
      <c r="D859" s="15">
        <v>0</v>
      </c>
      <c r="E859" s="33">
        <f t="shared" si="95"/>
        <v>-4.8134274696818129E-2</v>
      </c>
      <c r="F859" s="15" t="str">
        <f t="shared" si="91"/>
        <v>Not Used</v>
      </c>
      <c r="G859" s="17" t="s">
        <v>159</v>
      </c>
      <c r="H859" s="18" t="s">
        <v>64</v>
      </c>
      <c r="I859" s="26" t="s">
        <v>64</v>
      </c>
      <c r="J859" s="19" t="str">
        <f t="shared" si="96"/>
        <v>Not Used</v>
      </c>
      <c r="K859" s="19" t="str">
        <f t="shared" si="97"/>
        <v>Not Used</v>
      </c>
      <c r="L859" s="27" t="str">
        <f t="shared" si="93"/>
        <v>CHECK</v>
      </c>
      <c r="M859" s="27" t="str">
        <f t="shared" si="94"/>
        <v>Clay &amp; Sand</v>
      </c>
    </row>
    <row r="860" spans="1:13" x14ac:dyDescent="0.25">
      <c r="A860" s="15" t="s">
        <v>73</v>
      </c>
      <c r="B860" s="16" t="s">
        <v>21</v>
      </c>
      <c r="C860" s="15" t="str">
        <f t="shared" si="92"/>
        <v>Clay Silt Sand_Karst</v>
      </c>
      <c r="D860" s="15">
        <v>0</v>
      </c>
      <c r="E860" s="33">
        <f t="shared" si="95"/>
        <v>-4.8134274696818129E-2</v>
      </c>
      <c r="F860" s="15" t="str">
        <f t="shared" si="91"/>
        <v>Not Used</v>
      </c>
      <c r="G860" s="17" t="s">
        <v>159</v>
      </c>
      <c r="H860" s="18" t="s">
        <v>64</v>
      </c>
      <c r="I860" s="26" t="s">
        <v>64</v>
      </c>
      <c r="J860" s="19" t="str">
        <f t="shared" si="96"/>
        <v>Not Used</v>
      </c>
      <c r="K860" s="19" t="str">
        <f t="shared" si="97"/>
        <v>Not Used</v>
      </c>
      <c r="L860" s="27" t="str">
        <f t="shared" si="93"/>
        <v>CHECK</v>
      </c>
      <c r="M860" s="27" t="str">
        <f t="shared" si="94"/>
        <v>Clay &amp; Sand</v>
      </c>
    </row>
    <row r="861" spans="1:13" x14ac:dyDescent="0.25">
      <c r="A861" s="15" t="s">
        <v>73</v>
      </c>
      <c r="B861" s="16" t="s">
        <v>22</v>
      </c>
      <c r="C861" s="15" t="str">
        <f t="shared" si="92"/>
        <v>Clay Silt Sand_Layered</v>
      </c>
      <c r="D861" s="15">
        <v>12</v>
      </c>
      <c r="E861" s="33">
        <f t="shared" si="95"/>
        <v>-4.7424251013444607E-2</v>
      </c>
      <c r="F861" s="15" t="str">
        <f t="shared" si="91"/>
        <v>Rare/Uncommon</v>
      </c>
      <c r="G861" s="17" t="s">
        <v>159</v>
      </c>
      <c r="H861" s="18" t="s">
        <v>64</v>
      </c>
      <c r="I861" s="26" t="s">
        <v>64</v>
      </c>
      <c r="J861" s="19" t="str">
        <f t="shared" si="96"/>
        <v>Needs Review</v>
      </c>
      <c r="K861" s="19" t="str">
        <f t="shared" si="97"/>
        <v>Bell &amp; Erber</v>
      </c>
      <c r="L861" s="27" t="str">
        <f t="shared" si="93"/>
        <v>Clay &amp; Sand</v>
      </c>
      <c r="M861" s="27" t="str">
        <f t="shared" si="94"/>
        <v>Clay &amp; Sand</v>
      </c>
    </row>
    <row r="862" spans="1:13" x14ac:dyDescent="0.25">
      <c r="A862" s="15" t="s">
        <v>73</v>
      </c>
      <c r="B862" s="16" t="s">
        <v>23</v>
      </c>
      <c r="C862" s="15" t="str">
        <f t="shared" si="92"/>
        <v>Clay Silt Sand_Medium</v>
      </c>
      <c r="D862" s="15">
        <v>0</v>
      </c>
      <c r="E862" s="33">
        <f t="shared" si="95"/>
        <v>-4.8134274696818129E-2</v>
      </c>
      <c r="F862" s="15" t="str">
        <f t="shared" si="91"/>
        <v>Not Used</v>
      </c>
      <c r="G862" s="17" t="s">
        <v>159</v>
      </c>
      <c r="H862" s="18" t="s">
        <v>64</v>
      </c>
      <c r="I862" s="26" t="s">
        <v>64</v>
      </c>
      <c r="J862" s="19" t="str">
        <f t="shared" si="96"/>
        <v>Not Used</v>
      </c>
      <c r="K862" s="19" t="str">
        <f t="shared" si="97"/>
        <v>Not Used</v>
      </c>
      <c r="L862" s="27" t="str">
        <f t="shared" si="93"/>
        <v>CHECK</v>
      </c>
      <c r="M862" s="27" t="str">
        <f t="shared" si="94"/>
        <v>Clay &amp; Sand</v>
      </c>
    </row>
    <row r="863" spans="1:13" x14ac:dyDescent="0.25">
      <c r="A863" s="15" t="s">
        <v>73</v>
      </c>
      <c r="B863" s="16" t="s">
        <v>24</v>
      </c>
      <c r="C863" s="15" t="str">
        <f t="shared" si="92"/>
        <v>Clay Silt Sand_Medium To Coarse</v>
      </c>
      <c r="D863" s="15">
        <v>0</v>
      </c>
      <c r="E863" s="33">
        <f t="shared" si="95"/>
        <v>-4.8134274696818129E-2</v>
      </c>
      <c r="F863" s="15" t="str">
        <f t="shared" si="91"/>
        <v>Not Used</v>
      </c>
      <c r="G863" s="17" t="s">
        <v>159</v>
      </c>
      <c r="H863" s="18" t="s">
        <v>64</v>
      </c>
      <c r="I863" s="26" t="s">
        <v>64</v>
      </c>
      <c r="J863" s="19" t="str">
        <f t="shared" si="96"/>
        <v>Not Used</v>
      </c>
      <c r="K863" s="19" t="str">
        <f t="shared" si="97"/>
        <v>Not Used</v>
      </c>
      <c r="L863" s="27" t="str">
        <f t="shared" si="93"/>
        <v>CHECK</v>
      </c>
      <c r="M863" s="27" t="str">
        <f t="shared" si="94"/>
        <v>Clay &amp; Sand</v>
      </c>
    </row>
    <row r="864" spans="1:13" x14ac:dyDescent="0.25">
      <c r="A864" s="15" t="s">
        <v>73</v>
      </c>
      <c r="B864" s="16" t="s">
        <v>25</v>
      </c>
      <c r="C864" s="15" t="str">
        <f t="shared" si="92"/>
        <v>Clay Silt Sand_Organic</v>
      </c>
      <c r="D864" s="15">
        <v>0</v>
      </c>
      <c r="E864" s="33">
        <f t="shared" si="95"/>
        <v>-4.8134274696818129E-2</v>
      </c>
      <c r="F864" s="15" t="str">
        <f t="shared" si="91"/>
        <v>Not Used</v>
      </c>
      <c r="G864" s="17" t="s">
        <v>159</v>
      </c>
      <c r="H864" s="18" t="s">
        <v>64</v>
      </c>
      <c r="I864" s="26" t="s">
        <v>64</v>
      </c>
      <c r="J864" s="19" t="str">
        <f t="shared" si="96"/>
        <v>Not Used</v>
      </c>
      <c r="K864" s="19" t="str">
        <f t="shared" si="97"/>
        <v>Not Used</v>
      </c>
      <c r="L864" s="27" t="str">
        <f t="shared" si="93"/>
        <v>CHECK</v>
      </c>
      <c r="M864" s="27" t="str">
        <f t="shared" si="94"/>
        <v>Clay &amp; Sand</v>
      </c>
    </row>
    <row r="865" spans="1:13" x14ac:dyDescent="0.25">
      <c r="A865" s="15" t="s">
        <v>73</v>
      </c>
      <c r="B865" s="16" t="s">
        <v>26</v>
      </c>
      <c r="C865" s="15" t="str">
        <f t="shared" si="92"/>
        <v>Clay Silt Sand_Porous</v>
      </c>
      <c r="D865" s="15">
        <v>0</v>
      </c>
      <c r="E865" s="33">
        <f t="shared" si="95"/>
        <v>-4.8134274696818129E-2</v>
      </c>
      <c r="F865" s="15" t="str">
        <f t="shared" si="91"/>
        <v>Not Used</v>
      </c>
      <c r="G865" s="17" t="s">
        <v>159</v>
      </c>
      <c r="H865" s="18" t="s">
        <v>64</v>
      </c>
      <c r="I865" s="26" t="s">
        <v>64</v>
      </c>
      <c r="J865" s="19" t="str">
        <f t="shared" si="96"/>
        <v>Not Used</v>
      </c>
      <c r="K865" s="19" t="str">
        <f t="shared" si="97"/>
        <v>Not Used</v>
      </c>
      <c r="L865" s="27" t="str">
        <f t="shared" si="93"/>
        <v>CHECK</v>
      </c>
      <c r="M865" s="27" t="str">
        <f t="shared" si="94"/>
        <v>Clay &amp; Sand</v>
      </c>
    </row>
    <row r="866" spans="1:13" x14ac:dyDescent="0.25">
      <c r="A866" s="15" t="s">
        <v>73</v>
      </c>
      <c r="B866" s="16" t="s">
        <v>27</v>
      </c>
      <c r="C866" s="15" t="str">
        <f t="shared" si="92"/>
        <v>Clay Silt Sand_Sandy</v>
      </c>
      <c r="D866" s="15">
        <v>2</v>
      </c>
      <c r="E866" s="33">
        <f t="shared" si="95"/>
        <v>-4.8015937416255879E-2</v>
      </c>
      <c r="F866" s="15" t="str">
        <f t="shared" si="91"/>
        <v>Rare/Uncommon</v>
      </c>
      <c r="G866" s="17" t="s">
        <v>159</v>
      </c>
      <c r="H866" s="18" t="s">
        <v>64</v>
      </c>
      <c r="I866" s="26" t="s">
        <v>64</v>
      </c>
      <c r="J866" s="19" t="str">
        <f t="shared" si="96"/>
        <v>Needs Review</v>
      </c>
      <c r="K866" s="19" t="str">
        <f t="shared" si="97"/>
        <v>Bell &amp; Erber</v>
      </c>
      <c r="L866" s="27" t="str">
        <f t="shared" si="93"/>
        <v>Clay &amp; Sand</v>
      </c>
      <c r="M866" s="27" t="str">
        <f t="shared" si="94"/>
        <v>Clay &amp; Sand</v>
      </c>
    </row>
    <row r="867" spans="1:13" x14ac:dyDescent="0.25">
      <c r="A867" s="15" t="s">
        <v>73</v>
      </c>
      <c r="B867" s="16" t="s">
        <v>28</v>
      </c>
      <c r="C867" s="15" t="str">
        <f t="shared" si="92"/>
        <v>Clay Silt Sand_Silty</v>
      </c>
      <c r="D867" s="15">
        <v>6</v>
      </c>
      <c r="E867" s="33">
        <f t="shared" si="95"/>
        <v>-4.7779262855131371E-2</v>
      </c>
      <c r="F867" s="15" t="str">
        <f t="shared" si="91"/>
        <v>Rare/Uncommon</v>
      </c>
      <c r="G867" s="17" t="s">
        <v>159</v>
      </c>
      <c r="H867" s="18" t="s">
        <v>64</v>
      </c>
      <c r="I867" s="26" t="s">
        <v>64</v>
      </c>
      <c r="J867" s="19" t="str">
        <f t="shared" si="96"/>
        <v>Needs Review</v>
      </c>
      <c r="K867" s="19" t="str">
        <f t="shared" si="97"/>
        <v>Bell &amp; Erber</v>
      </c>
      <c r="L867" s="27" t="str">
        <f t="shared" si="93"/>
        <v>Clay &amp; Sand</v>
      </c>
      <c r="M867" s="27" t="str">
        <f t="shared" si="94"/>
        <v>Clay &amp; Sand</v>
      </c>
    </row>
    <row r="868" spans="1:13" x14ac:dyDescent="0.25">
      <c r="A868" s="15" t="s">
        <v>73</v>
      </c>
      <c r="B868" s="16" t="s">
        <v>29</v>
      </c>
      <c r="C868" s="15" t="str">
        <f t="shared" si="92"/>
        <v>Clay Silt Sand_Soft</v>
      </c>
      <c r="D868" s="15">
        <v>17</v>
      </c>
      <c r="E868" s="33">
        <f t="shared" si="95"/>
        <v>-4.7128407812038975E-2</v>
      </c>
      <c r="F868" s="15" t="str">
        <f t="shared" si="91"/>
        <v>Rare/Uncommon</v>
      </c>
      <c r="G868" s="17" t="s">
        <v>159</v>
      </c>
      <c r="H868" s="18" t="s">
        <v>64</v>
      </c>
      <c r="I868" s="26" t="s">
        <v>64</v>
      </c>
      <c r="J868" s="19" t="str">
        <f t="shared" si="96"/>
        <v>Needs Review</v>
      </c>
      <c r="K868" s="19" t="str">
        <f t="shared" si="97"/>
        <v>Bell &amp; Erber</v>
      </c>
      <c r="L868" s="27" t="str">
        <f t="shared" si="93"/>
        <v>Clay &amp; Sand</v>
      </c>
      <c r="M868" s="27" t="str">
        <f t="shared" si="94"/>
        <v>Clay &amp; Sand</v>
      </c>
    </row>
    <row r="869" spans="1:13" x14ac:dyDescent="0.25">
      <c r="A869" s="15" t="s">
        <v>73</v>
      </c>
      <c r="B869" s="16" t="s">
        <v>30</v>
      </c>
      <c r="C869" s="15" t="str">
        <f t="shared" si="92"/>
        <v>Clay Silt Sand_Sticky</v>
      </c>
      <c r="D869" s="15">
        <v>3</v>
      </c>
      <c r="E869" s="33">
        <f t="shared" si="95"/>
        <v>-4.7956768775974754E-2</v>
      </c>
      <c r="F869" s="15" t="str">
        <f t="shared" si="91"/>
        <v>Rare/Uncommon</v>
      </c>
      <c r="G869" s="17" t="s">
        <v>159</v>
      </c>
      <c r="H869" s="18" t="s">
        <v>64</v>
      </c>
      <c r="I869" s="26" t="s">
        <v>64</v>
      </c>
      <c r="J869" s="19" t="str">
        <f t="shared" si="96"/>
        <v>Needs Review</v>
      </c>
      <c r="K869" s="19" t="str">
        <f t="shared" si="97"/>
        <v>Bell &amp; Erber</v>
      </c>
      <c r="L869" s="27" t="str">
        <f t="shared" si="93"/>
        <v>Clay &amp; Sand</v>
      </c>
      <c r="M869" s="27" t="str">
        <f t="shared" si="94"/>
        <v>Clay &amp; Sand</v>
      </c>
    </row>
    <row r="870" spans="1:13" x14ac:dyDescent="0.25">
      <c r="A870" s="15" t="s">
        <v>73</v>
      </c>
      <c r="B870" s="16" t="s">
        <v>31</v>
      </c>
      <c r="C870" s="15" t="str">
        <f t="shared" si="92"/>
        <v>Clay Silt Sand_Stoney</v>
      </c>
      <c r="D870" s="15">
        <v>5</v>
      </c>
      <c r="E870" s="33">
        <f t="shared" si="95"/>
        <v>-4.7838431495412496E-2</v>
      </c>
      <c r="F870" s="15" t="str">
        <f t="shared" si="91"/>
        <v>Rare/Uncommon</v>
      </c>
      <c r="G870" s="17" t="s">
        <v>159</v>
      </c>
      <c r="H870" s="18" t="s">
        <v>158</v>
      </c>
      <c r="I870" s="26" t="s">
        <v>158</v>
      </c>
      <c r="J870" s="19" t="str">
        <f t="shared" si="96"/>
        <v>Needs Review</v>
      </c>
      <c r="K870" s="19" t="str">
        <f t="shared" si="97"/>
        <v>Bell &amp; Erber</v>
      </c>
      <c r="L870" s="27" t="str">
        <f t="shared" si="93"/>
        <v>Diamicton</v>
      </c>
      <c r="M870" s="27" t="str">
        <f t="shared" si="94"/>
        <v>Diamicton</v>
      </c>
    </row>
    <row r="871" spans="1:13" x14ac:dyDescent="0.25">
      <c r="A871" s="15" t="s">
        <v>73</v>
      </c>
      <c r="B871" s="16" t="s">
        <v>32</v>
      </c>
      <c r="C871" s="15" t="str">
        <f t="shared" si="92"/>
        <v>Clay Silt Sand_Stringers</v>
      </c>
      <c r="D871" s="15">
        <v>7</v>
      </c>
      <c r="E871" s="33">
        <f t="shared" si="95"/>
        <v>-4.7720094214850246E-2</v>
      </c>
      <c r="F871" s="15" t="str">
        <f t="shared" si="91"/>
        <v>Rare/Uncommon</v>
      </c>
      <c r="G871" s="17" t="s">
        <v>159</v>
      </c>
      <c r="H871" s="18" t="s">
        <v>64</v>
      </c>
      <c r="I871" s="26" t="s">
        <v>64</v>
      </c>
      <c r="J871" s="19" t="str">
        <f t="shared" si="96"/>
        <v>Needs Review</v>
      </c>
      <c r="K871" s="19" t="str">
        <f t="shared" si="97"/>
        <v>Bell &amp; Erber</v>
      </c>
      <c r="L871" s="27" t="str">
        <f t="shared" si="93"/>
        <v>Clay &amp; Sand</v>
      </c>
      <c r="M871" s="27" t="str">
        <f t="shared" si="94"/>
        <v>Clay &amp; Sand</v>
      </c>
    </row>
    <row r="872" spans="1:13" x14ac:dyDescent="0.25">
      <c r="A872" s="15" t="s">
        <v>73</v>
      </c>
      <c r="B872" s="16" t="s">
        <v>33</v>
      </c>
      <c r="C872" s="15" t="str">
        <f t="shared" si="92"/>
        <v>Clay Silt Sand_Strips</v>
      </c>
      <c r="D872" s="15">
        <v>1</v>
      </c>
      <c r="E872" s="33">
        <f t="shared" si="95"/>
        <v>-4.8075106056537004E-2</v>
      </c>
      <c r="F872" s="15" t="str">
        <f t="shared" si="91"/>
        <v>Rare/Uncommon</v>
      </c>
      <c r="G872" s="17" t="s">
        <v>159</v>
      </c>
      <c r="H872" s="18" t="s">
        <v>64</v>
      </c>
      <c r="I872" s="26" t="s">
        <v>64</v>
      </c>
      <c r="J872" s="19" t="str">
        <f t="shared" si="96"/>
        <v>Needs Review</v>
      </c>
      <c r="K872" s="19" t="str">
        <f t="shared" si="97"/>
        <v>Bell &amp; Erber</v>
      </c>
      <c r="L872" s="27" t="str">
        <f t="shared" si="93"/>
        <v>Clay &amp; Sand</v>
      </c>
      <c r="M872" s="27" t="str">
        <f t="shared" si="94"/>
        <v>Clay &amp; Sand</v>
      </c>
    </row>
    <row r="873" spans="1:13" x14ac:dyDescent="0.25">
      <c r="A873" s="15" t="s">
        <v>73</v>
      </c>
      <c r="B873" s="16" t="s">
        <v>34</v>
      </c>
      <c r="C873" s="15" t="str">
        <f t="shared" si="92"/>
        <v>Clay Silt Sand_Swelling</v>
      </c>
      <c r="D873" s="15">
        <v>0</v>
      </c>
      <c r="E873" s="33">
        <f t="shared" si="95"/>
        <v>-4.8134274696818129E-2</v>
      </c>
      <c r="F873" s="15" t="str">
        <f t="shared" si="91"/>
        <v>Not Used</v>
      </c>
      <c r="G873" s="17" t="s">
        <v>159</v>
      </c>
      <c r="H873" s="18" t="s">
        <v>64</v>
      </c>
      <c r="I873" s="26" t="s">
        <v>64</v>
      </c>
      <c r="J873" s="19" t="str">
        <f t="shared" si="96"/>
        <v>Not Used</v>
      </c>
      <c r="K873" s="19" t="str">
        <f t="shared" si="97"/>
        <v>Not Used</v>
      </c>
      <c r="L873" s="27" t="str">
        <f t="shared" si="93"/>
        <v>CHECK</v>
      </c>
      <c r="M873" s="27" t="str">
        <f t="shared" si="94"/>
        <v>Clay &amp; Sand</v>
      </c>
    </row>
    <row r="874" spans="1:13" x14ac:dyDescent="0.25">
      <c r="A874" s="15" t="s">
        <v>73</v>
      </c>
      <c r="B874" s="16" t="s">
        <v>35</v>
      </c>
      <c r="C874" s="15" t="str">
        <f t="shared" si="92"/>
        <v>Clay Silt Sand_Very Coarse</v>
      </c>
      <c r="D874" s="15">
        <v>0</v>
      </c>
      <c r="E874" s="33">
        <f t="shared" si="95"/>
        <v>-4.8134274696818129E-2</v>
      </c>
      <c r="F874" s="15" t="str">
        <f t="shared" si="91"/>
        <v>Not Used</v>
      </c>
      <c r="G874" s="17" t="s">
        <v>159</v>
      </c>
      <c r="H874" s="18" t="s">
        <v>64</v>
      </c>
      <c r="I874" s="26" t="s">
        <v>64</v>
      </c>
      <c r="J874" s="19" t="str">
        <f t="shared" si="96"/>
        <v>Not Used</v>
      </c>
      <c r="K874" s="19" t="str">
        <f t="shared" si="97"/>
        <v>Not Used</v>
      </c>
      <c r="L874" s="27" t="str">
        <f t="shared" si="93"/>
        <v>CHECK</v>
      </c>
      <c r="M874" s="27" t="str">
        <f t="shared" si="94"/>
        <v>Clay &amp; Sand</v>
      </c>
    </row>
    <row r="875" spans="1:13" x14ac:dyDescent="0.25">
      <c r="A875" s="15" t="s">
        <v>73</v>
      </c>
      <c r="B875" s="16" t="s">
        <v>160</v>
      </c>
      <c r="C875" s="15" t="str">
        <f t="shared" si="92"/>
        <v>Clay Silt Sand_Very Fine</v>
      </c>
      <c r="D875" s="15">
        <v>10</v>
      </c>
      <c r="E875" s="33">
        <f t="shared" si="95"/>
        <v>-4.7542588294006864E-2</v>
      </c>
      <c r="F875" s="15" t="str">
        <f t="shared" si="91"/>
        <v>Rare/Uncommon</v>
      </c>
      <c r="G875" s="17" t="s">
        <v>159</v>
      </c>
      <c r="H875" s="18" t="s">
        <v>64</v>
      </c>
      <c r="I875" s="26" t="s">
        <v>64</v>
      </c>
      <c r="J875" s="19" t="str">
        <f t="shared" si="96"/>
        <v>Needs Review</v>
      </c>
      <c r="K875" s="19" t="str">
        <f t="shared" si="97"/>
        <v>Bell &amp; Erber</v>
      </c>
      <c r="L875" s="27" t="str">
        <f t="shared" si="93"/>
        <v>Clay &amp; Sand</v>
      </c>
      <c r="M875" s="27" t="str">
        <f t="shared" si="94"/>
        <v>Clay &amp; Sand</v>
      </c>
    </row>
    <row r="876" spans="1:13" x14ac:dyDescent="0.25">
      <c r="A876" s="15" t="s">
        <v>73</v>
      </c>
      <c r="B876" s="16" t="s">
        <v>36</v>
      </c>
      <c r="C876" s="15" t="str">
        <f t="shared" si="92"/>
        <v>Clay Silt Sand_Very Fine-Coarse</v>
      </c>
      <c r="D876" s="15">
        <v>0</v>
      </c>
      <c r="E876" s="33">
        <f t="shared" si="95"/>
        <v>-4.8134274696818129E-2</v>
      </c>
      <c r="F876" s="15" t="str">
        <f t="shared" si="91"/>
        <v>Not Used</v>
      </c>
      <c r="G876" s="17" t="s">
        <v>159</v>
      </c>
      <c r="H876" s="18" t="s">
        <v>64</v>
      </c>
      <c r="I876" s="26" t="s">
        <v>64</v>
      </c>
      <c r="J876" s="19" t="str">
        <f t="shared" si="96"/>
        <v>Not Used</v>
      </c>
      <c r="K876" s="19" t="str">
        <f t="shared" si="97"/>
        <v>Not Used</v>
      </c>
      <c r="L876" s="27" t="str">
        <f t="shared" si="93"/>
        <v>CHECK</v>
      </c>
      <c r="M876" s="27" t="str">
        <f t="shared" si="94"/>
        <v>Clay &amp; Sand</v>
      </c>
    </row>
    <row r="877" spans="1:13" x14ac:dyDescent="0.25">
      <c r="A877" s="15" t="s">
        <v>73</v>
      </c>
      <c r="B877" s="16" t="s">
        <v>37</v>
      </c>
      <c r="C877" s="15" t="str">
        <f t="shared" si="92"/>
        <v>Clay Silt Sand_Very Fine-Fine</v>
      </c>
      <c r="D877" s="15">
        <v>0</v>
      </c>
      <c r="E877" s="33">
        <f t="shared" si="95"/>
        <v>-4.8134274696818129E-2</v>
      </c>
      <c r="F877" s="15" t="str">
        <f t="shared" si="91"/>
        <v>Not Used</v>
      </c>
      <c r="G877" s="17" t="s">
        <v>159</v>
      </c>
      <c r="H877" s="18" t="s">
        <v>64</v>
      </c>
      <c r="I877" s="26" t="s">
        <v>64</v>
      </c>
      <c r="J877" s="19" t="str">
        <f t="shared" si="96"/>
        <v>Not Used</v>
      </c>
      <c r="K877" s="19" t="str">
        <f t="shared" si="97"/>
        <v>Not Used</v>
      </c>
      <c r="L877" s="27" t="str">
        <f t="shared" si="93"/>
        <v>CHECK</v>
      </c>
      <c r="M877" s="27" t="str">
        <f t="shared" si="94"/>
        <v>Clay &amp; Sand</v>
      </c>
    </row>
    <row r="878" spans="1:13" x14ac:dyDescent="0.25">
      <c r="A878" s="15" t="s">
        <v>73</v>
      </c>
      <c r="B878" s="16" t="s">
        <v>38</v>
      </c>
      <c r="C878" s="15" t="str">
        <f t="shared" si="92"/>
        <v>Clay Silt Sand_Very Fine-Medium</v>
      </c>
      <c r="D878" s="15">
        <v>2</v>
      </c>
      <c r="E878" s="33">
        <f t="shared" si="95"/>
        <v>-4.8015937416255879E-2</v>
      </c>
      <c r="F878" s="15" t="str">
        <f t="shared" si="91"/>
        <v>Rare/Uncommon</v>
      </c>
      <c r="G878" s="17" t="s">
        <v>159</v>
      </c>
      <c r="H878" s="18" t="s">
        <v>64</v>
      </c>
      <c r="I878" s="26" t="s">
        <v>64</v>
      </c>
      <c r="J878" s="19" t="str">
        <f t="shared" si="96"/>
        <v>Needs Review</v>
      </c>
      <c r="K878" s="19" t="str">
        <f t="shared" si="97"/>
        <v>Bell &amp; Erber</v>
      </c>
      <c r="L878" s="27" t="str">
        <f t="shared" si="93"/>
        <v>Clay &amp; Sand</v>
      </c>
      <c r="M878" s="27" t="str">
        <f t="shared" si="94"/>
        <v>Clay &amp; Sand</v>
      </c>
    </row>
    <row r="879" spans="1:13" x14ac:dyDescent="0.25">
      <c r="A879" s="15" t="s">
        <v>73</v>
      </c>
      <c r="B879" s="16" t="s">
        <v>39</v>
      </c>
      <c r="C879" s="15" t="str">
        <f t="shared" si="92"/>
        <v>Clay Silt Sand_Very Hard</v>
      </c>
      <c r="D879" s="15">
        <v>0</v>
      </c>
      <c r="E879" s="33">
        <f t="shared" si="95"/>
        <v>-4.8134274696818129E-2</v>
      </c>
      <c r="F879" s="15" t="str">
        <f t="shared" si="91"/>
        <v>Not Used</v>
      </c>
      <c r="G879" s="17" t="s">
        <v>159</v>
      </c>
      <c r="H879" s="18" t="s">
        <v>64</v>
      </c>
      <c r="I879" s="26" t="s">
        <v>64</v>
      </c>
      <c r="J879" s="19" t="str">
        <f t="shared" si="96"/>
        <v>Not Used</v>
      </c>
      <c r="K879" s="19" t="str">
        <f t="shared" si="97"/>
        <v>Not Used</v>
      </c>
      <c r="L879" s="27" t="str">
        <f t="shared" si="93"/>
        <v>CHECK</v>
      </c>
      <c r="M879" s="27" t="str">
        <f t="shared" si="94"/>
        <v>Clay &amp; Sand</v>
      </c>
    </row>
    <row r="880" spans="1:13" x14ac:dyDescent="0.25">
      <c r="A880" s="15" t="s">
        <v>73</v>
      </c>
      <c r="B880" s="16" t="s">
        <v>40</v>
      </c>
      <c r="C880" s="15" t="str">
        <f t="shared" si="92"/>
        <v>Clay Silt Sand_W/Boulders</v>
      </c>
      <c r="D880" s="15">
        <v>0</v>
      </c>
      <c r="E880" s="33">
        <f t="shared" si="95"/>
        <v>-4.8134274696818129E-2</v>
      </c>
      <c r="F880" s="15" t="str">
        <f t="shared" si="91"/>
        <v>Not Used</v>
      </c>
      <c r="G880" s="17" t="s">
        <v>159</v>
      </c>
      <c r="H880" s="18" t="s">
        <v>158</v>
      </c>
      <c r="I880" s="26" t="s">
        <v>158</v>
      </c>
      <c r="J880" s="19" t="str">
        <f t="shared" si="96"/>
        <v>Not Used</v>
      </c>
      <c r="K880" s="19" t="str">
        <f t="shared" si="97"/>
        <v>Not Used</v>
      </c>
      <c r="L880" s="27" t="str">
        <f t="shared" si="93"/>
        <v>CHECK</v>
      </c>
      <c r="M880" s="27" t="str">
        <f t="shared" si="94"/>
        <v>Diamicton</v>
      </c>
    </row>
    <row r="881" spans="1:13" x14ac:dyDescent="0.25">
      <c r="A881" s="15" t="s">
        <v>73</v>
      </c>
      <c r="B881" s="16" t="s">
        <v>41</v>
      </c>
      <c r="C881" s="15" t="str">
        <f t="shared" si="92"/>
        <v>Clay Silt Sand_W/Clay</v>
      </c>
      <c r="D881" s="15">
        <v>0</v>
      </c>
      <c r="E881" s="33">
        <f t="shared" si="95"/>
        <v>-4.8134274696818129E-2</v>
      </c>
      <c r="F881" s="15" t="str">
        <f t="shared" si="91"/>
        <v>Not Used</v>
      </c>
      <c r="G881" s="17" t="s">
        <v>159</v>
      </c>
      <c r="H881" s="18" t="s">
        <v>64</v>
      </c>
      <c r="I881" s="26" t="s">
        <v>64</v>
      </c>
      <c r="J881" s="19" t="str">
        <f t="shared" si="96"/>
        <v>Not Used</v>
      </c>
      <c r="K881" s="19" t="str">
        <f t="shared" si="97"/>
        <v>Not Used</v>
      </c>
      <c r="L881" s="27" t="str">
        <f t="shared" si="93"/>
        <v>CHECK</v>
      </c>
      <c r="M881" s="27" t="str">
        <f t="shared" si="94"/>
        <v>Clay &amp; Sand</v>
      </c>
    </row>
    <row r="882" spans="1:13" x14ac:dyDescent="0.25">
      <c r="A882" s="15" t="s">
        <v>73</v>
      </c>
      <c r="B882" s="16" t="s">
        <v>42</v>
      </c>
      <c r="C882" s="15" t="str">
        <f t="shared" si="92"/>
        <v>Clay Silt Sand_W/Coal</v>
      </c>
      <c r="D882" s="15">
        <v>0</v>
      </c>
      <c r="E882" s="33">
        <f t="shared" si="95"/>
        <v>-4.8134274696818129E-2</v>
      </c>
      <c r="F882" s="15" t="str">
        <f t="shared" si="91"/>
        <v>Not Used</v>
      </c>
      <c r="G882" s="17" t="s">
        <v>159</v>
      </c>
      <c r="H882" s="18" t="s">
        <v>158</v>
      </c>
      <c r="I882" s="26" t="s">
        <v>158</v>
      </c>
      <c r="J882" s="19" t="str">
        <f t="shared" si="96"/>
        <v>Not Used</v>
      </c>
      <c r="K882" s="19" t="str">
        <f t="shared" si="97"/>
        <v>Not Used</v>
      </c>
      <c r="L882" s="27" t="str">
        <f t="shared" si="93"/>
        <v>CHECK</v>
      </c>
      <c r="M882" s="27" t="str">
        <f t="shared" si="94"/>
        <v>Diamicton</v>
      </c>
    </row>
    <row r="883" spans="1:13" x14ac:dyDescent="0.25">
      <c r="A883" s="15" t="s">
        <v>73</v>
      </c>
      <c r="B883" s="16" t="s">
        <v>43</v>
      </c>
      <c r="C883" s="15" t="str">
        <f t="shared" si="92"/>
        <v>Clay Silt Sand_W/Cobbles</v>
      </c>
      <c r="D883" s="15">
        <v>1</v>
      </c>
      <c r="E883" s="33">
        <f t="shared" si="95"/>
        <v>-4.8075106056537004E-2</v>
      </c>
      <c r="F883" s="15" t="str">
        <f t="shared" si="91"/>
        <v>Rare/Uncommon</v>
      </c>
      <c r="G883" s="17" t="s">
        <v>159</v>
      </c>
      <c r="H883" s="18" t="s">
        <v>158</v>
      </c>
      <c r="I883" s="26" t="s">
        <v>158</v>
      </c>
      <c r="J883" s="19" t="str">
        <f t="shared" si="96"/>
        <v>Needs Review</v>
      </c>
      <c r="K883" s="19" t="str">
        <f t="shared" si="97"/>
        <v>Bell &amp; Erber</v>
      </c>
      <c r="L883" s="27" t="str">
        <f t="shared" si="93"/>
        <v>Diamicton</v>
      </c>
      <c r="M883" s="27" t="str">
        <f t="shared" si="94"/>
        <v>Diamicton</v>
      </c>
    </row>
    <row r="884" spans="1:13" x14ac:dyDescent="0.25">
      <c r="A884" s="15" t="s">
        <v>73</v>
      </c>
      <c r="B884" s="16" t="s">
        <v>44</v>
      </c>
      <c r="C884" s="15" t="str">
        <f t="shared" si="92"/>
        <v>Clay Silt Sand_W/Dolomite</v>
      </c>
      <c r="D884" s="15">
        <v>0</v>
      </c>
      <c r="E884" s="33">
        <f t="shared" si="95"/>
        <v>-4.8134274696818129E-2</v>
      </c>
      <c r="F884" s="15" t="str">
        <f t="shared" si="91"/>
        <v>Not Used</v>
      </c>
      <c r="G884" s="17" t="s">
        <v>159</v>
      </c>
      <c r="H884" s="18" t="s">
        <v>158</v>
      </c>
      <c r="I884" s="26" t="s">
        <v>158</v>
      </c>
      <c r="J884" s="19" t="str">
        <f t="shared" si="96"/>
        <v>Not Used</v>
      </c>
      <c r="K884" s="19" t="str">
        <f t="shared" si="97"/>
        <v>Not Used</v>
      </c>
      <c r="L884" s="27" t="str">
        <f t="shared" si="93"/>
        <v>CHECK</v>
      </c>
      <c r="M884" s="27" t="str">
        <f t="shared" si="94"/>
        <v>Diamicton</v>
      </c>
    </row>
    <row r="885" spans="1:13" x14ac:dyDescent="0.25">
      <c r="A885" s="15" t="s">
        <v>73</v>
      </c>
      <c r="B885" s="16" t="s">
        <v>45</v>
      </c>
      <c r="C885" s="15" t="str">
        <f t="shared" si="92"/>
        <v>Clay Silt Sand_W/Gravel</v>
      </c>
      <c r="D885" s="15">
        <v>13</v>
      </c>
      <c r="E885" s="33">
        <f t="shared" si="95"/>
        <v>-4.7365082373163482E-2</v>
      </c>
      <c r="F885" s="15" t="str">
        <f t="shared" si="91"/>
        <v>Rare/Uncommon</v>
      </c>
      <c r="G885" s="17" t="s">
        <v>159</v>
      </c>
      <c r="H885" s="18" t="s">
        <v>158</v>
      </c>
      <c r="I885" s="26" t="s">
        <v>158</v>
      </c>
      <c r="J885" s="19" t="str">
        <f t="shared" si="96"/>
        <v>Needs Review</v>
      </c>
      <c r="K885" s="19" t="str">
        <f t="shared" si="97"/>
        <v>Bell &amp; Erber</v>
      </c>
      <c r="L885" s="27" t="str">
        <f t="shared" si="93"/>
        <v>Diamicton</v>
      </c>
      <c r="M885" s="27" t="str">
        <f t="shared" si="94"/>
        <v>Diamicton</v>
      </c>
    </row>
    <row r="886" spans="1:13" x14ac:dyDescent="0.25">
      <c r="A886" s="15" t="s">
        <v>73</v>
      </c>
      <c r="B886" s="16" t="s">
        <v>46</v>
      </c>
      <c r="C886" s="15" t="str">
        <f t="shared" si="92"/>
        <v>Clay Silt Sand_W/Gypsum</v>
      </c>
      <c r="D886" s="15">
        <v>0</v>
      </c>
      <c r="E886" s="33">
        <f t="shared" si="95"/>
        <v>-4.8134274696818129E-2</v>
      </c>
      <c r="F886" s="15" t="str">
        <f t="shared" si="91"/>
        <v>Not Used</v>
      </c>
      <c r="G886" s="17" t="s">
        <v>159</v>
      </c>
      <c r="H886" s="18" t="s">
        <v>158</v>
      </c>
      <c r="I886" s="26" t="s">
        <v>158</v>
      </c>
      <c r="J886" s="19" t="str">
        <f t="shared" si="96"/>
        <v>Not Used</v>
      </c>
      <c r="K886" s="19" t="str">
        <f t="shared" si="97"/>
        <v>Not Used</v>
      </c>
      <c r="L886" s="27" t="str">
        <f t="shared" si="93"/>
        <v>CHECK</v>
      </c>
      <c r="M886" s="27" t="str">
        <f t="shared" si="94"/>
        <v>Diamicton</v>
      </c>
    </row>
    <row r="887" spans="1:13" x14ac:dyDescent="0.25">
      <c r="A887" s="15" t="s">
        <v>73</v>
      </c>
      <c r="B887" s="16" t="s">
        <v>47</v>
      </c>
      <c r="C887" s="15" t="str">
        <f t="shared" si="92"/>
        <v>Clay Silt Sand_W/Limestone</v>
      </c>
      <c r="D887" s="15">
        <v>0</v>
      </c>
      <c r="E887" s="33">
        <f t="shared" si="95"/>
        <v>-4.8134274696818129E-2</v>
      </c>
      <c r="F887" s="15" t="str">
        <f t="shared" si="91"/>
        <v>Not Used</v>
      </c>
      <c r="G887" s="17" t="s">
        <v>159</v>
      </c>
      <c r="H887" s="18" t="s">
        <v>158</v>
      </c>
      <c r="I887" s="26" t="s">
        <v>158</v>
      </c>
      <c r="J887" s="19" t="str">
        <f t="shared" si="96"/>
        <v>Not Used</v>
      </c>
      <c r="K887" s="19" t="str">
        <f t="shared" si="97"/>
        <v>Not Used</v>
      </c>
      <c r="L887" s="27" t="str">
        <f t="shared" si="93"/>
        <v>CHECK</v>
      </c>
      <c r="M887" s="27" t="str">
        <f t="shared" si="94"/>
        <v>Diamicton</v>
      </c>
    </row>
    <row r="888" spans="1:13" x14ac:dyDescent="0.25">
      <c r="A888" s="15" t="s">
        <v>73</v>
      </c>
      <c r="B888" s="16" t="s">
        <v>48</v>
      </c>
      <c r="C888" s="15" t="str">
        <f t="shared" si="92"/>
        <v>Clay Silt Sand_W/Pyrite</v>
      </c>
      <c r="D888" s="15">
        <v>0</v>
      </c>
      <c r="E888" s="33">
        <f t="shared" si="95"/>
        <v>-4.8134274696818129E-2</v>
      </c>
      <c r="F888" s="15" t="str">
        <f t="shared" si="91"/>
        <v>Not Used</v>
      </c>
      <c r="G888" s="17" t="s">
        <v>159</v>
      </c>
      <c r="H888" s="18" t="s">
        <v>158</v>
      </c>
      <c r="I888" s="26" t="s">
        <v>158</v>
      </c>
      <c r="J888" s="19" t="str">
        <f t="shared" si="96"/>
        <v>Not Used</v>
      </c>
      <c r="K888" s="19" t="str">
        <f t="shared" si="97"/>
        <v>Not Used</v>
      </c>
      <c r="L888" s="27" t="str">
        <f t="shared" si="93"/>
        <v>CHECK</v>
      </c>
      <c r="M888" s="27" t="str">
        <f t="shared" si="94"/>
        <v>Diamicton</v>
      </c>
    </row>
    <row r="889" spans="1:13" x14ac:dyDescent="0.25">
      <c r="A889" s="15" t="s">
        <v>73</v>
      </c>
      <c r="B889" s="16" t="s">
        <v>49</v>
      </c>
      <c r="C889" s="15" t="str">
        <f t="shared" si="92"/>
        <v>Clay Silt Sand_W/Sand</v>
      </c>
      <c r="D889" s="15">
        <v>1</v>
      </c>
      <c r="E889" s="33">
        <f t="shared" si="95"/>
        <v>-4.8075106056537004E-2</v>
      </c>
      <c r="F889" s="15" t="str">
        <f t="shared" si="91"/>
        <v>Rare/Uncommon</v>
      </c>
      <c r="G889" s="17" t="s">
        <v>159</v>
      </c>
      <c r="H889" s="18" t="s">
        <v>64</v>
      </c>
      <c r="I889" s="26" t="s">
        <v>64</v>
      </c>
      <c r="J889" s="19" t="str">
        <f t="shared" si="96"/>
        <v>Needs Review</v>
      </c>
      <c r="K889" s="19" t="str">
        <f t="shared" si="97"/>
        <v>Bell &amp; Erber</v>
      </c>
      <c r="L889" s="27" t="str">
        <f t="shared" si="93"/>
        <v>Clay &amp; Sand</v>
      </c>
      <c r="M889" s="27" t="str">
        <f t="shared" si="94"/>
        <v>Clay &amp; Sand</v>
      </c>
    </row>
    <row r="890" spans="1:13" x14ac:dyDescent="0.25">
      <c r="A890" s="15" t="s">
        <v>73</v>
      </c>
      <c r="B890" s="16" t="s">
        <v>50</v>
      </c>
      <c r="C890" s="15" t="str">
        <f t="shared" si="92"/>
        <v>Clay Silt Sand_W/Sandstone</v>
      </c>
      <c r="D890" s="15">
        <v>0</v>
      </c>
      <c r="E890" s="33">
        <f t="shared" si="95"/>
        <v>-4.8134274696818129E-2</v>
      </c>
      <c r="F890" s="15" t="str">
        <f t="shared" si="91"/>
        <v>Not Used</v>
      </c>
      <c r="G890" s="17" t="s">
        <v>159</v>
      </c>
      <c r="H890" s="18" t="s">
        <v>158</v>
      </c>
      <c r="I890" s="26" t="s">
        <v>158</v>
      </c>
      <c r="J890" s="19" t="str">
        <f t="shared" si="96"/>
        <v>Not Used</v>
      </c>
      <c r="K890" s="19" t="str">
        <f t="shared" si="97"/>
        <v>Not Used</v>
      </c>
      <c r="L890" s="27" t="str">
        <f t="shared" si="93"/>
        <v>CHECK</v>
      </c>
      <c r="M890" s="27" t="str">
        <f t="shared" si="94"/>
        <v>Diamicton</v>
      </c>
    </row>
    <row r="891" spans="1:13" x14ac:dyDescent="0.25">
      <c r="A891" s="15" t="s">
        <v>73</v>
      </c>
      <c r="B891" s="16" t="s">
        <v>51</v>
      </c>
      <c r="C891" s="15" t="str">
        <f t="shared" si="92"/>
        <v>Clay Silt Sand_W/Shale</v>
      </c>
      <c r="D891" s="15">
        <v>1</v>
      </c>
      <c r="E891" s="33">
        <f t="shared" si="95"/>
        <v>-4.8075106056537004E-2</v>
      </c>
      <c r="F891" s="15" t="str">
        <f t="shared" si="91"/>
        <v>Rare/Uncommon</v>
      </c>
      <c r="G891" s="17" t="s">
        <v>159</v>
      </c>
      <c r="H891" s="18" t="s">
        <v>158</v>
      </c>
      <c r="I891" s="26" t="s">
        <v>158</v>
      </c>
      <c r="J891" s="19" t="str">
        <f t="shared" si="96"/>
        <v>Needs Review</v>
      </c>
      <c r="K891" s="19" t="str">
        <f t="shared" si="97"/>
        <v>Bell &amp; Erber</v>
      </c>
      <c r="L891" s="27" t="str">
        <f t="shared" si="93"/>
        <v>Diamicton</v>
      </c>
      <c r="M891" s="27" t="str">
        <f t="shared" si="94"/>
        <v>Diamicton</v>
      </c>
    </row>
    <row r="892" spans="1:13" x14ac:dyDescent="0.25">
      <c r="A892" s="15" t="s">
        <v>73</v>
      </c>
      <c r="B892" s="16" t="s">
        <v>52</v>
      </c>
      <c r="C892" s="15" t="str">
        <f t="shared" si="92"/>
        <v>Clay Silt Sand_W/Silt</v>
      </c>
      <c r="D892" s="15">
        <v>1</v>
      </c>
      <c r="E892" s="33">
        <f t="shared" si="95"/>
        <v>-4.8075106056537004E-2</v>
      </c>
      <c r="F892" s="15" t="str">
        <f t="shared" si="91"/>
        <v>Rare/Uncommon</v>
      </c>
      <c r="G892" s="17" t="s">
        <v>159</v>
      </c>
      <c r="H892" s="18" t="s">
        <v>64</v>
      </c>
      <c r="I892" s="26" t="s">
        <v>64</v>
      </c>
      <c r="J892" s="19" t="str">
        <f t="shared" si="96"/>
        <v>Needs Review</v>
      </c>
      <c r="K892" s="19" t="str">
        <f t="shared" si="97"/>
        <v>Bell &amp; Erber</v>
      </c>
      <c r="L892" s="27" t="str">
        <f t="shared" si="93"/>
        <v>Clay &amp; Sand</v>
      </c>
      <c r="M892" s="27" t="str">
        <f t="shared" si="94"/>
        <v>Clay &amp; Sand</v>
      </c>
    </row>
    <row r="893" spans="1:13" x14ac:dyDescent="0.25">
      <c r="A893" s="15" t="s">
        <v>73</v>
      </c>
      <c r="B893" s="16" t="s">
        <v>53</v>
      </c>
      <c r="C893" s="15" t="str">
        <f t="shared" si="92"/>
        <v>Clay Silt Sand_W/Stones</v>
      </c>
      <c r="D893" s="15">
        <v>6</v>
      </c>
      <c r="E893" s="33">
        <f t="shared" si="95"/>
        <v>-4.7779262855131371E-2</v>
      </c>
      <c r="F893" s="15" t="str">
        <f t="shared" si="91"/>
        <v>Rare/Uncommon</v>
      </c>
      <c r="G893" s="17" t="s">
        <v>159</v>
      </c>
      <c r="H893" s="18" t="s">
        <v>158</v>
      </c>
      <c r="I893" s="26" t="s">
        <v>158</v>
      </c>
      <c r="J893" s="19" t="str">
        <f t="shared" si="96"/>
        <v>Needs Review</v>
      </c>
      <c r="K893" s="19" t="str">
        <f t="shared" si="97"/>
        <v>Bell &amp; Erber</v>
      </c>
      <c r="L893" s="27" t="str">
        <f t="shared" si="93"/>
        <v>Diamicton</v>
      </c>
      <c r="M893" s="27" t="str">
        <f t="shared" si="94"/>
        <v>Diamicton</v>
      </c>
    </row>
    <row r="894" spans="1:13" x14ac:dyDescent="0.25">
      <c r="A894" s="15" t="s">
        <v>73</v>
      </c>
      <c r="B894" s="16" t="s">
        <v>54</v>
      </c>
      <c r="C894" s="15" t="str">
        <f t="shared" si="92"/>
        <v>Clay Silt Sand_Water Bearing</v>
      </c>
      <c r="D894" s="15">
        <v>4</v>
      </c>
      <c r="E894" s="33">
        <f t="shared" si="95"/>
        <v>-4.7897600135693622E-2</v>
      </c>
      <c r="F894" s="15" t="str">
        <f t="shared" si="91"/>
        <v>Rare/Uncommon</v>
      </c>
      <c r="G894" s="17" t="s">
        <v>159</v>
      </c>
      <c r="H894" s="18" t="s">
        <v>64</v>
      </c>
      <c r="I894" s="26" t="s">
        <v>64</v>
      </c>
      <c r="J894" s="19" t="str">
        <f t="shared" si="96"/>
        <v>Needs Review</v>
      </c>
      <c r="K894" s="19" t="str">
        <f t="shared" si="97"/>
        <v>Bell &amp; Erber</v>
      </c>
      <c r="L894" s="27" t="str">
        <f t="shared" si="93"/>
        <v>Clay &amp; Sand</v>
      </c>
      <c r="M894" s="27" t="str">
        <f t="shared" si="94"/>
        <v>Clay &amp; Sand</v>
      </c>
    </row>
    <row r="895" spans="1:13" x14ac:dyDescent="0.25">
      <c r="A895" s="15" t="s">
        <v>73</v>
      </c>
      <c r="B895" s="16" t="s">
        <v>55</v>
      </c>
      <c r="C895" s="15" t="str">
        <f t="shared" si="92"/>
        <v>Clay Silt Sand_Weathered</v>
      </c>
      <c r="D895" s="15">
        <v>0</v>
      </c>
      <c r="E895" s="33">
        <f t="shared" si="95"/>
        <v>-4.8134274696818129E-2</v>
      </c>
      <c r="F895" s="15" t="str">
        <f t="shared" si="91"/>
        <v>Not Used</v>
      </c>
      <c r="G895" s="17" t="s">
        <v>159</v>
      </c>
      <c r="H895" s="18" t="s">
        <v>64</v>
      </c>
      <c r="I895" s="26" t="s">
        <v>64</v>
      </c>
      <c r="J895" s="19" t="str">
        <f t="shared" si="96"/>
        <v>Not Used</v>
      </c>
      <c r="K895" s="19" t="str">
        <f t="shared" si="97"/>
        <v>Not Used</v>
      </c>
      <c r="L895" s="27" t="str">
        <f t="shared" si="93"/>
        <v>CHECK</v>
      </c>
      <c r="M895" s="27" t="str">
        <f t="shared" si="94"/>
        <v>Clay &amp; Sand</v>
      </c>
    </row>
    <row r="896" spans="1:13" x14ac:dyDescent="0.25">
      <c r="A896" s="15" t="s">
        <v>73</v>
      </c>
      <c r="B896" s="16" t="s">
        <v>56</v>
      </c>
      <c r="C896" s="15" t="str">
        <f t="shared" si="92"/>
        <v>Clay Silt Sand_Wet/Moist</v>
      </c>
      <c r="D896" s="15">
        <v>4</v>
      </c>
      <c r="E896" s="33">
        <f t="shared" si="95"/>
        <v>-4.7897600135693622E-2</v>
      </c>
      <c r="F896" s="15" t="str">
        <f t="shared" si="91"/>
        <v>Rare/Uncommon</v>
      </c>
      <c r="G896" s="17" t="s">
        <v>159</v>
      </c>
      <c r="H896" s="18" t="s">
        <v>64</v>
      </c>
      <c r="I896" s="26" t="s">
        <v>64</v>
      </c>
      <c r="J896" s="19" t="str">
        <f t="shared" si="96"/>
        <v>Needs Review</v>
      </c>
      <c r="K896" s="19" t="str">
        <f t="shared" si="97"/>
        <v>Bell &amp; Erber</v>
      </c>
      <c r="L896" s="27" t="str">
        <f t="shared" si="93"/>
        <v>Clay &amp; Sand</v>
      </c>
      <c r="M896" s="27" t="str">
        <f t="shared" si="94"/>
        <v>Clay &amp; Sand</v>
      </c>
    </row>
    <row r="897" spans="1:13" x14ac:dyDescent="0.25">
      <c r="A897" s="15" t="s">
        <v>73</v>
      </c>
      <c r="B897" s="16" t="s">
        <v>57</v>
      </c>
      <c r="C897" s="15" t="str">
        <f t="shared" si="92"/>
        <v>Clay Silt Sand_Wood</v>
      </c>
      <c r="D897" s="15">
        <v>0</v>
      </c>
      <c r="E897" s="33">
        <f t="shared" si="95"/>
        <v>-4.8134274696818129E-2</v>
      </c>
      <c r="F897" s="15" t="str">
        <f t="shared" si="91"/>
        <v>Not Used</v>
      </c>
      <c r="G897" s="17" t="s">
        <v>159</v>
      </c>
      <c r="H897" s="18" t="s">
        <v>64</v>
      </c>
      <c r="I897" s="26" t="s">
        <v>64</v>
      </c>
      <c r="J897" s="19" t="str">
        <f t="shared" si="96"/>
        <v>Not Used</v>
      </c>
      <c r="K897" s="19" t="str">
        <f t="shared" si="97"/>
        <v>Not Used</v>
      </c>
      <c r="L897" s="27" t="str">
        <f t="shared" si="93"/>
        <v>CHECK</v>
      </c>
      <c r="M897" s="27" t="str">
        <f t="shared" si="94"/>
        <v>Clay &amp; Sand</v>
      </c>
    </row>
    <row r="898" spans="1:13" x14ac:dyDescent="0.25">
      <c r="A898" s="15" t="s">
        <v>74</v>
      </c>
      <c r="B898" s="16"/>
      <c r="C898" s="15" t="str">
        <f t="shared" si="92"/>
        <v>Coal_</v>
      </c>
      <c r="D898" s="15">
        <v>1205</v>
      </c>
      <c r="E898" s="33">
        <f t="shared" si="95"/>
        <v>2.316393684193949E-2</v>
      </c>
      <c r="F898" s="15" t="str">
        <f t="shared" ref="F898:F961" si="98">IF(D898=0,"Not Used",
IF(E898&lt;Mean,"Rare/Uncommon",
IF(AND(E898&gt;Mean,E898&lt;(Mean + Standard_Deviation)),"Fairly Common",
IF(AND(E898&gt;(Mean + Standard_Deviation),E898&lt;(Mean + (2*Standard_Deviation))),"Common",
IF(E898&gt;(Mean + (2*Standard_Deviation)),"Very Common","")))))</f>
        <v>Fairly Common</v>
      </c>
      <c r="G898" s="17" t="s">
        <v>159</v>
      </c>
      <c r="H898" s="18" t="s">
        <v>166</v>
      </c>
      <c r="I898" s="26" t="s">
        <v>166</v>
      </c>
      <c r="J898" s="19" t="str">
        <f t="shared" si="96"/>
        <v>Needs Review</v>
      </c>
      <c r="K898" s="19" t="str">
        <f t="shared" si="97"/>
        <v>Bell &amp; Erber</v>
      </c>
      <c r="L898" s="27" t="str">
        <f t="shared" si="93"/>
        <v>Bedrock</v>
      </c>
      <c r="M898" s="27" t="str">
        <f t="shared" si="94"/>
        <v>Bedrock</v>
      </c>
    </row>
    <row r="899" spans="1:13" x14ac:dyDescent="0.25">
      <c r="A899" s="15" t="s">
        <v>74</v>
      </c>
      <c r="B899" s="16" t="s">
        <v>4</v>
      </c>
      <c r="C899" s="15" t="str">
        <f t="shared" ref="C899:C962" si="99">A899&amp;"_"&amp;IF(ISBLANK(B899),"",B899)</f>
        <v>Coal_Broken</v>
      </c>
      <c r="D899" s="15">
        <v>1</v>
      </c>
      <c r="E899" s="33">
        <f t="shared" si="95"/>
        <v>-4.8075106056537004E-2</v>
      </c>
      <c r="F899" s="15" t="str">
        <f t="shared" si="98"/>
        <v>Rare/Uncommon</v>
      </c>
      <c r="G899" s="17" t="s">
        <v>159</v>
      </c>
      <c r="H899" s="18" t="s">
        <v>166</v>
      </c>
      <c r="I899" s="26" t="s">
        <v>166</v>
      </c>
      <c r="J899" s="19" t="str">
        <f t="shared" si="96"/>
        <v>Needs Review</v>
      </c>
      <c r="K899" s="19" t="str">
        <f t="shared" si="97"/>
        <v>Bell &amp; Erber</v>
      </c>
      <c r="L899" s="27" t="str">
        <f t="shared" ref="L899:L962" si="100">IF(K899="Esch &amp; Erber",I899,IF(OR(K899="Bell &amp; Esch",K899="Bell &amp; Erber",K899="Everyone Agrees"),H899,"CHECK"))</f>
        <v>Bedrock</v>
      </c>
      <c r="M899" s="27" t="str">
        <f t="shared" ref="M899:M962" si="101">IF(K899="Everyone Agrees",H899,IF(J899="Not Used",H899,IF(NOT(L899="CHECK"),L899,H899)))</f>
        <v>Bedrock</v>
      </c>
    </row>
    <row r="900" spans="1:13" x14ac:dyDescent="0.25">
      <c r="A900" s="15" t="s">
        <v>74</v>
      </c>
      <c r="B900" s="16" t="s">
        <v>5</v>
      </c>
      <c r="C900" s="15" t="str">
        <f t="shared" si="99"/>
        <v>Coal_Cemented</v>
      </c>
      <c r="D900" s="15">
        <v>0</v>
      </c>
      <c r="E900" s="33">
        <f t="shared" ref="E900:E963" si="102">STANDARDIZE(D900,(SUM($D$2:$D$5657)/COUNT($D$2:$D$5657)),_xlfn.STDEV.P($D$2:$D$5657))</f>
        <v>-4.8134274696818129E-2</v>
      </c>
      <c r="F900" s="15" t="str">
        <f t="shared" si="98"/>
        <v>Not Used</v>
      </c>
      <c r="G900" s="17" t="s">
        <v>159</v>
      </c>
      <c r="H900" s="18" t="s">
        <v>166</v>
      </c>
      <c r="I900" s="26" t="s">
        <v>166</v>
      </c>
      <c r="J900" s="19" t="str">
        <f t="shared" ref="J900:J963" si="103">IF(AND(G900=H900,I900=H900),"Yes",IF(AND(OR(G900="CHECK",H900="CHECK",I900="CHECK"),NOT(F900="Not Used")),"Needs Review",IF(F900="Not Used", "Not Used","No")))</f>
        <v>Not Used</v>
      </c>
      <c r="K900" s="19" t="str">
        <f t="shared" ref="K900:K963" si="104">IF(J900="Yes","Everyone Agrees",IF(F900="Not Used","Not Used",IF(AND(G900="CHECK",I900="CHECK"),"Needs Review",IF(G900=H900,"Bell &amp; Esch",IF(H900=I900,"Bell &amp; Erber",IF(G900=I900,"Esch &amp; Erber","Nobody Agrees"))))))</f>
        <v>Not Used</v>
      </c>
      <c r="L900" s="27" t="str">
        <f t="shared" si="100"/>
        <v>CHECK</v>
      </c>
      <c r="M900" s="27" t="str">
        <f t="shared" si="101"/>
        <v>Bedrock</v>
      </c>
    </row>
    <row r="901" spans="1:13" x14ac:dyDescent="0.25">
      <c r="A901" s="15" t="s">
        <v>74</v>
      </c>
      <c r="B901" s="16" t="s">
        <v>6</v>
      </c>
      <c r="C901" s="15" t="str">
        <f t="shared" si="99"/>
        <v>Coal_Clayey</v>
      </c>
      <c r="D901" s="15">
        <v>1</v>
      </c>
      <c r="E901" s="33">
        <f t="shared" si="102"/>
        <v>-4.8075106056537004E-2</v>
      </c>
      <c r="F901" s="15" t="str">
        <f t="shared" si="98"/>
        <v>Rare/Uncommon</v>
      </c>
      <c r="G901" s="17" t="s">
        <v>159</v>
      </c>
      <c r="H901" s="18" t="s">
        <v>166</v>
      </c>
      <c r="I901" s="26" t="s">
        <v>166</v>
      </c>
      <c r="J901" s="19" t="str">
        <f t="shared" si="103"/>
        <v>Needs Review</v>
      </c>
      <c r="K901" s="19" t="str">
        <f t="shared" si="104"/>
        <v>Bell &amp; Erber</v>
      </c>
      <c r="L901" s="27" t="str">
        <f t="shared" si="100"/>
        <v>Bedrock</v>
      </c>
      <c r="M901" s="27" t="str">
        <f t="shared" si="101"/>
        <v>Bedrock</v>
      </c>
    </row>
    <row r="902" spans="1:13" x14ac:dyDescent="0.25">
      <c r="A902" s="15" t="s">
        <v>74</v>
      </c>
      <c r="B902" s="16" t="s">
        <v>7</v>
      </c>
      <c r="C902" s="15" t="str">
        <f t="shared" si="99"/>
        <v>Coal_Coarse</v>
      </c>
      <c r="D902" s="15">
        <v>5</v>
      </c>
      <c r="E902" s="33">
        <f t="shared" si="102"/>
        <v>-4.7838431495412496E-2</v>
      </c>
      <c r="F902" s="15" t="str">
        <f t="shared" si="98"/>
        <v>Rare/Uncommon</v>
      </c>
      <c r="G902" s="17" t="s">
        <v>159</v>
      </c>
      <c r="H902" s="18" t="s">
        <v>166</v>
      </c>
      <c r="I902" s="26" t="s">
        <v>166</v>
      </c>
      <c r="J902" s="19" t="str">
        <f t="shared" si="103"/>
        <v>Needs Review</v>
      </c>
      <c r="K902" s="19" t="str">
        <f t="shared" si="104"/>
        <v>Bell &amp; Erber</v>
      </c>
      <c r="L902" s="27" t="str">
        <f t="shared" si="100"/>
        <v>Bedrock</v>
      </c>
      <c r="M902" s="27" t="str">
        <f t="shared" si="101"/>
        <v>Bedrock</v>
      </c>
    </row>
    <row r="903" spans="1:13" x14ac:dyDescent="0.25">
      <c r="A903" s="15" t="s">
        <v>74</v>
      </c>
      <c r="B903" s="16" t="s">
        <v>8</v>
      </c>
      <c r="C903" s="15" t="str">
        <f t="shared" si="99"/>
        <v>Coal_Dense</v>
      </c>
      <c r="D903" s="15">
        <v>0</v>
      </c>
      <c r="E903" s="33">
        <f t="shared" si="102"/>
        <v>-4.8134274696818129E-2</v>
      </c>
      <c r="F903" s="15" t="str">
        <f t="shared" si="98"/>
        <v>Not Used</v>
      </c>
      <c r="G903" s="17" t="s">
        <v>159</v>
      </c>
      <c r="H903" s="18" t="s">
        <v>166</v>
      </c>
      <c r="I903" s="26" t="s">
        <v>166</v>
      </c>
      <c r="J903" s="19" t="str">
        <f t="shared" si="103"/>
        <v>Not Used</v>
      </c>
      <c r="K903" s="19" t="str">
        <f t="shared" si="104"/>
        <v>Not Used</v>
      </c>
      <c r="L903" s="27" t="str">
        <f t="shared" si="100"/>
        <v>CHECK</v>
      </c>
      <c r="M903" s="27" t="str">
        <f t="shared" si="101"/>
        <v>Bedrock</v>
      </c>
    </row>
    <row r="904" spans="1:13" x14ac:dyDescent="0.25">
      <c r="A904" s="15" t="s">
        <v>74</v>
      </c>
      <c r="B904" s="16" t="s">
        <v>9</v>
      </c>
      <c r="C904" s="15" t="str">
        <f t="shared" si="99"/>
        <v>Coal_Dolomitic</v>
      </c>
      <c r="D904" s="15">
        <v>1</v>
      </c>
      <c r="E904" s="33">
        <f t="shared" si="102"/>
        <v>-4.8075106056537004E-2</v>
      </c>
      <c r="F904" s="15" t="str">
        <f t="shared" si="98"/>
        <v>Rare/Uncommon</v>
      </c>
      <c r="G904" s="17" t="s">
        <v>159</v>
      </c>
      <c r="H904" s="18" t="s">
        <v>166</v>
      </c>
      <c r="I904" s="26" t="s">
        <v>166</v>
      </c>
      <c r="J904" s="19" t="str">
        <f t="shared" si="103"/>
        <v>Needs Review</v>
      </c>
      <c r="K904" s="19" t="str">
        <f t="shared" si="104"/>
        <v>Bell &amp; Erber</v>
      </c>
      <c r="L904" s="27" t="str">
        <f t="shared" si="100"/>
        <v>Bedrock</v>
      </c>
      <c r="M904" s="27" t="str">
        <f t="shared" si="101"/>
        <v>Bedrock</v>
      </c>
    </row>
    <row r="905" spans="1:13" x14ac:dyDescent="0.25">
      <c r="A905" s="15" t="s">
        <v>74</v>
      </c>
      <c r="B905" s="16" t="s">
        <v>10</v>
      </c>
      <c r="C905" s="15" t="str">
        <f t="shared" si="99"/>
        <v>Coal_Dry</v>
      </c>
      <c r="D905" s="15">
        <v>1</v>
      </c>
      <c r="E905" s="33">
        <f t="shared" si="102"/>
        <v>-4.8075106056537004E-2</v>
      </c>
      <c r="F905" s="15" t="str">
        <f t="shared" si="98"/>
        <v>Rare/Uncommon</v>
      </c>
      <c r="G905" s="17" t="s">
        <v>159</v>
      </c>
      <c r="H905" s="18" t="s">
        <v>166</v>
      </c>
      <c r="I905" s="26" t="s">
        <v>166</v>
      </c>
      <c r="J905" s="19" t="str">
        <f t="shared" si="103"/>
        <v>Needs Review</v>
      </c>
      <c r="K905" s="19" t="str">
        <f t="shared" si="104"/>
        <v>Bell &amp; Erber</v>
      </c>
      <c r="L905" s="27" t="str">
        <f t="shared" si="100"/>
        <v>Bedrock</v>
      </c>
      <c r="M905" s="27" t="str">
        <f t="shared" si="101"/>
        <v>Bedrock</v>
      </c>
    </row>
    <row r="906" spans="1:13" x14ac:dyDescent="0.25">
      <c r="A906" s="15" t="s">
        <v>74</v>
      </c>
      <c r="B906" s="16" t="s">
        <v>11</v>
      </c>
      <c r="C906" s="15" t="str">
        <f t="shared" si="99"/>
        <v>Coal_Fill</v>
      </c>
      <c r="D906" s="15">
        <v>1</v>
      </c>
      <c r="E906" s="33">
        <f t="shared" si="102"/>
        <v>-4.8075106056537004E-2</v>
      </c>
      <c r="F906" s="15" t="str">
        <f t="shared" si="98"/>
        <v>Rare/Uncommon</v>
      </c>
      <c r="G906" s="17" t="s">
        <v>159</v>
      </c>
      <c r="H906" s="18" t="s">
        <v>166</v>
      </c>
      <c r="I906" s="26" t="s">
        <v>166</v>
      </c>
      <c r="J906" s="19" t="str">
        <f t="shared" si="103"/>
        <v>Needs Review</v>
      </c>
      <c r="K906" s="19" t="str">
        <f t="shared" si="104"/>
        <v>Bell &amp; Erber</v>
      </c>
      <c r="L906" s="27" t="str">
        <f t="shared" si="100"/>
        <v>Bedrock</v>
      </c>
      <c r="M906" s="27" t="str">
        <f t="shared" si="101"/>
        <v>Bedrock</v>
      </c>
    </row>
    <row r="907" spans="1:13" x14ac:dyDescent="0.25">
      <c r="A907" s="15" t="s">
        <v>74</v>
      </c>
      <c r="B907" s="16" t="s">
        <v>12</v>
      </c>
      <c r="C907" s="15" t="str">
        <f t="shared" si="99"/>
        <v>Coal_Fine</v>
      </c>
      <c r="D907" s="15">
        <v>3</v>
      </c>
      <c r="E907" s="33">
        <f t="shared" si="102"/>
        <v>-4.7956768775974754E-2</v>
      </c>
      <c r="F907" s="15" t="str">
        <f t="shared" si="98"/>
        <v>Rare/Uncommon</v>
      </c>
      <c r="G907" s="17" t="s">
        <v>159</v>
      </c>
      <c r="H907" s="18" t="s">
        <v>166</v>
      </c>
      <c r="I907" s="26" t="s">
        <v>166</v>
      </c>
      <c r="J907" s="19" t="str">
        <f t="shared" si="103"/>
        <v>Needs Review</v>
      </c>
      <c r="K907" s="19" t="str">
        <f t="shared" si="104"/>
        <v>Bell &amp; Erber</v>
      </c>
      <c r="L907" s="27" t="str">
        <f t="shared" si="100"/>
        <v>Bedrock</v>
      </c>
      <c r="M907" s="27" t="str">
        <f t="shared" si="101"/>
        <v>Bedrock</v>
      </c>
    </row>
    <row r="908" spans="1:13" x14ac:dyDescent="0.25">
      <c r="A908" s="15" t="s">
        <v>74</v>
      </c>
      <c r="B908" s="16" t="s">
        <v>13</v>
      </c>
      <c r="C908" s="15" t="str">
        <f t="shared" si="99"/>
        <v>Coal_Fine To Coarse</v>
      </c>
      <c r="D908" s="15">
        <v>1</v>
      </c>
      <c r="E908" s="33">
        <f t="shared" si="102"/>
        <v>-4.8075106056537004E-2</v>
      </c>
      <c r="F908" s="15" t="str">
        <f t="shared" si="98"/>
        <v>Rare/Uncommon</v>
      </c>
      <c r="G908" s="17" t="s">
        <v>159</v>
      </c>
      <c r="H908" s="18" t="s">
        <v>166</v>
      </c>
      <c r="I908" s="26" t="s">
        <v>166</v>
      </c>
      <c r="J908" s="19" t="str">
        <f t="shared" si="103"/>
        <v>Needs Review</v>
      </c>
      <c r="K908" s="19" t="str">
        <f t="shared" si="104"/>
        <v>Bell &amp; Erber</v>
      </c>
      <c r="L908" s="27" t="str">
        <f t="shared" si="100"/>
        <v>Bedrock</v>
      </c>
      <c r="M908" s="27" t="str">
        <f t="shared" si="101"/>
        <v>Bedrock</v>
      </c>
    </row>
    <row r="909" spans="1:13" x14ac:dyDescent="0.25">
      <c r="A909" s="15" t="s">
        <v>74</v>
      </c>
      <c r="B909" s="16" t="s">
        <v>14</v>
      </c>
      <c r="C909" s="15" t="str">
        <f t="shared" si="99"/>
        <v>Coal_Fine To Medium</v>
      </c>
      <c r="D909" s="15">
        <v>0</v>
      </c>
      <c r="E909" s="33">
        <f t="shared" si="102"/>
        <v>-4.8134274696818129E-2</v>
      </c>
      <c r="F909" s="15" t="str">
        <f t="shared" si="98"/>
        <v>Not Used</v>
      </c>
      <c r="G909" s="17" t="s">
        <v>159</v>
      </c>
      <c r="H909" s="18" t="s">
        <v>166</v>
      </c>
      <c r="I909" s="26" t="s">
        <v>166</v>
      </c>
      <c r="J909" s="19" t="str">
        <f t="shared" si="103"/>
        <v>Not Used</v>
      </c>
      <c r="K909" s="19" t="str">
        <f t="shared" si="104"/>
        <v>Not Used</v>
      </c>
      <c r="L909" s="27" t="str">
        <f t="shared" si="100"/>
        <v>CHECK</v>
      </c>
      <c r="M909" s="27" t="str">
        <f t="shared" si="101"/>
        <v>Bedrock</v>
      </c>
    </row>
    <row r="910" spans="1:13" x14ac:dyDescent="0.25">
      <c r="A910" s="15" t="s">
        <v>74</v>
      </c>
      <c r="B910" s="16" t="s">
        <v>15</v>
      </c>
      <c r="C910" s="15" t="str">
        <f t="shared" si="99"/>
        <v>Coal_Firm</v>
      </c>
      <c r="D910" s="15">
        <v>0</v>
      </c>
      <c r="E910" s="33">
        <f t="shared" si="102"/>
        <v>-4.8134274696818129E-2</v>
      </c>
      <c r="F910" s="15" t="str">
        <f t="shared" si="98"/>
        <v>Not Used</v>
      </c>
      <c r="G910" s="17" t="s">
        <v>159</v>
      </c>
      <c r="H910" s="18" t="s">
        <v>166</v>
      </c>
      <c r="I910" s="26" t="s">
        <v>166</v>
      </c>
      <c r="J910" s="19" t="str">
        <f t="shared" si="103"/>
        <v>Not Used</v>
      </c>
      <c r="K910" s="19" t="str">
        <f t="shared" si="104"/>
        <v>Not Used</v>
      </c>
      <c r="L910" s="27" t="str">
        <f t="shared" si="100"/>
        <v>CHECK</v>
      </c>
      <c r="M910" s="27" t="str">
        <f t="shared" si="101"/>
        <v>Bedrock</v>
      </c>
    </row>
    <row r="911" spans="1:13" x14ac:dyDescent="0.25">
      <c r="A911" s="15" t="s">
        <v>74</v>
      </c>
      <c r="B911" s="16" t="s">
        <v>16</v>
      </c>
      <c r="C911" s="15" t="str">
        <f t="shared" si="99"/>
        <v>Coal_Fractured</v>
      </c>
      <c r="D911" s="15">
        <v>2</v>
      </c>
      <c r="E911" s="33">
        <f t="shared" si="102"/>
        <v>-4.8015937416255879E-2</v>
      </c>
      <c r="F911" s="15" t="str">
        <f t="shared" si="98"/>
        <v>Rare/Uncommon</v>
      </c>
      <c r="G911" s="17" t="s">
        <v>159</v>
      </c>
      <c r="H911" s="18" t="s">
        <v>166</v>
      </c>
      <c r="I911" s="26" t="s">
        <v>166</v>
      </c>
      <c r="J911" s="19" t="str">
        <f t="shared" si="103"/>
        <v>Needs Review</v>
      </c>
      <c r="K911" s="19" t="str">
        <f t="shared" si="104"/>
        <v>Bell &amp; Erber</v>
      </c>
      <c r="L911" s="27" t="str">
        <f t="shared" si="100"/>
        <v>Bedrock</v>
      </c>
      <c r="M911" s="27" t="str">
        <f t="shared" si="101"/>
        <v>Bedrock</v>
      </c>
    </row>
    <row r="912" spans="1:13" x14ac:dyDescent="0.25">
      <c r="A912" s="15" t="s">
        <v>74</v>
      </c>
      <c r="B912" s="16" t="s">
        <v>17</v>
      </c>
      <c r="C912" s="15" t="str">
        <f t="shared" si="99"/>
        <v>Coal_Gravely</v>
      </c>
      <c r="D912" s="15">
        <v>11</v>
      </c>
      <c r="E912" s="33">
        <f t="shared" si="102"/>
        <v>-4.7483419653725739E-2</v>
      </c>
      <c r="F912" s="15" t="str">
        <f t="shared" si="98"/>
        <v>Rare/Uncommon</v>
      </c>
      <c r="G912" s="17" t="s">
        <v>159</v>
      </c>
      <c r="H912" s="18" t="s">
        <v>166</v>
      </c>
      <c r="I912" s="26" t="s">
        <v>166</v>
      </c>
      <c r="J912" s="19" t="str">
        <f t="shared" si="103"/>
        <v>Needs Review</v>
      </c>
      <c r="K912" s="19" t="str">
        <f t="shared" si="104"/>
        <v>Bell &amp; Erber</v>
      </c>
      <c r="L912" s="27" t="str">
        <f t="shared" si="100"/>
        <v>Bedrock</v>
      </c>
      <c r="M912" s="27" t="str">
        <f t="shared" si="101"/>
        <v>Bedrock</v>
      </c>
    </row>
    <row r="913" spans="1:13" x14ac:dyDescent="0.25">
      <c r="A913" s="15" t="s">
        <v>74</v>
      </c>
      <c r="B913" s="16" t="s">
        <v>18</v>
      </c>
      <c r="C913" s="15" t="str">
        <f t="shared" si="99"/>
        <v>Coal_Gummy</v>
      </c>
      <c r="D913" s="15">
        <v>1</v>
      </c>
      <c r="E913" s="33">
        <f t="shared" si="102"/>
        <v>-4.8075106056537004E-2</v>
      </c>
      <c r="F913" s="15" t="str">
        <f t="shared" si="98"/>
        <v>Rare/Uncommon</v>
      </c>
      <c r="G913" s="17" t="s">
        <v>159</v>
      </c>
      <c r="H913" s="18" t="s">
        <v>166</v>
      </c>
      <c r="I913" s="26" t="s">
        <v>166</v>
      </c>
      <c r="J913" s="19" t="str">
        <f t="shared" si="103"/>
        <v>Needs Review</v>
      </c>
      <c r="K913" s="19" t="str">
        <f t="shared" si="104"/>
        <v>Bell &amp; Erber</v>
      </c>
      <c r="L913" s="27" t="str">
        <f t="shared" si="100"/>
        <v>Bedrock</v>
      </c>
      <c r="M913" s="27" t="str">
        <f t="shared" si="101"/>
        <v>Bedrock</v>
      </c>
    </row>
    <row r="914" spans="1:13" x14ac:dyDescent="0.25">
      <c r="A914" s="15" t="s">
        <v>74</v>
      </c>
      <c r="B914" s="16" t="s">
        <v>19</v>
      </c>
      <c r="C914" s="15" t="str">
        <f t="shared" si="99"/>
        <v>Coal_Hard</v>
      </c>
      <c r="D914" s="15">
        <v>19</v>
      </c>
      <c r="E914" s="33">
        <f t="shared" si="102"/>
        <v>-4.7010070531476725E-2</v>
      </c>
      <c r="F914" s="15" t="str">
        <f t="shared" si="98"/>
        <v>Rare/Uncommon</v>
      </c>
      <c r="G914" s="17" t="s">
        <v>159</v>
      </c>
      <c r="H914" s="18" t="s">
        <v>166</v>
      </c>
      <c r="I914" s="26" t="s">
        <v>166</v>
      </c>
      <c r="J914" s="19" t="str">
        <f t="shared" si="103"/>
        <v>Needs Review</v>
      </c>
      <c r="K914" s="19" t="str">
        <f t="shared" si="104"/>
        <v>Bell &amp; Erber</v>
      </c>
      <c r="L914" s="27" t="str">
        <f t="shared" si="100"/>
        <v>Bedrock</v>
      </c>
      <c r="M914" s="27" t="str">
        <f t="shared" si="101"/>
        <v>Bedrock</v>
      </c>
    </row>
    <row r="915" spans="1:13" x14ac:dyDescent="0.25">
      <c r="A915" s="15" t="s">
        <v>74</v>
      </c>
      <c r="B915" s="16" t="s">
        <v>20</v>
      </c>
      <c r="C915" s="15" t="str">
        <f t="shared" si="99"/>
        <v>Coal_Heaving/Quick</v>
      </c>
      <c r="D915" s="15">
        <v>0</v>
      </c>
      <c r="E915" s="33">
        <f t="shared" si="102"/>
        <v>-4.8134274696818129E-2</v>
      </c>
      <c r="F915" s="15" t="str">
        <f t="shared" si="98"/>
        <v>Not Used</v>
      </c>
      <c r="G915" s="17" t="s">
        <v>159</v>
      </c>
      <c r="H915" s="18" t="s">
        <v>166</v>
      </c>
      <c r="I915" s="26" t="s">
        <v>166</v>
      </c>
      <c r="J915" s="19" t="str">
        <f t="shared" si="103"/>
        <v>Not Used</v>
      </c>
      <c r="K915" s="19" t="str">
        <f t="shared" si="104"/>
        <v>Not Used</v>
      </c>
      <c r="L915" s="27" t="str">
        <f t="shared" si="100"/>
        <v>CHECK</v>
      </c>
      <c r="M915" s="27" t="str">
        <f t="shared" si="101"/>
        <v>Bedrock</v>
      </c>
    </row>
    <row r="916" spans="1:13" x14ac:dyDescent="0.25">
      <c r="A916" s="15" t="s">
        <v>74</v>
      </c>
      <c r="B916" s="16" t="s">
        <v>21</v>
      </c>
      <c r="C916" s="15" t="str">
        <f t="shared" si="99"/>
        <v>Coal_Karst</v>
      </c>
      <c r="D916" s="15">
        <v>0</v>
      </c>
      <c r="E916" s="33">
        <f t="shared" si="102"/>
        <v>-4.8134274696818129E-2</v>
      </c>
      <c r="F916" s="15" t="str">
        <f t="shared" si="98"/>
        <v>Not Used</v>
      </c>
      <c r="G916" s="17" t="s">
        <v>159</v>
      </c>
      <c r="H916" s="18" t="s">
        <v>166</v>
      </c>
      <c r="I916" s="26" t="s">
        <v>166</v>
      </c>
      <c r="J916" s="19" t="str">
        <f t="shared" si="103"/>
        <v>Not Used</v>
      </c>
      <c r="K916" s="19" t="str">
        <f t="shared" si="104"/>
        <v>Not Used</v>
      </c>
      <c r="L916" s="27" t="str">
        <f t="shared" si="100"/>
        <v>CHECK</v>
      </c>
      <c r="M916" s="27" t="str">
        <f t="shared" si="101"/>
        <v>Bedrock</v>
      </c>
    </row>
    <row r="917" spans="1:13" x14ac:dyDescent="0.25">
      <c r="A917" s="15" t="s">
        <v>74</v>
      </c>
      <c r="B917" s="16" t="s">
        <v>22</v>
      </c>
      <c r="C917" s="15" t="str">
        <f t="shared" si="99"/>
        <v>Coal_Layered</v>
      </c>
      <c r="D917" s="15">
        <v>0</v>
      </c>
      <c r="E917" s="33">
        <f t="shared" si="102"/>
        <v>-4.8134274696818129E-2</v>
      </c>
      <c r="F917" s="15" t="str">
        <f t="shared" si="98"/>
        <v>Not Used</v>
      </c>
      <c r="G917" s="17" t="s">
        <v>159</v>
      </c>
      <c r="H917" s="18" t="s">
        <v>166</v>
      </c>
      <c r="I917" s="26" t="s">
        <v>166</v>
      </c>
      <c r="J917" s="19" t="str">
        <f t="shared" si="103"/>
        <v>Not Used</v>
      </c>
      <c r="K917" s="19" t="str">
        <f t="shared" si="104"/>
        <v>Not Used</v>
      </c>
      <c r="L917" s="27" t="str">
        <f t="shared" si="100"/>
        <v>CHECK</v>
      </c>
      <c r="M917" s="27" t="str">
        <f t="shared" si="101"/>
        <v>Bedrock</v>
      </c>
    </row>
    <row r="918" spans="1:13" x14ac:dyDescent="0.25">
      <c r="A918" s="15" t="s">
        <v>74</v>
      </c>
      <c r="B918" s="16" t="s">
        <v>23</v>
      </c>
      <c r="C918" s="15" t="str">
        <f t="shared" si="99"/>
        <v>Coal_Medium</v>
      </c>
      <c r="D918" s="15">
        <v>2</v>
      </c>
      <c r="E918" s="33">
        <f t="shared" si="102"/>
        <v>-4.8015937416255879E-2</v>
      </c>
      <c r="F918" s="15" t="str">
        <f t="shared" si="98"/>
        <v>Rare/Uncommon</v>
      </c>
      <c r="G918" s="17" t="s">
        <v>159</v>
      </c>
      <c r="H918" s="18" t="s">
        <v>166</v>
      </c>
      <c r="I918" s="26" t="s">
        <v>166</v>
      </c>
      <c r="J918" s="19" t="str">
        <f t="shared" si="103"/>
        <v>Needs Review</v>
      </c>
      <c r="K918" s="19" t="str">
        <f t="shared" si="104"/>
        <v>Bell &amp; Erber</v>
      </c>
      <c r="L918" s="27" t="str">
        <f t="shared" si="100"/>
        <v>Bedrock</v>
      </c>
      <c r="M918" s="27" t="str">
        <f t="shared" si="101"/>
        <v>Bedrock</v>
      </c>
    </row>
    <row r="919" spans="1:13" x14ac:dyDescent="0.25">
      <c r="A919" s="15" t="s">
        <v>74</v>
      </c>
      <c r="B919" s="16" t="s">
        <v>24</v>
      </c>
      <c r="C919" s="15" t="str">
        <f t="shared" si="99"/>
        <v>Coal_Medium To Coarse</v>
      </c>
      <c r="D919" s="15">
        <v>0</v>
      </c>
      <c r="E919" s="33">
        <f t="shared" si="102"/>
        <v>-4.8134274696818129E-2</v>
      </c>
      <c r="F919" s="15" t="str">
        <f t="shared" si="98"/>
        <v>Not Used</v>
      </c>
      <c r="G919" s="17" t="s">
        <v>159</v>
      </c>
      <c r="H919" s="18" t="s">
        <v>166</v>
      </c>
      <c r="I919" s="26" t="s">
        <v>166</v>
      </c>
      <c r="J919" s="19" t="str">
        <f t="shared" si="103"/>
        <v>Not Used</v>
      </c>
      <c r="K919" s="19" t="str">
        <f t="shared" si="104"/>
        <v>Not Used</v>
      </c>
      <c r="L919" s="27" t="str">
        <f t="shared" si="100"/>
        <v>CHECK</v>
      </c>
      <c r="M919" s="27" t="str">
        <f t="shared" si="101"/>
        <v>Bedrock</v>
      </c>
    </row>
    <row r="920" spans="1:13" x14ac:dyDescent="0.25">
      <c r="A920" s="15" t="s">
        <v>74</v>
      </c>
      <c r="B920" s="16" t="s">
        <v>25</v>
      </c>
      <c r="C920" s="15" t="str">
        <f t="shared" si="99"/>
        <v>Coal_Organic</v>
      </c>
      <c r="D920" s="15">
        <v>2</v>
      </c>
      <c r="E920" s="33">
        <f t="shared" si="102"/>
        <v>-4.8015937416255879E-2</v>
      </c>
      <c r="F920" s="15" t="str">
        <f t="shared" si="98"/>
        <v>Rare/Uncommon</v>
      </c>
      <c r="G920" s="17" t="s">
        <v>159</v>
      </c>
      <c r="H920" s="18" t="s">
        <v>166</v>
      </c>
      <c r="I920" s="26" t="s">
        <v>166</v>
      </c>
      <c r="J920" s="19" t="str">
        <f t="shared" si="103"/>
        <v>Needs Review</v>
      </c>
      <c r="K920" s="19" t="str">
        <f t="shared" si="104"/>
        <v>Bell &amp; Erber</v>
      </c>
      <c r="L920" s="27" t="str">
        <f t="shared" si="100"/>
        <v>Bedrock</v>
      </c>
      <c r="M920" s="27" t="str">
        <f t="shared" si="101"/>
        <v>Bedrock</v>
      </c>
    </row>
    <row r="921" spans="1:13" x14ac:dyDescent="0.25">
      <c r="A921" s="15" t="s">
        <v>74</v>
      </c>
      <c r="B921" s="16" t="s">
        <v>26</v>
      </c>
      <c r="C921" s="15" t="str">
        <f t="shared" si="99"/>
        <v>Coal_Porous</v>
      </c>
      <c r="D921" s="15">
        <v>0</v>
      </c>
      <c r="E921" s="33">
        <f t="shared" si="102"/>
        <v>-4.8134274696818129E-2</v>
      </c>
      <c r="F921" s="15" t="str">
        <f t="shared" si="98"/>
        <v>Not Used</v>
      </c>
      <c r="G921" s="17" t="s">
        <v>159</v>
      </c>
      <c r="H921" s="18" t="s">
        <v>166</v>
      </c>
      <c r="I921" s="26" t="s">
        <v>166</v>
      </c>
      <c r="J921" s="19" t="str">
        <f t="shared" si="103"/>
        <v>Not Used</v>
      </c>
      <c r="K921" s="19" t="str">
        <f t="shared" si="104"/>
        <v>Not Used</v>
      </c>
      <c r="L921" s="27" t="str">
        <f t="shared" si="100"/>
        <v>CHECK</v>
      </c>
      <c r="M921" s="27" t="str">
        <f t="shared" si="101"/>
        <v>Bedrock</v>
      </c>
    </row>
    <row r="922" spans="1:13" x14ac:dyDescent="0.25">
      <c r="A922" s="15" t="s">
        <v>74</v>
      </c>
      <c r="B922" s="16" t="s">
        <v>27</v>
      </c>
      <c r="C922" s="15" t="str">
        <f t="shared" si="99"/>
        <v>Coal_Sandy</v>
      </c>
      <c r="D922" s="15">
        <v>39</v>
      </c>
      <c r="E922" s="33">
        <f t="shared" si="102"/>
        <v>-4.5826697725854189E-2</v>
      </c>
      <c r="F922" s="15" t="str">
        <f t="shared" si="98"/>
        <v>Rare/Uncommon</v>
      </c>
      <c r="G922" s="17" t="s">
        <v>159</v>
      </c>
      <c r="H922" s="18" t="s">
        <v>166</v>
      </c>
      <c r="I922" s="26" t="s">
        <v>166</v>
      </c>
      <c r="J922" s="19" t="str">
        <f t="shared" si="103"/>
        <v>Needs Review</v>
      </c>
      <c r="K922" s="19" t="str">
        <f t="shared" si="104"/>
        <v>Bell &amp; Erber</v>
      </c>
      <c r="L922" s="27" t="str">
        <f t="shared" si="100"/>
        <v>Bedrock</v>
      </c>
      <c r="M922" s="27" t="str">
        <f t="shared" si="101"/>
        <v>Bedrock</v>
      </c>
    </row>
    <row r="923" spans="1:13" x14ac:dyDescent="0.25">
      <c r="A923" s="15" t="s">
        <v>74</v>
      </c>
      <c r="B923" s="16" t="s">
        <v>28</v>
      </c>
      <c r="C923" s="15" t="str">
        <f t="shared" si="99"/>
        <v>Coal_Silty</v>
      </c>
      <c r="D923" s="15">
        <v>2</v>
      </c>
      <c r="E923" s="33">
        <f t="shared" si="102"/>
        <v>-4.8015937416255879E-2</v>
      </c>
      <c r="F923" s="15" t="str">
        <f t="shared" si="98"/>
        <v>Rare/Uncommon</v>
      </c>
      <c r="G923" s="17" t="s">
        <v>159</v>
      </c>
      <c r="H923" s="18" t="s">
        <v>166</v>
      </c>
      <c r="I923" s="26" t="s">
        <v>166</v>
      </c>
      <c r="J923" s="19" t="str">
        <f t="shared" si="103"/>
        <v>Needs Review</v>
      </c>
      <c r="K923" s="19" t="str">
        <f t="shared" si="104"/>
        <v>Bell &amp; Erber</v>
      </c>
      <c r="L923" s="27" t="str">
        <f t="shared" si="100"/>
        <v>Bedrock</v>
      </c>
      <c r="M923" s="27" t="str">
        <f t="shared" si="101"/>
        <v>Bedrock</v>
      </c>
    </row>
    <row r="924" spans="1:13" x14ac:dyDescent="0.25">
      <c r="A924" s="15" t="s">
        <v>74</v>
      </c>
      <c r="B924" s="16" t="s">
        <v>29</v>
      </c>
      <c r="C924" s="15" t="str">
        <f t="shared" si="99"/>
        <v>Coal_Soft</v>
      </c>
      <c r="D924" s="15">
        <v>36</v>
      </c>
      <c r="E924" s="33">
        <f t="shared" si="102"/>
        <v>-4.6004203646697571E-2</v>
      </c>
      <c r="F924" s="15" t="str">
        <f t="shared" si="98"/>
        <v>Rare/Uncommon</v>
      </c>
      <c r="G924" s="17" t="s">
        <v>159</v>
      </c>
      <c r="H924" s="18" t="s">
        <v>166</v>
      </c>
      <c r="I924" s="26" t="s">
        <v>166</v>
      </c>
      <c r="J924" s="19" t="str">
        <f t="shared" si="103"/>
        <v>Needs Review</v>
      </c>
      <c r="K924" s="19" t="str">
        <f t="shared" si="104"/>
        <v>Bell &amp; Erber</v>
      </c>
      <c r="L924" s="27" t="str">
        <f t="shared" si="100"/>
        <v>Bedrock</v>
      </c>
      <c r="M924" s="27" t="str">
        <f t="shared" si="101"/>
        <v>Bedrock</v>
      </c>
    </row>
    <row r="925" spans="1:13" x14ac:dyDescent="0.25">
      <c r="A925" s="15" t="s">
        <v>74</v>
      </c>
      <c r="B925" s="16" t="s">
        <v>30</v>
      </c>
      <c r="C925" s="15" t="str">
        <f t="shared" si="99"/>
        <v>Coal_Sticky</v>
      </c>
      <c r="D925" s="15">
        <v>0</v>
      </c>
      <c r="E925" s="33">
        <f t="shared" si="102"/>
        <v>-4.8134274696818129E-2</v>
      </c>
      <c r="F925" s="15" t="str">
        <f t="shared" si="98"/>
        <v>Not Used</v>
      </c>
      <c r="G925" s="17" t="s">
        <v>159</v>
      </c>
      <c r="H925" s="18" t="s">
        <v>166</v>
      </c>
      <c r="I925" s="26" t="s">
        <v>166</v>
      </c>
      <c r="J925" s="19" t="str">
        <f t="shared" si="103"/>
        <v>Not Used</v>
      </c>
      <c r="K925" s="19" t="str">
        <f t="shared" si="104"/>
        <v>Not Used</v>
      </c>
      <c r="L925" s="27" t="str">
        <f t="shared" si="100"/>
        <v>CHECK</v>
      </c>
      <c r="M925" s="27" t="str">
        <f t="shared" si="101"/>
        <v>Bedrock</v>
      </c>
    </row>
    <row r="926" spans="1:13" x14ac:dyDescent="0.25">
      <c r="A926" s="15" t="s">
        <v>74</v>
      </c>
      <c r="B926" s="16" t="s">
        <v>31</v>
      </c>
      <c r="C926" s="15" t="str">
        <f t="shared" si="99"/>
        <v>Coal_Stoney</v>
      </c>
      <c r="D926" s="15">
        <v>0</v>
      </c>
      <c r="E926" s="33">
        <f t="shared" si="102"/>
        <v>-4.8134274696818129E-2</v>
      </c>
      <c r="F926" s="15" t="str">
        <f t="shared" si="98"/>
        <v>Not Used</v>
      </c>
      <c r="G926" s="17" t="s">
        <v>159</v>
      </c>
      <c r="H926" s="18" t="s">
        <v>166</v>
      </c>
      <c r="I926" s="26" t="s">
        <v>166</v>
      </c>
      <c r="J926" s="19" t="str">
        <f t="shared" si="103"/>
        <v>Not Used</v>
      </c>
      <c r="K926" s="19" t="str">
        <f t="shared" si="104"/>
        <v>Not Used</v>
      </c>
      <c r="L926" s="27" t="str">
        <f t="shared" si="100"/>
        <v>CHECK</v>
      </c>
      <c r="M926" s="27" t="str">
        <f t="shared" si="101"/>
        <v>Bedrock</v>
      </c>
    </row>
    <row r="927" spans="1:13" x14ac:dyDescent="0.25">
      <c r="A927" s="15" t="s">
        <v>74</v>
      </c>
      <c r="B927" s="16" t="s">
        <v>32</v>
      </c>
      <c r="C927" s="15" t="str">
        <f t="shared" si="99"/>
        <v>Coal_Stringers</v>
      </c>
      <c r="D927" s="15">
        <v>1</v>
      </c>
      <c r="E927" s="33">
        <f t="shared" si="102"/>
        <v>-4.8075106056537004E-2</v>
      </c>
      <c r="F927" s="15" t="str">
        <f t="shared" si="98"/>
        <v>Rare/Uncommon</v>
      </c>
      <c r="G927" s="17" t="s">
        <v>159</v>
      </c>
      <c r="H927" s="18" t="s">
        <v>166</v>
      </c>
      <c r="I927" s="26" t="s">
        <v>166</v>
      </c>
      <c r="J927" s="19" t="str">
        <f t="shared" si="103"/>
        <v>Needs Review</v>
      </c>
      <c r="K927" s="19" t="str">
        <f t="shared" si="104"/>
        <v>Bell &amp; Erber</v>
      </c>
      <c r="L927" s="27" t="str">
        <f t="shared" si="100"/>
        <v>Bedrock</v>
      </c>
      <c r="M927" s="27" t="str">
        <f t="shared" si="101"/>
        <v>Bedrock</v>
      </c>
    </row>
    <row r="928" spans="1:13" x14ac:dyDescent="0.25">
      <c r="A928" s="15" t="s">
        <v>74</v>
      </c>
      <c r="B928" s="16" t="s">
        <v>33</v>
      </c>
      <c r="C928" s="15" t="str">
        <f t="shared" si="99"/>
        <v>Coal_Strips</v>
      </c>
      <c r="D928" s="15">
        <v>2</v>
      </c>
      <c r="E928" s="33">
        <f t="shared" si="102"/>
        <v>-4.8015937416255879E-2</v>
      </c>
      <c r="F928" s="15" t="str">
        <f t="shared" si="98"/>
        <v>Rare/Uncommon</v>
      </c>
      <c r="G928" s="17" t="s">
        <v>159</v>
      </c>
      <c r="H928" s="18" t="s">
        <v>166</v>
      </c>
      <c r="I928" s="26" t="s">
        <v>166</v>
      </c>
      <c r="J928" s="19" t="str">
        <f t="shared" si="103"/>
        <v>Needs Review</v>
      </c>
      <c r="K928" s="19" t="str">
        <f t="shared" si="104"/>
        <v>Bell &amp; Erber</v>
      </c>
      <c r="L928" s="27" t="str">
        <f t="shared" si="100"/>
        <v>Bedrock</v>
      </c>
      <c r="M928" s="27" t="str">
        <f t="shared" si="101"/>
        <v>Bedrock</v>
      </c>
    </row>
    <row r="929" spans="1:13" x14ac:dyDescent="0.25">
      <c r="A929" s="15" t="s">
        <v>74</v>
      </c>
      <c r="B929" s="16" t="s">
        <v>34</v>
      </c>
      <c r="C929" s="15" t="str">
        <f t="shared" si="99"/>
        <v>Coal_Swelling</v>
      </c>
      <c r="D929" s="15">
        <v>0</v>
      </c>
      <c r="E929" s="33">
        <f t="shared" si="102"/>
        <v>-4.8134274696818129E-2</v>
      </c>
      <c r="F929" s="15" t="str">
        <f t="shared" si="98"/>
        <v>Not Used</v>
      </c>
      <c r="G929" s="17" t="s">
        <v>159</v>
      </c>
      <c r="H929" s="18" t="s">
        <v>166</v>
      </c>
      <c r="I929" s="26" t="s">
        <v>166</v>
      </c>
      <c r="J929" s="19" t="str">
        <f t="shared" si="103"/>
        <v>Not Used</v>
      </c>
      <c r="K929" s="19" t="str">
        <f t="shared" si="104"/>
        <v>Not Used</v>
      </c>
      <c r="L929" s="27" t="str">
        <f t="shared" si="100"/>
        <v>CHECK</v>
      </c>
      <c r="M929" s="27" t="str">
        <f t="shared" si="101"/>
        <v>Bedrock</v>
      </c>
    </row>
    <row r="930" spans="1:13" x14ac:dyDescent="0.25">
      <c r="A930" s="15" t="s">
        <v>74</v>
      </c>
      <c r="B930" s="16" t="s">
        <v>35</v>
      </c>
      <c r="C930" s="15" t="str">
        <f t="shared" si="99"/>
        <v>Coal_Very Coarse</v>
      </c>
      <c r="D930" s="15">
        <v>0</v>
      </c>
      <c r="E930" s="33">
        <f t="shared" si="102"/>
        <v>-4.8134274696818129E-2</v>
      </c>
      <c r="F930" s="15" t="str">
        <f t="shared" si="98"/>
        <v>Not Used</v>
      </c>
      <c r="G930" s="17" t="s">
        <v>159</v>
      </c>
      <c r="H930" s="18" t="s">
        <v>166</v>
      </c>
      <c r="I930" s="26" t="s">
        <v>166</v>
      </c>
      <c r="J930" s="19" t="str">
        <f t="shared" si="103"/>
        <v>Not Used</v>
      </c>
      <c r="K930" s="19" t="str">
        <f t="shared" si="104"/>
        <v>Not Used</v>
      </c>
      <c r="L930" s="27" t="str">
        <f t="shared" si="100"/>
        <v>CHECK</v>
      </c>
      <c r="M930" s="27" t="str">
        <f t="shared" si="101"/>
        <v>Bedrock</v>
      </c>
    </row>
    <row r="931" spans="1:13" x14ac:dyDescent="0.25">
      <c r="A931" s="15" t="s">
        <v>74</v>
      </c>
      <c r="B931" s="16" t="s">
        <v>160</v>
      </c>
      <c r="C931" s="15" t="str">
        <f t="shared" si="99"/>
        <v>Coal_Very Fine</v>
      </c>
      <c r="D931" s="15">
        <v>0</v>
      </c>
      <c r="E931" s="33">
        <f t="shared" si="102"/>
        <v>-4.8134274696818129E-2</v>
      </c>
      <c r="F931" s="15" t="str">
        <f t="shared" si="98"/>
        <v>Not Used</v>
      </c>
      <c r="G931" s="17" t="s">
        <v>159</v>
      </c>
      <c r="H931" s="18" t="s">
        <v>166</v>
      </c>
      <c r="I931" s="26" t="s">
        <v>166</v>
      </c>
      <c r="J931" s="19" t="str">
        <f t="shared" si="103"/>
        <v>Not Used</v>
      </c>
      <c r="K931" s="19" t="str">
        <f t="shared" si="104"/>
        <v>Not Used</v>
      </c>
      <c r="L931" s="27" t="str">
        <f t="shared" si="100"/>
        <v>CHECK</v>
      </c>
      <c r="M931" s="27" t="str">
        <f t="shared" si="101"/>
        <v>Bedrock</v>
      </c>
    </row>
    <row r="932" spans="1:13" x14ac:dyDescent="0.25">
      <c r="A932" s="15" t="s">
        <v>74</v>
      </c>
      <c r="B932" s="16" t="s">
        <v>36</v>
      </c>
      <c r="C932" s="15" t="str">
        <f t="shared" si="99"/>
        <v>Coal_Very Fine-Coarse</v>
      </c>
      <c r="D932" s="15">
        <v>0</v>
      </c>
      <c r="E932" s="33">
        <f t="shared" si="102"/>
        <v>-4.8134274696818129E-2</v>
      </c>
      <c r="F932" s="15" t="str">
        <f t="shared" si="98"/>
        <v>Not Used</v>
      </c>
      <c r="G932" s="17" t="s">
        <v>159</v>
      </c>
      <c r="H932" s="18" t="s">
        <v>166</v>
      </c>
      <c r="I932" s="26" t="s">
        <v>166</v>
      </c>
      <c r="J932" s="19" t="str">
        <f t="shared" si="103"/>
        <v>Not Used</v>
      </c>
      <c r="K932" s="19" t="str">
        <f t="shared" si="104"/>
        <v>Not Used</v>
      </c>
      <c r="L932" s="27" t="str">
        <f t="shared" si="100"/>
        <v>CHECK</v>
      </c>
      <c r="M932" s="27" t="str">
        <f t="shared" si="101"/>
        <v>Bedrock</v>
      </c>
    </row>
    <row r="933" spans="1:13" x14ac:dyDescent="0.25">
      <c r="A933" s="15" t="s">
        <v>74</v>
      </c>
      <c r="B933" s="16" t="s">
        <v>37</v>
      </c>
      <c r="C933" s="15" t="str">
        <f t="shared" si="99"/>
        <v>Coal_Very Fine-Fine</v>
      </c>
      <c r="D933" s="15">
        <v>0</v>
      </c>
      <c r="E933" s="33">
        <f t="shared" si="102"/>
        <v>-4.8134274696818129E-2</v>
      </c>
      <c r="F933" s="15" t="str">
        <f t="shared" si="98"/>
        <v>Not Used</v>
      </c>
      <c r="G933" s="17" t="s">
        <v>159</v>
      </c>
      <c r="H933" s="18" t="s">
        <v>166</v>
      </c>
      <c r="I933" s="26" t="s">
        <v>166</v>
      </c>
      <c r="J933" s="19" t="str">
        <f t="shared" si="103"/>
        <v>Not Used</v>
      </c>
      <c r="K933" s="19" t="str">
        <f t="shared" si="104"/>
        <v>Not Used</v>
      </c>
      <c r="L933" s="27" t="str">
        <f t="shared" si="100"/>
        <v>CHECK</v>
      </c>
      <c r="M933" s="27" t="str">
        <f t="shared" si="101"/>
        <v>Bedrock</v>
      </c>
    </row>
    <row r="934" spans="1:13" x14ac:dyDescent="0.25">
      <c r="A934" s="15" t="s">
        <v>74</v>
      </c>
      <c r="B934" s="16" t="s">
        <v>38</v>
      </c>
      <c r="C934" s="15" t="str">
        <f t="shared" si="99"/>
        <v>Coal_Very Fine-Medium</v>
      </c>
      <c r="D934" s="15">
        <v>0</v>
      </c>
      <c r="E934" s="33">
        <f t="shared" si="102"/>
        <v>-4.8134274696818129E-2</v>
      </c>
      <c r="F934" s="15" t="str">
        <f t="shared" si="98"/>
        <v>Not Used</v>
      </c>
      <c r="G934" s="17" t="s">
        <v>159</v>
      </c>
      <c r="H934" s="18" t="s">
        <v>166</v>
      </c>
      <c r="I934" s="26" t="s">
        <v>166</v>
      </c>
      <c r="J934" s="19" t="str">
        <f t="shared" si="103"/>
        <v>Not Used</v>
      </c>
      <c r="K934" s="19" t="str">
        <f t="shared" si="104"/>
        <v>Not Used</v>
      </c>
      <c r="L934" s="27" t="str">
        <f t="shared" si="100"/>
        <v>CHECK</v>
      </c>
      <c r="M934" s="27" t="str">
        <f t="shared" si="101"/>
        <v>Bedrock</v>
      </c>
    </row>
    <row r="935" spans="1:13" x14ac:dyDescent="0.25">
      <c r="A935" s="15" t="s">
        <v>74</v>
      </c>
      <c r="B935" s="16" t="s">
        <v>39</v>
      </c>
      <c r="C935" s="15" t="str">
        <f t="shared" si="99"/>
        <v>Coal_Very Hard</v>
      </c>
      <c r="D935" s="15">
        <v>0</v>
      </c>
      <c r="E935" s="33">
        <f t="shared" si="102"/>
        <v>-4.8134274696818129E-2</v>
      </c>
      <c r="F935" s="15" t="str">
        <f t="shared" si="98"/>
        <v>Not Used</v>
      </c>
      <c r="G935" s="17" t="s">
        <v>159</v>
      </c>
      <c r="H935" s="18" t="s">
        <v>166</v>
      </c>
      <c r="I935" s="26" t="s">
        <v>166</v>
      </c>
      <c r="J935" s="19" t="str">
        <f t="shared" si="103"/>
        <v>Not Used</v>
      </c>
      <c r="K935" s="19" t="str">
        <f t="shared" si="104"/>
        <v>Not Used</v>
      </c>
      <c r="L935" s="27" t="str">
        <f t="shared" si="100"/>
        <v>CHECK</v>
      </c>
      <c r="M935" s="27" t="str">
        <f t="shared" si="101"/>
        <v>Bedrock</v>
      </c>
    </row>
    <row r="936" spans="1:13" x14ac:dyDescent="0.25">
      <c r="A936" s="15" t="s">
        <v>74</v>
      </c>
      <c r="B936" s="16" t="s">
        <v>40</v>
      </c>
      <c r="C936" s="15" t="str">
        <f t="shared" si="99"/>
        <v>Coal_W/Boulders</v>
      </c>
      <c r="D936" s="15">
        <v>1</v>
      </c>
      <c r="E936" s="33">
        <f t="shared" si="102"/>
        <v>-4.8075106056537004E-2</v>
      </c>
      <c r="F936" s="15" t="str">
        <f t="shared" si="98"/>
        <v>Rare/Uncommon</v>
      </c>
      <c r="G936" s="17" t="s">
        <v>159</v>
      </c>
      <c r="H936" s="18" t="s">
        <v>166</v>
      </c>
      <c r="I936" s="26" t="s">
        <v>166</v>
      </c>
      <c r="J936" s="19" t="str">
        <f t="shared" si="103"/>
        <v>Needs Review</v>
      </c>
      <c r="K936" s="19" t="str">
        <f t="shared" si="104"/>
        <v>Bell &amp; Erber</v>
      </c>
      <c r="L936" s="27" t="str">
        <f t="shared" si="100"/>
        <v>Bedrock</v>
      </c>
      <c r="M936" s="27" t="str">
        <f t="shared" si="101"/>
        <v>Bedrock</v>
      </c>
    </row>
    <row r="937" spans="1:13" x14ac:dyDescent="0.25">
      <c r="A937" s="15" t="s">
        <v>74</v>
      </c>
      <c r="B937" s="16" t="s">
        <v>41</v>
      </c>
      <c r="C937" s="15" t="str">
        <f t="shared" si="99"/>
        <v>Coal_W/Clay</v>
      </c>
      <c r="D937" s="15">
        <v>45</v>
      </c>
      <c r="E937" s="33">
        <f t="shared" si="102"/>
        <v>-4.5471685884167432E-2</v>
      </c>
      <c r="F937" s="15" t="str">
        <f t="shared" si="98"/>
        <v>Rare/Uncommon</v>
      </c>
      <c r="G937" s="17" t="s">
        <v>159</v>
      </c>
      <c r="H937" s="18" t="s">
        <v>166</v>
      </c>
      <c r="I937" s="26" t="s">
        <v>166</v>
      </c>
      <c r="J937" s="19" t="str">
        <f t="shared" si="103"/>
        <v>Needs Review</v>
      </c>
      <c r="K937" s="19" t="str">
        <f t="shared" si="104"/>
        <v>Bell &amp; Erber</v>
      </c>
      <c r="L937" s="27" t="str">
        <f t="shared" si="100"/>
        <v>Bedrock</v>
      </c>
      <c r="M937" s="27" t="str">
        <f t="shared" si="101"/>
        <v>Bedrock</v>
      </c>
    </row>
    <row r="938" spans="1:13" x14ac:dyDescent="0.25">
      <c r="A938" s="15" t="s">
        <v>74</v>
      </c>
      <c r="B938" s="16" t="s">
        <v>42</v>
      </c>
      <c r="C938" s="15" t="str">
        <f t="shared" si="99"/>
        <v>Coal_W/Coal</v>
      </c>
      <c r="D938" s="15">
        <v>0</v>
      </c>
      <c r="E938" s="33">
        <f t="shared" si="102"/>
        <v>-4.8134274696818129E-2</v>
      </c>
      <c r="F938" s="15" t="str">
        <f t="shared" si="98"/>
        <v>Not Used</v>
      </c>
      <c r="G938" s="17" t="s">
        <v>159</v>
      </c>
      <c r="H938" s="18" t="s">
        <v>166</v>
      </c>
      <c r="I938" s="26" t="s">
        <v>166</v>
      </c>
      <c r="J938" s="19" t="str">
        <f t="shared" si="103"/>
        <v>Not Used</v>
      </c>
      <c r="K938" s="19" t="str">
        <f t="shared" si="104"/>
        <v>Not Used</v>
      </c>
      <c r="L938" s="27" t="str">
        <f t="shared" si="100"/>
        <v>CHECK</v>
      </c>
      <c r="M938" s="27" t="str">
        <f t="shared" si="101"/>
        <v>Bedrock</v>
      </c>
    </row>
    <row r="939" spans="1:13" x14ac:dyDescent="0.25">
      <c r="A939" s="15" t="s">
        <v>74</v>
      </c>
      <c r="B939" s="16" t="s">
        <v>43</v>
      </c>
      <c r="C939" s="15" t="str">
        <f t="shared" si="99"/>
        <v>Coal_W/Cobbles</v>
      </c>
      <c r="D939" s="15">
        <v>0</v>
      </c>
      <c r="E939" s="33">
        <f t="shared" si="102"/>
        <v>-4.8134274696818129E-2</v>
      </c>
      <c r="F939" s="15" t="str">
        <f t="shared" si="98"/>
        <v>Not Used</v>
      </c>
      <c r="G939" s="17" t="s">
        <v>159</v>
      </c>
      <c r="H939" s="18" t="s">
        <v>166</v>
      </c>
      <c r="I939" s="26" t="s">
        <v>166</v>
      </c>
      <c r="J939" s="19" t="str">
        <f t="shared" si="103"/>
        <v>Not Used</v>
      </c>
      <c r="K939" s="19" t="str">
        <f t="shared" si="104"/>
        <v>Not Used</v>
      </c>
      <c r="L939" s="27" t="str">
        <f t="shared" si="100"/>
        <v>CHECK</v>
      </c>
      <c r="M939" s="27" t="str">
        <f t="shared" si="101"/>
        <v>Bedrock</v>
      </c>
    </row>
    <row r="940" spans="1:13" x14ac:dyDescent="0.25">
      <c r="A940" s="15" t="s">
        <v>74</v>
      </c>
      <c r="B940" s="16" t="s">
        <v>44</v>
      </c>
      <c r="C940" s="15" t="str">
        <f t="shared" si="99"/>
        <v>Coal_W/Dolomite</v>
      </c>
      <c r="D940" s="15">
        <v>0</v>
      </c>
      <c r="E940" s="33">
        <f t="shared" si="102"/>
        <v>-4.8134274696818129E-2</v>
      </c>
      <c r="F940" s="15" t="str">
        <f t="shared" si="98"/>
        <v>Not Used</v>
      </c>
      <c r="G940" s="17" t="s">
        <v>159</v>
      </c>
      <c r="H940" s="18" t="s">
        <v>166</v>
      </c>
      <c r="I940" s="26" t="s">
        <v>166</v>
      </c>
      <c r="J940" s="19" t="str">
        <f t="shared" si="103"/>
        <v>Not Used</v>
      </c>
      <c r="K940" s="19" t="str">
        <f t="shared" si="104"/>
        <v>Not Used</v>
      </c>
      <c r="L940" s="27" t="str">
        <f t="shared" si="100"/>
        <v>CHECK</v>
      </c>
      <c r="M940" s="27" t="str">
        <f t="shared" si="101"/>
        <v>Bedrock</v>
      </c>
    </row>
    <row r="941" spans="1:13" x14ac:dyDescent="0.25">
      <c r="A941" s="15" t="s">
        <v>74</v>
      </c>
      <c r="B941" s="16" t="s">
        <v>45</v>
      </c>
      <c r="C941" s="15" t="str">
        <f t="shared" si="99"/>
        <v>Coal_W/Gravel</v>
      </c>
      <c r="D941" s="15">
        <v>51</v>
      </c>
      <c r="E941" s="33">
        <f t="shared" si="102"/>
        <v>-4.5116674042480674E-2</v>
      </c>
      <c r="F941" s="15" t="str">
        <f t="shared" si="98"/>
        <v>Rare/Uncommon</v>
      </c>
      <c r="G941" s="17" t="s">
        <v>159</v>
      </c>
      <c r="H941" s="18" t="s">
        <v>166</v>
      </c>
      <c r="I941" s="26" t="s">
        <v>166</v>
      </c>
      <c r="J941" s="19" t="str">
        <f t="shared" si="103"/>
        <v>Needs Review</v>
      </c>
      <c r="K941" s="19" t="str">
        <f t="shared" si="104"/>
        <v>Bell &amp; Erber</v>
      </c>
      <c r="L941" s="27" t="str">
        <f t="shared" si="100"/>
        <v>Bedrock</v>
      </c>
      <c r="M941" s="27" t="str">
        <f t="shared" si="101"/>
        <v>Bedrock</v>
      </c>
    </row>
    <row r="942" spans="1:13" x14ac:dyDescent="0.25">
      <c r="A942" s="15" t="s">
        <v>74</v>
      </c>
      <c r="B942" s="16" t="s">
        <v>46</v>
      </c>
      <c r="C942" s="15" t="str">
        <f t="shared" si="99"/>
        <v>Coal_W/Gypsum</v>
      </c>
      <c r="D942" s="15">
        <v>0</v>
      </c>
      <c r="E942" s="33">
        <f t="shared" si="102"/>
        <v>-4.8134274696818129E-2</v>
      </c>
      <c r="F942" s="15" t="str">
        <f t="shared" si="98"/>
        <v>Not Used</v>
      </c>
      <c r="G942" s="17" t="s">
        <v>159</v>
      </c>
      <c r="H942" s="18" t="s">
        <v>166</v>
      </c>
      <c r="I942" s="26" t="s">
        <v>166</v>
      </c>
      <c r="J942" s="19" t="str">
        <f t="shared" si="103"/>
        <v>Not Used</v>
      </c>
      <c r="K942" s="19" t="str">
        <f t="shared" si="104"/>
        <v>Not Used</v>
      </c>
      <c r="L942" s="27" t="str">
        <f t="shared" si="100"/>
        <v>CHECK</v>
      </c>
      <c r="M942" s="27" t="str">
        <f t="shared" si="101"/>
        <v>Bedrock</v>
      </c>
    </row>
    <row r="943" spans="1:13" x14ac:dyDescent="0.25">
      <c r="A943" s="15" t="s">
        <v>74</v>
      </c>
      <c r="B943" s="16" t="s">
        <v>47</v>
      </c>
      <c r="C943" s="15" t="str">
        <f t="shared" si="99"/>
        <v>Coal_W/Limestone</v>
      </c>
      <c r="D943" s="15">
        <v>5</v>
      </c>
      <c r="E943" s="33">
        <f t="shared" si="102"/>
        <v>-4.7838431495412496E-2</v>
      </c>
      <c r="F943" s="15" t="str">
        <f t="shared" si="98"/>
        <v>Rare/Uncommon</v>
      </c>
      <c r="G943" s="17" t="s">
        <v>159</v>
      </c>
      <c r="H943" s="18" t="s">
        <v>166</v>
      </c>
      <c r="I943" s="26" t="s">
        <v>166</v>
      </c>
      <c r="J943" s="19" t="str">
        <f t="shared" si="103"/>
        <v>Needs Review</v>
      </c>
      <c r="K943" s="19" t="str">
        <f t="shared" si="104"/>
        <v>Bell &amp; Erber</v>
      </c>
      <c r="L943" s="27" t="str">
        <f t="shared" si="100"/>
        <v>Bedrock</v>
      </c>
      <c r="M943" s="27" t="str">
        <f t="shared" si="101"/>
        <v>Bedrock</v>
      </c>
    </row>
    <row r="944" spans="1:13" x14ac:dyDescent="0.25">
      <c r="A944" s="15" t="s">
        <v>74</v>
      </c>
      <c r="B944" s="16" t="s">
        <v>48</v>
      </c>
      <c r="C944" s="15" t="str">
        <f t="shared" si="99"/>
        <v>Coal_W/Pyrite</v>
      </c>
      <c r="D944" s="15">
        <v>0</v>
      </c>
      <c r="E944" s="33">
        <f t="shared" si="102"/>
        <v>-4.8134274696818129E-2</v>
      </c>
      <c r="F944" s="15" t="str">
        <f t="shared" si="98"/>
        <v>Not Used</v>
      </c>
      <c r="G944" s="17" t="s">
        <v>159</v>
      </c>
      <c r="H944" s="18" t="s">
        <v>166</v>
      </c>
      <c r="I944" s="26" t="s">
        <v>166</v>
      </c>
      <c r="J944" s="19" t="str">
        <f t="shared" si="103"/>
        <v>Not Used</v>
      </c>
      <c r="K944" s="19" t="str">
        <f t="shared" si="104"/>
        <v>Not Used</v>
      </c>
      <c r="L944" s="27" t="str">
        <f t="shared" si="100"/>
        <v>CHECK</v>
      </c>
      <c r="M944" s="27" t="str">
        <f t="shared" si="101"/>
        <v>Bedrock</v>
      </c>
    </row>
    <row r="945" spans="1:13" x14ac:dyDescent="0.25">
      <c r="A945" s="15" t="s">
        <v>74</v>
      </c>
      <c r="B945" s="16" t="s">
        <v>49</v>
      </c>
      <c r="C945" s="15" t="str">
        <f t="shared" si="99"/>
        <v>Coal_W/Sand</v>
      </c>
      <c r="D945" s="15">
        <v>107</v>
      </c>
      <c r="E945" s="33">
        <f t="shared" si="102"/>
        <v>-4.1803230186737581E-2</v>
      </c>
      <c r="F945" s="15" t="str">
        <f t="shared" si="98"/>
        <v>Rare/Uncommon</v>
      </c>
      <c r="G945" s="17" t="s">
        <v>159</v>
      </c>
      <c r="H945" s="18" t="s">
        <v>166</v>
      </c>
      <c r="I945" s="26" t="s">
        <v>166</v>
      </c>
      <c r="J945" s="19" t="str">
        <f t="shared" si="103"/>
        <v>Needs Review</v>
      </c>
      <c r="K945" s="19" t="str">
        <f t="shared" si="104"/>
        <v>Bell &amp; Erber</v>
      </c>
      <c r="L945" s="27" t="str">
        <f t="shared" si="100"/>
        <v>Bedrock</v>
      </c>
      <c r="M945" s="27" t="str">
        <f t="shared" si="101"/>
        <v>Bedrock</v>
      </c>
    </row>
    <row r="946" spans="1:13" x14ac:dyDescent="0.25">
      <c r="A946" s="15" t="s">
        <v>74</v>
      </c>
      <c r="B946" s="16" t="s">
        <v>50</v>
      </c>
      <c r="C946" s="15" t="str">
        <f t="shared" si="99"/>
        <v>Coal_W/Sandstone</v>
      </c>
      <c r="D946" s="15">
        <v>59</v>
      </c>
      <c r="E946" s="33">
        <f t="shared" si="102"/>
        <v>-4.464332492023166E-2</v>
      </c>
      <c r="F946" s="15" t="str">
        <f t="shared" si="98"/>
        <v>Rare/Uncommon</v>
      </c>
      <c r="G946" s="17" t="s">
        <v>159</v>
      </c>
      <c r="H946" s="18" t="s">
        <v>166</v>
      </c>
      <c r="I946" s="26" t="s">
        <v>166</v>
      </c>
      <c r="J946" s="19" t="str">
        <f t="shared" si="103"/>
        <v>Needs Review</v>
      </c>
      <c r="K946" s="19" t="str">
        <f t="shared" si="104"/>
        <v>Bell &amp; Erber</v>
      </c>
      <c r="L946" s="27" t="str">
        <f t="shared" si="100"/>
        <v>Bedrock</v>
      </c>
      <c r="M946" s="27" t="str">
        <f t="shared" si="101"/>
        <v>Bedrock</v>
      </c>
    </row>
    <row r="947" spans="1:13" x14ac:dyDescent="0.25">
      <c r="A947" s="15" t="s">
        <v>74</v>
      </c>
      <c r="B947" s="16" t="s">
        <v>51</v>
      </c>
      <c r="C947" s="15" t="str">
        <f t="shared" si="99"/>
        <v>Coal_W/Shale</v>
      </c>
      <c r="D947" s="15">
        <v>315</v>
      </c>
      <c r="E947" s="33">
        <f t="shared" si="102"/>
        <v>-2.9496153008263234E-2</v>
      </c>
      <c r="F947" s="15" t="str">
        <f t="shared" si="98"/>
        <v>Rare/Uncommon</v>
      </c>
      <c r="G947" s="17" t="s">
        <v>159</v>
      </c>
      <c r="H947" s="18" t="s">
        <v>166</v>
      </c>
      <c r="I947" s="26" t="s">
        <v>166</v>
      </c>
      <c r="J947" s="19" t="str">
        <f t="shared" si="103"/>
        <v>Needs Review</v>
      </c>
      <c r="K947" s="19" t="str">
        <f t="shared" si="104"/>
        <v>Bell &amp; Erber</v>
      </c>
      <c r="L947" s="27" t="str">
        <f t="shared" si="100"/>
        <v>Bedrock</v>
      </c>
      <c r="M947" s="27" t="str">
        <f t="shared" si="101"/>
        <v>Bedrock</v>
      </c>
    </row>
    <row r="948" spans="1:13" x14ac:dyDescent="0.25">
      <c r="A948" s="15" t="s">
        <v>74</v>
      </c>
      <c r="B948" s="16" t="s">
        <v>52</v>
      </c>
      <c r="C948" s="15" t="str">
        <f t="shared" si="99"/>
        <v>Coal_W/Silt</v>
      </c>
      <c r="D948" s="15">
        <v>0</v>
      </c>
      <c r="E948" s="33">
        <f t="shared" si="102"/>
        <v>-4.8134274696818129E-2</v>
      </c>
      <c r="F948" s="15" t="str">
        <f t="shared" si="98"/>
        <v>Not Used</v>
      </c>
      <c r="G948" s="17" t="s">
        <v>159</v>
      </c>
      <c r="H948" s="18" t="s">
        <v>166</v>
      </c>
      <c r="I948" s="26" t="s">
        <v>166</v>
      </c>
      <c r="J948" s="19" t="str">
        <f t="shared" si="103"/>
        <v>Not Used</v>
      </c>
      <c r="K948" s="19" t="str">
        <f t="shared" si="104"/>
        <v>Not Used</v>
      </c>
      <c r="L948" s="27" t="str">
        <f t="shared" si="100"/>
        <v>CHECK</v>
      </c>
      <c r="M948" s="27" t="str">
        <f t="shared" si="101"/>
        <v>Bedrock</v>
      </c>
    </row>
    <row r="949" spans="1:13" x14ac:dyDescent="0.25">
      <c r="A949" s="15" t="s">
        <v>74</v>
      </c>
      <c r="B949" s="16" t="s">
        <v>53</v>
      </c>
      <c r="C949" s="15" t="str">
        <f t="shared" si="99"/>
        <v>Coal_W/Stones</v>
      </c>
      <c r="D949" s="15">
        <v>8</v>
      </c>
      <c r="E949" s="33">
        <f t="shared" si="102"/>
        <v>-4.7660925574569114E-2</v>
      </c>
      <c r="F949" s="15" t="str">
        <f t="shared" si="98"/>
        <v>Rare/Uncommon</v>
      </c>
      <c r="G949" s="17" t="s">
        <v>159</v>
      </c>
      <c r="H949" s="18" t="s">
        <v>166</v>
      </c>
      <c r="I949" s="26" t="s">
        <v>166</v>
      </c>
      <c r="J949" s="19" t="str">
        <f t="shared" si="103"/>
        <v>Needs Review</v>
      </c>
      <c r="K949" s="19" t="str">
        <f t="shared" si="104"/>
        <v>Bell &amp; Erber</v>
      </c>
      <c r="L949" s="27" t="str">
        <f t="shared" si="100"/>
        <v>Bedrock</v>
      </c>
      <c r="M949" s="27" t="str">
        <f t="shared" si="101"/>
        <v>Bedrock</v>
      </c>
    </row>
    <row r="950" spans="1:13" x14ac:dyDescent="0.25">
      <c r="A950" s="15" t="s">
        <v>74</v>
      </c>
      <c r="B950" s="16" t="s">
        <v>54</v>
      </c>
      <c r="C950" s="15" t="str">
        <f t="shared" si="99"/>
        <v>Coal_Water Bearing</v>
      </c>
      <c r="D950" s="15">
        <v>7</v>
      </c>
      <c r="E950" s="33">
        <f t="shared" si="102"/>
        <v>-4.7720094214850246E-2</v>
      </c>
      <c r="F950" s="15" t="str">
        <f t="shared" si="98"/>
        <v>Rare/Uncommon</v>
      </c>
      <c r="G950" s="17" t="s">
        <v>159</v>
      </c>
      <c r="H950" s="18" t="s">
        <v>166</v>
      </c>
      <c r="I950" s="26" t="s">
        <v>166</v>
      </c>
      <c r="J950" s="19" t="str">
        <f t="shared" si="103"/>
        <v>Needs Review</v>
      </c>
      <c r="K950" s="19" t="str">
        <f t="shared" si="104"/>
        <v>Bell &amp; Erber</v>
      </c>
      <c r="L950" s="27" t="str">
        <f t="shared" si="100"/>
        <v>Bedrock</v>
      </c>
      <c r="M950" s="27" t="str">
        <f t="shared" si="101"/>
        <v>Bedrock</v>
      </c>
    </row>
    <row r="951" spans="1:13" x14ac:dyDescent="0.25">
      <c r="A951" s="15" t="s">
        <v>74</v>
      </c>
      <c r="B951" s="16" t="s">
        <v>55</v>
      </c>
      <c r="C951" s="15" t="str">
        <f t="shared" si="99"/>
        <v>Coal_Weathered</v>
      </c>
      <c r="D951" s="15">
        <v>0</v>
      </c>
      <c r="E951" s="33">
        <f t="shared" si="102"/>
        <v>-4.8134274696818129E-2</v>
      </c>
      <c r="F951" s="15" t="str">
        <f t="shared" si="98"/>
        <v>Not Used</v>
      </c>
      <c r="G951" s="17" t="s">
        <v>159</v>
      </c>
      <c r="H951" s="18" t="s">
        <v>166</v>
      </c>
      <c r="I951" s="26" t="s">
        <v>166</v>
      </c>
      <c r="J951" s="19" t="str">
        <f t="shared" si="103"/>
        <v>Not Used</v>
      </c>
      <c r="K951" s="19" t="str">
        <f t="shared" si="104"/>
        <v>Not Used</v>
      </c>
      <c r="L951" s="27" t="str">
        <f t="shared" si="100"/>
        <v>CHECK</v>
      </c>
      <c r="M951" s="27" t="str">
        <f t="shared" si="101"/>
        <v>Bedrock</v>
      </c>
    </row>
    <row r="952" spans="1:13" x14ac:dyDescent="0.25">
      <c r="A952" s="15" t="s">
        <v>74</v>
      </c>
      <c r="B952" s="16" t="s">
        <v>56</v>
      </c>
      <c r="C952" s="15" t="str">
        <f t="shared" si="99"/>
        <v>Coal_Wet/Moist</v>
      </c>
      <c r="D952" s="15">
        <v>3</v>
      </c>
      <c r="E952" s="33">
        <f t="shared" si="102"/>
        <v>-4.7956768775974754E-2</v>
      </c>
      <c r="F952" s="15" t="str">
        <f t="shared" si="98"/>
        <v>Rare/Uncommon</v>
      </c>
      <c r="G952" s="17" t="s">
        <v>159</v>
      </c>
      <c r="H952" s="18" t="s">
        <v>166</v>
      </c>
      <c r="I952" s="26" t="s">
        <v>166</v>
      </c>
      <c r="J952" s="19" t="str">
        <f t="shared" si="103"/>
        <v>Needs Review</v>
      </c>
      <c r="K952" s="19" t="str">
        <f t="shared" si="104"/>
        <v>Bell &amp; Erber</v>
      </c>
      <c r="L952" s="27" t="str">
        <f t="shared" si="100"/>
        <v>Bedrock</v>
      </c>
      <c r="M952" s="27" t="str">
        <f t="shared" si="101"/>
        <v>Bedrock</v>
      </c>
    </row>
    <row r="953" spans="1:13" x14ac:dyDescent="0.25">
      <c r="A953" s="15" t="s">
        <v>74</v>
      </c>
      <c r="B953" s="16" t="s">
        <v>57</v>
      </c>
      <c r="C953" s="15" t="str">
        <f t="shared" si="99"/>
        <v>Coal_Wood</v>
      </c>
      <c r="D953" s="15">
        <v>14</v>
      </c>
      <c r="E953" s="33">
        <f t="shared" si="102"/>
        <v>-4.7305913732882357E-2</v>
      </c>
      <c r="F953" s="15" t="str">
        <f t="shared" si="98"/>
        <v>Rare/Uncommon</v>
      </c>
      <c r="G953" s="17" t="s">
        <v>159</v>
      </c>
      <c r="H953" s="18" t="s">
        <v>166</v>
      </c>
      <c r="I953" s="26" t="s">
        <v>166</v>
      </c>
      <c r="J953" s="19" t="str">
        <f t="shared" si="103"/>
        <v>Needs Review</v>
      </c>
      <c r="K953" s="19" t="str">
        <f t="shared" si="104"/>
        <v>Bell &amp; Erber</v>
      </c>
      <c r="L953" s="27" t="str">
        <f t="shared" si="100"/>
        <v>Bedrock</v>
      </c>
      <c r="M953" s="27" t="str">
        <f t="shared" si="101"/>
        <v>Bedrock</v>
      </c>
    </row>
    <row r="954" spans="1:13" x14ac:dyDescent="0.25">
      <c r="A954" s="15" t="s">
        <v>75</v>
      </c>
      <c r="B954" s="16"/>
      <c r="C954" s="15" t="str">
        <f t="shared" si="99"/>
        <v>Cobbles_</v>
      </c>
      <c r="D954" s="15">
        <v>618</v>
      </c>
      <c r="E954" s="33">
        <f t="shared" si="102"/>
        <v>-1.1568055003081857E-2</v>
      </c>
      <c r="F954" s="15" t="str">
        <f t="shared" si="98"/>
        <v>Rare/Uncommon</v>
      </c>
      <c r="G954" s="17" t="s">
        <v>159</v>
      </c>
      <c r="H954" s="18" t="s">
        <v>84</v>
      </c>
      <c r="I954" s="26" t="s">
        <v>84</v>
      </c>
      <c r="J954" s="19" t="str">
        <f t="shared" si="103"/>
        <v>Needs Review</v>
      </c>
      <c r="K954" s="19" t="str">
        <f t="shared" si="104"/>
        <v>Bell &amp; Erber</v>
      </c>
      <c r="L954" s="27" t="str">
        <f t="shared" si="100"/>
        <v>Gravel</v>
      </c>
      <c r="M954" s="27" t="str">
        <f t="shared" si="101"/>
        <v>Gravel</v>
      </c>
    </row>
    <row r="955" spans="1:13" x14ac:dyDescent="0.25">
      <c r="A955" s="15" t="s">
        <v>75</v>
      </c>
      <c r="B955" s="16" t="s">
        <v>4</v>
      </c>
      <c r="C955" s="15" t="str">
        <f t="shared" si="99"/>
        <v>Cobbles_Broken</v>
      </c>
      <c r="D955" s="15">
        <v>9</v>
      </c>
      <c r="E955" s="33">
        <f t="shared" si="102"/>
        <v>-4.7601756934287989E-2</v>
      </c>
      <c r="F955" s="15" t="str">
        <f t="shared" si="98"/>
        <v>Rare/Uncommon</v>
      </c>
      <c r="G955" s="17" t="s">
        <v>159</v>
      </c>
      <c r="H955" s="18" t="s">
        <v>84</v>
      </c>
      <c r="I955" s="26" t="s">
        <v>84</v>
      </c>
      <c r="J955" s="19" t="str">
        <f t="shared" si="103"/>
        <v>Needs Review</v>
      </c>
      <c r="K955" s="19" t="str">
        <f t="shared" si="104"/>
        <v>Bell &amp; Erber</v>
      </c>
      <c r="L955" s="27" t="str">
        <f t="shared" si="100"/>
        <v>Gravel</v>
      </c>
      <c r="M955" s="27" t="str">
        <f t="shared" si="101"/>
        <v>Gravel</v>
      </c>
    </row>
    <row r="956" spans="1:13" x14ac:dyDescent="0.25">
      <c r="A956" s="15" t="s">
        <v>75</v>
      </c>
      <c r="B956" s="16" t="s">
        <v>5</v>
      </c>
      <c r="C956" s="15" t="str">
        <f t="shared" si="99"/>
        <v>Cobbles_Cemented</v>
      </c>
      <c r="D956" s="15">
        <v>2</v>
      </c>
      <c r="E956" s="33">
        <f t="shared" si="102"/>
        <v>-4.8015937416255879E-2</v>
      </c>
      <c r="F956" s="15" t="str">
        <f t="shared" si="98"/>
        <v>Rare/Uncommon</v>
      </c>
      <c r="G956" s="17" t="s">
        <v>159</v>
      </c>
      <c r="H956" s="18" t="s">
        <v>84</v>
      </c>
      <c r="I956" s="26" t="s">
        <v>84</v>
      </c>
      <c r="J956" s="19" t="str">
        <f t="shared" si="103"/>
        <v>Needs Review</v>
      </c>
      <c r="K956" s="19" t="str">
        <f t="shared" si="104"/>
        <v>Bell &amp; Erber</v>
      </c>
      <c r="L956" s="27" t="str">
        <f t="shared" si="100"/>
        <v>Gravel</v>
      </c>
      <c r="M956" s="27" t="str">
        <f t="shared" si="101"/>
        <v>Gravel</v>
      </c>
    </row>
    <row r="957" spans="1:13" x14ac:dyDescent="0.25">
      <c r="A957" s="15" t="s">
        <v>75</v>
      </c>
      <c r="B957" s="16" t="s">
        <v>6</v>
      </c>
      <c r="C957" s="15" t="str">
        <f t="shared" si="99"/>
        <v>Cobbles_Clayey</v>
      </c>
      <c r="D957" s="15">
        <v>17</v>
      </c>
      <c r="E957" s="33">
        <f t="shared" si="102"/>
        <v>-4.7128407812038975E-2</v>
      </c>
      <c r="F957" s="15" t="str">
        <f t="shared" si="98"/>
        <v>Rare/Uncommon</v>
      </c>
      <c r="G957" s="17" t="s">
        <v>159</v>
      </c>
      <c r="H957" s="18" t="s">
        <v>158</v>
      </c>
      <c r="I957" s="26" t="s">
        <v>158</v>
      </c>
      <c r="J957" s="19" t="str">
        <f t="shared" si="103"/>
        <v>Needs Review</v>
      </c>
      <c r="K957" s="19" t="str">
        <f t="shared" si="104"/>
        <v>Bell &amp; Erber</v>
      </c>
      <c r="L957" s="27" t="str">
        <f t="shared" si="100"/>
        <v>Diamicton</v>
      </c>
      <c r="M957" s="27" t="str">
        <f t="shared" si="101"/>
        <v>Diamicton</v>
      </c>
    </row>
    <row r="958" spans="1:13" x14ac:dyDescent="0.25">
      <c r="A958" s="15" t="s">
        <v>75</v>
      </c>
      <c r="B958" s="16" t="s">
        <v>7</v>
      </c>
      <c r="C958" s="15" t="str">
        <f t="shared" si="99"/>
        <v>Cobbles_Coarse</v>
      </c>
      <c r="D958" s="15">
        <v>27</v>
      </c>
      <c r="E958" s="33">
        <f t="shared" si="102"/>
        <v>-4.653672140922771E-2</v>
      </c>
      <c r="F958" s="15" t="str">
        <f t="shared" si="98"/>
        <v>Rare/Uncommon</v>
      </c>
      <c r="G958" s="17" t="s">
        <v>159</v>
      </c>
      <c r="H958" s="18" t="s">
        <v>84</v>
      </c>
      <c r="I958" s="26" t="s">
        <v>84</v>
      </c>
      <c r="J958" s="19" t="str">
        <f t="shared" si="103"/>
        <v>Needs Review</v>
      </c>
      <c r="K958" s="19" t="str">
        <f t="shared" si="104"/>
        <v>Bell &amp; Erber</v>
      </c>
      <c r="L958" s="27" t="str">
        <f t="shared" si="100"/>
        <v>Gravel</v>
      </c>
      <c r="M958" s="27" t="str">
        <f t="shared" si="101"/>
        <v>Gravel</v>
      </c>
    </row>
    <row r="959" spans="1:13" x14ac:dyDescent="0.25">
      <c r="A959" s="15" t="s">
        <v>75</v>
      </c>
      <c r="B959" s="16" t="s">
        <v>8</v>
      </c>
      <c r="C959" s="15" t="str">
        <f t="shared" si="99"/>
        <v>Cobbles_Dense</v>
      </c>
      <c r="D959" s="15">
        <v>0</v>
      </c>
      <c r="E959" s="33">
        <f t="shared" si="102"/>
        <v>-4.8134274696818129E-2</v>
      </c>
      <c r="F959" s="15" t="str">
        <f t="shared" si="98"/>
        <v>Not Used</v>
      </c>
      <c r="G959" s="17" t="s">
        <v>159</v>
      </c>
      <c r="H959" s="18" t="s">
        <v>84</v>
      </c>
      <c r="I959" s="26" t="s">
        <v>84</v>
      </c>
      <c r="J959" s="19" t="str">
        <f t="shared" si="103"/>
        <v>Not Used</v>
      </c>
      <c r="K959" s="19" t="str">
        <f t="shared" si="104"/>
        <v>Not Used</v>
      </c>
      <c r="L959" s="27" t="str">
        <f t="shared" si="100"/>
        <v>CHECK</v>
      </c>
      <c r="M959" s="27" t="str">
        <f t="shared" si="101"/>
        <v>Gravel</v>
      </c>
    </row>
    <row r="960" spans="1:13" x14ac:dyDescent="0.25">
      <c r="A960" s="15" t="s">
        <v>75</v>
      </c>
      <c r="B960" s="16" t="s">
        <v>9</v>
      </c>
      <c r="C960" s="15" t="str">
        <f t="shared" si="99"/>
        <v>Cobbles_Dolomitic</v>
      </c>
      <c r="D960" s="15">
        <v>0</v>
      </c>
      <c r="E960" s="33">
        <f t="shared" si="102"/>
        <v>-4.8134274696818129E-2</v>
      </c>
      <c r="F960" s="15" t="str">
        <f t="shared" si="98"/>
        <v>Not Used</v>
      </c>
      <c r="G960" s="17" t="s">
        <v>159</v>
      </c>
      <c r="H960" s="18" t="s">
        <v>84</v>
      </c>
      <c r="I960" s="26" t="s">
        <v>84</v>
      </c>
      <c r="J960" s="19" t="str">
        <f t="shared" si="103"/>
        <v>Not Used</v>
      </c>
      <c r="K960" s="19" t="str">
        <f t="shared" si="104"/>
        <v>Not Used</v>
      </c>
      <c r="L960" s="27" t="str">
        <f t="shared" si="100"/>
        <v>CHECK</v>
      </c>
      <c r="M960" s="27" t="str">
        <f t="shared" si="101"/>
        <v>Gravel</v>
      </c>
    </row>
    <row r="961" spans="1:13" x14ac:dyDescent="0.25">
      <c r="A961" s="15" t="s">
        <v>75</v>
      </c>
      <c r="B961" s="16" t="s">
        <v>10</v>
      </c>
      <c r="C961" s="15" t="str">
        <f t="shared" si="99"/>
        <v>Cobbles_Dry</v>
      </c>
      <c r="D961" s="15">
        <v>4</v>
      </c>
      <c r="E961" s="33">
        <f t="shared" si="102"/>
        <v>-4.7897600135693622E-2</v>
      </c>
      <c r="F961" s="15" t="str">
        <f t="shared" si="98"/>
        <v>Rare/Uncommon</v>
      </c>
      <c r="G961" s="17" t="s">
        <v>159</v>
      </c>
      <c r="H961" s="18" t="s">
        <v>84</v>
      </c>
      <c r="I961" s="26" t="s">
        <v>84</v>
      </c>
      <c r="J961" s="19" t="str">
        <f t="shared" si="103"/>
        <v>Needs Review</v>
      </c>
      <c r="K961" s="19" t="str">
        <f t="shared" si="104"/>
        <v>Bell &amp; Erber</v>
      </c>
      <c r="L961" s="27" t="str">
        <f t="shared" si="100"/>
        <v>Gravel</v>
      </c>
      <c r="M961" s="27" t="str">
        <f t="shared" si="101"/>
        <v>Gravel</v>
      </c>
    </row>
    <row r="962" spans="1:13" x14ac:dyDescent="0.25">
      <c r="A962" s="15" t="s">
        <v>75</v>
      </c>
      <c r="B962" s="16" t="s">
        <v>11</v>
      </c>
      <c r="C962" s="15" t="str">
        <f t="shared" si="99"/>
        <v>Cobbles_Fill</v>
      </c>
      <c r="D962" s="15">
        <v>1</v>
      </c>
      <c r="E962" s="33">
        <f t="shared" si="102"/>
        <v>-4.8075106056537004E-2</v>
      </c>
      <c r="F962" s="15" t="str">
        <f t="shared" ref="F962:F1025" si="105">IF(D962=0,"Not Used",
IF(E962&lt;Mean,"Rare/Uncommon",
IF(AND(E962&gt;Mean,E962&lt;(Mean + Standard_Deviation)),"Fairly Common",
IF(AND(E962&gt;(Mean + Standard_Deviation),E962&lt;(Mean + (2*Standard_Deviation))),"Common",
IF(E962&gt;(Mean + (2*Standard_Deviation)),"Very Common","")))))</f>
        <v>Rare/Uncommon</v>
      </c>
      <c r="G962" s="17" t="s">
        <v>159</v>
      </c>
      <c r="H962" s="18" t="s">
        <v>167</v>
      </c>
      <c r="I962" s="26" t="s">
        <v>167</v>
      </c>
      <c r="J962" s="19" t="str">
        <f t="shared" si="103"/>
        <v>Needs Review</v>
      </c>
      <c r="K962" s="19" t="str">
        <f t="shared" si="104"/>
        <v>Bell &amp; Erber</v>
      </c>
      <c r="L962" s="27" t="str">
        <f t="shared" si="100"/>
        <v>Unknown or No Record</v>
      </c>
      <c r="M962" s="27" t="str">
        <f t="shared" si="101"/>
        <v>Unknown or No Record</v>
      </c>
    </row>
    <row r="963" spans="1:13" x14ac:dyDescent="0.25">
      <c r="A963" s="15" t="s">
        <v>75</v>
      </c>
      <c r="B963" s="16" t="s">
        <v>12</v>
      </c>
      <c r="C963" s="15" t="str">
        <f t="shared" ref="C963:C1026" si="106">A963&amp;"_"&amp;IF(ISBLANK(B963),"",B963)</f>
        <v>Cobbles_Fine</v>
      </c>
      <c r="D963" s="15">
        <v>2</v>
      </c>
      <c r="E963" s="33">
        <f t="shared" si="102"/>
        <v>-4.8015937416255879E-2</v>
      </c>
      <c r="F963" s="15" t="str">
        <f t="shared" si="105"/>
        <v>Rare/Uncommon</v>
      </c>
      <c r="G963" s="17" t="s">
        <v>159</v>
      </c>
      <c r="H963" s="18" t="s">
        <v>84</v>
      </c>
      <c r="I963" s="26" t="s">
        <v>84</v>
      </c>
      <c r="J963" s="19" t="str">
        <f t="shared" si="103"/>
        <v>Needs Review</v>
      </c>
      <c r="K963" s="19" t="str">
        <f t="shared" si="104"/>
        <v>Bell &amp; Erber</v>
      </c>
      <c r="L963" s="27" t="str">
        <f t="shared" ref="L963:L1026" si="107">IF(K963="Esch &amp; Erber",I963,IF(OR(K963="Bell &amp; Esch",K963="Bell &amp; Erber",K963="Everyone Agrees"),H963,"CHECK"))</f>
        <v>Gravel</v>
      </c>
      <c r="M963" s="27" t="str">
        <f t="shared" ref="M963:M1026" si="108">IF(K963="Everyone Agrees",H963,IF(J963="Not Used",H963,IF(NOT(L963="CHECK"),L963,H963)))</f>
        <v>Gravel</v>
      </c>
    </row>
    <row r="964" spans="1:13" x14ac:dyDescent="0.25">
      <c r="A964" s="15" t="s">
        <v>75</v>
      </c>
      <c r="B964" s="16" t="s">
        <v>13</v>
      </c>
      <c r="C964" s="15" t="str">
        <f t="shared" si="106"/>
        <v>Cobbles_Fine To Coarse</v>
      </c>
      <c r="D964" s="15">
        <v>1</v>
      </c>
      <c r="E964" s="33">
        <f t="shared" ref="E964:E1027" si="109">STANDARDIZE(D964,(SUM($D$2:$D$5657)/COUNT($D$2:$D$5657)),_xlfn.STDEV.P($D$2:$D$5657))</f>
        <v>-4.8075106056537004E-2</v>
      </c>
      <c r="F964" s="15" t="str">
        <f t="shared" si="105"/>
        <v>Rare/Uncommon</v>
      </c>
      <c r="G964" s="17" t="s">
        <v>159</v>
      </c>
      <c r="H964" s="18" t="s">
        <v>84</v>
      </c>
      <c r="I964" s="26" t="s">
        <v>84</v>
      </c>
      <c r="J964" s="19" t="str">
        <f t="shared" ref="J964:J1027" si="110">IF(AND(G964=H964,I964=H964),"Yes",IF(AND(OR(G964="CHECK",H964="CHECK",I964="CHECK"),NOT(F964="Not Used")),"Needs Review",IF(F964="Not Used", "Not Used","No")))</f>
        <v>Needs Review</v>
      </c>
      <c r="K964" s="19" t="str">
        <f t="shared" ref="K964:K1027" si="111">IF(J964="Yes","Everyone Agrees",IF(F964="Not Used","Not Used",IF(AND(G964="CHECK",I964="CHECK"),"Needs Review",IF(G964=H964,"Bell &amp; Esch",IF(H964=I964,"Bell &amp; Erber",IF(G964=I964,"Esch &amp; Erber","Nobody Agrees"))))))</f>
        <v>Bell &amp; Erber</v>
      </c>
      <c r="L964" s="27" t="str">
        <f t="shared" si="107"/>
        <v>Gravel</v>
      </c>
      <c r="M964" s="27" t="str">
        <f t="shared" si="108"/>
        <v>Gravel</v>
      </c>
    </row>
    <row r="965" spans="1:13" x14ac:dyDescent="0.25">
      <c r="A965" s="15" t="s">
        <v>75</v>
      </c>
      <c r="B965" s="16" t="s">
        <v>14</v>
      </c>
      <c r="C965" s="15" t="str">
        <f t="shared" si="106"/>
        <v>Cobbles_Fine To Medium</v>
      </c>
      <c r="D965" s="15">
        <v>0</v>
      </c>
      <c r="E965" s="33">
        <f t="shared" si="109"/>
        <v>-4.8134274696818129E-2</v>
      </c>
      <c r="F965" s="15" t="str">
        <f t="shared" si="105"/>
        <v>Not Used</v>
      </c>
      <c r="G965" s="17" t="s">
        <v>159</v>
      </c>
      <c r="H965" s="18" t="s">
        <v>84</v>
      </c>
      <c r="I965" s="26" t="s">
        <v>84</v>
      </c>
      <c r="J965" s="19" t="str">
        <f t="shared" si="110"/>
        <v>Not Used</v>
      </c>
      <c r="K965" s="19" t="str">
        <f t="shared" si="111"/>
        <v>Not Used</v>
      </c>
      <c r="L965" s="27" t="str">
        <f t="shared" si="107"/>
        <v>CHECK</v>
      </c>
      <c r="M965" s="27" t="str">
        <f t="shared" si="108"/>
        <v>Gravel</v>
      </c>
    </row>
    <row r="966" spans="1:13" x14ac:dyDescent="0.25">
      <c r="A966" s="15" t="s">
        <v>75</v>
      </c>
      <c r="B966" s="16" t="s">
        <v>15</v>
      </c>
      <c r="C966" s="15" t="str">
        <f t="shared" si="106"/>
        <v>Cobbles_Firm</v>
      </c>
      <c r="D966" s="15">
        <v>0</v>
      </c>
      <c r="E966" s="33">
        <f t="shared" si="109"/>
        <v>-4.8134274696818129E-2</v>
      </c>
      <c r="F966" s="15" t="str">
        <f t="shared" si="105"/>
        <v>Not Used</v>
      </c>
      <c r="G966" s="17" t="s">
        <v>159</v>
      </c>
      <c r="H966" s="18" t="s">
        <v>84</v>
      </c>
      <c r="I966" s="26" t="s">
        <v>84</v>
      </c>
      <c r="J966" s="19" t="str">
        <f t="shared" si="110"/>
        <v>Not Used</v>
      </c>
      <c r="K966" s="19" t="str">
        <f t="shared" si="111"/>
        <v>Not Used</v>
      </c>
      <c r="L966" s="27" t="str">
        <f t="shared" si="107"/>
        <v>CHECK</v>
      </c>
      <c r="M966" s="27" t="str">
        <f t="shared" si="108"/>
        <v>Gravel</v>
      </c>
    </row>
    <row r="967" spans="1:13" x14ac:dyDescent="0.25">
      <c r="A967" s="15" t="s">
        <v>75</v>
      </c>
      <c r="B967" s="16" t="s">
        <v>16</v>
      </c>
      <c r="C967" s="15" t="str">
        <f t="shared" si="106"/>
        <v>Cobbles_Fractured</v>
      </c>
      <c r="D967" s="15">
        <v>1</v>
      </c>
      <c r="E967" s="33">
        <f t="shared" si="109"/>
        <v>-4.8075106056537004E-2</v>
      </c>
      <c r="F967" s="15" t="str">
        <f t="shared" si="105"/>
        <v>Rare/Uncommon</v>
      </c>
      <c r="G967" s="17" t="s">
        <v>159</v>
      </c>
      <c r="H967" s="18" t="s">
        <v>84</v>
      </c>
      <c r="I967" s="26" t="s">
        <v>84</v>
      </c>
      <c r="J967" s="19" t="str">
        <f t="shared" si="110"/>
        <v>Needs Review</v>
      </c>
      <c r="K967" s="19" t="str">
        <f t="shared" si="111"/>
        <v>Bell &amp; Erber</v>
      </c>
      <c r="L967" s="27" t="str">
        <f t="shared" si="107"/>
        <v>Gravel</v>
      </c>
      <c r="M967" s="27" t="str">
        <f t="shared" si="108"/>
        <v>Gravel</v>
      </c>
    </row>
    <row r="968" spans="1:13" x14ac:dyDescent="0.25">
      <c r="A968" s="15" t="s">
        <v>75</v>
      </c>
      <c r="B968" s="16" t="s">
        <v>17</v>
      </c>
      <c r="C968" s="15" t="str">
        <f t="shared" si="106"/>
        <v>Cobbles_Gravely</v>
      </c>
      <c r="D968" s="15">
        <v>31</v>
      </c>
      <c r="E968" s="33">
        <f t="shared" si="109"/>
        <v>-4.6300046848103203E-2</v>
      </c>
      <c r="F968" s="15" t="str">
        <f t="shared" si="105"/>
        <v>Rare/Uncommon</v>
      </c>
      <c r="G968" s="17" t="s">
        <v>159</v>
      </c>
      <c r="H968" s="18" t="s">
        <v>84</v>
      </c>
      <c r="I968" s="26" t="s">
        <v>84</v>
      </c>
      <c r="J968" s="19" t="str">
        <f t="shared" si="110"/>
        <v>Needs Review</v>
      </c>
      <c r="K968" s="19" t="str">
        <f t="shared" si="111"/>
        <v>Bell &amp; Erber</v>
      </c>
      <c r="L968" s="27" t="str">
        <f t="shared" si="107"/>
        <v>Gravel</v>
      </c>
      <c r="M968" s="27" t="str">
        <f t="shared" si="108"/>
        <v>Gravel</v>
      </c>
    </row>
    <row r="969" spans="1:13" x14ac:dyDescent="0.25">
      <c r="A969" s="15" t="s">
        <v>75</v>
      </c>
      <c r="B969" s="16" t="s">
        <v>18</v>
      </c>
      <c r="C969" s="15" t="str">
        <f t="shared" si="106"/>
        <v>Cobbles_Gummy</v>
      </c>
      <c r="D969" s="15">
        <v>1</v>
      </c>
      <c r="E969" s="33">
        <f t="shared" si="109"/>
        <v>-4.8075106056537004E-2</v>
      </c>
      <c r="F969" s="15" t="str">
        <f t="shared" si="105"/>
        <v>Rare/Uncommon</v>
      </c>
      <c r="G969" s="17" t="s">
        <v>159</v>
      </c>
      <c r="H969" s="18" t="s">
        <v>84</v>
      </c>
      <c r="I969" s="26" t="s">
        <v>84</v>
      </c>
      <c r="J969" s="19" t="str">
        <f t="shared" si="110"/>
        <v>Needs Review</v>
      </c>
      <c r="K969" s="19" t="str">
        <f t="shared" si="111"/>
        <v>Bell &amp; Erber</v>
      </c>
      <c r="L969" s="27" t="str">
        <f t="shared" si="107"/>
        <v>Gravel</v>
      </c>
      <c r="M969" s="27" t="str">
        <f t="shared" si="108"/>
        <v>Gravel</v>
      </c>
    </row>
    <row r="970" spans="1:13" x14ac:dyDescent="0.25">
      <c r="A970" s="15" t="s">
        <v>75</v>
      </c>
      <c r="B970" s="16" t="s">
        <v>19</v>
      </c>
      <c r="C970" s="15" t="str">
        <f t="shared" si="106"/>
        <v>Cobbles_Hard</v>
      </c>
      <c r="D970" s="15">
        <v>11</v>
      </c>
      <c r="E970" s="33">
        <f t="shared" si="109"/>
        <v>-4.7483419653725739E-2</v>
      </c>
      <c r="F970" s="15" t="str">
        <f t="shared" si="105"/>
        <v>Rare/Uncommon</v>
      </c>
      <c r="G970" s="17" t="s">
        <v>159</v>
      </c>
      <c r="H970" s="18" t="s">
        <v>84</v>
      </c>
      <c r="I970" s="26" t="s">
        <v>84</v>
      </c>
      <c r="J970" s="19" t="str">
        <f t="shared" si="110"/>
        <v>Needs Review</v>
      </c>
      <c r="K970" s="19" t="str">
        <f t="shared" si="111"/>
        <v>Bell &amp; Erber</v>
      </c>
      <c r="L970" s="27" t="str">
        <f t="shared" si="107"/>
        <v>Gravel</v>
      </c>
      <c r="M970" s="27" t="str">
        <f t="shared" si="108"/>
        <v>Gravel</v>
      </c>
    </row>
    <row r="971" spans="1:13" x14ac:dyDescent="0.25">
      <c r="A971" s="15" t="s">
        <v>75</v>
      </c>
      <c r="B971" s="16" t="s">
        <v>20</v>
      </c>
      <c r="C971" s="15" t="str">
        <f t="shared" si="106"/>
        <v>Cobbles_Heaving/Quick</v>
      </c>
      <c r="D971" s="15">
        <v>2</v>
      </c>
      <c r="E971" s="33">
        <f t="shared" si="109"/>
        <v>-4.8015937416255879E-2</v>
      </c>
      <c r="F971" s="15" t="str">
        <f t="shared" si="105"/>
        <v>Rare/Uncommon</v>
      </c>
      <c r="G971" s="17" t="s">
        <v>159</v>
      </c>
      <c r="H971" s="18" t="s">
        <v>84</v>
      </c>
      <c r="I971" s="26" t="s">
        <v>84</v>
      </c>
      <c r="J971" s="19" t="str">
        <f t="shared" si="110"/>
        <v>Needs Review</v>
      </c>
      <c r="K971" s="19" t="str">
        <f t="shared" si="111"/>
        <v>Bell &amp; Erber</v>
      </c>
      <c r="L971" s="27" t="str">
        <f t="shared" si="107"/>
        <v>Gravel</v>
      </c>
      <c r="M971" s="27" t="str">
        <f t="shared" si="108"/>
        <v>Gravel</v>
      </c>
    </row>
    <row r="972" spans="1:13" x14ac:dyDescent="0.25">
      <c r="A972" s="15" t="s">
        <v>75</v>
      </c>
      <c r="B972" s="16" t="s">
        <v>21</v>
      </c>
      <c r="C972" s="15" t="str">
        <f t="shared" si="106"/>
        <v>Cobbles_Karst</v>
      </c>
      <c r="D972" s="15">
        <v>0</v>
      </c>
      <c r="E972" s="33">
        <f t="shared" si="109"/>
        <v>-4.8134274696818129E-2</v>
      </c>
      <c r="F972" s="15" t="str">
        <f t="shared" si="105"/>
        <v>Not Used</v>
      </c>
      <c r="G972" s="17" t="s">
        <v>159</v>
      </c>
      <c r="H972" s="18" t="s">
        <v>84</v>
      </c>
      <c r="I972" s="26" t="s">
        <v>84</v>
      </c>
      <c r="J972" s="19" t="str">
        <f t="shared" si="110"/>
        <v>Not Used</v>
      </c>
      <c r="K972" s="19" t="str">
        <f t="shared" si="111"/>
        <v>Not Used</v>
      </c>
      <c r="L972" s="27" t="str">
        <f t="shared" si="107"/>
        <v>CHECK</v>
      </c>
      <c r="M972" s="27" t="str">
        <f t="shared" si="108"/>
        <v>Gravel</v>
      </c>
    </row>
    <row r="973" spans="1:13" x14ac:dyDescent="0.25">
      <c r="A973" s="15" t="s">
        <v>75</v>
      </c>
      <c r="B973" s="16" t="s">
        <v>22</v>
      </c>
      <c r="C973" s="15" t="str">
        <f t="shared" si="106"/>
        <v>Cobbles_Layered</v>
      </c>
      <c r="D973" s="15">
        <v>0</v>
      </c>
      <c r="E973" s="33">
        <f t="shared" si="109"/>
        <v>-4.8134274696818129E-2</v>
      </c>
      <c r="F973" s="15" t="str">
        <f t="shared" si="105"/>
        <v>Not Used</v>
      </c>
      <c r="G973" s="17" t="s">
        <v>159</v>
      </c>
      <c r="H973" s="18" t="s">
        <v>84</v>
      </c>
      <c r="I973" s="26" t="s">
        <v>84</v>
      </c>
      <c r="J973" s="19" t="str">
        <f t="shared" si="110"/>
        <v>Not Used</v>
      </c>
      <c r="K973" s="19" t="str">
        <f t="shared" si="111"/>
        <v>Not Used</v>
      </c>
      <c r="L973" s="27" t="str">
        <f t="shared" si="107"/>
        <v>CHECK</v>
      </c>
      <c r="M973" s="27" t="str">
        <f t="shared" si="108"/>
        <v>Gravel</v>
      </c>
    </row>
    <row r="974" spans="1:13" x14ac:dyDescent="0.25">
      <c r="A974" s="15" t="s">
        <v>75</v>
      </c>
      <c r="B974" s="16" t="s">
        <v>23</v>
      </c>
      <c r="C974" s="15" t="str">
        <f t="shared" si="106"/>
        <v>Cobbles_Medium</v>
      </c>
      <c r="D974" s="15">
        <v>4</v>
      </c>
      <c r="E974" s="33">
        <f t="shared" si="109"/>
        <v>-4.7897600135693622E-2</v>
      </c>
      <c r="F974" s="15" t="str">
        <f t="shared" si="105"/>
        <v>Rare/Uncommon</v>
      </c>
      <c r="G974" s="17" t="s">
        <v>159</v>
      </c>
      <c r="H974" s="18" t="s">
        <v>84</v>
      </c>
      <c r="I974" s="26" t="s">
        <v>84</v>
      </c>
      <c r="J974" s="19" t="str">
        <f t="shared" si="110"/>
        <v>Needs Review</v>
      </c>
      <c r="K974" s="19" t="str">
        <f t="shared" si="111"/>
        <v>Bell &amp; Erber</v>
      </c>
      <c r="L974" s="27" t="str">
        <f t="shared" si="107"/>
        <v>Gravel</v>
      </c>
      <c r="M974" s="27" t="str">
        <f t="shared" si="108"/>
        <v>Gravel</v>
      </c>
    </row>
    <row r="975" spans="1:13" x14ac:dyDescent="0.25">
      <c r="A975" s="15" t="s">
        <v>75</v>
      </c>
      <c r="B975" s="16" t="s">
        <v>24</v>
      </c>
      <c r="C975" s="15" t="str">
        <f t="shared" si="106"/>
        <v>Cobbles_Medium To Coarse</v>
      </c>
      <c r="D975" s="15">
        <v>1</v>
      </c>
      <c r="E975" s="33">
        <f t="shared" si="109"/>
        <v>-4.8075106056537004E-2</v>
      </c>
      <c r="F975" s="15" t="str">
        <f t="shared" si="105"/>
        <v>Rare/Uncommon</v>
      </c>
      <c r="G975" s="17" t="s">
        <v>159</v>
      </c>
      <c r="H975" s="18" t="s">
        <v>84</v>
      </c>
      <c r="I975" s="26" t="s">
        <v>84</v>
      </c>
      <c r="J975" s="19" t="str">
        <f t="shared" si="110"/>
        <v>Needs Review</v>
      </c>
      <c r="K975" s="19" t="str">
        <f t="shared" si="111"/>
        <v>Bell &amp; Erber</v>
      </c>
      <c r="L975" s="27" t="str">
        <f t="shared" si="107"/>
        <v>Gravel</v>
      </c>
      <c r="M975" s="27" t="str">
        <f t="shared" si="108"/>
        <v>Gravel</v>
      </c>
    </row>
    <row r="976" spans="1:13" x14ac:dyDescent="0.25">
      <c r="A976" s="15" t="s">
        <v>75</v>
      </c>
      <c r="B976" s="16" t="s">
        <v>25</v>
      </c>
      <c r="C976" s="15" t="str">
        <f t="shared" si="106"/>
        <v>Cobbles_Organic</v>
      </c>
      <c r="D976" s="15">
        <v>0</v>
      </c>
      <c r="E976" s="33">
        <f t="shared" si="109"/>
        <v>-4.8134274696818129E-2</v>
      </c>
      <c r="F976" s="15" t="str">
        <f t="shared" si="105"/>
        <v>Not Used</v>
      </c>
      <c r="G976" s="17" t="s">
        <v>159</v>
      </c>
      <c r="H976" s="18" t="s">
        <v>84</v>
      </c>
      <c r="I976" s="26" t="s">
        <v>84</v>
      </c>
      <c r="J976" s="19" t="str">
        <f t="shared" si="110"/>
        <v>Not Used</v>
      </c>
      <c r="K976" s="19" t="str">
        <f t="shared" si="111"/>
        <v>Not Used</v>
      </c>
      <c r="L976" s="27" t="str">
        <f t="shared" si="107"/>
        <v>CHECK</v>
      </c>
      <c r="M976" s="27" t="str">
        <f t="shared" si="108"/>
        <v>Gravel</v>
      </c>
    </row>
    <row r="977" spans="1:13" x14ac:dyDescent="0.25">
      <c r="A977" s="15" t="s">
        <v>75</v>
      </c>
      <c r="B977" s="16" t="s">
        <v>26</v>
      </c>
      <c r="C977" s="15" t="str">
        <f t="shared" si="106"/>
        <v>Cobbles_Porous</v>
      </c>
      <c r="D977" s="15">
        <v>0</v>
      </c>
      <c r="E977" s="33">
        <f t="shared" si="109"/>
        <v>-4.8134274696818129E-2</v>
      </c>
      <c r="F977" s="15" t="str">
        <f t="shared" si="105"/>
        <v>Not Used</v>
      </c>
      <c r="G977" s="17" t="s">
        <v>159</v>
      </c>
      <c r="H977" s="18" t="s">
        <v>84</v>
      </c>
      <c r="I977" s="26" t="s">
        <v>84</v>
      </c>
      <c r="J977" s="19" t="str">
        <f t="shared" si="110"/>
        <v>Not Used</v>
      </c>
      <c r="K977" s="19" t="str">
        <f t="shared" si="111"/>
        <v>Not Used</v>
      </c>
      <c r="L977" s="27" t="str">
        <f t="shared" si="107"/>
        <v>CHECK</v>
      </c>
      <c r="M977" s="27" t="str">
        <f t="shared" si="108"/>
        <v>Gravel</v>
      </c>
    </row>
    <row r="978" spans="1:13" x14ac:dyDescent="0.25">
      <c r="A978" s="15" t="s">
        <v>75</v>
      </c>
      <c r="B978" s="16" t="s">
        <v>27</v>
      </c>
      <c r="C978" s="15" t="str">
        <f t="shared" si="106"/>
        <v>Cobbles_Sandy</v>
      </c>
      <c r="D978" s="15">
        <v>15</v>
      </c>
      <c r="E978" s="33">
        <f t="shared" si="109"/>
        <v>-4.7246745092601232E-2</v>
      </c>
      <c r="F978" s="15" t="str">
        <f t="shared" si="105"/>
        <v>Rare/Uncommon</v>
      </c>
      <c r="G978" s="17" t="s">
        <v>159</v>
      </c>
      <c r="H978" s="18" t="s">
        <v>120</v>
      </c>
      <c r="I978" s="26" t="s">
        <v>120</v>
      </c>
      <c r="J978" s="19" t="str">
        <f t="shared" si="110"/>
        <v>Needs Review</v>
      </c>
      <c r="K978" s="19" t="str">
        <f t="shared" si="111"/>
        <v>Bell &amp; Erber</v>
      </c>
      <c r="L978" s="27" t="str">
        <f t="shared" si="107"/>
        <v>Sand &amp; Gravel</v>
      </c>
      <c r="M978" s="27" t="str">
        <f t="shared" si="108"/>
        <v>Sand &amp; Gravel</v>
      </c>
    </row>
    <row r="979" spans="1:13" x14ac:dyDescent="0.25">
      <c r="A979" s="15" t="s">
        <v>75</v>
      </c>
      <c r="B979" s="16" t="s">
        <v>28</v>
      </c>
      <c r="C979" s="15" t="str">
        <f t="shared" si="106"/>
        <v>Cobbles_Silty</v>
      </c>
      <c r="D979" s="15">
        <v>2</v>
      </c>
      <c r="E979" s="33">
        <f t="shared" si="109"/>
        <v>-4.8015937416255879E-2</v>
      </c>
      <c r="F979" s="15" t="str">
        <f t="shared" si="105"/>
        <v>Rare/Uncommon</v>
      </c>
      <c r="G979" s="17" t="s">
        <v>159</v>
      </c>
      <c r="H979" s="18" t="s">
        <v>120</v>
      </c>
      <c r="I979" s="26" t="s">
        <v>120</v>
      </c>
      <c r="J979" s="19" t="str">
        <f t="shared" si="110"/>
        <v>Needs Review</v>
      </c>
      <c r="K979" s="19" t="str">
        <f t="shared" si="111"/>
        <v>Bell &amp; Erber</v>
      </c>
      <c r="L979" s="27" t="str">
        <f t="shared" si="107"/>
        <v>Sand &amp; Gravel</v>
      </c>
      <c r="M979" s="27" t="str">
        <f t="shared" si="108"/>
        <v>Sand &amp; Gravel</v>
      </c>
    </row>
    <row r="980" spans="1:13" x14ac:dyDescent="0.25">
      <c r="A980" s="15" t="s">
        <v>75</v>
      </c>
      <c r="B980" s="16" t="s">
        <v>29</v>
      </c>
      <c r="C980" s="15" t="str">
        <f t="shared" si="106"/>
        <v>Cobbles_Soft</v>
      </c>
      <c r="D980" s="15">
        <v>2</v>
      </c>
      <c r="E980" s="33">
        <f t="shared" si="109"/>
        <v>-4.8015937416255879E-2</v>
      </c>
      <c r="F980" s="15" t="str">
        <f t="shared" si="105"/>
        <v>Rare/Uncommon</v>
      </c>
      <c r="G980" s="17" t="s">
        <v>159</v>
      </c>
      <c r="H980" s="18" t="s">
        <v>84</v>
      </c>
      <c r="I980" s="26" t="s">
        <v>84</v>
      </c>
      <c r="J980" s="19" t="str">
        <f t="shared" si="110"/>
        <v>Needs Review</v>
      </c>
      <c r="K980" s="19" t="str">
        <f t="shared" si="111"/>
        <v>Bell &amp; Erber</v>
      </c>
      <c r="L980" s="27" t="str">
        <f t="shared" si="107"/>
        <v>Gravel</v>
      </c>
      <c r="M980" s="27" t="str">
        <f t="shared" si="108"/>
        <v>Gravel</v>
      </c>
    </row>
    <row r="981" spans="1:13" x14ac:dyDescent="0.25">
      <c r="A981" s="15" t="s">
        <v>75</v>
      </c>
      <c r="B981" s="16" t="s">
        <v>30</v>
      </c>
      <c r="C981" s="15" t="str">
        <f t="shared" si="106"/>
        <v>Cobbles_Sticky</v>
      </c>
      <c r="D981" s="15">
        <v>0</v>
      </c>
      <c r="E981" s="33">
        <f t="shared" si="109"/>
        <v>-4.8134274696818129E-2</v>
      </c>
      <c r="F981" s="15" t="str">
        <f t="shared" si="105"/>
        <v>Not Used</v>
      </c>
      <c r="G981" s="17" t="s">
        <v>159</v>
      </c>
      <c r="H981" s="18" t="s">
        <v>84</v>
      </c>
      <c r="I981" s="26" t="s">
        <v>84</v>
      </c>
      <c r="J981" s="19" t="str">
        <f t="shared" si="110"/>
        <v>Not Used</v>
      </c>
      <c r="K981" s="19" t="str">
        <f t="shared" si="111"/>
        <v>Not Used</v>
      </c>
      <c r="L981" s="27" t="str">
        <f t="shared" si="107"/>
        <v>CHECK</v>
      </c>
      <c r="M981" s="27" t="str">
        <f t="shared" si="108"/>
        <v>Gravel</v>
      </c>
    </row>
    <row r="982" spans="1:13" x14ac:dyDescent="0.25">
      <c r="A982" s="15" t="s">
        <v>75</v>
      </c>
      <c r="B982" s="16" t="s">
        <v>31</v>
      </c>
      <c r="C982" s="15" t="str">
        <f t="shared" si="106"/>
        <v>Cobbles_Stoney</v>
      </c>
      <c r="D982" s="15">
        <v>15</v>
      </c>
      <c r="E982" s="33">
        <f t="shared" si="109"/>
        <v>-4.7246745092601232E-2</v>
      </c>
      <c r="F982" s="15" t="str">
        <f t="shared" si="105"/>
        <v>Rare/Uncommon</v>
      </c>
      <c r="G982" s="17" t="s">
        <v>159</v>
      </c>
      <c r="H982" s="18" t="s">
        <v>84</v>
      </c>
      <c r="I982" s="26" t="s">
        <v>84</v>
      </c>
      <c r="J982" s="19" t="str">
        <f t="shared" si="110"/>
        <v>Needs Review</v>
      </c>
      <c r="K982" s="19" t="str">
        <f t="shared" si="111"/>
        <v>Bell &amp; Erber</v>
      </c>
      <c r="L982" s="27" t="str">
        <f t="shared" si="107"/>
        <v>Gravel</v>
      </c>
      <c r="M982" s="27" t="str">
        <f t="shared" si="108"/>
        <v>Gravel</v>
      </c>
    </row>
    <row r="983" spans="1:13" x14ac:dyDescent="0.25">
      <c r="A983" s="15" t="s">
        <v>75</v>
      </c>
      <c r="B983" s="16" t="s">
        <v>32</v>
      </c>
      <c r="C983" s="15" t="str">
        <f t="shared" si="106"/>
        <v>Cobbles_Stringers</v>
      </c>
      <c r="D983" s="15">
        <v>0</v>
      </c>
      <c r="E983" s="33">
        <f t="shared" si="109"/>
        <v>-4.8134274696818129E-2</v>
      </c>
      <c r="F983" s="15" t="str">
        <f t="shared" si="105"/>
        <v>Not Used</v>
      </c>
      <c r="G983" s="17" t="s">
        <v>159</v>
      </c>
      <c r="H983" s="18" t="s">
        <v>84</v>
      </c>
      <c r="I983" s="26" t="s">
        <v>84</v>
      </c>
      <c r="J983" s="19" t="str">
        <f t="shared" si="110"/>
        <v>Not Used</v>
      </c>
      <c r="K983" s="19" t="str">
        <f t="shared" si="111"/>
        <v>Not Used</v>
      </c>
      <c r="L983" s="27" t="str">
        <f t="shared" si="107"/>
        <v>CHECK</v>
      </c>
      <c r="M983" s="27" t="str">
        <f t="shared" si="108"/>
        <v>Gravel</v>
      </c>
    </row>
    <row r="984" spans="1:13" x14ac:dyDescent="0.25">
      <c r="A984" s="15" t="s">
        <v>75</v>
      </c>
      <c r="B984" s="16" t="s">
        <v>33</v>
      </c>
      <c r="C984" s="15" t="str">
        <f t="shared" si="106"/>
        <v>Cobbles_Strips</v>
      </c>
      <c r="D984" s="15">
        <v>0</v>
      </c>
      <c r="E984" s="33">
        <f t="shared" si="109"/>
        <v>-4.8134274696818129E-2</v>
      </c>
      <c r="F984" s="15" t="str">
        <f t="shared" si="105"/>
        <v>Not Used</v>
      </c>
      <c r="G984" s="17" t="s">
        <v>159</v>
      </c>
      <c r="H984" s="18" t="s">
        <v>84</v>
      </c>
      <c r="I984" s="26" t="s">
        <v>84</v>
      </c>
      <c r="J984" s="19" t="str">
        <f t="shared" si="110"/>
        <v>Not Used</v>
      </c>
      <c r="K984" s="19" t="str">
        <f t="shared" si="111"/>
        <v>Not Used</v>
      </c>
      <c r="L984" s="27" t="str">
        <f t="shared" si="107"/>
        <v>CHECK</v>
      </c>
      <c r="M984" s="27" t="str">
        <f t="shared" si="108"/>
        <v>Gravel</v>
      </c>
    </row>
    <row r="985" spans="1:13" x14ac:dyDescent="0.25">
      <c r="A985" s="15" t="s">
        <v>75</v>
      </c>
      <c r="B985" s="16" t="s">
        <v>34</v>
      </c>
      <c r="C985" s="15" t="str">
        <f t="shared" si="106"/>
        <v>Cobbles_Swelling</v>
      </c>
      <c r="D985" s="15">
        <v>0</v>
      </c>
      <c r="E985" s="33">
        <f t="shared" si="109"/>
        <v>-4.8134274696818129E-2</v>
      </c>
      <c r="F985" s="15" t="str">
        <f t="shared" si="105"/>
        <v>Not Used</v>
      </c>
      <c r="G985" s="17" t="s">
        <v>159</v>
      </c>
      <c r="H985" s="18" t="s">
        <v>84</v>
      </c>
      <c r="I985" s="26" t="s">
        <v>84</v>
      </c>
      <c r="J985" s="19" t="str">
        <f t="shared" si="110"/>
        <v>Not Used</v>
      </c>
      <c r="K985" s="19" t="str">
        <f t="shared" si="111"/>
        <v>Not Used</v>
      </c>
      <c r="L985" s="27" t="str">
        <f t="shared" si="107"/>
        <v>CHECK</v>
      </c>
      <c r="M985" s="27" t="str">
        <f t="shared" si="108"/>
        <v>Gravel</v>
      </c>
    </row>
    <row r="986" spans="1:13" x14ac:dyDescent="0.25">
      <c r="A986" s="15" t="s">
        <v>75</v>
      </c>
      <c r="B986" s="16" t="s">
        <v>35</v>
      </c>
      <c r="C986" s="15" t="str">
        <f t="shared" si="106"/>
        <v>Cobbles_Very Coarse</v>
      </c>
      <c r="D986" s="15">
        <v>1</v>
      </c>
      <c r="E986" s="33">
        <f t="shared" si="109"/>
        <v>-4.8075106056537004E-2</v>
      </c>
      <c r="F986" s="15" t="str">
        <f t="shared" si="105"/>
        <v>Rare/Uncommon</v>
      </c>
      <c r="G986" s="17" t="s">
        <v>159</v>
      </c>
      <c r="H986" s="18" t="s">
        <v>84</v>
      </c>
      <c r="I986" s="26" t="s">
        <v>84</v>
      </c>
      <c r="J986" s="19" t="str">
        <f t="shared" si="110"/>
        <v>Needs Review</v>
      </c>
      <c r="K986" s="19" t="str">
        <f t="shared" si="111"/>
        <v>Bell &amp; Erber</v>
      </c>
      <c r="L986" s="27" t="str">
        <f t="shared" si="107"/>
        <v>Gravel</v>
      </c>
      <c r="M986" s="27" t="str">
        <f t="shared" si="108"/>
        <v>Gravel</v>
      </c>
    </row>
    <row r="987" spans="1:13" x14ac:dyDescent="0.25">
      <c r="A987" s="15" t="s">
        <v>75</v>
      </c>
      <c r="B987" s="16" t="s">
        <v>160</v>
      </c>
      <c r="C987" s="15" t="str">
        <f t="shared" si="106"/>
        <v>Cobbles_Very Fine</v>
      </c>
      <c r="D987" s="15">
        <v>0</v>
      </c>
      <c r="E987" s="33">
        <f t="shared" si="109"/>
        <v>-4.8134274696818129E-2</v>
      </c>
      <c r="F987" s="15" t="str">
        <f t="shared" si="105"/>
        <v>Not Used</v>
      </c>
      <c r="G987" s="17" t="s">
        <v>159</v>
      </c>
      <c r="H987" s="18" t="s">
        <v>84</v>
      </c>
      <c r="I987" s="26" t="s">
        <v>84</v>
      </c>
      <c r="J987" s="19" t="str">
        <f t="shared" si="110"/>
        <v>Not Used</v>
      </c>
      <c r="K987" s="19" t="str">
        <f t="shared" si="111"/>
        <v>Not Used</v>
      </c>
      <c r="L987" s="27" t="str">
        <f t="shared" si="107"/>
        <v>CHECK</v>
      </c>
      <c r="M987" s="27" t="str">
        <f t="shared" si="108"/>
        <v>Gravel</v>
      </c>
    </row>
    <row r="988" spans="1:13" x14ac:dyDescent="0.25">
      <c r="A988" s="15" t="s">
        <v>75</v>
      </c>
      <c r="B988" s="16" t="s">
        <v>36</v>
      </c>
      <c r="C988" s="15" t="str">
        <f t="shared" si="106"/>
        <v>Cobbles_Very Fine-Coarse</v>
      </c>
      <c r="D988" s="15">
        <v>0</v>
      </c>
      <c r="E988" s="33">
        <f t="shared" si="109"/>
        <v>-4.8134274696818129E-2</v>
      </c>
      <c r="F988" s="15" t="str">
        <f t="shared" si="105"/>
        <v>Not Used</v>
      </c>
      <c r="G988" s="17" t="s">
        <v>159</v>
      </c>
      <c r="H988" s="18" t="s">
        <v>84</v>
      </c>
      <c r="I988" s="26" t="s">
        <v>84</v>
      </c>
      <c r="J988" s="19" t="str">
        <f t="shared" si="110"/>
        <v>Not Used</v>
      </c>
      <c r="K988" s="19" t="str">
        <f t="shared" si="111"/>
        <v>Not Used</v>
      </c>
      <c r="L988" s="27" t="str">
        <f t="shared" si="107"/>
        <v>CHECK</v>
      </c>
      <c r="M988" s="27" t="str">
        <f t="shared" si="108"/>
        <v>Gravel</v>
      </c>
    </row>
    <row r="989" spans="1:13" x14ac:dyDescent="0.25">
      <c r="A989" s="15" t="s">
        <v>75</v>
      </c>
      <c r="B989" s="16" t="s">
        <v>37</v>
      </c>
      <c r="C989" s="15" t="str">
        <f t="shared" si="106"/>
        <v>Cobbles_Very Fine-Fine</v>
      </c>
      <c r="D989" s="15">
        <v>0</v>
      </c>
      <c r="E989" s="33">
        <f t="shared" si="109"/>
        <v>-4.8134274696818129E-2</v>
      </c>
      <c r="F989" s="15" t="str">
        <f t="shared" si="105"/>
        <v>Not Used</v>
      </c>
      <c r="G989" s="17" t="s">
        <v>159</v>
      </c>
      <c r="H989" s="18" t="s">
        <v>84</v>
      </c>
      <c r="I989" s="26" t="s">
        <v>84</v>
      </c>
      <c r="J989" s="19" t="str">
        <f t="shared" si="110"/>
        <v>Not Used</v>
      </c>
      <c r="K989" s="19" t="str">
        <f t="shared" si="111"/>
        <v>Not Used</v>
      </c>
      <c r="L989" s="27" t="str">
        <f t="shared" si="107"/>
        <v>CHECK</v>
      </c>
      <c r="M989" s="27" t="str">
        <f t="shared" si="108"/>
        <v>Gravel</v>
      </c>
    </row>
    <row r="990" spans="1:13" x14ac:dyDescent="0.25">
      <c r="A990" s="15" t="s">
        <v>75</v>
      </c>
      <c r="B990" s="16" t="s">
        <v>38</v>
      </c>
      <c r="C990" s="15" t="str">
        <f t="shared" si="106"/>
        <v>Cobbles_Very Fine-Medium</v>
      </c>
      <c r="D990" s="15">
        <v>0</v>
      </c>
      <c r="E990" s="33">
        <f t="shared" si="109"/>
        <v>-4.8134274696818129E-2</v>
      </c>
      <c r="F990" s="15" t="str">
        <f t="shared" si="105"/>
        <v>Not Used</v>
      </c>
      <c r="G990" s="17" t="s">
        <v>159</v>
      </c>
      <c r="H990" s="18" t="s">
        <v>84</v>
      </c>
      <c r="I990" s="26" t="s">
        <v>84</v>
      </c>
      <c r="J990" s="19" t="str">
        <f t="shared" si="110"/>
        <v>Not Used</v>
      </c>
      <c r="K990" s="19" t="str">
        <f t="shared" si="111"/>
        <v>Not Used</v>
      </c>
      <c r="L990" s="27" t="str">
        <f t="shared" si="107"/>
        <v>CHECK</v>
      </c>
      <c r="M990" s="27" t="str">
        <f t="shared" si="108"/>
        <v>Gravel</v>
      </c>
    </row>
    <row r="991" spans="1:13" x14ac:dyDescent="0.25">
      <c r="A991" s="15" t="s">
        <v>75</v>
      </c>
      <c r="B991" s="16" t="s">
        <v>39</v>
      </c>
      <c r="C991" s="15" t="str">
        <f t="shared" si="106"/>
        <v>Cobbles_Very Hard</v>
      </c>
      <c r="D991" s="15">
        <v>0</v>
      </c>
      <c r="E991" s="33">
        <f t="shared" si="109"/>
        <v>-4.8134274696818129E-2</v>
      </c>
      <c r="F991" s="15" t="str">
        <f t="shared" si="105"/>
        <v>Not Used</v>
      </c>
      <c r="G991" s="17" t="s">
        <v>159</v>
      </c>
      <c r="H991" s="18" t="s">
        <v>84</v>
      </c>
      <c r="I991" s="26" t="s">
        <v>84</v>
      </c>
      <c r="J991" s="19" t="str">
        <f t="shared" si="110"/>
        <v>Not Used</v>
      </c>
      <c r="K991" s="19" t="str">
        <f t="shared" si="111"/>
        <v>Not Used</v>
      </c>
      <c r="L991" s="27" t="str">
        <f t="shared" si="107"/>
        <v>CHECK</v>
      </c>
      <c r="M991" s="27" t="str">
        <f t="shared" si="108"/>
        <v>Gravel</v>
      </c>
    </row>
    <row r="992" spans="1:13" x14ac:dyDescent="0.25">
      <c r="A992" s="15" t="s">
        <v>75</v>
      </c>
      <c r="B992" s="16" t="s">
        <v>40</v>
      </c>
      <c r="C992" s="15" t="str">
        <f t="shared" si="106"/>
        <v>Cobbles_W/Boulders</v>
      </c>
      <c r="D992" s="15">
        <v>43</v>
      </c>
      <c r="E992" s="33">
        <f t="shared" si="109"/>
        <v>-4.5590023164729682E-2</v>
      </c>
      <c r="F992" s="15" t="str">
        <f t="shared" si="105"/>
        <v>Rare/Uncommon</v>
      </c>
      <c r="G992" s="17" t="s">
        <v>159</v>
      </c>
      <c r="H992" s="18" t="s">
        <v>84</v>
      </c>
      <c r="I992" s="26" t="s">
        <v>84</v>
      </c>
      <c r="J992" s="19" t="str">
        <f t="shared" si="110"/>
        <v>Needs Review</v>
      </c>
      <c r="K992" s="19" t="str">
        <f t="shared" si="111"/>
        <v>Bell &amp; Erber</v>
      </c>
      <c r="L992" s="27" t="str">
        <f t="shared" si="107"/>
        <v>Gravel</v>
      </c>
      <c r="M992" s="27" t="str">
        <f t="shared" si="108"/>
        <v>Gravel</v>
      </c>
    </row>
    <row r="993" spans="1:13" x14ac:dyDescent="0.25">
      <c r="A993" s="15" t="s">
        <v>75</v>
      </c>
      <c r="B993" s="16" t="s">
        <v>41</v>
      </c>
      <c r="C993" s="15" t="str">
        <f t="shared" si="106"/>
        <v>Cobbles_W/Clay</v>
      </c>
      <c r="D993" s="15">
        <v>89</v>
      </c>
      <c r="E993" s="33">
        <f t="shared" si="109"/>
        <v>-4.2868265711797859E-2</v>
      </c>
      <c r="F993" s="15" t="str">
        <f t="shared" si="105"/>
        <v>Rare/Uncommon</v>
      </c>
      <c r="G993" s="17" t="s">
        <v>158</v>
      </c>
      <c r="H993" s="18" t="s">
        <v>158</v>
      </c>
      <c r="I993" s="26" t="s">
        <v>158</v>
      </c>
      <c r="J993" s="19" t="str">
        <f t="shared" si="110"/>
        <v>Yes</v>
      </c>
      <c r="K993" s="19" t="str">
        <f t="shared" si="111"/>
        <v>Everyone Agrees</v>
      </c>
      <c r="L993" s="27" t="str">
        <f t="shared" si="107"/>
        <v>Diamicton</v>
      </c>
      <c r="M993" s="27" t="str">
        <f t="shared" si="108"/>
        <v>Diamicton</v>
      </c>
    </row>
    <row r="994" spans="1:13" x14ac:dyDescent="0.25">
      <c r="A994" s="15" t="s">
        <v>75</v>
      </c>
      <c r="B994" s="16" t="s">
        <v>42</v>
      </c>
      <c r="C994" s="15" t="str">
        <f t="shared" si="106"/>
        <v>Cobbles_W/Coal</v>
      </c>
      <c r="D994" s="15">
        <v>0</v>
      </c>
      <c r="E994" s="33">
        <f t="shared" si="109"/>
        <v>-4.8134274696818129E-2</v>
      </c>
      <c r="F994" s="15" t="str">
        <f t="shared" si="105"/>
        <v>Not Used</v>
      </c>
      <c r="G994" s="17" t="s">
        <v>159</v>
      </c>
      <c r="H994" s="18" t="s">
        <v>84</v>
      </c>
      <c r="I994" s="26" t="s">
        <v>84</v>
      </c>
      <c r="J994" s="19" t="str">
        <f t="shared" si="110"/>
        <v>Not Used</v>
      </c>
      <c r="K994" s="19" t="str">
        <f t="shared" si="111"/>
        <v>Not Used</v>
      </c>
      <c r="L994" s="27" t="str">
        <f t="shared" si="107"/>
        <v>CHECK</v>
      </c>
      <c r="M994" s="27" t="str">
        <f t="shared" si="108"/>
        <v>Gravel</v>
      </c>
    </row>
    <row r="995" spans="1:13" x14ac:dyDescent="0.25">
      <c r="A995" s="15" t="s">
        <v>75</v>
      </c>
      <c r="B995" s="16" t="s">
        <v>43</v>
      </c>
      <c r="C995" s="15" t="str">
        <f t="shared" si="106"/>
        <v>Cobbles_W/Cobbles</v>
      </c>
      <c r="D995" s="15">
        <v>0</v>
      </c>
      <c r="E995" s="33">
        <f t="shared" si="109"/>
        <v>-4.8134274696818129E-2</v>
      </c>
      <c r="F995" s="15" t="str">
        <f t="shared" si="105"/>
        <v>Not Used</v>
      </c>
      <c r="G995" s="17" t="s">
        <v>159</v>
      </c>
      <c r="H995" s="18" t="s">
        <v>84</v>
      </c>
      <c r="I995" s="26" t="s">
        <v>84</v>
      </c>
      <c r="J995" s="19" t="str">
        <f t="shared" si="110"/>
        <v>Not Used</v>
      </c>
      <c r="K995" s="19" t="str">
        <f t="shared" si="111"/>
        <v>Not Used</v>
      </c>
      <c r="L995" s="27" t="str">
        <f t="shared" si="107"/>
        <v>CHECK</v>
      </c>
      <c r="M995" s="27" t="str">
        <f t="shared" si="108"/>
        <v>Gravel</v>
      </c>
    </row>
    <row r="996" spans="1:13" x14ac:dyDescent="0.25">
      <c r="A996" s="15" t="s">
        <v>75</v>
      </c>
      <c r="B996" s="16" t="s">
        <v>44</v>
      </c>
      <c r="C996" s="15" t="str">
        <f t="shared" si="106"/>
        <v>Cobbles_W/Dolomite</v>
      </c>
      <c r="D996" s="15">
        <v>0</v>
      </c>
      <c r="E996" s="33">
        <f t="shared" si="109"/>
        <v>-4.8134274696818129E-2</v>
      </c>
      <c r="F996" s="15" t="str">
        <f t="shared" si="105"/>
        <v>Not Used</v>
      </c>
      <c r="G996" s="17" t="s">
        <v>159</v>
      </c>
      <c r="H996" s="18" t="s">
        <v>84</v>
      </c>
      <c r="I996" s="26" t="s">
        <v>84</v>
      </c>
      <c r="J996" s="19" t="str">
        <f t="shared" si="110"/>
        <v>Not Used</v>
      </c>
      <c r="K996" s="19" t="str">
        <f t="shared" si="111"/>
        <v>Not Used</v>
      </c>
      <c r="L996" s="27" t="str">
        <f t="shared" si="107"/>
        <v>CHECK</v>
      </c>
      <c r="M996" s="27" t="str">
        <f t="shared" si="108"/>
        <v>Gravel</v>
      </c>
    </row>
    <row r="997" spans="1:13" x14ac:dyDescent="0.25">
      <c r="A997" s="15" t="s">
        <v>75</v>
      </c>
      <c r="B997" s="16" t="s">
        <v>45</v>
      </c>
      <c r="C997" s="15" t="str">
        <f t="shared" si="106"/>
        <v>Cobbles_W/Gravel</v>
      </c>
      <c r="D997" s="15">
        <v>142</v>
      </c>
      <c r="E997" s="33">
        <f t="shared" si="109"/>
        <v>-3.9732327776898148E-2</v>
      </c>
      <c r="F997" s="15" t="str">
        <f t="shared" si="105"/>
        <v>Rare/Uncommon</v>
      </c>
      <c r="G997" s="17" t="s">
        <v>159</v>
      </c>
      <c r="H997" s="18" t="s">
        <v>84</v>
      </c>
      <c r="I997" s="26" t="s">
        <v>84</v>
      </c>
      <c r="J997" s="19" t="str">
        <f t="shared" si="110"/>
        <v>Needs Review</v>
      </c>
      <c r="K997" s="19" t="str">
        <f t="shared" si="111"/>
        <v>Bell &amp; Erber</v>
      </c>
      <c r="L997" s="27" t="str">
        <f t="shared" si="107"/>
        <v>Gravel</v>
      </c>
      <c r="M997" s="27" t="str">
        <f t="shared" si="108"/>
        <v>Gravel</v>
      </c>
    </row>
    <row r="998" spans="1:13" x14ac:dyDescent="0.25">
      <c r="A998" s="15" t="s">
        <v>75</v>
      </c>
      <c r="B998" s="16" t="s">
        <v>46</v>
      </c>
      <c r="C998" s="15" t="str">
        <f t="shared" si="106"/>
        <v>Cobbles_W/Gypsum</v>
      </c>
      <c r="D998" s="15">
        <v>0</v>
      </c>
      <c r="E998" s="33">
        <f t="shared" si="109"/>
        <v>-4.8134274696818129E-2</v>
      </c>
      <c r="F998" s="15" t="str">
        <f t="shared" si="105"/>
        <v>Not Used</v>
      </c>
      <c r="G998" s="17" t="s">
        <v>159</v>
      </c>
      <c r="H998" s="18" t="s">
        <v>84</v>
      </c>
      <c r="I998" s="26" t="s">
        <v>84</v>
      </c>
      <c r="J998" s="19" t="str">
        <f t="shared" si="110"/>
        <v>Not Used</v>
      </c>
      <c r="K998" s="19" t="str">
        <f t="shared" si="111"/>
        <v>Not Used</v>
      </c>
      <c r="L998" s="27" t="str">
        <f t="shared" si="107"/>
        <v>CHECK</v>
      </c>
      <c r="M998" s="27" t="str">
        <f t="shared" si="108"/>
        <v>Gravel</v>
      </c>
    </row>
    <row r="999" spans="1:13" x14ac:dyDescent="0.25">
      <c r="A999" s="15" t="s">
        <v>75</v>
      </c>
      <c r="B999" s="16" t="s">
        <v>47</v>
      </c>
      <c r="C999" s="15" t="str">
        <f t="shared" si="106"/>
        <v>Cobbles_W/Limestone</v>
      </c>
      <c r="D999" s="15">
        <v>0</v>
      </c>
      <c r="E999" s="33">
        <f t="shared" si="109"/>
        <v>-4.8134274696818129E-2</v>
      </c>
      <c r="F999" s="15" t="str">
        <f t="shared" si="105"/>
        <v>Not Used</v>
      </c>
      <c r="G999" s="17" t="s">
        <v>159</v>
      </c>
      <c r="H999" s="18" t="s">
        <v>84</v>
      </c>
      <c r="I999" s="26" t="s">
        <v>84</v>
      </c>
      <c r="J999" s="19" t="str">
        <f t="shared" si="110"/>
        <v>Not Used</v>
      </c>
      <c r="K999" s="19" t="str">
        <f t="shared" si="111"/>
        <v>Not Used</v>
      </c>
      <c r="L999" s="27" t="str">
        <f t="shared" si="107"/>
        <v>CHECK</v>
      </c>
      <c r="M999" s="27" t="str">
        <f t="shared" si="108"/>
        <v>Gravel</v>
      </c>
    </row>
    <row r="1000" spans="1:13" x14ac:dyDescent="0.25">
      <c r="A1000" s="15" t="s">
        <v>75</v>
      </c>
      <c r="B1000" s="16" t="s">
        <v>48</v>
      </c>
      <c r="C1000" s="15" t="str">
        <f t="shared" si="106"/>
        <v>Cobbles_W/Pyrite</v>
      </c>
      <c r="D1000" s="15">
        <v>0</v>
      </c>
      <c r="E1000" s="33">
        <f t="shared" si="109"/>
        <v>-4.8134274696818129E-2</v>
      </c>
      <c r="F1000" s="15" t="str">
        <f t="shared" si="105"/>
        <v>Not Used</v>
      </c>
      <c r="G1000" s="17" t="s">
        <v>159</v>
      </c>
      <c r="H1000" s="18" t="s">
        <v>84</v>
      </c>
      <c r="I1000" s="26" t="s">
        <v>84</v>
      </c>
      <c r="J1000" s="19" t="str">
        <f t="shared" si="110"/>
        <v>Not Used</v>
      </c>
      <c r="K1000" s="19" t="str">
        <f t="shared" si="111"/>
        <v>Not Used</v>
      </c>
      <c r="L1000" s="27" t="str">
        <f t="shared" si="107"/>
        <v>CHECK</v>
      </c>
      <c r="M1000" s="27" t="str">
        <f t="shared" si="108"/>
        <v>Gravel</v>
      </c>
    </row>
    <row r="1001" spans="1:13" x14ac:dyDescent="0.25">
      <c r="A1001" s="15" t="s">
        <v>75</v>
      </c>
      <c r="B1001" s="16" t="s">
        <v>49</v>
      </c>
      <c r="C1001" s="15" t="str">
        <f t="shared" si="106"/>
        <v>Cobbles_W/Sand</v>
      </c>
      <c r="D1001" s="15">
        <v>50</v>
      </c>
      <c r="E1001" s="33">
        <f t="shared" si="109"/>
        <v>-4.5175842682761799E-2</v>
      </c>
      <c r="F1001" s="15" t="str">
        <f t="shared" si="105"/>
        <v>Rare/Uncommon</v>
      </c>
      <c r="G1001" s="17" t="s">
        <v>159</v>
      </c>
      <c r="H1001" s="18" t="s">
        <v>120</v>
      </c>
      <c r="I1001" s="26" t="s">
        <v>120</v>
      </c>
      <c r="J1001" s="19" t="str">
        <f t="shared" si="110"/>
        <v>Needs Review</v>
      </c>
      <c r="K1001" s="19" t="str">
        <f t="shared" si="111"/>
        <v>Bell &amp; Erber</v>
      </c>
      <c r="L1001" s="27" t="str">
        <f t="shared" si="107"/>
        <v>Sand &amp; Gravel</v>
      </c>
      <c r="M1001" s="27" t="str">
        <f t="shared" si="108"/>
        <v>Sand &amp; Gravel</v>
      </c>
    </row>
    <row r="1002" spans="1:13" x14ac:dyDescent="0.25">
      <c r="A1002" s="15" t="s">
        <v>75</v>
      </c>
      <c r="B1002" s="16" t="s">
        <v>50</v>
      </c>
      <c r="C1002" s="15" t="str">
        <f t="shared" si="106"/>
        <v>Cobbles_W/Sandstone</v>
      </c>
      <c r="D1002" s="15">
        <v>1</v>
      </c>
      <c r="E1002" s="33">
        <f t="shared" si="109"/>
        <v>-4.8075106056537004E-2</v>
      </c>
      <c r="F1002" s="15" t="str">
        <f t="shared" si="105"/>
        <v>Rare/Uncommon</v>
      </c>
      <c r="G1002" s="17" t="s">
        <v>159</v>
      </c>
      <c r="H1002" s="18" t="s">
        <v>84</v>
      </c>
      <c r="I1002" s="26" t="s">
        <v>84</v>
      </c>
      <c r="J1002" s="19" t="str">
        <f t="shared" si="110"/>
        <v>Needs Review</v>
      </c>
      <c r="K1002" s="19" t="str">
        <f t="shared" si="111"/>
        <v>Bell &amp; Erber</v>
      </c>
      <c r="L1002" s="27" t="str">
        <f t="shared" si="107"/>
        <v>Gravel</v>
      </c>
      <c r="M1002" s="27" t="str">
        <f t="shared" si="108"/>
        <v>Gravel</v>
      </c>
    </row>
    <row r="1003" spans="1:13" x14ac:dyDescent="0.25">
      <c r="A1003" s="15" t="s">
        <v>75</v>
      </c>
      <c r="B1003" s="16" t="s">
        <v>51</v>
      </c>
      <c r="C1003" s="15" t="str">
        <f t="shared" si="106"/>
        <v>Cobbles_W/Shale</v>
      </c>
      <c r="D1003" s="15">
        <v>3</v>
      </c>
      <c r="E1003" s="33">
        <f t="shared" si="109"/>
        <v>-4.7956768775974754E-2</v>
      </c>
      <c r="F1003" s="15" t="str">
        <f t="shared" si="105"/>
        <v>Rare/Uncommon</v>
      </c>
      <c r="G1003" s="17" t="s">
        <v>159</v>
      </c>
      <c r="H1003" s="18" t="s">
        <v>84</v>
      </c>
      <c r="I1003" s="26" t="s">
        <v>84</v>
      </c>
      <c r="J1003" s="19" t="str">
        <f t="shared" si="110"/>
        <v>Needs Review</v>
      </c>
      <c r="K1003" s="19" t="str">
        <f t="shared" si="111"/>
        <v>Bell &amp; Erber</v>
      </c>
      <c r="L1003" s="27" t="str">
        <f t="shared" si="107"/>
        <v>Gravel</v>
      </c>
      <c r="M1003" s="27" t="str">
        <f t="shared" si="108"/>
        <v>Gravel</v>
      </c>
    </row>
    <row r="1004" spans="1:13" x14ac:dyDescent="0.25">
      <c r="A1004" s="15" t="s">
        <v>75</v>
      </c>
      <c r="B1004" s="16" t="s">
        <v>52</v>
      </c>
      <c r="C1004" s="15" t="str">
        <f t="shared" si="106"/>
        <v>Cobbles_W/Silt</v>
      </c>
      <c r="D1004" s="15">
        <v>1</v>
      </c>
      <c r="E1004" s="33">
        <f t="shared" si="109"/>
        <v>-4.8075106056537004E-2</v>
      </c>
      <c r="F1004" s="15" t="str">
        <f t="shared" si="105"/>
        <v>Rare/Uncommon</v>
      </c>
      <c r="G1004" s="17" t="s">
        <v>159</v>
      </c>
      <c r="H1004" s="18" t="s">
        <v>120</v>
      </c>
      <c r="I1004" s="26" t="s">
        <v>120</v>
      </c>
      <c r="J1004" s="19" t="str">
        <f t="shared" si="110"/>
        <v>Needs Review</v>
      </c>
      <c r="K1004" s="19" t="str">
        <f t="shared" si="111"/>
        <v>Bell &amp; Erber</v>
      </c>
      <c r="L1004" s="27" t="str">
        <f t="shared" si="107"/>
        <v>Sand &amp; Gravel</v>
      </c>
      <c r="M1004" s="27" t="str">
        <f t="shared" si="108"/>
        <v>Sand &amp; Gravel</v>
      </c>
    </row>
    <row r="1005" spans="1:13" x14ac:dyDescent="0.25">
      <c r="A1005" s="15" t="s">
        <v>75</v>
      </c>
      <c r="B1005" s="16" t="s">
        <v>53</v>
      </c>
      <c r="C1005" s="15" t="str">
        <f t="shared" si="106"/>
        <v>Cobbles_W/Stones</v>
      </c>
      <c r="D1005" s="15">
        <v>48</v>
      </c>
      <c r="E1005" s="33">
        <f t="shared" si="109"/>
        <v>-4.5294179963324049E-2</v>
      </c>
      <c r="F1005" s="15" t="str">
        <f t="shared" si="105"/>
        <v>Rare/Uncommon</v>
      </c>
      <c r="G1005" s="17" t="s">
        <v>159</v>
      </c>
      <c r="H1005" s="18" t="s">
        <v>84</v>
      </c>
      <c r="I1005" s="26" t="s">
        <v>84</v>
      </c>
      <c r="J1005" s="19" t="str">
        <f t="shared" si="110"/>
        <v>Needs Review</v>
      </c>
      <c r="K1005" s="19" t="str">
        <f t="shared" si="111"/>
        <v>Bell &amp; Erber</v>
      </c>
      <c r="L1005" s="27" t="str">
        <f t="shared" si="107"/>
        <v>Gravel</v>
      </c>
      <c r="M1005" s="27" t="str">
        <f t="shared" si="108"/>
        <v>Gravel</v>
      </c>
    </row>
    <row r="1006" spans="1:13" x14ac:dyDescent="0.25">
      <c r="A1006" s="15" t="s">
        <v>75</v>
      </c>
      <c r="B1006" s="16" t="s">
        <v>54</v>
      </c>
      <c r="C1006" s="15" t="str">
        <f t="shared" si="106"/>
        <v>Cobbles_Water Bearing</v>
      </c>
      <c r="D1006" s="15">
        <v>6</v>
      </c>
      <c r="E1006" s="33">
        <f t="shared" si="109"/>
        <v>-4.7779262855131371E-2</v>
      </c>
      <c r="F1006" s="15" t="str">
        <f t="shared" si="105"/>
        <v>Rare/Uncommon</v>
      </c>
      <c r="G1006" s="17" t="s">
        <v>159</v>
      </c>
      <c r="H1006" s="18" t="s">
        <v>84</v>
      </c>
      <c r="I1006" s="26" t="s">
        <v>84</v>
      </c>
      <c r="J1006" s="19" t="str">
        <f t="shared" si="110"/>
        <v>Needs Review</v>
      </c>
      <c r="K1006" s="19" t="str">
        <f t="shared" si="111"/>
        <v>Bell &amp; Erber</v>
      </c>
      <c r="L1006" s="27" t="str">
        <f t="shared" si="107"/>
        <v>Gravel</v>
      </c>
      <c r="M1006" s="27" t="str">
        <f t="shared" si="108"/>
        <v>Gravel</v>
      </c>
    </row>
    <row r="1007" spans="1:13" x14ac:dyDescent="0.25">
      <c r="A1007" s="15" t="s">
        <v>75</v>
      </c>
      <c r="B1007" s="16" t="s">
        <v>55</v>
      </c>
      <c r="C1007" s="15" t="str">
        <f t="shared" si="106"/>
        <v>Cobbles_Weathered</v>
      </c>
      <c r="D1007" s="15">
        <v>1</v>
      </c>
      <c r="E1007" s="33">
        <f t="shared" si="109"/>
        <v>-4.8075106056537004E-2</v>
      </c>
      <c r="F1007" s="15" t="str">
        <f t="shared" si="105"/>
        <v>Rare/Uncommon</v>
      </c>
      <c r="G1007" s="17" t="s">
        <v>159</v>
      </c>
      <c r="H1007" s="18" t="s">
        <v>84</v>
      </c>
      <c r="I1007" s="26" t="s">
        <v>84</v>
      </c>
      <c r="J1007" s="19" t="str">
        <f t="shared" si="110"/>
        <v>Needs Review</v>
      </c>
      <c r="K1007" s="19" t="str">
        <f t="shared" si="111"/>
        <v>Bell &amp; Erber</v>
      </c>
      <c r="L1007" s="27" t="str">
        <f t="shared" si="107"/>
        <v>Gravel</v>
      </c>
      <c r="M1007" s="27" t="str">
        <f t="shared" si="108"/>
        <v>Gravel</v>
      </c>
    </row>
    <row r="1008" spans="1:13" x14ac:dyDescent="0.25">
      <c r="A1008" s="15" t="s">
        <v>75</v>
      </c>
      <c r="B1008" s="16" t="s">
        <v>56</v>
      </c>
      <c r="C1008" s="15" t="str">
        <f t="shared" si="106"/>
        <v>Cobbles_Wet/Moist</v>
      </c>
      <c r="D1008" s="15">
        <v>0</v>
      </c>
      <c r="E1008" s="33">
        <f t="shared" si="109"/>
        <v>-4.8134274696818129E-2</v>
      </c>
      <c r="F1008" s="15" t="str">
        <f t="shared" si="105"/>
        <v>Not Used</v>
      </c>
      <c r="G1008" s="17" t="s">
        <v>159</v>
      </c>
      <c r="H1008" s="18" t="s">
        <v>84</v>
      </c>
      <c r="I1008" s="26" t="s">
        <v>84</v>
      </c>
      <c r="J1008" s="19" t="str">
        <f t="shared" si="110"/>
        <v>Not Used</v>
      </c>
      <c r="K1008" s="19" t="str">
        <f t="shared" si="111"/>
        <v>Not Used</v>
      </c>
      <c r="L1008" s="27" t="str">
        <f t="shared" si="107"/>
        <v>CHECK</v>
      </c>
      <c r="M1008" s="27" t="str">
        <f t="shared" si="108"/>
        <v>Gravel</v>
      </c>
    </row>
    <row r="1009" spans="1:13" x14ac:dyDescent="0.25">
      <c r="A1009" s="15" t="s">
        <v>75</v>
      </c>
      <c r="B1009" s="16" t="s">
        <v>57</v>
      </c>
      <c r="C1009" s="15" t="str">
        <f t="shared" si="106"/>
        <v>Cobbles_Wood</v>
      </c>
      <c r="D1009" s="15">
        <v>0</v>
      </c>
      <c r="E1009" s="33">
        <f t="shared" si="109"/>
        <v>-4.8134274696818129E-2</v>
      </c>
      <c r="F1009" s="15" t="str">
        <f t="shared" si="105"/>
        <v>Not Used</v>
      </c>
      <c r="G1009" s="17" t="s">
        <v>159</v>
      </c>
      <c r="H1009" s="18" t="s">
        <v>84</v>
      </c>
      <c r="I1009" s="26" t="s">
        <v>84</v>
      </c>
      <c r="J1009" s="19" t="str">
        <f t="shared" si="110"/>
        <v>Not Used</v>
      </c>
      <c r="K1009" s="19" t="str">
        <f t="shared" si="111"/>
        <v>Not Used</v>
      </c>
      <c r="L1009" s="27" t="str">
        <f t="shared" si="107"/>
        <v>CHECK</v>
      </c>
      <c r="M1009" s="27" t="str">
        <f t="shared" si="108"/>
        <v>Gravel</v>
      </c>
    </row>
    <row r="1010" spans="1:13" x14ac:dyDescent="0.25">
      <c r="A1010" s="15" t="s">
        <v>76</v>
      </c>
      <c r="B1010" s="16"/>
      <c r="C1010" s="15" t="str">
        <f t="shared" si="106"/>
        <v>Conglomerate_</v>
      </c>
      <c r="D1010" s="15">
        <v>239</v>
      </c>
      <c r="E1010" s="33">
        <f t="shared" si="109"/>
        <v>-3.3992969669628857E-2</v>
      </c>
      <c r="F1010" s="15" t="str">
        <f t="shared" si="105"/>
        <v>Rare/Uncommon</v>
      </c>
      <c r="G1010" s="17" t="s">
        <v>159</v>
      </c>
      <c r="H1010" s="18" t="s">
        <v>166</v>
      </c>
      <c r="I1010" s="26" t="s">
        <v>166</v>
      </c>
      <c r="J1010" s="19" t="str">
        <f t="shared" si="110"/>
        <v>Needs Review</v>
      </c>
      <c r="K1010" s="19" t="str">
        <f t="shared" si="111"/>
        <v>Bell &amp; Erber</v>
      </c>
      <c r="L1010" s="27" t="str">
        <f t="shared" si="107"/>
        <v>Bedrock</v>
      </c>
      <c r="M1010" s="27" t="str">
        <f t="shared" si="108"/>
        <v>Bedrock</v>
      </c>
    </row>
    <row r="1011" spans="1:13" x14ac:dyDescent="0.25">
      <c r="A1011" s="15" t="s">
        <v>76</v>
      </c>
      <c r="B1011" s="16" t="s">
        <v>4</v>
      </c>
      <c r="C1011" s="15" t="str">
        <f t="shared" si="106"/>
        <v>Conglomerate_Broken</v>
      </c>
      <c r="D1011" s="15">
        <v>22</v>
      </c>
      <c r="E1011" s="33">
        <f t="shared" si="109"/>
        <v>-4.6832564610633343E-2</v>
      </c>
      <c r="F1011" s="15" t="str">
        <f t="shared" si="105"/>
        <v>Rare/Uncommon</v>
      </c>
      <c r="G1011" s="17" t="s">
        <v>159</v>
      </c>
      <c r="H1011" s="18" t="s">
        <v>166</v>
      </c>
      <c r="I1011" s="26" t="s">
        <v>166</v>
      </c>
      <c r="J1011" s="19" t="str">
        <f t="shared" si="110"/>
        <v>Needs Review</v>
      </c>
      <c r="K1011" s="19" t="str">
        <f t="shared" si="111"/>
        <v>Bell &amp; Erber</v>
      </c>
      <c r="L1011" s="27" t="str">
        <f t="shared" si="107"/>
        <v>Bedrock</v>
      </c>
      <c r="M1011" s="27" t="str">
        <f t="shared" si="108"/>
        <v>Bedrock</v>
      </c>
    </row>
    <row r="1012" spans="1:13" x14ac:dyDescent="0.25">
      <c r="A1012" s="15" t="s">
        <v>76</v>
      </c>
      <c r="B1012" s="16" t="s">
        <v>5</v>
      </c>
      <c r="C1012" s="15" t="str">
        <f t="shared" si="106"/>
        <v>Conglomerate_Cemented</v>
      </c>
      <c r="D1012" s="15">
        <v>0</v>
      </c>
      <c r="E1012" s="33">
        <f t="shared" si="109"/>
        <v>-4.8134274696818129E-2</v>
      </c>
      <c r="F1012" s="15" t="str">
        <f t="shared" si="105"/>
        <v>Not Used</v>
      </c>
      <c r="G1012" s="17" t="s">
        <v>159</v>
      </c>
      <c r="H1012" s="18" t="s">
        <v>166</v>
      </c>
      <c r="I1012" s="26" t="s">
        <v>166</v>
      </c>
      <c r="J1012" s="19" t="str">
        <f t="shared" si="110"/>
        <v>Not Used</v>
      </c>
      <c r="K1012" s="19" t="str">
        <f t="shared" si="111"/>
        <v>Not Used</v>
      </c>
      <c r="L1012" s="27" t="str">
        <f t="shared" si="107"/>
        <v>CHECK</v>
      </c>
      <c r="M1012" s="27" t="str">
        <f t="shared" si="108"/>
        <v>Bedrock</v>
      </c>
    </row>
    <row r="1013" spans="1:13" x14ac:dyDescent="0.25">
      <c r="A1013" s="15" t="s">
        <v>76</v>
      </c>
      <c r="B1013" s="16" t="s">
        <v>6</v>
      </c>
      <c r="C1013" s="15" t="str">
        <f t="shared" si="106"/>
        <v>Conglomerate_Clayey</v>
      </c>
      <c r="D1013" s="15">
        <v>1</v>
      </c>
      <c r="E1013" s="33">
        <f t="shared" si="109"/>
        <v>-4.8075106056537004E-2</v>
      </c>
      <c r="F1013" s="15" t="str">
        <f t="shared" si="105"/>
        <v>Rare/Uncommon</v>
      </c>
      <c r="G1013" s="17" t="s">
        <v>159</v>
      </c>
      <c r="H1013" s="18" t="s">
        <v>166</v>
      </c>
      <c r="I1013" s="26" t="s">
        <v>166</v>
      </c>
      <c r="J1013" s="19" t="str">
        <f t="shared" si="110"/>
        <v>Needs Review</v>
      </c>
      <c r="K1013" s="19" t="str">
        <f t="shared" si="111"/>
        <v>Bell &amp; Erber</v>
      </c>
      <c r="L1013" s="27" t="str">
        <f t="shared" si="107"/>
        <v>Bedrock</v>
      </c>
      <c r="M1013" s="27" t="str">
        <f t="shared" si="108"/>
        <v>Bedrock</v>
      </c>
    </row>
    <row r="1014" spans="1:13" x14ac:dyDescent="0.25">
      <c r="A1014" s="15" t="s">
        <v>76</v>
      </c>
      <c r="B1014" s="16" t="s">
        <v>7</v>
      </c>
      <c r="C1014" s="15" t="str">
        <f t="shared" si="106"/>
        <v>Conglomerate_Coarse</v>
      </c>
      <c r="D1014" s="15">
        <v>2</v>
      </c>
      <c r="E1014" s="33">
        <f t="shared" si="109"/>
        <v>-4.8015937416255879E-2</v>
      </c>
      <c r="F1014" s="15" t="str">
        <f t="shared" si="105"/>
        <v>Rare/Uncommon</v>
      </c>
      <c r="G1014" s="17" t="s">
        <v>159</v>
      </c>
      <c r="H1014" s="18" t="s">
        <v>166</v>
      </c>
      <c r="I1014" s="26" t="s">
        <v>166</v>
      </c>
      <c r="J1014" s="19" t="str">
        <f t="shared" si="110"/>
        <v>Needs Review</v>
      </c>
      <c r="K1014" s="19" t="str">
        <f t="shared" si="111"/>
        <v>Bell &amp; Erber</v>
      </c>
      <c r="L1014" s="27" t="str">
        <f t="shared" si="107"/>
        <v>Bedrock</v>
      </c>
      <c r="M1014" s="27" t="str">
        <f t="shared" si="108"/>
        <v>Bedrock</v>
      </c>
    </row>
    <row r="1015" spans="1:13" x14ac:dyDescent="0.25">
      <c r="A1015" s="15" t="s">
        <v>76</v>
      </c>
      <c r="B1015" s="16" t="s">
        <v>8</v>
      </c>
      <c r="C1015" s="15" t="str">
        <f t="shared" si="106"/>
        <v>Conglomerate_Dense</v>
      </c>
      <c r="D1015" s="15">
        <v>0</v>
      </c>
      <c r="E1015" s="33">
        <f t="shared" si="109"/>
        <v>-4.8134274696818129E-2</v>
      </c>
      <c r="F1015" s="15" t="str">
        <f t="shared" si="105"/>
        <v>Not Used</v>
      </c>
      <c r="G1015" s="17" t="s">
        <v>159</v>
      </c>
      <c r="H1015" s="18" t="s">
        <v>166</v>
      </c>
      <c r="I1015" s="26" t="s">
        <v>166</v>
      </c>
      <c r="J1015" s="19" t="str">
        <f t="shared" si="110"/>
        <v>Not Used</v>
      </c>
      <c r="K1015" s="19" t="str">
        <f t="shared" si="111"/>
        <v>Not Used</v>
      </c>
      <c r="L1015" s="27" t="str">
        <f t="shared" si="107"/>
        <v>CHECK</v>
      </c>
      <c r="M1015" s="27" t="str">
        <f t="shared" si="108"/>
        <v>Bedrock</v>
      </c>
    </row>
    <row r="1016" spans="1:13" x14ac:dyDescent="0.25">
      <c r="A1016" s="15" t="s">
        <v>76</v>
      </c>
      <c r="B1016" s="16" t="s">
        <v>9</v>
      </c>
      <c r="C1016" s="15" t="str">
        <f t="shared" si="106"/>
        <v>Conglomerate_Dolomitic</v>
      </c>
      <c r="D1016" s="15">
        <v>0</v>
      </c>
      <c r="E1016" s="33">
        <f t="shared" si="109"/>
        <v>-4.8134274696818129E-2</v>
      </c>
      <c r="F1016" s="15" t="str">
        <f t="shared" si="105"/>
        <v>Not Used</v>
      </c>
      <c r="G1016" s="17" t="s">
        <v>159</v>
      </c>
      <c r="H1016" s="18" t="s">
        <v>166</v>
      </c>
      <c r="I1016" s="26" t="s">
        <v>166</v>
      </c>
      <c r="J1016" s="19" t="str">
        <f t="shared" si="110"/>
        <v>Not Used</v>
      </c>
      <c r="K1016" s="19" t="str">
        <f t="shared" si="111"/>
        <v>Not Used</v>
      </c>
      <c r="L1016" s="27" t="str">
        <f t="shared" si="107"/>
        <v>CHECK</v>
      </c>
      <c r="M1016" s="27" t="str">
        <f t="shared" si="108"/>
        <v>Bedrock</v>
      </c>
    </row>
    <row r="1017" spans="1:13" x14ac:dyDescent="0.25">
      <c r="A1017" s="15" t="s">
        <v>76</v>
      </c>
      <c r="B1017" s="16" t="s">
        <v>10</v>
      </c>
      <c r="C1017" s="15" t="str">
        <f t="shared" si="106"/>
        <v>Conglomerate_Dry</v>
      </c>
      <c r="D1017" s="15">
        <v>0</v>
      </c>
      <c r="E1017" s="33">
        <f t="shared" si="109"/>
        <v>-4.8134274696818129E-2</v>
      </c>
      <c r="F1017" s="15" t="str">
        <f t="shared" si="105"/>
        <v>Not Used</v>
      </c>
      <c r="G1017" s="17" t="s">
        <v>159</v>
      </c>
      <c r="H1017" s="18" t="s">
        <v>166</v>
      </c>
      <c r="I1017" s="26" t="s">
        <v>166</v>
      </c>
      <c r="J1017" s="19" t="str">
        <f t="shared" si="110"/>
        <v>Not Used</v>
      </c>
      <c r="K1017" s="19" t="str">
        <f t="shared" si="111"/>
        <v>Not Used</v>
      </c>
      <c r="L1017" s="27" t="str">
        <f t="shared" si="107"/>
        <v>CHECK</v>
      </c>
      <c r="M1017" s="27" t="str">
        <f t="shared" si="108"/>
        <v>Bedrock</v>
      </c>
    </row>
    <row r="1018" spans="1:13" x14ac:dyDescent="0.25">
      <c r="A1018" s="15" t="s">
        <v>76</v>
      </c>
      <c r="B1018" s="16" t="s">
        <v>11</v>
      </c>
      <c r="C1018" s="15" t="str">
        <f t="shared" si="106"/>
        <v>Conglomerate_Fill</v>
      </c>
      <c r="D1018" s="15">
        <v>0</v>
      </c>
      <c r="E1018" s="33">
        <f t="shared" si="109"/>
        <v>-4.8134274696818129E-2</v>
      </c>
      <c r="F1018" s="15" t="str">
        <f t="shared" si="105"/>
        <v>Not Used</v>
      </c>
      <c r="G1018" s="17" t="s">
        <v>159</v>
      </c>
      <c r="H1018" s="18" t="s">
        <v>166</v>
      </c>
      <c r="I1018" s="26" t="s">
        <v>166</v>
      </c>
      <c r="J1018" s="19" t="str">
        <f t="shared" si="110"/>
        <v>Not Used</v>
      </c>
      <c r="K1018" s="19" t="str">
        <f t="shared" si="111"/>
        <v>Not Used</v>
      </c>
      <c r="L1018" s="27" t="str">
        <f t="shared" si="107"/>
        <v>CHECK</v>
      </c>
      <c r="M1018" s="27" t="str">
        <f t="shared" si="108"/>
        <v>Bedrock</v>
      </c>
    </row>
    <row r="1019" spans="1:13" x14ac:dyDescent="0.25">
      <c r="A1019" s="15" t="s">
        <v>76</v>
      </c>
      <c r="B1019" s="16" t="s">
        <v>12</v>
      </c>
      <c r="C1019" s="15" t="str">
        <f t="shared" si="106"/>
        <v>Conglomerate_Fine</v>
      </c>
      <c r="D1019" s="15">
        <v>0</v>
      </c>
      <c r="E1019" s="33">
        <f t="shared" si="109"/>
        <v>-4.8134274696818129E-2</v>
      </c>
      <c r="F1019" s="15" t="str">
        <f t="shared" si="105"/>
        <v>Not Used</v>
      </c>
      <c r="G1019" s="17" t="s">
        <v>159</v>
      </c>
      <c r="H1019" s="18" t="s">
        <v>166</v>
      </c>
      <c r="I1019" s="26" t="s">
        <v>166</v>
      </c>
      <c r="J1019" s="19" t="str">
        <f t="shared" si="110"/>
        <v>Not Used</v>
      </c>
      <c r="K1019" s="19" t="str">
        <f t="shared" si="111"/>
        <v>Not Used</v>
      </c>
      <c r="L1019" s="27" t="str">
        <f t="shared" si="107"/>
        <v>CHECK</v>
      </c>
      <c r="M1019" s="27" t="str">
        <f t="shared" si="108"/>
        <v>Bedrock</v>
      </c>
    </row>
    <row r="1020" spans="1:13" x14ac:dyDescent="0.25">
      <c r="A1020" s="15" t="s">
        <v>76</v>
      </c>
      <c r="B1020" s="16" t="s">
        <v>13</v>
      </c>
      <c r="C1020" s="15" t="str">
        <f t="shared" si="106"/>
        <v>Conglomerate_Fine To Coarse</v>
      </c>
      <c r="D1020" s="15">
        <v>0</v>
      </c>
      <c r="E1020" s="33">
        <f t="shared" si="109"/>
        <v>-4.8134274696818129E-2</v>
      </c>
      <c r="F1020" s="15" t="str">
        <f t="shared" si="105"/>
        <v>Not Used</v>
      </c>
      <c r="G1020" s="17" t="s">
        <v>159</v>
      </c>
      <c r="H1020" s="18" t="s">
        <v>166</v>
      </c>
      <c r="I1020" s="26" t="s">
        <v>166</v>
      </c>
      <c r="J1020" s="19" t="str">
        <f t="shared" si="110"/>
        <v>Not Used</v>
      </c>
      <c r="K1020" s="19" t="str">
        <f t="shared" si="111"/>
        <v>Not Used</v>
      </c>
      <c r="L1020" s="27" t="str">
        <f t="shared" si="107"/>
        <v>CHECK</v>
      </c>
      <c r="M1020" s="27" t="str">
        <f t="shared" si="108"/>
        <v>Bedrock</v>
      </c>
    </row>
    <row r="1021" spans="1:13" x14ac:dyDescent="0.25">
      <c r="A1021" s="15" t="s">
        <v>76</v>
      </c>
      <c r="B1021" s="16" t="s">
        <v>14</v>
      </c>
      <c r="C1021" s="15" t="str">
        <f t="shared" si="106"/>
        <v>Conglomerate_Fine To Medium</v>
      </c>
      <c r="D1021" s="15">
        <v>0</v>
      </c>
      <c r="E1021" s="33">
        <f t="shared" si="109"/>
        <v>-4.8134274696818129E-2</v>
      </c>
      <c r="F1021" s="15" t="str">
        <f t="shared" si="105"/>
        <v>Not Used</v>
      </c>
      <c r="G1021" s="17" t="s">
        <v>159</v>
      </c>
      <c r="H1021" s="18" t="s">
        <v>166</v>
      </c>
      <c r="I1021" s="26" t="s">
        <v>166</v>
      </c>
      <c r="J1021" s="19" t="str">
        <f t="shared" si="110"/>
        <v>Not Used</v>
      </c>
      <c r="K1021" s="19" t="str">
        <f t="shared" si="111"/>
        <v>Not Used</v>
      </c>
      <c r="L1021" s="27" t="str">
        <f t="shared" si="107"/>
        <v>CHECK</v>
      </c>
      <c r="M1021" s="27" t="str">
        <f t="shared" si="108"/>
        <v>Bedrock</v>
      </c>
    </row>
    <row r="1022" spans="1:13" x14ac:dyDescent="0.25">
      <c r="A1022" s="15" t="s">
        <v>76</v>
      </c>
      <c r="B1022" s="16" t="s">
        <v>15</v>
      </c>
      <c r="C1022" s="15" t="str">
        <f t="shared" si="106"/>
        <v>Conglomerate_Firm</v>
      </c>
      <c r="D1022" s="15">
        <v>2</v>
      </c>
      <c r="E1022" s="33">
        <f t="shared" si="109"/>
        <v>-4.8015937416255879E-2</v>
      </c>
      <c r="F1022" s="15" t="str">
        <f t="shared" si="105"/>
        <v>Rare/Uncommon</v>
      </c>
      <c r="G1022" s="17" t="s">
        <v>159</v>
      </c>
      <c r="H1022" s="18" t="s">
        <v>166</v>
      </c>
      <c r="I1022" s="26" t="s">
        <v>166</v>
      </c>
      <c r="J1022" s="19" t="str">
        <f t="shared" si="110"/>
        <v>Needs Review</v>
      </c>
      <c r="K1022" s="19" t="str">
        <f t="shared" si="111"/>
        <v>Bell &amp; Erber</v>
      </c>
      <c r="L1022" s="27" t="str">
        <f t="shared" si="107"/>
        <v>Bedrock</v>
      </c>
      <c r="M1022" s="27" t="str">
        <f t="shared" si="108"/>
        <v>Bedrock</v>
      </c>
    </row>
    <row r="1023" spans="1:13" x14ac:dyDescent="0.25">
      <c r="A1023" s="15" t="s">
        <v>76</v>
      </c>
      <c r="B1023" s="16" t="s">
        <v>16</v>
      </c>
      <c r="C1023" s="15" t="str">
        <f t="shared" si="106"/>
        <v>Conglomerate_Fractured</v>
      </c>
      <c r="D1023" s="15">
        <v>0</v>
      </c>
      <c r="E1023" s="33">
        <f t="shared" si="109"/>
        <v>-4.8134274696818129E-2</v>
      </c>
      <c r="F1023" s="15" t="str">
        <f t="shared" si="105"/>
        <v>Not Used</v>
      </c>
      <c r="G1023" s="17" t="s">
        <v>159</v>
      </c>
      <c r="H1023" s="18" t="s">
        <v>166</v>
      </c>
      <c r="I1023" s="26" t="s">
        <v>166</v>
      </c>
      <c r="J1023" s="19" t="str">
        <f t="shared" si="110"/>
        <v>Not Used</v>
      </c>
      <c r="K1023" s="19" t="str">
        <f t="shared" si="111"/>
        <v>Not Used</v>
      </c>
      <c r="L1023" s="27" t="str">
        <f t="shared" si="107"/>
        <v>CHECK</v>
      </c>
      <c r="M1023" s="27" t="str">
        <f t="shared" si="108"/>
        <v>Bedrock</v>
      </c>
    </row>
    <row r="1024" spans="1:13" x14ac:dyDescent="0.25">
      <c r="A1024" s="15" t="s">
        <v>76</v>
      </c>
      <c r="B1024" s="16" t="s">
        <v>17</v>
      </c>
      <c r="C1024" s="15" t="str">
        <f t="shared" si="106"/>
        <v>Conglomerate_Gravely</v>
      </c>
      <c r="D1024" s="15">
        <v>0</v>
      </c>
      <c r="E1024" s="33">
        <f t="shared" si="109"/>
        <v>-4.8134274696818129E-2</v>
      </c>
      <c r="F1024" s="15" t="str">
        <f t="shared" si="105"/>
        <v>Not Used</v>
      </c>
      <c r="G1024" s="17" t="s">
        <v>159</v>
      </c>
      <c r="H1024" s="18" t="s">
        <v>166</v>
      </c>
      <c r="I1024" s="26" t="s">
        <v>166</v>
      </c>
      <c r="J1024" s="19" t="str">
        <f t="shared" si="110"/>
        <v>Not Used</v>
      </c>
      <c r="K1024" s="19" t="str">
        <f t="shared" si="111"/>
        <v>Not Used</v>
      </c>
      <c r="L1024" s="27" t="str">
        <f t="shared" si="107"/>
        <v>CHECK</v>
      </c>
      <c r="M1024" s="27" t="str">
        <f t="shared" si="108"/>
        <v>Bedrock</v>
      </c>
    </row>
    <row r="1025" spans="1:13" x14ac:dyDescent="0.25">
      <c r="A1025" s="15" t="s">
        <v>76</v>
      </c>
      <c r="B1025" s="16" t="s">
        <v>18</v>
      </c>
      <c r="C1025" s="15" t="str">
        <f t="shared" si="106"/>
        <v>Conglomerate_Gummy</v>
      </c>
      <c r="D1025" s="15">
        <v>0</v>
      </c>
      <c r="E1025" s="33">
        <f t="shared" si="109"/>
        <v>-4.8134274696818129E-2</v>
      </c>
      <c r="F1025" s="15" t="str">
        <f t="shared" si="105"/>
        <v>Not Used</v>
      </c>
      <c r="G1025" s="17" t="s">
        <v>159</v>
      </c>
      <c r="H1025" s="18" t="s">
        <v>166</v>
      </c>
      <c r="I1025" s="26" t="s">
        <v>166</v>
      </c>
      <c r="J1025" s="19" t="str">
        <f t="shared" si="110"/>
        <v>Not Used</v>
      </c>
      <c r="K1025" s="19" t="str">
        <f t="shared" si="111"/>
        <v>Not Used</v>
      </c>
      <c r="L1025" s="27" t="str">
        <f t="shared" si="107"/>
        <v>CHECK</v>
      </c>
      <c r="M1025" s="27" t="str">
        <f t="shared" si="108"/>
        <v>Bedrock</v>
      </c>
    </row>
    <row r="1026" spans="1:13" x14ac:dyDescent="0.25">
      <c r="A1026" s="15" t="s">
        <v>76</v>
      </c>
      <c r="B1026" s="16" t="s">
        <v>19</v>
      </c>
      <c r="C1026" s="15" t="str">
        <f t="shared" si="106"/>
        <v>Conglomerate_Hard</v>
      </c>
      <c r="D1026" s="15">
        <v>2</v>
      </c>
      <c r="E1026" s="33">
        <f t="shared" si="109"/>
        <v>-4.8015937416255879E-2</v>
      </c>
      <c r="F1026" s="15" t="str">
        <f t="shared" ref="F1026:F1089" si="112">IF(D1026=0,"Not Used",
IF(E1026&lt;Mean,"Rare/Uncommon",
IF(AND(E1026&gt;Mean,E1026&lt;(Mean + Standard_Deviation)),"Fairly Common",
IF(AND(E1026&gt;(Mean + Standard_Deviation),E1026&lt;(Mean + (2*Standard_Deviation))),"Common",
IF(E1026&gt;(Mean + (2*Standard_Deviation)),"Very Common","")))))</f>
        <v>Rare/Uncommon</v>
      </c>
      <c r="G1026" s="17" t="s">
        <v>159</v>
      </c>
      <c r="H1026" s="18" t="s">
        <v>166</v>
      </c>
      <c r="I1026" s="26" t="s">
        <v>166</v>
      </c>
      <c r="J1026" s="19" t="str">
        <f t="shared" si="110"/>
        <v>Needs Review</v>
      </c>
      <c r="K1026" s="19" t="str">
        <f t="shared" si="111"/>
        <v>Bell &amp; Erber</v>
      </c>
      <c r="L1026" s="27" t="str">
        <f t="shared" si="107"/>
        <v>Bedrock</v>
      </c>
      <c r="M1026" s="27" t="str">
        <f t="shared" si="108"/>
        <v>Bedrock</v>
      </c>
    </row>
    <row r="1027" spans="1:13" x14ac:dyDescent="0.25">
      <c r="A1027" s="15" t="s">
        <v>76</v>
      </c>
      <c r="B1027" s="16" t="s">
        <v>20</v>
      </c>
      <c r="C1027" s="15" t="str">
        <f t="shared" ref="C1027:C1090" si="113">A1027&amp;"_"&amp;IF(ISBLANK(B1027),"",B1027)</f>
        <v>Conglomerate_Heaving/Quick</v>
      </c>
      <c r="D1027" s="15">
        <v>0</v>
      </c>
      <c r="E1027" s="33">
        <f t="shared" si="109"/>
        <v>-4.8134274696818129E-2</v>
      </c>
      <c r="F1027" s="15" t="str">
        <f t="shared" si="112"/>
        <v>Not Used</v>
      </c>
      <c r="G1027" s="17" t="s">
        <v>159</v>
      </c>
      <c r="H1027" s="18" t="s">
        <v>166</v>
      </c>
      <c r="I1027" s="26" t="s">
        <v>166</v>
      </c>
      <c r="J1027" s="19" t="str">
        <f t="shared" si="110"/>
        <v>Not Used</v>
      </c>
      <c r="K1027" s="19" t="str">
        <f t="shared" si="111"/>
        <v>Not Used</v>
      </c>
      <c r="L1027" s="27" t="str">
        <f t="shared" ref="L1027:L1090" si="114">IF(K1027="Esch &amp; Erber",I1027,IF(OR(K1027="Bell &amp; Esch",K1027="Bell &amp; Erber",K1027="Everyone Agrees"),H1027,"CHECK"))</f>
        <v>CHECK</v>
      </c>
      <c r="M1027" s="27" t="str">
        <f t="shared" ref="M1027:M1090" si="115">IF(K1027="Everyone Agrees",H1027,IF(J1027="Not Used",H1027,IF(NOT(L1027="CHECK"),L1027,H1027)))</f>
        <v>Bedrock</v>
      </c>
    </row>
    <row r="1028" spans="1:13" x14ac:dyDescent="0.25">
      <c r="A1028" s="15" t="s">
        <v>76</v>
      </c>
      <c r="B1028" s="16" t="s">
        <v>21</v>
      </c>
      <c r="C1028" s="15" t="str">
        <f t="shared" si="113"/>
        <v>Conglomerate_Karst</v>
      </c>
      <c r="D1028" s="15">
        <v>0</v>
      </c>
      <c r="E1028" s="33">
        <f t="shared" ref="E1028:E1091" si="116">STANDARDIZE(D1028,(SUM($D$2:$D$5657)/COUNT($D$2:$D$5657)),_xlfn.STDEV.P($D$2:$D$5657))</f>
        <v>-4.8134274696818129E-2</v>
      </c>
      <c r="F1028" s="15" t="str">
        <f t="shared" si="112"/>
        <v>Not Used</v>
      </c>
      <c r="G1028" s="17" t="s">
        <v>159</v>
      </c>
      <c r="H1028" s="18" t="s">
        <v>166</v>
      </c>
      <c r="I1028" s="26" t="s">
        <v>166</v>
      </c>
      <c r="J1028" s="19" t="str">
        <f t="shared" ref="J1028:J1091" si="117">IF(AND(G1028=H1028,I1028=H1028),"Yes",IF(AND(OR(G1028="CHECK",H1028="CHECK",I1028="CHECK"),NOT(F1028="Not Used")),"Needs Review",IF(F1028="Not Used", "Not Used","No")))</f>
        <v>Not Used</v>
      </c>
      <c r="K1028" s="19" t="str">
        <f t="shared" ref="K1028:K1091" si="118">IF(J1028="Yes","Everyone Agrees",IF(F1028="Not Used","Not Used",IF(AND(G1028="CHECK",I1028="CHECK"),"Needs Review",IF(G1028=H1028,"Bell &amp; Esch",IF(H1028=I1028,"Bell &amp; Erber",IF(G1028=I1028,"Esch &amp; Erber","Nobody Agrees"))))))</f>
        <v>Not Used</v>
      </c>
      <c r="L1028" s="27" t="str">
        <f t="shared" si="114"/>
        <v>CHECK</v>
      </c>
      <c r="M1028" s="27" t="str">
        <f t="shared" si="115"/>
        <v>Bedrock</v>
      </c>
    </row>
    <row r="1029" spans="1:13" x14ac:dyDescent="0.25">
      <c r="A1029" s="15" t="s">
        <v>76</v>
      </c>
      <c r="B1029" s="16" t="s">
        <v>22</v>
      </c>
      <c r="C1029" s="15" t="str">
        <f t="shared" si="113"/>
        <v>Conglomerate_Layered</v>
      </c>
      <c r="D1029" s="15">
        <v>0</v>
      </c>
      <c r="E1029" s="33">
        <f t="shared" si="116"/>
        <v>-4.8134274696818129E-2</v>
      </c>
      <c r="F1029" s="15" t="str">
        <f t="shared" si="112"/>
        <v>Not Used</v>
      </c>
      <c r="G1029" s="17" t="s">
        <v>159</v>
      </c>
      <c r="H1029" s="18" t="s">
        <v>166</v>
      </c>
      <c r="I1029" s="26" t="s">
        <v>166</v>
      </c>
      <c r="J1029" s="19" t="str">
        <f t="shared" si="117"/>
        <v>Not Used</v>
      </c>
      <c r="K1029" s="19" t="str">
        <f t="shared" si="118"/>
        <v>Not Used</v>
      </c>
      <c r="L1029" s="27" t="str">
        <f t="shared" si="114"/>
        <v>CHECK</v>
      </c>
      <c r="M1029" s="27" t="str">
        <f t="shared" si="115"/>
        <v>Bedrock</v>
      </c>
    </row>
    <row r="1030" spans="1:13" x14ac:dyDescent="0.25">
      <c r="A1030" s="15" t="s">
        <v>76</v>
      </c>
      <c r="B1030" s="16" t="s">
        <v>23</v>
      </c>
      <c r="C1030" s="15" t="str">
        <f t="shared" si="113"/>
        <v>Conglomerate_Medium</v>
      </c>
      <c r="D1030" s="15">
        <v>0</v>
      </c>
      <c r="E1030" s="33">
        <f t="shared" si="116"/>
        <v>-4.8134274696818129E-2</v>
      </c>
      <c r="F1030" s="15" t="str">
        <f t="shared" si="112"/>
        <v>Not Used</v>
      </c>
      <c r="G1030" s="17" t="s">
        <v>159</v>
      </c>
      <c r="H1030" s="18" t="s">
        <v>166</v>
      </c>
      <c r="I1030" s="26" t="s">
        <v>166</v>
      </c>
      <c r="J1030" s="19" t="str">
        <f t="shared" si="117"/>
        <v>Not Used</v>
      </c>
      <c r="K1030" s="19" t="str">
        <f t="shared" si="118"/>
        <v>Not Used</v>
      </c>
      <c r="L1030" s="27" t="str">
        <f t="shared" si="114"/>
        <v>CHECK</v>
      </c>
      <c r="M1030" s="27" t="str">
        <f t="shared" si="115"/>
        <v>Bedrock</v>
      </c>
    </row>
    <row r="1031" spans="1:13" x14ac:dyDescent="0.25">
      <c r="A1031" s="15" t="s">
        <v>76</v>
      </c>
      <c r="B1031" s="16" t="s">
        <v>24</v>
      </c>
      <c r="C1031" s="15" t="str">
        <f t="shared" si="113"/>
        <v>Conglomerate_Medium To Coarse</v>
      </c>
      <c r="D1031" s="15">
        <v>0</v>
      </c>
      <c r="E1031" s="33">
        <f t="shared" si="116"/>
        <v>-4.8134274696818129E-2</v>
      </c>
      <c r="F1031" s="15" t="str">
        <f t="shared" si="112"/>
        <v>Not Used</v>
      </c>
      <c r="G1031" s="17" t="s">
        <v>159</v>
      </c>
      <c r="H1031" s="18" t="s">
        <v>166</v>
      </c>
      <c r="I1031" s="26" t="s">
        <v>166</v>
      </c>
      <c r="J1031" s="19" t="str">
        <f t="shared" si="117"/>
        <v>Not Used</v>
      </c>
      <c r="K1031" s="19" t="str">
        <f t="shared" si="118"/>
        <v>Not Used</v>
      </c>
      <c r="L1031" s="27" t="str">
        <f t="shared" si="114"/>
        <v>CHECK</v>
      </c>
      <c r="M1031" s="27" t="str">
        <f t="shared" si="115"/>
        <v>Bedrock</v>
      </c>
    </row>
    <row r="1032" spans="1:13" x14ac:dyDescent="0.25">
      <c r="A1032" s="15" t="s">
        <v>76</v>
      </c>
      <c r="B1032" s="16" t="s">
        <v>25</v>
      </c>
      <c r="C1032" s="15" t="str">
        <f t="shared" si="113"/>
        <v>Conglomerate_Organic</v>
      </c>
      <c r="D1032" s="15">
        <v>1</v>
      </c>
      <c r="E1032" s="33">
        <f t="shared" si="116"/>
        <v>-4.8075106056537004E-2</v>
      </c>
      <c r="F1032" s="15" t="str">
        <f t="shared" si="112"/>
        <v>Rare/Uncommon</v>
      </c>
      <c r="G1032" s="17" t="s">
        <v>159</v>
      </c>
      <c r="H1032" s="18" t="s">
        <v>166</v>
      </c>
      <c r="I1032" s="26" t="s">
        <v>166</v>
      </c>
      <c r="J1032" s="19" t="str">
        <f t="shared" si="117"/>
        <v>Needs Review</v>
      </c>
      <c r="K1032" s="19" t="str">
        <f t="shared" si="118"/>
        <v>Bell &amp; Erber</v>
      </c>
      <c r="L1032" s="27" t="str">
        <f t="shared" si="114"/>
        <v>Bedrock</v>
      </c>
      <c r="M1032" s="27" t="str">
        <f t="shared" si="115"/>
        <v>Bedrock</v>
      </c>
    </row>
    <row r="1033" spans="1:13" x14ac:dyDescent="0.25">
      <c r="A1033" s="15" t="s">
        <v>76</v>
      </c>
      <c r="B1033" s="16" t="s">
        <v>26</v>
      </c>
      <c r="C1033" s="15" t="str">
        <f t="shared" si="113"/>
        <v>Conglomerate_Porous</v>
      </c>
      <c r="D1033" s="15">
        <v>0</v>
      </c>
      <c r="E1033" s="33">
        <f t="shared" si="116"/>
        <v>-4.8134274696818129E-2</v>
      </c>
      <c r="F1033" s="15" t="str">
        <f t="shared" si="112"/>
        <v>Not Used</v>
      </c>
      <c r="G1033" s="17" t="s">
        <v>159</v>
      </c>
      <c r="H1033" s="18" t="s">
        <v>166</v>
      </c>
      <c r="I1033" s="26" t="s">
        <v>166</v>
      </c>
      <c r="J1033" s="19" t="str">
        <f t="shared" si="117"/>
        <v>Not Used</v>
      </c>
      <c r="K1033" s="19" t="str">
        <f t="shared" si="118"/>
        <v>Not Used</v>
      </c>
      <c r="L1033" s="27" t="str">
        <f t="shared" si="114"/>
        <v>CHECK</v>
      </c>
      <c r="M1033" s="27" t="str">
        <f t="shared" si="115"/>
        <v>Bedrock</v>
      </c>
    </row>
    <row r="1034" spans="1:13" x14ac:dyDescent="0.25">
      <c r="A1034" s="15" t="s">
        <v>76</v>
      </c>
      <c r="B1034" s="16" t="s">
        <v>27</v>
      </c>
      <c r="C1034" s="15" t="str">
        <f t="shared" si="113"/>
        <v>Conglomerate_Sandy</v>
      </c>
      <c r="D1034" s="15">
        <v>1</v>
      </c>
      <c r="E1034" s="33">
        <f t="shared" si="116"/>
        <v>-4.8075106056537004E-2</v>
      </c>
      <c r="F1034" s="15" t="str">
        <f t="shared" si="112"/>
        <v>Rare/Uncommon</v>
      </c>
      <c r="G1034" s="17" t="s">
        <v>159</v>
      </c>
      <c r="H1034" s="18" t="s">
        <v>166</v>
      </c>
      <c r="I1034" s="26" t="s">
        <v>166</v>
      </c>
      <c r="J1034" s="19" t="str">
        <f t="shared" si="117"/>
        <v>Needs Review</v>
      </c>
      <c r="K1034" s="19" t="str">
        <f t="shared" si="118"/>
        <v>Bell &amp; Erber</v>
      </c>
      <c r="L1034" s="27" t="str">
        <f t="shared" si="114"/>
        <v>Bedrock</v>
      </c>
      <c r="M1034" s="27" t="str">
        <f t="shared" si="115"/>
        <v>Bedrock</v>
      </c>
    </row>
    <row r="1035" spans="1:13" x14ac:dyDescent="0.25">
      <c r="A1035" s="15" t="s">
        <v>76</v>
      </c>
      <c r="B1035" s="16" t="s">
        <v>28</v>
      </c>
      <c r="C1035" s="15" t="str">
        <f t="shared" si="113"/>
        <v>Conglomerate_Silty</v>
      </c>
      <c r="D1035" s="15">
        <v>0</v>
      </c>
      <c r="E1035" s="33">
        <f t="shared" si="116"/>
        <v>-4.8134274696818129E-2</v>
      </c>
      <c r="F1035" s="15" t="str">
        <f t="shared" si="112"/>
        <v>Not Used</v>
      </c>
      <c r="G1035" s="17" t="s">
        <v>159</v>
      </c>
      <c r="H1035" s="18" t="s">
        <v>166</v>
      </c>
      <c r="I1035" s="26" t="s">
        <v>166</v>
      </c>
      <c r="J1035" s="19" t="str">
        <f t="shared" si="117"/>
        <v>Not Used</v>
      </c>
      <c r="K1035" s="19" t="str">
        <f t="shared" si="118"/>
        <v>Not Used</v>
      </c>
      <c r="L1035" s="27" t="str">
        <f t="shared" si="114"/>
        <v>CHECK</v>
      </c>
      <c r="M1035" s="27" t="str">
        <f t="shared" si="115"/>
        <v>Bedrock</v>
      </c>
    </row>
    <row r="1036" spans="1:13" x14ac:dyDescent="0.25">
      <c r="A1036" s="15" t="s">
        <v>76</v>
      </c>
      <c r="B1036" s="16" t="s">
        <v>29</v>
      </c>
      <c r="C1036" s="15" t="str">
        <f t="shared" si="113"/>
        <v>Conglomerate_Soft</v>
      </c>
      <c r="D1036" s="15">
        <v>21</v>
      </c>
      <c r="E1036" s="33">
        <f t="shared" si="116"/>
        <v>-4.6891733250914468E-2</v>
      </c>
      <c r="F1036" s="15" t="str">
        <f t="shared" si="112"/>
        <v>Rare/Uncommon</v>
      </c>
      <c r="G1036" s="17" t="s">
        <v>159</v>
      </c>
      <c r="H1036" s="18" t="s">
        <v>166</v>
      </c>
      <c r="I1036" s="26" t="s">
        <v>166</v>
      </c>
      <c r="J1036" s="19" t="str">
        <f t="shared" si="117"/>
        <v>Needs Review</v>
      </c>
      <c r="K1036" s="19" t="str">
        <f t="shared" si="118"/>
        <v>Bell &amp; Erber</v>
      </c>
      <c r="L1036" s="27" t="str">
        <f t="shared" si="114"/>
        <v>Bedrock</v>
      </c>
      <c r="M1036" s="27" t="str">
        <f t="shared" si="115"/>
        <v>Bedrock</v>
      </c>
    </row>
    <row r="1037" spans="1:13" x14ac:dyDescent="0.25">
      <c r="A1037" s="15" t="s">
        <v>76</v>
      </c>
      <c r="B1037" s="16" t="s">
        <v>30</v>
      </c>
      <c r="C1037" s="15" t="str">
        <f t="shared" si="113"/>
        <v>Conglomerate_Sticky</v>
      </c>
      <c r="D1037" s="15">
        <v>0</v>
      </c>
      <c r="E1037" s="33">
        <f t="shared" si="116"/>
        <v>-4.8134274696818129E-2</v>
      </c>
      <c r="F1037" s="15" t="str">
        <f t="shared" si="112"/>
        <v>Not Used</v>
      </c>
      <c r="G1037" s="17" t="s">
        <v>159</v>
      </c>
      <c r="H1037" s="18" t="s">
        <v>166</v>
      </c>
      <c r="I1037" s="26" t="s">
        <v>166</v>
      </c>
      <c r="J1037" s="19" t="str">
        <f t="shared" si="117"/>
        <v>Not Used</v>
      </c>
      <c r="K1037" s="19" t="str">
        <f t="shared" si="118"/>
        <v>Not Used</v>
      </c>
      <c r="L1037" s="27" t="str">
        <f t="shared" si="114"/>
        <v>CHECK</v>
      </c>
      <c r="M1037" s="27" t="str">
        <f t="shared" si="115"/>
        <v>Bedrock</v>
      </c>
    </row>
    <row r="1038" spans="1:13" x14ac:dyDescent="0.25">
      <c r="A1038" s="15" t="s">
        <v>76</v>
      </c>
      <c r="B1038" s="16" t="s">
        <v>31</v>
      </c>
      <c r="C1038" s="15" t="str">
        <f t="shared" si="113"/>
        <v>Conglomerate_Stoney</v>
      </c>
      <c r="D1038" s="15">
        <v>0</v>
      </c>
      <c r="E1038" s="33">
        <f t="shared" si="116"/>
        <v>-4.8134274696818129E-2</v>
      </c>
      <c r="F1038" s="15" t="str">
        <f t="shared" si="112"/>
        <v>Not Used</v>
      </c>
      <c r="G1038" s="17" t="s">
        <v>159</v>
      </c>
      <c r="H1038" s="18" t="s">
        <v>166</v>
      </c>
      <c r="I1038" s="26" t="s">
        <v>166</v>
      </c>
      <c r="J1038" s="19" t="str">
        <f t="shared" si="117"/>
        <v>Not Used</v>
      </c>
      <c r="K1038" s="19" t="str">
        <f t="shared" si="118"/>
        <v>Not Used</v>
      </c>
      <c r="L1038" s="27" t="str">
        <f t="shared" si="114"/>
        <v>CHECK</v>
      </c>
      <c r="M1038" s="27" t="str">
        <f t="shared" si="115"/>
        <v>Bedrock</v>
      </c>
    </row>
    <row r="1039" spans="1:13" x14ac:dyDescent="0.25">
      <c r="A1039" s="15" t="s">
        <v>76</v>
      </c>
      <c r="B1039" s="16" t="s">
        <v>32</v>
      </c>
      <c r="C1039" s="15" t="str">
        <f t="shared" si="113"/>
        <v>Conglomerate_Stringers</v>
      </c>
      <c r="D1039" s="15">
        <v>0</v>
      </c>
      <c r="E1039" s="33">
        <f t="shared" si="116"/>
        <v>-4.8134274696818129E-2</v>
      </c>
      <c r="F1039" s="15" t="str">
        <f t="shared" si="112"/>
        <v>Not Used</v>
      </c>
      <c r="G1039" s="17" t="s">
        <v>159</v>
      </c>
      <c r="H1039" s="18" t="s">
        <v>166</v>
      </c>
      <c r="I1039" s="26" t="s">
        <v>166</v>
      </c>
      <c r="J1039" s="19" t="str">
        <f t="shared" si="117"/>
        <v>Not Used</v>
      </c>
      <c r="K1039" s="19" t="str">
        <f t="shared" si="118"/>
        <v>Not Used</v>
      </c>
      <c r="L1039" s="27" t="str">
        <f t="shared" si="114"/>
        <v>CHECK</v>
      </c>
      <c r="M1039" s="27" t="str">
        <f t="shared" si="115"/>
        <v>Bedrock</v>
      </c>
    </row>
    <row r="1040" spans="1:13" x14ac:dyDescent="0.25">
      <c r="A1040" s="15" t="s">
        <v>76</v>
      </c>
      <c r="B1040" s="16" t="s">
        <v>33</v>
      </c>
      <c r="C1040" s="15" t="str">
        <f t="shared" si="113"/>
        <v>Conglomerate_Strips</v>
      </c>
      <c r="D1040" s="15">
        <v>0</v>
      </c>
      <c r="E1040" s="33">
        <f t="shared" si="116"/>
        <v>-4.8134274696818129E-2</v>
      </c>
      <c r="F1040" s="15" t="str">
        <f t="shared" si="112"/>
        <v>Not Used</v>
      </c>
      <c r="G1040" s="17" t="s">
        <v>159</v>
      </c>
      <c r="H1040" s="18" t="s">
        <v>166</v>
      </c>
      <c r="I1040" s="26" t="s">
        <v>166</v>
      </c>
      <c r="J1040" s="19" t="str">
        <f t="shared" si="117"/>
        <v>Not Used</v>
      </c>
      <c r="K1040" s="19" t="str">
        <f t="shared" si="118"/>
        <v>Not Used</v>
      </c>
      <c r="L1040" s="27" t="str">
        <f t="shared" si="114"/>
        <v>CHECK</v>
      </c>
      <c r="M1040" s="27" t="str">
        <f t="shared" si="115"/>
        <v>Bedrock</v>
      </c>
    </row>
    <row r="1041" spans="1:13" x14ac:dyDescent="0.25">
      <c r="A1041" s="15" t="s">
        <v>76</v>
      </c>
      <c r="B1041" s="16" t="s">
        <v>34</v>
      </c>
      <c r="C1041" s="15" t="str">
        <f t="shared" si="113"/>
        <v>Conglomerate_Swelling</v>
      </c>
      <c r="D1041" s="15">
        <v>0</v>
      </c>
      <c r="E1041" s="33">
        <f t="shared" si="116"/>
        <v>-4.8134274696818129E-2</v>
      </c>
      <c r="F1041" s="15" t="str">
        <f t="shared" si="112"/>
        <v>Not Used</v>
      </c>
      <c r="G1041" s="17" t="s">
        <v>159</v>
      </c>
      <c r="H1041" s="18" t="s">
        <v>166</v>
      </c>
      <c r="I1041" s="26" t="s">
        <v>166</v>
      </c>
      <c r="J1041" s="19" t="str">
        <f t="shared" si="117"/>
        <v>Not Used</v>
      </c>
      <c r="K1041" s="19" t="str">
        <f t="shared" si="118"/>
        <v>Not Used</v>
      </c>
      <c r="L1041" s="27" t="str">
        <f t="shared" si="114"/>
        <v>CHECK</v>
      </c>
      <c r="M1041" s="27" t="str">
        <f t="shared" si="115"/>
        <v>Bedrock</v>
      </c>
    </row>
    <row r="1042" spans="1:13" x14ac:dyDescent="0.25">
      <c r="A1042" s="15" t="s">
        <v>76</v>
      </c>
      <c r="B1042" s="16" t="s">
        <v>35</v>
      </c>
      <c r="C1042" s="15" t="str">
        <f t="shared" si="113"/>
        <v>Conglomerate_Very Coarse</v>
      </c>
      <c r="D1042" s="15">
        <v>0</v>
      </c>
      <c r="E1042" s="33">
        <f t="shared" si="116"/>
        <v>-4.8134274696818129E-2</v>
      </c>
      <c r="F1042" s="15" t="str">
        <f t="shared" si="112"/>
        <v>Not Used</v>
      </c>
      <c r="G1042" s="17" t="s">
        <v>159</v>
      </c>
      <c r="H1042" s="18" t="s">
        <v>166</v>
      </c>
      <c r="I1042" s="26" t="s">
        <v>166</v>
      </c>
      <c r="J1042" s="19" t="str">
        <f t="shared" si="117"/>
        <v>Not Used</v>
      </c>
      <c r="K1042" s="19" t="str">
        <f t="shared" si="118"/>
        <v>Not Used</v>
      </c>
      <c r="L1042" s="27" t="str">
        <f t="shared" si="114"/>
        <v>CHECK</v>
      </c>
      <c r="M1042" s="27" t="str">
        <f t="shared" si="115"/>
        <v>Bedrock</v>
      </c>
    </row>
    <row r="1043" spans="1:13" x14ac:dyDescent="0.25">
      <c r="A1043" s="15" t="s">
        <v>76</v>
      </c>
      <c r="B1043" s="16" t="s">
        <v>160</v>
      </c>
      <c r="C1043" s="15" t="str">
        <f t="shared" si="113"/>
        <v>Conglomerate_Very Fine</v>
      </c>
      <c r="D1043" s="15">
        <v>0</v>
      </c>
      <c r="E1043" s="33">
        <f t="shared" si="116"/>
        <v>-4.8134274696818129E-2</v>
      </c>
      <c r="F1043" s="15" t="str">
        <f t="shared" si="112"/>
        <v>Not Used</v>
      </c>
      <c r="G1043" s="17" t="s">
        <v>159</v>
      </c>
      <c r="H1043" s="18" t="s">
        <v>166</v>
      </c>
      <c r="I1043" s="26" t="s">
        <v>166</v>
      </c>
      <c r="J1043" s="19" t="str">
        <f t="shared" si="117"/>
        <v>Not Used</v>
      </c>
      <c r="K1043" s="19" t="str">
        <f t="shared" si="118"/>
        <v>Not Used</v>
      </c>
      <c r="L1043" s="27" t="str">
        <f t="shared" si="114"/>
        <v>CHECK</v>
      </c>
      <c r="M1043" s="27" t="str">
        <f t="shared" si="115"/>
        <v>Bedrock</v>
      </c>
    </row>
    <row r="1044" spans="1:13" x14ac:dyDescent="0.25">
      <c r="A1044" s="15" t="s">
        <v>76</v>
      </c>
      <c r="B1044" s="16" t="s">
        <v>36</v>
      </c>
      <c r="C1044" s="15" t="str">
        <f t="shared" si="113"/>
        <v>Conglomerate_Very Fine-Coarse</v>
      </c>
      <c r="D1044" s="15">
        <v>0</v>
      </c>
      <c r="E1044" s="33">
        <f t="shared" si="116"/>
        <v>-4.8134274696818129E-2</v>
      </c>
      <c r="F1044" s="15" t="str">
        <f t="shared" si="112"/>
        <v>Not Used</v>
      </c>
      <c r="G1044" s="17" t="s">
        <v>159</v>
      </c>
      <c r="H1044" s="18" t="s">
        <v>166</v>
      </c>
      <c r="I1044" s="26" t="s">
        <v>166</v>
      </c>
      <c r="J1044" s="19" t="str">
        <f t="shared" si="117"/>
        <v>Not Used</v>
      </c>
      <c r="K1044" s="19" t="str">
        <f t="shared" si="118"/>
        <v>Not Used</v>
      </c>
      <c r="L1044" s="27" t="str">
        <f t="shared" si="114"/>
        <v>CHECK</v>
      </c>
      <c r="M1044" s="27" t="str">
        <f t="shared" si="115"/>
        <v>Bedrock</v>
      </c>
    </row>
    <row r="1045" spans="1:13" x14ac:dyDescent="0.25">
      <c r="A1045" s="15" t="s">
        <v>76</v>
      </c>
      <c r="B1045" s="16" t="s">
        <v>37</v>
      </c>
      <c r="C1045" s="15" t="str">
        <f t="shared" si="113"/>
        <v>Conglomerate_Very Fine-Fine</v>
      </c>
      <c r="D1045" s="15">
        <v>0</v>
      </c>
      <c r="E1045" s="33">
        <f t="shared" si="116"/>
        <v>-4.8134274696818129E-2</v>
      </c>
      <c r="F1045" s="15" t="str">
        <f t="shared" si="112"/>
        <v>Not Used</v>
      </c>
      <c r="G1045" s="17" t="s">
        <v>159</v>
      </c>
      <c r="H1045" s="18" t="s">
        <v>166</v>
      </c>
      <c r="I1045" s="26" t="s">
        <v>166</v>
      </c>
      <c r="J1045" s="19" t="str">
        <f t="shared" si="117"/>
        <v>Not Used</v>
      </c>
      <c r="K1045" s="19" t="str">
        <f t="shared" si="118"/>
        <v>Not Used</v>
      </c>
      <c r="L1045" s="27" t="str">
        <f t="shared" si="114"/>
        <v>CHECK</v>
      </c>
      <c r="M1045" s="27" t="str">
        <f t="shared" si="115"/>
        <v>Bedrock</v>
      </c>
    </row>
    <row r="1046" spans="1:13" x14ac:dyDescent="0.25">
      <c r="A1046" s="15" t="s">
        <v>76</v>
      </c>
      <c r="B1046" s="16" t="s">
        <v>38</v>
      </c>
      <c r="C1046" s="15" t="str">
        <f t="shared" si="113"/>
        <v>Conglomerate_Very Fine-Medium</v>
      </c>
      <c r="D1046" s="15">
        <v>0</v>
      </c>
      <c r="E1046" s="33">
        <f t="shared" si="116"/>
        <v>-4.8134274696818129E-2</v>
      </c>
      <c r="F1046" s="15" t="str">
        <f t="shared" si="112"/>
        <v>Not Used</v>
      </c>
      <c r="G1046" s="17" t="s">
        <v>159</v>
      </c>
      <c r="H1046" s="18" t="s">
        <v>166</v>
      </c>
      <c r="I1046" s="26" t="s">
        <v>166</v>
      </c>
      <c r="J1046" s="19" t="str">
        <f t="shared" si="117"/>
        <v>Not Used</v>
      </c>
      <c r="K1046" s="19" t="str">
        <f t="shared" si="118"/>
        <v>Not Used</v>
      </c>
      <c r="L1046" s="27" t="str">
        <f t="shared" si="114"/>
        <v>CHECK</v>
      </c>
      <c r="M1046" s="27" t="str">
        <f t="shared" si="115"/>
        <v>Bedrock</v>
      </c>
    </row>
    <row r="1047" spans="1:13" x14ac:dyDescent="0.25">
      <c r="A1047" s="15" t="s">
        <v>76</v>
      </c>
      <c r="B1047" s="16" t="s">
        <v>39</v>
      </c>
      <c r="C1047" s="15" t="str">
        <f t="shared" si="113"/>
        <v>Conglomerate_Very Hard</v>
      </c>
      <c r="D1047" s="15">
        <v>0</v>
      </c>
      <c r="E1047" s="33">
        <f t="shared" si="116"/>
        <v>-4.8134274696818129E-2</v>
      </c>
      <c r="F1047" s="15" t="str">
        <f t="shared" si="112"/>
        <v>Not Used</v>
      </c>
      <c r="G1047" s="17" t="s">
        <v>159</v>
      </c>
      <c r="H1047" s="18" t="s">
        <v>166</v>
      </c>
      <c r="I1047" s="26" t="s">
        <v>166</v>
      </c>
      <c r="J1047" s="19" t="str">
        <f t="shared" si="117"/>
        <v>Not Used</v>
      </c>
      <c r="K1047" s="19" t="str">
        <f t="shared" si="118"/>
        <v>Not Used</v>
      </c>
      <c r="L1047" s="27" t="str">
        <f t="shared" si="114"/>
        <v>CHECK</v>
      </c>
      <c r="M1047" s="27" t="str">
        <f t="shared" si="115"/>
        <v>Bedrock</v>
      </c>
    </row>
    <row r="1048" spans="1:13" x14ac:dyDescent="0.25">
      <c r="A1048" s="15" t="s">
        <v>76</v>
      </c>
      <c r="B1048" s="16" t="s">
        <v>40</v>
      </c>
      <c r="C1048" s="15" t="str">
        <f t="shared" si="113"/>
        <v>Conglomerate_W/Boulders</v>
      </c>
      <c r="D1048" s="15">
        <v>0</v>
      </c>
      <c r="E1048" s="33">
        <f t="shared" si="116"/>
        <v>-4.8134274696818129E-2</v>
      </c>
      <c r="F1048" s="15" t="str">
        <f t="shared" si="112"/>
        <v>Not Used</v>
      </c>
      <c r="G1048" s="17" t="s">
        <v>159</v>
      </c>
      <c r="H1048" s="18" t="s">
        <v>166</v>
      </c>
      <c r="I1048" s="26" t="s">
        <v>166</v>
      </c>
      <c r="J1048" s="19" t="str">
        <f t="shared" si="117"/>
        <v>Not Used</v>
      </c>
      <c r="K1048" s="19" t="str">
        <f t="shared" si="118"/>
        <v>Not Used</v>
      </c>
      <c r="L1048" s="27" t="str">
        <f t="shared" si="114"/>
        <v>CHECK</v>
      </c>
      <c r="M1048" s="27" t="str">
        <f t="shared" si="115"/>
        <v>Bedrock</v>
      </c>
    </row>
    <row r="1049" spans="1:13" x14ac:dyDescent="0.25">
      <c r="A1049" s="15" t="s">
        <v>76</v>
      </c>
      <c r="B1049" s="16" t="s">
        <v>41</v>
      </c>
      <c r="C1049" s="15" t="str">
        <f t="shared" si="113"/>
        <v>Conglomerate_W/Clay</v>
      </c>
      <c r="D1049" s="15">
        <v>4</v>
      </c>
      <c r="E1049" s="33">
        <f t="shared" si="116"/>
        <v>-4.7897600135693622E-2</v>
      </c>
      <c r="F1049" s="15" t="str">
        <f t="shared" si="112"/>
        <v>Rare/Uncommon</v>
      </c>
      <c r="G1049" s="17" t="s">
        <v>159</v>
      </c>
      <c r="H1049" s="18" t="s">
        <v>166</v>
      </c>
      <c r="I1049" s="26" t="s">
        <v>166</v>
      </c>
      <c r="J1049" s="19" t="str">
        <f t="shared" si="117"/>
        <v>Needs Review</v>
      </c>
      <c r="K1049" s="19" t="str">
        <f t="shared" si="118"/>
        <v>Bell &amp; Erber</v>
      </c>
      <c r="L1049" s="27" t="str">
        <f t="shared" si="114"/>
        <v>Bedrock</v>
      </c>
      <c r="M1049" s="27" t="str">
        <f t="shared" si="115"/>
        <v>Bedrock</v>
      </c>
    </row>
    <row r="1050" spans="1:13" x14ac:dyDescent="0.25">
      <c r="A1050" s="15" t="s">
        <v>76</v>
      </c>
      <c r="B1050" s="16" t="s">
        <v>42</v>
      </c>
      <c r="C1050" s="15" t="str">
        <f t="shared" si="113"/>
        <v>Conglomerate_W/Coal</v>
      </c>
      <c r="D1050" s="15">
        <v>0</v>
      </c>
      <c r="E1050" s="33">
        <f t="shared" si="116"/>
        <v>-4.8134274696818129E-2</v>
      </c>
      <c r="F1050" s="15" t="str">
        <f t="shared" si="112"/>
        <v>Not Used</v>
      </c>
      <c r="G1050" s="17" t="s">
        <v>159</v>
      </c>
      <c r="H1050" s="18" t="s">
        <v>166</v>
      </c>
      <c r="I1050" s="26" t="s">
        <v>166</v>
      </c>
      <c r="J1050" s="19" t="str">
        <f t="shared" si="117"/>
        <v>Not Used</v>
      </c>
      <c r="K1050" s="19" t="str">
        <f t="shared" si="118"/>
        <v>Not Used</v>
      </c>
      <c r="L1050" s="27" t="str">
        <f t="shared" si="114"/>
        <v>CHECK</v>
      </c>
      <c r="M1050" s="27" t="str">
        <f t="shared" si="115"/>
        <v>Bedrock</v>
      </c>
    </row>
    <row r="1051" spans="1:13" x14ac:dyDescent="0.25">
      <c r="A1051" s="15" t="s">
        <v>76</v>
      </c>
      <c r="B1051" s="16" t="s">
        <v>43</v>
      </c>
      <c r="C1051" s="15" t="str">
        <f t="shared" si="113"/>
        <v>Conglomerate_W/Cobbles</v>
      </c>
      <c r="D1051" s="15">
        <v>0</v>
      </c>
      <c r="E1051" s="33">
        <f t="shared" si="116"/>
        <v>-4.8134274696818129E-2</v>
      </c>
      <c r="F1051" s="15" t="str">
        <f t="shared" si="112"/>
        <v>Not Used</v>
      </c>
      <c r="G1051" s="17" t="s">
        <v>159</v>
      </c>
      <c r="H1051" s="18" t="s">
        <v>166</v>
      </c>
      <c r="I1051" s="26" t="s">
        <v>166</v>
      </c>
      <c r="J1051" s="19" t="str">
        <f t="shared" si="117"/>
        <v>Not Used</v>
      </c>
      <c r="K1051" s="19" t="str">
        <f t="shared" si="118"/>
        <v>Not Used</v>
      </c>
      <c r="L1051" s="27" t="str">
        <f t="shared" si="114"/>
        <v>CHECK</v>
      </c>
      <c r="M1051" s="27" t="str">
        <f t="shared" si="115"/>
        <v>Bedrock</v>
      </c>
    </row>
    <row r="1052" spans="1:13" x14ac:dyDescent="0.25">
      <c r="A1052" s="15" t="s">
        <v>76</v>
      </c>
      <c r="B1052" s="16" t="s">
        <v>44</v>
      </c>
      <c r="C1052" s="15" t="str">
        <f t="shared" si="113"/>
        <v>Conglomerate_W/Dolomite</v>
      </c>
      <c r="D1052" s="15">
        <v>0</v>
      </c>
      <c r="E1052" s="33">
        <f t="shared" si="116"/>
        <v>-4.8134274696818129E-2</v>
      </c>
      <c r="F1052" s="15" t="str">
        <f t="shared" si="112"/>
        <v>Not Used</v>
      </c>
      <c r="G1052" s="17" t="s">
        <v>159</v>
      </c>
      <c r="H1052" s="18" t="s">
        <v>166</v>
      </c>
      <c r="I1052" s="26" t="s">
        <v>166</v>
      </c>
      <c r="J1052" s="19" t="str">
        <f t="shared" si="117"/>
        <v>Not Used</v>
      </c>
      <c r="K1052" s="19" t="str">
        <f t="shared" si="118"/>
        <v>Not Used</v>
      </c>
      <c r="L1052" s="27" t="str">
        <f t="shared" si="114"/>
        <v>CHECK</v>
      </c>
      <c r="M1052" s="27" t="str">
        <f t="shared" si="115"/>
        <v>Bedrock</v>
      </c>
    </row>
    <row r="1053" spans="1:13" x14ac:dyDescent="0.25">
      <c r="A1053" s="15" t="s">
        <v>76</v>
      </c>
      <c r="B1053" s="16" t="s">
        <v>45</v>
      </c>
      <c r="C1053" s="15" t="str">
        <f t="shared" si="113"/>
        <v>Conglomerate_W/Gravel</v>
      </c>
      <c r="D1053" s="15">
        <v>2</v>
      </c>
      <c r="E1053" s="33">
        <f t="shared" si="116"/>
        <v>-4.8015937416255879E-2</v>
      </c>
      <c r="F1053" s="15" t="str">
        <f t="shared" si="112"/>
        <v>Rare/Uncommon</v>
      </c>
      <c r="G1053" s="17" t="s">
        <v>159</v>
      </c>
      <c r="H1053" s="18" t="s">
        <v>166</v>
      </c>
      <c r="I1053" s="26" t="s">
        <v>166</v>
      </c>
      <c r="J1053" s="19" t="str">
        <f t="shared" si="117"/>
        <v>Needs Review</v>
      </c>
      <c r="K1053" s="19" t="str">
        <f t="shared" si="118"/>
        <v>Bell &amp; Erber</v>
      </c>
      <c r="L1053" s="27" t="str">
        <f t="shared" si="114"/>
        <v>Bedrock</v>
      </c>
      <c r="M1053" s="27" t="str">
        <f t="shared" si="115"/>
        <v>Bedrock</v>
      </c>
    </row>
    <row r="1054" spans="1:13" x14ac:dyDescent="0.25">
      <c r="A1054" s="15" t="s">
        <v>76</v>
      </c>
      <c r="B1054" s="16" t="s">
        <v>46</v>
      </c>
      <c r="C1054" s="15" t="str">
        <f t="shared" si="113"/>
        <v>Conglomerate_W/Gypsum</v>
      </c>
      <c r="D1054" s="15">
        <v>0</v>
      </c>
      <c r="E1054" s="33">
        <f t="shared" si="116"/>
        <v>-4.8134274696818129E-2</v>
      </c>
      <c r="F1054" s="15" t="str">
        <f t="shared" si="112"/>
        <v>Not Used</v>
      </c>
      <c r="G1054" s="17" t="s">
        <v>159</v>
      </c>
      <c r="H1054" s="18" t="s">
        <v>166</v>
      </c>
      <c r="I1054" s="26" t="s">
        <v>166</v>
      </c>
      <c r="J1054" s="19" t="str">
        <f t="shared" si="117"/>
        <v>Not Used</v>
      </c>
      <c r="K1054" s="19" t="str">
        <f t="shared" si="118"/>
        <v>Not Used</v>
      </c>
      <c r="L1054" s="27" t="str">
        <f t="shared" si="114"/>
        <v>CHECK</v>
      </c>
      <c r="M1054" s="27" t="str">
        <f t="shared" si="115"/>
        <v>Bedrock</v>
      </c>
    </row>
    <row r="1055" spans="1:13" x14ac:dyDescent="0.25">
      <c r="A1055" s="15" t="s">
        <v>76</v>
      </c>
      <c r="B1055" s="16" t="s">
        <v>47</v>
      </c>
      <c r="C1055" s="15" t="str">
        <f t="shared" si="113"/>
        <v>Conglomerate_W/Limestone</v>
      </c>
      <c r="D1055" s="15">
        <v>1</v>
      </c>
      <c r="E1055" s="33">
        <f t="shared" si="116"/>
        <v>-4.8075106056537004E-2</v>
      </c>
      <c r="F1055" s="15" t="str">
        <f t="shared" si="112"/>
        <v>Rare/Uncommon</v>
      </c>
      <c r="G1055" s="17" t="s">
        <v>159</v>
      </c>
      <c r="H1055" s="18" t="s">
        <v>166</v>
      </c>
      <c r="I1055" s="26" t="s">
        <v>166</v>
      </c>
      <c r="J1055" s="19" t="str">
        <f t="shared" si="117"/>
        <v>Needs Review</v>
      </c>
      <c r="K1055" s="19" t="str">
        <f t="shared" si="118"/>
        <v>Bell &amp; Erber</v>
      </c>
      <c r="L1055" s="27" t="str">
        <f t="shared" si="114"/>
        <v>Bedrock</v>
      </c>
      <c r="M1055" s="27" t="str">
        <f t="shared" si="115"/>
        <v>Bedrock</v>
      </c>
    </row>
    <row r="1056" spans="1:13" x14ac:dyDescent="0.25">
      <c r="A1056" s="15" t="s">
        <v>76</v>
      </c>
      <c r="B1056" s="16" t="s">
        <v>48</v>
      </c>
      <c r="C1056" s="15" t="str">
        <f t="shared" si="113"/>
        <v>Conglomerate_W/Pyrite</v>
      </c>
      <c r="D1056" s="15">
        <v>0</v>
      </c>
      <c r="E1056" s="33">
        <f t="shared" si="116"/>
        <v>-4.8134274696818129E-2</v>
      </c>
      <c r="F1056" s="15" t="str">
        <f t="shared" si="112"/>
        <v>Not Used</v>
      </c>
      <c r="G1056" s="17" t="s">
        <v>159</v>
      </c>
      <c r="H1056" s="18" t="s">
        <v>166</v>
      </c>
      <c r="I1056" s="26" t="s">
        <v>166</v>
      </c>
      <c r="J1056" s="19" t="str">
        <f t="shared" si="117"/>
        <v>Not Used</v>
      </c>
      <c r="K1056" s="19" t="str">
        <f t="shared" si="118"/>
        <v>Not Used</v>
      </c>
      <c r="L1056" s="27" t="str">
        <f t="shared" si="114"/>
        <v>CHECK</v>
      </c>
      <c r="M1056" s="27" t="str">
        <f t="shared" si="115"/>
        <v>Bedrock</v>
      </c>
    </row>
    <row r="1057" spans="1:13" x14ac:dyDescent="0.25">
      <c r="A1057" s="15" t="s">
        <v>76</v>
      </c>
      <c r="B1057" s="16" t="s">
        <v>49</v>
      </c>
      <c r="C1057" s="15" t="str">
        <f t="shared" si="113"/>
        <v>Conglomerate_W/Sand</v>
      </c>
      <c r="D1057" s="15">
        <v>4</v>
      </c>
      <c r="E1057" s="33">
        <f t="shared" si="116"/>
        <v>-4.7897600135693622E-2</v>
      </c>
      <c r="F1057" s="15" t="str">
        <f t="shared" si="112"/>
        <v>Rare/Uncommon</v>
      </c>
      <c r="G1057" s="17" t="s">
        <v>159</v>
      </c>
      <c r="H1057" s="18" t="s">
        <v>166</v>
      </c>
      <c r="I1057" s="26" t="s">
        <v>166</v>
      </c>
      <c r="J1057" s="19" t="str">
        <f t="shared" si="117"/>
        <v>Needs Review</v>
      </c>
      <c r="K1057" s="19" t="str">
        <f t="shared" si="118"/>
        <v>Bell &amp; Erber</v>
      </c>
      <c r="L1057" s="27" t="str">
        <f t="shared" si="114"/>
        <v>Bedrock</v>
      </c>
      <c r="M1057" s="27" t="str">
        <f t="shared" si="115"/>
        <v>Bedrock</v>
      </c>
    </row>
    <row r="1058" spans="1:13" x14ac:dyDescent="0.25">
      <c r="A1058" s="15" t="s">
        <v>76</v>
      </c>
      <c r="B1058" s="16" t="s">
        <v>50</v>
      </c>
      <c r="C1058" s="15" t="str">
        <f t="shared" si="113"/>
        <v>Conglomerate_W/Sandstone</v>
      </c>
      <c r="D1058" s="15">
        <v>7</v>
      </c>
      <c r="E1058" s="33">
        <f t="shared" si="116"/>
        <v>-4.7720094214850246E-2</v>
      </c>
      <c r="F1058" s="15" t="str">
        <f t="shared" si="112"/>
        <v>Rare/Uncommon</v>
      </c>
      <c r="G1058" s="17" t="s">
        <v>159</v>
      </c>
      <c r="H1058" s="18" t="s">
        <v>166</v>
      </c>
      <c r="I1058" s="26" t="s">
        <v>166</v>
      </c>
      <c r="J1058" s="19" t="str">
        <f t="shared" si="117"/>
        <v>Needs Review</v>
      </c>
      <c r="K1058" s="19" t="str">
        <f t="shared" si="118"/>
        <v>Bell &amp; Erber</v>
      </c>
      <c r="L1058" s="27" t="str">
        <f t="shared" si="114"/>
        <v>Bedrock</v>
      </c>
      <c r="M1058" s="27" t="str">
        <f t="shared" si="115"/>
        <v>Bedrock</v>
      </c>
    </row>
    <row r="1059" spans="1:13" x14ac:dyDescent="0.25">
      <c r="A1059" s="15" t="s">
        <v>76</v>
      </c>
      <c r="B1059" s="16" t="s">
        <v>51</v>
      </c>
      <c r="C1059" s="15" t="str">
        <f t="shared" si="113"/>
        <v>Conglomerate_W/Shale</v>
      </c>
      <c r="D1059" s="15">
        <v>1</v>
      </c>
      <c r="E1059" s="33">
        <f t="shared" si="116"/>
        <v>-4.8075106056537004E-2</v>
      </c>
      <c r="F1059" s="15" t="str">
        <f t="shared" si="112"/>
        <v>Rare/Uncommon</v>
      </c>
      <c r="G1059" s="17" t="s">
        <v>159</v>
      </c>
      <c r="H1059" s="18" t="s">
        <v>166</v>
      </c>
      <c r="I1059" s="26" t="s">
        <v>166</v>
      </c>
      <c r="J1059" s="19" t="str">
        <f t="shared" si="117"/>
        <v>Needs Review</v>
      </c>
      <c r="K1059" s="19" t="str">
        <f t="shared" si="118"/>
        <v>Bell &amp; Erber</v>
      </c>
      <c r="L1059" s="27" t="str">
        <f t="shared" si="114"/>
        <v>Bedrock</v>
      </c>
      <c r="M1059" s="27" t="str">
        <f t="shared" si="115"/>
        <v>Bedrock</v>
      </c>
    </row>
    <row r="1060" spans="1:13" x14ac:dyDescent="0.25">
      <c r="A1060" s="15" t="s">
        <v>76</v>
      </c>
      <c r="B1060" s="16" t="s">
        <v>52</v>
      </c>
      <c r="C1060" s="15" t="str">
        <f t="shared" si="113"/>
        <v>Conglomerate_W/Silt</v>
      </c>
      <c r="D1060" s="15">
        <v>0</v>
      </c>
      <c r="E1060" s="33">
        <f t="shared" si="116"/>
        <v>-4.8134274696818129E-2</v>
      </c>
      <c r="F1060" s="15" t="str">
        <f t="shared" si="112"/>
        <v>Not Used</v>
      </c>
      <c r="G1060" s="17" t="s">
        <v>159</v>
      </c>
      <c r="H1060" s="18" t="s">
        <v>166</v>
      </c>
      <c r="I1060" s="26" t="s">
        <v>166</v>
      </c>
      <c r="J1060" s="19" t="str">
        <f t="shared" si="117"/>
        <v>Not Used</v>
      </c>
      <c r="K1060" s="19" t="str">
        <f t="shared" si="118"/>
        <v>Not Used</v>
      </c>
      <c r="L1060" s="27" t="str">
        <f t="shared" si="114"/>
        <v>CHECK</v>
      </c>
      <c r="M1060" s="27" t="str">
        <f t="shared" si="115"/>
        <v>Bedrock</v>
      </c>
    </row>
    <row r="1061" spans="1:13" x14ac:dyDescent="0.25">
      <c r="A1061" s="15" t="s">
        <v>76</v>
      </c>
      <c r="B1061" s="16" t="s">
        <v>53</v>
      </c>
      <c r="C1061" s="15" t="str">
        <f t="shared" si="113"/>
        <v>Conglomerate_W/Stones</v>
      </c>
      <c r="D1061" s="15">
        <v>1</v>
      </c>
      <c r="E1061" s="33">
        <f t="shared" si="116"/>
        <v>-4.8075106056537004E-2</v>
      </c>
      <c r="F1061" s="15" t="str">
        <f t="shared" si="112"/>
        <v>Rare/Uncommon</v>
      </c>
      <c r="G1061" s="17" t="s">
        <v>159</v>
      </c>
      <c r="H1061" s="18" t="s">
        <v>166</v>
      </c>
      <c r="I1061" s="26" t="s">
        <v>166</v>
      </c>
      <c r="J1061" s="19" t="str">
        <f t="shared" si="117"/>
        <v>Needs Review</v>
      </c>
      <c r="K1061" s="19" t="str">
        <f t="shared" si="118"/>
        <v>Bell &amp; Erber</v>
      </c>
      <c r="L1061" s="27" t="str">
        <f t="shared" si="114"/>
        <v>Bedrock</v>
      </c>
      <c r="M1061" s="27" t="str">
        <f t="shared" si="115"/>
        <v>Bedrock</v>
      </c>
    </row>
    <row r="1062" spans="1:13" x14ac:dyDescent="0.25">
      <c r="A1062" s="15" t="s">
        <v>76</v>
      </c>
      <c r="B1062" s="16" t="s">
        <v>54</v>
      </c>
      <c r="C1062" s="15" t="str">
        <f t="shared" si="113"/>
        <v>Conglomerate_Water Bearing</v>
      </c>
      <c r="D1062" s="15">
        <v>0</v>
      </c>
      <c r="E1062" s="33">
        <f t="shared" si="116"/>
        <v>-4.8134274696818129E-2</v>
      </c>
      <c r="F1062" s="15" t="str">
        <f t="shared" si="112"/>
        <v>Not Used</v>
      </c>
      <c r="G1062" s="17" t="s">
        <v>159</v>
      </c>
      <c r="H1062" s="18" t="s">
        <v>166</v>
      </c>
      <c r="I1062" s="26" t="s">
        <v>166</v>
      </c>
      <c r="J1062" s="19" t="str">
        <f t="shared" si="117"/>
        <v>Not Used</v>
      </c>
      <c r="K1062" s="19" t="str">
        <f t="shared" si="118"/>
        <v>Not Used</v>
      </c>
      <c r="L1062" s="27" t="str">
        <f t="shared" si="114"/>
        <v>CHECK</v>
      </c>
      <c r="M1062" s="27" t="str">
        <f t="shared" si="115"/>
        <v>Bedrock</v>
      </c>
    </row>
    <row r="1063" spans="1:13" x14ac:dyDescent="0.25">
      <c r="A1063" s="15" t="s">
        <v>76</v>
      </c>
      <c r="B1063" s="16" t="s">
        <v>55</v>
      </c>
      <c r="C1063" s="15" t="str">
        <f t="shared" si="113"/>
        <v>Conglomerate_Weathered</v>
      </c>
      <c r="D1063" s="15">
        <v>0</v>
      </c>
      <c r="E1063" s="33">
        <f t="shared" si="116"/>
        <v>-4.8134274696818129E-2</v>
      </c>
      <c r="F1063" s="15" t="str">
        <f t="shared" si="112"/>
        <v>Not Used</v>
      </c>
      <c r="G1063" s="17" t="s">
        <v>159</v>
      </c>
      <c r="H1063" s="18" t="s">
        <v>166</v>
      </c>
      <c r="I1063" s="26" t="s">
        <v>166</v>
      </c>
      <c r="J1063" s="19" t="str">
        <f t="shared" si="117"/>
        <v>Not Used</v>
      </c>
      <c r="K1063" s="19" t="str">
        <f t="shared" si="118"/>
        <v>Not Used</v>
      </c>
      <c r="L1063" s="27" t="str">
        <f t="shared" si="114"/>
        <v>CHECK</v>
      </c>
      <c r="M1063" s="27" t="str">
        <f t="shared" si="115"/>
        <v>Bedrock</v>
      </c>
    </row>
    <row r="1064" spans="1:13" x14ac:dyDescent="0.25">
      <c r="A1064" s="15" t="s">
        <v>76</v>
      </c>
      <c r="B1064" s="16" t="s">
        <v>56</v>
      </c>
      <c r="C1064" s="15" t="str">
        <f t="shared" si="113"/>
        <v>Conglomerate_Wet/Moist</v>
      </c>
      <c r="D1064" s="15">
        <v>0</v>
      </c>
      <c r="E1064" s="33">
        <f t="shared" si="116"/>
        <v>-4.8134274696818129E-2</v>
      </c>
      <c r="F1064" s="15" t="str">
        <f t="shared" si="112"/>
        <v>Not Used</v>
      </c>
      <c r="G1064" s="17" t="s">
        <v>159</v>
      </c>
      <c r="H1064" s="18" t="s">
        <v>166</v>
      </c>
      <c r="I1064" s="26" t="s">
        <v>166</v>
      </c>
      <c r="J1064" s="19" t="str">
        <f t="shared" si="117"/>
        <v>Not Used</v>
      </c>
      <c r="K1064" s="19" t="str">
        <f t="shared" si="118"/>
        <v>Not Used</v>
      </c>
      <c r="L1064" s="27" t="str">
        <f t="shared" si="114"/>
        <v>CHECK</v>
      </c>
      <c r="M1064" s="27" t="str">
        <f t="shared" si="115"/>
        <v>Bedrock</v>
      </c>
    </row>
    <row r="1065" spans="1:13" x14ac:dyDescent="0.25">
      <c r="A1065" s="15" t="s">
        <v>76</v>
      </c>
      <c r="B1065" s="16" t="s">
        <v>57</v>
      </c>
      <c r="C1065" s="15" t="str">
        <f t="shared" si="113"/>
        <v>Conglomerate_Wood</v>
      </c>
      <c r="D1065" s="15">
        <v>0</v>
      </c>
      <c r="E1065" s="33">
        <f t="shared" si="116"/>
        <v>-4.8134274696818129E-2</v>
      </c>
      <c r="F1065" s="15" t="str">
        <f t="shared" si="112"/>
        <v>Not Used</v>
      </c>
      <c r="G1065" s="17" t="s">
        <v>159</v>
      </c>
      <c r="H1065" s="18" t="s">
        <v>166</v>
      </c>
      <c r="I1065" s="26" t="s">
        <v>166</v>
      </c>
      <c r="J1065" s="19" t="str">
        <f t="shared" si="117"/>
        <v>Not Used</v>
      </c>
      <c r="K1065" s="19" t="str">
        <f t="shared" si="118"/>
        <v>Not Used</v>
      </c>
      <c r="L1065" s="27" t="str">
        <f t="shared" si="114"/>
        <v>CHECK</v>
      </c>
      <c r="M1065" s="27" t="str">
        <f t="shared" si="115"/>
        <v>Bedrock</v>
      </c>
    </row>
    <row r="1066" spans="1:13" x14ac:dyDescent="0.25">
      <c r="A1066" s="15" t="s">
        <v>77</v>
      </c>
      <c r="B1066" s="16"/>
      <c r="C1066" s="15" t="str">
        <f t="shared" si="113"/>
        <v>Debris_</v>
      </c>
      <c r="D1066" s="15">
        <v>177</v>
      </c>
      <c r="E1066" s="33">
        <f t="shared" si="116"/>
        <v>-3.7661425367058715E-2</v>
      </c>
      <c r="F1066" s="15" t="str">
        <f t="shared" si="112"/>
        <v>Rare/Uncommon</v>
      </c>
      <c r="G1066" s="17" t="s">
        <v>159</v>
      </c>
      <c r="H1066" s="18" t="s">
        <v>167</v>
      </c>
      <c r="I1066" s="26" t="s">
        <v>167</v>
      </c>
      <c r="J1066" s="19" t="str">
        <f t="shared" si="117"/>
        <v>Needs Review</v>
      </c>
      <c r="K1066" s="19" t="str">
        <f t="shared" si="118"/>
        <v>Bell &amp; Erber</v>
      </c>
      <c r="L1066" s="27" t="str">
        <f t="shared" si="114"/>
        <v>Unknown or No Record</v>
      </c>
      <c r="M1066" s="27" t="str">
        <f t="shared" si="115"/>
        <v>Unknown or No Record</v>
      </c>
    </row>
    <row r="1067" spans="1:13" x14ac:dyDescent="0.25">
      <c r="A1067" s="15" t="s">
        <v>77</v>
      </c>
      <c r="B1067" s="16" t="s">
        <v>4</v>
      </c>
      <c r="C1067" s="15" t="str">
        <f t="shared" si="113"/>
        <v>Debris_Broken</v>
      </c>
      <c r="D1067" s="15">
        <v>0</v>
      </c>
      <c r="E1067" s="33">
        <f t="shared" si="116"/>
        <v>-4.8134274696818129E-2</v>
      </c>
      <c r="F1067" s="15" t="str">
        <f t="shared" si="112"/>
        <v>Not Used</v>
      </c>
      <c r="G1067" s="17" t="s">
        <v>159</v>
      </c>
      <c r="H1067" s="18" t="s">
        <v>167</v>
      </c>
      <c r="I1067" s="26" t="s">
        <v>167</v>
      </c>
      <c r="J1067" s="19" t="str">
        <f t="shared" si="117"/>
        <v>Not Used</v>
      </c>
      <c r="K1067" s="19" t="str">
        <f t="shared" si="118"/>
        <v>Not Used</v>
      </c>
      <c r="L1067" s="27" t="str">
        <f t="shared" si="114"/>
        <v>CHECK</v>
      </c>
      <c r="M1067" s="27" t="str">
        <f t="shared" si="115"/>
        <v>Unknown or No Record</v>
      </c>
    </row>
    <row r="1068" spans="1:13" x14ac:dyDescent="0.25">
      <c r="A1068" s="15" t="s">
        <v>77</v>
      </c>
      <c r="B1068" s="16" t="s">
        <v>5</v>
      </c>
      <c r="C1068" s="15" t="str">
        <f t="shared" si="113"/>
        <v>Debris_Cemented</v>
      </c>
      <c r="D1068" s="15">
        <v>2</v>
      </c>
      <c r="E1068" s="33">
        <f t="shared" si="116"/>
        <v>-4.8015937416255879E-2</v>
      </c>
      <c r="F1068" s="15" t="str">
        <f t="shared" si="112"/>
        <v>Rare/Uncommon</v>
      </c>
      <c r="G1068" s="17" t="s">
        <v>159</v>
      </c>
      <c r="H1068" s="18" t="s">
        <v>167</v>
      </c>
      <c r="I1068" s="26" t="s">
        <v>167</v>
      </c>
      <c r="J1068" s="19" t="str">
        <f t="shared" si="117"/>
        <v>Needs Review</v>
      </c>
      <c r="K1068" s="19" t="str">
        <f t="shared" si="118"/>
        <v>Bell &amp; Erber</v>
      </c>
      <c r="L1068" s="27" t="str">
        <f t="shared" si="114"/>
        <v>Unknown or No Record</v>
      </c>
      <c r="M1068" s="27" t="str">
        <f t="shared" si="115"/>
        <v>Unknown or No Record</v>
      </c>
    </row>
    <row r="1069" spans="1:13" x14ac:dyDescent="0.25">
      <c r="A1069" s="15" t="s">
        <v>77</v>
      </c>
      <c r="B1069" s="16" t="s">
        <v>6</v>
      </c>
      <c r="C1069" s="15" t="str">
        <f t="shared" si="113"/>
        <v>Debris_Clayey</v>
      </c>
      <c r="D1069" s="15">
        <v>2</v>
      </c>
      <c r="E1069" s="33">
        <f t="shared" si="116"/>
        <v>-4.8015937416255879E-2</v>
      </c>
      <c r="F1069" s="15" t="str">
        <f t="shared" si="112"/>
        <v>Rare/Uncommon</v>
      </c>
      <c r="G1069" s="17" t="s">
        <v>159</v>
      </c>
      <c r="H1069" s="18" t="s">
        <v>167</v>
      </c>
      <c r="I1069" s="26" t="s">
        <v>167</v>
      </c>
      <c r="J1069" s="19" t="str">
        <f t="shared" si="117"/>
        <v>Needs Review</v>
      </c>
      <c r="K1069" s="19" t="str">
        <f t="shared" si="118"/>
        <v>Bell &amp; Erber</v>
      </c>
      <c r="L1069" s="27" t="str">
        <f t="shared" si="114"/>
        <v>Unknown or No Record</v>
      </c>
      <c r="M1069" s="27" t="str">
        <f t="shared" si="115"/>
        <v>Unknown or No Record</v>
      </c>
    </row>
    <row r="1070" spans="1:13" x14ac:dyDescent="0.25">
      <c r="A1070" s="15" t="s">
        <v>77</v>
      </c>
      <c r="B1070" s="16" t="s">
        <v>7</v>
      </c>
      <c r="C1070" s="15" t="str">
        <f t="shared" si="113"/>
        <v>Debris_Coarse</v>
      </c>
      <c r="D1070" s="15">
        <v>2</v>
      </c>
      <c r="E1070" s="33">
        <f t="shared" si="116"/>
        <v>-4.8015937416255879E-2</v>
      </c>
      <c r="F1070" s="15" t="str">
        <f t="shared" si="112"/>
        <v>Rare/Uncommon</v>
      </c>
      <c r="G1070" s="17" t="s">
        <v>159</v>
      </c>
      <c r="H1070" s="18" t="s">
        <v>167</v>
      </c>
      <c r="I1070" s="26" t="s">
        <v>167</v>
      </c>
      <c r="J1070" s="19" t="str">
        <f t="shared" si="117"/>
        <v>Needs Review</v>
      </c>
      <c r="K1070" s="19" t="str">
        <f t="shared" si="118"/>
        <v>Bell &amp; Erber</v>
      </c>
      <c r="L1070" s="27" t="str">
        <f t="shared" si="114"/>
        <v>Unknown or No Record</v>
      </c>
      <c r="M1070" s="27" t="str">
        <f t="shared" si="115"/>
        <v>Unknown or No Record</v>
      </c>
    </row>
    <row r="1071" spans="1:13" x14ac:dyDescent="0.25">
      <c r="A1071" s="15" t="s">
        <v>77</v>
      </c>
      <c r="B1071" s="16" t="s">
        <v>8</v>
      </c>
      <c r="C1071" s="15" t="str">
        <f t="shared" si="113"/>
        <v>Debris_Dense</v>
      </c>
      <c r="D1071" s="15">
        <v>0</v>
      </c>
      <c r="E1071" s="33">
        <f t="shared" si="116"/>
        <v>-4.8134274696818129E-2</v>
      </c>
      <c r="F1071" s="15" t="str">
        <f t="shared" si="112"/>
        <v>Not Used</v>
      </c>
      <c r="G1071" s="17" t="s">
        <v>159</v>
      </c>
      <c r="H1071" s="18" t="s">
        <v>167</v>
      </c>
      <c r="I1071" s="26" t="s">
        <v>167</v>
      </c>
      <c r="J1071" s="19" t="str">
        <f t="shared" si="117"/>
        <v>Not Used</v>
      </c>
      <c r="K1071" s="19" t="str">
        <f t="shared" si="118"/>
        <v>Not Used</v>
      </c>
      <c r="L1071" s="27" t="str">
        <f t="shared" si="114"/>
        <v>CHECK</v>
      </c>
      <c r="M1071" s="27" t="str">
        <f t="shared" si="115"/>
        <v>Unknown or No Record</v>
      </c>
    </row>
    <row r="1072" spans="1:13" x14ac:dyDescent="0.25">
      <c r="A1072" s="15" t="s">
        <v>77</v>
      </c>
      <c r="B1072" s="16" t="s">
        <v>9</v>
      </c>
      <c r="C1072" s="15" t="str">
        <f t="shared" si="113"/>
        <v>Debris_Dolomitic</v>
      </c>
      <c r="D1072" s="15">
        <v>0</v>
      </c>
      <c r="E1072" s="33">
        <f t="shared" si="116"/>
        <v>-4.8134274696818129E-2</v>
      </c>
      <c r="F1072" s="15" t="str">
        <f t="shared" si="112"/>
        <v>Not Used</v>
      </c>
      <c r="G1072" s="17" t="s">
        <v>159</v>
      </c>
      <c r="H1072" s="18" t="s">
        <v>167</v>
      </c>
      <c r="I1072" s="26" t="s">
        <v>167</v>
      </c>
      <c r="J1072" s="19" t="str">
        <f t="shared" si="117"/>
        <v>Not Used</v>
      </c>
      <c r="K1072" s="19" t="str">
        <f t="shared" si="118"/>
        <v>Not Used</v>
      </c>
      <c r="L1072" s="27" t="str">
        <f t="shared" si="114"/>
        <v>CHECK</v>
      </c>
      <c r="M1072" s="27" t="str">
        <f t="shared" si="115"/>
        <v>Unknown or No Record</v>
      </c>
    </row>
    <row r="1073" spans="1:13" x14ac:dyDescent="0.25">
      <c r="A1073" s="15" t="s">
        <v>77</v>
      </c>
      <c r="B1073" s="16" t="s">
        <v>10</v>
      </c>
      <c r="C1073" s="15" t="str">
        <f t="shared" si="113"/>
        <v>Debris_Dry</v>
      </c>
      <c r="D1073" s="15">
        <v>2</v>
      </c>
      <c r="E1073" s="33">
        <f t="shared" si="116"/>
        <v>-4.8015937416255879E-2</v>
      </c>
      <c r="F1073" s="15" t="str">
        <f t="shared" si="112"/>
        <v>Rare/Uncommon</v>
      </c>
      <c r="G1073" s="17" t="s">
        <v>159</v>
      </c>
      <c r="H1073" s="18" t="s">
        <v>167</v>
      </c>
      <c r="I1073" s="26" t="s">
        <v>167</v>
      </c>
      <c r="J1073" s="19" t="str">
        <f t="shared" si="117"/>
        <v>Needs Review</v>
      </c>
      <c r="K1073" s="19" t="str">
        <f t="shared" si="118"/>
        <v>Bell &amp; Erber</v>
      </c>
      <c r="L1073" s="27" t="str">
        <f t="shared" si="114"/>
        <v>Unknown or No Record</v>
      </c>
      <c r="M1073" s="27" t="str">
        <f t="shared" si="115"/>
        <v>Unknown or No Record</v>
      </c>
    </row>
    <row r="1074" spans="1:13" x14ac:dyDescent="0.25">
      <c r="A1074" s="15" t="s">
        <v>77</v>
      </c>
      <c r="B1074" s="16" t="s">
        <v>11</v>
      </c>
      <c r="C1074" s="15" t="str">
        <f t="shared" si="113"/>
        <v>Debris_Fill</v>
      </c>
      <c r="D1074" s="15">
        <v>26</v>
      </c>
      <c r="E1074" s="33">
        <f t="shared" si="116"/>
        <v>-4.6595890049508835E-2</v>
      </c>
      <c r="F1074" s="15" t="str">
        <f t="shared" si="112"/>
        <v>Rare/Uncommon</v>
      </c>
      <c r="G1074" s="17" t="s">
        <v>159</v>
      </c>
      <c r="H1074" s="18" t="s">
        <v>167</v>
      </c>
      <c r="I1074" s="26" t="s">
        <v>167</v>
      </c>
      <c r="J1074" s="19" t="str">
        <f t="shared" si="117"/>
        <v>Needs Review</v>
      </c>
      <c r="K1074" s="19" t="str">
        <f t="shared" si="118"/>
        <v>Bell &amp; Erber</v>
      </c>
      <c r="L1074" s="27" t="str">
        <f t="shared" si="114"/>
        <v>Unknown or No Record</v>
      </c>
      <c r="M1074" s="27" t="str">
        <f t="shared" si="115"/>
        <v>Unknown or No Record</v>
      </c>
    </row>
    <row r="1075" spans="1:13" x14ac:dyDescent="0.25">
      <c r="A1075" s="15" t="s">
        <v>77</v>
      </c>
      <c r="B1075" s="16" t="s">
        <v>12</v>
      </c>
      <c r="C1075" s="15" t="str">
        <f t="shared" si="113"/>
        <v>Debris_Fine</v>
      </c>
      <c r="D1075" s="15">
        <v>4</v>
      </c>
      <c r="E1075" s="33">
        <f t="shared" si="116"/>
        <v>-4.7897600135693622E-2</v>
      </c>
      <c r="F1075" s="15" t="str">
        <f t="shared" si="112"/>
        <v>Rare/Uncommon</v>
      </c>
      <c r="G1075" s="17" t="s">
        <v>159</v>
      </c>
      <c r="H1075" s="18" t="s">
        <v>167</v>
      </c>
      <c r="I1075" s="26" t="s">
        <v>167</v>
      </c>
      <c r="J1075" s="19" t="str">
        <f t="shared" si="117"/>
        <v>Needs Review</v>
      </c>
      <c r="K1075" s="19" t="str">
        <f t="shared" si="118"/>
        <v>Bell &amp; Erber</v>
      </c>
      <c r="L1075" s="27" t="str">
        <f t="shared" si="114"/>
        <v>Unknown or No Record</v>
      </c>
      <c r="M1075" s="27" t="str">
        <f t="shared" si="115"/>
        <v>Unknown or No Record</v>
      </c>
    </row>
    <row r="1076" spans="1:13" x14ac:dyDescent="0.25">
      <c r="A1076" s="15" t="s">
        <v>77</v>
      </c>
      <c r="B1076" s="16" t="s">
        <v>13</v>
      </c>
      <c r="C1076" s="15" t="str">
        <f t="shared" si="113"/>
        <v>Debris_Fine To Coarse</v>
      </c>
      <c r="D1076" s="15">
        <v>0</v>
      </c>
      <c r="E1076" s="33">
        <f t="shared" si="116"/>
        <v>-4.8134274696818129E-2</v>
      </c>
      <c r="F1076" s="15" t="str">
        <f t="shared" si="112"/>
        <v>Not Used</v>
      </c>
      <c r="G1076" s="17" t="s">
        <v>159</v>
      </c>
      <c r="H1076" s="18" t="s">
        <v>167</v>
      </c>
      <c r="I1076" s="26" t="s">
        <v>167</v>
      </c>
      <c r="J1076" s="19" t="str">
        <f t="shared" si="117"/>
        <v>Not Used</v>
      </c>
      <c r="K1076" s="19" t="str">
        <f t="shared" si="118"/>
        <v>Not Used</v>
      </c>
      <c r="L1076" s="27" t="str">
        <f t="shared" si="114"/>
        <v>CHECK</v>
      </c>
      <c r="M1076" s="27" t="str">
        <f t="shared" si="115"/>
        <v>Unknown or No Record</v>
      </c>
    </row>
    <row r="1077" spans="1:13" x14ac:dyDescent="0.25">
      <c r="A1077" s="15" t="s">
        <v>77</v>
      </c>
      <c r="B1077" s="16" t="s">
        <v>14</v>
      </c>
      <c r="C1077" s="15" t="str">
        <f t="shared" si="113"/>
        <v>Debris_Fine To Medium</v>
      </c>
      <c r="D1077" s="15">
        <v>2</v>
      </c>
      <c r="E1077" s="33">
        <f t="shared" si="116"/>
        <v>-4.8015937416255879E-2</v>
      </c>
      <c r="F1077" s="15" t="str">
        <f t="shared" si="112"/>
        <v>Rare/Uncommon</v>
      </c>
      <c r="G1077" s="17" t="s">
        <v>159</v>
      </c>
      <c r="H1077" s="18" t="s">
        <v>167</v>
      </c>
      <c r="I1077" s="26" t="s">
        <v>167</v>
      </c>
      <c r="J1077" s="19" t="str">
        <f t="shared" si="117"/>
        <v>Needs Review</v>
      </c>
      <c r="K1077" s="19" t="str">
        <f t="shared" si="118"/>
        <v>Bell &amp; Erber</v>
      </c>
      <c r="L1077" s="27" t="str">
        <f t="shared" si="114"/>
        <v>Unknown or No Record</v>
      </c>
      <c r="M1077" s="27" t="str">
        <f t="shared" si="115"/>
        <v>Unknown or No Record</v>
      </c>
    </row>
    <row r="1078" spans="1:13" x14ac:dyDescent="0.25">
      <c r="A1078" s="15" t="s">
        <v>77</v>
      </c>
      <c r="B1078" s="16" t="s">
        <v>15</v>
      </c>
      <c r="C1078" s="15" t="str">
        <f t="shared" si="113"/>
        <v>Debris_Firm</v>
      </c>
      <c r="D1078" s="15">
        <v>0</v>
      </c>
      <c r="E1078" s="33">
        <f t="shared" si="116"/>
        <v>-4.8134274696818129E-2</v>
      </c>
      <c r="F1078" s="15" t="str">
        <f t="shared" si="112"/>
        <v>Not Used</v>
      </c>
      <c r="G1078" s="17" t="s">
        <v>159</v>
      </c>
      <c r="H1078" s="18" t="s">
        <v>167</v>
      </c>
      <c r="I1078" s="26" t="s">
        <v>167</v>
      </c>
      <c r="J1078" s="19" t="str">
        <f t="shared" si="117"/>
        <v>Not Used</v>
      </c>
      <c r="K1078" s="19" t="str">
        <f t="shared" si="118"/>
        <v>Not Used</v>
      </c>
      <c r="L1078" s="27" t="str">
        <f t="shared" si="114"/>
        <v>CHECK</v>
      </c>
      <c r="M1078" s="27" t="str">
        <f t="shared" si="115"/>
        <v>Unknown or No Record</v>
      </c>
    </row>
    <row r="1079" spans="1:13" x14ac:dyDescent="0.25">
      <c r="A1079" s="15" t="s">
        <v>77</v>
      </c>
      <c r="B1079" s="16" t="s">
        <v>16</v>
      </c>
      <c r="C1079" s="15" t="str">
        <f t="shared" si="113"/>
        <v>Debris_Fractured</v>
      </c>
      <c r="D1079" s="15">
        <v>0</v>
      </c>
      <c r="E1079" s="33">
        <f t="shared" si="116"/>
        <v>-4.8134274696818129E-2</v>
      </c>
      <c r="F1079" s="15" t="str">
        <f t="shared" si="112"/>
        <v>Not Used</v>
      </c>
      <c r="G1079" s="17" t="s">
        <v>159</v>
      </c>
      <c r="H1079" s="18" t="s">
        <v>167</v>
      </c>
      <c r="I1079" s="26" t="s">
        <v>167</v>
      </c>
      <c r="J1079" s="19" t="str">
        <f t="shared" si="117"/>
        <v>Not Used</v>
      </c>
      <c r="K1079" s="19" t="str">
        <f t="shared" si="118"/>
        <v>Not Used</v>
      </c>
      <c r="L1079" s="27" t="str">
        <f t="shared" si="114"/>
        <v>CHECK</v>
      </c>
      <c r="M1079" s="27" t="str">
        <f t="shared" si="115"/>
        <v>Unknown or No Record</v>
      </c>
    </row>
    <row r="1080" spans="1:13" x14ac:dyDescent="0.25">
      <c r="A1080" s="15" t="s">
        <v>77</v>
      </c>
      <c r="B1080" s="16" t="s">
        <v>17</v>
      </c>
      <c r="C1080" s="15" t="str">
        <f t="shared" si="113"/>
        <v>Debris_Gravely</v>
      </c>
      <c r="D1080" s="15">
        <v>0</v>
      </c>
      <c r="E1080" s="33">
        <f t="shared" si="116"/>
        <v>-4.8134274696818129E-2</v>
      </c>
      <c r="F1080" s="15" t="str">
        <f t="shared" si="112"/>
        <v>Not Used</v>
      </c>
      <c r="G1080" s="17" t="s">
        <v>159</v>
      </c>
      <c r="H1080" s="18" t="s">
        <v>167</v>
      </c>
      <c r="I1080" s="26" t="s">
        <v>167</v>
      </c>
      <c r="J1080" s="19" t="str">
        <f t="shared" si="117"/>
        <v>Not Used</v>
      </c>
      <c r="K1080" s="19" t="str">
        <f t="shared" si="118"/>
        <v>Not Used</v>
      </c>
      <c r="L1080" s="27" t="str">
        <f t="shared" si="114"/>
        <v>CHECK</v>
      </c>
      <c r="M1080" s="27" t="str">
        <f t="shared" si="115"/>
        <v>Unknown or No Record</v>
      </c>
    </row>
    <row r="1081" spans="1:13" x14ac:dyDescent="0.25">
      <c r="A1081" s="15" t="s">
        <v>77</v>
      </c>
      <c r="B1081" s="16" t="s">
        <v>18</v>
      </c>
      <c r="C1081" s="15" t="str">
        <f t="shared" si="113"/>
        <v>Debris_Gummy</v>
      </c>
      <c r="D1081" s="15">
        <v>0</v>
      </c>
      <c r="E1081" s="33">
        <f t="shared" si="116"/>
        <v>-4.8134274696818129E-2</v>
      </c>
      <c r="F1081" s="15" t="str">
        <f t="shared" si="112"/>
        <v>Not Used</v>
      </c>
      <c r="G1081" s="17" t="s">
        <v>159</v>
      </c>
      <c r="H1081" s="18" t="s">
        <v>167</v>
      </c>
      <c r="I1081" s="26" t="s">
        <v>167</v>
      </c>
      <c r="J1081" s="19" t="str">
        <f t="shared" si="117"/>
        <v>Not Used</v>
      </c>
      <c r="K1081" s="19" t="str">
        <f t="shared" si="118"/>
        <v>Not Used</v>
      </c>
      <c r="L1081" s="27" t="str">
        <f t="shared" si="114"/>
        <v>CHECK</v>
      </c>
      <c r="M1081" s="27" t="str">
        <f t="shared" si="115"/>
        <v>Unknown or No Record</v>
      </c>
    </row>
    <row r="1082" spans="1:13" x14ac:dyDescent="0.25">
      <c r="A1082" s="15" t="s">
        <v>77</v>
      </c>
      <c r="B1082" s="16" t="s">
        <v>19</v>
      </c>
      <c r="C1082" s="15" t="str">
        <f t="shared" si="113"/>
        <v>Debris_Hard</v>
      </c>
      <c r="D1082" s="15">
        <v>1</v>
      </c>
      <c r="E1082" s="33">
        <f t="shared" si="116"/>
        <v>-4.8075106056537004E-2</v>
      </c>
      <c r="F1082" s="15" t="str">
        <f t="shared" si="112"/>
        <v>Rare/Uncommon</v>
      </c>
      <c r="G1082" s="17" t="s">
        <v>159</v>
      </c>
      <c r="H1082" s="18" t="s">
        <v>167</v>
      </c>
      <c r="I1082" s="26" t="s">
        <v>167</v>
      </c>
      <c r="J1082" s="19" t="str">
        <f t="shared" si="117"/>
        <v>Needs Review</v>
      </c>
      <c r="K1082" s="19" t="str">
        <f t="shared" si="118"/>
        <v>Bell &amp; Erber</v>
      </c>
      <c r="L1082" s="27" t="str">
        <f t="shared" si="114"/>
        <v>Unknown or No Record</v>
      </c>
      <c r="M1082" s="27" t="str">
        <f t="shared" si="115"/>
        <v>Unknown or No Record</v>
      </c>
    </row>
    <row r="1083" spans="1:13" x14ac:dyDescent="0.25">
      <c r="A1083" s="15" t="s">
        <v>77</v>
      </c>
      <c r="B1083" s="16" t="s">
        <v>20</v>
      </c>
      <c r="C1083" s="15" t="str">
        <f t="shared" si="113"/>
        <v>Debris_Heaving/Quick</v>
      </c>
      <c r="D1083" s="15">
        <v>0</v>
      </c>
      <c r="E1083" s="33">
        <f t="shared" si="116"/>
        <v>-4.8134274696818129E-2</v>
      </c>
      <c r="F1083" s="15" t="str">
        <f t="shared" si="112"/>
        <v>Not Used</v>
      </c>
      <c r="G1083" s="17" t="s">
        <v>159</v>
      </c>
      <c r="H1083" s="18" t="s">
        <v>167</v>
      </c>
      <c r="I1083" s="26" t="s">
        <v>167</v>
      </c>
      <c r="J1083" s="19" t="str">
        <f t="shared" si="117"/>
        <v>Not Used</v>
      </c>
      <c r="K1083" s="19" t="str">
        <f t="shared" si="118"/>
        <v>Not Used</v>
      </c>
      <c r="L1083" s="27" t="str">
        <f t="shared" si="114"/>
        <v>CHECK</v>
      </c>
      <c r="M1083" s="27" t="str">
        <f t="shared" si="115"/>
        <v>Unknown or No Record</v>
      </c>
    </row>
    <row r="1084" spans="1:13" x14ac:dyDescent="0.25">
      <c r="A1084" s="15" t="s">
        <v>77</v>
      </c>
      <c r="B1084" s="16" t="s">
        <v>21</v>
      </c>
      <c r="C1084" s="15" t="str">
        <f t="shared" si="113"/>
        <v>Debris_Karst</v>
      </c>
      <c r="D1084" s="15">
        <v>0</v>
      </c>
      <c r="E1084" s="33">
        <f t="shared" si="116"/>
        <v>-4.8134274696818129E-2</v>
      </c>
      <c r="F1084" s="15" t="str">
        <f t="shared" si="112"/>
        <v>Not Used</v>
      </c>
      <c r="G1084" s="17" t="s">
        <v>159</v>
      </c>
      <c r="H1084" s="18" t="s">
        <v>167</v>
      </c>
      <c r="I1084" s="26" t="s">
        <v>167</v>
      </c>
      <c r="J1084" s="19" t="str">
        <f t="shared" si="117"/>
        <v>Not Used</v>
      </c>
      <c r="K1084" s="19" t="str">
        <f t="shared" si="118"/>
        <v>Not Used</v>
      </c>
      <c r="L1084" s="27" t="str">
        <f t="shared" si="114"/>
        <v>CHECK</v>
      </c>
      <c r="M1084" s="27" t="str">
        <f t="shared" si="115"/>
        <v>Unknown or No Record</v>
      </c>
    </row>
    <row r="1085" spans="1:13" x14ac:dyDescent="0.25">
      <c r="A1085" s="15" t="s">
        <v>77</v>
      </c>
      <c r="B1085" s="16" t="s">
        <v>22</v>
      </c>
      <c r="C1085" s="15" t="str">
        <f t="shared" si="113"/>
        <v>Debris_Layered</v>
      </c>
      <c r="D1085" s="15">
        <v>0</v>
      </c>
      <c r="E1085" s="33">
        <f t="shared" si="116"/>
        <v>-4.8134274696818129E-2</v>
      </c>
      <c r="F1085" s="15" t="str">
        <f t="shared" si="112"/>
        <v>Not Used</v>
      </c>
      <c r="G1085" s="17" t="s">
        <v>159</v>
      </c>
      <c r="H1085" s="18" t="s">
        <v>167</v>
      </c>
      <c r="I1085" s="26" t="s">
        <v>167</v>
      </c>
      <c r="J1085" s="19" t="str">
        <f t="shared" si="117"/>
        <v>Not Used</v>
      </c>
      <c r="K1085" s="19" t="str">
        <f t="shared" si="118"/>
        <v>Not Used</v>
      </c>
      <c r="L1085" s="27" t="str">
        <f t="shared" si="114"/>
        <v>CHECK</v>
      </c>
      <c r="M1085" s="27" t="str">
        <f t="shared" si="115"/>
        <v>Unknown or No Record</v>
      </c>
    </row>
    <row r="1086" spans="1:13" x14ac:dyDescent="0.25">
      <c r="A1086" s="15" t="s">
        <v>77</v>
      </c>
      <c r="B1086" s="16" t="s">
        <v>23</v>
      </c>
      <c r="C1086" s="15" t="str">
        <f t="shared" si="113"/>
        <v>Debris_Medium</v>
      </c>
      <c r="D1086" s="15">
        <v>1</v>
      </c>
      <c r="E1086" s="33">
        <f t="shared" si="116"/>
        <v>-4.8075106056537004E-2</v>
      </c>
      <c r="F1086" s="15" t="str">
        <f t="shared" si="112"/>
        <v>Rare/Uncommon</v>
      </c>
      <c r="G1086" s="17" t="s">
        <v>159</v>
      </c>
      <c r="H1086" s="18" t="s">
        <v>167</v>
      </c>
      <c r="I1086" s="26" t="s">
        <v>167</v>
      </c>
      <c r="J1086" s="19" t="str">
        <f t="shared" si="117"/>
        <v>Needs Review</v>
      </c>
      <c r="K1086" s="19" t="str">
        <f t="shared" si="118"/>
        <v>Bell &amp; Erber</v>
      </c>
      <c r="L1086" s="27" t="str">
        <f t="shared" si="114"/>
        <v>Unknown or No Record</v>
      </c>
      <c r="M1086" s="27" t="str">
        <f t="shared" si="115"/>
        <v>Unknown or No Record</v>
      </c>
    </row>
    <row r="1087" spans="1:13" x14ac:dyDescent="0.25">
      <c r="A1087" s="15" t="s">
        <v>77</v>
      </c>
      <c r="B1087" s="16" t="s">
        <v>24</v>
      </c>
      <c r="C1087" s="15" t="str">
        <f t="shared" si="113"/>
        <v>Debris_Medium To Coarse</v>
      </c>
      <c r="D1087" s="15">
        <v>2</v>
      </c>
      <c r="E1087" s="33">
        <f t="shared" si="116"/>
        <v>-4.8015937416255879E-2</v>
      </c>
      <c r="F1087" s="15" t="str">
        <f t="shared" si="112"/>
        <v>Rare/Uncommon</v>
      </c>
      <c r="G1087" s="17" t="s">
        <v>159</v>
      </c>
      <c r="H1087" s="18" t="s">
        <v>167</v>
      </c>
      <c r="I1087" s="26" t="s">
        <v>167</v>
      </c>
      <c r="J1087" s="19" t="str">
        <f t="shared" si="117"/>
        <v>Needs Review</v>
      </c>
      <c r="K1087" s="19" t="str">
        <f t="shared" si="118"/>
        <v>Bell &amp; Erber</v>
      </c>
      <c r="L1087" s="27" t="str">
        <f t="shared" si="114"/>
        <v>Unknown or No Record</v>
      </c>
      <c r="M1087" s="27" t="str">
        <f t="shared" si="115"/>
        <v>Unknown or No Record</v>
      </c>
    </row>
    <row r="1088" spans="1:13" x14ac:dyDescent="0.25">
      <c r="A1088" s="15" t="s">
        <v>77</v>
      </c>
      <c r="B1088" s="16" t="s">
        <v>25</v>
      </c>
      <c r="C1088" s="15" t="str">
        <f t="shared" si="113"/>
        <v>Debris_Organic</v>
      </c>
      <c r="D1088" s="15">
        <v>34</v>
      </c>
      <c r="E1088" s="33">
        <f t="shared" si="116"/>
        <v>-4.6122540927259821E-2</v>
      </c>
      <c r="F1088" s="15" t="str">
        <f t="shared" si="112"/>
        <v>Rare/Uncommon</v>
      </c>
      <c r="G1088" s="17" t="s">
        <v>159</v>
      </c>
      <c r="H1088" s="18" t="s">
        <v>167</v>
      </c>
      <c r="I1088" s="26" t="s">
        <v>167</v>
      </c>
      <c r="J1088" s="19" t="str">
        <f t="shared" si="117"/>
        <v>Needs Review</v>
      </c>
      <c r="K1088" s="19" t="str">
        <f t="shared" si="118"/>
        <v>Bell &amp; Erber</v>
      </c>
      <c r="L1088" s="27" t="str">
        <f t="shared" si="114"/>
        <v>Unknown or No Record</v>
      </c>
      <c r="M1088" s="27" t="str">
        <f t="shared" si="115"/>
        <v>Unknown or No Record</v>
      </c>
    </row>
    <row r="1089" spans="1:13" x14ac:dyDescent="0.25">
      <c r="A1089" s="15" t="s">
        <v>77</v>
      </c>
      <c r="B1089" s="16" t="s">
        <v>26</v>
      </c>
      <c r="C1089" s="15" t="str">
        <f t="shared" si="113"/>
        <v>Debris_Porous</v>
      </c>
      <c r="D1089" s="15">
        <v>0</v>
      </c>
      <c r="E1089" s="33">
        <f t="shared" si="116"/>
        <v>-4.8134274696818129E-2</v>
      </c>
      <c r="F1089" s="15" t="str">
        <f t="shared" si="112"/>
        <v>Not Used</v>
      </c>
      <c r="G1089" s="17" t="s">
        <v>159</v>
      </c>
      <c r="H1089" s="18" t="s">
        <v>167</v>
      </c>
      <c r="I1089" s="26" t="s">
        <v>167</v>
      </c>
      <c r="J1089" s="19" t="str">
        <f t="shared" si="117"/>
        <v>Not Used</v>
      </c>
      <c r="K1089" s="19" t="str">
        <f t="shared" si="118"/>
        <v>Not Used</v>
      </c>
      <c r="L1089" s="27" t="str">
        <f t="shared" si="114"/>
        <v>CHECK</v>
      </c>
      <c r="M1089" s="27" t="str">
        <f t="shared" si="115"/>
        <v>Unknown or No Record</v>
      </c>
    </row>
    <row r="1090" spans="1:13" x14ac:dyDescent="0.25">
      <c r="A1090" s="15" t="s">
        <v>77</v>
      </c>
      <c r="B1090" s="16" t="s">
        <v>27</v>
      </c>
      <c r="C1090" s="15" t="str">
        <f t="shared" si="113"/>
        <v>Debris_Sandy</v>
      </c>
      <c r="D1090" s="15">
        <v>4</v>
      </c>
      <c r="E1090" s="33">
        <f t="shared" si="116"/>
        <v>-4.7897600135693622E-2</v>
      </c>
      <c r="F1090" s="15" t="str">
        <f t="shared" ref="F1090:F1153" si="119">IF(D1090=0,"Not Used",
IF(E1090&lt;Mean,"Rare/Uncommon",
IF(AND(E1090&gt;Mean,E1090&lt;(Mean + Standard_Deviation)),"Fairly Common",
IF(AND(E1090&gt;(Mean + Standard_Deviation),E1090&lt;(Mean + (2*Standard_Deviation))),"Common",
IF(E1090&gt;(Mean + (2*Standard_Deviation)),"Very Common","")))))</f>
        <v>Rare/Uncommon</v>
      </c>
      <c r="G1090" s="17" t="s">
        <v>159</v>
      </c>
      <c r="H1090" s="18" t="s">
        <v>167</v>
      </c>
      <c r="I1090" s="26" t="s">
        <v>167</v>
      </c>
      <c r="J1090" s="19" t="str">
        <f t="shared" si="117"/>
        <v>Needs Review</v>
      </c>
      <c r="K1090" s="19" t="str">
        <f t="shared" si="118"/>
        <v>Bell &amp; Erber</v>
      </c>
      <c r="L1090" s="27" t="str">
        <f t="shared" si="114"/>
        <v>Unknown or No Record</v>
      </c>
      <c r="M1090" s="27" t="str">
        <f t="shared" si="115"/>
        <v>Unknown or No Record</v>
      </c>
    </row>
    <row r="1091" spans="1:13" x14ac:dyDescent="0.25">
      <c r="A1091" s="15" t="s">
        <v>77</v>
      </c>
      <c r="B1091" s="16" t="s">
        <v>28</v>
      </c>
      <c r="C1091" s="15" t="str">
        <f t="shared" ref="C1091:C1154" si="120">A1091&amp;"_"&amp;IF(ISBLANK(B1091),"",B1091)</f>
        <v>Debris_Silty</v>
      </c>
      <c r="D1091" s="15">
        <v>0</v>
      </c>
      <c r="E1091" s="33">
        <f t="shared" si="116"/>
        <v>-4.8134274696818129E-2</v>
      </c>
      <c r="F1091" s="15" t="str">
        <f t="shared" si="119"/>
        <v>Not Used</v>
      </c>
      <c r="G1091" s="17" t="s">
        <v>159</v>
      </c>
      <c r="H1091" s="18" t="s">
        <v>167</v>
      </c>
      <c r="I1091" s="26" t="s">
        <v>167</v>
      </c>
      <c r="J1091" s="19" t="str">
        <f t="shared" si="117"/>
        <v>Not Used</v>
      </c>
      <c r="K1091" s="19" t="str">
        <f t="shared" si="118"/>
        <v>Not Used</v>
      </c>
      <c r="L1091" s="27" t="str">
        <f t="shared" ref="L1091:L1154" si="121">IF(K1091="Esch &amp; Erber",I1091,IF(OR(K1091="Bell &amp; Esch",K1091="Bell &amp; Erber",K1091="Everyone Agrees"),H1091,"CHECK"))</f>
        <v>CHECK</v>
      </c>
      <c r="M1091" s="27" t="str">
        <f t="shared" ref="M1091:M1154" si="122">IF(K1091="Everyone Agrees",H1091,IF(J1091="Not Used",H1091,IF(NOT(L1091="CHECK"),L1091,H1091)))</f>
        <v>Unknown or No Record</v>
      </c>
    </row>
    <row r="1092" spans="1:13" x14ac:dyDescent="0.25">
      <c r="A1092" s="15" t="s">
        <v>77</v>
      </c>
      <c r="B1092" s="16" t="s">
        <v>29</v>
      </c>
      <c r="C1092" s="15" t="str">
        <f t="shared" si="120"/>
        <v>Debris_Soft</v>
      </c>
      <c r="D1092" s="15">
        <v>2</v>
      </c>
      <c r="E1092" s="33">
        <f t="shared" ref="E1092:E1155" si="123">STANDARDIZE(D1092,(SUM($D$2:$D$5657)/COUNT($D$2:$D$5657)),_xlfn.STDEV.P($D$2:$D$5657))</f>
        <v>-4.8015937416255879E-2</v>
      </c>
      <c r="F1092" s="15" t="str">
        <f t="shared" si="119"/>
        <v>Rare/Uncommon</v>
      </c>
      <c r="G1092" s="17" t="s">
        <v>159</v>
      </c>
      <c r="H1092" s="18" t="s">
        <v>167</v>
      </c>
      <c r="I1092" s="26" t="s">
        <v>167</v>
      </c>
      <c r="J1092" s="19" t="str">
        <f t="shared" ref="J1092:J1155" si="124">IF(AND(G1092=H1092,I1092=H1092),"Yes",IF(AND(OR(G1092="CHECK",H1092="CHECK",I1092="CHECK"),NOT(F1092="Not Used")),"Needs Review",IF(F1092="Not Used", "Not Used","No")))</f>
        <v>Needs Review</v>
      </c>
      <c r="K1092" s="19" t="str">
        <f t="shared" ref="K1092:K1155" si="125">IF(J1092="Yes","Everyone Agrees",IF(F1092="Not Used","Not Used",IF(AND(G1092="CHECK",I1092="CHECK"),"Needs Review",IF(G1092=H1092,"Bell &amp; Esch",IF(H1092=I1092,"Bell &amp; Erber",IF(G1092=I1092,"Esch &amp; Erber","Nobody Agrees"))))))</f>
        <v>Bell &amp; Erber</v>
      </c>
      <c r="L1092" s="27" t="str">
        <f t="shared" si="121"/>
        <v>Unknown or No Record</v>
      </c>
      <c r="M1092" s="27" t="str">
        <f t="shared" si="122"/>
        <v>Unknown or No Record</v>
      </c>
    </row>
    <row r="1093" spans="1:13" x14ac:dyDescent="0.25">
      <c r="A1093" s="15" t="s">
        <v>77</v>
      </c>
      <c r="B1093" s="16" t="s">
        <v>30</v>
      </c>
      <c r="C1093" s="15" t="str">
        <f t="shared" si="120"/>
        <v>Debris_Sticky</v>
      </c>
      <c r="D1093" s="15">
        <v>1</v>
      </c>
      <c r="E1093" s="33">
        <f t="shared" si="123"/>
        <v>-4.8075106056537004E-2</v>
      </c>
      <c r="F1093" s="15" t="str">
        <f t="shared" si="119"/>
        <v>Rare/Uncommon</v>
      </c>
      <c r="G1093" s="17" t="s">
        <v>159</v>
      </c>
      <c r="H1093" s="18" t="s">
        <v>167</v>
      </c>
      <c r="I1093" s="26" t="s">
        <v>167</v>
      </c>
      <c r="J1093" s="19" t="str">
        <f t="shared" si="124"/>
        <v>Needs Review</v>
      </c>
      <c r="K1093" s="19" t="str">
        <f t="shared" si="125"/>
        <v>Bell &amp; Erber</v>
      </c>
      <c r="L1093" s="27" t="str">
        <f t="shared" si="121"/>
        <v>Unknown or No Record</v>
      </c>
      <c r="M1093" s="27" t="str">
        <f t="shared" si="122"/>
        <v>Unknown or No Record</v>
      </c>
    </row>
    <row r="1094" spans="1:13" x14ac:dyDescent="0.25">
      <c r="A1094" s="15" t="s">
        <v>77</v>
      </c>
      <c r="B1094" s="16" t="s">
        <v>31</v>
      </c>
      <c r="C1094" s="15" t="str">
        <f t="shared" si="120"/>
        <v>Debris_Stoney</v>
      </c>
      <c r="D1094" s="15">
        <v>1</v>
      </c>
      <c r="E1094" s="33">
        <f t="shared" si="123"/>
        <v>-4.8075106056537004E-2</v>
      </c>
      <c r="F1094" s="15" t="str">
        <f t="shared" si="119"/>
        <v>Rare/Uncommon</v>
      </c>
      <c r="G1094" s="17" t="s">
        <v>159</v>
      </c>
      <c r="H1094" s="18" t="s">
        <v>167</v>
      </c>
      <c r="I1094" s="26" t="s">
        <v>167</v>
      </c>
      <c r="J1094" s="19" t="str">
        <f t="shared" si="124"/>
        <v>Needs Review</v>
      </c>
      <c r="K1094" s="19" t="str">
        <f t="shared" si="125"/>
        <v>Bell &amp; Erber</v>
      </c>
      <c r="L1094" s="27" t="str">
        <f t="shared" si="121"/>
        <v>Unknown or No Record</v>
      </c>
      <c r="M1094" s="27" t="str">
        <f t="shared" si="122"/>
        <v>Unknown or No Record</v>
      </c>
    </row>
    <row r="1095" spans="1:13" x14ac:dyDescent="0.25">
      <c r="A1095" s="15" t="s">
        <v>77</v>
      </c>
      <c r="B1095" s="16" t="s">
        <v>32</v>
      </c>
      <c r="C1095" s="15" t="str">
        <f t="shared" si="120"/>
        <v>Debris_Stringers</v>
      </c>
      <c r="D1095" s="15">
        <v>0</v>
      </c>
      <c r="E1095" s="33">
        <f t="shared" si="123"/>
        <v>-4.8134274696818129E-2</v>
      </c>
      <c r="F1095" s="15" t="str">
        <f t="shared" si="119"/>
        <v>Not Used</v>
      </c>
      <c r="G1095" s="17" t="s">
        <v>159</v>
      </c>
      <c r="H1095" s="18" t="s">
        <v>167</v>
      </c>
      <c r="I1095" s="26" t="s">
        <v>167</v>
      </c>
      <c r="J1095" s="19" t="str">
        <f t="shared" si="124"/>
        <v>Not Used</v>
      </c>
      <c r="K1095" s="19" t="str">
        <f t="shared" si="125"/>
        <v>Not Used</v>
      </c>
      <c r="L1095" s="27" t="str">
        <f t="shared" si="121"/>
        <v>CHECK</v>
      </c>
      <c r="M1095" s="27" t="str">
        <f t="shared" si="122"/>
        <v>Unknown or No Record</v>
      </c>
    </row>
    <row r="1096" spans="1:13" x14ac:dyDescent="0.25">
      <c r="A1096" s="15" t="s">
        <v>77</v>
      </c>
      <c r="B1096" s="16" t="s">
        <v>33</v>
      </c>
      <c r="C1096" s="15" t="str">
        <f t="shared" si="120"/>
        <v>Debris_Strips</v>
      </c>
      <c r="D1096" s="15">
        <v>0</v>
      </c>
      <c r="E1096" s="33">
        <f t="shared" si="123"/>
        <v>-4.8134274696818129E-2</v>
      </c>
      <c r="F1096" s="15" t="str">
        <f t="shared" si="119"/>
        <v>Not Used</v>
      </c>
      <c r="G1096" s="17" t="s">
        <v>159</v>
      </c>
      <c r="H1096" s="18" t="s">
        <v>167</v>
      </c>
      <c r="I1096" s="26" t="s">
        <v>167</v>
      </c>
      <c r="J1096" s="19" t="str">
        <f t="shared" si="124"/>
        <v>Not Used</v>
      </c>
      <c r="K1096" s="19" t="str">
        <f t="shared" si="125"/>
        <v>Not Used</v>
      </c>
      <c r="L1096" s="27" t="str">
        <f t="shared" si="121"/>
        <v>CHECK</v>
      </c>
      <c r="M1096" s="27" t="str">
        <f t="shared" si="122"/>
        <v>Unknown or No Record</v>
      </c>
    </row>
    <row r="1097" spans="1:13" x14ac:dyDescent="0.25">
      <c r="A1097" s="15" t="s">
        <v>77</v>
      </c>
      <c r="B1097" s="16" t="s">
        <v>34</v>
      </c>
      <c r="C1097" s="15" t="str">
        <f t="shared" si="120"/>
        <v>Debris_Swelling</v>
      </c>
      <c r="D1097" s="15">
        <v>0</v>
      </c>
      <c r="E1097" s="33">
        <f t="shared" si="123"/>
        <v>-4.8134274696818129E-2</v>
      </c>
      <c r="F1097" s="15" t="str">
        <f t="shared" si="119"/>
        <v>Not Used</v>
      </c>
      <c r="G1097" s="17" t="s">
        <v>159</v>
      </c>
      <c r="H1097" s="18" t="s">
        <v>167</v>
      </c>
      <c r="I1097" s="26" t="s">
        <v>167</v>
      </c>
      <c r="J1097" s="19" t="str">
        <f t="shared" si="124"/>
        <v>Not Used</v>
      </c>
      <c r="K1097" s="19" t="str">
        <f t="shared" si="125"/>
        <v>Not Used</v>
      </c>
      <c r="L1097" s="27" t="str">
        <f t="shared" si="121"/>
        <v>CHECK</v>
      </c>
      <c r="M1097" s="27" t="str">
        <f t="shared" si="122"/>
        <v>Unknown or No Record</v>
      </c>
    </row>
    <row r="1098" spans="1:13" x14ac:dyDescent="0.25">
      <c r="A1098" s="15" t="s">
        <v>77</v>
      </c>
      <c r="B1098" s="16" t="s">
        <v>35</v>
      </c>
      <c r="C1098" s="15" t="str">
        <f t="shared" si="120"/>
        <v>Debris_Very Coarse</v>
      </c>
      <c r="D1098" s="15">
        <v>0</v>
      </c>
      <c r="E1098" s="33">
        <f t="shared" si="123"/>
        <v>-4.8134274696818129E-2</v>
      </c>
      <c r="F1098" s="15" t="str">
        <f t="shared" si="119"/>
        <v>Not Used</v>
      </c>
      <c r="G1098" s="17" t="s">
        <v>159</v>
      </c>
      <c r="H1098" s="18" t="s">
        <v>167</v>
      </c>
      <c r="I1098" s="26" t="s">
        <v>167</v>
      </c>
      <c r="J1098" s="19" t="str">
        <f t="shared" si="124"/>
        <v>Not Used</v>
      </c>
      <c r="K1098" s="19" t="str">
        <f t="shared" si="125"/>
        <v>Not Used</v>
      </c>
      <c r="L1098" s="27" t="str">
        <f t="shared" si="121"/>
        <v>CHECK</v>
      </c>
      <c r="M1098" s="27" t="str">
        <f t="shared" si="122"/>
        <v>Unknown or No Record</v>
      </c>
    </row>
    <row r="1099" spans="1:13" x14ac:dyDescent="0.25">
      <c r="A1099" s="15" t="s">
        <v>77</v>
      </c>
      <c r="B1099" s="16" t="s">
        <v>160</v>
      </c>
      <c r="C1099" s="15" t="str">
        <f t="shared" si="120"/>
        <v>Debris_Very Fine</v>
      </c>
      <c r="D1099" s="15">
        <v>0</v>
      </c>
      <c r="E1099" s="33">
        <f t="shared" si="123"/>
        <v>-4.8134274696818129E-2</v>
      </c>
      <c r="F1099" s="15" t="str">
        <f t="shared" si="119"/>
        <v>Not Used</v>
      </c>
      <c r="G1099" s="17" t="s">
        <v>159</v>
      </c>
      <c r="H1099" s="18" t="s">
        <v>167</v>
      </c>
      <c r="I1099" s="26" t="s">
        <v>167</v>
      </c>
      <c r="J1099" s="19" t="str">
        <f t="shared" si="124"/>
        <v>Not Used</v>
      </c>
      <c r="K1099" s="19" t="str">
        <f t="shared" si="125"/>
        <v>Not Used</v>
      </c>
      <c r="L1099" s="27" t="str">
        <f t="shared" si="121"/>
        <v>CHECK</v>
      </c>
      <c r="M1099" s="27" t="str">
        <f t="shared" si="122"/>
        <v>Unknown or No Record</v>
      </c>
    </row>
    <row r="1100" spans="1:13" x14ac:dyDescent="0.25">
      <c r="A1100" s="15" t="s">
        <v>77</v>
      </c>
      <c r="B1100" s="16" t="s">
        <v>36</v>
      </c>
      <c r="C1100" s="15" t="str">
        <f t="shared" si="120"/>
        <v>Debris_Very Fine-Coarse</v>
      </c>
      <c r="D1100" s="15">
        <v>0</v>
      </c>
      <c r="E1100" s="33">
        <f t="shared" si="123"/>
        <v>-4.8134274696818129E-2</v>
      </c>
      <c r="F1100" s="15" t="str">
        <f t="shared" si="119"/>
        <v>Not Used</v>
      </c>
      <c r="G1100" s="17" t="s">
        <v>159</v>
      </c>
      <c r="H1100" s="18" t="s">
        <v>167</v>
      </c>
      <c r="I1100" s="26" t="s">
        <v>167</v>
      </c>
      <c r="J1100" s="19" t="str">
        <f t="shared" si="124"/>
        <v>Not Used</v>
      </c>
      <c r="K1100" s="19" t="str">
        <f t="shared" si="125"/>
        <v>Not Used</v>
      </c>
      <c r="L1100" s="27" t="str">
        <f t="shared" si="121"/>
        <v>CHECK</v>
      </c>
      <c r="M1100" s="27" t="str">
        <f t="shared" si="122"/>
        <v>Unknown or No Record</v>
      </c>
    </row>
    <row r="1101" spans="1:13" x14ac:dyDescent="0.25">
      <c r="A1101" s="15" t="s">
        <v>77</v>
      </c>
      <c r="B1101" s="16" t="s">
        <v>37</v>
      </c>
      <c r="C1101" s="15" t="str">
        <f t="shared" si="120"/>
        <v>Debris_Very Fine-Fine</v>
      </c>
      <c r="D1101" s="15">
        <v>0</v>
      </c>
      <c r="E1101" s="33">
        <f t="shared" si="123"/>
        <v>-4.8134274696818129E-2</v>
      </c>
      <c r="F1101" s="15" t="str">
        <f t="shared" si="119"/>
        <v>Not Used</v>
      </c>
      <c r="G1101" s="17" t="s">
        <v>159</v>
      </c>
      <c r="H1101" s="18" t="s">
        <v>167</v>
      </c>
      <c r="I1101" s="26" t="s">
        <v>167</v>
      </c>
      <c r="J1101" s="19" t="str">
        <f t="shared" si="124"/>
        <v>Not Used</v>
      </c>
      <c r="K1101" s="19" t="str">
        <f t="shared" si="125"/>
        <v>Not Used</v>
      </c>
      <c r="L1101" s="27" t="str">
        <f t="shared" si="121"/>
        <v>CHECK</v>
      </c>
      <c r="M1101" s="27" t="str">
        <f t="shared" si="122"/>
        <v>Unknown or No Record</v>
      </c>
    </row>
    <row r="1102" spans="1:13" x14ac:dyDescent="0.25">
      <c r="A1102" s="15" t="s">
        <v>77</v>
      </c>
      <c r="B1102" s="16" t="s">
        <v>38</v>
      </c>
      <c r="C1102" s="15" t="str">
        <f t="shared" si="120"/>
        <v>Debris_Very Fine-Medium</v>
      </c>
      <c r="D1102" s="15">
        <v>0</v>
      </c>
      <c r="E1102" s="33">
        <f t="shared" si="123"/>
        <v>-4.8134274696818129E-2</v>
      </c>
      <c r="F1102" s="15" t="str">
        <f t="shared" si="119"/>
        <v>Not Used</v>
      </c>
      <c r="G1102" s="17" t="s">
        <v>159</v>
      </c>
      <c r="H1102" s="18" t="s">
        <v>167</v>
      </c>
      <c r="I1102" s="26" t="s">
        <v>167</v>
      </c>
      <c r="J1102" s="19" t="str">
        <f t="shared" si="124"/>
        <v>Not Used</v>
      </c>
      <c r="K1102" s="19" t="str">
        <f t="shared" si="125"/>
        <v>Not Used</v>
      </c>
      <c r="L1102" s="27" t="str">
        <f t="shared" si="121"/>
        <v>CHECK</v>
      </c>
      <c r="M1102" s="27" t="str">
        <f t="shared" si="122"/>
        <v>Unknown or No Record</v>
      </c>
    </row>
    <row r="1103" spans="1:13" x14ac:dyDescent="0.25">
      <c r="A1103" s="15" t="s">
        <v>77</v>
      </c>
      <c r="B1103" s="16" t="s">
        <v>39</v>
      </c>
      <c r="C1103" s="15" t="str">
        <f t="shared" si="120"/>
        <v>Debris_Very Hard</v>
      </c>
      <c r="D1103" s="15">
        <v>0</v>
      </c>
      <c r="E1103" s="33">
        <f t="shared" si="123"/>
        <v>-4.8134274696818129E-2</v>
      </c>
      <c r="F1103" s="15" t="str">
        <f t="shared" si="119"/>
        <v>Not Used</v>
      </c>
      <c r="G1103" s="17" t="s">
        <v>159</v>
      </c>
      <c r="H1103" s="18" t="s">
        <v>167</v>
      </c>
      <c r="I1103" s="26" t="s">
        <v>167</v>
      </c>
      <c r="J1103" s="19" t="str">
        <f t="shared" si="124"/>
        <v>Not Used</v>
      </c>
      <c r="K1103" s="19" t="str">
        <f t="shared" si="125"/>
        <v>Not Used</v>
      </c>
      <c r="L1103" s="27" t="str">
        <f t="shared" si="121"/>
        <v>CHECK</v>
      </c>
      <c r="M1103" s="27" t="str">
        <f t="shared" si="122"/>
        <v>Unknown or No Record</v>
      </c>
    </row>
    <row r="1104" spans="1:13" x14ac:dyDescent="0.25">
      <c r="A1104" s="15" t="s">
        <v>77</v>
      </c>
      <c r="B1104" s="16" t="s">
        <v>40</v>
      </c>
      <c r="C1104" s="15" t="str">
        <f t="shared" si="120"/>
        <v>Debris_W/Boulders</v>
      </c>
      <c r="D1104" s="15">
        <v>1</v>
      </c>
      <c r="E1104" s="33">
        <f t="shared" si="123"/>
        <v>-4.8075106056537004E-2</v>
      </c>
      <c r="F1104" s="15" t="str">
        <f t="shared" si="119"/>
        <v>Rare/Uncommon</v>
      </c>
      <c r="G1104" s="17" t="s">
        <v>159</v>
      </c>
      <c r="H1104" s="18" t="s">
        <v>167</v>
      </c>
      <c r="I1104" s="26" t="s">
        <v>167</v>
      </c>
      <c r="J1104" s="19" t="str">
        <f t="shared" si="124"/>
        <v>Needs Review</v>
      </c>
      <c r="K1104" s="19" t="str">
        <f t="shared" si="125"/>
        <v>Bell &amp; Erber</v>
      </c>
      <c r="L1104" s="27" t="str">
        <f t="shared" si="121"/>
        <v>Unknown or No Record</v>
      </c>
      <c r="M1104" s="27" t="str">
        <f t="shared" si="122"/>
        <v>Unknown or No Record</v>
      </c>
    </row>
    <row r="1105" spans="1:13" x14ac:dyDescent="0.25">
      <c r="A1105" s="15" t="s">
        <v>77</v>
      </c>
      <c r="B1105" s="16" t="s">
        <v>41</v>
      </c>
      <c r="C1105" s="15" t="str">
        <f t="shared" si="120"/>
        <v>Debris_W/Clay</v>
      </c>
      <c r="D1105" s="15">
        <v>3</v>
      </c>
      <c r="E1105" s="33">
        <f t="shared" si="123"/>
        <v>-4.7956768775974754E-2</v>
      </c>
      <c r="F1105" s="15" t="str">
        <f t="shared" si="119"/>
        <v>Rare/Uncommon</v>
      </c>
      <c r="G1105" s="17" t="s">
        <v>159</v>
      </c>
      <c r="H1105" s="18" t="s">
        <v>167</v>
      </c>
      <c r="I1105" s="26" t="s">
        <v>167</v>
      </c>
      <c r="J1105" s="19" t="str">
        <f t="shared" si="124"/>
        <v>Needs Review</v>
      </c>
      <c r="K1105" s="19" t="str">
        <f t="shared" si="125"/>
        <v>Bell &amp; Erber</v>
      </c>
      <c r="L1105" s="27" t="str">
        <f t="shared" si="121"/>
        <v>Unknown or No Record</v>
      </c>
      <c r="M1105" s="27" t="str">
        <f t="shared" si="122"/>
        <v>Unknown or No Record</v>
      </c>
    </row>
    <row r="1106" spans="1:13" x14ac:dyDescent="0.25">
      <c r="A1106" s="15" t="s">
        <v>77</v>
      </c>
      <c r="B1106" s="16" t="s">
        <v>42</v>
      </c>
      <c r="C1106" s="15" t="str">
        <f t="shared" si="120"/>
        <v>Debris_W/Coal</v>
      </c>
      <c r="D1106" s="15">
        <v>0</v>
      </c>
      <c r="E1106" s="33">
        <f t="shared" si="123"/>
        <v>-4.8134274696818129E-2</v>
      </c>
      <c r="F1106" s="15" t="str">
        <f t="shared" si="119"/>
        <v>Not Used</v>
      </c>
      <c r="G1106" s="17" t="s">
        <v>159</v>
      </c>
      <c r="H1106" s="18" t="s">
        <v>167</v>
      </c>
      <c r="I1106" s="26" t="s">
        <v>167</v>
      </c>
      <c r="J1106" s="19" t="str">
        <f t="shared" si="124"/>
        <v>Not Used</v>
      </c>
      <c r="K1106" s="19" t="str">
        <f t="shared" si="125"/>
        <v>Not Used</v>
      </c>
      <c r="L1106" s="27" t="str">
        <f t="shared" si="121"/>
        <v>CHECK</v>
      </c>
      <c r="M1106" s="27" t="str">
        <f t="shared" si="122"/>
        <v>Unknown or No Record</v>
      </c>
    </row>
    <row r="1107" spans="1:13" x14ac:dyDescent="0.25">
      <c r="A1107" s="15" t="s">
        <v>77</v>
      </c>
      <c r="B1107" s="16" t="s">
        <v>43</v>
      </c>
      <c r="C1107" s="15" t="str">
        <f t="shared" si="120"/>
        <v>Debris_W/Cobbles</v>
      </c>
      <c r="D1107" s="15">
        <v>0</v>
      </c>
      <c r="E1107" s="33">
        <f t="shared" si="123"/>
        <v>-4.8134274696818129E-2</v>
      </c>
      <c r="F1107" s="15" t="str">
        <f t="shared" si="119"/>
        <v>Not Used</v>
      </c>
      <c r="G1107" s="17" t="s">
        <v>159</v>
      </c>
      <c r="H1107" s="18" t="s">
        <v>167</v>
      </c>
      <c r="I1107" s="26" t="s">
        <v>167</v>
      </c>
      <c r="J1107" s="19" t="str">
        <f t="shared" si="124"/>
        <v>Not Used</v>
      </c>
      <c r="K1107" s="19" t="str">
        <f t="shared" si="125"/>
        <v>Not Used</v>
      </c>
      <c r="L1107" s="27" t="str">
        <f t="shared" si="121"/>
        <v>CHECK</v>
      </c>
      <c r="M1107" s="27" t="str">
        <f t="shared" si="122"/>
        <v>Unknown or No Record</v>
      </c>
    </row>
    <row r="1108" spans="1:13" x14ac:dyDescent="0.25">
      <c r="A1108" s="15" t="s">
        <v>77</v>
      </c>
      <c r="B1108" s="16" t="s">
        <v>44</v>
      </c>
      <c r="C1108" s="15" t="str">
        <f t="shared" si="120"/>
        <v>Debris_W/Dolomite</v>
      </c>
      <c r="D1108" s="15">
        <v>0</v>
      </c>
      <c r="E1108" s="33">
        <f t="shared" si="123"/>
        <v>-4.8134274696818129E-2</v>
      </c>
      <c r="F1108" s="15" t="str">
        <f t="shared" si="119"/>
        <v>Not Used</v>
      </c>
      <c r="G1108" s="17" t="s">
        <v>159</v>
      </c>
      <c r="H1108" s="18" t="s">
        <v>167</v>
      </c>
      <c r="I1108" s="26" t="s">
        <v>167</v>
      </c>
      <c r="J1108" s="19" t="str">
        <f t="shared" si="124"/>
        <v>Not Used</v>
      </c>
      <c r="K1108" s="19" t="str">
        <f t="shared" si="125"/>
        <v>Not Used</v>
      </c>
      <c r="L1108" s="27" t="str">
        <f t="shared" si="121"/>
        <v>CHECK</v>
      </c>
      <c r="M1108" s="27" t="str">
        <f t="shared" si="122"/>
        <v>Unknown or No Record</v>
      </c>
    </row>
    <row r="1109" spans="1:13" x14ac:dyDescent="0.25">
      <c r="A1109" s="15" t="s">
        <v>77</v>
      </c>
      <c r="B1109" s="16" t="s">
        <v>45</v>
      </c>
      <c r="C1109" s="15" t="str">
        <f t="shared" si="120"/>
        <v>Debris_W/Gravel</v>
      </c>
      <c r="D1109" s="15">
        <v>19</v>
      </c>
      <c r="E1109" s="33">
        <f t="shared" si="123"/>
        <v>-4.7010070531476725E-2</v>
      </c>
      <c r="F1109" s="15" t="str">
        <f t="shared" si="119"/>
        <v>Rare/Uncommon</v>
      </c>
      <c r="G1109" s="17" t="s">
        <v>159</v>
      </c>
      <c r="H1109" s="18" t="s">
        <v>167</v>
      </c>
      <c r="I1109" s="26" t="s">
        <v>167</v>
      </c>
      <c r="J1109" s="19" t="str">
        <f t="shared" si="124"/>
        <v>Needs Review</v>
      </c>
      <c r="K1109" s="19" t="str">
        <f t="shared" si="125"/>
        <v>Bell &amp; Erber</v>
      </c>
      <c r="L1109" s="27" t="str">
        <f t="shared" si="121"/>
        <v>Unknown or No Record</v>
      </c>
      <c r="M1109" s="27" t="str">
        <f t="shared" si="122"/>
        <v>Unknown or No Record</v>
      </c>
    </row>
    <row r="1110" spans="1:13" x14ac:dyDescent="0.25">
      <c r="A1110" s="15" t="s">
        <v>77</v>
      </c>
      <c r="B1110" s="16" t="s">
        <v>46</v>
      </c>
      <c r="C1110" s="15" t="str">
        <f t="shared" si="120"/>
        <v>Debris_W/Gypsum</v>
      </c>
      <c r="D1110" s="15">
        <v>0</v>
      </c>
      <c r="E1110" s="33">
        <f t="shared" si="123"/>
        <v>-4.8134274696818129E-2</v>
      </c>
      <c r="F1110" s="15" t="str">
        <f t="shared" si="119"/>
        <v>Not Used</v>
      </c>
      <c r="G1110" s="17" t="s">
        <v>159</v>
      </c>
      <c r="H1110" s="18" t="s">
        <v>167</v>
      </c>
      <c r="I1110" s="26" t="s">
        <v>167</v>
      </c>
      <c r="J1110" s="19" t="str">
        <f t="shared" si="124"/>
        <v>Not Used</v>
      </c>
      <c r="K1110" s="19" t="str">
        <f t="shared" si="125"/>
        <v>Not Used</v>
      </c>
      <c r="L1110" s="27" t="str">
        <f t="shared" si="121"/>
        <v>CHECK</v>
      </c>
      <c r="M1110" s="27" t="str">
        <f t="shared" si="122"/>
        <v>Unknown or No Record</v>
      </c>
    </row>
    <row r="1111" spans="1:13" x14ac:dyDescent="0.25">
      <c r="A1111" s="15" t="s">
        <v>77</v>
      </c>
      <c r="B1111" s="16" t="s">
        <v>47</v>
      </c>
      <c r="C1111" s="15" t="str">
        <f t="shared" si="120"/>
        <v>Debris_W/Limestone</v>
      </c>
      <c r="D1111" s="15">
        <v>1</v>
      </c>
      <c r="E1111" s="33">
        <f t="shared" si="123"/>
        <v>-4.8075106056537004E-2</v>
      </c>
      <c r="F1111" s="15" t="str">
        <f t="shared" si="119"/>
        <v>Rare/Uncommon</v>
      </c>
      <c r="G1111" s="17" t="s">
        <v>159</v>
      </c>
      <c r="H1111" s="18" t="s">
        <v>167</v>
      </c>
      <c r="I1111" s="26" t="s">
        <v>167</v>
      </c>
      <c r="J1111" s="19" t="str">
        <f t="shared" si="124"/>
        <v>Needs Review</v>
      </c>
      <c r="K1111" s="19" t="str">
        <f t="shared" si="125"/>
        <v>Bell &amp; Erber</v>
      </c>
      <c r="L1111" s="27" t="str">
        <f t="shared" si="121"/>
        <v>Unknown or No Record</v>
      </c>
      <c r="M1111" s="27" t="str">
        <f t="shared" si="122"/>
        <v>Unknown or No Record</v>
      </c>
    </row>
    <row r="1112" spans="1:13" x14ac:dyDescent="0.25">
      <c r="A1112" s="15" t="s">
        <v>77</v>
      </c>
      <c r="B1112" s="16" t="s">
        <v>48</v>
      </c>
      <c r="C1112" s="15" t="str">
        <f t="shared" si="120"/>
        <v>Debris_W/Pyrite</v>
      </c>
      <c r="D1112" s="15">
        <v>0</v>
      </c>
      <c r="E1112" s="33">
        <f t="shared" si="123"/>
        <v>-4.8134274696818129E-2</v>
      </c>
      <c r="F1112" s="15" t="str">
        <f t="shared" si="119"/>
        <v>Not Used</v>
      </c>
      <c r="G1112" s="17" t="s">
        <v>159</v>
      </c>
      <c r="H1112" s="18" t="s">
        <v>167</v>
      </c>
      <c r="I1112" s="26" t="s">
        <v>167</v>
      </c>
      <c r="J1112" s="19" t="str">
        <f t="shared" si="124"/>
        <v>Not Used</v>
      </c>
      <c r="K1112" s="19" t="str">
        <f t="shared" si="125"/>
        <v>Not Used</v>
      </c>
      <c r="L1112" s="27" t="str">
        <f t="shared" si="121"/>
        <v>CHECK</v>
      </c>
      <c r="M1112" s="27" t="str">
        <f t="shared" si="122"/>
        <v>Unknown or No Record</v>
      </c>
    </row>
    <row r="1113" spans="1:13" x14ac:dyDescent="0.25">
      <c r="A1113" s="15" t="s">
        <v>77</v>
      </c>
      <c r="B1113" s="16" t="s">
        <v>49</v>
      </c>
      <c r="C1113" s="15" t="str">
        <f t="shared" si="120"/>
        <v>Debris_W/Sand</v>
      </c>
      <c r="D1113" s="15">
        <v>9</v>
      </c>
      <c r="E1113" s="33">
        <f t="shared" si="123"/>
        <v>-4.7601756934287989E-2</v>
      </c>
      <c r="F1113" s="15" t="str">
        <f t="shared" si="119"/>
        <v>Rare/Uncommon</v>
      </c>
      <c r="G1113" s="17" t="s">
        <v>159</v>
      </c>
      <c r="H1113" s="18" t="s">
        <v>167</v>
      </c>
      <c r="I1113" s="26" t="s">
        <v>167</v>
      </c>
      <c r="J1113" s="19" t="str">
        <f t="shared" si="124"/>
        <v>Needs Review</v>
      </c>
      <c r="K1113" s="19" t="str">
        <f t="shared" si="125"/>
        <v>Bell &amp; Erber</v>
      </c>
      <c r="L1113" s="27" t="str">
        <f t="shared" si="121"/>
        <v>Unknown or No Record</v>
      </c>
      <c r="M1113" s="27" t="str">
        <f t="shared" si="122"/>
        <v>Unknown or No Record</v>
      </c>
    </row>
    <row r="1114" spans="1:13" x14ac:dyDescent="0.25">
      <c r="A1114" s="15" t="s">
        <v>77</v>
      </c>
      <c r="B1114" s="16" t="s">
        <v>50</v>
      </c>
      <c r="C1114" s="15" t="str">
        <f t="shared" si="120"/>
        <v>Debris_W/Sandstone</v>
      </c>
      <c r="D1114" s="15">
        <v>0</v>
      </c>
      <c r="E1114" s="33">
        <f t="shared" si="123"/>
        <v>-4.8134274696818129E-2</v>
      </c>
      <c r="F1114" s="15" t="str">
        <f t="shared" si="119"/>
        <v>Not Used</v>
      </c>
      <c r="G1114" s="17" t="s">
        <v>159</v>
      </c>
      <c r="H1114" s="18" t="s">
        <v>167</v>
      </c>
      <c r="I1114" s="26" t="s">
        <v>167</v>
      </c>
      <c r="J1114" s="19" t="str">
        <f t="shared" si="124"/>
        <v>Not Used</v>
      </c>
      <c r="K1114" s="19" t="str">
        <f t="shared" si="125"/>
        <v>Not Used</v>
      </c>
      <c r="L1114" s="27" t="str">
        <f t="shared" si="121"/>
        <v>CHECK</v>
      </c>
      <c r="M1114" s="27" t="str">
        <f t="shared" si="122"/>
        <v>Unknown or No Record</v>
      </c>
    </row>
    <row r="1115" spans="1:13" x14ac:dyDescent="0.25">
      <c r="A1115" s="15" t="s">
        <v>77</v>
      </c>
      <c r="B1115" s="16" t="s">
        <v>51</v>
      </c>
      <c r="C1115" s="15" t="str">
        <f t="shared" si="120"/>
        <v>Debris_W/Shale</v>
      </c>
      <c r="D1115" s="15">
        <v>0</v>
      </c>
      <c r="E1115" s="33">
        <f t="shared" si="123"/>
        <v>-4.8134274696818129E-2</v>
      </c>
      <c r="F1115" s="15" t="str">
        <f t="shared" si="119"/>
        <v>Not Used</v>
      </c>
      <c r="G1115" s="17" t="s">
        <v>159</v>
      </c>
      <c r="H1115" s="18" t="s">
        <v>167</v>
      </c>
      <c r="I1115" s="26" t="s">
        <v>167</v>
      </c>
      <c r="J1115" s="19" t="str">
        <f t="shared" si="124"/>
        <v>Not Used</v>
      </c>
      <c r="K1115" s="19" t="str">
        <f t="shared" si="125"/>
        <v>Not Used</v>
      </c>
      <c r="L1115" s="27" t="str">
        <f t="shared" si="121"/>
        <v>CHECK</v>
      </c>
      <c r="M1115" s="27" t="str">
        <f t="shared" si="122"/>
        <v>Unknown or No Record</v>
      </c>
    </row>
    <row r="1116" spans="1:13" x14ac:dyDescent="0.25">
      <c r="A1116" s="15" t="s">
        <v>77</v>
      </c>
      <c r="B1116" s="16" t="s">
        <v>52</v>
      </c>
      <c r="C1116" s="15" t="str">
        <f t="shared" si="120"/>
        <v>Debris_W/Silt</v>
      </c>
      <c r="D1116" s="15">
        <v>0</v>
      </c>
      <c r="E1116" s="33">
        <f t="shared" si="123"/>
        <v>-4.8134274696818129E-2</v>
      </c>
      <c r="F1116" s="15" t="str">
        <f t="shared" si="119"/>
        <v>Not Used</v>
      </c>
      <c r="G1116" s="17" t="s">
        <v>159</v>
      </c>
      <c r="H1116" s="18" t="s">
        <v>167</v>
      </c>
      <c r="I1116" s="26" t="s">
        <v>167</v>
      </c>
      <c r="J1116" s="19" t="str">
        <f t="shared" si="124"/>
        <v>Not Used</v>
      </c>
      <c r="K1116" s="19" t="str">
        <f t="shared" si="125"/>
        <v>Not Used</v>
      </c>
      <c r="L1116" s="27" t="str">
        <f t="shared" si="121"/>
        <v>CHECK</v>
      </c>
      <c r="M1116" s="27" t="str">
        <f t="shared" si="122"/>
        <v>Unknown or No Record</v>
      </c>
    </row>
    <row r="1117" spans="1:13" x14ac:dyDescent="0.25">
      <c r="A1117" s="15" t="s">
        <v>77</v>
      </c>
      <c r="B1117" s="16" t="s">
        <v>53</v>
      </c>
      <c r="C1117" s="15" t="str">
        <f t="shared" si="120"/>
        <v>Debris_W/Stones</v>
      </c>
      <c r="D1117" s="15">
        <v>0</v>
      </c>
      <c r="E1117" s="33">
        <f t="shared" si="123"/>
        <v>-4.8134274696818129E-2</v>
      </c>
      <c r="F1117" s="15" t="str">
        <f t="shared" si="119"/>
        <v>Not Used</v>
      </c>
      <c r="G1117" s="17" t="s">
        <v>159</v>
      </c>
      <c r="H1117" s="18" t="s">
        <v>167</v>
      </c>
      <c r="I1117" s="26" t="s">
        <v>167</v>
      </c>
      <c r="J1117" s="19" t="str">
        <f t="shared" si="124"/>
        <v>Not Used</v>
      </c>
      <c r="K1117" s="19" t="str">
        <f t="shared" si="125"/>
        <v>Not Used</v>
      </c>
      <c r="L1117" s="27" t="str">
        <f t="shared" si="121"/>
        <v>CHECK</v>
      </c>
      <c r="M1117" s="27" t="str">
        <f t="shared" si="122"/>
        <v>Unknown or No Record</v>
      </c>
    </row>
    <row r="1118" spans="1:13" x14ac:dyDescent="0.25">
      <c r="A1118" s="15" t="s">
        <v>77</v>
      </c>
      <c r="B1118" s="16" t="s">
        <v>54</v>
      </c>
      <c r="C1118" s="15" t="str">
        <f t="shared" si="120"/>
        <v>Debris_Water Bearing</v>
      </c>
      <c r="D1118" s="15">
        <v>3</v>
      </c>
      <c r="E1118" s="33">
        <f t="shared" si="123"/>
        <v>-4.7956768775974754E-2</v>
      </c>
      <c r="F1118" s="15" t="str">
        <f t="shared" si="119"/>
        <v>Rare/Uncommon</v>
      </c>
      <c r="G1118" s="17" t="s">
        <v>159</v>
      </c>
      <c r="H1118" s="18" t="s">
        <v>167</v>
      </c>
      <c r="I1118" s="26" t="s">
        <v>167</v>
      </c>
      <c r="J1118" s="19" t="str">
        <f t="shared" si="124"/>
        <v>Needs Review</v>
      </c>
      <c r="K1118" s="19" t="str">
        <f t="shared" si="125"/>
        <v>Bell &amp; Erber</v>
      </c>
      <c r="L1118" s="27" t="str">
        <f t="shared" si="121"/>
        <v>Unknown or No Record</v>
      </c>
      <c r="M1118" s="27" t="str">
        <f t="shared" si="122"/>
        <v>Unknown or No Record</v>
      </c>
    </row>
    <row r="1119" spans="1:13" x14ac:dyDescent="0.25">
      <c r="A1119" s="15" t="s">
        <v>77</v>
      </c>
      <c r="B1119" s="16" t="s">
        <v>55</v>
      </c>
      <c r="C1119" s="15" t="str">
        <f t="shared" si="120"/>
        <v>Debris_Weathered</v>
      </c>
      <c r="D1119" s="15">
        <v>0</v>
      </c>
      <c r="E1119" s="33">
        <f t="shared" si="123"/>
        <v>-4.8134274696818129E-2</v>
      </c>
      <c r="F1119" s="15" t="str">
        <f t="shared" si="119"/>
        <v>Not Used</v>
      </c>
      <c r="G1119" s="17" t="s">
        <v>159</v>
      </c>
      <c r="H1119" s="18" t="s">
        <v>167</v>
      </c>
      <c r="I1119" s="26" t="s">
        <v>167</v>
      </c>
      <c r="J1119" s="19" t="str">
        <f t="shared" si="124"/>
        <v>Not Used</v>
      </c>
      <c r="K1119" s="19" t="str">
        <f t="shared" si="125"/>
        <v>Not Used</v>
      </c>
      <c r="L1119" s="27" t="str">
        <f t="shared" si="121"/>
        <v>CHECK</v>
      </c>
      <c r="M1119" s="27" t="str">
        <f t="shared" si="122"/>
        <v>Unknown or No Record</v>
      </c>
    </row>
    <row r="1120" spans="1:13" x14ac:dyDescent="0.25">
      <c r="A1120" s="15" t="s">
        <v>77</v>
      </c>
      <c r="B1120" s="16" t="s">
        <v>56</v>
      </c>
      <c r="C1120" s="15" t="str">
        <f t="shared" si="120"/>
        <v>Debris_Wet/Moist</v>
      </c>
      <c r="D1120" s="15">
        <v>0</v>
      </c>
      <c r="E1120" s="33">
        <f t="shared" si="123"/>
        <v>-4.8134274696818129E-2</v>
      </c>
      <c r="F1120" s="15" t="str">
        <f t="shared" si="119"/>
        <v>Not Used</v>
      </c>
      <c r="G1120" s="17" t="s">
        <v>159</v>
      </c>
      <c r="H1120" s="18" t="s">
        <v>167</v>
      </c>
      <c r="I1120" s="26" t="s">
        <v>167</v>
      </c>
      <c r="J1120" s="19" t="str">
        <f t="shared" si="124"/>
        <v>Not Used</v>
      </c>
      <c r="K1120" s="19" t="str">
        <f t="shared" si="125"/>
        <v>Not Used</v>
      </c>
      <c r="L1120" s="27" t="str">
        <f t="shared" si="121"/>
        <v>CHECK</v>
      </c>
      <c r="M1120" s="27" t="str">
        <f t="shared" si="122"/>
        <v>Unknown or No Record</v>
      </c>
    </row>
    <row r="1121" spans="1:13" x14ac:dyDescent="0.25">
      <c r="A1121" s="15" t="s">
        <v>77</v>
      </c>
      <c r="B1121" s="16" t="s">
        <v>57</v>
      </c>
      <c r="C1121" s="15" t="str">
        <f t="shared" si="120"/>
        <v>Debris_Wood</v>
      </c>
      <c r="D1121" s="15">
        <v>55</v>
      </c>
      <c r="E1121" s="33">
        <f t="shared" si="123"/>
        <v>-4.4879999481356167E-2</v>
      </c>
      <c r="F1121" s="15" t="str">
        <f t="shared" si="119"/>
        <v>Rare/Uncommon</v>
      </c>
      <c r="G1121" s="17" t="s">
        <v>159</v>
      </c>
      <c r="H1121" s="18" t="s">
        <v>167</v>
      </c>
      <c r="I1121" s="26" t="s">
        <v>167</v>
      </c>
      <c r="J1121" s="19" t="str">
        <f t="shared" si="124"/>
        <v>Needs Review</v>
      </c>
      <c r="K1121" s="19" t="str">
        <f t="shared" si="125"/>
        <v>Bell &amp; Erber</v>
      </c>
      <c r="L1121" s="27" t="str">
        <f t="shared" si="121"/>
        <v>Unknown or No Record</v>
      </c>
      <c r="M1121" s="27" t="str">
        <f t="shared" si="122"/>
        <v>Unknown or No Record</v>
      </c>
    </row>
    <row r="1122" spans="1:13" x14ac:dyDescent="0.25">
      <c r="A1122" s="15" t="s">
        <v>78</v>
      </c>
      <c r="B1122" s="16"/>
      <c r="C1122" s="15" t="str">
        <f t="shared" si="120"/>
        <v>Dolomite_</v>
      </c>
      <c r="D1122" s="15">
        <v>2362</v>
      </c>
      <c r="E1122" s="33">
        <f t="shared" si="123"/>
        <v>9.1622053647203022E-2</v>
      </c>
      <c r="F1122" s="15" t="str">
        <f t="shared" si="119"/>
        <v>Fairly Common</v>
      </c>
      <c r="G1122" s="17" t="s">
        <v>159</v>
      </c>
      <c r="H1122" s="18" t="s">
        <v>166</v>
      </c>
      <c r="I1122" s="26" t="s">
        <v>166</v>
      </c>
      <c r="J1122" s="19" t="str">
        <f t="shared" si="124"/>
        <v>Needs Review</v>
      </c>
      <c r="K1122" s="19" t="str">
        <f t="shared" si="125"/>
        <v>Bell &amp; Erber</v>
      </c>
      <c r="L1122" s="27" t="str">
        <f t="shared" si="121"/>
        <v>Bedrock</v>
      </c>
      <c r="M1122" s="27" t="str">
        <f t="shared" si="122"/>
        <v>Bedrock</v>
      </c>
    </row>
    <row r="1123" spans="1:13" x14ac:dyDescent="0.25">
      <c r="A1123" s="15" t="s">
        <v>78</v>
      </c>
      <c r="B1123" s="16" t="s">
        <v>4</v>
      </c>
      <c r="C1123" s="15" t="str">
        <f t="shared" si="120"/>
        <v>Dolomite_Broken</v>
      </c>
      <c r="D1123" s="15">
        <v>41</v>
      </c>
      <c r="E1123" s="33">
        <f t="shared" si="123"/>
        <v>-4.5708360445291939E-2</v>
      </c>
      <c r="F1123" s="15" t="str">
        <f t="shared" si="119"/>
        <v>Rare/Uncommon</v>
      </c>
      <c r="G1123" s="17" t="s">
        <v>159</v>
      </c>
      <c r="H1123" s="18" t="s">
        <v>166</v>
      </c>
      <c r="I1123" s="26" t="s">
        <v>166</v>
      </c>
      <c r="J1123" s="19" t="str">
        <f t="shared" si="124"/>
        <v>Needs Review</v>
      </c>
      <c r="K1123" s="19" t="str">
        <f t="shared" si="125"/>
        <v>Bell &amp; Erber</v>
      </c>
      <c r="L1123" s="27" t="str">
        <f t="shared" si="121"/>
        <v>Bedrock</v>
      </c>
      <c r="M1123" s="27" t="str">
        <f t="shared" si="122"/>
        <v>Bedrock</v>
      </c>
    </row>
    <row r="1124" spans="1:13" x14ac:dyDescent="0.25">
      <c r="A1124" s="15" t="s">
        <v>78</v>
      </c>
      <c r="B1124" s="16" t="s">
        <v>5</v>
      </c>
      <c r="C1124" s="15" t="str">
        <f t="shared" si="120"/>
        <v>Dolomite_Cemented</v>
      </c>
      <c r="D1124" s="15">
        <v>0</v>
      </c>
      <c r="E1124" s="33">
        <f t="shared" si="123"/>
        <v>-4.8134274696818129E-2</v>
      </c>
      <c r="F1124" s="15" t="str">
        <f t="shared" si="119"/>
        <v>Not Used</v>
      </c>
      <c r="G1124" s="17" t="s">
        <v>159</v>
      </c>
      <c r="H1124" s="18" t="s">
        <v>166</v>
      </c>
      <c r="I1124" s="26" t="s">
        <v>166</v>
      </c>
      <c r="J1124" s="19" t="str">
        <f t="shared" si="124"/>
        <v>Not Used</v>
      </c>
      <c r="K1124" s="19" t="str">
        <f t="shared" si="125"/>
        <v>Not Used</v>
      </c>
      <c r="L1124" s="27" t="str">
        <f t="shared" si="121"/>
        <v>CHECK</v>
      </c>
      <c r="M1124" s="27" t="str">
        <f t="shared" si="122"/>
        <v>Bedrock</v>
      </c>
    </row>
    <row r="1125" spans="1:13" x14ac:dyDescent="0.25">
      <c r="A1125" s="15" t="s">
        <v>78</v>
      </c>
      <c r="B1125" s="16" t="s">
        <v>6</v>
      </c>
      <c r="C1125" s="15" t="str">
        <f t="shared" si="120"/>
        <v>Dolomite_Clayey</v>
      </c>
      <c r="D1125" s="15">
        <v>0</v>
      </c>
      <c r="E1125" s="33">
        <f t="shared" si="123"/>
        <v>-4.8134274696818129E-2</v>
      </c>
      <c r="F1125" s="15" t="str">
        <f t="shared" si="119"/>
        <v>Not Used</v>
      </c>
      <c r="G1125" s="17" t="s">
        <v>159</v>
      </c>
      <c r="H1125" s="18" t="s">
        <v>166</v>
      </c>
      <c r="I1125" s="26" t="s">
        <v>166</v>
      </c>
      <c r="J1125" s="19" t="str">
        <f t="shared" si="124"/>
        <v>Not Used</v>
      </c>
      <c r="K1125" s="19" t="str">
        <f t="shared" si="125"/>
        <v>Not Used</v>
      </c>
      <c r="L1125" s="27" t="str">
        <f t="shared" si="121"/>
        <v>CHECK</v>
      </c>
      <c r="M1125" s="27" t="str">
        <f t="shared" si="122"/>
        <v>Bedrock</v>
      </c>
    </row>
    <row r="1126" spans="1:13" x14ac:dyDescent="0.25">
      <c r="A1126" s="15" t="s">
        <v>78</v>
      </c>
      <c r="B1126" s="16" t="s">
        <v>7</v>
      </c>
      <c r="C1126" s="15" t="str">
        <f t="shared" si="120"/>
        <v>Dolomite_Coarse</v>
      </c>
      <c r="D1126" s="15">
        <v>3</v>
      </c>
      <c r="E1126" s="33">
        <f t="shared" si="123"/>
        <v>-4.7956768775974754E-2</v>
      </c>
      <c r="F1126" s="15" t="str">
        <f t="shared" si="119"/>
        <v>Rare/Uncommon</v>
      </c>
      <c r="G1126" s="17" t="s">
        <v>159</v>
      </c>
      <c r="H1126" s="18" t="s">
        <v>166</v>
      </c>
      <c r="I1126" s="26" t="s">
        <v>166</v>
      </c>
      <c r="J1126" s="19" t="str">
        <f t="shared" si="124"/>
        <v>Needs Review</v>
      </c>
      <c r="K1126" s="19" t="str">
        <f t="shared" si="125"/>
        <v>Bell &amp; Erber</v>
      </c>
      <c r="L1126" s="27" t="str">
        <f t="shared" si="121"/>
        <v>Bedrock</v>
      </c>
      <c r="M1126" s="27" t="str">
        <f t="shared" si="122"/>
        <v>Bedrock</v>
      </c>
    </row>
    <row r="1127" spans="1:13" x14ac:dyDescent="0.25">
      <c r="A1127" s="15" t="s">
        <v>78</v>
      </c>
      <c r="B1127" s="16" t="s">
        <v>8</v>
      </c>
      <c r="C1127" s="15" t="str">
        <f t="shared" si="120"/>
        <v>Dolomite_Dense</v>
      </c>
      <c r="D1127" s="15">
        <v>41</v>
      </c>
      <c r="E1127" s="33">
        <f t="shared" si="123"/>
        <v>-4.5708360445291939E-2</v>
      </c>
      <c r="F1127" s="15" t="str">
        <f t="shared" si="119"/>
        <v>Rare/Uncommon</v>
      </c>
      <c r="G1127" s="17" t="s">
        <v>159</v>
      </c>
      <c r="H1127" s="18" t="s">
        <v>166</v>
      </c>
      <c r="I1127" s="26" t="s">
        <v>166</v>
      </c>
      <c r="J1127" s="19" t="str">
        <f t="shared" si="124"/>
        <v>Needs Review</v>
      </c>
      <c r="K1127" s="19" t="str">
        <f t="shared" si="125"/>
        <v>Bell &amp; Erber</v>
      </c>
      <c r="L1127" s="27" t="str">
        <f t="shared" si="121"/>
        <v>Bedrock</v>
      </c>
      <c r="M1127" s="27" t="str">
        <f t="shared" si="122"/>
        <v>Bedrock</v>
      </c>
    </row>
    <row r="1128" spans="1:13" x14ac:dyDescent="0.25">
      <c r="A1128" s="15" t="s">
        <v>78</v>
      </c>
      <c r="B1128" s="16" t="s">
        <v>9</v>
      </c>
      <c r="C1128" s="15" t="str">
        <f t="shared" si="120"/>
        <v>Dolomite_Dolomitic</v>
      </c>
      <c r="D1128" s="15">
        <v>0</v>
      </c>
      <c r="E1128" s="33">
        <f t="shared" si="123"/>
        <v>-4.8134274696818129E-2</v>
      </c>
      <c r="F1128" s="15" t="str">
        <f t="shared" si="119"/>
        <v>Not Used</v>
      </c>
      <c r="G1128" s="17" t="s">
        <v>159</v>
      </c>
      <c r="H1128" s="18" t="s">
        <v>166</v>
      </c>
      <c r="I1128" s="26" t="s">
        <v>166</v>
      </c>
      <c r="J1128" s="19" t="str">
        <f t="shared" si="124"/>
        <v>Not Used</v>
      </c>
      <c r="K1128" s="19" t="str">
        <f t="shared" si="125"/>
        <v>Not Used</v>
      </c>
      <c r="L1128" s="27" t="str">
        <f t="shared" si="121"/>
        <v>CHECK</v>
      </c>
      <c r="M1128" s="27" t="str">
        <f t="shared" si="122"/>
        <v>Bedrock</v>
      </c>
    </row>
    <row r="1129" spans="1:13" x14ac:dyDescent="0.25">
      <c r="A1129" s="15" t="s">
        <v>78</v>
      </c>
      <c r="B1129" s="16" t="s">
        <v>10</v>
      </c>
      <c r="C1129" s="15" t="str">
        <f t="shared" si="120"/>
        <v>Dolomite_Dry</v>
      </c>
      <c r="D1129" s="15">
        <v>0</v>
      </c>
      <c r="E1129" s="33">
        <f t="shared" si="123"/>
        <v>-4.8134274696818129E-2</v>
      </c>
      <c r="F1129" s="15" t="str">
        <f t="shared" si="119"/>
        <v>Not Used</v>
      </c>
      <c r="G1129" s="17" t="s">
        <v>159</v>
      </c>
      <c r="H1129" s="18" t="s">
        <v>166</v>
      </c>
      <c r="I1129" s="26" t="s">
        <v>166</v>
      </c>
      <c r="J1129" s="19" t="str">
        <f t="shared" si="124"/>
        <v>Not Used</v>
      </c>
      <c r="K1129" s="19" t="str">
        <f t="shared" si="125"/>
        <v>Not Used</v>
      </c>
      <c r="L1129" s="27" t="str">
        <f t="shared" si="121"/>
        <v>CHECK</v>
      </c>
      <c r="M1129" s="27" t="str">
        <f t="shared" si="122"/>
        <v>Bedrock</v>
      </c>
    </row>
    <row r="1130" spans="1:13" x14ac:dyDescent="0.25">
      <c r="A1130" s="15" t="s">
        <v>78</v>
      </c>
      <c r="B1130" s="16" t="s">
        <v>11</v>
      </c>
      <c r="C1130" s="15" t="str">
        <f t="shared" si="120"/>
        <v>Dolomite_Fill</v>
      </c>
      <c r="D1130" s="15">
        <v>0</v>
      </c>
      <c r="E1130" s="33">
        <f t="shared" si="123"/>
        <v>-4.8134274696818129E-2</v>
      </c>
      <c r="F1130" s="15" t="str">
        <f t="shared" si="119"/>
        <v>Not Used</v>
      </c>
      <c r="G1130" s="17" t="s">
        <v>159</v>
      </c>
      <c r="H1130" s="18" t="s">
        <v>166</v>
      </c>
      <c r="I1130" s="26" t="s">
        <v>166</v>
      </c>
      <c r="J1130" s="19" t="str">
        <f t="shared" si="124"/>
        <v>Not Used</v>
      </c>
      <c r="K1130" s="19" t="str">
        <f t="shared" si="125"/>
        <v>Not Used</v>
      </c>
      <c r="L1130" s="27" t="str">
        <f t="shared" si="121"/>
        <v>CHECK</v>
      </c>
      <c r="M1130" s="27" t="str">
        <f t="shared" si="122"/>
        <v>Bedrock</v>
      </c>
    </row>
    <row r="1131" spans="1:13" x14ac:dyDescent="0.25">
      <c r="A1131" s="15" t="s">
        <v>78</v>
      </c>
      <c r="B1131" s="16" t="s">
        <v>12</v>
      </c>
      <c r="C1131" s="15" t="str">
        <f t="shared" si="120"/>
        <v>Dolomite_Fine</v>
      </c>
      <c r="D1131" s="15">
        <v>17</v>
      </c>
      <c r="E1131" s="33">
        <f t="shared" si="123"/>
        <v>-4.7128407812038975E-2</v>
      </c>
      <c r="F1131" s="15" t="str">
        <f t="shared" si="119"/>
        <v>Rare/Uncommon</v>
      </c>
      <c r="G1131" s="17" t="s">
        <v>159</v>
      </c>
      <c r="H1131" s="18" t="s">
        <v>166</v>
      </c>
      <c r="I1131" s="26" t="s">
        <v>166</v>
      </c>
      <c r="J1131" s="19" t="str">
        <f t="shared" si="124"/>
        <v>Needs Review</v>
      </c>
      <c r="K1131" s="19" t="str">
        <f t="shared" si="125"/>
        <v>Bell &amp; Erber</v>
      </c>
      <c r="L1131" s="27" t="str">
        <f t="shared" si="121"/>
        <v>Bedrock</v>
      </c>
      <c r="M1131" s="27" t="str">
        <f t="shared" si="122"/>
        <v>Bedrock</v>
      </c>
    </row>
    <row r="1132" spans="1:13" x14ac:dyDescent="0.25">
      <c r="A1132" s="15" t="s">
        <v>78</v>
      </c>
      <c r="B1132" s="16" t="s">
        <v>13</v>
      </c>
      <c r="C1132" s="15" t="str">
        <f t="shared" si="120"/>
        <v>Dolomite_Fine To Coarse</v>
      </c>
      <c r="D1132" s="15">
        <v>1</v>
      </c>
      <c r="E1132" s="33">
        <f t="shared" si="123"/>
        <v>-4.8075106056537004E-2</v>
      </c>
      <c r="F1132" s="15" t="str">
        <f t="shared" si="119"/>
        <v>Rare/Uncommon</v>
      </c>
      <c r="G1132" s="17" t="s">
        <v>159</v>
      </c>
      <c r="H1132" s="18" t="s">
        <v>166</v>
      </c>
      <c r="I1132" s="26" t="s">
        <v>166</v>
      </c>
      <c r="J1132" s="19" t="str">
        <f t="shared" si="124"/>
        <v>Needs Review</v>
      </c>
      <c r="K1132" s="19" t="str">
        <f t="shared" si="125"/>
        <v>Bell &amp; Erber</v>
      </c>
      <c r="L1132" s="27" t="str">
        <f t="shared" si="121"/>
        <v>Bedrock</v>
      </c>
      <c r="M1132" s="27" t="str">
        <f t="shared" si="122"/>
        <v>Bedrock</v>
      </c>
    </row>
    <row r="1133" spans="1:13" x14ac:dyDescent="0.25">
      <c r="A1133" s="15" t="s">
        <v>78</v>
      </c>
      <c r="B1133" s="16" t="s">
        <v>14</v>
      </c>
      <c r="C1133" s="15" t="str">
        <f t="shared" si="120"/>
        <v>Dolomite_Fine To Medium</v>
      </c>
      <c r="D1133" s="15">
        <v>5</v>
      </c>
      <c r="E1133" s="33">
        <f t="shared" si="123"/>
        <v>-4.7838431495412496E-2</v>
      </c>
      <c r="F1133" s="15" t="str">
        <f t="shared" si="119"/>
        <v>Rare/Uncommon</v>
      </c>
      <c r="G1133" s="17" t="s">
        <v>159</v>
      </c>
      <c r="H1133" s="18" t="s">
        <v>166</v>
      </c>
      <c r="I1133" s="26" t="s">
        <v>166</v>
      </c>
      <c r="J1133" s="19" t="str">
        <f t="shared" si="124"/>
        <v>Needs Review</v>
      </c>
      <c r="K1133" s="19" t="str">
        <f t="shared" si="125"/>
        <v>Bell &amp; Erber</v>
      </c>
      <c r="L1133" s="27" t="str">
        <f t="shared" si="121"/>
        <v>Bedrock</v>
      </c>
      <c r="M1133" s="27" t="str">
        <f t="shared" si="122"/>
        <v>Bedrock</v>
      </c>
    </row>
    <row r="1134" spans="1:13" x14ac:dyDescent="0.25">
      <c r="A1134" s="15" t="s">
        <v>78</v>
      </c>
      <c r="B1134" s="16" t="s">
        <v>15</v>
      </c>
      <c r="C1134" s="15" t="str">
        <f t="shared" si="120"/>
        <v>Dolomite_Firm</v>
      </c>
      <c r="D1134" s="15">
        <v>0</v>
      </c>
      <c r="E1134" s="33">
        <f t="shared" si="123"/>
        <v>-4.8134274696818129E-2</v>
      </c>
      <c r="F1134" s="15" t="str">
        <f t="shared" si="119"/>
        <v>Not Used</v>
      </c>
      <c r="G1134" s="17" t="s">
        <v>159</v>
      </c>
      <c r="H1134" s="18" t="s">
        <v>166</v>
      </c>
      <c r="I1134" s="26" t="s">
        <v>166</v>
      </c>
      <c r="J1134" s="19" t="str">
        <f t="shared" si="124"/>
        <v>Not Used</v>
      </c>
      <c r="K1134" s="19" t="str">
        <f t="shared" si="125"/>
        <v>Not Used</v>
      </c>
      <c r="L1134" s="27" t="str">
        <f t="shared" si="121"/>
        <v>CHECK</v>
      </c>
      <c r="M1134" s="27" t="str">
        <f t="shared" si="122"/>
        <v>Bedrock</v>
      </c>
    </row>
    <row r="1135" spans="1:13" x14ac:dyDescent="0.25">
      <c r="A1135" s="15" t="s">
        <v>78</v>
      </c>
      <c r="B1135" s="16" t="s">
        <v>16</v>
      </c>
      <c r="C1135" s="15" t="str">
        <f t="shared" si="120"/>
        <v>Dolomite_Fractured</v>
      </c>
      <c r="D1135" s="15">
        <v>11</v>
      </c>
      <c r="E1135" s="33">
        <f t="shared" si="123"/>
        <v>-4.7483419653725739E-2</v>
      </c>
      <c r="F1135" s="15" t="str">
        <f t="shared" si="119"/>
        <v>Rare/Uncommon</v>
      </c>
      <c r="G1135" s="17" t="s">
        <v>159</v>
      </c>
      <c r="H1135" s="18" t="s">
        <v>166</v>
      </c>
      <c r="I1135" s="26" t="s">
        <v>166</v>
      </c>
      <c r="J1135" s="19" t="str">
        <f t="shared" si="124"/>
        <v>Needs Review</v>
      </c>
      <c r="K1135" s="19" t="str">
        <f t="shared" si="125"/>
        <v>Bell &amp; Erber</v>
      </c>
      <c r="L1135" s="27" t="str">
        <f t="shared" si="121"/>
        <v>Bedrock</v>
      </c>
      <c r="M1135" s="27" t="str">
        <f t="shared" si="122"/>
        <v>Bedrock</v>
      </c>
    </row>
    <row r="1136" spans="1:13" x14ac:dyDescent="0.25">
      <c r="A1136" s="15" t="s">
        <v>78</v>
      </c>
      <c r="B1136" s="16" t="s">
        <v>17</v>
      </c>
      <c r="C1136" s="15" t="str">
        <f t="shared" si="120"/>
        <v>Dolomite_Gravely</v>
      </c>
      <c r="D1136" s="15">
        <v>1</v>
      </c>
      <c r="E1136" s="33">
        <f t="shared" si="123"/>
        <v>-4.8075106056537004E-2</v>
      </c>
      <c r="F1136" s="15" t="str">
        <f t="shared" si="119"/>
        <v>Rare/Uncommon</v>
      </c>
      <c r="G1136" s="17" t="s">
        <v>159</v>
      </c>
      <c r="H1136" s="18" t="s">
        <v>166</v>
      </c>
      <c r="I1136" s="26" t="s">
        <v>166</v>
      </c>
      <c r="J1136" s="19" t="str">
        <f t="shared" si="124"/>
        <v>Needs Review</v>
      </c>
      <c r="K1136" s="19" t="str">
        <f t="shared" si="125"/>
        <v>Bell &amp; Erber</v>
      </c>
      <c r="L1136" s="27" t="str">
        <f t="shared" si="121"/>
        <v>Bedrock</v>
      </c>
      <c r="M1136" s="27" t="str">
        <f t="shared" si="122"/>
        <v>Bedrock</v>
      </c>
    </row>
    <row r="1137" spans="1:13" x14ac:dyDescent="0.25">
      <c r="A1137" s="15" t="s">
        <v>78</v>
      </c>
      <c r="B1137" s="16" t="s">
        <v>18</v>
      </c>
      <c r="C1137" s="15" t="str">
        <f t="shared" si="120"/>
        <v>Dolomite_Gummy</v>
      </c>
      <c r="D1137" s="15">
        <v>0</v>
      </c>
      <c r="E1137" s="33">
        <f t="shared" si="123"/>
        <v>-4.8134274696818129E-2</v>
      </c>
      <c r="F1137" s="15" t="str">
        <f t="shared" si="119"/>
        <v>Not Used</v>
      </c>
      <c r="G1137" s="17" t="s">
        <v>159</v>
      </c>
      <c r="H1137" s="18" t="s">
        <v>166</v>
      </c>
      <c r="I1137" s="26" t="s">
        <v>166</v>
      </c>
      <c r="J1137" s="19" t="str">
        <f t="shared" si="124"/>
        <v>Not Used</v>
      </c>
      <c r="K1137" s="19" t="str">
        <f t="shared" si="125"/>
        <v>Not Used</v>
      </c>
      <c r="L1137" s="27" t="str">
        <f t="shared" si="121"/>
        <v>CHECK</v>
      </c>
      <c r="M1137" s="27" t="str">
        <f t="shared" si="122"/>
        <v>Bedrock</v>
      </c>
    </row>
    <row r="1138" spans="1:13" x14ac:dyDescent="0.25">
      <c r="A1138" s="15" t="s">
        <v>78</v>
      </c>
      <c r="B1138" s="16" t="s">
        <v>19</v>
      </c>
      <c r="C1138" s="15" t="str">
        <f t="shared" si="120"/>
        <v>Dolomite_Hard</v>
      </c>
      <c r="D1138" s="15">
        <v>135</v>
      </c>
      <c r="E1138" s="33">
        <f t="shared" si="123"/>
        <v>-4.014650825886603E-2</v>
      </c>
      <c r="F1138" s="15" t="str">
        <f t="shared" si="119"/>
        <v>Rare/Uncommon</v>
      </c>
      <c r="G1138" s="17" t="s">
        <v>159</v>
      </c>
      <c r="H1138" s="18" t="s">
        <v>166</v>
      </c>
      <c r="I1138" s="26" t="s">
        <v>166</v>
      </c>
      <c r="J1138" s="19" t="str">
        <f t="shared" si="124"/>
        <v>Needs Review</v>
      </c>
      <c r="K1138" s="19" t="str">
        <f t="shared" si="125"/>
        <v>Bell &amp; Erber</v>
      </c>
      <c r="L1138" s="27" t="str">
        <f t="shared" si="121"/>
        <v>Bedrock</v>
      </c>
      <c r="M1138" s="27" t="str">
        <f t="shared" si="122"/>
        <v>Bedrock</v>
      </c>
    </row>
    <row r="1139" spans="1:13" x14ac:dyDescent="0.25">
      <c r="A1139" s="15" t="s">
        <v>78</v>
      </c>
      <c r="B1139" s="16" t="s">
        <v>20</v>
      </c>
      <c r="C1139" s="15" t="str">
        <f t="shared" si="120"/>
        <v>Dolomite_Heaving/Quick</v>
      </c>
      <c r="D1139" s="15">
        <v>0</v>
      </c>
      <c r="E1139" s="33">
        <f t="shared" si="123"/>
        <v>-4.8134274696818129E-2</v>
      </c>
      <c r="F1139" s="15" t="str">
        <f t="shared" si="119"/>
        <v>Not Used</v>
      </c>
      <c r="G1139" s="17" t="s">
        <v>159</v>
      </c>
      <c r="H1139" s="18" t="s">
        <v>166</v>
      </c>
      <c r="I1139" s="26" t="s">
        <v>166</v>
      </c>
      <c r="J1139" s="19" t="str">
        <f t="shared" si="124"/>
        <v>Not Used</v>
      </c>
      <c r="K1139" s="19" t="str">
        <f t="shared" si="125"/>
        <v>Not Used</v>
      </c>
      <c r="L1139" s="27" t="str">
        <f t="shared" si="121"/>
        <v>CHECK</v>
      </c>
      <c r="M1139" s="27" t="str">
        <f t="shared" si="122"/>
        <v>Bedrock</v>
      </c>
    </row>
    <row r="1140" spans="1:13" x14ac:dyDescent="0.25">
      <c r="A1140" s="15" t="s">
        <v>78</v>
      </c>
      <c r="B1140" s="16" t="s">
        <v>21</v>
      </c>
      <c r="C1140" s="15" t="str">
        <f t="shared" si="120"/>
        <v>Dolomite_Karst</v>
      </c>
      <c r="D1140" s="15">
        <v>0</v>
      </c>
      <c r="E1140" s="33">
        <f t="shared" si="123"/>
        <v>-4.8134274696818129E-2</v>
      </c>
      <c r="F1140" s="15" t="str">
        <f t="shared" si="119"/>
        <v>Not Used</v>
      </c>
      <c r="G1140" s="17" t="s">
        <v>159</v>
      </c>
      <c r="H1140" s="18" t="s">
        <v>166</v>
      </c>
      <c r="I1140" s="26" t="s">
        <v>166</v>
      </c>
      <c r="J1140" s="19" t="str">
        <f t="shared" si="124"/>
        <v>Not Used</v>
      </c>
      <c r="K1140" s="19" t="str">
        <f t="shared" si="125"/>
        <v>Not Used</v>
      </c>
      <c r="L1140" s="27" t="str">
        <f t="shared" si="121"/>
        <v>CHECK</v>
      </c>
      <c r="M1140" s="27" t="str">
        <f t="shared" si="122"/>
        <v>Bedrock</v>
      </c>
    </row>
    <row r="1141" spans="1:13" x14ac:dyDescent="0.25">
      <c r="A1141" s="15" t="s">
        <v>78</v>
      </c>
      <c r="B1141" s="16" t="s">
        <v>22</v>
      </c>
      <c r="C1141" s="15" t="str">
        <f t="shared" si="120"/>
        <v>Dolomite_Layered</v>
      </c>
      <c r="D1141" s="15">
        <v>3</v>
      </c>
      <c r="E1141" s="33">
        <f t="shared" si="123"/>
        <v>-4.7956768775974754E-2</v>
      </c>
      <c r="F1141" s="15" t="str">
        <f t="shared" si="119"/>
        <v>Rare/Uncommon</v>
      </c>
      <c r="G1141" s="17" t="s">
        <v>159</v>
      </c>
      <c r="H1141" s="18" t="s">
        <v>166</v>
      </c>
      <c r="I1141" s="26" t="s">
        <v>166</v>
      </c>
      <c r="J1141" s="19" t="str">
        <f t="shared" si="124"/>
        <v>Needs Review</v>
      </c>
      <c r="K1141" s="19" t="str">
        <f t="shared" si="125"/>
        <v>Bell &amp; Erber</v>
      </c>
      <c r="L1141" s="27" t="str">
        <f t="shared" si="121"/>
        <v>Bedrock</v>
      </c>
      <c r="M1141" s="27" t="str">
        <f t="shared" si="122"/>
        <v>Bedrock</v>
      </c>
    </row>
    <row r="1142" spans="1:13" x14ac:dyDescent="0.25">
      <c r="A1142" s="15" t="s">
        <v>78</v>
      </c>
      <c r="B1142" s="16" t="s">
        <v>23</v>
      </c>
      <c r="C1142" s="15" t="str">
        <f t="shared" si="120"/>
        <v>Dolomite_Medium</v>
      </c>
      <c r="D1142" s="15">
        <v>9</v>
      </c>
      <c r="E1142" s="33">
        <f t="shared" si="123"/>
        <v>-4.7601756934287989E-2</v>
      </c>
      <c r="F1142" s="15" t="str">
        <f t="shared" si="119"/>
        <v>Rare/Uncommon</v>
      </c>
      <c r="G1142" s="17" t="s">
        <v>159</v>
      </c>
      <c r="H1142" s="18" t="s">
        <v>166</v>
      </c>
      <c r="I1142" s="26" t="s">
        <v>166</v>
      </c>
      <c r="J1142" s="19" t="str">
        <f t="shared" si="124"/>
        <v>Needs Review</v>
      </c>
      <c r="K1142" s="19" t="str">
        <f t="shared" si="125"/>
        <v>Bell &amp; Erber</v>
      </c>
      <c r="L1142" s="27" t="str">
        <f t="shared" si="121"/>
        <v>Bedrock</v>
      </c>
      <c r="M1142" s="27" t="str">
        <f t="shared" si="122"/>
        <v>Bedrock</v>
      </c>
    </row>
    <row r="1143" spans="1:13" x14ac:dyDescent="0.25">
      <c r="A1143" s="15" t="s">
        <v>78</v>
      </c>
      <c r="B1143" s="16" t="s">
        <v>24</v>
      </c>
      <c r="C1143" s="15" t="str">
        <f t="shared" si="120"/>
        <v>Dolomite_Medium To Coarse</v>
      </c>
      <c r="D1143" s="15">
        <v>4</v>
      </c>
      <c r="E1143" s="33">
        <f t="shared" si="123"/>
        <v>-4.7897600135693622E-2</v>
      </c>
      <c r="F1143" s="15" t="str">
        <f t="shared" si="119"/>
        <v>Rare/Uncommon</v>
      </c>
      <c r="G1143" s="17" t="s">
        <v>159</v>
      </c>
      <c r="H1143" s="18" t="s">
        <v>166</v>
      </c>
      <c r="I1143" s="26" t="s">
        <v>166</v>
      </c>
      <c r="J1143" s="19" t="str">
        <f t="shared" si="124"/>
        <v>Needs Review</v>
      </c>
      <c r="K1143" s="19" t="str">
        <f t="shared" si="125"/>
        <v>Bell &amp; Erber</v>
      </c>
      <c r="L1143" s="27" t="str">
        <f t="shared" si="121"/>
        <v>Bedrock</v>
      </c>
      <c r="M1143" s="27" t="str">
        <f t="shared" si="122"/>
        <v>Bedrock</v>
      </c>
    </row>
    <row r="1144" spans="1:13" x14ac:dyDescent="0.25">
      <c r="A1144" s="15" t="s">
        <v>78</v>
      </c>
      <c r="B1144" s="16" t="s">
        <v>25</v>
      </c>
      <c r="C1144" s="15" t="str">
        <f t="shared" si="120"/>
        <v>Dolomite_Organic</v>
      </c>
      <c r="D1144" s="15">
        <v>0</v>
      </c>
      <c r="E1144" s="33">
        <f t="shared" si="123"/>
        <v>-4.8134274696818129E-2</v>
      </c>
      <c r="F1144" s="15" t="str">
        <f t="shared" si="119"/>
        <v>Not Used</v>
      </c>
      <c r="G1144" s="17" t="s">
        <v>159</v>
      </c>
      <c r="H1144" s="18" t="s">
        <v>166</v>
      </c>
      <c r="I1144" s="26" t="s">
        <v>166</v>
      </c>
      <c r="J1144" s="19" t="str">
        <f t="shared" si="124"/>
        <v>Not Used</v>
      </c>
      <c r="K1144" s="19" t="str">
        <f t="shared" si="125"/>
        <v>Not Used</v>
      </c>
      <c r="L1144" s="27" t="str">
        <f t="shared" si="121"/>
        <v>CHECK</v>
      </c>
      <c r="M1144" s="27" t="str">
        <f t="shared" si="122"/>
        <v>Bedrock</v>
      </c>
    </row>
    <row r="1145" spans="1:13" x14ac:dyDescent="0.25">
      <c r="A1145" s="15" t="s">
        <v>78</v>
      </c>
      <c r="B1145" s="16" t="s">
        <v>26</v>
      </c>
      <c r="C1145" s="15" t="str">
        <f t="shared" si="120"/>
        <v>Dolomite_Porous</v>
      </c>
      <c r="D1145" s="15">
        <v>2</v>
      </c>
      <c r="E1145" s="33">
        <f t="shared" si="123"/>
        <v>-4.8015937416255879E-2</v>
      </c>
      <c r="F1145" s="15" t="str">
        <f t="shared" si="119"/>
        <v>Rare/Uncommon</v>
      </c>
      <c r="G1145" s="17" t="s">
        <v>159</v>
      </c>
      <c r="H1145" s="18" t="s">
        <v>166</v>
      </c>
      <c r="I1145" s="26" t="s">
        <v>166</v>
      </c>
      <c r="J1145" s="19" t="str">
        <f t="shared" si="124"/>
        <v>Needs Review</v>
      </c>
      <c r="K1145" s="19" t="str">
        <f t="shared" si="125"/>
        <v>Bell &amp; Erber</v>
      </c>
      <c r="L1145" s="27" t="str">
        <f t="shared" si="121"/>
        <v>Bedrock</v>
      </c>
      <c r="M1145" s="27" t="str">
        <f t="shared" si="122"/>
        <v>Bedrock</v>
      </c>
    </row>
    <row r="1146" spans="1:13" x14ac:dyDescent="0.25">
      <c r="A1146" s="15" t="s">
        <v>78</v>
      </c>
      <c r="B1146" s="16" t="s">
        <v>27</v>
      </c>
      <c r="C1146" s="15" t="str">
        <f t="shared" si="120"/>
        <v>Dolomite_Sandy</v>
      </c>
      <c r="D1146" s="15">
        <v>43</v>
      </c>
      <c r="E1146" s="33">
        <f t="shared" si="123"/>
        <v>-4.5590023164729682E-2</v>
      </c>
      <c r="F1146" s="15" t="str">
        <f t="shared" si="119"/>
        <v>Rare/Uncommon</v>
      </c>
      <c r="G1146" s="17" t="s">
        <v>159</v>
      </c>
      <c r="H1146" s="18" t="s">
        <v>166</v>
      </c>
      <c r="I1146" s="26" t="s">
        <v>166</v>
      </c>
      <c r="J1146" s="19" t="str">
        <f t="shared" si="124"/>
        <v>Needs Review</v>
      </c>
      <c r="K1146" s="19" t="str">
        <f t="shared" si="125"/>
        <v>Bell &amp; Erber</v>
      </c>
      <c r="L1146" s="27" t="str">
        <f t="shared" si="121"/>
        <v>Bedrock</v>
      </c>
      <c r="M1146" s="27" t="str">
        <f t="shared" si="122"/>
        <v>Bedrock</v>
      </c>
    </row>
    <row r="1147" spans="1:13" x14ac:dyDescent="0.25">
      <c r="A1147" s="15" t="s">
        <v>78</v>
      </c>
      <c r="B1147" s="16" t="s">
        <v>28</v>
      </c>
      <c r="C1147" s="15" t="str">
        <f t="shared" si="120"/>
        <v>Dolomite_Silty</v>
      </c>
      <c r="D1147" s="15">
        <v>1</v>
      </c>
      <c r="E1147" s="33">
        <f t="shared" si="123"/>
        <v>-4.8075106056537004E-2</v>
      </c>
      <c r="F1147" s="15" t="str">
        <f t="shared" si="119"/>
        <v>Rare/Uncommon</v>
      </c>
      <c r="G1147" s="17" t="s">
        <v>159</v>
      </c>
      <c r="H1147" s="18" t="s">
        <v>166</v>
      </c>
      <c r="I1147" s="26" t="s">
        <v>166</v>
      </c>
      <c r="J1147" s="19" t="str">
        <f t="shared" si="124"/>
        <v>Needs Review</v>
      </c>
      <c r="K1147" s="19" t="str">
        <f t="shared" si="125"/>
        <v>Bell &amp; Erber</v>
      </c>
      <c r="L1147" s="27" t="str">
        <f t="shared" si="121"/>
        <v>Bedrock</v>
      </c>
      <c r="M1147" s="27" t="str">
        <f t="shared" si="122"/>
        <v>Bedrock</v>
      </c>
    </row>
    <row r="1148" spans="1:13" x14ac:dyDescent="0.25">
      <c r="A1148" s="15" t="s">
        <v>78</v>
      </c>
      <c r="B1148" s="16" t="s">
        <v>29</v>
      </c>
      <c r="C1148" s="15" t="str">
        <f t="shared" si="120"/>
        <v>Dolomite_Soft</v>
      </c>
      <c r="D1148" s="15">
        <v>8</v>
      </c>
      <c r="E1148" s="33">
        <f t="shared" si="123"/>
        <v>-4.7660925574569114E-2</v>
      </c>
      <c r="F1148" s="15" t="str">
        <f t="shared" si="119"/>
        <v>Rare/Uncommon</v>
      </c>
      <c r="G1148" s="17" t="s">
        <v>159</v>
      </c>
      <c r="H1148" s="18" t="s">
        <v>166</v>
      </c>
      <c r="I1148" s="26" t="s">
        <v>166</v>
      </c>
      <c r="J1148" s="19" t="str">
        <f t="shared" si="124"/>
        <v>Needs Review</v>
      </c>
      <c r="K1148" s="19" t="str">
        <f t="shared" si="125"/>
        <v>Bell &amp; Erber</v>
      </c>
      <c r="L1148" s="27" t="str">
        <f t="shared" si="121"/>
        <v>Bedrock</v>
      </c>
      <c r="M1148" s="27" t="str">
        <f t="shared" si="122"/>
        <v>Bedrock</v>
      </c>
    </row>
    <row r="1149" spans="1:13" x14ac:dyDescent="0.25">
      <c r="A1149" s="15" t="s">
        <v>78</v>
      </c>
      <c r="B1149" s="16" t="s">
        <v>30</v>
      </c>
      <c r="C1149" s="15" t="str">
        <f t="shared" si="120"/>
        <v>Dolomite_Sticky</v>
      </c>
      <c r="D1149" s="15">
        <v>0</v>
      </c>
      <c r="E1149" s="33">
        <f t="shared" si="123"/>
        <v>-4.8134274696818129E-2</v>
      </c>
      <c r="F1149" s="15" t="str">
        <f t="shared" si="119"/>
        <v>Not Used</v>
      </c>
      <c r="G1149" s="17" t="s">
        <v>159</v>
      </c>
      <c r="H1149" s="18" t="s">
        <v>166</v>
      </c>
      <c r="I1149" s="26" t="s">
        <v>166</v>
      </c>
      <c r="J1149" s="19" t="str">
        <f t="shared" si="124"/>
        <v>Not Used</v>
      </c>
      <c r="K1149" s="19" t="str">
        <f t="shared" si="125"/>
        <v>Not Used</v>
      </c>
      <c r="L1149" s="27" t="str">
        <f t="shared" si="121"/>
        <v>CHECK</v>
      </c>
      <c r="M1149" s="27" t="str">
        <f t="shared" si="122"/>
        <v>Bedrock</v>
      </c>
    </row>
    <row r="1150" spans="1:13" x14ac:dyDescent="0.25">
      <c r="A1150" s="15" t="s">
        <v>78</v>
      </c>
      <c r="B1150" s="16" t="s">
        <v>31</v>
      </c>
      <c r="C1150" s="15" t="str">
        <f t="shared" si="120"/>
        <v>Dolomite_Stoney</v>
      </c>
      <c r="D1150" s="15">
        <v>0</v>
      </c>
      <c r="E1150" s="33">
        <f t="shared" si="123"/>
        <v>-4.8134274696818129E-2</v>
      </c>
      <c r="F1150" s="15" t="str">
        <f t="shared" si="119"/>
        <v>Not Used</v>
      </c>
      <c r="G1150" s="17" t="s">
        <v>159</v>
      </c>
      <c r="H1150" s="18" t="s">
        <v>166</v>
      </c>
      <c r="I1150" s="26" t="s">
        <v>166</v>
      </c>
      <c r="J1150" s="19" t="str">
        <f t="shared" si="124"/>
        <v>Not Used</v>
      </c>
      <c r="K1150" s="19" t="str">
        <f t="shared" si="125"/>
        <v>Not Used</v>
      </c>
      <c r="L1150" s="27" t="str">
        <f t="shared" si="121"/>
        <v>CHECK</v>
      </c>
      <c r="M1150" s="27" t="str">
        <f t="shared" si="122"/>
        <v>Bedrock</v>
      </c>
    </row>
    <row r="1151" spans="1:13" x14ac:dyDescent="0.25">
      <c r="A1151" s="15" t="s">
        <v>78</v>
      </c>
      <c r="B1151" s="16" t="s">
        <v>32</v>
      </c>
      <c r="C1151" s="15" t="str">
        <f t="shared" si="120"/>
        <v>Dolomite_Stringers</v>
      </c>
      <c r="D1151" s="15">
        <v>1</v>
      </c>
      <c r="E1151" s="33">
        <f t="shared" si="123"/>
        <v>-4.8075106056537004E-2</v>
      </c>
      <c r="F1151" s="15" t="str">
        <f t="shared" si="119"/>
        <v>Rare/Uncommon</v>
      </c>
      <c r="G1151" s="17" t="s">
        <v>159</v>
      </c>
      <c r="H1151" s="18" t="s">
        <v>166</v>
      </c>
      <c r="I1151" s="26" t="s">
        <v>166</v>
      </c>
      <c r="J1151" s="19" t="str">
        <f t="shared" si="124"/>
        <v>Needs Review</v>
      </c>
      <c r="K1151" s="19" t="str">
        <f t="shared" si="125"/>
        <v>Bell &amp; Erber</v>
      </c>
      <c r="L1151" s="27" t="str">
        <f t="shared" si="121"/>
        <v>Bedrock</v>
      </c>
      <c r="M1151" s="27" t="str">
        <f t="shared" si="122"/>
        <v>Bedrock</v>
      </c>
    </row>
    <row r="1152" spans="1:13" x14ac:dyDescent="0.25">
      <c r="A1152" s="15" t="s">
        <v>78</v>
      </c>
      <c r="B1152" s="16" t="s">
        <v>33</v>
      </c>
      <c r="C1152" s="15" t="str">
        <f t="shared" si="120"/>
        <v>Dolomite_Strips</v>
      </c>
      <c r="D1152" s="15">
        <v>0</v>
      </c>
      <c r="E1152" s="33">
        <f t="shared" si="123"/>
        <v>-4.8134274696818129E-2</v>
      </c>
      <c r="F1152" s="15" t="str">
        <f t="shared" si="119"/>
        <v>Not Used</v>
      </c>
      <c r="G1152" s="17" t="s">
        <v>159</v>
      </c>
      <c r="H1152" s="18" t="s">
        <v>166</v>
      </c>
      <c r="I1152" s="26" t="s">
        <v>166</v>
      </c>
      <c r="J1152" s="19" t="str">
        <f t="shared" si="124"/>
        <v>Not Used</v>
      </c>
      <c r="K1152" s="19" t="str">
        <f t="shared" si="125"/>
        <v>Not Used</v>
      </c>
      <c r="L1152" s="27" t="str">
        <f t="shared" si="121"/>
        <v>CHECK</v>
      </c>
      <c r="M1152" s="27" t="str">
        <f t="shared" si="122"/>
        <v>Bedrock</v>
      </c>
    </row>
    <row r="1153" spans="1:13" x14ac:dyDescent="0.25">
      <c r="A1153" s="15" t="s">
        <v>78</v>
      </c>
      <c r="B1153" s="16" t="s">
        <v>34</v>
      </c>
      <c r="C1153" s="15" t="str">
        <f t="shared" si="120"/>
        <v>Dolomite_Swelling</v>
      </c>
      <c r="D1153" s="15">
        <v>0</v>
      </c>
      <c r="E1153" s="33">
        <f t="shared" si="123"/>
        <v>-4.8134274696818129E-2</v>
      </c>
      <c r="F1153" s="15" t="str">
        <f t="shared" si="119"/>
        <v>Not Used</v>
      </c>
      <c r="G1153" s="17" t="s">
        <v>159</v>
      </c>
      <c r="H1153" s="18" t="s">
        <v>166</v>
      </c>
      <c r="I1153" s="26" t="s">
        <v>166</v>
      </c>
      <c r="J1153" s="19" t="str">
        <f t="shared" si="124"/>
        <v>Not Used</v>
      </c>
      <c r="K1153" s="19" t="str">
        <f t="shared" si="125"/>
        <v>Not Used</v>
      </c>
      <c r="L1153" s="27" t="str">
        <f t="shared" si="121"/>
        <v>CHECK</v>
      </c>
      <c r="M1153" s="27" t="str">
        <f t="shared" si="122"/>
        <v>Bedrock</v>
      </c>
    </row>
    <row r="1154" spans="1:13" x14ac:dyDescent="0.25">
      <c r="A1154" s="15" t="s">
        <v>78</v>
      </c>
      <c r="B1154" s="16" t="s">
        <v>35</v>
      </c>
      <c r="C1154" s="15" t="str">
        <f t="shared" si="120"/>
        <v>Dolomite_Very Coarse</v>
      </c>
      <c r="D1154" s="15">
        <v>0</v>
      </c>
      <c r="E1154" s="33">
        <f t="shared" si="123"/>
        <v>-4.8134274696818129E-2</v>
      </c>
      <c r="F1154" s="15" t="str">
        <f t="shared" ref="F1154:F1217" si="126">IF(D1154=0,"Not Used",
IF(E1154&lt;Mean,"Rare/Uncommon",
IF(AND(E1154&gt;Mean,E1154&lt;(Mean + Standard_Deviation)),"Fairly Common",
IF(AND(E1154&gt;(Mean + Standard_Deviation),E1154&lt;(Mean + (2*Standard_Deviation))),"Common",
IF(E1154&gt;(Mean + (2*Standard_Deviation)),"Very Common","")))))</f>
        <v>Not Used</v>
      </c>
      <c r="G1154" s="17" t="s">
        <v>159</v>
      </c>
      <c r="H1154" s="18" t="s">
        <v>166</v>
      </c>
      <c r="I1154" s="26" t="s">
        <v>166</v>
      </c>
      <c r="J1154" s="19" t="str">
        <f t="shared" si="124"/>
        <v>Not Used</v>
      </c>
      <c r="K1154" s="19" t="str">
        <f t="shared" si="125"/>
        <v>Not Used</v>
      </c>
      <c r="L1154" s="27" t="str">
        <f t="shared" si="121"/>
        <v>CHECK</v>
      </c>
      <c r="M1154" s="27" t="str">
        <f t="shared" si="122"/>
        <v>Bedrock</v>
      </c>
    </row>
    <row r="1155" spans="1:13" x14ac:dyDescent="0.25">
      <c r="A1155" s="15" t="s">
        <v>78</v>
      </c>
      <c r="B1155" s="16" t="s">
        <v>160</v>
      </c>
      <c r="C1155" s="15" t="str">
        <f t="shared" ref="C1155:C1218" si="127">A1155&amp;"_"&amp;IF(ISBLANK(B1155),"",B1155)</f>
        <v>Dolomite_Very Fine</v>
      </c>
      <c r="D1155" s="15">
        <v>0</v>
      </c>
      <c r="E1155" s="33">
        <f t="shared" si="123"/>
        <v>-4.8134274696818129E-2</v>
      </c>
      <c r="F1155" s="15" t="str">
        <f t="shared" si="126"/>
        <v>Not Used</v>
      </c>
      <c r="G1155" s="17" t="s">
        <v>159</v>
      </c>
      <c r="H1155" s="18" t="s">
        <v>166</v>
      </c>
      <c r="I1155" s="26" t="s">
        <v>166</v>
      </c>
      <c r="J1155" s="19" t="str">
        <f t="shared" si="124"/>
        <v>Not Used</v>
      </c>
      <c r="K1155" s="19" t="str">
        <f t="shared" si="125"/>
        <v>Not Used</v>
      </c>
      <c r="L1155" s="27" t="str">
        <f t="shared" ref="L1155:L1218" si="128">IF(K1155="Esch &amp; Erber",I1155,IF(OR(K1155="Bell &amp; Esch",K1155="Bell &amp; Erber",K1155="Everyone Agrees"),H1155,"CHECK"))</f>
        <v>CHECK</v>
      </c>
      <c r="M1155" s="27" t="str">
        <f t="shared" ref="M1155:M1218" si="129">IF(K1155="Everyone Agrees",H1155,IF(J1155="Not Used",H1155,IF(NOT(L1155="CHECK"),L1155,H1155)))</f>
        <v>Bedrock</v>
      </c>
    </row>
    <row r="1156" spans="1:13" x14ac:dyDescent="0.25">
      <c r="A1156" s="15" t="s">
        <v>78</v>
      </c>
      <c r="B1156" s="16" t="s">
        <v>36</v>
      </c>
      <c r="C1156" s="15" t="str">
        <f t="shared" si="127"/>
        <v>Dolomite_Very Fine-Coarse</v>
      </c>
      <c r="D1156" s="15">
        <v>0</v>
      </c>
      <c r="E1156" s="33">
        <f t="shared" ref="E1156:E1219" si="130">STANDARDIZE(D1156,(SUM($D$2:$D$5657)/COUNT($D$2:$D$5657)),_xlfn.STDEV.P($D$2:$D$5657))</f>
        <v>-4.8134274696818129E-2</v>
      </c>
      <c r="F1156" s="15" t="str">
        <f t="shared" si="126"/>
        <v>Not Used</v>
      </c>
      <c r="G1156" s="17" t="s">
        <v>159</v>
      </c>
      <c r="H1156" s="18" t="s">
        <v>166</v>
      </c>
      <c r="I1156" s="26" t="s">
        <v>166</v>
      </c>
      <c r="J1156" s="19" t="str">
        <f t="shared" ref="J1156:J1219" si="131">IF(AND(G1156=H1156,I1156=H1156),"Yes",IF(AND(OR(G1156="CHECK",H1156="CHECK",I1156="CHECK"),NOT(F1156="Not Used")),"Needs Review",IF(F1156="Not Used", "Not Used","No")))</f>
        <v>Not Used</v>
      </c>
      <c r="K1156" s="19" t="str">
        <f t="shared" ref="K1156:K1219" si="132">IF(J1156="Yes","Everyone Agrees",IF(F1156="Not Used","Not Used",IF(AND(G1156="CHECK",I1156="CHECK"),"Needs Review",IF(G1156=H1156,"Bell &amp; Esch",IF(H1156=I1156,"Bell &amp; Erber",IF(G1156=I1156,"Esch &amp; Erber","Nobody Agrees"))))))</f>
        <v>Not Used</v>
      </c>
      <c r="L1156" s="27" t="str">
        <f t="shared" si="128"/>
        <v>CHECK</v>
      </c>
      <c r="M1156" s="27" t="str">
        <f t="shared" si="129"/>
        <v>Bedrock</v>
      </c>
    </row>
    <row r="1157" spans="1:13" x14ac:dyDescent="0.25">
      <c r="A1157" s="15" t="s">
        <v>78</v>
      </c>
      <c r="B1157" s="16" t="s">
        <v>37</v>
      </c>
      <c r="C1157" s="15" t="str">
        <f t="shared" si="127"/>
        <v>Dolomite_Very Fine-Fine</v>
      </c>
      <c r="D1157" s="15">
        <v>0</v>
      </c>
      <c r="E1157" s="33">
        <f t="shared" si="130"/>
        <v>-4.8134274696818129E-2</v>
      </c>
      <c r="F1157" s="15" t="str">
        <f t="shared" si="126"/>
        <v>Not Used</v>
      </c>
      <c r="G1157" s="17" t="s">
        <v>159</v>
      </c>
      <c r="H1157" s="18" t="s">
        <v>166</v>
      </c>
      <c r="I1157" s="26" t="s">
        <v>166</v>
      </c>
      <c r="J1157" s="19" t="str">
        <f t="shared" si="131"/>
        <v>Not Used</v>
      </c>
      <c r="K1157" s="19" t="str">
        <f t="shared" si="132"/>
        <v>Not Used</v>
      </c>
      <c r="L1157" s="27" t="str">
        <f t="shared" si="128"/>
        <v>CHECK</v>
      </c>
      <c r="M1157" s="27" t="str">
        <f t="shared" si="129"/>
        <v>Bedrock</v>
      </c>
    </row>
    <row r="1158" spans="1:13" x14ac:dyDescent="0.25">
      <c r="A1158" s="15" t="s">
        <v>78</v>
      </c>
      <c r="B1158" s="16" t="s">
        <v>38</v>
      </c>
      <c r="C1158" s="15" t="str">
        <f t="shared" si="127"/>
        <v>Dolomite_Very Fine-Medium</v>
      </c>
      <c r="D1158" s="15">
        <v>0</v>
      </c>
      <c r="E1158" s="33">
        <f t="shared" si="130"/>
        <v>-4.8134274696818129E-2</v>
      </c>
      <c r="F1158" s="15" t="str">
        <f t="shared" si="126"/>
        <v>Not Used</v>
      </c>
      <c r="G1158" s="17" t="s">
        <v>159</v>
      </c>
      <c r="H1158" s="18" t="s">
        <v>166</v>
      </c>
      <c r="I1158" s="26" t="s">
        <v>166</v>
      </c>
      <c r="J1158" s="19" t="str">
        <f t="shared" si="131"/>
        <v>Not Used</v>
      </c>
      <c r="K1158" s="19" t="str">
        <f t="shared" si="132"/>
        <v>Not Used</v>
      </c>
      <c r="L1158" s="27" t="str">
        <f t="shared" si="128"/>
        <v>CHECK</v>
      </c>
      <c r="M1158" s="27" t="str">
        <f t="shared" si="129"/>
        <v>Bedrock</v>
      </c>
    </row>
    <row r="1159" spans="1:13" x14ac:dyDescent="0.25">
      <c r="A1159" s="15" t="s">
        <v>78</v>
      </c>
      <c r="B1159" s="16" t="s">
        <v>39</v>
      </c>
      <c r="C1159" s="15" t="str">
        <f t="shared" si="127"/>
        <v>Dolomite_Very Hard</v>
      </c>
      <c r="D1159" s="15">
        <v>8</v>
      </c>
      <c r="E1159" s="33">
        <f t="shared" si="130"/>
        <v>-4.7660925574569114E-2</v>
      </c>
      <c r="F1159" s="15" t="str">
        <f t="shared" si="126"/>
        <v>Rare/Uncommon</v>
      </c>
      <c r="G1159" s="17" t="s">
        <v>159</v>
      </c>
      <c r="H1159" s="18" t="s">
        <v>166</v>
      </c>
      <c r="I1159" s="26" t="s">
        <v>166</v>
      </c>
      <c r="J1159" s="19" t="str">
        <f t="shared" si="131"/>
        <v>Needs Review</v>
      </c>
      <c r="K1159" s="19" t="str">
        <f t="shared" si="132"/>
        <v>Bell &amp; Erber</v>
      </c>
      <c r="L1159" s="27" t="str">
        <f t="shared" si="128"/>
        <v>Bedrock</v>
      </c>
      <c r="M1159" s="27" t="str">
        <f t="shared" si="129"/>
        <v>Bedrock</v>
      </c>
    </row>
    <row r="1160" spans="1:13" x14ac:dyDescent="0.25">
      <c r="A1160" s="15" t="s">
        <v>78</v>
      </c>
      <c r="B1160" s="16" t="s">
        <v>40</v>
      </c>
      <c r="C1160" s="15" t="str">
        <f t="shared" si="127"/>
        <v>Dolomite_W/Boulders</v>
      </c>
      <c r="D1160" s="15">
        <v>4</v>
      </c>
      <c r="E1160" s="33">
        <f t="shared" si="130"/>
        <v>-4.7897600135693622E-2</v>
      </c>
      <c r="F1160" s="15" t="str">
        <f t="shared" si="126"/>
        <v>Rare/Uncommon</v>
      </c>
      <c r="G1160" s="17" t="s">
        <v>159</v>
      </c>
      <c r="H1160" s="18" t="s">
        <v>166</v>
      </c>
      <c r="I1160" s="26" t="s">
        <v>166</v>
      </c>
      <c r="J1160" s="19" t="str">
        <f t="shared" si="131"/>
        <v>Needs Review</v>
      </c>
      <c r="K1160" s="19" t="str">
        <f t="shared" si="132"/>
        <v>Bell &amp; Erber</v>
      </c>
      <c r="L1160" s="27" t="str">
        <f t="shared" si="128"/>
        <v>Bedrock</v>
      </c>
      <c r="M1160" s="27" t="str">
        <f t="shared" si="129"/>
        <v>Bedrock</v>
      </c>
    </row>
    <row r="1161" spans="1:13" x14ac:dyDescent="0.25">
      <c r="A1161" s="15" t="s">
        <v>78</v>
      </c>
      <c r="B1161" s="16" t="s">
        <v>41</v>
      </c>
      <c r="C1161" s="15" t="str">
        <f t="shared" si="127"/>
        <v>Dolomite_W/Clay</v>
      </c>
      <c r="D1161" s="15">
        <v>10</v>
      </c>
      <c r="E1161" s="33">
        <f t="shared" si="130"/>
        <v>-4.7542588294006864E-2</v>
      </c>
      <c r="F1161" s="15" t="str">
        <f t="shared" si="126"/>
        <v>Rare/Uncommon</v>
      </c>
      <c r="G1161" s="17" t="s">
        <v>159</v>
      </c>
      <c r="H1161" s="18" t="s">
        <v>166</v>
      </c>
      <c r="I1161" s="26" t="s">
        <v>166</v>
      </c>
      <c r="J1161" s="19" t="str">
        <f t="shared" si="131"/>
        <v>Needs Review</v>
      </c>
      <c r="K1161" s="19" t="str">
        <f t="shared" si="132"/>
        <v>Bell &amp; Erber</v>
      </c>
      <c r="L1161" s="27" t="str">
        <f t="shared" si="128"/>
        <v>Bedrock</v>
      </c>
      <c r="M1161" s="27" t="str">
        <f t="shared" si="129"/>
        <v>Bedrock</v>
      </c>
    </row>
    <row r="1162" spans="1:13" x14ac:dyDescent="0.25">
      <c r="A1162" s="15" t="s">
        <v>78</v>
      </c>
      <c r="B1162" s="16" t="s">
        <v>42</v>
      </c>
      <c r="C1162" s="15" t="str">
        <f t="shared" si="127"/>
        <v>Dolomite_W/Coal</v>
      </c>
      <c r="D1162" s="15">
        <v>0</v>
      </c>
      <c r="E1162" s="33">
        <f t="shared" si="130"/>
        <v>-4.8134274696818129E-2</v>
      </c>
      <c r="F1162" s="15" t="str">
        <f t="shared" si="126"/>
        <v>Not Used</v>
      </c>
      <c r="G1162" s="17" t="s">
        <v>159</v>
      </c>
      <c r="H1162" s="18" t="s">
        <v>166</v>
      </c>
      <c r="I1162" s="26" t="s">
        <v>166</v>
      </c>
      <c r="J1162" s="19" t="str">
        <f t="shared" si="131"/>
        <v>Not Used</v>
      </c>
      <c r="K1162" s="19" t="str">
        <f t="shared" si="132"/>
        <v>Not Used</v>
      </c>
      <c r="L1162" s="27" t="str">
        <f t="shared" si="128"/>
        <v>CHECK</v>
      </c>
      <c r="M1162" s="27" t="str">
        <f t="shared" si="129"/>
        <v>Bedrock</v>
      </c>
    </row>
    <row r="1163" spans="1:13" x14ac:dyDescent="0.25">
      <c r="A1163" s="15" t="s">
        <v>78</v>
      </c>
      <c r="B1163" s="16" t="s">
        <v>43</v>
      </c>
      <c r="C1163" s="15" t="str">
        <f t="shared" si="127"/>
        <v>Dolomite_W/Cobbles</v>
      </c>
      <c r="D1163" s="15">
        <v>0</v>
      </c>
      <c r="E1163" s="33">
        <f t="shared" si="130"/>
        <v>-4.8134274696818129E-2</v>
      </c>
      <c r="F1163" s="15" t="str">
        <f t="shared" si="126"/>
        <v>Not Used</v>
      </c>
      <c r="G1163" s="17" t="s">
        <v>159</v>
      </c>
      <c r="H1163" s="18" t="s">
        <v>166</v>
      </c>
      <c r="I1163" s="26" t="s">
        <v>166</v>
      </c>
      <c r="J1163" s="19" t="str">
        <f t="shared" si="131"/>
        <v>Not Used</v>
      </c>
      <c r="K1163" s="19" t="str">
        <f t="shared" si="132"/>
        <v>Not Used</v>
      </c>
      <c r="L1163" s="27" t="str">
        <f t="shared" si="128"/>
        <v>CHECK</v>
      </c>
      <c r="M1163" s="27" t="str">
        <f t="shared" si="129"/>
        <v>Bedrock</v>
      </c>
    </row>
    <row r="1164" spans="1:13" x14ac:dyDescent="0.25">
      <c r="A1164" s="15" t="s">
        <v>78</v>
      </c>
      <c r="B1164" s="16" t="s">
        <v>44</v>
      </c>
      <c r="C1164" s="15" t="str">
        <f t="shared" si="127"/>
        <v>Dolomite_W/Dolomite</v>
      </c>
      <c r="D1164" s="15">
        <v>1</v>
      </c>
      <c r="E1164" s="33">
        <f t="shared" si="130"/>
        <v>-4.8075106056537004E-2</v>
      </c>
      <c r="F1164" s="15" t="str">
        <f t="shared" si="126"/>
        <v>Rare/Uncommon</v>
      </c>
      <c r="G1164" s="17" t="s">
        <v>159</v>
      </c>
      <c r="H1164" s="18" t="s">
        <v>166</v>
      </c>
      <c r="I1164" s="26" t="s">
        <v>166</v>
      </c>
      <c r="J1164" s="19" t="str">
        <f t="shared" si="131"/>
        <v>Needs Review</v>
      </c>
      <c r="K1164" s="19" t="str">
        <f t="shared" si="132"/>
        <v>Bell &amp; Erber</v>
      </c>
      <c r="L1164" s="27" t="str">
        <f t="shared" si="128"/>
        <v>Bedrock</v>
      </c>
      <c r="M1164" s="27" t="str">
        <f t="shared" si="129"/>
        <v>Bedrock</v>
      </c>
    </row>
    <row r="1165" spans="1:13" x14ac:dyDescent="0.25">
      <c r="A1165" s="15" t="s">
        <v>78</v>
      </c>
      <c r="B1165" s="16" t="s">
        <v>45</v>
      </c>
      <c r="C1165" s="15" t="str">
        <f t="shared" si="127"/>
        <v>Dolomite_W/Gravel</v>
      </c>
      <c r="D1165" s="15">
        <v>2</v>
      </c>
      <c r="E1165" s="33">
        <f t="shared" si="130"/>
        <v>-4.8015937416255879E-2</v>
      </c>
      <c r="F1165" s="15" t="str">
        <f t="shared" si="126"/>
        <v>Rare/Uncommon</v>
      </c>
      <c r="G1165" s="17" t="s">
        <v>159</v>
      </c>
      <c r="H1165" s="18" t="s">
        <v>166</v>
      </c>
      <c r="I1165" s="26" t="s">
        <v>166</v>
      </c>
      <c r="J1165" s="19" t="str">
        <f t="shared" si="131"/>
        <v>Needs Review</v>
      </c>
      <c r="K1165" s="19" t="str">
        <f t="shared" si="132"/>
        <v>Bell &amp; Erber</v>
      </c>
      <c r="L1165" s="27" t="str">
        <f t="shared" si="128"/>
        <v>Bedrock</v>
      </c>
      <c r="M1165" s="27" t="str">
        <f t="shared" si="129"/>
        <v>Bedrock</v>
      </c>
    </row>
    <row r="1166" spans="1:13" x14ac:dyDescent="0.25">
      <c r="A1166" s="15" t="s">
        <v>78</v>
      </c>
      <c r="B1166" s="16" t="s">
        <v>46</v>
      </c>
      <c r="C1166" s="15" t="str">
        <f t="shared" si="127"/>
        <v>Dolomite_W/Gypsum</v>
      </c>
      <c r="D1166" s="15">
        <v>7</v>
      </c>
      <c r="E1166" s="33">
        <f t="shared" si="130"/>
        <v>-4.7720094214850246E-2</v>
      </c>
      <c r="F1166" s="15" t="str">
        <f t="shared" si="126"/>
        <v>Rare/Uncommon</v>
      </c>
      <c r="G1166" s="17" t="s">
        <v>159</v>
      </c>
      <c r="H1166" s="18" t="s">
        <v>166</v>
      </c>
      <c r="I1166" s="26" t="s">
        <v>166</v>
      </c>
      <c r="J1166" s="19" t="str">
        <f t="shared" si="131"/>
        <v>Needs Review</v>
      </c>
      <c r="K1166" s="19" t="str">
        <f t="shared" si="132"/>
        <v>Bell &amp; Erber</v>
      </c>
      <c r="L1166" s="27" t="str">
        <f t="shared" si="128"/>
        <v>Bedrock</v>
      </c>
      <c r="M1166" s="27" t="str">
        <f t="shared" si="129"/>
        <v>Bedrock</v>
      </c>
    </row>
    <row r="1167" spans="1:13" x14ac:dyDescent="0.25">
      <c r="A1167" s="15" t="s">
        <v>78</v>
      </c>
      <c r="B1167" s="16" t="s">
        <v>47</v>
      </c>
      <c r="C1167" s="15" t="str">
        <f t="shared" si="127"/>
        <v>Dolomite_W/Limestone</v>
      </c>
      <c r="D1167" s="15">
        <v>124</v>
      </c>
      <c r="E1167" s="33">
        <f t="shared" si="130"/>
        <v>-4.0797363301958427E-2</v>
      </c>
      <c r="F1167" s="15" t="str">
        <f t="shared" si="126"/>
        <v>Rare/Uncommon</v>
      </c>
      <c r="G1167" s="17" t="s">
        <v>159</v>
      </c>
      <c r="H1167" s="18" t="s">
        <v>166</v>
      </c>
      <c r="I1167" s="26" t="s">
        <v>166</v>
      </c>
      <c r="J1167" s="19" t="str">
        <f t="shared" si="131"/>
        <v>Needs Review</v>
      </c>
      <c r="K1167" s="19" t="str">
        <f t="shared" si="132"/>
        <v>Bell &amp; Erber</v>
      </c>
      <c r="L1167" s="27" t="str">
        <f t="shared" si="128"/>
        <v>Bedrock</v>
      </c>
      <c r="M1167" s="27" t="str">
        <f t="shared" si="129"/>
        <v>Bedrock</v>
      </c>
    </row>
    <row r="1168" spans="1:13" x14ac:dyDescent="0.25">
      <c r="A1168" s="15" t="s">
        <v>78</v>
      </c>
      <c r="B1168" s="16" t="s">
        <v>48</v>
      </c>
      <c r="C1168" s="15" t="str">
        <f t="shared" si="127"/>
        <v>Dolomite_W/Pyrite</v>
      </c>
      <c r="D1168" s="15">
        <v>0</v>
      </c>
      <c r="E1168" s="33">
        <f t="shared" si="130"/>
        <v>-4.8134274696818129E-2</v>
      </c>
      <c r="F1168" s="15" t="str">
        <f t="shared" si="126"/>
        <v>Not Used</v>
      </c>
      <c r="G1168" s="17" t="s">
        <v>159</v>
      </c>
      <c r="H1168" s="18" t="s">
        <v>166</v>
      </c>
      <c r="I1168" s="26" t="s">
        <v>166</v>
      </c>
      <c r="J1168" s="19" t="str">
        <f t="shared" si="131"/>
        <v>Not Used</v>
      </c>
      <c r="K1168" s="19" t="str">
        <f t="shared" si="132"/>
        <v>Not Used</v>
      </c>
      <c r="L1168" s="27" t="str">
        <f t="shared" si="128"/>
        <v>CHECK</v>
      </c>
      <c r="M1168" s="27" t="str">
        <f t="shared" si="129"/>
        <v>Bedrock</v>
      </c>
    </row>
    <row r="1169" spans="1:13" x14ac:dyDescent="0.25">
      <c r="A1169" s="15" t="s">
        <v>78</v>
      </c>
      <c r="B1169" s="16" t="s">
        <v>49</v>
      </c>
      <c r="C1169" s="15" t="str">
        <f t="shared" si="127"/>
        <v>Dolomite_W/Sand</v>
      </c>
      <c r="D1169" s="15">
        <v>14</v>
      </c>
      <c r="E1169" s="33">
        <f t="shared" si="130"/>
        <v>-4.7305913732882357E-2</v>
      </c>
      <c r="F1169" s="15" t="str">
        <f t="shared" si="126"/>
        <v>Rare/Uncommon</v>
      </c>
      <c r="G1169" s="17" t="s">
        <v>159</v>
      </c>
      <c r="H1169" s="18" t="s">
        <v>166</v>
      </c>
      <c r="I1169" s="26" t="s">
        <v>166</v>
      </c>
      <c r="J1169" s="19" t="str">
        <f t="shared" si="131"/>
        <v>Needs Review</v>
      </c>
      <c r="K1169" s="19" t="str">
        <f t="shared" si="132"/>
        <v>Bell &amp; Erber</v>
      </c>
      <c r="L1169" s="27" t="str">
        <f t="shared" si="128"/>
        <v>Bedrock</v>
      </c>
      <c r="M1169" s="27" t="str">
        <f t="shared" si="129"/>
        <v>Bedrock</v>
      </c>
    </row>
    <row r="1170" spans="1:13" x14ac:dyDescent="0.25">
      <c r="A1170" s="15" t="s">
        <v>78</v>
      </c>
      <c r="B1170" s="16" t="s">
        <v>50</v>
      </c>
      <c r="C1170" s="15" t="str">
        <f t="shared" si="127"/>
        <v>Dolomite_W/Sandstone</v>
      </c>
      <c r="D1170" s="15">
        <v>53</v>
      </c>
      <c r="E1170" s="33">
        <f t="shared" si="130"/>
        <v>-4.4998336761918417E-2</v>
      </c>
      <c r="F1170" s="15" t="str">
        <f t="shared" si="126"/>
        <v>Rare/Uncommon</v>
      </c>
      <c r="G1170" s="17" t="s">
        <v>159</v>
      </c>
      <c r="H1170" s="18" t="s">
        <v>166</v>
      </c>
      <c r="I1170" s="26" t="s">
        <v>166</v>
      </c>
      <c r="J1170" s="19" t="str">
        <f t="shared" si="131"/>
        <v>Needs Review</v>
      </c>
      <c r="K1170" s="19" t="str">
        <f t="shared" si="132"/>
        <v>Bell &amp; Erber</v>
      </c>
      <c r="L1170" s="27" t="str">
        <f t="shared" si="128"/>
        <v>Bedrock</v>
      </c>
      <c r="M1170" s="27" t="str">
        <f t="shared" si="129"/>
        <v>Bedrock</v>
      </c>
    </row>
    <row r="1171" spans="1:13" x14ac:dyDescent="0.25">
      <c r="A1171" s="15" t="s">
        <v>78</v>
      </c>
      <c r="B1171" s="16" t="s">
        <v>51</v>
      </c>
      <c r="C1171" s="15" t="str">
        <f t="shared" si="127"/>
        <v>Dolomite_W/Shale</v>
      </c>
      <c r="D1171" s="15">
        <v>40</v>
      </c>
      <c r="E1171" s="33">
        <f t="shared" si="130"/>
        <v>-4.5767529085573064E-2</v>
      </c>
      <c r="F1171" s="15" t="str">
        <f t="shared" si="126"/>
        <v>Rare/Uncommon</v>
      </c>
      <c r="G1171" s="17" t="s">
        <v>159</v>
      </c>
      <c r="H1171" s="18" t="s">
        <v>166</v>
      </c>
      <c r="I1171" s="26" t="s">
        <v>166</v>
      </c>
      <c r="J1171" s="19" t="str">
        <f t="shared" si="131"/>
        <v>Needs Review</v>
      </c>
      <c r="K1171" s="19" t="str">
        <f t="shared" si="132"/>
        <v>Bell &amp; Erber</v>
      </c>
      <c r="L1171" s="27" t="str">
        <f t="shared" si="128"/>
        <v>Bedrock</v>
      </c>
      <c r="M1171" s="27" t="str">
        <f t="shared" si="129"/>
        <v>Bedrock</v>
      </c>
    </row>
    <row r="1172" spans="1:13" x14ac:dyDescent="0.25">
      <c r="A1172" s="15" t="s">
        <v>78</v>
      </c>
      <c r="B1172" s="16" t="s">
        <v>52</v>
      </c>
      <c r="C1172" s="15" t="str">
        <f t="shared" si="127"/>
        <v>Dolomite_W/Silt</v>
      </c>
      <c r="D1172" s="15">
        <v>0</v>
      </c>
      <c r="E1172" s="33">
        <f t="shared" si="130"/>
        <v>-4.8134274696818129E-2</v>
      </c>
      <c r="F1172" s="15" t="str">
        <f t="shared" si="126"/>
        <v>Not Used</v>
      </c>
      <c r="G1172" s="17" t="s">
        <v>159</v>
      </c>
      <c r="H1172" s="18" t="s">
        <v>166</v>
      </c>
      <c r="I1172" s="26" t="s">
        <v>166</v>
      </c>
      <c r="J1172" s="19" t="str">
        <f t="shared" si="131"/>
        <v>Not Used</v>
      </c>
      <c r="K1172" s="19" t="str">
        <f t="shared" si="132"/>
        <v>Not Used</v>
      </c>
      <c r="L1172" s="27" t="str">
        <f t="shared" si="128"/>
        <v>CHECK</v>
      </c>
      <c r="M1172" s="27" t="str">
        <f t="shared" si="129"/>
        <v>Bedrock</v>
      </c>
    </row>
    <row r="1173" spans="1:13" x14ac:dyDescent="0.25">
      <c r="A1173" s="15" t="s">
        <v>78</v>
      </c>
      <c r="B1173" s="16" t="s">
        <v>53</v>
      </c>
      <c r="C1173" s="15" t="str">
        <f t="shared" si="127"/>
        <v>Dolomite_W/Stones</v>
      </c>
      <c r="D1173" s="15">
        <v>3</v>
      </c>
      <c r="E1173" s="33">
        <f t="shared" si="130"/>
        <v>-4.7956768775974754E-2</v>
      </c>
      <c r="F1173" s="15" t="str">
        <f t="shared" si="126"/>
        <v>Rare/Uncommon</v>
      </c>
      <c r="G1173" s="17" t="s">
        <v>159</v>
      </c>
      <c r="H1173" s="18" t="s">
        <v>166</v>
      </c>
      <c r="I1173" s="26" t="s">
        <v>166</v>
      </c>
      <c r="J1173" s="19" t="str">
        <f t="shared" si="131"/>
        <v>Needs Review</v>
      </c>
      <c r="K1173" s="19" t="str">
        <f t="shared" si="132"/>
        <v>Bell &amp; Erber</v>
      </c>
      <c r="L1173" s="27" t="str">
        <f t="shared" si="128"/>
        <v>Bedrock</v>
      </c>
      <c r="M1173" s="27" t="str">
        <f t="shared" si="129"/>
        <v>Bedrock</v>
      </c>
    </row>
    <row r="1174" spans="1:13" x14ac:dyDescent="0.25">
      <c r="A1174" s="15" t="s">
        <v>78</v>
      </c>
      <c r="B1174" s="16" t="s">
        <v>54</v>
      </c>
      <c r="C1174" s="15" t="str">
        <f t="shared" si="127"/>
        <v>Dolomite_Water Bearing</v>
      </c>
      <c r="D1174" s="15">
        <v>3</v>
      </c>
      <c r="E1174" s="33">
        <f t="shared" si="130"/>
        <v>-4.7956768775974754E-2</v>
      </c>
      <c r="F1174" s="15" t="str">
        <f t="shared" si="126"/>
        <v>Rare/Uncommon</v>
      </c>
      <c r="G1174" s="17" t="s">
        <v>159</v>
      </c>
      <c r="H1174" s="18" t="s">
        <v>166</v>
      </c>
      <c r="I1174" s="26" t="s">
        <v>166</v>
      </c>
      <c r="J1174" s="19" t="str">
        <f t="shared" si="131"/>
        <v>Needs Review</v>
      </c>
      <c r="K1174" s="19" t="str">
        <f t="shared" si="132"/>
        <v>Bell &amp; Erber</v>
      </c>
      <c r="L1174" s="27" t="str">
        <f t="shared" si="128"/>
        <v>Bedrock</v>
      </c>
      <c r="M1174" s="27" t="str">
        <f t="shared" si="129"/>
        <v>Bedrock</v>
      </c>
    </row>
    <row r="1175" spans="1:13" x14ac:dyDescent="0.25">
      <c r="A1175" s="15" t="s">
        <v>78</v>
      </c>
      <c r="B1175" s="16" t="s">
        <v>55</v>
      </c>
      <c r="C1175" s="15" t="str">
        <f t="shared" si="127"/>
        <v>Dolomite_Weathered</v>
      </c>
      <c r="D1175" s="15">
        <v>0</v>
      </c>
      <c r="E1175" s="33">
        <f t="shared" si="130"/>
        <v>-4.8134274696818129E-2</v>
      </c>
      <c r="F1175" s="15" t="str">
        <f t="shared" si="126"/>
        <v>Not Used</v>
      </c>
      <c r="G1175" s="17" t="s">
        <v>159</v>
      </c>
      <c r="H1175" s="18" t="s">
        <v>166</v>
      </c>
      <c r="I1175" s="26" t="s">
        <v>166</v>
      </c>
      <c r="J1175" s="19" t="str">
        <f t="shared" si="131"/>
        <v>Not Used</v>
      </c>
      <c r="K1175" s="19" t="str">
        <f t="shared" si="132"/>
        <v>Not Used</v>
      </c>
      <c r="L1175" s="27" t="str">
        <f t="shared" si="128"/>
        <v>CHECK</v>
      </c>
      <c r="M1175" s="27" t="str">
        <f t="shared" si="129"/>
        <v>Bedrock</v>
      </c>
    </row>
    <row r="1176" spans="1:13" x14ac:dyDescent="0.25">
      <c r="A1176" s="15" t="s">
        <v>78</v>
      </c>
      <c r="B1176" s="16" t="s">
        <v>56</v>
      </c>
      <c r="C1176" s="15" t="str">
        <f t="shared" si="127"/>
        <v>Dolomite_Wet/Moist</v>
      </c>
      <c r="D1176" s="15">
        <v>3</v>
      </c>
      <c r="E1176" s="33">
        <f t="shared" si="130"/>
        <v>-4.7956768775974754E-2</v>
      </c>
      <c r="F1176" s="15" t="str">
        <f t="shared" si="126"/>
        <v>Rare/Uncommon</v>
      </c>
      <c r="G1176" s="17" t="s">
        <v>159</v>
      </c>
      <c r="H1176" s="18" t="s">
        <v>166</v>
      </c>
      <c r="I1176" s="26" t="s">
        <v>166</v>
      </c>
      <c r="J1176" s="19" t="str">
        <f t="shared" si="131"/>
        <v>Needs Review</v>
      </c>
      <c r="K1176" s="19" t="str">
        <f t="shared" si="132"/>
        <v>Bell &amp; Erber</v>
      </c>
      <c r="L1176" s="27" t="str">
        <f t="shared" si="128"/>
        <v>Bedrock</v>
      </c>
      <c r="M1176" s="27" t="str">
        <f t="shared" si="129"/>
        <v>Bedrock</v>
      </c>
    </row>
    <row r="1177" spans="1:13" x14ac:dyDescent="0.25">
      <c r="A1177" s="15" t="s">
        <v>78</v>
      </c>
      <c r="B1177" s="16" t="s">
        <v>57</v>
      </c>
      <c r="C1177" s="15" t="str">
        <f t="shared" si="127"/>
        <v>Dolomite_Wood</v>
      </c>
      <c r="D1177" s="15">
        <v>0</v>
      </c>
      <c r="E1177" s="33">
        <f t="shared" si="130"/>
        <v>-4.8134274696818129E-2</v>
      </c>
      <c r="F1177" s="15" t="str">
        <f t="shared" si="126"/>
        <v>Not Used</v>
      </c>
      <c r="G1177" s="17" t="s">
        <v>159</v>
      </c>
      <c r="H1177" s="18" t="s">
        <v>166</v>
      </c>
      <c r="I1177" s="26" t="s">
        <v>166</v>
      </c>
      <c r="J1177" s="19" t="str">
        <f t="shared" si="131"/>
        <v>Not Used</v>
      </c>
      <c r="K1177" s="19" t="str">
        <f t="shared" si="132"/>
        <v>Not Used</v>
      </c>
      <c r="L1177" s="27" t="str">
        <f t="shared" si="128"/>
        <v>CHECK</v>
      </c>
      <c r="M1177" s="27" t="str">
        <f t="shared" si="129"/>
        <v>Bedrock</v>
      </c>
    </row>
    <row r="1178" spans="1:13" x14ac:dyDescent="0.25">
      <c r="A1178" s="15" t="s">
        <v>79</v>
      </c>
      <c r="B1178" s="16"/>
      <c r="C1178" s="15" t="str">
        <f t="shared" si="127"/>
        <v>Dolomite &amp; Limestone_</v>
      </c>
      <c r="D1178" s="15">
        <v>41</v>
      </c>
      <c r="E1178" s="33">
        <f t="shared" si="130"/>
        <v>-4.5708360445291939E-2</v>
      </c>
      <c r="F1178" s="15" t="str">
        <f t="shared" si="126"/>
        <v>Rare/Uncommon</v>
      </c>
      <c r="G1178" s="17" t="s">
        <v>159</v>
      </c>
      <c r="H1178" s="18" t="s">
        <v>166</v>
      </c>
      <c r="I1178" s="26" t="s">
        <v>166</v>
      </c>
      <c r="J1178" s="19" t="str">
        <f t="shared" si="131"/>
        <v>Needs Review</v>
      </c>
      <c r="K1178" s="19" t="str">
        <f t="shared" si="132"/>
        <v>Bell &amp; Erber</v>
      </c>
      <c r="L1178" s="27" t="str">
        <f t="shared" si="128"/>
        <v>Bedrock</v>
      </c>
      <c r="M1178" s="27" t="str">
        <f t="shared" si="129"/>
        <v>Bedrock</v>
      </c>
    </row>
    <row r="1179" spans="1:13" x14ac:dyDescent="0.25">
      <c r="A1179" s="15" t="s">
        <v>79</v>
      </c>
      <c r="B1179" s="16" t="s">
        <v>4</v>
      </c>
      <c r="C1179" s="15" t="str">
        <f t="shared" si="127"/>
        <v>Dolomite &amp; Limestone_Broken</v>
      </c>
      <c r="D1179" s="15">
        <v>1</v>
      </c>
      <c r="E1179" s="33">
        <f t="shared" si="130"/>
        <v>-4.8075106056537004E-2</v>
      </c>
      <c r="F1179" s="15" t="str">
        <f t="shared" si="126"/>
        <v>Rare/Uncommon</v>
      </c>
      <c r="G1179" s="17" t="s">
        <v>159</v>
      </c>
      <c r="H1179" s="18" t="s">
        <v>166</v>
      </c>
      <c r="I1179" s="26" t="s">
        <v>166</v>
      </c>
      <c r="J1179" s="19" t="str">
        <f t="shared" si="131"/>
        <v>Needs Review</v>
      </c>
      <c r="K1179" s="19" t="str">
        <f t="shared" si="132"/>
        <v>Bell &amp; Erber</v>
      </c>
      <c r="L1179" s="27" t="str">
        <f t="shared" si="128"/>
        <v>Bedrock</v>
      </c>
      <c r="M1179" s="27" t="str">
        <f t="shared" si="129"/>
        <v>Bedrock</v>
      </c>
    </row>
    <row r="1180" spans="1:13" x14ac:dyDescent="0.25">
      <c r="A1180" s="15" t="s">
        <v>79</v>
      </c>
      <c r="B1180" s="16" t="s">
        <v>5</v>
      </c>
      <c r="C1180" s="15" t="str">
        <f t="shared" si="127"/>
        <v>Dolomite &amp; Limestone_Cemented</v>
      </c>
      <c r="D1180" s="15">
        <v>0</v>
      </c>
      <c r="E1180" s="33">
        <f t="shared" si="130"/>
        <v>-4.8134274696818129E-2</v>
      </c>
      <c r="F1180" s="15" t="str">
        <f t="shared" si="126"/>
        <v>Not Used</v>
      </c>
      <c r="G1180" s="17" t="s">
        <v>159</v>
      </c>
      <c r="H1180" s="18" t="s">
        <v>166</v>
      </c>
      <c r="I1180" s="26" t="s">
        <v>166</v>
      </c>
      <c r="J1180" s="19" t="str">
        <f t="shared" si="131"/>
        <v>Not Used</v>
      </c>
      <c r="K1180" s="19" t="str">
        <f t="shared" si="132"/>
        <v>Not Used</v>
      </c>
      <c r="L1180" s="27" t="str">
        <f t="shared" si="128"/>
        <v>CHECK</v>
      </c>
      <c r="M1180" s="27" t="str">
        <f t="shared" si="129"/>
        <v>Bedrock</v>
      </c>
    </row>
    <row r="1181" spans="1:13" x14ac:dyDescent="0.25">
      <c r="A1181" s="15" t="s">
        <v>79</v>
      </c>
      <c r="B1181" s="16" t="s">
        <v>6</v>
      </c>
      <c r="C1181" s="15" t="str">
        <f t="shared" si="127"/>
        <v>Dolomite &amp; Limestone_Clayey</v>
      </c>
      <c r="D1181" s="15">
        <v>0</v>
      </c>
      <c r="E1181" s="33">
        <f t="shared" si="130"/>
        <v>-4.8134274696818129E-2</v>
      </c>
      <c r="F1181" s="15" t="str">
        <f t="shared" si="126"/>
        <v>Not Used</v>
      </c>
      <c r="G1181" s="17" t="s">
        <v>159</v>
      </c>
      <c r="H1181" s="18" t="s">
        <v>166</v>
      </c>
      <c r="I1181" s="26" t="s">
        <v>166</v>
      </c>
      <c r="J1181" s="19" t="str">
        <f t="shared" si="131"/>
        <v>Not Used</v>
      </c>
      <c r="K1181" s="19" t="str">
        <f t="shared" si="132"/>
        <v>Not Used</v>
      </c>
      <c r="L1181" s="27" t="str">
        <f t="shared" si="128"/>
        <v>CHECK</v>
      </c>
      <c r="M1181" s="27" t="str">
        <f t="shared" si="129"/>
        <v>Bedrock</v>
      </c>
    </row>
    <row r="1182" spans="1:13" x14ac:dyDescent="0.25">
      <c r="A1182" s="15" t="s">
        <v>79</v>
      </c>
      <c r="B1182" s="16" t="s">
        <v>7</v>
      </c>
      <c r="C1182" s="15" t="str">
        <f t="shared" si="127"/>
        <v>Dolomite &amp; Limestone_Coarse</v>
      </c>
      <c r="D1182" s="15">
        <v>0</v>
      </c>
      <c r="E1182" s="33">
        <f t="shared" si="130"/>
        <v>-4.8134274696818129E-2</v>
      </c>
      <c r="F1182" s="15" t="str">
        <f t="shared" si="126"/>
        <v>Not Used</v>
      </c>
      <c r="G1182" s="17" t="s">
        <v>159</v>
      </c>
      <c r="H1182" s="18" t="s">
        <v>166</v>
      </c>
      <c r="I1182" s="26" t="s">
        <v>166</v>
      </c>
      <c r="J1182" s="19" t="str">
        <f t="shared" si="131"/>
        <v>Not Used</v>
      </c>
      <c r="K1182" s="19" t="str">
        <f t="shared" si="132"/>
        <v>Not Used</v>
      </c>
      <c r="L1182" s="27" t="str">
        <f t="shared" si="128"/>
        <v>CHECK</v>
      </c>
      <c r="M1182" s="27" t="str">
        <f t="shared" si="129"/>
        <v>Bedrock</v>
      </c>
    </row>
    <row r="1183" spans="1:13" x14ac:dyDescent="0.25">
      <c r="A1183" s="15" t="s">
        <v>79</v>
      </c>
      <c r="B1183" s="16" t="s">
        <v>8</v>
      </c>
      <c r="C1183" s="15" t="str">
        <f t="shared" si="127"/>
        <v>Dolomite &amp; Limestone_Dense</v>
      </c>
      <c r="D1183" s="15">
        <v>0</v>
      </c>
      <c r="E1183" s="33">
        <f t="shared" si="130"/>
        <v>-4.8134274696818129E-2</v>
      </c>
      <c r="F1183" s="15" t="str">
        <f t="shared" si="126"/>
        <v>Not Used</v>
      </c>
      <c r="G1183" s="17" t="s">
        <v>159</v>
      </c>
      <c r="H1183" s="18" t="s">
        <v>166</v>
      </c>
      <c r="I1183" s="26" t="s">
        <v>166</v>
      </c>
      <c r="J1183" s="19" t="str">
        <f t="shared" si="131"/>
        <v>Not Used</v>
      </c>
      <c r="K1183" s="19" t="str">
        <f t="shared" si="132"/>
        <v>Not Used</v>
      </c>
      <c r="L1183" s="27" t="str">
        <f t="shared" si="128"/>
        <v>CHECK</v>
      </c>
      <c r="M1183" s="27" t="str">
        <f t="shared" si="129"/>
        <v>Bedrock</v>
      </c>
    </row>
    <row r="1184" spans="1:13" x14ac:dyDescent="0.25">
      <c r="A1184" s="15" t="s">
        <v>79</v>
      </c>
      <c r="B1184" s="16" t="s">
        <v>9</v>
      </c>
      <c r="C1184" s="15" t="str">
        <f t="shared" si="127"/>
        <v>Dolomite &amp; Limestone_Dolomitic</v>
      </c>
      <c r="D1184" s="15">
        <v>1</v>
      </c>
      <c r="E1184" s="33">
        <f t="shared" si="130"/>
        <v>-4.8075106056537004E-2</v>
      </c>
      <c r="F1184" s="15" t="str">
        <f t="shared" si="126"/>
        <v>Rare/Uncommon</v>
      </c>
      <c r="G1184" s="17" t="s">
        <v>159</v>
      </c>
      <c r="H1184" s="18" t="s">
        <v>166</v>
      </c>
      <c r="I1184" s="26" t="s">
        <v>166</v>
      </c>
      <c r="J1184" s="19" t="str">
        <f t="shared" si="131"/>
        <v>Needs Review</v>
      </c>
      <c r="K1184" s="19" t="str">
        <f t="shared" si="132"/>
        <v>Bell &amp; Erber</v>
      </c>
      <c r="L1184" s="27" t="str">
        <f t="shared" si="128"/>
        <v>Bedrock</v>
      </c>
      <c r="M1184" s="27" t="str">
        <f t="shared" si="129"/>
        <v>Bedrock</v>
      </c>
    </row>
    <row r="1185" spans="1:13" x14ac:dyDescent="0.25">
      <c r="A1185" s="15" t="s">
        <v>79</v>
      </c>
      <c r="B1185" s="16" t="s">
        <v>10</v>
      </c>
      <c r="C1185" s="15" t="str">
        <f t="shared" si="127"/>
        <v>Dolomite &amp; Limestone_Dry</v>
      </c>
      <c r="D1185" s="15">
        <v>0</v>
      </c>
      <c r="E1185" s="33">
        <f t="shared" si="130"/>
        <v>-4.8134274696818129E-2</v>
      </c>
      <c r="F1185" s="15" t="str">
        <f t="shared" si="126"/>
        <v>Not Used</v>
      </c>
      <c r="G1185" s="17" t="s">
        <v>159</v>
      </c>
      <c r="H1185" s="18" t="s">
        <v>166</v>
      </c>
      <c r="I1185" s="26" t="s">
        <v>166</v>
      </c>
      <c r="J1185" s="19" t="str">
        <f t="shared" si="131"/>
        <v>Not Used</v>
      </c>
      <c r="K1185" s="19" t="str">
        <f t="shared" si="132"/>
        <v>Not Used</v>
      </c>
      <c r="L1185" s="27" t="str">
        <f t="shared" si="128"/>
        <v>CHECK</v>
      </c>
      <c r="M1185" s="27" t="str">
        <f t="shared" si="129"/>
        <v>Bedrock</v>
      </c>
    </row>
    <row r="1186" spans="1:13" x14ac:dyDescent="0.25">
      <c r="A1186" s="15" t="s">
        <v>79</v>
      </c>
      <c r="B1186" s="16" t="s">
        <v>11</v>
      </c>
      <c r="C1186" s="15" t="str">
        <f t="shared" si="127"/>
        <v>Dolomite &amp; Limestone_Fill</v>
      </c>
      <c r="D1186" s="15">
        <v>0</v>
      </c>
      <c r="E1186" s="33">
        <f t="shared" si="130"/>
        <v>-4.8134274696818129E-2</v>
      </c>
      <c r="F1186" s="15" t="str">
        <f t="shared" si="126"/>
        <v>Not Used</v>
      </c>
      <c r="G1186" s="17" t="s">
        <v>159</v>
      </c>
      <c r="H1186" s="18" t="s">
        <v>166</v>
      </c>
      <c r="I1186" s="26" t="s">
        <v>166</v>
      </c>
      <c r="J1186" s="19" t="str">
        <f t="shared" si="131"/>
        <v>Not Used</v>
      </c>
      <c r="K1186" s="19" t="str">
        <f t="shared" si="132"/>
        <v>Not Used</v>
      </c>
      <c r="L1186" s="27" t="str">
        <f t="shared" si="128"/>
        <v>CHECK</v>
      </c>
      <c r="M1186" s="27" t="str">
        <f t="shared" si="129"/>
        <v>Bedrock</v>
      </c>
    </row>
    <row r="1187" spans="1:13" x14ac:dyDescent="0.25">
      <c r="A1187" s="15" t="s">
        <v>79</v>
      </c>
      <c r="B1187" s="16" t="s">
        <v>12</v>
      </c>
      <c r="C1187" s="15" t="str">
        <f t="shared" si="127"/>
        <v>Dolomite &amp; Limestone_Fine</v>
      </c>
      <c r="D1187" s="15">
        <v>0</v>
      </c>
      <c r="E1187" s="33">
        <f t="shared" si="130"/>
        <v>-4.8134274696818129E-2</v>
      </c>
      <c r="F1187" s="15" t="str">
        <f t="shared" si="126"/>
        <v>Not Used</v>
      </c>
      <c r="G1187" s="17" t="s">
        <v>159</v>
      </c>
      <c r="H1187" s="18" t="s">
        <v>166</v>
      </c>
      <c r="I1187" s="26" t="s">
        <v>166</v>
      </c>
      <c r="J1187" s="19" t="str">
        <f t="shared" si="131"/>
        <v>Not Used</v>
      </c>
      <c r="K1187" s="19" t="str">
        <f t="shared" si="132"/>
        <v>Not Used</v>
      </c>
      <c r="L1187" s="27" t="str">
        <f t="shared" si="128"/>
        <v>CHECK</v>
      </c>
      <c r="M1187" s="27" t="str">
        <f t="shared" si="129"/>
        <v>Bedrock</v>
      </c>
    </row>
    <row r="1188" spans="1:13" x14ac:dyDescent="0.25">
      <c r="A1188" s="15" t="s">
        <v>79</v>
      </c>
      <c r="B1188" s="16" t="s">
        <v>13</v>
      </c>
      <c r="C1188" s="15" t="str">
        <f t="shared" si="127"/>
        <v>Dolomite &amp; Limestone_Fine To Coarse</v>
      </c>
      <c r="D1188" s="15">
        <v>0</v>
      </c>
      <c r="E1188" s="33">
        <f t="shared" si="130"/>
        <v>-4.8134274696818129E-2</v>
      </c>
      <c r="F1188" s="15" t="str">
        <f t="shared" si="126"/>
        <v>Not Used</v>
      </c>
      <c r="G1188" s="17" t="s">
        <v>159</v>
      </c>
      <c r="H1188" s="18" t="s">
        <v>166</v>
      </c>
      <c r="I1188" s="26" t="s">
        <v>166</v>
      </c>
      <c r="J1188" s="19" t="str">
        <f t="shared" si="131"/>
        <v>Not Used</v>
      </c>
      <c r="K1188" s="19" t="str">
        <f t="shared" si="132"/>
        <v>Not Used</v>
      </c>
      <c r="L1188" s="27" t="str">
        <f t="shared" si="128"/>
        <v>CHECK</v>
      </c>
      <c r="M1188" s="27" t="str">
        <f t="shared" si="129"/>
        <v>Bedrock</v>
      </c>
    </row>
    <row r="1189" spans="1:13" x14ac:dyDescent="0.25">
      <c r="A1189" s="15" t="s">
        <v>79</v>
      </c>
      <c r="B1189" s="16" t="s">
        <v>14</v>
      </c>
      <c r="C1189" s="15" t="str">
        <f t="shared" si="127"/>
        <v>Dolomite &amp; Limestone_Fine To Medium</v>
      </c>
      <c r="D1189" s="15">
        <v>0</v>
      </c>
      <c r="E1189" s="33">
        <f t="shared" si="130"/>
        <v>-4.8134274696818129E-2</v>
      </c>
      <c r="F1189" s="15" t="str">
        <f t="shared" si="126"/>
        <v>Not Used</v>
      </c>
      <c r="G1189" s="17" t="s">
        <v>159</v>
      </c>
      <c r="H1189" s="18" t="s">
        <v>166</v>
      </c>
      <c r="I1189" s="26" t="s">
        <v>166</v>
      </c>
      <c r="J1189" s="19" t="str">
        <f t="shared" si="131"/>
        <v>Not Used</v>
      </c>
      <c r="K1189" s="19" t="str">
        <f t="shared" si="132"/>
        <v>Not Used</v>
      </c>
      <c r="L1189" s="27" t="str">
        <f t="shared" si="128"/>
        <v>CHECK</v>
      </c>
      <c r="M1189" s="27" t="str">
        <f t="shared" si="129"/>
        <v>Bedrock</v>
      </c>
    </row>
    <row r="1190" spans="1:13" x14ac:dyDescent="0.25">
      <c r="A1190" s="15" t="s">
        <v>79</v>
      </c>
      <c r="B1190" s="16" t="s">
        <v>15</v>
      </c>
      <c r="C1190" s="15" t="str">
        <f t="shared" si="127"/>
        <v>Dolomite &amp; Limestone_Firm</v>
      </c>
      <c r="D1190" s="15">
        <v>1</v>
      </c>
      <c r="E1190" s="33">
        <f t="shared" si="130"/>
        <v>-4.8075106056537004E-2</v>
      </c>
      <c r="F1190" s="15" t="str">
        <f t="shared" si="126"/>
        <v>Rare/Uncommon</v>
      </c>
      <c r="G1190" s="17" t="s">
        <v>159</v>
      </c>
      <c r="H1190" s="18" t="s">
        <v>166</v>
      </c>
      <c r="I1190" s="26" t="s">
        <v>166</v>
      </c>
      <c r="J1190" s="19" t="str">
        <f t="shared" si="131"/>
        <v>Needs Review</v>
      </c>
      <c r="K1190" s="19" t="str">
        <f t="shared" si="132"/>
        <v>Bell &amp; Erber</v>
      </c>
      <c r="L1190" s="27" t="str">
        <f t="shared" si="128"/>
        <v>Bedrock</v>
      </c>
      <c r="M1190" s="27" t="str">
        <f t="shared" si="129"/>
        <v>Bedrock</v>
      </c>
    </row>
    <row r="1191" spans="1:13" x14ac:dyDescent="0.25">
      <c r="A1191" s="15" t="s">
        <v>79</v>
      </c>
      <c r="B1191" s="16" t="s">
        <v>16</v>
      </c>
      <c r="C1191" s="15" t="str">
        <f t="shared" si="127"/>
        <v>Dolomite &amp; Limestone_Fractured</v>
      </c>
      <c r="D1191" s="15">
        <v>1</v>
      </c>
      <c r="E1191" s="33">
        <f t="shared" si="130"/>
        <v>-4.8075106056537004E-2</v>
      </c>
      <c r="F1191" s="15" t="str">
        <f t="shared" si="126"/>
        <v>Rare/Uncommon</v>
      </c>
      <c r="G1191" s="17" t="s">
        <v>159</v>
      </c>
      <c r="H1191" s="18" t="s">
        <v>166</v>
      </c>
      <c r="I1191" s="26" t="s">
        <v>166</v>
      </c>
      <c r="J1191" s="19" t="str">
        <f t="shared" si="131"/>
        <v>Needs Review</v>
      </c>
      <c r="K1191" s="19" t="str">
        <f t="shared" si="132"/>
        <v>Bell &amp; Erber</v>
      </c>
      <c r="L1191" s="27" t="str">
        <f t="shared" si="128"/>
        <v>Bedrock</v>
      </c>
      <c r="M1191" s="27" t="str">
        <f t="shared" si="129"/>
        <v>Bedrock</v>
      </c>
    </row>
    <row r="1192" spans="1:13" x14ac:dyDescent="0.25">
      <c r="A1192" s="15" t="s">
        <v>79</v>
      </c>
      <c r="B1192" s="16" t="s">
        <v>17</v>
      </c>
      <c r="C1192" s="15" t="str">
        <f t="shared" si="127"/>
        <v>Dolomite &amp; Limestone_Gravely</v>
      </c>
      <c r="D1192" s="15">
        <v>1</v>
      </c>
      <c r="E1192" s="33">
        <f t="shared" si="130"/>
        <v>-4.8075106056537004E-2</v>
      </c>
      <c r="F1192" s="15" t="str">
        <f t="shared" si="126"/>
        <v>Rare/Uncommon</v>
      </c>
      <c r="G1192" s="17" t="s">
        <v>159</v>
      </c>
      <c r="H1192" s="18" t="s">
        <v>166</v>
      </c>
      <c r="I1192" s="26" t="s">
        <v>166</v>
      </c>
      <c r="J1192" s="19" t="str">
        <f t="shared" si="131"/>
        <v>Needs Review</v>
      </c>
      <c r="K1192" s="19" t="str">
        <f t="shared" si="132"/>
        <v>Bell &amp; Erber</v>
      </c>
      <c r="L1192" s="27" t="str">
        <f t="shared" si="128"/>
        <v>Bedrock</v>
      </c>
      <c r="M1192" s="27" t="str">
        <f t="shared" si="129"/>
        <v>Bedrock</v>
      </c>
    </row>
    <row r="1193" spans="1:13" x14ac:dyDescent="0.25">
      <c r="A1193" s="15" t="s">
        <v>79</v>
      </c>
      <c r="B1193" s="16" t="s">
        <v>18</v>
      </c>
      <c r="C1193" s="15" t="str">
        <f t="shared" si="127"/>
        <v>Dolomite &amp; Limestone_Gummy</v>
      </c>
      <c r="D1193" s="15">
        <v>0</v>
      </c>
      <c r="E1193" s="33">
        <f t="shared" si="130"/>
        <v>-4.8134274696818129E-2</v>
      </c>
      <c r="F1193" s="15" t="str">
        <f t="shared" si="126"/>
        <v>Not Used</v>
      </c>
      <c r="G1193" s="17" t="s">
        <v>159</v>
      </c>
      <c r="H1193" s="18" t="s">
        <v>166</v>
      </c>
      <c r="I1193" s="26" t="s">
        <v>166</v>
      </c>
      <c r="J1193" s="19" t="str">
        <f t="shared" si="131"/>
        <v>Not Used</v>
      </c>
      <c r="K1193" s="19" t="str">
        <f t="shared" si="132"/>
        <v>Not Used</v>
      </c>
      <c r="L1193" s="27" t="str">
        <f t="shared" si="128"/>
        <v>CHECK</v>
      </c>
      <c r="M1193" s="27" t="str">
        <f t="shared" si="129"/>
        <v>Bedrock</v>
      </c>
    </row>
    <row r="1194" spans="1:13" x14ac:dyDescent="0.25">
      <c r="A1194" s="15" t="s">
        <v>79</v>
      </c>
      <c r="B1194" s="16" t="s">
        <v>19</v>
      </c>
      <c r="C1194" s="15" t="str">
        <f t="shared" si="127"/>
        <v>Dolomite &amp; Limestone_Hard</v>
      </c>
      <c r="D1194" s="15">
        <v>6</v>
      </c>
      <c r="E1194" s="33">
        <f t="shared" si="130"/>
        <v>-4.7779262855131371E-2</v>
      </c>
      <c r="F1194" s="15" t="str">
        <f t="shared" si="126"/>
        <v>Rare/Uncommon</v>
      </c>
      <c r="G1194" s="17" t="s">
        <v>159</v>
      </c>
      <c r="H1194" s="18" t="s">
        <v>166</v>
      </c>
      <c r="I1194" s="26" t="s">
        <v>166</v>
      </c>
      <c r="J1194" s="19" t="str">
        <f t="shared" si="131"/>
        <v>Needs Review</v>
      </c>
      <c r="K1194" s="19" t="str">
        <f t="shared" si="132"/>
        <v>Bell &amp; Erber</v>
      </c>
      <c r="L1194" s="27" t="str">
        <f t="shared" si="128"/>
        <v>Bedrock</v>
      </c>
      <c r="M1194" s="27" t="str">
        <f t="shared" si="129"/>
        <v>Bedrock</v>
      </c>
    </row>
    <row r="1195" spans="1:13" x14ac:dyDescent="0.25">
      <c r="A1195" s="15" t="s">
        <v>79</v>
      </c>
      <c r="B1195" s="16" t="s">
        <v>20</v>
      </c>
      <c r="C1195" s="15" t="str">
        <f t="shared" si="127"/>
        <v>Dolomite &amp; Limestone_Heaving/Quick</v>
      </c>
      <c r="D1195" s="15">
        <v>0</v>
      </c>
      <c r="E1195" s="33">
        <f t="shared" si="130"/>
        <v>-4.8134274696818129E-2</v>
      </c>
      <c r="F1195" s="15" t="str">
        <f t="shared" si="126"/>
        <v>Not Used</v>
      </c>
      <c r="G1195" s="17" t="s">
        <v>159</v>
      </c>
      <c r="H1195" s="18" t="s">
        <v>166</v>
      </c>
      <c r="I1195" s="26" t="s">
        <v>166</v>
      </c>
      <c r="J1195" s="19" t="str">
        <f t="shared" si="131"/>
        <v>Not Used</v>
      </c>
      <c r="K1195" s="19" t="str">
        <f t="shared" si="132"/>
        <v>Not Used</v>
      </c>
      <c r="L1195" s="27" t="str">
        <f t="shared" si="128"/>
        <v>CHECK</v>
      </c>
      <c r="M1195" s="27" t="str">
        <f t="shared" si="129"/>
        <v>Bedrock</v>
      </c>
    </row>
    <row r="1196" spans="1:13" x14ac:dyDescent="0.25">
      <c r="A1196" s="15" t="s">
        <v>79</v>
      </c>
      <c r="B1196" s="16" t="s">
        <v>21</v>
      </c>
      <c r="C1196" s="15" t="str">
        <f t="shared" si="127"/>
        <v>Dolomite &amp; Limestone_Karst</v>
      </c>
      <c r="D1196" s="15">
        <v>0</v>
      </c>
      <c r="E1196" s="33">
        <f t="shared" si="130"/>
        <v>-4.8134274696818129E-2</v>
      </c>
      <c r="F1196" s="15" t="str">
        <f t="shared" si="126"/>
        <v>Not Used</v>
      </c>
      <c r="G1196" s="17" t="s">
        <v>159</v>
      </c>
      <c r="H1196" s="18" t="s">
        <v>166</v>
      </c>
      <c r="I1196" s="26" t="s">
        <v>166</v>
      </c>
      <c r="J1196" s="19" t="str">
        <f t="shared" si="131"/>
        <v>Not Used</v>
      </c>
      <c r="K1196" s="19" t="str">
        <f t="shared" si="132"/>
        <v>Not Used</v>
      </c>
      <c r="L1196" s="27" t="str">
        <f t="shared" si="128"/>
        <v>CHECK</v>
      </c>
      <c r="M1196" s="27" t="str">
        <f t="shared" si="129"/>
        <v>Bedrock</v>
      </c>
    </row>
    <row r="1197" spans="1:13" x14ac:dyDescent="0.25">
      <c r="A1197" s="15" t="s">
        <v>79</v>
      </c>
      <c r="B1197" s="16" t="s">
        <v>22</v>
      </c>
      <c r="C1197" s="15" t="str">
        <f t="shared" si="127"/>
        <v>Dolomite &amp; Limestone_Layered</v>
      </c>
      <c r="D1197" s="15">
        <v>1</v>
      </c>
      <c r="E1197" s="33">
        <f t="shared" si="130"/>
        <v>-4.8075106056537004E-2</v>
      </c>
      <c r="F1197" s="15" t="str">
        <f t="shared" si="126"/>
        <v>Rare/Uncommon</v>
      </c>
      <c r="G1197" s="17" t="s">
        <v>159</v>
      </c>
      <c r="H1197" s="18" t="s">
        <v>166</v>
      </c>
      <c r="I1197" s="26" t="s">
        <v>166</v>
      </c>
      <c r="J1197" s="19" t="str">
        <f t="shared" si="131"/>
        <v>Needs Review</v>
      </c>
      <c r="K1197" s="19" t="str">
        <f t="shared" si="132"/>
        <v>Bell &amp; Erber</v>
      </c>
      <c r="L1197" s="27" t="str">
        <f t="shared" si="128"/>
        <v>Bedrock</v>
      </c>
      <c r="M1197" s="27" t="str">
        <f t="shared" si="129"/>
        <v>Bedrock</v>
      </c>
    </row>
    <row r="1198" spans="1:13" x14ac:dyDescent="0.25">
      <c r="A1198" s="15" t="s">
        <v>79</v>
      </c>
      <c r="B1198" s="16" t="s">
        <v>23</v>
      </c>
      <c r="C1198" s="15" t="str">
        <f t="shared" si="127"/>
        <v>Dolomite &amp; Limestone_Medium</v>
      </c>
      <c r="D1198" s="15">
        <v>0</v>
      </c>
      <c r="E1198" s="33">
        <f t="shared" si="130"/>
        <v>-4.8134274696818129E-2</v>
      </c>
      <c r="F1198" s="15" t="str">
        <f t="shared" si="126"/>
        <v>Not Used</v>
      </c>
      <c r="G1198" s="17" t="s">
        <v>159</v>
      </c>
      <c r="H1198" s="18" t="s">
        <v>166</v>
      </c>
      <c r="I1198" s="26" t="s">
        <v>166</v>
      </c>
      <c r="J1198" s="19" t="str">
        <f t="shared" si="131"/>
        <v>Not Used</v>
      </c>
      <c r="K1198" s="19" t="str">
        <f t="shared" si="132"/>
        <v>Not Used</v>
      </c>
      <c r="L1198" s="27" t="str">
        <f t="shared" si="128"/>
        <v>CHECK</v>
      </c>
      <c r="M1198" s="27" t="str">
        <f t="shared" si="129"/>
        <v>Bedrock</v>
      </c>
    </row>
    <row r="1199" spans="1:13" x14ac:dyDescent="0.25">
      <c r="A1199" s="15" t="s">
        <v>79</v>
      </c>
      <c r="B1199" s="16" t="s">
        <v>24</v>
      </c>
      <c r="C1199" s="15" t="str">
        <f t="shared" si="127"/>
        <v>Dolomite &amp; Limestone_Medium To Coarse</v>
      </c>
      <c r="D1199" s="15">
        <v>0</v>
      </c>
      <c r="E1199" s="33">
        <f t="shared" si="130"/>
        <v>-4.8134274696818129E-2</v>
      </c>
      <c r="F1199" s="15" t="str">
        <f t="shared" si="126"/>
        <v>Not Used</v>
      </c>
      <c r="G1199" s="17" t="s">
        <v>159</v>
      </c>
      <c r="H1199" s="18" t="s">
        <v>166</v>
      </c>
      <c r="I1199" s="26" t="s">
        <v>166</v>
      </c>
      <c r="J1199" s="19" t="str">
        <f t="shared" si="131"/>
        <v>Not Used</v>
      </c>
      <c r="K1199" s="19" t="str">
        <f t="shared" si="132"/>
        <v>Not Used</v>
      </c>
      <c r="L1199" s="27" t="str">
        <f t="shared" si="128"/>
        <v>CHECK</v>
      </c>
      <c r="M1199" s="27" t="str">
        <f t="shared" si="129"/>
        <v>Bedrock</v>
      </c>
    </row>
    <row r="1200" spans="1:13" x14ac:dyDescent="0.25">
      <c r="A1200" s="15" t="s">
        <v>79</v>
      </c>
      <c r="B1200" s="16" t="s">
        <v>25</v>
      </c>
      <c r="C1200" s="15" t="str">
        <f t="shared" si="127"/>
        <v>Dolomite &amp; Limestone_Organic</v>
      </c>
      <c r="D1200" s="15">
        <v>0</v>
      </c>
      <c r="E1200" s="33">
        <f t="shared" si="130"/>
        <v>-4.8134274696818129E-2</v>
      </c>
      <c r="F1200" s="15" t="str">
        <f t="shared" si="126"/>
        <v>Not Used</v>
      </c>
      <c r="G1200" s="17" t="s">
        <v>159</v>
      </c>
      <c r="H1200" s="18" t="s">
        <v>166</v>
      </c>
      <c r="I1200" s="26" t="s">
        <v>166</v>
      </c>
      <c r="J1200" s="19" t="str">
        <f t="shared" si="131"/>
        <v>Not Used</v>
      </c>
      <c r="K1200" s="19" t="str">
        <f t="shared" si="132"/>
        <v>Not Used</v>
      </c>
      <c r="L1200" s="27" t="str">
        <f t="shared" si="128"/>
        <v>CHECK</v>
      </c>
      <c r="M1200" s="27" t="str">
        <f t="shared" si="129"/>
        <v>Bedrock</v>
      </c>
    </row>
    <row r="1201" spans="1:13" x14ac:dyDescent="0.25">
      <c r="A1201" s="15" t="s">
        <v>79</v>
      </c>
      <c r="B1201" s="16" t="s">
        <v>26</v>
      </c>
      <c r="C1201" s="15" t="str">
        <f t="shared" si="127"/>
        <v>Dolomite &amp; Limestone_Porous</v>
      </c>
      <c r="D1201" s="15">
        <v>0</v>
      </c>
      <c r="E1201" s="33">
        <f t="shared" si="130"/>
        <v>-4.8134274696818129E-2</v>
      </c>
      <c r="F1201" s="15" t="str">
        <f t="shared" si="126"/>
        <v>Not Used</v>
      </c>
      <c r="G1201" s="17" t="s">
        <v>159</v>
      </c>
      <c r="H1201" s="18" t="s">
        <v>166</v>
      </c>
      <c r="I1201" s="26" t="s">
        <v>166</v>
      </c>
      <c r="J1201" s="19" t="str">
        <f t="shared" si="131"/>
        <v>Not Used</v>
      </c>
      <c r="K1201" s="19" t="str">
        <f t="shared" si="132"/>
        <v>Not Used</v>
      </c>
      <c r="L1201" s="27" t="str">
        <f t="shared" si="128"/>
        <v>CHECK</v>
      </c>
      <c r="M1201" s="27" t="str">
        <f t="shared" si="129"/>
        <v>Bedrock</v>
      </c>
    </row>
    <row r="1202" spans="1:13" x14ac:dyDescent="0.25">
      <c r="A1202" s="15" t="s">
        <v>79</v>
      </c>
      <c r="B1202" s="16" t="s">
        <v>27</v>
      </c>
      <c r="C1202" s="15" t="str">
        <f t="shared" si="127"/>
        <v>Dolomite &amp; Limestone_Sandy</v>
      </c>
      <c r="D1202" s="15">
        <v>4</v>
      </c>
      <c r="E1202" s="33">
        <f t="shared" si="130"/>
        <v>-4.7897600135693622E-2</v>
      </c>
      <c r="F1202" s="15" t="str">
        <f t="shared" si="126"/>
        <v>Rare/Uncommon</v>
      </c>
      <c r="G1202" s="17" t="s">
        <v>159</v>
      </c>
      <c r="H1202" s="18" t="s">
        <v>166</v>
      </c>
      <c r="I1202" s="26" t="s">
        <v>166</v>
      </c>
      <c r="J1202" s="19" t="str">
        <f t="shared" si="131"/>
        <v>Needs Review</v>
      </c>
      <c r="K1202" s="19" t="str">
        <f t="shared" si="132"/>
        <v>Bell &amp; Erber</v>
      </c>
      <c r="L1202" s="27" t="str">
        <f t="shared" si="128"/>
        <v>Bedrock</v>
      </c>
      <c r="M1202" s="27" t="str">
        <f t="shared" si="129"/>
        <v>Bedrock</v>
      </c>
    </row>
    <row r="1203" spans="1:13" x14ac:dyDescent="0.25">
      <c r="A1203" s="15" t="s">
        <v>79</v>
      </c>
      <c r="B1203" s="16" t="s">
        <v>28</v>
      </c>
      <c r="C1203" s="15" t="str">
        <f t="shared" si="127"/>
        <v>Dolomite &amp; Limestone_Silty</v>
      </c>
      <c r="D1203" s="15">
        <v>0</v>
      </c>
      <c r="E1203" s="33">
        <f t="shared" si="130"/>
        <v>-4.8134274696818129E-2</v>
      </c>
      <c r="F1203" s="15" t="str">
        <f t="shared" si="126"/>
        <v>Not Used</v>
      </c>
      <c r="G1203" s="17" t="s">
        <v>159</v>
      </c>
      <c r="H1203" s="18" t="s">
        <v>166</v>
      </c>
      <c r="I1203" s="26" t="s">
        <v>166</v>
      </c>
      <c r="J1203" s="19" t="str">
        <f t="shared" si="131"/>
        <v>Not Used</v>
      </c>
      <c r="K1203" s="19" t="str">
        <f t="shared" si="132"/>
        <v>Not Used</v>
      </c>
      <c r="L1203" s="27" t="str">
        <f t="shared" si="128"/>
        <v>CHECK</v>
      </c>
      <c r="M1203" s="27" t="str">
        <f t="shared" si="129"/>
        <v>Bedrock</v>
      </c>
    </row>
    <row r="1204" spans="1:13" x14ac:dyDescent="0.25">
      <c r="A1204" s="15" t="s">
        <v>79</v>
      </c>
      <c r="B1204" s="16" t="s">
        <v>29</v>
      </c>
      <c r="C1204" s="15" t="str">
        <f t="shared" si="127"/>
        <v>Dolomite &amp; Limestone_Soft</v>
      </c>
      <c r="D1204" s="15">
        <v>0</v>
      </c>
      <c r="E1204" s="33">
        <f t="shared" si="130"/>
        <v>-4.8134274696818129E-2</v>
      </c>
      <c r="F1204" s="15" t="str">
        <f t="shared" si="126"/>
        <v>Not Used</v>
      </c>
      <c r="G1204" s="17" t="s">
        <v>159</v>
      </c>
      <c r="H1204" s="18" t="s">
        <v>166</v>
      </c>
      <c r="I1204" s="26" t="s">
        <v>166</v>
      </c>
      <c r="J1204" s="19" t="str">
        <f t="shared" si="131"/>
        <v>Not Used</v>
      </c>
      <c r="K1204" s="19" t="str">
        <f t="shared" si="132"/>
        <v>Not Used</v>
      </c>
      <c r="L1204" s="27" t="str">
        <f t="shared" si="128"/>
        <v>CHECK</v>
      </c>
      <c r="M1204" s="27" t="str">
        <f t="shared" si="129"/>
        <v>Bedrock</v>
      </c>
    </row>
    <row r="1205" spans="1:13" x14ac:dyDescent="0.25">
      <c r="A1205" s="15" t="s">
        <v>79</v>
      </c>
      <c r="B1205" s="16" t="s">
        <v>30</v>
      </c>
      <c r="C1205" s="15" t="str">
        <f t="shared" si="127"/>
        <v>Dolomite &amp; Limestone_Sticky</v>
      </c>
      <c r="D1205" s="15">
        <v>0</v>
      </c>
      <c r="E1205" s="33">
        <f t="shared" si="130"/>
        <v>-4.8134274696818129E-2</v>
      </c>
      <c r="F1205" s="15" t="str">
        <f t="shared" si="126"/>
        <v>Not Used</v>
      </c>
      <c r="G1205" s="17" t="s">
        <v>159</v>
      </c>
      <c r="H1205" s="18" t="s">
        <v>166</v>
      </c>
      <c r="I1205" s="26" t="s">
        <v>166</v>
      </c>
      <c r="J1205" s="19" t="str">
        <f t="shared" si="131"/>
        <v>Not Used</v>
      </c>
      <c r="K1205" s="19" t="str">
        <f t="shared" si="132"/>
        <v>Not Used</v>
      </c>
      <c r="L1205" s="27" t="str">
        <f t="shared" si="128"/>
        <v>CHECK</v>
      </c>
      <c r="M1205" s="27" t="str">
        <f t="shared" si="129"/>
        <v>Bedrock</v>
      </c>
    </row>
    <row r="1206" spans="1:13" x14ac:dyDescent="0.25">
      <c r="A1206" s="15" t="s">
        <v>79</v>
      </c>
      <c r="B1206" s="16" t="s">
        <v>31</v>
      </c>
      <c r="C1206" s="15" t="str">
        <f t="shared" si="127"/>
        <v>Dolomite &amp; Limestone_Stoney</v>
      </c>
      <c r="D1206" s="15">
        <v>0</v>
      </c>
      <c r="E1206" s="33">
        <f t="shared" si="130"/>
        <v>-4.8134274696818129E-2</v>
      </c>
      <c r="F1206" s="15" t="str">
        <f t="shared" si="126"/>
        <v>Not Used</v>
      </c>
      <c r="G1206" s="17" t="s">
        <v>159</v>
      </c>
      <c r="H1206" s="18" t="s">
        <v>166</v>
      </c>
      <c r="I1206" s="26" t="s">
        <v>166</v>
      </c>
      <c r="J1206" s="19" t="str">
        <f t="shared" si="131"/>
        <v>Not Used</v>
      </c>
      <c r="K1206" s="19" t="str">
        <f t="shared" si="132"/>
        <v>Not Used</v>
      </c>
      <c r="L1206" s="27" t="str">
        <f t="shared" si="128"/>
        <v>CHECK</v>
      </c>
      <c r="M1206" s="27" t="str">
        <f t="shared" si="129"/>
        <v>Bedrock</v>
      </c>
    </row>
    <row r="1207" spans="1:13" x14ac:dyDescent="0.25">
      <c r="A1207" s="15" t="s">
        <v>79</v>
      </c>
      <c r="B1207" s="16" t="s">
        <v>32</v>
      </c>
      <c r="C1207" s="15" t="str">
        <f t="shared" si="127"/>
        <v>Dolomite &amp; Limestone_Stringers</v>
      </c>
      <c r="D1207" s="15">
        <v>0</v>
      </c>
      <c r="E1207" s="33">
        <f t="shared" si="130"/>
        <v>-4.8134274696818129E-2</v>
      </c>
      <c r="F1207" s="15" t="str">
        <f t="shared" si="126"/>
        <v>Not Used</v>
      </c>
      <c r="G1207" s="17" t="s">
        <v>159</v>
      </c>
      <c r="H1207" s="18" t="s">
        <v>166</v>
      </c>
      <c r="I1207" s="26" t="s">
        <v>166</v>
      </c>
      <c r="J1207" s="19" t="str">
        <f t="shared" si="131"/>
        <v>Not Used</v>
      </c>
      <c r="K1207" s="19" t="str">
        <f t="shared" si="132"/>
        <v>Not Used</v>
      </c>
      <c r="L1207" s="27" t="str">
        <f t="shared" si="128"/>
        <v>CHECK</v>
      </c>
      <c r="M1207" s="27" t="str">
        <f t="shared" si="129"/>
        <v>Bedrock</v>
      </c>
    </row>
    <row r="1208" spans="1:13" x14ac:dyDescent="0.25">
      <c r="A1208" s="15" t="s">
        <v>79</v>
      </c>
      <c r="B1208" s="16" t="s">
        <v>33</v>
      </c>
      <c r="C1208" s="15" t="str">
        <f t="shared" si="127"/>
        <v>Dolomite &amp; Limestone_Strips</v>
      </c>
      <c r="D1208" s="15">
        <v>0</v>
      </c>
      <c r="E1208" s="33">
        <f t="shared" si="130"/>
        <v>-4.8134274696818129E-2</v>
      </c>
      <c r="F1208" s="15" t="str">
        <f t="shared" si="126"/>
        <v>Not Used</v>
      </c>
      <c r="G1208" s="17" t="s">
        <v>159</v>
      </c>
      <c r="H1208" s="18" t="s">
        <v>166</v>
      </c>
      <c r="I1208" s="26" t="s">
        <v>166</v>
      </c>
      <c r="J1208" s="19" t="str">
        <f t="shared" si="131"/>
        <v>Not Used</v>
      </c>
      <c r="K1208" s="19" t="str">
        <f t="shared" si="132"/>
        <v>Not Used</v>
      </c>
      <c r="L1208" s="27" t="str">
        <f t="shared" si="128"/>
        <v>CHECK</v>
      </c>
      <c r="M1208" s="27" t="str">
        <f t="shared" si="129"/>
        <v>Bedrock</v>
      </c>
    </row>
    <row r="1209" spans="1:13" x14ac:dyDescent="0.25">
      <c r="A1209" s="15" t="s">
        <v>79</v>
      </c>
      <c r="B1209" s="16" t="s">
        <v>34</v>
      </c>
      <c r="C1209" s="15" t="str">
        <f t="shared" si="127"/>
        <v>Dolomite &amp; Limestone_Swelling</v>
      </c>
      <c r="D1209" s="15">
        <v>0</v>
      </c>
      <c r="E1209" s="33">
        <f t="shared" si="130"/>
        <v>-4.8134274696818129E-2</v>
      </c>
      <c r="F1209" s="15" t="str">
        <f t="shared" si="126"/>
        <v>Not Used</v>
      </c>
      <c r="G1209" s="17" t="s">
        <v>159</v>
      </c>
      <c r="H1209" s="18" t="s">
        <v>166</v>
      </c>
      <c r="I1209" s="26" t="s">
        <v>166</v>
      </c>
      <c r="J1209" s="19" t="str">
        <f t="shared" si="131"/>
        <v>Not Used</v>
      </c>
      <c r="K1209" s="19" t="str">
        <f t="shared" si="132"/>
        <v>Not Used</v>
      </c>
      <c r="L1209" s="27" t="str">
        <f t="shared" si="128"/>
        <v>CHECK</v>
      </c>
      <c r="M1209" s="27" t="str">
        <f t="shared" si="129"/>
        <v>Bedrock</v>
      </c>
    </row>
    <row r="1210" spans="1:13" x14ac:dyDescent="0.25">
      <c r="A1210" s="15" t="s">
        <v>79</v>
      </c>
      <c r="B1210" s="16" t="s">
        <v>35</v>
      </c>
      <c r="C1210" s="15" t="str">
        <f t="shared" si="127"/>
        <v>Dolomite &amp; Limestone_Very Coarse</v>
      </c>
      <c r="D1210" s="15">
        <v>0</v>
      </c>
      <c r="E1210" s="33">
        <f t="shared" si="130"/>
        <v>-4.8134274696818129E-2</v>
      </c>
      <c r="F1210" s="15" t="str">
        <f t="shared" si="126"/>
        <v>Not Used</v>
      </c>
      <c r="G1210" s="17" t="s">
        <v>159</v>
      </c>
      <c r="H1210" s="18" t="s">
        <v>166</v>
      </c>
      <c r="I1210" s="26" t="s">
        <v>166</v>
      </c>
      <c r="J1210" s="19" t="str">
        <f t="shared" si="131"/>
        <v>Not Used</v>
      </c>
      <c r="K1210" s="19" t="str">
        <f t="shared" si="132"/>
        <v>Not Used</v>
      </c>
      <c r="L1210" s="27" t="str">
        <f t="shared" si="128"/>
        <v>CHECK</v>
      </c>
      <c r="M1210" s="27" t="str">
        <f t="shared" si="129"/>
        <v>Bedrock</v>
      </c>
    </row>
    <row r="1211" spans="1:13" x14ac:dyDescent="0.25">
      <c r="A1211" s="15" t="s">
        <v>79</v>
      </c>
      <c r="B1211" s="16" t="s">
        <v>160</v>
      </c>
      <c r="C1211" s="15" t="str">
        <f t="shared" si="127"/>
        <v>Dolomite &amp; Limestone_Very Fine</v>
      </c>
      <c r="D1211" s="15">
        <v>0</v>
      </c>
      <c r="E1211" s="33">
        <f t="shared" si="130"/>
        <v>-4.8134274696818129E-2</v>
      </c>
      <c r="F1211" s="15" t="str">
        <f t="shared" si="126"/>
        <v>Not Used</v>
      </c>
      <c r="G1211" s="17" t="s">
        <v>159</v>
      </c>
      <c r="H1211" s="18" t="s">
        <v>166</v>
      </c>
      <c r="I1211" s="26" t="s">
        <v>166</v>
      </c>
      <c r="J1211" s="19" t="str">
        <f t="shared" si="131"/>
        <v>Not Used</v>
      </c>
      <c r="K1211" s="19" t="str">
        <f t="shared" si="132"/>
        <v>Not Used</v>
      </c>
      <c r="L1211" s="27" t="str">
        <f t="shared" si="128"/>
        <v>CHECK</v>
      </c>
      <c r="M1211" s="27" t="str">
        <f t="shared" si="129"/>
        <v>Bedrock</v>
      </c>
    </row>
    <row r="1212" spans="1:13" x14ac:dyDescent="0.25">
      <c r="A1212" s="15" t="s">
        <v>79</v>
      </c>
      <c r="B1212" s="16" t="s">
        <v>36</v>
      </c>
      <c r="C1212" s="15" t="str">
        <f t="shared" si="127"/>
        <v>Dolomite &amp; Limestone_Very Fine-Coarse</v>
      </c>
      <c r="D1212" s="15">
        <v>0</v>
      </c>
      <c r="E1212" s="33">
        <f t="shared" si="130"/>
        <v>-4.8134274696818129E-2</v>
      </c>
      <c r="F1212" s="15" t="str">
        <f t="shared" si="126"/>
        <v>Not Used</v>
      </c>
      <c r="G1212" s="17" t="s">
        <v>159</v>
      </c>
      <c r="H1212" s="18" t="s">
        <v>166</v>
      </c>
      <c r="I1212" s="26" t="s">
        <v>166</v>
      </c>
      <c r="J1212" s="19" t="str">
        <f t="shared" si="131"/>
        <v>Not Used</v>
      </c>
      <c r="K1212" s="19" t="str">
        <f t="shared" si="132"/>
        <v>Not Used</v>
      </c>
      <c r="L1212" s="27" t="str">
        <f t="shared" si="128"/>
        <v>CHECK</v>
      </c>
      <c r="M1212" s="27" t="str">
        <f t="shared" si="129"/>
        <v>Bedrock</v>
      </c>
    </row>
    <row r="1213" spans="1:13" x14ac:dyDescent="0.25">
      <c r="A1213" s="15" t="s">
        <v>79</v>
      </c>
      <c r="B1213" s="16" t="s">
        <v>37</v>
      </c>
      <c r="C1213" s="15" t="str">
        <f t="shared" si="127"/>
        <v>Dolomite &amp; Limestone_Very Fine-Fine</v>
      </c>
      <c r="D1213" s="15">
        <v>0</v>
      </c>
      <c r="E1213" s="33">
        <f t="shared" si="130"/>
        <v>-4.8134274696818129E-2</v>
      </c>
      <c r="F1213" s="15" t="str">
        <f t="shared" si="126"/>
        <v>Not Used</v>
      </c>
      <c r="G1213" s="17" t="s">
        <v>159</v>
      </c>
      <c r="H1213" s="18" t="s">
        <v>166</v>
      </c>
      <c r="I1213" s="26" t="s">
        <v>166</v>
      </c>
      <c r="J1213" s="19" t="str">
        <f t="shared" si="131"/>
        <v>Not Used</v>
      </c>
      <c r="K1213" s="19" t="str">
        <f t="shared" si="132"/>
        <v>Not Used</v>
      </c>
      <c r="L1213" s="27" t="str">
        <f t="shared" si="128"/>
        <v>CHECK</v>
      </c>
      <c r="M1213" s="27" t="str">
        <f t="shared" si="129"/>
        <v>Bedrock</v>
      </c>
    </row>
    <row r="1214" spans="1:13" x14ac:dyDescent="0.25">
      <c r="A1214" s="15" t="s">
        <v>79</v>
      </c>
      <c r="B1214" s="16" t="s">
        <v>38</v>
      </c>
      <c r="C1214" s="15" t="str">
        <f t="shared" si="127"/>
        <v>Dolomite &amp; Limestone_Very Fine-Medium</v>
      </c>
      <c r="D1214" s="15">
        <v>0</v>
      </c>
      <c r="E1214" s="33">
        <f t="shared" si="130"/>
        <v>-4.8134274696818129E-2</v>
      </c>
      <c r="F1214" s="15" t="str">
        <f t="shared" si="126"/>
        <v>Not Used</v>
      </c>
      <c r="G1214" s="17" t="s">
        <v>159</v>
      </c>
      <c r="H1214" s="18" t="s">
        <v>166</v>
      </c>
      <c r="I1214" s="26" t="s">
        <v>166</v>
      </c>
      <c r="J1214" s="19" t="str">
        <f t="shared" si="131"/>
        <v>Not Used</v>
      </c>
      <c r="K1214" s="19" t="str">
        <f t="shared" si="132"/>
        <v>Not Used</v>
      </c>
      <c r="L1214" s="27" t="str">
        <f t="shared" si="128"/>
        <v>CHECK</v>
      </c>
      <c r="M1214" s="27" t="str">
        <f t="shared" si="129"/>
        <v>Bedrock</v>
      </c>
    </row>
    <row r="1215" spans="1:13" x14ac:dyDescent="0.25">
      <c r="A1215" s="15" t="s">
        <v>79</v>
      </c>
      <c r="B1215" s="16" t="s">
        <v>39</v>
      </c>
      <c r="C1215" s="15" t="str">
        <f t="shared" si="127"/>
        <v>Dolomite &amp; Limestone_Very Hard</v>
      </c>
      <c r="D1215" s="15">
        <v>0</v>
      </c>
      <c r="E1215" s="33">
        <f t="shared" si="130"/>
        <v>-4.8134274696818129E-2</v>
      </c>
      <c r="F1215" s="15" t="str">
        <f t="shared" si="126"/>
        <v>Not Used</v>
      </c>
      <c r="G1215" s="17" t="s">
        <v>159</v>
      </c>
      <c r="H1215" s="18" t="s">
        <v>166</v>
      </c>
      <c r="I1215" s="26" t="s">
        <v>166</v>
      </c>
      <c r="J1215" s="19" t="str">
        <f t="shared" si="131"/>
        <v>Not Used</v>
      </c>
      <c r="K1215" s="19" t="str">
        <f t="shared" si="132"/>
        <v>Not Used</v>
      </c>
      <c r="L1215" s="27" t="str">
        <f t="shared" si="128"/>
        <v>CHECK</v>
      </c>
      <c r="M1215" s="27" t="str">
        <f t="shared" si="129"/>
        <v>Bedrock</v>
      </c>
    </row>
    <row r="1216" spans="1:13" x14ac:dyDescent="0.25">
      <c r="A1216" s="15" t="s">
        <v>79</v>
      </c>
      <c r="B1216" s="16" t="s">
        <v>40</v>
      </c>
      <c r="C1216" s="15" t="str">
        <f t="shared" si="127"/>
        <v>Dolomite &amp; Limestone_W/Boulders</v>
      </c>
      <c r="D1216" s="15">
        <v>0</v>
      </c>
      <c r="E1216" s="33">
        <f t="shared" si="130"/>
        <v>-4.8134274696818129E-2</v>
      </c>
      <c r="F1216" s="15" t="str">
        <f t="shared" si="126"/>
        <v>Not Used</v>
      </c>
      <c r="G1216" s="17" t="s">
        <v>159</v>
      </c>
      <c r="H1216" s="18" t="s">
        <v>166</v>
      </c>
      <c r="I1216" s="26" t="s">
        <v>166</v>
      </c>
      <c r="J1216" s="19" t="str">
        <f t="shared" si="131"/>
        <v>Not Used</v>
      </c>
      <c r="K1216" s="19" t="str">
        <f t="shared" si="132"/>
        <v>Not Used</v>
      </c>
      <c r="L1216" s="27" t="str">
        <f t="shared" si="128"/>
        <v>CHECK</v>
      </c>
      <c r="M1216" s="27" t="str">
        <f t="shared" si="129"/>
        <v>Bedrock</v>
      </c>
    </row>
    <row r="1217" spans="1:13" x14ac:dyDescent="0.25">
      <c r="A1217" s="15" t="s">
        <v>79</v>
      </c>
      <c r="B1217" s="16" t="s">
        <v>41</v>
      </c>
      <c r="C1217" s="15" t="str">
        <f t="shared" si="127"/>
        <v>Dolomite &amp; Limestone_W/Clay</v>
      </c>
      <c r="D1217" s="15">
        <v>0</v>
      </c>
      <c r="E1217" s="33">
        <f t="shared" si="130"/>
        <v>-4.8134274696818129E-2</v>
      </c>
      <c r="F1217" s="15" t="str">
        <f t="shared" si="126"/>
        <v>Not Used</v>
      </c>
      <c r="G1217" s="17" t="s">
        <v>159</v>
      </c>
      <c r="H1217" s="18" t="s">
        <v>166</v>
      </c>
      <c r="I1217" s="26" t="s">
        <v>166</v>
      </c>
      <c r="J1217" s="19" t="str">
        <f t="shared" si="131"/>
        <v>Not Used</v>
      </c>
      <c r="K1217" s="19" t="str">
        <f t="shared" si="132"/>
        <v>Not Used</v>
      </c>
      <c r="L1217" s="27" t="str">
        <f t="shared" si="128"/>
        <v>CHECK</v>
      </c>
      <c r="M1217" s="27" t="str">
        <f t="shared" si="129"/>
        <v>Bedrock</v>
      </c>
    </row>
    <row r="1218" spans="1:13" x14ac:dyDescent="0.25">
      <c r="A1218" s="15" t="s">
        <v>79</v>
      </c>
      <c r="B1218" s="16" t="s">
        <v>42</v>
      </c>
      <c r="C1218" s="15" t="str">
        <f t="shared" si="127"/>
        <v>Dolomite &amp; Limestone_W/Coal</v>
      </c>
      <c r="D1218" s="15">
        <v>0</v>
      </c>
      <c r="E1218" s="33">
        <f t="shared" si="130"/>
        <v>-4.8134274696818129E-2</v>
      </c>
      <c r="F1218" s="15" t="str">
        <f t="shared" ref="F1218:F1281" si="133">IF(D1218=0,"Not Used",
IF(E1218&lt;Mean,"Rare/Uncommon",
IF(AND(E1218&gt;Mean,E1218&lt;(Mean + Standard_Deviation)),"Fairly Common",
IF(AND(E1218&gt;(Mean + Standard_Deviation),E1218&lt;(Mean + (2*Standard_Deviation))),"Common",
IF(E1218&gt;(Mean + (2*Standard_Deviation)),"Very Common","")))))</f>
        <v>Not Used</v>
      </c>
      <c r="G1218" s="17" t="s">
        <v>159</v>
      </c>
      <c r="H1218" s="18" t="s">
        <v>166</v>
      </c>
      <c r="I1218" s="26" t="s">
        <v>166</v>
      </c>
      <c r="J1218" s="19" t="str">
        <f t="shared" si="131"/>
        <v>Not Used</v>
      </c>
      <c r="K1218" s="19" t="str">
        <f t="shared" si="132"/>
        <v>Not Used</v>
      </c>
      <c r="L1218" s="27" t="str">
        <f t="shared" si="128"/>
        <v>CHECK</v>
      </c>
      <c r="M1218" s="27" t="str">
        <f t="shared" si="129"/>
        <v>Bedrock</v>
      </c>
    </row>
    <row r="1219" spans="1:13" x14ac:dyDescent="0.25">
      <c r="A1219" s="15" t="s">
        <v>79</v>
      </c>
      <c r="B1219" s="16" t="s">
        <v>43</v>
      </c>
      <c r="C1219" s="15" t="str">
        <f t="shared" ref="C1219:C1282" si="134">A1219&amp;"_"&amp;IF(ISBLANK(B1219),"",B1219)</f>
        <v>Dolomite &amp; Limestone_W/Cobbles</v>
      </c>
      <c r="D1219" s="15">
        <v>0</v>
      </c>
      <c r="E1219" s="33">
        <f t="shared" si="130"/>
        <v>-4.8134274696818129E-2</v>
      </c>
      <c r="F1219" s="15" t="str">
        <f t="shared" si="133"/>
        <v>Not Used</v>
      </c>
      <c r="G1219" s="17" t="s">
        <v>159</v>
      </c>
      <c r="H1219" s="18" t="s">
        <v>166</v>
      </c>
      <c r="I1219" s="26" t="s">
        <v>166</v>
      </c>
      <c r="J1219" s="19" t="str">
        <f t="shared" si="131"/>
        <v>Not Used</v>
      </c>
      <c r="K1219" s="19" t="str">
        <f t="shared" si="132"/>
        <v>Not Used</v>
      </c>
      <c r="L1219" s="27" t="str">
        <f t="shared" ref="L1219:L1282" si="135">IF(K1219="Esch &amp; Erber",I1219,IF(OR(K1219="Bell &amp; Esch",K1219="Bell &amp; Erber",K1219="Everyone Agrees"),H1219,"CHECK"))</f>
        <v>CHECK</v>
      </c>
      <c r="M1219" s="27" t="str">
        <f t="shared" ref="M1219:M1282" si="136">IF(K1219="Everyone Agrees",H1219,IF(J1219="Not Used",H1219,IF(NOT(L1219="CHECK"),L1219,H1219)))</f>
        <v>Bedrock</v>
      </c>
    </row>
    <row r="1220" spans="1:13" x14ac:dyDescent="0.25">
      <c r="A1220" s="15" t="s">
        <v>79</v>
      </c>
      <c r="B1220" s="16" t="s">
        <v>44</v>
      </c>
      <c r="C1220" s="15" t="str">
        <f t="shared" si="134"/>
        <v>Dolomite &amp; Limestone_W/Dolomite</v>
      </c>
      <c r="D1220" s="15">
        <v>0</v>
      </c>
      <c r="E1220" s="33">
        <f t="shared" ref="E1220:E1283" si="137">STANDARDIZE(D1220,(SUM($D$2:$D$5657)/COUNT($D$2:$D$5657)),_xlfn.STDEV.P($D$2:$D$5657))</f>
        <v>-4.8134274696818129E-2</v>
      </c>
      <c r="F1220" s="15" t="str">
        <f t="shared" si="133"/>
        <v>Not Used</v>
      </c>
      <c r="G1220" s="17" t="s">
        <v>159</v>
      </c>
      <c r="H1220" s="18" t="s">
        <v>166</v>
      </c>
      <c r="I1220" s="26" t="s">
        <v>166</v>
      </c>
      <c r="J1220" s="19" t="str">
        <f t="shared" ref="J1220:J1283" si="138">IF(AND(G1220=H1220,I1220=H1220),"Yes",IF(AND(OR(G1220="CHECK",H1220="CHECK",I1220="CHECK"),NOT(F1220="Not Used")),"Needs Review",IF(F1220="Not Used", "Not Used","No")))</f>
        <v>Not Used</v>
      </c>
      <c r="K1220" s="19" t="str">
        <f t="shared" ref="K1220:K1283" si="139">IF(J1220="Yes","Everyone Agrees",IF(F1220="Not Used","Not Used",IF(AND(G1220="CHECK",I1220="CHECK"),"Needs Review",IF(G1220=H1220,"Bell &amp; Esch",IF(H1220=I1220,"Bell &amp; Erber",IF(G1220=I1220,"Esch &amp; Erber","Nobody Agrees"))))))</f>
        <v>Not Used</v>
      </c>
      <c r="L1220" s="27" t="str">
        <f t="shared" si="135"/>
        <v>CHECK</v>
      </c>
      <c r="M1220" s="27" t="str">
        <f t="shared" si="136"/>
        <v>Bedrock</v>
      </c>
    </row>
    <row r="1221" spans="1:13" x14ac:dyDescent="0.25">
      <c r="A1221" s="15" t="s">
        <v>79</v>
      </c>
      <c r="B1221" s="16" t="s">
        <v>45</v>
      </c>
      <c r="C1221" s="15" t="str">
        <f t="shared" si="134"/>
        <v>Dolomite &amp; Limestone_W/Gravel</v>
      </c>
      <c r="D1221" s="15">
        <v>0</v>
      </c>
      <c r="E1221" s="33">
        <f t="shared" si="137"/>
        <v>-4.8134274696818129E-2</v>
      </c>
      <c r="F1221" s="15" t="str">
        <f t="shared" si="133"/>
        <v>Not Used</v>
      </c>
      <c r="G1221" s="17" t="s">
        <v>159</v>
      </c>
      <c r="H1221" s="18" t="s">
        <v>166</v>
      </c>
      <c r="I1221" s="26" t="s">
        <v>166</v>
      </c>
      <c r="J1221" s="19" t="str">
        <f t="shared" si="138"/>
        <v>Not Used</v>
      </c>
      <c r="K1221" s="19" t="str">
        <f t="shared" si="139"/>
        <v>Not Used</v>
      </c>
      <c r="L1221" s="27" t="str">
        <f t="shared" si="135"/>
        <v>CHECK</v>
      </c>
      <c r="M1221" s="27" t="str">
        <f t="shared" si="136"/>
        <v>Bedrock</v>
      </c>
    </row>
    <row r="1222" spans="1:13" x14ac:dyDescent="0.25">
      <c r="A1222" s="15" t="s">
        <v>79</v>
      </c>
      <c r="B1222" s="16" t="s">
        <v>46</v>
      </c>
      <c r="C1222" s="15" t="str">
        <f t="shared" si="134"/>
        <v>Dolomite &amp; Limestone_W/Gypsum</v>
      </c>
      <c r="D1222" s="15">
        <v>0</v>
      </c>
      <c r="E1222" s="33">
        <f t="shared" si="137"/>
        <v>-4.8134274696818129E-2</v>
      </c>
      <c r="F1222" s="15" t="str">
        <f t="shared" si="133"/>
        <v>Not Used</v>
      </c>
      <c r="G1222" s="17" t="s">
        <v>159</v>
      </c>
      <c r="H1222" s="18" t="s">
        <v>166</v>
      </c>
      <c r="I1222" s="26" t="s">
        <v>166</v>
      </c>
      <c r="J1222" s="19" t="str">
        <f t="shared" si="138"/>
        <v>Not Used</v>
      </c>
      <c r="K1222" s="19" t="str">
        <f t="shared" si="139"/>
        <v>Not Used</v>
      </c>
      <c r="L1222" s="27" t="str">
        <f t="shared" si="135"/>
        <v>CHECK</v>
      </c>
      <c r="M1222" s="27" t="str">
        <f t="shared" si="136"/>
        <v>Bedrock</v>
      </c>
    </row>
    <row r="1223" spans="1:13" x14ac:dyDescent="0.25">
      <c r="A1223" s="15" t="s">
        <v>79</v>
      </c>
      <c r="B1223" s="16" t="s">
        <v>47</v>
      </c>
      <c r="C1223" s="15" t="str">
        <f t="shared" si="134"/>
        <v>Dolomite &amp; Limestone_W/Limestone</v>
      </c>
      <c r="D1223" s="15">
        <v>0</v>
      </c>
      <c r="E1223" s="33">
        <f t="shared" si="137"/>
        <v>-4.8134274696818129E-2</v>
      </c>
      <c r="F1223" s="15" t="str">
        <f t="shared" si="133"/>
        <v>Not Used</v>
      </c>
      <c r="G1223" s="17" t="s">
        <v>159</v>
      </c>
      <c r="H1223" s="18" t="s">
        <v>166</v>
      </c>
      <c r="I1223" s="26" t="s">
        <v>166</v>
      </c>
      <c r="J1223" s="19" t="str">
        <f t="shared" si="138"/>
        <v>Not Used</v>
      </c>
      <c r="K1223" s="19" t="str">
        <f t="shared" si="139"/>
        <v>Not Used</v>
      </c>
      <c r="L1223" s="27" t="str">
        <f t="shared" si="135"/>
        <v>CHECK</v>
      </c>
      <c r="M1223" s="27" t="str">
        <f t="shared" si="136"/>
        <v>Bedrock</v>
      </c>
    </row>
    <row r="1224" spans="1:13" x14ac:dyDescent="0.25">
      <c r="A1224" s="15" t="s">
        <v>79</v>
      </c>
      <c r="B1224" s="16" t="s">
        <v>48</v>
      </c>
      <c r="C1224" s="15" t="str">
        <f t="shared" si="134"/>
        <v>Dolomite &amp; Limestone_W/Pyrite</v>
      </c>
      <c r="D1224" s="15">
        <v>0</v>
      </c>
      <c r="E1224" s="33">
        <f t="shared" si="137"/>
        <v>-4.8134274696818129E-2</v>
      </c>
      <c r="F1224" s="15" t="str">
        <f t="shared" si="133"/>
        <v>Not Used</v>
      </c>
      <c r="G1224" s="17" t="s">
        <v>159</v>
      </c>
      <c r="H1224" s="18" t="s">
        <v>166</v>
      </c>
      <c r="I1224" s="26" t="s">
        <v>166</v>
      </c>
      <c r="J1224" s="19" t="str">
        <f t="shared" si="138"/>
        <v>Not Used</v>
      </c>
      <c r="K1224" s="19" t="str">
        <f t="shared" si="139"/>
        <v>Not Used</v>
      </c>
      <c r="L1224" s="27" t="str">
        <f t="shared" si="135"/>
        <v>CHECK</v>
      </c>
      <c r="M1224" s="27" t="str">
        <f t="shared" si="136"/>
        <v>Bedrock</v>
      </c>
    </row>
    <row r="1225" spans="1:13" x14ac:dyDescent="0.25">
      <c r="A1225" s="15" t="s">
        <v>79</v>
      </c>
      <c r="B1225" s="16" t="s">
        <v>49</v>
      </c>
      <c r="C1225" s="15" t="str">
        <f t="shared" si="134"/>
        <v>Dolomite &amp; Limestone_W/Sand</v>
      </c>
      <c r="D1225" s="15">
        <v>0</v>
      </c>
      <c r="E1225" s="33">
        <f t="shared" si="137"/>
        <v>-4.8134274696818129E-2</v>
      </c>
      <c r="F1225" s="15" t="str">
        <f t="shared" si="133"/>
        <v>Not Used</v>
      </c>
      <c r="G1225" s="17" t="s">
        <v>159</v>
      </c>
      <c r="H1225" s="18" t="s">
        <v>166</v>
      </c>
      <c r="I1225" s="26" t="s">
        <v>166</v>
      </c>
      <c r="J1225" s="19" t="str">
        <f t="shared" si="138"/>
        <v>Not Used</v>
      </c>
      <c r="K1225" s="19" t="str">
        <f t="shared" si="139"/>
        <v>Not Used</v>
      </c>
      <c r="L1225" s="27" t="str">
        <f t="shared" si="135"/>
        <v>CHECK</v>
      </c>
      <c r="M1225" s="27" t="str">
        <f t="shared" si="136"/>
        <v>Bedrock</v>
      </c>
    </row>
    <row r="1226" spans="1:13" x14ac:dyDescent="0.25">
      <c r="A1226" s="15" t="s">
        <v>79</v>
      </c>
      <c r="B1226" s="16" t="s">
        <v>50</v>
      </c>
      <c r="C1226" s="15" t="str">
        <f t="shared" si="134"/>
        <v>Dolomite &amp; Limestone_W/Sandstone</v>
      </c>
      <c r="D1226" s="15">
        <v>1</v>
      </c>
      <c r="E1226" s="33">
        <f t="shared" si="137"/>
        <v>-4.8075106056537004E-2</v>
      </c>
      <c r="F1226" s="15" t="str">
        <f t="shared" si="133"/>
        <v>Rare/Uncommon</v>
      </c>
      <c r="G1226" s="17" t="s">
        <v>159</v>
      </c>
      <c r="H1226" s="18" t="s">
        <v>166</v>
      </c>
      <c r="I1226" s="26" t="s">
        <v>166</v>
      </c>
      <c r="J1226" s="19" t="str">
        <f t="shared" si="138"/>
        <v>Needs Review</v>
      </c>
      <c r="K1226" s="19" t="str">
        <f t="shared" si="139"/>
        <v>Bell &amp; Erber</v>
      </c>
      <c r="L1226" s="27" t="str">
        <f t="shared" si="135"/>
        <v>Bedrock</v>
      </c>
      <c r="M1226" s="27" t="str">
        <f t="shared" si="136"/>
        <v>Bedrock</v>
      </c>
    </row>
    <row r="1227" spans="1:13" x14ac:dyDescent="0.25">
      <c r="A1227" s="15" t="s">
        <v>79</v>
      </c>
      <c r="B1227" s="16" t="s">
        <v>51</v>
      </c>
      <c r="C1227" s="15" t="str">
        <f t="shared" si="134"/>
        <v>Dolomite &amp; Limestone_W/Shale</v>
      </c>
      <c r="D1227" s="15">
        <v>2</v>
      </c>
      <c r="E1227" s="33">
        <f t="shared" si="137"/>
        <v>-4.8015937416255879E-2</v>
      </c>
      <c r="F1227" s="15" t="str">
        <f t="shared" si="133"/>
        <v>Rare/Uncommon</v>
      </c>
      <c r="G1227" s="17" t="s">
        <v>159</v>
      </c>
      <c r="H1227" s="18" t="s">
        <v>166</v>
      </c>
      <c r="I1227" s="26" t="s">
        <v>166</v>
      </c>
      <c r="J1227" s="19" t="str">
        <f t="shared" si="138"/>
        <v>Needs Review</v>
      </c>
      <c r="K1227" s="19" t="str">
        <f t="shared" si="139"/>
        <v>Bell &amp; Erber</v>
      </c>
      <c r="L1227" s="27" t="str">
        <f t="shared" si="135"/>
        <v>Bedrock</v>
      </c>
      <c r="M1227" s="27" t="str">
        <f t="shared" si="136"/>
        <v>Bedrock</v>
      </c>
    </row>
    <row r="1228" spans="1:13" x14ac:dyDescent="0.25">
      <c r="A1228" s="15" t="s">
        <v>79</v>
      </c>
      <c r="B1228" s="16" t="s">
        <v>52</v>
      </c>
      <c r="C1228" s="15" t="str">
        <f t="shared" si="134"/>
        <v>Dolomite &amp; Limestone_W/Silt</v>
      </c>
      <c r="D1228" s="15">
        <v>0</v>
      </c>
      <c r="E1228" s="33">
        <f t="shared" si="137"/>
        <v>-4.8134274696818129E-2</v>
      </c>
      <c r="F1228" s="15" t="str">
        <f t="shared" si="133"/>
        <v>Not Used</v>
      </c>
      <c r="G1228" s="17" t="s">
        <v>159</v>
      </c>
      <c r="H1228" s="18" t="s">
        <v>166</v>
      </c>
      <c r="I1228" s="26" t="s">
        <v>166</v>
      </c>
      <c r="J1228" s="19" t="str">
        <f t="shared" si="138"/>
        <v>Not Used</v>
      </c>
      <c r="K1228" s="19" t="str">
        <f t="shared" si="139"/>
        <v>Not Used</v>
      </c>
      <c r="L1228" s="27" t="str">
        <f t="shared" si="135"/>
        <v>CHECK</v>
      </c>
      <c r="M1228" s="27" t="str">
        <f t="shared" si="136"/>
        <v>Bedrock</v>
      </c>
    </row>
    <row r="1229" spans="1:13" x14ac:dyDescent="0.25">
      <c r="A1229" s="15" t="s">
        <v>79</v>
      </c>
      <c r="B1229" s="16" t="s">
        <v>53</v>
      </c>
      <c r="C1229" s="15" t="str">
        <f t="shared" si="134"/>
        <v>Dolomite &amp; Limestone_W/Stones</v>
      </c>
      <c r="D1229" s="15">
        <v>0</v>
      </c>
      <c r="E1229" s="33">
        <f t="shared" si="137"/>
        <v>-4.8134274696818129E-2</v>
      </c>
      <c r="F1229" s="15" t="str">
        <f t="shared" si="133"/>
        <v>Not Used</v>
      </c>
      <c r="G1229" s="17" t="s">
        <v>159</v>
      </c>
      <c r="H1229" s="18" t="s">
        <v>166</v>
      </c>
      <c r="I1229" s="26" t="s">
        <v>166</v>
      </c>
      <c r="J1229" s="19" t="str">
        <f t="shared" si="138"/>
        <v>Not Used</v>
      </c>
      <c r="K1229" s="19" t="str">
        <f t="shared" si="139"/>
        <v>Not Used</v>
      </c>
      <c r="L1229" s="27" t="str">
        <f t="shared" si="135"/>
        <v>CHECK</v>
      </c>
      <c r="M1229" s="27" t="str">
        <f t="shared" si="136"/>
        <v>Bedrock</v>
      </c>
    </row>
    <row r="1230" spans="1:13" x14ac:dyDescent="0.25">
      <c r="A1230" s="15" t="s">
        <v>79</v>
      </c>
      <c r="B1230" s="16" t="s">
        <v>54</v>
      </c>
      <c r="C1230" s="15" t="str">
        <f t="shared" si="134"/>
        <v>Dolomite &amp; Limestone_Water Bearing</v>
      </c>
      <c r="D1230" s="15">
        <v>0</v>
      </c>
      <c r="E1230" s="33">
        <f t="shared" si="137"/>
        <v>-4.8134274696818129E-2</v>
      </c>
      <c r="F1230" s="15" t="str">
        <f t="shared" si="133"/>
        <v>Not Used</v>
      </c>
      <c r="G1230" s="17" t="s">
        <v>159</v>
      </c>
      <c r="H1230" s="18" t="s">
        <v>166</v>
      </c>
      <c r="I1230" s="26" t="s">
        <v>166</v>
      </c>
      <c r="J1230" s="19" t="str">
        <f t="shared" si="138"/>
        <v>Not Used</v>
      </c>
      <c r="K1230" s="19" t="str">
        <f t="shared" si="139"/>
        <v>Not Used</v>
      </c>
      <c r="L1230" s="27" t="str">
        <f t="shared" si="135"/>
        <v>CHECK</v>
      </c>
      <c r="M1230" s="27" t="str">
        <f t="shared" si="136"/>
        <v>Bedrock</v>
      </c>
    </row>
    <row r="1231" spans="1:13" x14ac:dyDescent="0.25">
      <c r="A1231" s="15" t="s">
        <v>79</v>
      </c>
      <c r="B1231" s="16" t="s">
        <v>55</v>
      </c>
      <c r="C1231" s="15" t="str">
        <f t="shared" si="134"/>
        <v>Dolomite &amp; Limestone_Weathered</v>
      </c>
      <c r="D1231" s="15">
        <v>0</v>
      </c>
      <c r="E1231" s="33">
        <f t="shared" si="137"/>
        <v>-4.8134274696818129E-2</v>
      </c>
      <c r="F1231" s="15" t="str">
        <f t="shared" si="133"/>
        <v>Not Used</v>
      </c>
      <c r="G1231" s="17" t="s">
        <v>159</v>
      </c>
      <c r="H1231" s="18" t="s">
        <v>166</v>
      </c>
      <c r="I1231" s="26" t="s">
        <v>166</v>
      </c>
      <c r="J1231" s="19" t="str">
        <f t="shared" si="138"/>
        <v>Not Used</v>
      </c>
      <c r="K1231" s="19" t="str">
        <f t="shared" si="139"/>
        <v>Not Used</v>
      </c>
      <c r="L1231" s="27" t="str">
        <f t="shared" si="135"/>
        <v>CHECK</v>
      </c>
      <c r="M1231" s="27" t="str">
        <f t="shared" si="136"/>
        <v>Bedrock</v>
      </c>
    </row>
    <row r="1232" spans="1:13" x14ac:dyDescent="0.25">
      <c r="A1232" s="15" t="s">
        <v>79</v>
      </c>
      <c r="B1232" s="16" t="s">
        <v>56</v>
      </c>
      <c r="C1232" s="15" t="str">
        <f t="shared" si="134"/>
        <v>Dolomite &amp; Limestone_Wet/Moist</v>
      </c>
      <c r="D1232" s="15">
        <v>0</v>
      </c>
      <c r="E1232" s="33">
        <f t="shared" si="137"/>
        <v>-4.8134274696818129E-2</v>
      </c>
      <c r="F1232" s="15" t="str">
        <f t="shared" si="133"/>
        <v>Not Used</v>
      </c>
      <c r="G1232" s="17" t="s">
        <v>159</v>
      </c>
      <c r="H1232" s="18" t="s">
        <v>166</v>
      </c>
      <c r="I1232" s="26" t="s">
        <v>166</v>
      </c>
      <c r="J1232" s="19" t="str">
        <f t="shared" si="138"/>
        <v>Not Used</v>
      </c>
      <c r="K1232" s="19" t="str">
        <f t="shared" si="139"/>
        <v>Not Used</v>
      </c>
      <c r="L1232" s="27" t="str">
        <f t="shared" si="135"/>
        <v>CHECK</v>
      </c>
      <c r="M1232" s="27" t="str">
        <f t="shared" si="136"/>
        <v>Bedrock</v>
      </c>
    </row>
    <row r="1233" spans="1:13" x14ac:dyDescent="0.25">
      <c r="A1233" s="15" t="s">
        <v>79</v>
      </c>
      <c r="B1233" s="16" t="s">
        <v>57</v>
      </c>
      <c r="C1233" s="15" t="str">
        <f t="shared" si="134"/>
        <v>Dolomite &amp; Limestone_Wood</v>
      </c>
      <c r="D1233" s="15">
        <v>0</v>
      </c>
      <c r="E1233" s="33">
        <f t="shared" si="137"/>
        <v>-4.8134274696818129E-2</v>
      </c>
      <c r="F1233" s="15" t="str">
        <f t="shared" si="133"/>
        <v>Not Used</v>
      </c>
      <c r="G1233" s="17" t="s">
        <v>159</v>
      </c>
      <c r="H1233" s="18" t="s">
        <v>166</v>
      </c>
      <c r="I1233" s="26" t="s">
        <v>166</v>
      </c>
      <c r="J1233" s="19" t="str">
        <f t="shared" si="138"/>
        <v>Not Used</v>
      </c>
      <c r="K1233" s="19" t="str">
        <f t="shared" si="139"/>
        <v>Not Used</v>
      </c>
      <c r="L1233" s="27" t="str">
        <f t="shared" si="135"/>
        <v>CHECK</v>
      </c>
      <c r="M1233" s="27" t="str">
        <f t="shared" si="136"/>
        <v>Bedrock</v>
      </c>
    </row>
    <row r="1234" spans="1:13" x14ac:dyDescent="0.25">
      <c r="A1234" s="15" t="s">
        <v>80</v>
      </c>
      <c r="B1234" s="16"/>
      <c r="C1234" s="15" t="str">
        <f t="shared" si="134"/>
        <v>Dolomite &amp; Sandstone_</v>
      </c>
      <c r="D1234" s="15">
        <v>29</v>
      </c>
      <c r="E1234" s="33">
        <f t="shared" si="137"/>
        <v>-4.641838412866546E-2</v>
      </c>
      <c r="F1234" s="15" t="str">
        <f t="shared" si="133"/>
        <v>Rare/Uncommon</v>
      </c>
      <c r="G1234" s="17" t="s">
        <v>159</v>
      </c>
      <c r="H1234" s="18" t="s">
        <v>166</v>
      </c>
      <c r="I1234" s="26" t="s">
        <v>166</v>
      </c>
      <c r="J1234" s="19" t="str">
        <f t="shared" si="138"/>
        <v>Needs Review</v>
      </c>
      <c r="K1234" s="19" t="str">
        <f t="shared" si="139"/>
        <v>Bell &amp; Erber</v>
      </c>
      <c r="L1234" s="27" t="str">
        <f t="shared" si="135"/>
        <v>Bedrock</v>
      </c>
      <c r="M1234" s="27" t="str">
        <f t="shared" si="136"/>
        <v>Bedrock</v>
      </c>
    </row>
    <row r="1235" spans="1:13" x14ac:dyDescent="0.25">
      <c r="A1235" s="15" t="s">
        <v>80</v>
      </c>
      <c r="B1235" s="16" t="s">
        <v>4</v>
      </c>
      <c r="C1235" s="15" t="str">
        <f t="shared" si="134"/>
        <v>Dolomite &amp; Sandstone_Broken</v>
      </c>
      <c r="D1235" s="15">
        <v>0</v>
      </c>
      <c r="E1235" s="33">
        <f t="shared" si="137"/>
        <v>-4.8134274696818129E-2</v>
      </c>
      <c r="F1235" s="15" t="str">
        <f t="shared" si="133"/>
        <v>Not Used</v>
      </c>
      <c r="G1235" s="17" t="s">
        <v>159</v>
      </c>
      <c r="H1235" s="18" t="s">
        <v>166</v>
      </c>
      <c r="I1235" s="26" t="s">
        <v>166</v>
      </c>
      <c r="J1235" s="19" t="str">
        <f t="shared" si="138"/>
        <v>Not Used</v>
      </c>
      <c r="K1235" s="19" t="str">
        <f t="shared" si="139"/>
        <v>Not Used</v>
      </c>
      <c r="L1235" s="27" t="str">
        <f t="shared" si="135"/>
        <v>CHECK</v>
      </c>
      <c r="M1235" s="27" t="str">
        <f t="shared" si="136"/>
        <v>Bedrock</v>
      </c>
    </row>
    <row r="1236" spans="1:13" x14ac:dyDescent="0.25">
      <c r="A1236" s="15" t="s">
        <v>80</v>
      </c>
      <c r="B1236" s="16" t="s">
        <v>5</v>
      </c>
      <c r="C1236" s="15" t="str">
        <f t="shared" si="134"/>
        <v>Dolomite &amp; Sandstone_Cemented</v>
      </c>
      <c r="D1236" s="15">
        <v>0</v>
      </c>
      <c r="E1236" s="33">
        <f t="shared" si="137"/>
        <v>-4.8134274696818129E-2</v>
      </c>
      <c r="F1236" s="15" t="str">
        <f t="shared" si="133"/>
        <v>Not Used</v>
      </c>
      <c r="G1236" s="17" t="s">
        <v>159</v>
      </c>
      <c r="H1236" s="18" t="s">
        <v>166</v>
      </c>
      <c r="I1236" s="26" t="s">
        <v>166</v>
      </c>
      <c r="J1236" s="19" t="str">
        <f t="shared" si="138"/>
        <v>Not Used</v>
      </c>
      <c r="K1236" s="19" t="str">
        <f t="shared" si="139"/>
        <v>Not Used</v>
      </c>
      <c r="L1236" s="27" t="str">
        <f t="shared" si="135"/>
        <v>CHECK</v>
      </c>
      <c r="M1236" s="27" t="str">
        <f t="shared" si="136"/>
        <v>Bedrock</v>
      </c>
    </row>
    <row r="1237" spans="1:13" x14ac:dyDescent="0.25">
      <c r="A1237" s="15" t="s">
        <v>80</v>
      </c>
      <c r="B1237" s="16" t="s">
        <v>6</v>
      </c>
      <c r="C1237" s="15" t="str">
        <f t="shared" si="134"/>
        <v>Dolomite &amp; Sandstone_Clayey</v>
      </c>
      <c r="D1237" s="15">
        <v>0</v>
      </c>
      <c r="E1237" s="33">
        <f t="shared" si="137"/>
        <v>-4.8134274696818129E-2</v>
      </c>
      <c r="F1237" s="15" t="str">
        <f t="shared" si="133"/>
        <v>Not Used</v>
      </c>
      <c r="G1237" s="17" t="s">
        <v>159</v>
      </c>
      <c r="H1237" s="18" t="s">
        <v>166</v>
      </c>
      <c r="I1237" s="26" t="s">
        <v>166</v>
      </c>
      <c r="J1237" s="19" t="str">
        <f t="shared" si="138"/>
        <v>Not Used</v>
      </c>
      <c r="K1237" s="19" t="str">
        <f t="shared" si="139"/>
        <v>Not Used</v>
      </c>
      <c r="L1237" s="27" t="str">
        <f t="shared" si="135"/>
        <v>CHECK</v>
      </c>
      <c r="M1237" s="27" t="str">
        <f t="shared" si="136"/>
        <v>Bedrock</v>
      </c>
    </row>
    <row r="1238" spans="1:13" x14ac:dyDescent="0.25">
      <c r="A1238" s="15" t="s">
        <v>80</v>
      </c>
      <c r="B1238" s="16" t="s">
        <v>7</v>
      </c>
      <c r="C1238" s="15" t="str">
        <f t="shared" si="134"/>
        <v>Dolomite &amp; Sandstone_Coarse</v>
      </c>
      <c r="D1238" s="15">
        <v>0</v>
      </c>
      <c r="E1238" s="33">
        <f t="shared" si="137"/>
        <v>-4.8134274696818129E-2</v>
      </c>
      <c r="F1238" s="15" t="str">
        <f t="shared" si="133"/>
        <v>Not Used</v>
      </c>
      <c r="G1238" s="17" t="s">
        <v>159</v>
      </c>
      <c r="H1238" s="18" t="s">
        <v>166</v>
      </c>
      <c r="I1238" s="26" t="s">
        <v>166</v>
      </c>
      <c r="J1238" s="19" t="str">
        <f t="shared" si="138"/>
        <v>Not Used</v>
      </c>
      <c r="K1238" s="19" t="str">
        <f t="shared" si="139"/>
        <v>Not Used</v>
      </c>
      <c r="L1238" s="27" t="str">
        <f t="shared" si="135"/>
        <v>CHECK</v>
      </c>
      <c r="M1238" s="27" t="str">
        <f t="shared" si="136"/>
        <v>Bedrock</v>
      </c>
    </row>
    <row r="1239" spans="1:13" x14ac:dyDescent="0.25">
      <c r="A1239" s="15" t="s">
        <v>80</v>
      </c>
      <c r="B1239" s="16" t="s">
        <v>8</v>
      </c>
      <c r="C1239" s="15" t="str">
        <f t="shared" si="134"/>
        <v>Dolomite &amp; Sandstone_Dense</v>
      </c>
      <c r="D1239" s="15">
        <v>0</v>
      </c>
      <c r="E1239" s="33">
        <f t="shared" si="137"/>
        <v>-4.8134274696818129E-2</v>
      </c>
      <c r="F1239" s="15" t="str">
        <f t="shared" si="133"/>
        <v>Not Used</v>
      </c>
      <c r="G1239" s="17" t="s">
        <v>159</v>
      </c>
      <c r="H1239" s="18" t="s">
        <v>166</v>
      </c>
      <c r="I1239" s="26" t="s">
        <v>166</v>
      </c>
      <c r="J1239" s="19" t="str">
        <f t="shared" si="138"/>
        <v>Not Used</v>
      </c>
      <c r="K1239" s="19" t="str">
        <f t="shared" si="139"/>
        <v>Not Used</v>
      </c>
      <c r="L1239" s="27" t="str">
        <f t="shared" si="135"/>
        <v>CHECK</v>
      </c>
      <c r="M1239" s="27" t="str">
        <f t="shared" si="136"/>
        <v>Bedrock</v>
      </c>
    </row>
    <row r="1240" spans="1:13" x14ac:dyDescent="0.25">
      <c r="A1240" s="15" t="s">
        <v>80</v>
      </c>
      <c r="B1240" s="16" t="s">
        <v>9</v>
      </c>
      <c r="C1240" s="15" t="str">
        <f t="shared" si="134"/>
        <v>Dolomite &amp; Sandstone_Dolomitic</v>
      </c>
      <c r="D1240" s="15">
        <v>0</v>
      </c>
      <c r="E1240" s="33">
        <f t="shared" si="137"/>
        <v>-4.8134274696818129E-2</v>
      </c>
      <c r="F1240" s="15" t="str">
        <f t="shared" si="133"/>
        <v>Not Used</v>
      </c>
      <c r="G1240" s="17" t="s">
        <v>159</v>
      </c>
      <c r="H1240" s="18" t="s">
        <v>166</v>
      </c>
      <c r="I1240" s="26" t="s">
        <v>166</v>
      </c>
      <c r="J1240" s="19" t="str">
        <f t="shared" si="138"/>
        <v>Not Used</v>
      </c>
      <c r="K1240" s="19" t="str">
        <f t="shared" si="139"/>
        <v>Not Used</v>
      </c>
      <c r="L1240" s="27" t="str">
        <f t="shared" si="135"/>
        <v>CHECK</v>
      </c>
      <c r="M1240" s="27" t="str">
        <f t="shared" si="136"/>
        <v>Bedrock</v>
      </c>
    </row>
    <row r="1241" spans="1:13" x14ac:dyDescent="0.25">
      <c r="A1241" s="15" t="s">
        <v>80</v>
      </c>
      <c r="B1241" s="16" t="s">
        <v>10</v>
      </c>
      <c r="C1241" s="15" t="str">
        <f t="shared" si="134"/>
        <v>Dolomite &amp; Sandstone_Dry</v>
      </c>
      <c r="D1241" s="15">
        <v>0</v>
      </c>
      <c r="E1241" s="33">
        <f t="shared" si="137"/>
        <v>-4.8134274696818129E-2</v>
      </c>
      <c r="F1241" s="15" t="str">
        <f t="shared" si="133"/>
        <v>Not Used</v>
      </c>
      <c r="G1241" s="17" t="s">
        <v>159</v>
      </c>
      <c r="H1241" s="18" t="s">
        <v>166</v>
      </c>
      <c r="I1241" s="26" t="s">
        <v>166</v>
      </c>
      <c r="J1241" s="19" t="str">
        <f t="shared" si="138"/>
        <v>Not Used</v>
      </c>
      <c r="K1241" s="19" t="str">
        <f t="shared" si="139"/>
        <v>Not Used</v>
      </c>
      <c r="L1241" s="27" t="str">
        <f t="shared" si="135"/>
        <v>CHECK</v>
      </c>
      <c r="M1241" s="27" t="str">
        <f t="shared" si="136"/>
        <v>Bedrock</v>
      </c>
    </row>
    <row r="1242" spans="1:13" x14ac:dyDescent="0.25">
      <c r="A1242" s="15" t="s">
        <v>80</v>
      </c>
      <c r="B1242" s="16" t="s">
        <v>11</v>
      </c>
      <c r="C1242" s="15" t="str">
        <f t="shared" si="134"/>
        <v>Dolomite &amp; Sandstone_Fill</v>
      </c>
      <c r="D1242" s="15">
        <v>0</v>
      </c>
      <c r="E1242" s="33">
        <f t="shared" si="137"/>
        <v>-4.8134274696818129E-2</v>
      </c>
      <c r="F1242" s="15" t="str">
        <f t="shared" si="133"/>
        <v>Not Used</v>
      </c>
      <c r="G1242" s="17" t="s">
        <v>159</v>
      </c>
      <c r="H1242" s="18" t="s">
        <v>166</v>
      </c>
      <c r="I1242" s="26" t="s">
        <v>166</v>
      </c>
      <c r="J1242" s="19" t="str">
        <f t="shared" si="138"/>
        <v>Not Used</v>
      </c>
      <c r="K1242" s="19" t="str">
        <f t="shared" si="139"/>
        <v>Not Used</v>
      </c>
      <c r="L1242" s="27" t="str">
        <f t="shared" si="135"/>
        <v>CHECK</v>
      </c>
      <c r="M1242" s="27" t="str">
        <f t="shared" si="136"/>
        <v>Bedrock</v>
      </c>
    </row>
    <row r="1243" spans="1:13" x14ac:dyDescent="0.25">
      <c r="A1243" s="15" t="s">
        <v>80</v>
      </c>
      <c r="B1243" s="16" t="s">
        <v>12</v>
      </c>
      <c r="C1243" s="15" t="str">
        <f t="shared" si="134"/>
        <v>Dolomite &amp; Sandstone_Fine</v>
      </c>
      <c r="D1243" s="15">
        <v>0</v>
      </c>
      <c r="E1243" s="33">
        <f t="shared" si="137"/>
        <v>-4.8134274696818129E-2</v>
      </c>
      <c r="F1243" s="15" t="str">
        <f t="shared" si="133"/>
        <v>Not Used</v>
      </c>
      <c r="G1243" s="17" t="s">
        <v>159</v>
      </c>
      <c r="H1243" s="18" t="s">
        <v>166</v>
      </c>
      <c r="I1243" s="26" t="s">
        <v>166</v>
      </c>
      <c r="J1243" s="19" t="str">
        <f t="shared" si="138"/>
        <v>Not Used</v>
      </c>
      <c r="K1243" s="19" t="str">
        <f t="shared" si="139"/>
        <v>Not Used</v>
      </c>
      <c r="L1243" s="27" t="str">
        <f t="shared" si="135"/>
        <v>CHECK</v>
      </c>
      <c r="M1243" s="27" t="str">
        <f t="shared" si="136"/>
        <v>Bedrock</v>
      </c>
    </row>
    <row r="1244" spans="1:13" x14ac:dyDescent="0.25">
      <c r="A1244" s="15" t="s">
        <v>80</v>
      </c>
      <c r="B1244" s="16" t="s">
        <v>13</v>
      </c>
      <c r="C1244" s="15" t="str">
        <f t="shared" si="134"/>
        <v>Dolomite &amp; Sandstone_Fine To Coarse</v>
      </c>
      <c r="D1244" s="15">
        <v>0</v>
      </c>
      <c r="E1244" s="33">
        <f t="shared" si="137"/>
        <v>-4.8134274696818129E-2</v>
      </c>
      <c r="F1244" s="15" t="str">
        <f t="shared" si="133"/>
        <v>Not Used</v>
      </c>
      <c r="G1244" s="17" t="s">
        <v>159</v>
      </c>
      <c r="H1244" s="18" t="s">
        <v>166</v>
      </c>
      <c r="I1244" s="26" t="s">
        <v>166</v>
      </c>
      <c r="J1244" s="19" t="str">
        <f t="shared" si="138"/>
        <v>Not Used</v>
      </c>
      <c r="K1244" s="19" t="str">
        <f t="shared" si="139"/>
        <v>Not Used</v>
      </c>
      <c r="L1244" s="27" t="str">
        <f t="shared" si="135"/>
        <v>CHECK</v>
      </c>
      <c r="M1244" s="27" t="str">
        <f t="shared" si="136"/>
        <v>Bedrock</v>
      </c>
    </row>
    <row r="1245" spans="1:13" x14ac:dyDescent="0.25">
      <c r="A1245" s="15" t="s">
        <v>80</v>
      </c>
      <c r="B1245" s="16" t="s">
        <v>14</v>
      </c>
      <c r="C1245" s="15" t="str">
        <f t="shared" si="134"/>
        <v>Dolomite &amp; Sandstone_Fine To Medium</v>
      </c>
      <c r="D1245" s="15">
        <v>0</v>
      </c>
      <c r="E1245" s="33">
        <f t="shared" si="137"/>
        <v>-4.8134274696818129E-2</v>
      </c>
      <c r="F1245" s="15" t="str">
        <f t="shared" si="133"/>
        <v>Not Used</v>
      </c>
      <c r="G1245" s="17" t="s">
        <v>159</v>
      </c>
      <c r="H1245" s="18" t="s">
        <v>166</v>
      </c>
      <c r="I1245" s="26" t="s">
        <v>166</v>
      </c>
      <c r="J1245" s="19" t="str">
        <f t="shared" si="138"/>
        <v>Not Used</v>
      </c>
      <c r="K1245" s="19" t="str">
        <f t="shared" si="139"/>
        <v>Not Used</v>
      </c>
      <c r="L1245" s="27" t="str">
        <f t="shared" si="135"/>
        <v>CHECK</v>
      </c>
      <c r="M1245" s="27" t="str">
        <f t="shared" si="136"/>
        <v>Bedrock</v>
      </c>
    </row>
    <row r="1246" spans="1:13" x14ac:dyDescent="0.25">
      <c r="A1246" s="15" t="s">
        <v>80</v>
      </c>
      <c r="B1246" s="16" t="s">
        <v>15</v>
      </c>
      <c r="C1246" s="15" t="str">
        <f t="shared" si="134"/>
        <v>Dolomite &amp; Sandstone_Firm</v>
      </c>
      <c r="D1246" s="15">
        <v>0</v>
      </c>
      <c r="E1246" s="33">
        <f t="shared" si="137"/>
        <v>-4.8134274696818129E-2</v>
      </c>
      <c r="F1246" s="15" t="str">
        <f t="shared" si="133"/>
        <v>Not Used</v>
      </c>
      <c r="G1246" s="17" t="s">
        <v>159</v>
      </c>
      <c r="H1246" s="18" t="s">
        <v>166</v>
      </c>
      <c r="I1246" s="26" t="s">
        <v>166</v>
      </c>
      <c r="J1246" s="19" t="str">
        <f t="shared" si="138"/>
        <v>Not Used</v>
      </c>
      <c r="K1246" s="19" t="str">
        <f t="shared" si="139"/>
        <v>Not Used</v>
      </c>
      <c r="L1246" s="27" t="str">
        <f t="shared" si="135"/>
        <v>CHECK</v>
      </c>
      <c r="M1246" s="27" t="str">
        <f t="shared" si="136"/>
        <v>Bedrock</v>
      </c>
    </row>
    <row r="1247" spans="1:13" x14ac:dyDescent="0.25">
      <c r="A1247" s="15" t="s">
        <v>80</v>
      </c>
      <c r="B1247" s="16" t="s">
        <v>16</v>
      </c>
      <c r="C1247" s="15" t="str">
        <f t="shared" si="134"/>
        <v>Dolomite &amp; Sandstone_Fractured</v>
      </c>
      <c r="D1247" s="15">
        <v>0</v>
      </c>
      <c r="E1247" s="33">
        <f t="shared" si="137"/>
        <v>-4.8134274696818129E-2</v>
      </c>
      <c r="F1247" s="15" t="str">
        <f t="shared" si="133"/>
        <v>Not Used</v>
      </c>
      <c r="G1247" s="17" t="s">
        <v>159</v>
      </c>
      <c r="H1247" s="18" t="s">
        <v>166</v>
      </c>
      <c r="I1247" s="26" t="s">
        <v>166</v>
      </c>
      <c r="J1247" s="19" t="str">
        <f t="shared" si="138"/>
        <v>Not Used</v>
      </c>
      <c r="K1247" s="19" t="str">
        <f t="shared" si="139"/>
        <v>Not Used</v>
      </c>
      <c r="L1247" s="27" t="str">
        <f t="shared" si="135"/>
        <v>CHECK</v>
      </c>
      <c r="M1247" s="27" t="str">
        <f t="shared" si="136"/>
        <v>Bedrock</v>
      </c>
    </row>
    <row r="1248" spans="1:13" x14ac:dyDescent="0.25">
      <c r="A1248" s="15" t="s">
        <v>80</v>
      </c>
      <c r="B1248" s="16" t="s">
        <v>17</v>
      </c>
      <c r="C1248" s="15" t="str">
        <f t="shared" si="134"/>
        <v>Dolomite &amp; Sandstone_Gravely</v>
      </c>
      <c r="D1248" s="15">
        <v>0</v>
      </c>
      <c r="E1248" s="33">
        <f t="shared" si="137"/>
        <v>-4.8134274696818129E-2</v>
      </c>
      <c r="F1248" s="15" t="str">
        <f t="shared" si="133"/>
        <v>Not Used</v>
      </c>
      <c r="G1248" s="17" t="s">
        <v>159</v>
      </c>
      <c r="H1248" s="18" t="s">
        <v>166</v>
      </c>
      <c r="I1248" s="26" t="s">
        <v>166</v>
      </c>
      <c r="J1248" s="19" t="str">
        <f t="shared" si="138"/>
        <v>Not Used</v>
      </c>
      <c r="K1248" s="19" t="str">
        <f t="shared" si="139"/>
        <v>Not Used</v>
      </c>
      <c r="L1248" s="27" t="str">
        <f t="shared" si="135"/>
        <v>CHECK</v>
      </c>
      <c r="M1248" s="27" t="str">
        <f t="shared" si="136"/>
        <v>Bedrock</v>
      </c>
    </row>
    <row r="1249" spans="1:13" x14ac:dyDescent="0.25">
      <c r="A1249" s="15" t="s">
        <v>80</v>
      </c>
      <c r="B1249" s="16" t="s">
        <v>18</v>
      </c>
      <c r="C1249" s="15" t="str">
        <f t="shared" si="134"/>
        <v>Dolomite &amp; Sandstone_Gummy</v>
      </c>
      <c r="D1249" s="15">
        <v>0</v>
      </c>
      <c r="E1249" s="33">
        <f t="shared" si="137"/>
        <v>-4.8134274696818129E-2</v>
      </c>
      <c r="F1249" s="15" t="str">
        <f t="shared" si="133"/>
        <v>Not Used</v>
      </c>
      <c r="G1249" s="17" t="s">
        <v>159</v>
      </c>
      <c r="H1249" s="18" t="s">
        <v>166</v>
      </c>
      <c r="I1249" s="26" t="s">
        <v>166</v>
      </c>
      <c r="J1249" s="19" t="str">
        <f t="shared" si="138"/>
        <v>Not Used</v>
      </c>
      <c r="K1249" s="19" t="str">
        <f t="shared" si="139"/>
        <v>Not Used</v>
      </c>
      <c r="L1249" s="27" t="str">
        <f t="shared" si="135"/>
        <v>CHECK</v>
      </c>
      <c r="M1249" s="27" t="str">
        <f t="shared" si="136"/>
        <v>Bedrock</v>
      </c>
    </row>
    <row r="1250" spans="1:13" x14ac:dyDescent="0.25">
      <c r="A1250" s="15" t="s">
        <v>80</v>
      </c>
      <c r="B1250" s="16" t="s">
        <v>19</v>
      </c>
      <c r="C1250" s="15" t="str">
        <f t="shared" si="134"/>
        <v>Dolomite &amp; Sandstone_Hard</v>
      </c>
      <c r="D1250" s="15">
        <v>1</v>
      </c>
      <c r="E1250" s="33">
        <f t="shared" si="137"/>
        <v>-4.8075106056537004E-2</v>
      </c>
      <c r="F1250" s="15" t="str">
        <f t="shared" si="133"/>
        <v>Rare/Uncommon</v>
      </c>
      <c r="G1250" s="17" t="s">
        <v>159</v>
      </c>
      <c r="H1250" s="18" t="s">
        <v>166</v>
      </c>
      <c r="I1250" s="26" t="s">
        <v>166</v>
      </c>
      <c r="J1250" s="19" t="str">
        <f t="shared" si="138"/>
        <v>Needs Review</v>
      </c>
      <c r="K1250" s="19" t="str">
        <f t="shared" si="139"/>
        <v>Bell &amp; Erber</v>
      </c>
      <c r="L1250" s="27" t="str">
        <f t="shared" si="135"/>
        <v>Bedrock</v>
      </c>
      <c r="M1250" s="27" t="str">
        <f t="shared" si="136"/>
        <v>Bedrock</v>
      </c>
    </row>
    <row r="1251" spans="1:13" x14ac:dyDescent="0.25">
      <c r="A1251" s="15" t="s">
        <v>80</v>
      </c>
      <c r="B1251" s="16" t="s">
        <v>20</v>
      </c>
      <c r="C1251" s="15" t="str">
        <f t="shared" si="134"/>
        <v>Dolomite &amp; Sandstone_Heaving/Quick</v>
      </c>
      <c r="D1251" s="15">
        <v>0</v>
      </c>
      <c r="E1251" s="33">
        <f t="shared" si="137"/>
        <v>-4.8134274696818129E-2</v>
      </c>
      <c r="F1251" s="15" t="str">
        <f t="shared" si="133"/>
        <v>Not Used</v>
      </c>
      <c r="G1251" s="17" t="s">
        <v>159</v>
      </c>
      <c r="H1251" s="18" t="s">
        <v>166</v>
      </c>
      <c r="I1251" s="26" t="s">
        <v>166</v>
      </c>
      <c r="J1251" s="19" t="str">
        <f t="shared" si="138"/>
        <v>Not Used</v>
      </c>
      <c r="K1251" s="19" t="str">
        <f t="shared" si="139"/>
        <v>Not Used</v>
      </c>
      <c r="L1251" s="27" t="str">
        <f t="shared" si="135"/>
        <v>CHECK</v>
      </c>
      <c r="M1251" s="27" t="str">
        <f t="shared" si="136"/>
        <v>Bedrock</v>
      </c>
    </row>
    <row r="1252" spans="1:13" x14ac:dyDescent="0.25">
      <c r="A1252" s="15" t="s">
        <v>80</v>
      </c>
      <c r="B1252" s="16" t="s">
        <v>21</v>
      </c>
      <c r="C1252" s="15" t="str">
        <f t="shared" si="134"/>
        <v>Dolomite &amp; Sandstone_Karst</v>
      </c>
      <c r="D1252" s="15">
        <v>0</v>
      </c>
      <c r="E1252" s="33">
        <f t="shared" si="137"/>
        <v>-4.8134274696818129E-2</v>
      </c>
      <c r="F1252" s="15" t="str">
        <f t="shared" si="133"/>
        <v>Not Used</v>
      </c>
      <c r="G1252" s="17" t="s">
        <v>159</v>
      </c>
      <c r="H1252" s="18" t="s">
        <v>166</v>
      </c>
      <c r="I1252" s="26" t="s">
        <v>166</v>
      </c>
      <c r="J1252" s="19" t="str">
        <f t="shared" si="138"/>
        <v>Not Used</v>
      </c>
      <c r="K1252" s="19" t="str">
        <f t="shared" si="139"/>
        <v>Not Used</v>
      </c>
      <c r="L1252" s="27" t="str">
        <f t="shared" si="135"/>
        <v>CHECK</v>
      </c>
      <c r="M1252" s="27" t="str">
        <f t="shared" si="136"/>
        <v>Bedrock</v>
      </c>
    </row>
    <row r="1253" spans="1:13" x14ac:dyDescent="0.25">
      <c r="A1253" s="15" t="s">
        <v>80</v>
      </c>
      <c r="B1253" s="16" t="s">
        <v>22</v>
      </c>
      <c r="C1253" s="15" t="str">
        <f t="shared" si="134"/>
        <v>Dolomite &amp; Sandstone_Layered</v>
      </c>
      <c r="D1253" s="15">
        <v>0</v>
      </c>
      <c r="E1253" s="33">
        <f t="shared" si="137"/>
        <v>-4.8134274696818129E-2</v>
      </c>
      <c r="F1253" s="15" t="str">
        <f t="shared" si="133"/>
        <v>Not Used</v>
      </c>
      <c r="G1253" s="17" t="s">
        <v>159</v>
      </c>
      <c r="H1253" s="18" t="s">
        <v>166</v>
      </c>
      <c r="I1253" s="26" t="s">
        <v>166</v>
      </c>
      <c r="J1253" s="19" t="str">
        <f t="shared" si="138"/>
        <v>Not Used</v>
      </c>
      <c r="K1253" s="19" t="str">
        <f t="shared" si="139"/>
        <v>Not Used</v>
      </c>
      <c r="L1253" s="27" t="str">
        <f t="shared" si="135"/>
        <v>CHECK</v>
      </c>
      <c r="M1253" s="27" t="str">
        <f t="shared" si="136"/>
        <v>Bedrock</v>
      </c>
    </row>
    <row r="1254" spans="1:13" x14ac:dyDescent="0.25">
      <c r="A1254" s="15" t="s">
        <v>80</v>
      </c>
      <c r="B1254" s="16" t="s">
        <v>23</v>
      </c>
      <c r="C1254" s="15" t="str">
        <f t="shared" si="134"/>
        <v>Dolomite &amp; Sandstone_Medium</v>
      </c>
      <c r="D1254" s="15">
        <v>0</v>
      </c>
      <c r="E1254" s="33">
        <f t="shared" si="137"/>
        <v>-4.8134274696818129E-2</v>
      </c>
      <c r="F1254" s="15" t="str">
        <f t="shared" si="133"/>
        <v>Not Used</v>
      </c>
      <c r="G1254" s="17" t="s">
        <v>159</v>
      </c>
      <c r="H1254" s="18" t="s">
        <v>166</v>
      </c>
      <c r="I1254" s="26" t="s">
        <v>166</v>
      </c>
      <c r="J1254" s="19" t="str">
        <f t="shared" si="138"/>
        <v>Not Used</v>
      </c>
      <c r="K1254" s="19" t="str">
        <f t="shared" si="139"/>
        <v>Not Used</v>
      </c>
      <c r="L1254" s="27" t="str">
        <f t="shared" si="135"/>
        <v>CHECK</v>
      </c>
      <c r="M1254" s="27" t="str">
        <f t="shared" si="136"/>
        <v>Bedrock</v>
      </c>
    </row>
    <row r="1255" spans="1:13" x14ac:dyDescent="0.25">
      <c r="A1255" s="15" t="s">
        <v>80</v>
      </c>
      <c r="B1255" s="16" t="s">
        <v>24</v>
      </c>
      <c r="C1255" s="15" t="str">
        <f t="shared" si="134"/>
        <v>Dolomite &amp; Sandstone_Medium To Coarse</v>
      </c>
      <c r="D1255" s="15">
        <v>0</v>
      </c>
      <c r="E1255" s="33">
        <f t="shared" si="137"/>
        <v>-4.8134274696818129E-2</v>
      </c>
      <c r="F1255" s="15" t="str">
        <f t="shared" si="133"/>
        <v>Not Used</v>
      </c>
      <c r="G1255" s="17" t="s">
        <v>159</v>
      </c>
      <c r="H1255" s="18" t="s">
        <v>166</v>
      </c>
      <c r="I1255" s="26" t="s">
        <v>166</v>
      </c>
      <c r="J1255" s="19" t="str">
        <f t="shared" si="138"/>
        <v>Not Used</v>
      </c>
      <c r="K1255" s="19" t="str">
        <f t="shared" si="139"/>
        <v>Not Used</v>
      </c>
      <c r="L1255" s="27" t="str">
        <f t="shared" si="135"/>
        <v>CHECK</v>
      </c>
      <c r="M1255" s="27" t="str">
        <f t="shared" si="136"/>
        <v>Bedrock</v>
      </c>
    </row>
    <row r="1256" spans="1:13" x14ac:dyDescent="0.25">
      <c r="A1256" s="15" t="s">
        <v>80</v>
      </c>
      <c r="B1256" s="16" t="s">
        <v>25</v>
      </c>
      <c r="C1256" s="15" t="str">
        <f t="shared" si="134"/>
        <v>Dolomite &amp; Sandstone_Organic</v>
      </c>
      <c r="D1256" s="15">
        <v>0</v>
      </c>
      <c r="E1256" s="33">
        <f t="shared" si="137"/>
        <v>-4.8134274696818129E-2</v>
      </c>
      <c r="F1256" s="15" t="str">
        <f t="shared" si="133"/>
        <v>Not Used</v>
      </c>
      <c r="G1256" s="17" t="s">
        <v>159</v>
      </c>
      <c r="H1256" s="18" t="s">
        <v>166</v>
      </c>
      <c r="I1256" s="26" t="s">
        <v>166</v>
      </c>
      <c r="J1256" s="19" t="str">
        <f t="shared" si="138"/>
        <v>Not Used</v>
      </c>
      <c r="K1256" s="19" t="str">
        <f t="shared" si="139"/>
        <v>Not Used</v>
      </c>
      <c r="L1256" s="27" t="str">
        <f t="shared" si="135"/>
        <v>CHECK</v>
      </c>
      <c r="M1256" s="27" t="str">
        <f t="shared" si="136"/>
        <v>Bedrock</v>
      </c>
    </row>
    <row r="1257" spans="1:13" x14ac:dyDescent="0.25">
      <c r="A1257" s="15" t="s">
        <v>80</v>
      </c>
      <c r="B1257" s="16" t="s">
        <v>26</v>
      </c>
      <c r="C1257" s="15" t="str">
        <f t="shared" si="134"/>
        <v>Dolomite &amp; Sandstone_Porous</v>
      </c>
      <c r="D1257" s="15">
        <v>0</v>
      </c>
      <c r="E1257" s="33">
        <f t="shared" si="137"/>
        <v>-4.8134274696818129E-2</v>
      </c>
      <c r="F1257" s="15" t="str">
        <f t="shared" si="133"/>
        <v>Not Used</v>
      </c>
      <c r="G1257" s="17" t="s">
        <v>159</v>
      </c>
      <c r="H1257" s="18" t="s">
        <v>166</v>
      </c>
      <c r="I1257" s="26" t="s">
        <v>166</v>
      </c>
      <c r="J1257" s="19" t="str">
        <f t="shared" si="138"/>
        <v>Not Used</v>
      </c>
      <c r="K1257" s="19" t="str">
        <f t="shared" si="139"/>
        <v>Not Used</v>
      </c>
      <c r="L1257" s="27" t="str">
        <f t="shared" si="135"/>
        <v>CHECK</v>
      </c>
      <c r="M1257" s="27" t="str">
        <f t="shared" si="136"/>
        <v>Bedrock</v>
      </c>
    </row>
    <row r="1258" spans="1:13" x14ac:dyDescent="0.25">
      <c r="A1258" s="15" t="s">
        <v>80</v>
      </c>
      <c r="B1258" s="16" t="s">
        <v>27</v>
      </c>
      <c r="C1258" s="15" t="str">
        <f t="shared" si="134"/>
        <v>Dolomite &amp; Sandstone_Sandy</v>
      </c>
      <c r="D1258" s="15">
        <v>0</v>
      </c>
      <c r="E1258" s="33">
        <f t="shared" si="137"/>
        <v>-4.8134274696818129E-2</v>
      </c>
      <c r="F1258" s="15" t="str">
        <f t="shared" si="133"/>
        <v>Not Used</v>
      </c>
      <c r="G1258" s="17" t="s">
        <v>159</v>
      </c>
      <c r="H1258" s="18" t="s">
        <v>166</v>
      </c>
      <c r="I1258" s="26" t="s">
        <v>166</v>
      </c>
      <c r="J1258" s="19" t="str">
        <f t="shared" si="138"/>
        <v>Not Used</v>
      </c>
      <c r="K1258" s="19" t="str">
        <f t="shared" si="139"/>
        <v>Not Used</v>
      </c>
      <c r="L1258" s="27" t="str">
        <f t="shared" si="135"/>
        <v>CHECK</v>
      </c>
      <c r="M1258" s="27" t="str">
        <f t="shared" si="136"/>
        <v>Bedrock</v>
      </c>
    </row>
    <row r="1259" spans="1:13" x14ac:dyDescent="0.25">
      <c r="A1259" s="15" t="s">
        <v>80</v>
      </c>
      <c r="B1259" s="16" t="s">
        <v>28</v>
      </c>
      <c r="C1259" s="15" t="str">
        <f t="shared" si="134"/>
        <v>Dolomite &amp; Sandstone_Silty</v>
      </c>
      <c r="D1259" s="15">
        <v>0</v>
      </c>
      <c r="E1259" s="33">
        <f t="shared" si="137"/>
        <v>-4.8134274696818129E-2</v>
      </c>
      <c r="F1259" s="15" t="str">
        <f t="shared" si="133"/>
        <v>Not Used</v>
      </c>
      <c r="G1259" s="17" t="s">
        <v>159</v>
      </c>
      <c r="H1259" s="18" t="s">
        <v>166</v>
      </c>
      <c r="I1259" s="26" t="s">
        <v>166</v>
      </c>
      <c r="J1259" s="19" t="str">
        <f t="shared" si="138"/>
        <v>Not Used</v>
      </c>
      <c r="K1259" s="19" t="str">
        <f t="shared" si="139"/>
        <v>Not Used</v>
      </c>
      <c r="L1259" s="27" t="str">
        <f t="shared" si="135"/>
        <v>CHECK</v>
      </c>
      <c r="M1259" s="27" t="str">
        <f t="shared" si="136"/>
        <v>Bedrock</v>
      </c>
    </row>
    <row r="1260" spans="1:13" x14ac:dyDescent="0.25">
      <c r="A1260" s="15" t="s">
        <v>80</v>
      </c>
      <c r="B1260" s="16" t="s">
        <v>29</v>
      </c>
      <c r="C1260" s="15" t="str">
        <f t="shared" si="134"/>
        <v>Dolomite &amp; Sandstone_Soft</v>
      </c>
      <c r="D1260" s="15">
        <v>1</v>
      </c>
      <c r="E1260" s="33">
        <f t="shared" si="137"/>
        <v>-4.8075106056537004E-2</v>
      </c>
      <c r="F1260" s="15" t="str">
        <f t="shared" si="133"/>
        <v>Rare/Uncommon</v>
      </c>
      <c r="G1260" s="17" t="s">
        <v>159</v>
      </c>
      <c r="H1260" s="18" t="s">
        <v>166</v>
      </c>
      <c r="I1260" s="26" t="s">
        <v>166</v>
      </c>
      <c r="J1260" s="19" t="str">
        <f t="shared" si="138"/>
        <v>Needs Review</v>
      </c>
      <c r="K1260" s="19" t="str">
        <f t="shared" si="139"/>
        <v>Bell &amp; Erber</v>
      </c>
      <c r="L1260" s="27" t="str">
        <f t="shared" si="135"/>
        <v>Bedrock</v>
      </c>
      <c r="M1260" s="27" t="str">
        <f t="shared" si="136"/>
        <v>Bedrock</v>
      </c>
    </row>
    <row r="1261" spans="1:13" x14ac:dyDescent="0.25">
      <c r="A1261" s="15" t="s">
        <v>80</v>
      </c>
      <c r="B1261" s="16" t="s">
        <v>30</v>
      </c>
      <c r="C1261" s="15" t="str">
        <f t="shared" si="134"/>
        <v>Dolomite &amp; Sandstone_Sticky</v>
      </c>
      <c r="D1261" s="15">
        <v>0</v>
      </c>
      <c r="E1261" s="33">
        <f t="shared" si="137"/>
        <v>-4.8134274696818129E-2</v>
      </c>
      <c r="F1261" s="15" t="str">
        <f t="shared" si="133"/>
        <v>Not Used</v>
      </c>
      <c r="G1261" s="17" t="s">
        <v>159</v>
      </c>
      <c r="H1261" s="18" t="s">
        <v>166</v>
      </c>
      <c r="I1261" s="26" t="s">
        <v>166</v>
      </c>
      <c r="J1261" s="19" t="str">
        <f t="shared" si="138"/>
        <v>Not Used</v>
      </c>
      <c r="K1261" s="19" t="str">
        <f t="shared" si="139"/>
        <v>Not Used</v>
      </c>
      <c r="L1261" s="27" t="str">
        <f t="shared" si="135"/>
        <v>CHECK</v>
      </c>
      <c r="M1261" s="27" t="str">
        <f t="shared" si="136"/>
        <v>Bedrock</v>
      </c>
    </row>
    <row r="1262" spans="1:13" x14ac:dyDescent="0.25">
      <c r="A1262" s="15" t="s">
        <v>80</v>
      </c>
      <c r="B1262" s="16" t="s">
        <v>31</v>
      </c>
      <c r="C1262" s="15" t="str">
        <f t="shared" si="134"/>
        <v>Dolomite &amp; Sandstone_Stoney</v>
      </c>
      <c r="D1262" s="15">
        <v>0</v>
      </c>
      <c r="E1262" s="33">
        <f t="shared" si="137"/>
        <v>-4.8134274696818129E-2</v>
      </c>
      <c r="F1262" s="15" t="str">
        <f t="shared" si="133"/>
        <v>Not Used</v>
      </c>
      <c r="G1262" s="17" t="s">
        <v>159</v>
      </c>
      <c r="H1262" s="18" t="s">
        <v>166</v>
      </c>
      <c r="I1262" s="26" t="s">
        <v>166</v>
      </c>
      <c r="J1262" s="19" t="str">
        <f t="shared" si="138"/>
        <v>Not Used</v>
      </c>
      <c r="K1262" s="19" t="str">
        <f t="shared" si="139"/>
        <v>Not Used</v>
      </c>
      <c r="L1262" s="27" t="str">
        <f t="shared" si="135"/>
        <v>CHECK</v>
      </c>
      <c r="M1262" s="27" t="str">
        <f t="shared" si="136"/>
        <v>Bedrock</v>
      </c>
    </row>
    <row r="1263" spans="1:13" x14ac:dyDescent="0.25">
      <c r="A1263" s="15" t="s">
        <v>80</v>
      </c>
      <c r="B1263" s="16" t="s">
        <v>32</v>
      </c>
      <c r="C1263" s="15" t="str">
        <f t="shared" si="134"/>
        <v>Dolomite &amp; Sandstone_Stringers</v>
      </c>
      <c r="D1263" s="15">
        <v>0</v>
      </c>
      <c r="E1263" s="33">
        <f t="shared" si="137"/>
        <v>-4.8134274696818129E-2</v>
      </c>
      <c r="F1263" s="15" t="str">
        <f t="shared" si="133"/>
        <v>Not Used</v>
      </c>
      <c r="G1263" s="17" t="s">
        <v>159</v>
      </c>
      <c r="H1263" s="18" t="s">
        <v>166</v>
      </c>
      <c r="I1263" s="26" t="s">
        <v>166</v>
      </c>
      <c r="J1263" s="19" t="str">
        <f t="shared" si="138"/>
        <v>Not Used</v>
      </c>
      <c r="K1263" s="19" t="str">
        <f t="shared" si="139"/>
        <v>Not Used</v>
      </c>
      <c r="L1263" s="27" t="str">
        <f t="shared" si="135"/>
        <v>CHECK</v>
      </c>
      <c r="M1263" s="27" t="str">
        <f t="shared" si="136"/>
        <v>Bedrock</v>
      </c>
    </row>
    <row r="1264" spans="1:13" x14ac:dyDescent="0.25">
      <c r="A1264" s="15" t="s">
        <v>80</v>
      </c>
      <c r="B1264" s="16" t="s">
        <v>33</v>
      </c>
      <c r="C1264" s="15" t="str">
        <f t="shared" si="134"/>
        <v>Dolomite &amp; Sandstone_Strips</v>
      </c>
      <c r="D1264" s="15">
        <v>0</v>
      </c>
      <c r="E1264" s="33">
        <f t="shared" si="137"/>
        <v>-4.8134274696818129E-2</v>
      </c>
      <c r="F1264" s="15" t="str">
        <f t="shared" si="133"/>
        <v>Not Used</v>
      </c>
      <c r="G1264" s="17" t="s">
        <v>159</v>
      </c>
      <c r="H1264" s="18" t="s">
        <v>166</v>
      </c>
      <c r="I1264" s="26" t="s">
        <v>166</v>
      </c>
      <c r="J1264" s="19" t="str">
        <f t="shared" si="138"/>
        <v>Not Used</v>
      </c>
      <c r="K1264" s="19" t="str">
        <f t="shared" si="139"/>
        <v>Not Used</v>
      </c>
      <c r="L1264" s="27" t="str">
        <f t="shared" si="135"/>
        <v>CHECK</v>
      </c>
      <c r="M1264" s="27" t="str">
        <f t="shared" si="136"/>
        <v>Bedrock</v>
      </c>
    </row>
    <row r="1265" spans="1:13" x14ac:dyDescent="0.25">
      <c r="A1265" s="15" t="s">
        <v>80</v>
      </c>
      <c r="B1265" s="16" t="s">
        <v>34</v>
      </c>
      <c r="C1265" s="15" t="str">
        <f t="shared" si="134"/>
        <v>Dolomite &amp; Sandstone_Swelling</v>
      </c>
      <c r="D1265" s="15">
        <v>0</v>
      </c>
      <c r="E1265" s="33">
        <f t="shared" si="137"/>
        <v>-4.8134274696818129E-2</v>
      </c>
      <c r="F1265" s="15" t="str">
        <f t="shared" si="133"/>
        <v>Not Used</v>
      </c>
      <c r="G1265" s="17" t="s">
        <v>159</v>
      </c>
      <c r="H1265" s="18" t="s">
        <v>166</v>
      </c>
      <c r="I1265" s="26" t="s">
        <v>166</v>
      </c>
      <c r="J1265" s="19" t="str">
        <f t="shared" si="138"/>
        <v>Not Used</v>
      </c>
      <c r="K1265" s="19" t="str">
        <f t="shared" si="139"/>
        <v>Not Used</v>
      </c>
      <c r="L1265" s="27" t="str">
        <f t="shared" si="135"/>
        <v>CHECK</v>
      </c>
      <c r="M1265" s="27" t="str">
        <f t="shared" si="136"/>
        <v>Bedrock</v>
      </c>
    </row>
    <row r="1266" spans="1:13" x14ac:dyDescent="0.25">
      <c r="A1266" s="15" t="s">
        <v>80</v>
      </c>
      <c r="B1266" s="16" t="s">
        <v>35</v>
      </c>
      <c r="C1266" s="15" t="str">
        <f t="shared" si="134"/>
        <v>Dolomite &amp; Sandstone_Very Coarse</v>
      </c>
      <c r="D1266" s="15">
        <v>0</v>
      </c>
      <c r="E1266" s="33">
        <f t="shared" si="137"/>
        <v>-4.8134274696818129E-2</v>
      </c>
      <c r="F1266" s="15" t="str">
        <f t="shared" si="133"/>
        <v>Not Used</v>
      </c>
      <c r="G1266" s="17" t="s">
        <v>159</v>
      </c>
      <c r="H1266" s="18" t="s">
        <v>166</v>
      </c>
      <c r="I1266" s="26" t="s">
        <v>166</v>
      </c>
      <c r="J1266" s="19" t="str">
        <f t="shared" si="138"/>
        <v>Not Used</v>
      </c>
      <c r="K1266" s="19" t="str">
        <f t="shared" si="139"/>
        <v>Not Used</v>
      </c>
      <c r="L1266" s="27" t="str">
        <f t="shared" si="135"/>
        <v>CHECK</v>
      </c>
      <c r="M1266" s="27" t="str">
        <f t="shared" si="136"/>
        <v>Bedrock</v>
      </c>
    </row>
    <row r="1267" spans="1:13" x14ac:dyDescent="0.25">
      <c r="A1267" s="15" t="s">
        <v>80</v>
      </c>
      <c r="B1267" s="16" t="s">
        <v>160</v>
      </c>
      <c r="C1267" s="15" t="str">
        <f t="shared" si="134"/>
        <v>Dolomite &amp; Sandstone_Very Fine</v>
      </c>
      <c r="D1267" s="15">
        <v>0</v>
      </c>
      <c r="E1267" s="33">
        <f t="shared" si="137"/>
        <v>-4.8134274696818129E-2</v>
      </c>
      <c r="F1267" s="15" t="str">
        <f t="shared" si="133"/>
        <v>Not Used</v>
      </c>
      <c r="G1267" s="17" t="s">
        <v>159</v>
      </c>
      <c r="H1267" s="18" t="s">
        <v>166</v>
      </c>
      <c r="I1267" s="26" t="s">
        <v>166</v>
      </c>
      <c r="J1267" s="19" t="str">
        <f t="shared" si="138"/>
        <v>Not Used</v>
      </c>
      <c r="K1267" s="19" t="str">
        <f t="shared" si="139"/>
        <v>Not Used</v>
      </c>
      <c r="L1267" s="27" t="str">
        <f t="shared" si="135"/>
        <v>CHECK</v>
      </c>
      <c r="M1267" s="27" t="str">
        <f t="shared" si="136"/>
        <v>Bedrock</v>
      </c>
    </row>
    <row r="1268" spans="1:13" x14ac:dyDescent="0.25">
      <c r="A1268" s="15" t="s">
        <v>80</v>
      </c>
      <c r="B1268" s="16" t="s">
        <v>36</v>
      </c>
      <c r="C1268" s="15" t="str">
        <f t="shared" si="134"/>
        <v>Dolomite &amp; Sandstone_Very Fine-Coarse</v>
      </c>
      <c r="D1268" s="15">
        <v>0</v>
      </c>
      <c r="E1268" s="33">
        <f t="shared" si="137"/>
        <v>-4.8134274696818129E-2</v>
      </c>
      <c r="F1268" s="15" t="str">
        <f t="shared" si="133"/>
        <v>Not Used</v>
      </c>
      <c r="G1268" s="17" t="s">
        <v>159</v>
      </c>
      <c r="H1268" s="18" t="s">
        <v>166</v>
      </c>
      <c r="I1268" s="26" t="s">
        <v>166</v>
      </c>
      <c r="J1268" s="19" t="str">
        <f t="shared" si="138"/>
        <v>Not Used</v>
      </c>
      <c r="K1268" s="19" t="str">
        <f t="shared" si="139"/>
        <v>Not Used</v>
      </c>
      <c r="L1268" s="27" t="str">
        <f t="shared" si="135"/>
        <v>CHECK</v>
      </c>
      <c r="M1268" s="27" t="str">
        <f t="shared" si="136"/>
        <v>Bedrock</v>
      </c>
    </row>
    <row r="1269" spans="1:13" x14ac:dyDescent="0.25">
      <c r="A1269" s="15" t="s">
        <v>80</v>
      </c>
      <c r="B1269" s="16" t="s">
        <v>37</v>
      </c>
      <c r="C1269" s="15" t="str">
        <f t="shared" si="134"/>
        <v>Dolomite &amp; Sandstone_Very Fine-Fine</v>
      </c>
      <c r="D1269" s="15">
        <v>0</v>
      </c>
      <c r="E1269" s="33">
        <f t="shared" si="137"/>
        <v>-4.8134274696818129E-2</v>
      </c>
      <c r="F1269" s="15" t="str">
        <f t="shared" si="133"/>
        <v>Not Used</v>
      </c>
      <c r="G1269" s="17" t="s">
        <v>159</v>
      </c>
      <c r="H1269" s="18" t="s">
        <v>166</v>
      </c>
      <c r="I1269" s="26" t="s">
        <v>166</v>
      </c>
      <c r="J1269" s="19" t="str">
        <f t="shared" si="138"/>
        <v>Not Used</v>
      </c>
      <c r="K1269" s="19" t="str">
        <f t="shared" si="139"/>
        <v>Not Used</v>
      </c>
      <c r="L1269" s="27" t="str">
        <f t="shared" si="135"/>
        <v>CHECK</v>
      </c>
      <c r="M1269" s="27" t="str">
        <f t="shared" si="136"/>
        <v>Bedrock</v>
      </c>
    </row>
    <row r="1270" spans="1:13" x14ac:dyDescent="0.25">
      <c r="A1270" s="15" t="s">
        <v>80</v>
      </c>
      <c r="B1270" s="16" t="s">
        <v>38</v>
      </c>
      <c r="C1270" s="15" t="str">
        <f t="shared" si="134"/>
        <v>Dolomite &amp; Sandstone_Very Fine-Medium</v>
      </c>
      <c r="D1270" s="15">
        <v>0</v>
      </c>
      <c r="E1270" s="33">
        <f t="shared" si="137"/>
        <v>-4.8134274696818129E-2</v>
      </c>
      <c r="F1270" s="15" t="str">
        <f t="shared" si="133"/>
        <v>Not Used</v>
      </c>
      <c r="G1270" s="17" t="s">
        <v>159</v>
      </c>
      <c r="H1270" s="18" t="s">
        <v>166</v>
      </c>
      <c r="I1270" s="26" t="s">
        <v>166</v>
      </c>
      <c r="J1270" s="19" t="str">
        <f t="shared" si="138"/>
        <v>Not Used</v>
      </c>
      <c r="K1270" s="19" t="str">
        <f t="shared" si="139"/>
        <v>Not Used</v>
      </c>
      <c r="L1270" s="27" t="str">
        <f t="shared" si="135"/>
        <v>CHECK</v>
      </c>
      <c r="M1270" s="27" t="str">
        <f t="shared" si="136"/>
        <v>Bedrock</v>
      </c>
    </row>
    <row r="1271" spans="1:13" x14ac:dyDescent="0.25">
      <c r="A1271" s="15" t="s">
        <v>80</v>
      </c>
      <c r="B1271" s="16" t="s">
        <v>39</v>
      </c>
      <c r="C1271" s="15" t="str">
        <f t="shared" si="134"/>
        <v>Dolomite &amp; Sandstone_Very Hard</v>
      </c>
      <c r="D1271" s="15">
        <v>0</v>
      </c>
      <c r="E1271" s="33">
        <f t="shared" si="137"/>
        <v>-4.8134274696818129E-2</v>
      </c>
      <c r="F1271" s="15" t="str">
        <f t="shared" si="133"/>
        <v>Not Used</v>
      </c>
      <c r="G1271" s="17" t="s">
        <v>159</v>
      </c>
      <c r="H1271" s="18" t="s">
        <v>166</v>
      </c>
      <c r="I1271" s="26" t="s">
        <v>166</v>
      </c>
      <c r="J1271" s="19" t="str">
        <f t="shared" si="138"/>
        <v>Not Used</v>
      </c>
      <c r="K1271" s="19" t="str">
        <f t="shared" si="139"/>
        <v>Not Used</v>
      </c>
      <c r="L1271" s="27" t="str">
        <f t="shared" si="135"/>
        <v>CHECK</v>
      </c>
      <c r="M1271" s="27" t="str">
        <f t="shared" si="136"/>
        <v>Bedrock</v>
      </c>
    </row>
    <row r="1272" spans="1:13" x14ac:dyDescent="0.25">
      <c r="A1272" s="15" t="s">
        <v>80</v>
      </c>
      <c r="B1272" s="16" t="s">
        <v>40</v>
      </c>
      <c r="C1272" s="15" t="str">
        <f t="shared" si="134"/>
        <v>Dolomite &amp; Sandstone_W/Boulders</v>
      </c>
      <c r="D1272" s="15">
        <v>0</v>
      </c>
      <c r="E1272" s="33">
        <f t="shared" si="137"/>
        <v>-4.8134274696818129E-2</v>
      </c>
      <c r="F1272" s="15" t="str">
        <f t="shared" si="133"/>
        <v>Not Used</v>
      </c>
      <c r="G1272" s="17" t="s">
        <v>159</v>
      </c>
      <c r="H1272" s="18" t="s">
        <v>166</v>
      </c>
      <c r="I1272" s="26" t="s">
        <v>166</v>
      </c>
      <c r="J1272" s="19" t="str">
        <f t="shared" si="138"/>
        <v>Not Used</v>
      </c>
      <c r="K1272" s="19" t="str">
        <f t="shared" si="139"/>
        <v>Not Used</v>
      </c>
      <c r="L1272" s="27" t="str">
        <f t="shared" si="135"/>
        <v>CHECK</v>
      </c>
      <c r="M1272" s="27" t="str">
        <f t="shared" si="136"/>
        <v>Bedrock</v>
      </c>
    </row>
    <row r="1273" spans="1:13" x14ac:dyDescent="0.25">
      <c r="A1273" s="15" t="s">
        <v>80</v>
      </c>
      <c r="B1273" s="16" t="s">
        <v>41</v>
      </c>
      <c r="C1273" s="15" t="str">
        <f t="shared" si="134"/>
        <v>Dolomite &amp; Sandstone_W/Clay</v>
      </c>
      <c r="D1273" s="15">
        <v>0</v>
      </c>
      <c r="E1273" s="33">
        <f t="shared" si="137"/>
        <v>-4.8134274696818129E-2</v>
      </c>
      <c r="F1273" s="15" t="str">
        <f t="shared" si="133"/>
        <v>Not Used</v>
      </c>
      <c r="G1273" s="17" t="s">
        <v>159</v>
      </c>
      <c r="H1273" s="18" t="s">
        <v>166</v>
      </c>
      <c r="I1273" s="26" t="s">
        <v>166</v>
      </c>
      <c r="J1273" s="19" t="str">
        <f t="shared" si="138"/>
        <v>Not Used</v>
      </c>
      <c r="K1273" s="19" t="str">
        <f t="shared" si="139"/>
        <v>Not Used</v>
      </c>
      <c r="L1273" s="27" t="str">
        <f t="shared" si="135"/>
        <v>CHECK</v>
      </c>
      <c r="M1273" s="27" t="str">
        <f t="shared" si="136"/>
        <v>Bedrock</v>
      </c>
    </row>
    <row r="1274" spans="1:13" x14ac:dyDescent="0.25">
      <c r="A1274" s="15" t="s">
        <v>80</v>
      </c>
      <c r="B1274" s="16" t="s">
        <v>42</v>
      </c>
      <c r="C1274" s="15" t="str">
        <f t="shared" si="134"/>
        <v>Dolomite &amp; Sandstone_W/Coal</v>
      </c>
      <c r="D1274" s="15">
        <v>0</v>
      </c>
      <c r="E1274" s="33">
        <f t="shared" si="137"/>
        <v>-4.8134274696818129E-2</v>
      </c>
      <c r="F1274" s="15" t="str">
        <f t="shared" si="133"/>
        <v>Not Used</v>
      </c>
      <c r="G1274" s="17" t="s">
        <v>159</v>
      </c>
      <c r="H1274" s="18" t="s">
        <v>166</v>
      </c>
      <c r="I1274" s="26" t="s">
        <v>166</v>
      </c>
      <c r="J1274" s="19" t="str">
        <f t="shared" si="138"/>
        <v>Not Used</v>
      </c>
      <c r="K1274" s="19" t="str">
        <f t="shared" si="139"/>
        <v>Not Used</v>
      </c>
      <c r="L1274" s="27" t="str">
        <f t="shared" si="135"/>
        <v>CHECK</v>
      </c>
      <c r="M1274" s="27" t="str">
        <f t="shared" si="136"/>
        <v>Bedrock</v>
      </c>
    </row>
    <row r="1275" spans="1:13" x14ac:dyDescent="0.25">
      <c r="A1275" s="15" t="s">
        <v>80</v>
      </c>
      <c r="B1275" s="16" t="s">
        <v>43</v>
      </c>
      <c r="C1275" s="15" t="str">
        <f t="shared" si="134"/>
        <v>Dolomite &amp; Sandstone_W/Cobbles</v>
      </c>
      <c r="D1275" s="15">
        <v>0</v>
      </c>
      <c r="E1275" s="33">
        <f t="shared" si="137"/>
        <v>-4.8134274696818129E-2</v>
      </c>
      <c r="F1275" s="15" t="str">
        <f t="shared" si="133"/>
        <v>Not Used</v>
      </c>
      <c r="G1275" s="17" t="s">
        <v>159</v>
      </c>
      <c r="H1275" s="18" t="s">
        <v>166</v>
      </c>
      <c r="I1275" s="26" t="s">
        <v>166</v>
      </c>
      <c r="J1275" s="19" t="str">
        <f t="shared" si="138"/>
        <v>Not Used</v>
      </c>
      <c r="K1275" s="19" t="str">
        <f t="shared" si="139"/>
        <v>Not Used</v>
      </c>
      <c r="L1275" s="27" t="str">
        <f t="shared" si="135"/>
        <v>CHECK</v>
      </c>
      <c r="M1275" s="27" t="str">
        <f t="shared" si="136"/>
        <v>Bedrock</v>
      </c>
    </row>
    <row r="1276" spans="1:13" x14ac:dyDescent="0.25">
      <c r="A1276" s="15" t="s">
        <v>80</v>
      </c>
      <c r="B1276" s="16" t="s">
        <v>44</v>
      </c>
      <c r="C1276" s="15" t="str">
        <f t="shared" si="134"/>
        <v>Dolomite &amp; Sandstone_W/Dolomite</v>
      </c>
      <c r="D1276" s="15">
        <v>0</v>
      </c>
      <c r="E1276" s="33">
        <f t="shared" si="137"/>
        <v>-4.8134274696818129E-2</v>
      </c>
      <c r="F1276" s="15" t="str">
        <f t="shared" si="133"/>
        <v>Not Used</v>
      </c>
      <c r="G1276" s="17" t="s">
        <v>159</v>
      </c>
      <c r="H1276" s="18" t="s">
        <v>166</v>
      </c>
      <c r="I1276" s="26" t="s">
        <v>166</v>
      </c>
      <c r="J1276" s="19" t="str">
        <f t="shared" si="138"/>
        <v>Not Used</v>
      </c>
      <c r="K1276" s="19" t="str">
        <f t="shared" si="139"/>
        <v>Not Used</v>
      </c>
      <c r="L1276" s="27" t="str">
        <f t="shared" si="135"/>
        <v>CHECK</v>
      </c>
      <c r="M1276" s="27" t="str">
        <f t="shared" si="136"/>
        <v>Bedrock</v>
      </c>
    </row>
    <row r="1277" spans="1:13" x14ac:dyDescent="0.25">
      <c r="A1277" s="15" t="s">
        <v>80</v>
      </c>
      <c r="B1277" s="16" t="s">
        <v>45</v>
      </c>
      <c r="C1277" s="15" t="str">
        <f t="shared" si="134"/>
        <v>Dolomite &amp; Sandstone_W/Gravel</v>
      </c>
      <c r="D1277" s="15">
        <v>0</v>
      </c>
      <c r="E1277" s="33">
        <f t="shared" si="137"/>
        <v>-4.8134274696818129E-2</v>
      </c>
      <c r="F1277" s="15" t="str">
        <f t="shared" si="133"/>
        <v>Not Used</v>
      </c>
      <c r="G1277" s="17" t="s">
        <v>159</v>
      </c>
      <c r="H1277" s="18" t="s">
        <v>166</v>
      </c>
      <c r="I1277" s="26" t="s">
        <v>166</v>
      </c>
      <c r="J1277" s="19" t="str">
        <f t="shared" si="138"/>
        <v>Not Used</v>
      </c>
      <c r="K1277" s="19" t="str">
        <f t="shared" si="139"/>
        <v>Not Used</v>
      </c>
      <c r="L1277" s="27" t="str">
        <f t="shared" si="135"/>
        <v>CHECK</v>
      </c>
      <c r="M1277" s="27" t="str">
        <f t="shared" si="136"/>
        <v>Bedrock</v>
      </c>
    </row>
    <row r="1278" spans="1:13" x14ac:dyDescent="0.25">
      <c r="A1278" s="15" t="s">
        <v>80</v>
      </c>
      <c r="B1278" s="16" t="s">
        <v>46</v>
      </c>
      <c r="C1278" s="15" t="str">
        <f t="shared" si="134"/>
        <v>Dolomite &amp; Sandstone_W/Gypsum</v>
      </c>
      <c r="D1278" s="15">
        <v>0</v>
      </c>
      <c r="E1278" s="33">
        <f t="shared" si="137"/>
        <v>-4.8134274696818129E-2</v>
      </c>
      <c r="F1278" s="15" t="str">
        <f t="shared" si="133"/>
        <v>Not Used</v>
      </c>
      <c r="G1278" s="17" t="s">
        <v>159</v>
      </c>
      <c r="H1278" s="18" t="s">
        <v>166</v>
      </c>
      <c r="I1278" s="26" t="s">
        <v>166</v>
      </c>
      <c r="J1278" s="19" t="str">
        <f t="shared" si="138"/>
        <v>Not Used</v>
      </c>
      <c r="K1278" s="19" t="str">
        <f t="shared" si="139"/>
        <v>Not Used</v>
      </c>
      <c r="L1278" s="27" t="str">
        <f t="shared" si="135"/>
        <v>CHECK</v>
      </c>
      <c r="M1278" s="27" t="str">
        <f t="shared" si="136"/>
        <v>Bedrock</v>
      </c>
    </row>
    <row r="1279" spans="1:13" x14ac:dyDescent="0.25">
      <c r="A1279" s="15" t="s">
        <v>80</v>
      </c>
      <c r="B1279" s="16" t="s">
        <v>47</v>
      </c>
      <c r="C1279" s="15" t="str">
        <f t="shared" si="134"/>
        <v>Dolomite &amp; Sandstone_W/Limestone</v>
      </c>
      <c r="D1279" s="15">
        <v>1</v>
      </c>
      <c r="E1279" s="33">
        <f t="shared" si="137"/>
        <v>-4.8075106056537004E-2</v>
      </c>
      <c r="F1279" s="15" t="str">
        <f t="shared" si="133"/>
        <v>Rare/Uncommon</v>
      </c>
      <c r="G1279" s="17" t="s">
        <v>159</v>
      </c>
      <c r="H1279" s="18" t="s">
        <v>166</v>
      </c>
      <c r="I1279" s="26" t="s">
        <v>166</v>
      </c>
      <c r="J1279" s="19" t="str">
        <f t="shared" si="138"/>
        <v>Needs Review</v>
      </c>
      <c r="K1279" s="19" t="str">
        <f t="shared" si="139"/>
        <v>Bell &amp; Erber</v>
      </c>
      <c r="L1279" s="27" t="str">
        <f t="shared" si="135"/>
        <v>Bedrock</v>
      </c>
      <c r="M1279" s="27" t="str">
        <f t="shared" si="136"/>
        <v>Bedrock</v>
      </c>
    </row>
    <row r="1280" spans="1:13" x14ac:dyDescent="0.25">
      <c r="A1280" s="15" t="s">
        <v>80</v>
      </c>
      <c r="B1280" s="16" t="s">
        <v>48</v>
      </c>
      <c r="C1280" s="15" t="str">
        <f t="shared" si="134"/>
        <v>Dolomite &amp; Sandstone_W/Pyrite</v>
      </c>
      <c r="D1280" s="15">
        <v>0</v>
      </c>
      <c r="E1280" s="33">
        <f t="shared" si="137"/>
        <v>-4.8134274696818129E-2</v>
      </c>
      <c r="F1280" s="15" t="str">
        <f t="shared" si="133"/>
        <v>Not Used</v>
      </c>
      <c r="G1280" s="17" t="s">
        <v>159</v>
      </c>
      <c r="H1280" s="18" t="s">
        <v>166</v>
      </c>
      <c r="I1280" s="26" t="s">
        <v>166</v>
      </c>
      <c r="J1280" s="19" t="str">
        <f t="shared" si="138"/>
        <v>Not Used</v>
      </c>
      <c r="K1280" s="19" t="str">
        <f t="shared" si="139"/>
        <v>Not Used</v>
      </c>
      <c r="L1280" s="27" t="str">
        <f t="shared" si="135"/>
        <v>CHECK</v>
      </c>
      <c r="M1280" s="27" t="str">
        <f t="shared" si="136"/>
        <v>Bedrock</v>
      </c>
    </row>
    <row r="1281" spans="1:13" x14ac:dyDescent="0.25">
      <c r="A1281" s="15" t="s">
        <v>80</v>
      </c>
      <c r="B1281" s="16" t="s">
        <v>49</v>
      </c>
      <c r="C1281" s="15" t="str">
        <f t="shared" si="134"/>
        <v>Dolomite &amp; Sandstone_W/Sand</v>
      </c>
      <c r="D1281" s="15">
        <v>0</v>
      </c>
      <c r="E1281" s="33">
        <f t="shared" si="137"/>
        <v>-4.8134274696818129E-2</v>
      </c>
      <c r="F1281" s="15" t="str">
        <f t="shared" si="133"/>
        <v>Not Used</v>
      </c>
      <c r="G1281" s="17" t="s">
        <v>159</v>
      </c>
      <c r="H1281" s="18" t="s">
        <v>166</v>
      </c>
      <c r="I1281" s="26" t="s">
        <v>166</v>
      </c>
      <c r="J1281" s="19" t="str">
        <f t="shared" si="138"/>
        <v>Not Used</v>
      </c>
      <c r="K1281" s="19" t="str">
        <f t="shared" si="139"/>
        <v>Not Used</v>
      </c>
      <c r="L1281" s="27" t="str">
        <f t="shared" si="135"/>
        <v>CHECK</v>
      </c>
      <c r="M1281" s="27" t="str">
        <f t="shared" si="136"/>
        <v>Bedrock</v>
      </c>
    </row>
    <row r="1282" spans="1:13" x14ac:dyDescent="0.25">
      <c r="A1282" s="15" t="s">
        <v>80</v>
      </c>
      <c r="B1282" s="16" t="s">
        <v>50</v>
      </c>
      <c r="C1282" s="15" t="str">
        <f t="shared" si="134"/>
        <v>Dolomite &amp; Sandstone_W/Sandstone</v>
      </c>
      <c r="D1282" s="15">
        <v>1</v>
      </c>
      <c r="E1282" s="33">
        <f t="shared" si="137"/>
        <v>-4.8075106056537004E-2</v>
      </c>
      <c r="F1282" s="15" t="str">
        <f t="shared" ref="F1282:F1345" si="140">IF(D1282=0,"Not Used",
IF(E1282&lt;Mean,"Rare/Uncommon",
IF(AND(E1282&gt;Mean,E1282&lt;(Mean + Standard_Deviation)),"Fairly Common",
IF(AND(E1282&gt;(Mean + Standard_Deviation),E1282&lt;(Mean + (2*Standard_Deviation))),"Common",
IF(E1282&gt;(Mean + (2*Standard_Deviation)),"Very Common","")))))</f>
        <v>Rare/Uncommon</v>
      </c>
      <c r="G1282" s="17" t="s">
        <v>159</v>
      </c>
      <c r="H1282" s="18" t="s">
        <v>166</v>
      </c>
      <c r="I1282" s="26" t="s">
        <v>166</v>
      </c>
      <c r="J1282" s="19" t="str">
        <f t="shared" si="138"/>
        <v>Needs Review</v>
      </c>
      <c r="K1282" s="19" t="str">
        <f t="shared" si="139"/>
        <v>Bell &amp; Erber</v>
      </c>
      <c r="L1282" s="27" t="str">
        <f t="shared" si="135"/>
        <v>Bedrock</v>
      </c>
      <c r="M1282" s="27" t="str">
        <f t="shared" si="136"/>
        <v>Bedrock</v>
      </c>
    </row>
    <row r="1283" spans="1:13" x14ac:dyDescent="0.25">
      <c r="A1283" s="15" t="s">
        <v>80</v>
      </c>
      <c r="B1283" s="16" t="s">
        <v>51</v>
      </c>
      <c r="C1283" s="15" t="str">
        <f t="shared" ref="C1283:C1346" si="141">A1283&amp;"_"&amp;IF(ISBLANK(B1283),"",B1283)</f>
        <v>Dolomite &amp; Sandstone_W/Shale</v>
      </c>
      <c r="D1283" s="15">
        <v>2</v>
      </c>
      <c r="E1283" s="33">
        <f t="shared" si="137"/>
        <v>-4.8015937416255879E-2</v>
      </c>
      <c r="F1283" s="15" t="str">
        <f t="shared" si="140"/>
        <v>Rare/Uncommon</v>
      </c>
      <c r="G1283" s="17" t="s">
        <v>159</v>
      </c>
      <c r="H1283" s="18" t="s">
        <v>166</v>
      </c>
      <c r="I1283" s="26" t="s">
        <v>166</v>
      </c>
      <c r="J1283" s="19" t="str">
        <f t="shared" si="138"/>
        <v>Needs Review</v>
      </c>
      <c r="K1283" s="19" t="str">
        <f t="shared" si="139"/>
        <v>Bell &amp; Erber</v>
      </c>
      <c r="L1283" s="27" t="str">
        <f t="shared" ref="L1283:L1346" si="142">IF(K1283="Esch &amp; Erber",I1283,IF(OR(K1283="Bell &amp; Esch",K1283="Bell &amp; Erber",K1283="Everyone Agrees"),H1283,"CHECK"))</f>
        <v>Bedrock</v>
      </c>
      <c r="M1283" s="27" t="str">
        <f t="shared" ref="M1283:M1346" si="143">IF(K1283="Everyone Agrees",H1283,IF(J1283="Not Used",H1283,IF(NOT(L1283="CHECK"),L1283,H1283)))</f>
        <v>Bedrock</v>
      </c>
    </row>
    <row r="1284" spans="1:13" x14ac:dyDescent="0.25">
      <c r="A1284" s="15" t="s">
        <v>80</v>
      </c>
      <c r="B1284" s="16" t="s">
        <v>52</v>
      </c>
      <c r="C1284" s="15" t="str">
        <f t="shared" si="141"/>
        <v>Dolomite &amp; Sandstone_W/Silt</v>
      </c>
      <c r="D1284" s="15">
        <v>0</v>
      </c>
      <c r="E1284" s="33">
        <f t="shared" ref="E1284:E1347" si="144">STANDARDIZE(D1284,(SUM($D$2:$D$5657)/COUNT($D$2:$D$5657)),_xlfn.STDEV.P($D$2:$D$5657))</f>
        <v>-4.8134274696818129E-2</v>
      </c>
      <c r="F1284" s="15" t="str">
        <f t="shared" si="140"/>
        <v>Not Used</v>
      </c>
      <c r="G1284" s="17" t="s">
        <v>159</v>
      </c>
      <c r="H1284" s="18" t="s">
        <v>166</v>
      </c>
      <c r="I1284" s="26" t="s">
        <v>166</v>
      </c>
      <c r="J1284" s="19" t="str">
        <f t="shared" ref="J1284:J1347" si="145">IF(AND(G1284=H1284,I1284=H1284),"Yes",IF(AND(OR(G1284="CHECK",H1284="CHECK",I1284="CHECK"),NOT(F1284="Not Used")),"Needs Review",IF(F1284="Not Used", "Not Used","No")))</f>
        <v>Not Used</v>
      </c>
      <c r="K1284" s="19" t="str">
        <f t="shared" ref="K1284:K1347" si="146">IF(J1284="Yes","Everyone Agrees",IF(F1284="Not Used","Not Used",IF(AND(G1284="CHECK",I1284="CHECK"),"Needs Review",IF(G1284=H1284,"Bell &amp; Esch",IF(H1284=I1284,"Bell &amp; Erber",IF(G1284=I1284,"Esch &amp; Erber","Nobody Agrees"))))))</f>
        <v>Not Used</v>
      </c>
      <c r="L1284" s="27" t="str">
        <f t="shared" si="142"/>
        <v>CHECK</v>
      </c>
      <c r="M1284" s="27" t="str">
        <f t="shared" si="143"/>
        <v>Bedrock</v>
      </c>
    </row>
    <row r="1285" spans="1:13" x14ac:dyDescent="0.25">
      <c r="A1285" s="15" t="s">
        <v>80</v>
      </c>
      <c r="B1285" s="16" t="s">
        <v>53</v>
      </c>
      <c r="C1285" s="15" t="str">
        <f t="shared" si="141"/>
        <v>Dolomite &amp; Sandstone_W/Stones</v>
      </c>
      <c r="D1285" s="15">
        <v>0</v>
      </c>
      <c r="E1285" s="33">
        <f t="shared" si="144"/>
        <v>-4.8134274696818129E-2</v>
      </c>
      <c r="F1285" s="15" t="str">
        <f t="shared" si="140"/>
        <v>Not Used</v>
      </c>
      <c r="G1285" s="17" t="s">
        <v>159</v>
      </c>
      <c r="H1285" s="18" t="s">
        <v>166</v>
      </c>
      <c r="I1285" s="26" t="s">
        <v>166</v>
      </c>
      <c r="J1285" s="19" t="str">
        <f t="shared" si="145"/>
        <v>Not Used</v>
      </c>
      <c r="K1285" s="19" t="str">
        <f t="shared" si="146"/>
        <v>Not Used</v>
      </c>
      <c r="L1285" s="27" t="str">
        <f t="shared" si="142"/>
        <v>CHECK</v>
      </c>
      <c r="M1285" s="27" t="str">
        <f t="shared" si="143"/>
        <v>Bedrock</v>
      </c>
    </row>
    <row r="1286" spans="1:13" x14ac:dyDescent="0.25">
      <c r="A1286" s="15" t="s">
        <v>80</v>
      </c>
      <c r="B1286" s="16" t="s">
        <v>54</v>
      </c>
      <c r="C1286" s="15" t="str">
        <f t="shared" si="141"/>
        <v>Dolomite &amp; Sandstone_Water Bearing</v>
      </c>
      <c r="D1286" s="15">
        <v>0</v>
      </c>
      <c r="E1286" s="33">
        <f t="shared" si="144"/>
        <v>-4.8134274696818129E-2</v>
      </c>
      <c r="F1286" s="15" t="str">
        <f t="shared" si="140"/>
        <v>Not Used</v>
      </c>
      <c r="G1286" s="17" t="s">
        <v>159</v>
      </c>
      <c r="H1286" s="18" t="s">
        <v>166</v>
      </c>
      <c r="I1286" s="26" t="s">
        <v>166</v>
      </c>
      <c r="J1286" s="19" t="str">
        <f t="shared" si="145"/>
        <v>Not Used</v>
      </c>
      <c r="K1286" s="19" t="str">
        <f t="shared" si="146"/>
        <v>Not Used</v>
      </c>
      <c r="L1286" s="27" t="str">
        <f t="shared" si="142"/>
        <v>CHECK</v>
      </c>
      <c r="M1286" s="27" t="str">
        <f t="shared" si="143"/>
        <v>Bedrock</v>
      </c>
    </row>
    <row r="1287" spans="1:13" x14ac:dyDescent="0.25">
      <c r="A1287" s="15" t="s">
        <v>80</v>
      </c>
      <c r="B1287" s="16" t="s">
        <v>55</v>
      </c>
      <c r="C1287" s="15" t="str">
        <f t="shared" si="141"/>
        <v>Dolomite &amp; Sandstone_Weathered</v>
      </c>
      <c r="D1287" s="15">
        <v>0</v>
      </c>
      <c r="E1287" s="33">
        <f t="shared" si="144"/>
        <v>-4.8134274696818129E-2</v>
      </c>
      <c r="F1287" s="15" t="str">
        <f t="shared" si="140"/>
        <v>Not Used</v>
      </c>
      <c r="G1287" s="17" t="s">
        <v>159</v>
      </c>
      <c r="H1287" s="18" t="s">
        <v>166</v>
      </c>
      <c r="I1287" s="26" t="s">
        <v>166</v>
      </c>
      <c r="J1287" s="19" t="str">
        <f t="shared" si="145"/>
        <v>Not Used</v>
      </c>
      <c r="K1287" s="19" t="str">
        <f t="shared" si="146"/>
        <v>Not Used</v>
      </c>
      <c r="L1287" s="27" t="str">
        <f t="shared" si="142"/>
        <v>CHECK</v>
      </c>
      <c r="M1287" s="27" t="str">
        <f t="shared" si="143"/>
        <v>Bedrock</v>
      </c>
    </row>
    <row r="1288" spans="1:13" x14ac:dyDescent="0.25">
      <c r="A1288" s="15" t="s">
        <v>80</v>
      </c>
      <c r="B1288" s="16" t="s">
        <v>56</v>
      </c>
      <c r="C1288" s="15" t="str">
        <f t="shared" si="141"/>
        <v>Dolomite &amp; Sandstone_Wet/Moist</v>
      </c>
      <c r="D1288" s="15">
        <v>0</v>
      </c>
      <c r="E1288" s="33">
        <f t="shared" si="144"/>
        <v>-4.8134274696818129E-2</v>
      </c>
      <c r="F1288" s="15" t="str">
        <f t="shared" si="140"/>
        <v>Not Used</v>
      </c>
      <c r="G1288" s="17" t="s">
        <v>159</v>
      </c>
      <c r="H1288" s="18" t="s">
        <v>166</v>
      </c>
      <c r="I1288" s="26" t="s">
        <v>166</v>
      </c>
      <c r="J1288" s="19" t="str">
        <f t="shared" si="145"/>
        <v>Not Used</v>
      </c>
      <c r="K1288" s="19" t="str">
        <f t="shared" si="146"/>
        <v>Not Used</v>
      </c>
      <c r="L1288" s="27" t="str">
        <f t="shared" si="142"/>
        <v>CHECK</v>
      </c>
      <c r="M1288" s="27" t="str">
        <f t="shared" si="143"/>
        <v>Bedrock</v>
      </c>
    </row>
    <row r="1289" spans="1:13" x14ac:dyDescent="0.25">
      <c r="A1289" s="15" t="s">
        <v>80</v>
      </c>
      <c r="B1289" s="16" t="s">
        <v>57</v>
      </c>
      <c r="C1289" s="15" t="str">
        <f t="shared" si="141"/>
        <v>Dolomite &amp; Sandstone_Wood</v>
      </c>
      <c r="D1289" s="15">
        <v>0</v>
      </c>
      <c r="E1289" s="33">
        <f t="shared" si="144"/>
        <v>-4.8134274696818129E-2</v>
      </c>
      <c r="F1289" s="15" t="str">
        <f t="shared" si="140"/>
        <v>Not Used</v>
      </c>
      <c r="G1289" s="17" t="s">
        <v>159</v>
      </c>
      <c r="H1289" s="18" t="s">
        <v>166</v>
      </c>
      <c r="I1289" s="26" t="s">
        <v>166</v>
      </c>
      <c r="J1289" s="19" t="str">
        <f t="shared" si="145"/>
        <v>Not Used</v>
      </c>
      <c r="K1289" s="19" t="str">
        <f t="shared" si="146"/>
        <v>Not Used</v>
      </c>
      <c r="L1289" s="27" t="str">
        <f t="shared" si="142"/>
        <v>CHECK</v>
      </c>
      <c r="M1289" s="27" t="str">
        <f t="shared" si="143"/>
        <v>Bedrock</v>
      </c>
    </row>
    <row r="1290" spans="1:13" x14ac:dyDescent="0.25">
      <c r="A1290" s="15" t="s">
        <v>81</v>
      </c>
      <c r="B1290" s="16"/>
      <c r="C1290" s="15" t="str">
        <f t="shared" si="141"/>
        <v>Dolomite &amp; Shale_</v>
      </c>
      <c r="D1290" s="15">
        <v>21</v>
      </c>
      <c r="E1290" s="33">
        <f t="shared" si="144"/>
        <v>-4.6891733250914468E-2</v>
      </c>
      <c r="F1290" s="15" t="str">
        <f t="shared" si="140"/>
        <v>Rare/Uncommon</v>
      </c>
      <c r="G1290" s="17" t="s">
        <v>159</v>
      </c>
      <c r="H1290" s="18" t="s">
        <v>166</v>
      </c>
      <c r="I1290" s="26" t="s">
        <v>166</v>
      </c>
      <c r="J1290" s="19" t="str">
        <f t="shared" si="145"/>
        <v>Needs Review</v>
      </c>
      <c r="K1290" s="19" t="str">
        <f t="shared" si="146"/>
        <v>Bell &amp; Erber</v>
      </c>
      <c r="L1290" s="27" t="str">
        <f t="shared" si="142"/>
        <v>Bedrock</v>
      </c>
      <c r="M1290" s="27" t="str">
        <f t="shared" si="143"/>
        <v>Bedrock</v>
      </c>
    </row>
    <row r="1291" spans="1:13" x14ac:dyDescent="0.25">
      <c r="A1291" s="15" t="s">
        <v>81</v>
      </c>
      <c r="B1291" s="16" t="s">
        <v>4</v>
      </c>
      <c r="C1291" s="15" t="str">
        <f t="shared" si="141"/>
        <v>Dolomite &amp; Shale_Broken</v>
      </c>
      <c r="D1291" s="15">
        <v>0</v>
      </c>
      <c r="E1291" s="33">
        <f t="shared" si="144"/>
        <v>-4.8134274696818129E-2</v>
      </c>
      <c r="F1291" s="15" t="str">
        <f t="shared" si="140"/>
        <v>Not Used</v>
      </c>
      <c r="G1291" s="17" t="s">
        <v>159</v>
      </c>
      <c r="H1291" s="18" t="s">
        <v>166</v>
      </c>
      <c r="I1291" s="26" t="s">
        <v>166</v>
      </c>
      <c r="J1291" s="19" t="str">
        <f t="shared" si="145"/>
        <v>Not Used</v>
      </c>
      <c r="K1291" s="19" t="str">
        <f t="shared" si="146"/>
        <v>Not Used</v>
      </c>
      <c r="L1291" s="27" t="str">
        <f t="shared" si="142"/>
        <v>CHECK</v>
      </c>
      <c r="M1291" s="27" t="str">
        <f t="shared" si="143"/>
        <v>Bedrock</v>
      </c>
    </row>
    <row r="1292" spans="1:13" x14ac:dyDescent="0.25">
      <c r="A1292" s="15" t="s">
        <v>81</v>
      </c>
      <c r="B1292" s="16" t="s">
        <v>5</v>
      </c>
      <c r="C1292" s="15" t="str">
        <f t="shared" si="141"/>
        <v>Dolomite &amp; Shale_Cemented</v>
      </c>
      <c r="D1292" s="15">
        <v>0</v>
      </c>
      <c r="E1292" s="33">
        <f t="shared" si="144"/>
        <v>-4.8134274696818129E-2</v>
      </c>
      <c r="F1292" s="15" t="str">
        <f t="shared" si="140"/>
        <v>Not Used</v>
      </c>
      <c r="G1292" s="17" t="s">
        <v>159</v>
      </c>
      <c r="H1292" s="18" t="s">
        <v>166</v>
      </c>
      <c r="I1292" s="26" t="s">
        <v>166</v>
      </c>
      <c r="J1292" s="19" t="str">
        <f t="shared" si="145"/>
        <v>Not Used</v>
      </c>
      <c r="K1292" s="19" t="str">
        <f t="shared" si="146"/>
        <v>Not Used</v>
      </c>
      <c r="L1292" s="27" t="str">
        <f t="shared" si="142"/>
        <v>CHECK</v>
      </c>
      <c r="M1292" s="27" t="str">
        <f t="shared" si="143"/>
        <v>Bedrock</v>
      </c>
    </row>
    <row r="1293" spans="1:13" x14ac:dyDescent="0.25">
      <c r="A1293" s="15" t="s">
        <v>81</v>
      </c>
      <c r="B1293" s="16" t="s">
        <v>6</v>
      </c>
      <c r="C1293" s="15" t="str">
        <f t="shared" si="141"/>
        <v>Dolomite &amp; Shale_Clayey</v>
      </c>
      <c r="D1293" s="15">
        <v>1</v>
      </c>
      <c r="E1293" s="33">
        <f t="shared" si="144"/>
        <v>-4.8075106056537004E-2</v>
      </c>
      <c r="F1293" s="15" t="str">
        <f t="shared" si="140"/>
        <v>Rare/Uncommon</v>
      </c>
      <c r="G1293" s="17" t="s">
        <v>159</v>
      </c>
      <c r="H1293" s="18" t="s">
        <v>166</v>
      </c>
      <c r="I1293" s="26" t="s">
        <v>166</v>
      </c>
      <c r="J1293" s="19" t="str">
        <f t="shared" si="145"/>
        <v>Needs Review</v>
      </c>
      <c r="K1293" s="19" t="str">
        <f t="shared" si="146"/>
        <v>Bell &amp; Erber</v>
      </c>
      <c r="L1293" s="27" t="str">
        <f t="shared" si="142"/>
        <v>Bedrock</v>
      </c>
      <c r="M1293" s="27" t="str">
        <f t="shared" si="143"/>
        <v>Bedrock</v>
      </c>
    </row>
    <row r="1294" spans="1:13" x14ac:dyDescent="0.25">
      <c r="A1294" s="15" t="s">
        <v>81</v>
      </c>
      <c r="B1294" s="16" t="s">
        <v>7</v>
      </c>
      <c r="C1294" s="15" t="str">
        <f t="shared" si="141"/>
        <v>Dolomite &amp; Shale_Coarse</v>
      </c>
      <c r="D1294" s="15">
        <v>0</v>
      </c>
      <c r="E1294" s="33">
        <f t="shared" si="144"/>
        <v>-4.8134274696818129E-2</v>
      </c>
      <c r="F1294" s="15" t="str">
        <f t="shared" si="140"/>
        <v>Not Used</v>
      </c>
      <c r="G1294" s="17" t="s">
        <v>159</v>
      </c>
      <c r="H1294" s="18" t="s">
        <v>166</v>
      </c>
      <c r="I1294" s="26" t="s">
        <v>166</v>
      </c>
      <c r="J1294" s="19" t="str">
        <f t="shared" si="145"/>
        <v>Not Used</v>
      </c>
      <c r="K1294" s="19" t="str">
        <f t="shared" si="146"/>
        <v>Not Used</v>
      </c>
      <c r="L1294" s="27" t="str">
        <f t="shared" si="142"/>
        <v>CHECK</v>
      </c>
      <c r="M1294" s="27" t="str">
        <f t="shared" si="143"/>
        <v>Bedrock</v>
      </c>
    </row>
    <row r="1295" spans="1:13" x14ac:dyDescent="0.25">
      <c r="A1295" s="15" t="s">
        <v>81</v>
      </c>
      <c r="B1295" s="16" t="s">
        <v>8</v>
      </c>
      <c r="C1295" s="15" t="str">
        <f t="shared" si="141"/>
        <v>Dolomite &amp; Shale_Dense</v>
      </c>
      <c r="D1295" s="15">
        <v>0</v>
      </c>
      <c r="E1295" s="33">
        <f t="shared" si="144"/>
        <v>-4.8134274696818129E-2</v>
      </c>
      <c r="F1295" s="15" t="str">
        <f t="shared" si="140"/>
        <v>Not Used</v>
      </c>
      <c r="G1295" s="17" t="s">
        <v>159</v>
      </c>
      <c r="H1295" s="18" t="s">
        <v>166</v>
      </c>
      <c r="I1295" s="26" t="s">
        <v>166</v>
      </c>
      <c r="J1295" s="19" t="str">
        <f t="shared" si="145"/>
        <v>Not Used</v>
      </c>
      <c r="K1295" s="19" t="str">
        <f t="shared" si="146"/>
        <v>Not Used</v>
      </c>
      <c r="L1295" s="27" t="str">
        <f t="shared" si="142"/>
        <v>CHECK</v>
      </c>
      <c r="M1295" s="27" t="str">
        <f t="shared" si="143"/>
        <v>Bedrock</v>
      </c>
    </row>
    <row r="1296" spans="1:13" x14ac:dyDescent="0.25">
      <c r="A1296" s="15" t="s">
        <v>81</v>
      </c>
      <c r="B1296" s="16" t="s">
        <v>9</v>
      </c>
      <c r="C1296" s="15" t="str">
        <f t="shared" si="141"/>
        <v>Dolomite &amp; Shale_Dolomitic</v>
      </c>
      <c r="D1296" s="15">
        <v>0</v>
      </c>
      <c r="E1296" s="33">
        <f t="shared" si="144"/>
        <v>-4.8134274696818129E-2</v>
      </c>
      <c r="F1296" s="15" t="str">
        <f t="shared" si="140"/>
        <v>Not Used</v>
      </c>
      <c r="G1296" s="17" t="s">
        <v>159</v>
      </c>
      <c r="H1296" s="18" t="s">
        <v>166</v>
      </c>
      <c r="I1296" s="26" t="s">
        <v>166</v>
      </c>
      <c r="J1296" s="19" t="str">
        <f t="shared" si="145"/>
        <v>Not Used</v>
      </c>
      <c r="K1296" s="19" t="str">
        <f t="shared" si="146"/>
        <v>Not Used</v>
      </c>
      <c r="L1296" s="27" t="str">
        <f t="shared" si="142"/>
        <v>CHECK</v>
      </c>
      <c r="M1296" s="27" t="str">
        <f t="shared" si="143"/>
        <v>Bedrock</v>
      </c>
    </row>
    <row r="1297" spans="1:13" x14ac:dyDescent="0.25">
      <c r="A1297" s="15" t="s">
        <v>81</v>
      </c>
      <c r="B1297" s="16" t="s">
        <v>10</v>
      </c>
      <c r="C1297" s="15" t="str">
        <f t="shared" si="141"/>
        <v>Dolomite &amp; Shale_Dry</v>
      </c>
      <c r="D1297" s="15">
        <v>0</v>
      </c>
      <c r="E1297" s="33">
        <f t="shared" si="144"/>
        <v>-4.8134274696818129E-2</v>
      </c>
      <c r="F1297" s="15" t="str">
        <f t="shared" si="140"/>
        <v>Not Used</v>
      </c>
      <c r="G1297" s="17" t="s">
        <v>159</v>
      </c>
      <c r="H1297" s="18" t="s">
        <v>166</v>
      </c>
      <c r="I1297" s="26" t="s">
        <v>166</v>
      </c>
      <c r="J1297" s="19" t="str">
        <f t="shared" si="145"/>
        <v>Not Used</v>
      </c>
      <c r="K1297" s="19" t="str">
        <f t="shared" si="146"/>
        <v>Not Used</v>
      </c>
      <c r="L1297" s="27" t="str">
        <f t="shared" si="142"/>
        <v>CHECK</v>
      </c>
      <c r="M1297" s="27" t="str">
        <f t="shared" si="143"/>
        <v>Bedrock</v>
      </c>
    </row>
    <row r="1298" spans="1:13" x14ac:dyDescent="0.25">
      <c r="A1298" s="15" t="s">
        <v>81</v>
      </c>
      <c r="B1298" s="16" t="s">
        <v>11</v>
      </c>
      <c r="C1298" s="15" t="str">
        <f t="shared" si="141"/>
        <v>Dolomite &amp; Shale_Fill</v>
      </c>
      <c r="D1298" s="15">
        <v>0</v>
      </c>
      <c r="E1298" s="33">
        <f t="shared" si="144"/>
        <v>-4.8134274696818129E-2</v>
      </c>
      <c r="F1298" s="15" t="str">
        <f t="shared" si="140"/>
        <v>Not Used</v>
      </c>
      <c r="G1298" s="17" t="s">
        <v>159</v>
      </c>
      <c r="H1298" s="18" t="s">
        <v>166</v>
      </c>
      <c r="I1298" s="26" t="s">
        <v>166</v>
      </c>
      <c r="J1298" s="19" t="str">
        <f t="shared" si="145"/>
        <v>Not Used</v>
      </c>
      <c r="K1298" s="19" t="str">
        <f t="shared" si="146"/>
        <v>Not Used</v>
      </c>
      <c r="L1298" s="27" t="str">
        <f t="shared" si="142"/>
        <v>CHECK</v>
      </c>
      <c r="M1298" s="27" t="str">
        <f t="shared" si="143"/>
        <v>Bedrock</v>
      </c>
    </row>
    <row r="1299" spans="1:13" x14ac:dyDescent="0.25">
      <c r="A1299" s="15" t="s">
        <v>81</v>
      </c>
      <c r="B1299" s="16" t="s">
        <v>12</v>
      </c>
      <c r="C1299" s="15" t="str">
        <f t="shared" si="141"/>
        <v>Dolomite &amp; Shale_Fine</v>
      </c>
      <c r="D1299" s="15">
        <v>0</v>
      </c>
      <c r="E1299" s="33">
        <f t="shared" si="144"/>
        <v>-4.8134274696818129E-2</v>
      </c>
      <c r="F1299" s="15" t="str">
        <f t="shared" si="140"/>
        <v>Not Used</v>
      </c>
      <c r="G1299" s="17" t="s">
        <v>159</v>
      </c>
      <c r="H1299" s="18" t="s">
        <v>166</v>
      </c>
      <c r="I1299" s="26" t="s">
        <v>166</v>
      </c>
      <c r="J1299" s="19" t="str">
        <f t="shared" si="145"/>
        <v>Not Used</v>
      </c>
      <c r="K1299" s="19" t="str">
        <f t="shared" si="146"/>
        <v>Not Used</v>
      </c>
      <c r="L1299" s="27" t="str">
        <f t="shared" si="142"/>
        <v>CHECK</v>
      </c>
      <c r="M1299" s="27" t="str">
        <f t="shared" si="143"/>
        <v>Bedrock</v>
      </c>
    </row>
    <row r="1300" spans="1:13" x14ac:dyDescent="0.25">
      <c r="A1300" s="15" t="s">
        <v>81</v>
      </c>
      <c r="B1300" s="16" t="s">
        <v>13</v>
      </c>
      <c r="C1300" s="15" t="str">
        <f t="shared" si="141"/>
        <v>Dolomite &amp; Shale_Fine To Coarse</v>
      </c>
      <c r="D1300" s="15">
        <v>0</v>
      </c>
      <c r="E1300" s="33">
        <f t="shared" si="144"/>
        <v>-4.8134274696818129E-2</v>
      </c>
      <c r="F1300" s="15" t="str">
        <f t="shared" si="140"/>
        <v>Not Used</v>
      </c>
      <c r="G1300" s="17" t="s">
        <v>159</v>
      </c>
      <c r="H1300" s="18" t="s">
        <v>166</v>
      </c>
      <c r="I1300" s="26" t="s">
        <v>166</v>
      </c>
      <c r="J1300" s="19" t="str">
        <f t="shared" si="145"/>
        <v>Not Used</v>
      </c>
      <c r="K1300" s="19" t="str">
        <f t="shared" si="146"/>
        <v>Not Used</v>
      </c>
      <c r="L1300" s="27" t="str">
        <f t="shared" si="142"/>
        <v>CHECK</v>
      </c>
      <c r="M1300" s="27" t="str">
        <f t="shared" si="143"/>
        <v>Bedrock</v>
      </c>
    </row>
    <row r="1301" spans="1:13" x14ac:dyDescent="0.25">
      <c r="A1301" s="15" t="s">
        <v>81</v>
      </c>
      <c r="B1301" s="16" t="s">
        <v>14</v>
      </c>
      <c r="C1301" s="15" t="str">
        <f t="shared" si="141"/>
        <v>Dolomite &amp; Shale_Fine To Medium</v>
      </c>
      <c r="D1301" s="15">
        <v>0</v>
      </c>
      <c r="E1301" s="33">
        <f t="shared" si="144"/>
        <v>-4.8134274696818129E-2</v>
      </c>
      <c r="F1301" s="15" t="str">
        <f t="shared" si="140"/>
        <v>Not Used</v>
      </c>
      <c r="G1301" s="17" t="s">
        <v>159</v>
      </c>
      <c r="H1301" s="18" t="s">
        <v>166</v>
      </c>
      <c r="I1301" s="26" t="s">
        <v>166</v>
      </c>
      <c r="J1301" s="19" t="str">
        <f t="shared" si="145"/>
        <v>Not Used</v>
      </c>
      <c r="K1301" s="19" t="str">
        <f t="shared" si="146"/>
        <v>Not Used</v>
      </c>
      <c r="L1301" s="27" t="str">
        <f t="shared" si="142"/>
        <v>CHECK</v>
      </c>
      <c r="M1301" s="27" t="str">
        <f t="shared" si="143"/>
        <v>Bedrock</v>
      </c>
    </row>
    <row r="1302" spans="1:13" x14ac:dyDescent="0.25">
      <c r="A1302" s="15" t="s">
        <v>81</v>
      </c>
      <c r="B1302" s="16" t="s">
        <v>15</v>
      </c>
      <c r="C1302" s="15" t="str">
        <f t="shared" si="141"/>
        <v>Dolomite &amp; Shale_Firm</v>
      </c>
      <c r="D1302" s="15">
        <v>0</v>
      </c>
      <c r="E1302" s="33">
        <f t="shared" si="144"/>
        <v>-4.8134274696818129E-2</v>
      </c>
      <c r="F1302" s="15" t="str">
        <f t="shared" si="140"/>
        <v>Not Used</v>
      </c>
      <c r="G1302" s="17" t="s">
        <v>159</v>
      </c>
      <c r="H1302" s="18" t="s">
        <v>166</v>
      </c>
      <c r="I1302" s="26" t="s">
        <v>166</v>
      </c>
      <c r="J1302" s="19" t="str">
        <f t="shared" si="145"/>
        <v>Not Used</v>
      </c>
      <c r="K1302" s="19" t="str">
        <f t="shared" si="146"/>
        <v>Not Used</v>
      </c>
      <c r="L1302" s="27" t="str">
        <f t="shared" si="142"/>
        <v>CHECK</v>
      </c>
      <c r="M1302" s="27" t="str">
        <f t="shared" si="143"/>
        <v>Bedrock</v>
      </c>
    </row>
    <row r="1303" spans="1:13" x14ac:dyDescent="0.25">
      <c r="A1303" s="15" t="s">
        <v>81</v>
      </c>
      <c r="B1303" s="16" t="s">
        <v>16</v>
      </c>
      <c r="C1303" s="15" t="str">
        <f t="shared" si="141"/>
        <v>Dolomite &amp; Shale_Fractured</v>
      </c>
      <c r="D1303" s="15">
        <v>0</v>
      </c>
      <c r="E1303" s="33">
        <f t="shared" si="144"/>
        <v>-4.8134274696818129E-2</v>
      </c>
      <c r="F1303" s="15" t="str">
        <f t="shared" si="140"/>
        <v>Not Used</v>
      </c>
      <c r="G1303" s="17" t="s">
        <v>159</v>
      </c>
      <c r="H1303" s="18" t="s">
        <v>166</v>
      </c>
      <c r="I1303" s="26" t="s">
        <v>166</v>
      </c>
      <c r="J1303" s="19" t="str">
        <f t="shared" si="145"/>
        <v>Not Used</v>
      </c>
      <c r="K1303" s="19" t="str">
        <f t="shared" si="146"/>
        <v>Not Used</v>
      </c>
      <c r="L1303" s="27" t="str">
        <f t="shared" si="142"/>
        <v>CHECK</v>
      </c>
      <c r="M1303" s="27" t="str">
        <f t="shared" si="143"/>
        <v>Bedrock</v>
      </c>
    </row>
    <row r="1304" spans="1:13" x14ac:dyDescent="0.25">
      <c r="A1304" s="15" t="s">
        <v>81</v>
      </c>
      <c r="B1304" s="16" t="s">
        <v>17</v>
      </c>
      <c r="C1304" s="15" t="str">
        <f t="shared" si="141"/>
        <v>Dolomite &amp; Shale_Gravely</v>
      </c>
      <c r="D1304" s="15">
        <v>0</v>
      </c>
      <c r="E1304" s="33">
        <f t="shared" si="144"/>
        <v>-4.8134274696818129E-2</v>
      </c>
      <c r="F1304" s="15" t="str">
        <f t="shared" si="140"/>
        <v>Not Used</v>
      </c>
      <c r="G1304" s="17" t="s">
        <v>159</v>
      </c>
      <c r="H1304" s="18" t="s">
        <v>166</v>
      </c>
      <c r="I1304" s="26" t="s">
        <v>166</v>
      </c>
      <c r="J1304" s="19" t="str">
        <f t="shared" si="145"/>
        <v>Not Used</v>
      </c>
      <c r="K1304" s="19" t="str">
        <f t="shared" si="146"/>
        <v>Not Used</v>
      </c>
      <c r="L1304" s="27" t="str">
        <f t="shared" si="142"/>
        <v>CHECK</v>
      </c>
      <c r="M1304" s="27" t="str">
        <f t="shared" si="143"/>
        <v>Bedrock</v>
      </c>
    </row>
    <row r="1305" spans="1:13" x14ac:dyDescent="0.25">
      <c r="A1305" s="15" t="s">
        <v>81</v>
      </c>
      <c r="B1305" s="16" t="s">
        <v>18</v>
      </c>
      <c r="C1305" s="15" t="str">
        <f t="shared" si="141"/>
        <v>Dolomite &amp; Shale_Gummy</v>
      </c>
      <c r="D1305" s="15">
        <v>0</v>
      </c>
      <c r="E1305" s="33">
        <f t="shared" si="144"/>
        <v>-4.8134274696818129E-2</v>
      </c>
      <c r="F1305" s="15" t="str">
        <f t="shared" si="140"/>
        <v>Not Used</v>
      </c>
      <c r="G1305" s="17" t="s">
        <v>159</v>
      </c>
      <c r="H1305" s="18" t="s">
        <v>166</v>
      </c>
      <c r="I1305" s="26" t="s">
        <v>166</v>
      </c>
      <c r="J1305" s="19" t="str">
        <f t="shared" si="145"/>
        <v>Not Used</v>
      </c>
      <c r="K1305" s="19" t="str">
        <f t="shared" si="146"/>
        <v>Not Used</v>
      </c>
      <c r="L1305" s="27" t="str">
        <f t="shared" si="142"/>
        <v>CHECK</v>
      </c>
      <c r="M1305" s="27" t="str">
        <f t="shared" si="143"/>
        <v>Bedrock</v>
      </c>
    </row>
    <row r="1306" spans="1:13" x14ac:dyDescent="0.25">
      <c r="A1306" s="15" t="s">
        <v>81</v>
      </c>
      <c r="B1306" s="16" t="s">
        <v>19</v>
      </c>
      <c r="C1306" s="15" t="str">
        <f t="shared" si="141"/>
        <v>Dolomite &amp; Shale_Hard</v>
      </c>
      <c r="D1306" s="15">
        <v>0</v>
      </c>
      <c r="E1306" s="33">
        <f t="shared" si="144"/>
        <v>-4.8134274696818129E-2</v>
      </c>
      <c r="F1306" s="15" t="str">
        <f t="shared" si="140"/>
        <v>Not Used</v>
      </c>
      <c r="G1306" s="17" t="s">
        <v>159</v>
      </c>
      <c r="H1306" s="18" t="s">
        <v>166</v>
      </c>
      <c r="I1306" s="26" t="s">
        <v>166</v>
      </c>
      <c r="J1306" s="19" t="str">
        <f t="shared" si="145"/>
        <v>Not Used</v>
      </c>
      <c r="K1306" s="19" t="str">
        <f t="shared" si="146"/>
        <v>Not Used</v>
      </c>
      <c r="L1306" s="27" t="str">
        <f t="shared" si="142"/>
        <v>CHECK</v>
      </c>
      <c r="M1306" s="27" t="str">
        <f t="shared" si="143"/>
        <v>Bedrock</v>
      </c>
    </row>
    <row r="1307" spans="1:13" x14ac:dyDescent="0.25">
      <c r="A1307" s="15" t="s">
        <v>81</v>
      </c>
      <c r="B1307" s="16" t="s">
        <v>20</v>
      </c>
      <c r="C1307" s="15" t="str">
        <f t="shared" si="141"/>
        <v>Dolomite &amp; Shale_Heaving/Quick</v>
      </c>
      <c r="D1307" s="15">
        <v>0</v>
      </c>
      <c r="E1307" s="33">
        <f t="shared" si="144"/>
        <v>-4.8134274696818129E-2</v>
      </c>
      <c r="F1307" s="15" t="str">
        <f t="shared" si="140"/>
        <v>Not Used</v>
      </c>
      <c r="G1307" s="17" t="s">
        <v>159</v>
      </c>
      <c r="H1307" s="18" t="s">
        <v>166</v>
      </c>
      <c r="I1307" s="26" t="s">
        <v>166</v>
      </c>
      <c r="J1307" s="19" t="str">
        <f t="shared" si="145"/>
        <v>Not Used</v>
      </c>
      <c r="K1307" s="19" t="str">
        <f t="shared" si="146"/>
        <v>Not Used</v>
      </c>
      <c r="L1307" s="27" t="str">
        <f t="shared" si="142"/>
        <v>CHECK</v>
      </c>
      <c r="M1307" s="27" t="str">
        <f t="shared" si="143"/>
        <v>Bedrock</v>
      </c>
    </row>
    <row r="1308" spans="1:13" x14ac:dyDescent="0.25">
      <c r="A1308" s="15" t="s">
        <v>81</v>
      </c>
      <c r="B1308" s="16" t="s">
        <v>21</v>
      </c>
      <c r="C1308" s="15" t="str">
        <f t="shared" si="141"/>
        <v>Dolomite &amp; Shale_Karst</v>
      </c>
      <c r="D1308" s="15">
        <v>0</v>
      </c>
      <c r="E1308" s="33">
        <f t="shared" si="144"/>
        <v>-4.8134274696818129E-2</v>
      </c>
      <c r="F1308" s="15" t="str">
        <f t="shared" si="140"/>
        <v>Not Used</v>
      </c>
      <c r="G1308" s="17" t="s">
        <v>159</v>
      </c>
      <c r="H1308" s="18" t="s">
        <v>166</v>
      </c>
      <c r="I1308" s="26" t="s">
        <v>166</v>
      </c>
      <c r="J1308" s="19" t="str">
        <f t="shared" si="145"/>
        <v>Not Used</v>
      </c>
      <c r="K1308" s="19" t="str">
        <f t="shared" si="146"/>
        <v>Not Used</v>
      </c>
      <c r="L1308" s="27" t="str">
        <f t="shared" si="142"/>
        <v>CHECK</v>
      </c>
      <c r="M1308" s="27" t="str">
        <f t="shared" si="143"/>
        <v>Bedrock</v>
      </c>
    </row>
    <row r="1309" spans="1:13" x14ac:dyDescent="0.25">
      <c r="A1309" s="15" t="s">
        <v>81</v>
      </c>
      <c r="B1309" s="16" t="s">
        <v>22</v>
      </c>
      <c r="C1309" s="15" t="str">
        <f t="shared" si="141"/>
        <v>Dolomite &amp; Shale_Layered</v>
      </c>
      <c r="D1309" s="15">
        <v>0</v>
      </c>
      <c r="E1309" s="33">
        <f t="shared" si="144"/>
        <v>-4.8134274696818129E-2</v>
      </c>
      <c r="F1309" s="15" t="str">
        <f t="shared" si="140"/>
        <v>Not Used</v>
      </c>
      <c r="G1309" s="17" t="s">
        <v>159</v>
      </c>
      <c r="H1309" s="18" t="s">
        <v>166</v>
      </c>
      <c r="I1309" s="26" t="s">
        <v>166</v>
      </c>
      <c r="J1309" s="19" t="str">
        <f t="shared" si="145"/>
        <v>Not Used</v>
      </c>
      <c r="K1309" s="19" t="str">
        <f t="shared" si="146"/>
        <v>Not Used</v>
      </c>
      <c r="L1309" s="27" t="str">
        <f t="shared" si="142"/>
        <v>CHECK</v>
      </c>
      <c r="M1309" s="27" t="str">
        <f t="shared" si="143"/>
        <v>Bedrock</v>
      </c>
    </row>
    <row r="1310" spans="1:13" x14ac:dyDescent="0.25">
      <c r="A1310" s="15" t="s">
        <v>81</v>
      </c>
      <c r="B1310" s="16" t="s">
        <v>23</v>
      </c>
      <c r="C1310" s="15" t="str">
        <f t="shared" si="141"/>
        <v>Dolomite &amp; Shale_Medium</v>
      </c>
      <c r="D1310" s="15">
        <v>0</v>
      </c>
      <c r="E1310" s="33">
        <f t="shared" si="144"/>
        <v>-4.8134274696818129E-2</v>
      </c>
      <c r="F1310" s="15" t="str">
        <f t="shared" si="140"/>
        <v>Not Used</v>
      </c>
      <c r="G1310" s="17" t="s">
        <v>159</v>
      </c>
      <c r="H1310" s="18" t="s">
        <v>166</v>
      </c>
      <c r="I1310" s="26" t="s">
        <v>166</v>
      </c>
      <c r="J1310" s="19" t="str">
        <f t="shared" si="145"/>
        <v>Not Used</v>
      </c>
      <c r="K1310" s="19" t="str">
        <f t="shared" si="146"/>
        <v>Not Used</v>
      </c>
      <c r="L1310" s="27" t="str">
        <f t="shared" si="142"/>
        <v>CHECK</v>
      </c>
      <c r="M1310" s="27" t="str">
        <f t="shared" si="143"/>
        <v>Bedrock</v>
      </c>
    </row>
    <row r="1311" spans="1:13" x14ac:dyDescent="0.25">
      <c r="A1311" s="15" t="s">
        <v>81</v>
      </c>
      <c r="B1311" s="16" t="s">
        <v>24</v>
      </c>
      <c r="C1311" s="15" t="str">
        <f t="shared" si="141"/>
        <v>Dolomite &amp; Shale_Medium To Coarse</v>
      </c>
      <c r="D1311" s="15">
        <v>0</v>
      </c>
      <c r="E1311" s="33">
        <f t="shared" si="144"/>
        <v>-4.8134274696818129E-2</v>
      </c>
      <c r="F1311" s="15" t="str">
        <f t="shared" si="140"/>
        <v>Not Used</v>
      </c>
      <c r="G1311" s="17" t="s">
        <v>159</v>
      </c>
      <c r="H1311" s="18" t="s">
        <v>166</v>
      </c>
      <c r="I1311" s="26" t="s">
        <v>166</v>
      </c>
      <c r="J1311" s="19" t="str">
        <f t="shared" si="145"/>
        <v>Not Used</v>
      </c>
      <c r="K1311" s="19" t="str">
        <f t="shared" si="146"/>
        <v>Not Used</v>
      </c>
      <c r="L1311" s="27" t="str">
        <f t="shared" si="142"/>
        <v>CHECK</v>
      </c>
      <c r="M1311" s="27" t="str">
        <f t="shared" si="143"/>
        <v>Bedrock</v>
      </c>
    </row>
    <row r="1312" spans="1:13" x14ac:dyDescent="0.25">
      <c r="A1312" s="15" t="s">
        <v>81</v>
      </c>
      <c r="B1312" s="16" t="s">
        <v>25</v>
      </c>
      <c r="C1312" s="15" t="str">
        <f t="shared" si="141"/>
        <v>Dolomite &amp; Shale_Organic</v>
      </c>
      <c r="D1312" s="15">
        <v>0</v>
      </c>
      <c r="E1312" s="33">
        <f t="shared" si="144"/>
        <v>-4.8134274696818129E-2</v>
      </c>
      <c r="F1312" s="15" t="str">
        <f t="shared" si="140"/>
        <v>Not Used</v>
      </c>
      <c r="G1312" s="17" t="s">
        <v>159</v>
      </c>
      <c r="H1312" s="18" t="s">
        <v>166</v>
      </c>
      <c r="I1312" s="26" t="s">
        <v>166</v>
      </c>
      <c r="J1312" s="19" t="str">
        <f t="shared" si="145"/>
        <v>Not Used</v>
      </c>
      <c r="K1312" s="19" t="str">
        <f t="shared" si="146"/>
        <v>Not Used</v>
      </c>
      <c r="L1312" s="27" t="str">
        <f t="shared" si="142"/>
        <v>CHECK</v>
      </c>
      <c r="M1312" s="27" t="str">
        <f t="shared" si="143"/>
        <v>Bedrock</v>
      </c>
    </row>
    <row r="1313" spans="1:13" x14ac:dyDescent="0.25">
      <c r="A1313" s="15" t="s">
        <v>81</v>
      </c>
      <c r="B1313" s="16" t="s">
        <v>26</v>
      </c>
      <c r="C1313" s="15" t="str">
        <f t="shared" si="141"/>
        <v>Dolomite &amp; Shale_Porous</v>
      </c>
      <c r="D1313" s="15">
        <v>0</v>
      </c>
      <c r="E1313" s="33">
        <f t="shared" si="144"/>
        <v>-4.8134274696818129E-2</v>
      </c>
      <c r="F1313" s="15" t="str">
        <f t="shared" si="140"/>
        <v>Not Used</v>
      </c>
      <c r="G1313" s="17" t="s">
        <v>159</v>
      </c>
      <c r="H1313" s="18" t="s">
        <v>166</v>
      </c>
      <c r="I1313" s="26" t="s">
        <v>166</v>
      </c>
      <c r="J1313" s="19" t="str">
        <f t="shared" si="145"/>
        <v>Not Used</v>
      </c>
      <c r="K1313" s="19" t="str">
        <f t="shared" si="146"/>
        <v>Not Used</v>
      </c>
      <c r="L1313" s="27" t="str">
        <f t="shared" si="142"/>
        <v>CHECK</v>
      </c>
      <c r="M1313" s="27" t="str">
        <f t="shared" si="143"/>
        <v>Bedrock</v>
      </c>
    </row>
    <row r="1314" spans="1:13" x14ac:dyDescent="0.25">
      <c r="A1314" s="15" t="s">
        <v>81</v>
      </c>
      <c r="B1314" s="16" t="s">
        <v>27</v>
      </c>
      <c r="C1314" s="15" t="str">
        <f t="shared" si="141"/>
        <v>Dolomite &amp; Shale_Sandy</v>
      </c>
      <c r="D1314" s="15">
        <v>0</v>
      </c>
      <c r="E1314" s="33">
        <f t="shared" si="144"/>
        <v>-4.8134274696818129E-2</v>
      </c>
      <c r="F1314" s="15" t="str">
        <f t="shared" si="140"/>
        <v>Not Used</v>
      </c>
      <c r="G1314" s="17" t="s">
        <v>159</v>
      </c>
      <c r="H1314" s="18" t="s">
        <v>166</v>
      </c>
      <c r="I1314" s="26" t="s">
        <v>166</v>
      </c>
      <c r="J1314" s="19" t="str">
        <f t="shared" si="145"/>
        <v>Not Used</v>
      </c>
      <c r="K1314" s="19" t="str">
        <f t="shared" si="146"/>
        <v>Not Used</v>
      </c>
      <c r="L1314" s="27" t="str">
        <f t="shared" si="142"/>
        <v>CHECK</v>
      </c>
      <c r="M1314" s="27" t="str">
        <f t="shared" si="143"/>
        <v>Bedrock</v>
      </c>
    </row>
    <row r="1315" spans="1:13" x14ac:dyDescent="0.25">
      <c r="A1315" s="15" t="s">
        <v>81</v>
      </c>
      <c r="B1315" s="16" t="s">
        <v>28</v>
      </c>
      <c r="C1315" s="15" t="str">
        <f t="shared" si="141"/>
        <v>Dolomite &amp; Shale_Silty</v>
      </c>
      <c r="D1315" s="15">
        <v>0</v>
      </c>
      <c r="E1315" s="33">
        <f t="shared" si="144"/>
        <v>-4.8134274696818129E-2</v>
      </c>
      <c r="F1315" s="15" t="str">
        <f t="shared" si="140"/>
        <v>Not Used</v>
      </c>
      <c r="G1315" s="17" t="s">
        <v>159</v>
      </c>
      <c r="H1315" s="18" t="s">
        <v>166</v>
      </c>
      <c r="I1315" s="26" t="s">
        <v>166</v>
      </c>
      <c r="J1315" s="19" t="str">
        <f t="shared" si="145"/>
        <v>Not Used</v>
      </c>
      <c r="K1315" s="19" t="str">
        <f t="shared" si="146"/>
        <v>Not Used</v>
      </c>
      <c r="L1315" s="27" t="str">
        <f t="shared" si="142"/>
        <v>CHECK</v>
      </c>
      <c r="M1315" s="27" t="str">
        <f t="shared" si="143"/>
        <v>Bedrock</v>
      </c>
    </row>
    <row r="1316" spans="1:13" x14ac:dyDescent="0.25">
      <c r="A1316" s="15" t="s">
        <v>81</v>
      </c>
      <c r="B1316" s="16" t="s">
        <v>29</v>
      </c>
      <c r="C1316" s="15" t="str">
        <f t="shared" si="141"/>
        <v>Dolomite &amp; Shale_Soft</v>
      </c>
      <c r="D1316" s="15">
        <v>0</v>
      </c>
      <c r="E1316" s="33">
        <f t="shared" si="144"/>
        <v>-4.8134274696818129E-2</v>
      </c>
      <c r="F1316" s="15" t="str">
        <f t="shared" si="140"/>
        <v>Not Used</v>
      </c>
      <c r="G1316" s="17" t="s">
        <v>159</v>
      </c>
      <c r="H1316" s="18" t="s">
        <v>166</v>
      </c>
      <c r="I1316" s="26" t="s">
        <v>166</v>
      </c>
      <c r="J1316" s="19" t="str">
        <f t="shared" si="145"/>
        <v>Not Used</v>
      </c>
      <c r="K1316" s="19" t="str">
        <f t="shared" si="146"/>
        <v>Not Used</v>
      </c>
      <c r="L1316" s="27" t="str">
        <f t="shared" si="142"/>
        <v>CHECK</v>
      </c>
      <c r="M1316" s="27" t="str">
        <f t="shared" si="143"/>
        <v>Bedrock</v>
      </c>
    </row>
    <row r="1317" spans="1:13" x14ac:dyDescent="0.25">
      <c r="A1317" s="15" t="s">
        <v>81</v>
      </c>
      <c r="B1317" s="16" t="s">
        <v>30</v>
      </c>
      <c r="C1317" s="15" t="str">
        <f t="shared" si="141"/>
        <v>Dolomite &amp; Shale_Sticky</v>
      </c>
      <c r="D1317" s="15">
        <v>0</v>
      </c>
      <c r="E1317" s="33">
        <f t="shared" si="144"/>
        <v>-4.8134274696818129E-2</v>
      </c>
      <c r="F1317" s="15" t="str">
        <f t="shared" si="140"/>
        <v>Not Used</v>
      </c>
      <c r="G1317" s="17" t="s">
        <v>159</v>
      </c>
      <c r="H1317" s="18" t="s">
        <v>166</v>
      </c>
      <c r="I1317" s="26" t="s">
        <v>166</v>
      </c>
      <c r="J1317" s="19" t="str">
        <f t="shared" si="145"/>
        <v>Not Used</v>
      </c>
      <c r="K1317" s="19" t="str">
        <f t="shared" si="146"/>
        <v>Not Used</v>
      </c>
      <c r="L1317" s="27" t="str">
        <f t="shared" si="142"/>
        <v>CHECK</v>
      </c>
      <c r="M1317" s="27" t="str">
        <f t="shared" si="143"/>
        <v>Bedrock</v>
      </c>
    </row>
    <row r="1318" spans="1:13" x14ac:dyDescent="0.25">
      <c r="A1318" s="15" t="s">
        <v>81</v>
      </c>
      <c r="B1318" s="16" t="s">
        <v>31</v>
      </c>
      <c r="C1318" s="15" t="str">
        <f t="shared" si="141"/>
        <v>Dolomite &amp; Shale_Stoney</v>
      </c>
      <c r="D1318" s="15">
        <v>0</v>
      </c>
      <c r="E1318" s="33">
        <f t="shared" si="144"/>
        <v>-4.8134274696818129E-2</v>
      </c>
      <c r="F1318" s="15" t="str">
        <f t="shared" si="140"/>
        <v>Not Used</v>
      </c>
      <c r="G1318" s="17" t="s">
        <v>159</v>
      </c>
      <c r="H1318" s="18" t="s">
        <v>166</v>
      </c>
      <c r="I1318" s="26" t="s">
        <v>166</v>
      </c>
      <c r="J1318" s="19" t="str">
        <f t="shared" si="145"/>
        <v>Not Used</v>
      </c>
      <c r="K1318" s="19" t="str">
        <f t="shared" si="146"/>
        <v>Not Used</v>
      </c>
      <c r="L1318" s="27" t="str">
        <f t="shared" si="142"/>
        <v>CHECK</v>
      </c>
      <c r="M1318" s="27" t="str">
        <f t="shared" si="143"/>
        <v>Bedrock</v>
      </c>
    </row>
    <row r="1319" spans="1:13" x14ac:dyDescent="0.25">
      <c r="A1319" s="15" t="s">
        <v>81</v>
      </c>
      <c r="B1319" s="16" t="s">
        <v>32</v>
      </c>
      <c r="C1319" s="15" t="str">
        <f t="shared" si="141"/>
        <v>Dolomite &amp; Shale_Stringers</v>
      </c>
      <c r="D1319" s="15">
        <v>0</v>
      </c>
      <c r="E1319" s="33">
        <f t="shared" si="144"/>
        <v>-4.8134274696818129E-2</v>
      </c>
      <c r="F1319" s="15" t="str">
        <f t="shared" si="140"/>
        <v>Not Used</v>
      </c>
      <c r="G1319" s="17" t="s">
        <v>159</v>
      </c>
      <c r="H1319" s="18" t="s">
        <v>166</v>
      </c>
      <c r="I1319" s="26" t="s">
        <v>166</v>
      </c>
      <c r="J1319" s="19" t="str">
        <f t="shared" si="145"/>
        <v>Not Used</v>
      </c>
      <c r="K1319" s="19" t="str">
        <f t="shared" si="146"/>
        <v>Not Used</v>
      </c>
      <c r="L1319" s="27" t="str">
        <f t="shared" si="142"/>
        <v>CHECK</v>
      </c>
      <c r="M1319" s="27" t="str">
        <f t="shared" si="143"/>
        <v>Bedrock</v>
      </c>
    </row>
    <row r="1320" spans="1:13" x14ac:dyDescent="0.25">
      <c r="A1320" s="15" t="s">
        <v>81</v>
      </c>
      <c r="B1320" s="16" t="s">
        <v>33</v>
      </c>
      <c r="C1320" s="15" t="str">
        <f t="shared" si="141"/>
        <v>Dolomite &amp; Shale_Strips</v>
      </c>
      <c r="D1320" s="15">
        <v>0</v>
      </c>
      <c r="E1320" s="33">
        <f t="shared" si="144"/>
        <v>-4.8134274696818129E-2</v>
      </c>
      <c r="F1320" s="15" t="str">
        <f t="shared" si="140"/>
        <v>Not Used</v>
      </c>
      <c r="G1320" s="17" t="s">
        <v>159</v>
      </c>
      <c r="H1320" s="18" t="s">
        <v>166</v>
      </c>
      <c r="I1320" s="26" t="s">
        <v>166</v>
      </c>
      <c r="J1320" s="19" t="str">
        <f t="shared" si="145"/>
        <v>Not Used</v>
      </c>
      <c r="K1320" s="19" t="str">
        <f t="shared" si="146"/>
        <v>Not Used</v>
      </c>
      <c r="L1320" s="27" t="str">
        <f t="shared" si="142"/>
        <v>CHECK</v>
      </c>
      <c r="M1320" s="27" t="str">
        <f t="shared" si="143"/>
        <v>Bedrock</v>
      </c>
    </row>
    <row r="1321" spans="1:13" x14ac:dyDescent="0.25">
      <c r="A1321" s="15" t="s">
        <v>81</v>
      </c>
      <c r="B1321" s="16" t="s">
        <v>34</v>
      </c>
      <c r="C1321" s="15" t="str">
        <f t="shared" si="141"/>
        <v>Dolomite &amp; Shale_Swelling</v>
      </c>
      <c r="D1321" s="15">
        <v>0</v>
      </c>
      <c r="E1321" s="33">
        <f t="shared" si="144"/>
        <v>-4.8134274696818129E-2</v>
      </c>
      <c r="F1321" s="15" t="str">
        <f t="shared" si="140"/>
        <v>Not Used</v>
      </c>
      <c r="G1321" s="17" t="s">
        <v>159</v>
      </c>
      <c r="H1321" s="18" t="s">
        <v>166</v>
      </c>
      <c r="I1321" s="26" t="s">
        <v>166</v>
      </c>
      <c r="J1321" s="19" t="str">
        <f t="shared" si="145"/>
        <v>Not Used</v>
      </c>
      <c r="K1321" s="19" t="str">
        <f t="shared" si="146"/>
        <v>Not Used</v>
      </c>
      <c r="L1321" s="27" t="str">
        <f t="shared" si="142"/>
        <v>CHECK</v>
      </c>
      <c r="M1321" s="27" t="str">
        <f t="shared" si="143"/>
        <v>Bedrock</v>
      </c>
    </row>
    <row r="1322" spans="1:13" x14ac:dyDescent="0.25">
      <c r="A1322" s="15" t="s">
        <v>81</v>
      </c>
      <c r="B1322" s="16" t="s">
        <v>35</v>
      </c>
      <c r="C1322" s="15" t="str">
        <f t="shared" si="141"/>
        <v>Dolomite &amp; Shale_Very Coarse</v>
      </c>
      <c r="D1322" s="15">
        <v>0</v>
      </c>
      <c r="E1322" s="33">
        <f t="shared" si="144"/>
        <v>-4.8134274696818129E-2</v>
      </c>
      <c r="F1322" s="15" t="str">
        <f t="shared" si="140"/>
        <v>Not Used</v>
      </c>
      <c r="G1322" s="17" t="s">
        <v>159</v>
      </c>
      <c r="H1322" s="18" t="s">
        <v>166</v>
      </c>
      <c r="I1322" s="26" t="s">
        <v>166</v>
      </c>
      <c r="J1322" s="19" t="str">
        <f t="shared" si="145"/>
        <v>Not Used</v>
      </c>
      <c r="K1322" s="19" t="str">
        <f t="shared" si="146"/>
        <v>Not Used</v>
      </c>
      <c r="L1322" s="27" t="str">
        <f t="shared" si="142"/>
        <v>CHECK</v>
      </c>
      <c r="M1322" s="27" t="str">
        <f t="shared" si="143"/>
        <v>Bedrock</v>
      </c>
    </row>
    <row r="1323" spans="1:13" x14ac:dyDescent="0.25">
      <c r="A1323" s="15" t="s">
        <v>81</v>
      </c>
      <c r="B1323" s="16" t="s">
        <v>160</v>
      </c>
      <c r="C1323" s="15" t="str">
        <f t="shared" si="141"/>
        <v>Dolomite &amp; Shale_Very Fine</v>
      </c>
      <c r="D1323" s="15">
        <v>0</v>
      </c>
      <c r="E1323" s="33">
        <f t="shared" si="144"/>
        <v>-4.8134274696818129E-2</v>
      </c>
      <c r="F1323" s="15" t="str">
        <f t="shared" si="140"/>
        <v>Not Used</v>
      </c>
      <c r="G1323" s="17" t="s">
        <v>159</v>
      </c>
      <c r="H1323" s="18" t="s">
        <v>166</v>
      </c>
      <c r="I1323" s="26" t="s">
        <v>166</v>
      </c>
      <c r="J1323" s="19" t="str">
        <f t="shared" si="145"/>
        <v>Not Used</v>
      </c>
      <c r="K1323" s="19" t="str">
        <f t="shared" si="146"/>
        <v>Not Used</v>
      </c>
      <c r="L1323" s="27" t="str">
        <f t="shared" si="142"/>
        <v>CHECK</v>
      </c>
      <c r="M1323" s="27" t="str">
        <f t="shared" si="143"/>
        <v>Bedrock</v>
      </c>
    </row>
    <row r="1324" spans="1:13" x14ac:dyDescent="0.25">
      <c r="A1324" s="15" t="s">
        <v>81</v>
      </c>
      <c r="B1324" s="16" t="s">
        <v>36</v>
      </c>
      <c r="C1324" s="15" t="str">
        <f t="shared" si="141"/>
        <v>Dolomite &amp; Shale_Very Fine-Coarse</v>
      </c>
      <c r="D1324" s="15">
        <v>0</v>
      </c>
      <c r="E1324" s="33">
        <f t="shared" si="144"/>
        <v>-4.8134274696818129E-2</v>
      </c>
      <c r="F1324" s="15" t="str">
        <f t="shared" si="140"/>
        <v>Not Used</v>
      </c>
      <c r="G1324" s="17" t="s">
        <v>159</v>
      </c>
      <c r="H1324" s="18" t="s">
        <v>166</v>
      </c>
      <c r="I1324" s="26" t="s">
        <v>166</v>
      </c>
      <c r="J1324" s="19" t="str">
        <f t="shared" si="145"/>
        <v>Not Used</v>
      </c>
      <c r="K1324" s="19" t="str">
        <f t="shared" si="146"/>
        <v>Not Used</v>
      </c>
      <c r="L1324" s="27" t="str">
        <f t="shared" si="142"/>
        <v>CHECK</v>
      </c>
      <c r="M1324" s="27" t="str">
        <f t="shared" si="143"/>
        <v>Bedrock</v>
      </c>
    </row>
    <row r="1325" spans="1:13" x14ac:dyDescent="0.25">
      <c r="A1325" s="15" t="s">
        <v>81</v>
      </c>
      <c r="B1325" s="16" t="s">
        <v>37</v>
      </c>
      <c r="C1325" s="15" t="str">
        <f t="shared" si="141"/>
        <v>Dolomite &amp; Shale_Very Fine-Fine</v>
      </c>
      <c r="D1325" s="15">
        <v>0</v>
      </c>
      <c r="E1325" s="33">
        <f t="shared" si="144"/>
        <v>-4.8134274696818129E-2</v>
      </c>
      <c r="F1325" s="15" t="str">
        <f t="shared" si="140"/>
        <v>Not Used</v>
      </c>
      <c r="G1325" s="17" t="s">
        <v>159</v>
      </c>
      <c r="H1325" s="18" t="s">
        <v>166</v>
      </c>
      <c r="I1325" s="26" t="s">
        <v>166</v>
      </c>
      <c r="J1325" s="19" t="str">
        <f t="shared" si="145"/>
        <v>Not Used</v>
      </c>
      <c r="K1325" s="19" t="str">
        <f t="shared" si="146"/>
        <v>Not Used</v>
      </c>
      <c r="L1325" s="27" t="str">
        <f t="shared" si="142"/>
        <v>CHECK</v>
      </c>
      <c r="M1325" s="27" t="str">
        <f t="shared" si="143"/>
        <v>Bedrock</v>
      </c>
    </row>
    <row r="1326" spans="1:13" x14ac:dyDescent="0.25">
      <c r="A1326" s="15" t="s">
        <v>81</v>
      </c>
      <c r="B1326" s="16" t="s">
        <v>38</v>
      </c>
      <c r="C1326" s="15" t="str">
        <f t="shared" si="141"/>
        <v>Dolomite &amp; Shale_Very Fine-Medium</v>
      </c>
      <c r="D1326" s="15">
        <v>0</v>
      </c>
      <c r="E1326" s="33">
        <f t="shared" si="144"/>
        <v>-4.8134274696818129E-2</v>
      </c>
      <c r="F1326" s="15" t="str">
        <f t="shared" si="140"/>
        <v>Not Used</v>
      </c>
      <c r="G1326" s="17" t="s">
        <v>159</v>
      </c>
      <c r="H1326" s="18" t="s">
        <v>166</v>
      </c>
      <c r="I1326" s="26" t="s">
        <v>166</v>
      </c>
      <c r="J1326" s="19" t="str">
        <f t="shared" si="145"/>
        <v>Not Used</v>
      </c>
      <c r="K1326" s="19" t="str">
        <f t="shared" si="146"/>
        <v>Not Used</v>
      </c>
      <c r="L1326" s="27" t="str">
        <f t="shared" si="142"/>
        <v>CHECK</v>
      </c>
      <c r="M1326" s="27" t="str">
        <f t="shared" si="143"/>
        <v>Bedrock</v>
      </c>
    </row>
    <row r="1327" spans="1:13" x14ac:dyDescent="0.25">
      <c r="A1327" s="15" t="s">
        <v>81</v>
      </c>
      <c r="B1327" s="16" t="s">
        <v>39</v>
      </c>
      <c r="C1327" s="15" t="str">
        <f t="shared" si="141"/>
        <v>Dolomite &amp; Shale_Very Hard</v>
      </c>
      <c r="D1327" s="15">
        <v>0</v>
      </c>
      <c r="E1327" s="33">
        <f t="shared" si="144"/>
        <v>-4.8134274696818129E-2</v>
      </c>
      <c r="F1327" s="15" t="str">
        <f t="shared" si="140"/>
        <v>Not Used</v>
      </c>
      <c r="G1327" s="17" t="s">
        <v>159</v>
      </c>
      <c r="H1327" s="18" t="s">
        <v>166</v>
      </c>
      <c r="I1327" s="26" t="s">
        <v>166</v>
      </c>
      <c r="J1327" s="19" t="str">
        <f t="shared" si="145"/>
        <v>Not Used</v>
      </c>
      <c r="K1327" s="19" t="str">
        <f t="shared" si="146"/>
        <v>Not Used</v>
      </c>
      <c r="L1327" s="27" t="str">
        <f t="shared" si="142"/>
        <v>CHECK</v>
      </c>
      <c r="M1327" s="27" t="str">
        <f t="shared" si="143"/>
        <v>Bedrock</v>
      </c>
    </row>
    <row r="1328" spans="1:13" x14ac:dyDescent="0.25">
      <c r="A1328" s="15" t="s">
        <v>81</v>
      </c>
      <c r="B1328" s="16" t="s">
        <v>40</v>
      </c>
      <c r="C1328" s="15" t="str">
        <f t="shared" si="141"/>
        <v>Dolomite &amp; Shale_W/Boulders</v>
      </c>
      <c r="D1328" s="15">
        <v>0</v>
      </c>
      <c r="E1328" s="33">
        <f t="shared" si="144"/>
        <v>-4.8134274696818129E-2</v>
      </c>
      <c r="F1328" s="15" t="str">
        <f t="shared" si="140"/>
        <v>Not Used</v>
      </c>
      <c r="G1328" s="17" t="s">
        <v>159</v>
      </c>
      <c r="H1328" s="18" t="s">
        <v>166</v>
      </c>
      <c r="I1328" s="26" t="s">
        <v>166</v>
      </c>
      <c r="J1328" s="19" t="str">
        <f t="shared" si="145"/>
        <v>Not Used</v>
      </c>
      <c r="K1328" s="19" t="str">
        <f t="shared" si="146"/>
        <v>Not Used</v>
      </c>
      <c r="L1328" s="27" t="str">
        <f t="shared" si="142"/>
        <v>CHECK</v>
      </c>
      <c r="M1328" s="27" t="str">
        <f t="shared" si="143"/>
        <v>Bedrock</v>
      </c>
    </row>
    <row r="1329" spans="1:13" x14ac:dyDescent="0.25">
      <c r="A1329" s="15" t="s">
        <v>81</v>
      </c>
      <c r="B1329" s="16" t="s">
        <v>41</v>
      </c>
      <c r="C1329" s="15" t="str">
        <f t="shared" si="141"/>
        <v>Dolomite &amp; Shale_W/Clay</v>
      </c>
      <c r="D1329" s="15">
        <v>0</v>
      </c>
      <c r="E1329" s="33">
        <f t="shared" si="144"/>
        <v>-4.8134274696818129E-2</v>
      </c>
      <c r="F1329" s="15" t="str">
        <f t="shared" si="140"/>
        <v>Not Used</v>
      </c>
      <c r="G1329" s="17" t="s">
        <v>159</v>
      </c>
      <c r="H1329" s="18" t="s">
        <v>166</v>
      </c>
      <c r="I1329" s="26" t="s">
        <v>166</v>
      </c>
      <c r="J1329" s="19" t="str">
        <f t="shared" si="145"/>
        <v>Not Used</v>
      </c>
      <c r="K1329" s="19" t="str">
        <f t="shared" si="146"/>
        <v>Not Used</v>
      </c>
      <c r="L1329" s="27" t="str">
        <f t="shared" si="142"/>
        <v>CHECK</v>
      </c>
      <c r="M1329" s="27" t="str">
        <f t="shared" si="143"/>
        <v>Bedrock</v>
      </c>
    </row>
    <row r="1330" spans="1:13" x14ac:dyDescent="0.25">
      <c r="A1330" s="15" t="s">
        <v>81</v>
      </c>
      <c r="B1330" s="16" t="s">
        <v>42</v>
      </c>
      <c r="C1330" s="15" t="str">
        <f t="shared" si="141"/>
        <v>Dolomite &amp; Shale_W/Coal</v>
      </c>
      <c r="D1330" s="15">
        <v>0</v>
      </c>
      <c r="E1330" s="33">
        <f t="shared" si="144"/>
        <v>-4.8134274696818129E-2</v>
      </c>
      <c r="F1330" s="15" t="str">
        <f t="shared" si="140"/>
        <v>Not Used</v>
      </c>
      <c r="G1330" s="17" t="s">
        <v>159</v>
      </c>
      <c r="H1330" s="18" t="s">
        <v>166</v>
      </c>
      <c r="I1330" s="26" t="s">
        <v>166</v>
      </c>
      <c r="J1330" s="19" t="str">
        <f t="shared" si="145"/>
        <v>Not Used</v>
      </c>
      <c r="K1330" s="19" t="str">
        <f t="shared" si="146"/>
        <v>Not Used</v>
      </c>
      <c r="L1330" s="27" t="str">
        <f t="shared" si="142"/>
        <v>CHECK</v>
      </c>
      <c r="M1330" s="27" t="str">
        <f t="shared" si="143"/>
        <v>Bedrock</v>
      </c>
    </row>
    <row r="1331" spans="1:13" x14ac:dyDescent="0.25">
      <c r="A1331" s="15" t="s">
        <v>81</v>
      </c>
      <c r="B1331" s="16" t="s">
        <v>43</v>
      </c>
      <c r="C1331" s="15" t="str">
        <f t="shared" si="141"/>
        <v>Dolomite &amp; Shale_W/Cobbles</v>
      </c>
      <c r="D1331" s="15">
        <v>0</v>
      </c>
      <c r="E1331" s="33">
        <f t="shared" si="144"/>
        <v>-4.8134274696818129E-2</v>
      </c>
      <c r="F1331" s="15" t="str">
        <f t="shared" si="140"/>
        <v>Not Used</v>
      </c>
      <c r="G1331" s="17" t="s">
        <v>159</v>
      </c>
      <c r="H1331" s="18" t="s">
        <v>166</v>
      </c>
      <c r="I1331" s="26" t="s">
        <v>166</v>
      </c>
      <c r="J1331" s="19" t="str">
        <f t="shared" si="145"/>
        <v>Not Used</v>
      </c>
      <c r="K1331" s="19" t="str">
        <f t="shared" si="146"/>
        <v>Not Used</v>
      </c>
      <c r="L1331" s="27" t="str">
        <f t="shared" si="142"/>
        <v>CHECK</v>
      </c>
      <c r="M1331" s="27" t="str">
        <f t="shared" si="143"/>
        <v>Bedrock</v>
      </c>
    </row>
    <row r="1332" spans="1:13" x14ac:dyDescent="0.25">
      <c r="A1332" s="15" t="s">
        <v>81</v>
      </c>
      <c r="B1332" s="16" t="s">
        <v>44</v>
      </c>
      <c r="C1332" s="15" t="str">
        <f t="shared" si="141"/>
        <v>Dolomite &amp; Shale_W/Dolomite</v>
      </c>
      <c r="D1332" s="15">
        <v>0</v>
      </c>
      <c r="E1332" s="33">
        <f t="shared" si="144"/>
        <v>-4.8134274696818129E-2</v>
      </c>
      <c r="F1332" s="15" t="str">
        <f t="shared" si="140"/>
        <v>Not Used</v>
      </c>
      <c r="G1332" s="17" t="s">
        <v>159</v>
      </c>
      <c r="H1332" s="18" t="s">
        <v>166</v>
      </c>
      <c r="I1332" s="26" t="s">
        <v>166</v>
      </c>
      <c r="J1332" s="19" t="str">
        <f t="shared" si="145"/>
        <v>Not Used</v>
      </c>
      <c r="K1332" s="19" t="str">
        <f t="shared" si="146"/>
        <v>Not Used</v>
      </c>
      <c r="L1332" s="27" t="str">
        <f t="shared" si="142"/>
        <v>CHECK</v>
      </c>
      <c r="M1332" s="27" t="str">
        <f t="shared" si="143"/>
        <v>Bedrock</v>
      </c>
    </row>
    <row r="1333" spans="1:13" x14ac:dyDescent="0.25">
      <c r="A1333" s="15" t="s">
        <v>81</v>
      </c>
      <c r="B1333" s="16" t="s">
        <v>45</v>
      </c>
      <c r="C1333" s="15" t="str">
        <f t="shared" si="141"/>
        <v>Dolomite &amp; Shale_W/Gravel</v>
      </c>
      <c r="D1333" s="15">
        <v>0</v>
      </c>
      <c r="E1333" s="33">
        <f t="shared" si="144"/>
        <v>-4.8134274696818129E-2</v>
      </c>
      <c r="F1333" s="15" t="str">
        <f t="shared" si="140"/>
        <v>Not Used</v>
      </c>
      <c r="G1333" s="17" t="s">
        <v>159</v>
      </c>
      <c r="H1333" s="18" t="s">
        <v>166</v>
      </c>
      <c r="I1333" s="26" t="s">
        <v>166</v>
      </c>
      <c r="J1333" s="19" t="str">
        <f t="shared" si="145"/>
        <v>Not Used</v>
      </c>
      <c r="K1333" s="19" t="str">
        <f t="shared" si="146"/>
        <v>Not Used</v>
      </c>
      <c r="L1333" s="27" t="str">
        <f t="shared" si="142"/>
        <v>CHECK</v>
      </c>
      <c r="M1333" s="27" t="str">
        <f t="shared" si="143"/>
        <v>Bedrock</v>
      </c>
    </row>
    <row r="1334" spans="1:13" x14ac:dyDescent="0.25">
      <c r="A1334" s="15" t="s">
        <v>81</v>
      </c>
      <c r="B1334" s="16" t="s">
        <v>46</v>
      </c>
      <c r="C1334" s="15" t="str">
        <f t="shared" si="141"/>
        <v>Dolomite &amp; Shale_W/Gypsum</v>
      </c>
      <c r="D1334" s="15">
        <v>0</v>
      </c>
      <c r="E1334" s="33">
        <f t="shared" si="144"/>
        <v>-4.8134274696818129E-2</v>
      </c>
      <c r="F1334" s="15" t="str">
        <f t="shared" si="140"/>
        <v>Not Used</v>
      </c>
      <c r="G1334" s="17" t="s">
        <v>159</v>
      </c>
      <c r="H1334" s="18" t="s">
        <v>166</v>
      </c>
      <c r="I1334" s="26" t="s">
        <v>166</v>
      </c>
      <c r="J1334" s="19" t="str">
        <f t="shared" si="145"/>
        <v>Not Used</v>
      </c>
      <c r="K1334" s="19" t="str">
        <f t="shared" si="146"/>
        <v>Not Used</v>
      </c>
      <c r="L1334" s="27" t="str">
        <f t="shared" si="142"/>
        <v>CHECK</v>
      </c>
      <c r="M1334" s="27" t="str">
        <f t="shared" si="143"/>
        <v>Bedrock</v>
      </c>
    </row>
    <row r="1335" spans="1:13" x14ac:dyDescent="0.25">
      <c r="A1335" s="15" t="s">
        <v>81</v>
      </c>
      <c r="B1335" s="16" t="s">
        <v>47</v>
      </c>
      <c r="C1335" s="15" t="str">
        <f t="shared" si="141"/>
        <v>Dolomite &amp; Shale_W/Limestone</v>
      </c>
      <c r="D1335" s="15">
        <v>0</v>
      </c>
      <c r="E1335" s="33">
        <f t="shared" si="144"/>
        <v>-4.8134274696818129E-2</v>
      </c>
      <c r="F1335" s="15" t="str">
        <f t="shared" si="140"/>
        <v>Not Used</v>
      </c>
      <c r="G1335" s="17" t="s">
        <v>159</v>
      </c>
      <c r="H1335" s="18" t="s">
        <v>166</v>
      </c>
      <c r="I1335" s="26" t="s">
        <v>166</v>
      </c>
      <c r="J1335" s="19" t="str">
        <f t="shared" si="145"/>
        <v>Not Used</v>
      </c>
      <c r="K1335" s="19" t="str">
        <f t="shared" si="146"/>
        <v>Not Used</v>
      </c>
      <c r="L1335" s="27" t="str">
        <f t="shared" si="142"/>
        <v>CHECK</v>
      </c>
      <c r="M1335" s="27" t="str">
        <f t="shared" si="143"/>
        <v>Bedrock</v>
      </c>
    </row>
    <row r="1336" spans="1:13" x14ac:dyDescent="0.25">
      <c r="A1336" s="15" t="s">
        <v>81</v>
      </c>
      <c r="B1336" s="16" t="s">
        <v>48</v>
      </c>
      <c r="C1336" s="15" t="str">
        <f t="shared" si="141"/>
        <v>Dolomite &amp; Shale_W/Pyrite</v>
      </c>
      <c r="D1336" s="15">
        <v>0</v>
      </c>
      <c r="E1336" s="33">
        <f t="shared" si="144"/>
        <v>-4.8134274696818129E-2</v>
      </c>
      <c r="F1336" s="15" t="str">
        <f t="shared" si="140"/>
        <v>Not Used</v>
      </c>
      <c r="G1336" s="17" t="s">
        <v>159</v>
      </c>
      <c r="H1336" s="18" t="s">
        <v>166</v>
      </c>
      <c r="I1336" s="26" t="s">
        <v>166</v>
      </c>
      <c r="J1336" s="19" t="str">
        <f t="shared" si="145"/>
        <v>Not Used</v>
      </c>
      <c r="K1336" s="19" t="str">
        <f t="shared" si="146"/>
        <v>Not Used</v>
      </c>
      <c r="L1336" s="27" t="str">
        <f t="shared" si="142"/>
        <v>CHECK</v>
      </c>
      <c r="M1336" s="27" t="str">
        <f t="shared" si="143"/>
        <v>Bedrock</v>
      </c>
    </row>
    <row r="1337" spans="1:13" x14ac:dyDescent="0.25">
      <c r="A1337" s="15" t="s">
        <v>81</v>
      </c>
      <c r="B1337" s="16" t="s">
        <v>49</v>
      </c>
      <c r="C1337" s="15" t="str">
        <f t="shared" si="141"/>
        <v>Dolomite &amp; Shale_W/Sand</v>
      </c>
      <c r="D1337" s="15">
        <v>0</v>
      </c>
      <c r="E1337" s="33">
        <f t="shared" si="144"/>
        <v>-4.8134274696818129E-2</v>
      </c>
      <c r="F1337" s="15" t="str">
        <f t="shared" si="140"/>
        <v>Not Used</v>
      </c>
      <c r="G1337" s="17" t="s">
        <v>159</v>
      </c>
      <c r="H1337" s="18" t="s">
        <v>166</v>
      </c>
      <c r="I1337" s="26" t="s">
        <v>166</v>
      </c>
      <c r="J1337" s="19" t="str">
        <f t="shared" si="145"/>
        <v>Not Used</v>
      </c>
      <c r="K1337" s="19" t="str">
        <f t="shared" si="146"/>
        <v>Not Used</v>
      </c>
      <c r="L1337" s="27" t="str">
        <f t="shared" si="142"/>
        <v>CHECK</v>
      </c>
      <c r="M1337" s="27" t="str">
        <f t="shared" si="143"/>
        <v>Bedrock</v>
      </c>
    </row>
    <row r="1338" spans="1:13" x14ac:dyDescent="0.25">
      <c r="A1338" s="15" t="s">
        <v>81</v>
      </c>
      <c r="B1338" s="16" t="s">
        <v>50</v>
      </c>
      <c r="C1338" s="15" t="str">
        <f t="shared" si="141"/>
        <v>Dolomite &amp; Shale_W/Sandstone</v>
      </c>
      <c r="D1338" s="15">
        <v>0</v>
      </c>
      <c r="E1338" s="33">
        <f t="shared" si="144"/>
        <v>-4.8134274696818129E-2</v>
      </c>
      <c r="F1338" s="15" t="str">
        <f t="shared" si="140"/>
        <v>Not Used</v>
      </c>
      <c r="G1338" s="17" t="s">
        <v>159</v>
      </c>
      <c r="H1338" s="18" t="s">
        <v>166</v>
      </c>
      <c r="I1338" s="26" t="s">
        <v>166</v>
      </c>
      <c r="J1338" s="19" t="str">
        <f t="shared" si="145"/>
        <v>Not Used</v>
      </c>
      <c r="K1338" s="19" t="str">
        <f t="shared" si="146"/>
        <v>Not Used</v>
      </c>
      <c r="L1338" s="27" t="str">
        <f t="shared" si="142"/>
        <v>CHECK</v>
      </c>
      <c r="M1338" s="27" t="str">
        <f t="shared" si="143"/>
        <v>Bedrock</v>
      </c>
    </row>
    <row r="1339" spans="1:13" x14ac:dyDescent="0.25">
      <c r="A1339" s="15" t="s">
        <v>81</v>
      </c>
      <c r="B1339" s="16" t="s">
        <v>51</v>
      </c>
      <c r="C1339" s="15" t="str">
        <f t="shared" si="141"/>
        <v>Dolomite &amp; Shale_W/Shale</v>
      </c>
      <c r="D1339" s="15">
        <v>0</v>
      </c>
      <c r="E1339" s="33">
        <f t="shared" si="144"/>
        <v>-4.8134274696818129E-2</v>
      </c>
      <c r="F1339" s="15" t="str">
        <f t="shared" si="140"/>
        <v>Not Used</v>
      </c>
      <c r="G1339" s="17" t="s">
        <v>159</v>
      </c>
      <c r="H1339" s="18" t="s">
        <v>166</v>
      </c>
      <c r="I1339" s="26" t="s">
        <v>166</v>
      </c>
      <c r="J1339" s="19" t="str">
        <f t="shared" si="145"/>
        <v>Not Used</v>
      </c>
      <c r="K1339" s="19" t="str">
        <f t="shared" si="146"/>
        <v>Not Used</v>
      </c>
      <c r="L1339" s="27" t="str">
        <f t="shared" si="142"/>
        <v>CHECK</v>
      </c>
      <c r="M1339" s="27" t="str">
        <f t="shared" si="143"/>
        <v>Bedrock</v>
      </c>
    </row>
    <row r="1340" spans="1:13" x14ac:dyDescent="0.25">
      <c r="A1340" s="15" t="s">
        <v>81</v>
      </c>
      <c r="B1340" s="16" t="s">
        <v>52</v>
      </c>
      <c r="C1340" s="15" t="str">
        <f t="shared" si="141"/>
        <v>Dolomite &amp; Shale_W/Silt</v>
      </c>
      <c r="D1340" s="15">
        <v>0</v>
      </c>
      <c r="E1340" s="33">
        <f t="shared" si="144"/>
        <v>-4.8134274696818129E-2</v>
      </c>
      <c r="F1340" s="15" t="str">
        <f t="shared" si="140"/>
        <v>Not Used</v>
      </c>
      <c r="G1340" s="17" t="s">
        <v>159</v>
      </c>
      <c r="H1340" s="18" t="s">
        <v>166</v>
      </c>
      <c r="I1340" s="26" t="s">
        <v>166</v>
      </c>
      <c r="J1340" s="19" t="str">
        <f t="shared" si="145"/>
        <v>Not Used</v>
      </c>
      <c r="K1340" s="19" t="str">
        <f t="shared" si="146"/>
        <v>Not Used</v>
      </c>
      <c r="L1340" s="27" t="str">
        <f t="shared" si="142"/>
        <v>CHECK</v>
      </c>
      <c r="M1340" s="27" t="str">
        <f t="shared" si="143"/>
        <v>Bedrock</v>
      </c>
    </row>
    <row r="1341" spans="1:13" x14ac:dyDescent="0.25">
      <c r="A1341" s="15" t="s">
        <v>81</v>
      </c>
      <c r="B1341" s="16" t="s">
        <v>53</v>
      </c>
      <c r="C1341" s="15" t="str">
        <f t="shared" si="141"/>
        <v>Dolomite &amp; Shale_W/Stones</v>
      </c>
      <c r="D1341" s="15">
        <v>0</v>
      </c>
      <c r="E1341" s="33">
        <f t="shared" si="144"/>
        <v>-4.8134274696818129E-2</v>
      </c>
      <c r="F1341" s="15" t="str">
        <f t="shared" si="140"/>
        <v>Not Used</v>
      </c>
      <c r="G1341" s="17" t="s">
        <v>159</v>
      </c>
      <c r="H1341" s="18" t="s">
        <v>166</v>
      </c>
      <c r="I1341" s="26" t="s">
        <v>166</v>
      </c>
      <c r="J1341" s="19" t="str">
        <f t="shared" si="145"/>
        <v>Not Used</v>
      </c>
      <c r="K1341" s="19" t="str">
        <f t="shared" si="146"/>
        <v>Not Used</v>
      </c>
      <c r="L1341" s="27" t="str">
        <f t="shared" si="142"/>
        <v>CHECK</v>
      </c>
      <c r="M1341" s="27" t="str">
        <f t="shared" si="143"/>
        <v>Bedrock</v>
      </c>
    </row>
    <row r="1342" spans="1:13" x14ac:dyDescent="0.25">
      <c r="A1342" s="15" t="s">
        <v>81</v>
      </c>
      <c r="B1342" s="16" t="s">
        <v>54</v>
      </c>
      <c r="C1342" s="15" t="str">
        <f t="shared" si="141"/>
        <v>Dolomite &amp; Shale_Water Bearing</v>
      </c>
      <c r="D1342" s="15">
        <v>0</v>
      </c>
      <c r="E1342" s="33">
        <f t="shared" si="144"/>
        <v>-4.8134274696818129E-2</v>
      </c>
      <c r="F1342" s="15" t="str">
        <f t="shared" si="140"/>
        <v>Not Used</v>
      </c>
      <c r="G1342" s="17" t="s">
        <v>159</v>
      </c>
      <c r="H1342" s="18" t="s">
        <v>166</v>
      </c>
      <c r="I1342" s="26" t="s">
        <v>166</v>
      </c>
      <c r="J1342" s="19" t="str">
        <f t="shared" si="145"/>
        <v>Not Used</v>
      </c>
      <c r="K1342" s="19" t="str">
        <f t="shared" si="146"/>
        <v>Not Used</v>
      </c>
      <c r="L1342" s="27" t="str">
        <f t="shared" si="142"/>
        <v>CHECK</v>
      </c>
      <c r="M1342" s="27" t="str">
        <f t="shared" si="143"/>
        <v>Bedrock</v>
      </c>
    </row>
    <row r="1343" spans="1:13" x14ac:dyDescent="0.25">
      <c r="A1343" s="15" t="s">
        <v>81</v>
      </c>
      <c r="B1343" s="16" t="s">
        <v>55</v>
      </c>
      <c r="C1343" s="15" t="str">
        <f t="shared" si="141"/>
        <v>Dolomite &amp; Shale_Weathered</v>
      </c>
      <c r="D1343" s="15">
        <v>0</v>
      </c>
      <c r="E1343" s="33">
        <f t="shared" si="144"/>
        <v>-4.8134274696818129E-2</v>
      </c>
      <c r="F1343" s="15" t="str">
        <f t="shared" si="140"/>
        <v>Not Used</v>
      </c>
      <c r="G1343" s="17" t="s">
        <v>159</v>
      </c>
      <c r="H1343" s="18" t="s">
        <v>166</v>
      </c>
      <c r="I1343" s="26" t="s">
        <v>166</v>
      </c>
      <c r="J1343" s="19" t="str">
        <f t="shared" si="145"/>
        <v>Not Used</v>
      </c>
      <c r="K1343" s="19" t="str">
        <f t="shared" si="146"/>
        <v>Not Used</v>
      </c>
      <c r="L1343" s="27" t="str">
        <f t="shared" si="142"/>
        <v>CHECK</v>
      </c>
      <c r="M1343" s="27" t="str">
        <f t="shared" si="143"/>
        <v>Bedrock</v>
      </c>
    </row>
    <row r="1344" spans="1:13" x14ac:dyDescent="0.25">
      <c r="A1344" s="15" t="s">
        <v>81</v>
      </c>
      <c r="B1344" s="16" t="s">
        <v>56</v>
      </c>
      <c r="C1344" s="15" t="str">
        <f t="shared" si="141"/>
        <v>Dolomite &amp; Shale_Wet/Moist</v>
      </c>
      <c r="D1344" s="15">
        <v>0</v>
      </c>
      <c r="E1344" s="33">
        <f t="shared" si="144"/>
        <v>-4.8134274696818129E-2</v>
      </c>
      <c r="F1344" s="15" t="str">
        <f t="shared" si="140"/>
        <v>Not Used</v>
      </c>
      <c r="G1344" s="17" t="s">
        <v>159</v>
      </c>
      <c r="H1344" s="18" t="s">
        <v>166</v>
      </c>
      <c r="I1344" s="26" t="s">
        <v>166</v>
      </c>
      <c r="J1344" s="19" t="str">
        <f t="shared" si="145"/>
        <v>Not Used</v>
      </c>
      <c r="K1344" s="19" t="str">
        <f t="shared" si="146"/>
        <v>Not Used</v>
      </c>
      <c r="L1344" s="27" t="str">
        <f t="shared" si="142"/>
        <v>CHECK</v>
      </c>
      <c r="M1344" s="27" t="str">
        <f t="shared" si="143"/>
        <v>Bedrock</v>
      </c>
    </row>
    <row r="1345" spans="1:13" x14ac:dyDescent="0.25">
      <c r="A1345" s="15" t="s">
        <v>81</v>
      </c>
      <c r="B1345" s="16" t="s">
        <v>57</v>
      </c>
      <c r="C1345" s="15" t="str">
        <f t="shared" si="141"/>
        <v>Dolomite &amp; Shale_Wood</v>
      </c>
      <c r="D1345" s="15">
        <v>0</v>
      </c>
      <c r="E1345" s="33">
        <f t="shared" si="144"/>
        <v>-4.8134274696818129E-2</v>
      </c>
      <c r="F1345" s="15" t="str">
        <f t="shared" si="140"/>
        <v>Not Used</v>
      </c>
      <c r="G1345" s="17" t="s">
        <v>159</v>
      </c>
      <c r="H1345" s="18" t="s">
        <v>166</v>
      </c>
      <c r="I1345" s="26" t="s">
        <v>166</v>
      </c>
      <c r="J1345" s="19" t="str">
        <f t="shared" si="145"/>
        <v>Not Used</v>
      </c>
      <c r="K1345" s="19" t="str">
        <f t="shared" si="146"/>
        <v>Not Used</v>
      </c>
      <c r="L1345" s="27" t="str">
        <f t="shared" si="142"/>
        <v>CHECK</v>
      </c>
      <c r="M1345" s="27" t="str">
        <f t="shared" si="143"/>
        <v>Bedrock</v>
      </c>
    </row>
    <row r="1346" spans="1:13" x14ac:dyDescent="0.25">
      <c r="A1346" s="15" t="s">
        <v>82</v>
      </c>
      <c r="B1346" s="16"/>
      <c r="C1346" s="15" t="str">
        <f t="shared" si="141"/>
        <v>Dry Hole_</v>
      </c>
      <c r="D1346" s="15">
        <v>71</v>
      </c>
      <c r="E1346" s="33">
        <f t="shared" si="144"/>
        <v>-4.3933301236858138E-2</v>
      </c>
      <c r="F1346" s="15" t="str">
        <f t="shared" ref="F1346:F1409" si="147">IF(D1346=0,"Not Used",
IF(E1346&lt;Mean,"Rare/Uncommon",
IF(AND(E1346&gt;Mean,E1346&lt;(Mean + Standard_Deviation)),"Fairly Common",
IF(AND(E1346&gt;(Mean + Standard_Deviation),E1346&lt;(Mean + (2*Standard_Deviation))),"Common",
IF(E1346&gt;(Mean + (2*Standard_Deviation)),"Very Common","")))))</f>
        <v>Rare/Uncommon</v>
      </c>
      <c r="G1346" s="17" t="s">
        <v>159</v>
      </c>
      <c r="H1346" s="18" t="s">
        <v>167</v>
      </c>
      <c r="I1346" s="26" t="s">
        <v>167</v>
      </c>
      <c r="J1346" s="19" t="str">
        <f t="shared" si="145"/>
        <v>Needs Review</v>
      </c>
      <c r="K1346" s="19" t="str">
        <f t="shared" si="146"/>
        <v>Bell &amp; Erber</v>
      </c>
      <c r="L1346" s="27" t="str">
        <f t="shared" si="142"/>
        <v>Unknown or No Record</v>
      </c>
      <c r="M1346" s="27" t="str">
        <f t="shared" si="143"/>
        <v>Unknown or No Record</v>
      </c>
    </row>
    <row r="1347" spans="1:13" x14ac:dyDescent="0.25">
      <c r="A1347" s="15" t="s">
        <v>82</v>
      </c>
      <c r="B1347" s="16" t="s">
        <v>4</v>
      </c>
      <c r="C1347" s="15" t="str">
        <f t="shared" ref="C1347:C1410" si="148">A1347&amp;"_"&amp;IF(ISBLANK(B1347),"",B1347)</f>
        <v>Dry Hole_Broken</v>
      </c>
      <c r="D1347" s="15">
        <v>0</v>
      </c>
      <c r="E1347" s="33">
        <f t="shared" si="144"/>
        <v>-4.8134274696818129E-2</v>
      </c>
      <c r="F1347" s="15" t="str">
        <f t="shared" si="147"/>
        <v>Not Used</v>
      </c>
      <c r="G1347" s="17" t="s">
        <v>159</v>
      </c>
      <c r="H1347" s="18" t="s">
        <v>167</v>
      </c>
      <c r="I1347" s="26" t="s">
        <v>167</v>
      </c>
      <c r="J1347" s="19" t="str">
        <f t="shared" si="145"/>
        <v>Not Used</v>
      </c>
      <c r="K1347" s="19" t="str">
        <f t="shared" si="146"/>
        <v>Not Used</v>
      </c>
      <c r="L1347" s="27" t="str">
        <f t="shared" ref="L1347:L1410" si="149">IF(K1347="Esch &amp; Erber",I1347,IF(OR(K1347="Bell &amp; Esch",K1347="Bell &amp; Erber",K1347="Everyone Agrees"),H1347,"CHECK"))</f>
        <v>CHECK</v>
      </c>
      <c r="M1347" s="27" t="str">
        <f t="shared" ref="M1347:M1410" si="150">IF(K1347="Everyone Agrees",H1347,IF(J1347="Not Used",H1347,IF(NOT(L1347="CHECK"),L1347,H1347)))</f>
        <v>Unknown or No Record</v>
      </c>
    </row>
    <row r="1348" spans="1:13" x14ac:dyDescent="0.25">
      <c r="A1348" s="15" t="s">
        <v>82</v>
      </c>
      <c r="B1348" s="16" t="s">
        <v>5</v>
      </c>
      <c r="C1348" s="15" t="str">
        <f t="shared" si="148"/>
        <v>Dry Hole_Cemented</v>
      </c>
      <c r="D1348" s="15">
        <v>0</v>
      </c>
      <c r="E1348" s="33">
        <f t="shared" ref="E1348:E1411" si="151">STANDARDIZE(D1348,(SUM($D$2:$D$5657)/COUNT($D$2:$D$5657)),_xlfn.STDEV.P($D$2:$D$5657))</f>
        <v>-4.8134274696818129E-2</v>
      </c>
      <c r="F1348" s="15" t="str">
        <f t="shared" si="147"/>
        <v>Not Used</v>
      </c>
      <c r="G1348" s="17" t="s">
        <v>159</v>
      </c>
      <c r="H1348" s="18" t="s">
        <v>167</v>
      </c>
      <c r="I1348" s="26" t="s">
        <v>167</v>
      </c>
      <c r="J1348" s="19" t="str">
        <f t="shared" ref="J1348:J1411" si="152">IF(AND(G1348=H1348,I1348=H1348),"Yes",IF(AND(OR(G1348="CHECK",H1348="CHECK",I1348="CHECK"),NOT(F1348="Not Used")),"Needs Review",IF(F1348="Not Used", "Not Used","No")))</f>
        <v>Not Used</v>
      </c>
      <c r="K1348" s="19" t="str">
        <f t="shared" ref="K1348:K1411" si="153">IF(J1348="Yes","Everyone Agrees",IF(F1348="Not Used","Not Used",IF(AND(G1348="CHECK",I1348="CHECK"),"Needs Review",IF(G1348=H1348,"Bell &amp; Esch",IF(H1348=I1348,"Bell &amp; Erber",IF(G1348=I1348,"Esch &amp; Erber","Nobody Agrees"))))))</f>
        <v>Not Used</v>
      </c>
      <c r="L1348" s="27" t="str">
        <f t="shared" si="149"/>
        <v>CHECK</v>
      </c>
      <c r="M1348" s="27" t="str">
        <f t="shared" si="150"/>
        <v>Unknown or No Record</v>
      </c>
    </row>
    <row r="1349" spans="1:13" x14ac:dyDescent="0.25">
      <c r="A1349" s="15" t="s">
        <v>82</v>
      </c>
      <c r="B1349" s="16" t="s">
        <v>6</v>
      </c>
      <c r="C1349" s="15" t="str">
        <f t="shared" si="148"/>
        <v>Dry Hole_Clayey</v>
      </c>
      <c r="D1349" s="15">
        <v>1</v>
      </c>
      <c r="E1349" s="33">
        <f t="shared" si="151"/>
        <v>-4.8075106056537004E-2</v>
      </c>
      <c r="F1349" s="15" t="str">
        <f t="shared" si="147"/>
        <v>Rare/Uncommon</v>
      </c>
      <c r="G1349" s="17" t="s">
        <v>159</v>
      </c>
      <c r="H1349" s="18" t="s">
        <v>167</v>
      </c>
      <c r="I1349" s="26" t="s">
        <v>167</v>
      </c>
      <c r="J1349" s="19" t="str">
        <f t="shared" si="152"/>
        <v>Needs Review</v>
      </c>
      <c r="K1349" s="19" t="str">
        <f t="shared" si="153"/>
        <v>Bell &amp; Erber</v>
      </c>
      <c r="L1349" s="27" t="str">
        <f t="shared" si="149"/>
        <v>Unknown or No Record</v>
      </c>
      <c r="M1349" s="27" t="str">
        <f t="shared" si="150"/>
        <v>Unknown or No Record</v>
      </c>
    </row>
    <row r="1350" spans="1:13" x14ac:dyDescent="0.25">
      <c r="A1350" s="15" t="s">
        <v>82</v>
      </c>
      <c r="B1350" s="16" t="s">
        <v>7</v>
      </c>
      <c r="C1350" s="15" t="str">
        <f t="shared" si="148"/>
        <v>Dry Hole_Coarse</v>
      </c>
      <c r="D1350" s="15">
        <v>0</v>
      </c>
      <c r="E1350" s="33">
        <f t="shared" si="151"/>
        <v>-4.8134274696818129E-2</v>
      </c>
      <c r="F1350" s="15" t="str">
        <f t="shared" si="147"/>
        <v>Not Used</v>
      </c>
      <c r="G1350" s="17" t="s">
        <v>159</v>
      </c>
      <c r="H1350" s="18" t="s">
        <v>167</v>
      </c>
      <c r="I1350" s="26" t="s">
        <v>167</v>
      </c>
      <c r="J1350" s="19" t="str">
        <f t="shared" si="152"/>
        <v>Not Used</v>
      </c>
      <c r="K1350" s="19" t="str">
        <f t="shared" si="153"/>
        <v>Not Used</v>
      </c>
      <c r="L1350" s="27" t="str">
        <f t="shared" si="149"/>
        <v>CHECK</v>
      </c>
      <c r="M1350" s="27" t="str">
        <f t="shared" si="150"/>
        <v>Unknown or No Record</v>
      </c>
    </row>
    <row r="1351" spans="1:13" x14ac:dyDescent="0.25">
      <c r="A1351" s="15" t="s">
        <v>82</v>
      </c>
      <c r="B1351" s="16" t="s">
        <v>8</v>
      </c>
      <c r="C1351" s="15" t="str">
        <f t="shared" si="148"/>
        <v>Dry Hole_Dense</v>
      </c>
      <c r="D1351" s="15">
        <v>0</v>
      </c>
      <c r="E1351" s="33">
        <f t="shared" si="151"/>
        <v>-4.8134274696818129E-2</v>
      </c>
      <c r="F1351" s="15" t="str">
        <f t="shared" si="147"/>
        <v>Not Used</v>
      </c>
      <c r="G1351" s="17" t="s">
        <v>159</v>
      </c>
      <c r="H1351" s="18" t="s">
        <v>167</v>
      </c>
      <c r="I1351" s="26" t="s">
        <v>167</v>
      </c>
      <c r="J1351" s="19" t="str">
        <f t="shared" si="152"/>
        <v>Not Used</v>
      </c>
      <c r="K1351" s="19" t="str">
        <f t="shared" si="153"/>
        <v>Not Used</v>
      </c>
      <c r="L1351" s="27" t="str">
        <f t="shared" si="149"/>
        <v>CHECK</v>
      </c>
      <c r="M1351" s="27" t="str">
        <f t="shared" si="150"/>
        <v>Unknown or No Record</v>
      </c>
    </row>
    <row r="1352" spans="1:13" x14ac:dyDescent="0.25">
      <c r="A1352" s="15" t="s">
        <v>82</v>
      </c>
      <c r="B1352" s="16" t="s">
        <v>9</v>
      </c>
      <c r="C1352" s="15" t="str">
        <f t="shared" si="148"/>
        <v>Dry Hole_Dolomitic</v>
      </c>
      <c r="D1352" s="15">
        <v>0</v>
      </c>
      <c r="E1352" s="33">
        <f t="shared" si="151"/>
        <v>-4.8134274696818129E-2</v>
      </c>
      <c r="F1352" s="15" t="str">
        <f t="shared" si="147"/>
        <v>Not Used</v>
      </c>
      <c r="G1352" s="17" t="s">
        <v>159</v>
      </c>
      <c r="H1352" s="18" t="s">
        <v>167</v>
      </c>
      <c r="I1352" s="26" t="s">
        <v>167</v>
      </c>
      <c r="J1352" s="19" t="str">
        <f t="shared" si="152"/>
        <v>Not Used</v>
      </c>
      <c r="K1352" s="19" t="str">
        <f t="shared" si="153"/>
        <v>Not Used</v>
      </c>
      <c r="L1352" s="27" t="str">
        <f t="shared" si="149"/>
        <v>CHECK</v>
      </c>
      <c r="M1352" s="27" t="str">
        <f t="shared" si="150"/>
        <v>Unknown or No Record</v>
      </c>
    </row>
    <row r="1353" spans="1:13" x14ac:dyDescent="0.25">
      <c r="A1353" s="15" t="s">
        <v>82</v>
      </c>
      <c r="B1353" s="16" t="s">
        <v>10</v>
      </c>
      <c r="C1353" s="15" t="str">
        <f t="shared" si="148"/>
        <v>Dry Hole_Dry</v>
      </c>
      <c r="D1353" s="15">
        <v>6</v>
      </c>
      <c r="E1353" s="33">
        <f t="shared" si="151"/>
        <v>-4.7779262855131371E-2</v>
      </c>
      <c r="F1353" s="15" t="str">
        <f t="shared" si="147"/>
        <v>Rare/Uncommon</v>
      </c>
      <c r="G1353" s="17" t="s">
        <v>159</v>
      </c>
      <c r="H1353" s="18" t="s">
        <v>167</v>
      </c>
      <c r="I1353" s="26" t="s">
        <v>167</v>
      </c>
      <c r="J1353" s="19" t="str">
        <f t="shared" si="152"/>
        <v>Needs Review</v>
      </c>
      <c r="K1353" s="19" t="str">
        <f t="shared" si="153"/>
        <v>Bell &amp; Erber</v>
      </c>
      <c r="L1353" s="27" t="str">
        <f t="shared" si="149"/>
        <v>Unknown or No Record</v>
      </c>
      <c r="M1353" s="27" t="str">
        <f t="shared" si="150"/>
        <v>Unknown or No Record</v>
      </c>
    </row>
    <row r="1354" spans="1:13" x14ac:dyDescent="0.25">
      <c r="A1354" s="15" t="s">
        <v>82</v>
      </c>
      <c r="B1354" s="16" t="s">
        <v>11</v>
      </c>
      <c r="C1354" s="15" t="str">
        <f t="shared" si="148"/>
        <v>Dry Hole_Fill</v>
      </c>
      <c r="D1354" s="15">
        <v>0</v>
      </c>
      <c r="E1354" s="33">
        <f t="shared" si="151"/>
        <v>-4.8134274696818129E-2</v>
      </c>
      <c r="F1354" s="15" t="str">
        <f t="shared" si="147"/>
        <v>Not Used</v>
      </c>
      <c r="G1354" s="17" t="s">
        <v>159</v>
      </c>
      <c r="H1354" s="18" t="s">
        <v>167</v>
      </c>
      <c r="I1354" s="26" t="s">
        <v>167</v>
      </c>
      <c r="J1354" s="19" t="str">
        <f t="shared" si="152"/>
        <v>Not Used</v>
      </c>
      <c r="K1354" s="19" t="str">
        <f t="shared" si="153"/>
        <v>Not Used</v>
      </c>
      <c r="L1354" s="27" t="str">
        <f t="shared" si="149"/>
        <v>CHECK</v>
      </c>
      <c r="M1354" s="27" t="str">
        <f t="shared" si="150"/>
        <v>Unknown or No Record</v>
      </c>
    </row>
    <row r="1355" spans="1:13" x14ac:dyDescent="0.25">
      <c r="A1355" s="15" t="s">
        <v>82</v>
      </c>
      <c r="B1355" s="16" t="s">
        <v>12</v>
      </c>
      <c r="C1355" s="15" t="str">
        <f t="shared" si="148"/>
        <v>Dry Hole_Fine</v>
      </c>
      <c r="D1355" s="15">
        <v>1</v>
      </c>
      <c r="E1355" s="33">
        <f t="shared" si="151"/>
        <v>-4.8075106056537004E-2</v>
      </c>
      <c r="F1355" s="15" t="str">
        <f t="shared" si="147"/>
        <v>Rare/Uncommon</v>
      </c>
      <c r="G1355" s="17" t="s">
        <v>159</v>
      </c>
      <c r="H1355" s="18" t="s">
        <v>167</v>
      </c>
      <c r="I1355" s="26" t="s">
        <v>167</v>
      </c>
      <c r="J1355" s="19" t="str">
        <f t="shared" si="152"/>
        <v>Needs Review</v>
      </c>
      <c r="K1355" s="19" t="str">
        <f t="shared" si="153"/>
        <v>Bell &amp; Erber</v>
      </c>
      <c r="L1355" s="27" t="str">
        <f t="shared" si="149"/>
        <v>Unknown or No Record</v>
      </c>
      <c r="M1355" s="27" t="str">
        <f t="shared" si="150"/>
        <v>Unknown or No Record</v>
      </c>
    </row>
    <row r="1356" spans="1:13" x14ac:dyDescent="0.25">
      <c r="A1356" s="15" t="s">
        <v>82</v>
      </c>
      <c r="B1356" s="16" t="s">
        <v>13</v>
      </c>
      <c r="C1356" s="15" t="str">
        <f t="shared" si="148"/>
        <v>Dry Hole_Fine To Coarse</v>
      </c>
      <c r="D1356" s="15">
        <v>0</v>
      </c>
      <c r="E1356" s="33">
        <f t="shared" si="151"/>
        <v>-4.8134274696818129E-2</v>
      </c>
      <c r="F1356" s="15" t="str">
        <f t="shared" si="147"/>
        <v>Not Used</v>
      </c>
      <c r="G1356" s="17" t="s">
        <v>159</v>
      </c>
      <c r="H1356" s="18" t="s">
        <v>167</v>
      </c>
      <c r="I1356" s="26" t="s">
        <v>167</v>
      </c>
      <c r="J1356" s="19" t="str">
        <f t="shared" si="152"/>
        <v>Not Used</v>
      </c>
      <c r="K1356" s="19" t="str">
        <f t="shared" si="153"/>
        <v>Not Used</v>
      </c>
      <c r="L1356" s="27" t="str">
        <f t="shared" si="149"/>
        <v>CHECK</v>
      </c>
      <c r="M1356" s="27" t="str">
        <f t="shared" si="150"/>
        <v>Unknown or No Record</v>
      </c>
    </row>
    <row r="1357" spans="1:13" x14ac:dyDescent="0.25">
      <c r="A1357" s="15" t="s">
        <v>82</v>
      </c>
      <c r="B1357" s="16" t="s">
        <v>14</v>
      </c>
      <c r="C1357" s="15" t="str">
        <f t="shared" si="148"/>
        <v>Dry Hole_Fine To Medium</v>
      </c>
      <c r="D1357" s="15">
        <v>0</v>
      </c>
      <c r="E1357" s="33">
        <f t="shared" si="151"/>
        <v>-4.8134274696818129E-2</v>
      </c>
      <c r="F1357" s="15" t="str">
        <f t="shared" si="147"/>
        <v>Not Used</v>
      </c>
      <c r="G1357" s="17" t="s">
        <v>159</v>
      </c>
      <c r="H1357" s="18" t="s">
        <v>167</v>
      </c>
      <c r="I1357" s="26" t="s">
        <v>167</v>
      </c>
      <c r="J1357" s="19" t="str">
        <f t="shared" si="152"/>
        <v>Not Used</v>
      </c>
      <c r="K1357" s="19" t="str">
        <f t="shared" si="153"/>
        <v>Not Used</v>
      </c>
      <c r="L1357" s="27" t="str">
        <f t="shared" si="149"/>
        <v>CHECK</v>
      </c>
      <c r="M1357" s="27" t="str">
        <f t="shared" si="150"/>
        <v>Unknown or No Record</v>
      </c>
    </row>
    <row r="1358" spans="1:13" x14ac:dyDescent="0.25">
      <c r="A1358" s="15" t="s">
        <v>82</v>
      </c>
      <c r="B1358" s="16" t="s">
        <v>15</v>
      </c>
      <c r="C1358" s="15" t="str">
        <f t="shared" si="148"/>
        <v>Dry Hole_Firm</v>
      </c>
      <c r="D1358" s="15">
        <v>0</v>
      </c>
      <c r="E1358" s="33">
        <f t="shared" si="151"/>
        <v>-4.8134274696818129E-2</v>
      </c>
      <c r="F1358" s="15" t="str">
        <f t="shared" si="147"/>
        <v>Not Used</v>
      </c>
      <c r="G1358" s="17" t="s">
        <v>159</v>
      </c>
      <c r="H1358" s="18" t="s">
        <v>167</v>
      </c>
      <c r="I1358" s="26" t="s">
        <v>167</v>
      </c>
      <c r="J1358" s="19" t="str">
        <f t="shared" si="152"/>
        <v>Not Used</v>
      </c>
      <c r="K1358" s="19" t="str">
        <f t="shared" si="153"/>
        <v>Not Used</v>
      </c>
      <c r="L1358" s="27" t="str">
        <f t="shared" si="149"/>
        <v>CHECK</v>
      </c>
      <c r="M1358" s="27" t="str">
        <f t="shared" si="150"/>
        <v>Unknown or No Record</v>
      </c>
    </row>
    <row r="1359" spans="1:13" x14ac:dyDescent="0.25">
      <c r="A1359" s="15" t="s">
        <v>82</v>
      </c>
      <c r="B1359" s="16" t="s">
        <v>16</v>
      </c>
      <c r="C1359" s="15" t="str">
        <f t="shared" si="148"/>
        <v>Dry Hole_Fractured</v>
      </c>
      <c r="D1359" s="15">
        <v>0</v>
      </c>
      <c r="E1359" s="33">
        <f t="shared" si="151"/>
        <v>-4.8134274696818129E-2</v>
      </c>
      <c r="F1359" s="15" t="str">
        <f t="shared" si="147"/>
        <v>Not Used</v>
      </c>
      <c r="G1359" s="17" t="s">
        <v>159</v>
      </c>
      <c r="H1359" s="18" t="s">
        <v>167</v>
      </c>
      <c r="I1359" s="26" t="s">
        <v>167</v>
      </c>
      <c r="J1359" s="19" t="str">
        <f t="shared" si="152"/>
        <v>Not Used</v>
      </c>
      <c r="K1359" s="19" t="str">
        <f t="shared" si="153"/>
        <v>Not Used</v>
      </c>
      <c r="L1359" s="27" t="str">
        <f t="shared" si="149"/>
        <v>CHECK</v>
      </c>
      <c r="M1359" s="27" t="str">
        <f t="shared" si="150"/>
        <v>Unknown or No Record</v>
      </c>
    </row>
    <row r="1360" spans="1:13" x14ac:dyDescent="0.25">
      <c r="A1360" s="15" t="s">
        <v>82</v>
      </c>
      <c r="B1360" s="16" t="s">
        <v>17</v>
      </c>
      <c r="C1360" s="15" t="str">
        <f t="shared" si="148"/>
        <v>Dry Hole_Gravely</v>
      </c>
      <c r="D1360" s="15">
        <v>0</v>
      </c>
      <c r="E1360" s="33">
        <f t="shared" si="151"/>
        <v>-4.8134274696818129E-2</v>
      </c>
      <c r="F1360" s="15" t="str">
        <f t="shared" si="147"/>
        <v>Not Used</v>
      </c>
      <c r="G1360" s="17" t="s">
        <v>159</v>
      </c>
      <c r="H1360" s="18" t="s">
        <v>167</v>
      </c>
      <c r="I1360" s="26" t="s">
        <v>167</v>
      </c>
      <c r="J1360" s="19" t="str">
        <f t="shared" si="152"/>
        <v>Not Used</v>
      </c>
      <c r="K1360" s="19" t="str">
        <f t="shared" si="153"/>
        <v>Not Used</v>
      </c>
      <c r="L1360" s="27" t="str">
        <f t="shared" si="149"/>
        <v>CHECK</v>
      </c>
      <c r="M1360" s="27" t="str">
        <f t="shared" si="150"/>
        <v>Unknown or No Record</v>
      </c>
    </row>
    <row r="1361" spans="1:13" x14ac:dyDescent="0.25">
      <c r="A1361" s="15" t="s">
        <v>82</v>
      </c>
      <c r="B1361" s="16" t="s">
        <v>18</v>
      </c>
      <c r="C1361" s="15" t="str">
        <f t="shared" si="148"/>
        <v>Dry Hole_Gummy</v>
      </c>
      <c r="D1361" s="15">
        <v>0</v>
      </c>
      <c r="E1361" s="33">
        <f t="shared" si="151"/>
        <v>-4.8134274696818129E-2</v>
      </c>
      <c r="F1361" s="15" t="str">
        <f t="shared" si="147"/>
        <v>Not Used</v>
      </c>
      <c r="G1361" s="17" t="s">
        <v>159</v>
      </c>
      <c r="H1361" s="18" t="s">
        <v>167</v>
      </c>
      <c r="I1361" s="26" t="s">
        <v>167</v>
      </c>
      <c r="J1361" s="19" t="str">
        <f t="shared" si="152"/>
        <v>Not Used</v>
      </c>
      <c r="K1361" s="19" t="str">
        <f t="shared" si="153"/>
        <v>Not Used</v>
      </c>
      <c r="L1361" s="27" t="str">
        <f t="shared" si="149"/>
        <v>CHECK</v>
      </c>
      <c r="M1361" s="27" t="str">
        <f t="shared" si="150"/>
        <v>Unknown or No Record</v>
      </c>
    </row>
    <row r="1362" spans="1:13" x14ac:dyDescent="0.25">
      <c r="A1362" s="15" t="s">
        <v>82</v>
      </c>
      <c r="B1362" s="16" t="s">
        <v>19</v>
      </c>
      <c r="C1362" s="15" t="str">
        <f t="shared" si="148"/>
        <v>Dry Hole_Hard</v>
      </c>
      <c r="D1362" s="15">
        <v>0</v>
      </c>
      <c r="E1362" s="33">
        <f t="shared" si="151"/>
        <v>-4.8134274696818129E-2</v>
      </c>
      <c r="F1362" s="15" t="str">
        <f t="shared" si="147"/>
        <v>Not Used</v>
      </c>
      <c r="G1362" s="17" t="s">
        <v>159</v>
      </c>
      <c r="H1362" s="18" t="s">
        <v>167</v>
      </c>
      <c r="I1362" s="26" t="s">
        <v>167</v>
      </c>
      <c r="J1362" s="19" t="str">
        <f t="shared" si="152"/>
        <v>Not Used</v>
      </c>
      <c r="K1362" s="19" t="str">
        <f t="shared" si="153"/>
        <v>Not Used</v>
      </c>
      <c r="L1362" s="27" t="str">
        <f t="shared" si="149"/>
        <v>CHECK</v>
      </c>
      <c r="M1362" s="27" t="str">
        <f t="shared" si="150"/>
        <v>Unknown or No Record</v>
      </c>
    </row>
    <row r="1363" spans="1:13" x14ac:dyDescent="0.25">
      <c r="A1363" s="15" t="s">
        <v>82</v>
      </c>
      <c r="B1363" s="16" t="s">
        <v>20</v>
      </c>
      <c r="C1363" s="15" t="str">
        <f t="shared" si="148"/>
        <v>Dry Hole_Heaving/Quick</v>
      </c>
      <c r="D1363" s="15">
        <v>0</v>
      </c>
      <c r="E1363" s="33">
        <f t="shared" si="151"/>
        <v>-4.8134274696818129E-2</v>
      </c>
      <c r="F1363" s="15" t="str">
        <f t="shared" si="147"/>
        <v>Not Used</v>
      </c>
      <c r="G1363" s="17" t="s">
        <v>159</v>
      </c>
      <c r="H1363" s="18" t="s">
        <v>167</v>
      </c>
      <c r="I1363" s="26" t="s">
        <v>167</v>
      </c>
      <c r="J1363" s="19" t="str">
        <f t="shared" si="152"/>
        <v>Not Used</v>
      </c>
      <c r="K1363" s="19" t="str">
        <f t="shared" si="153"/>
        <v>Not Used</v>
      </c>
      <c r="L1363" s="27" t="str">
        <f t="shared" si="149"/>
        <v>CHECK</v>
      </c>
      <c r="M1363" s="27" t="str">
        <f t="shared" si="150"/>
        <v>Unknown or No Record</v>
      </c>
    </row>
    <row r="1364" spans="1:13" x14ac:dyDescent="0.25">
      <c r="A1364" s="15" t="s">
        <v>82</v>
      </c>
      <c r="B1364" s="16" t="s">
        <v>21</v>
      </c>
      <c r="C1364" s="15" t="str">
        <f t="shared" si="148"/>
        <v>Dry Hole_Karst</v>
      </c>
      <c r="D1364" s="15">
        <v>0</v>
      </c>
      <c r="E1364" s="33">
        <f t="shared" si="151"/>
        <v>-4.8134274696818129E-2</v>
      </c>
      <c r="F1364" s="15" t="str">
        <f t="shared" si="147"/>
        <v>Not Used</v>
      </c>
      <c r="G1364" s="17" t="s">
        <v>159</v>
      </c>
      <c r="H1364" s="18" t="s">
        <v>167</v>
      </c>
      <c r="I1364" s="26" t="s">
        <v>167</v>
      </c>
      <c r="J1364" s="19" t="str">
        <f t="shared" si="152"/>
        <v>Not Used</v>
      </c>
      <c r="K1364" s="19" t="str">
        <f t="shared" si="153"/>
        <v>Not Used</v>
      </c>
      <c r="L1364" s="27" t="str">
        <f t="shared" si="149"/>
        <v>CHECK</v>
      </c>
      <c r="M1364" s="27" t="str">
        <f t="shared" si="150"/>
        <v>Unknown or No Record</v>
      </c>
    </row>
    <row r="1365" spans="1:13" x14ac:dyDescent="0.25">
      <c r="A1365" s="15" t="s">
        <v>82</v>
      </c>
      <c r="B1365" s="16" t="s">
        <v>22</v>
      </c>
      <c r="C1365" s="15" t="str">
        <f t="shared" si="148"/>
        <v>Dry Hole_Layered</v>
      </c>
      <c r="D1365" s="15">
        <v>0</v>
      </c>
      <c r="E1365" s="33">
        <f t="shared" si="151"/>
        <v>-4.8134274696818129E-2</v>
      </c>
      <c r="F1365" s="15" t="str">
        <f t="shared" si="147"/>
        <v>Not Used</v>
      </c>
      <c r="G1365" s="17" t="s">
        <v>159</v>
      </c>
      <c r="H1365" s="18" t="s">
        <v>167</v>
      </c>
      <c r="I1365" s="26" t="s">
        <v>167</v>
      </c>
      <c r="J1365" s="19" t="str">
        <f t="shared" si="152"/>
        <v>Not Used</v>
      </c>
      <c r="K1365" s="19" t="str">
        <f t="shared" si="153"/>
        <v>Not Used</v>
      </c>
      <c r="L1365" s="27" t="str">
        <f t="shared" si="149"/>
        <v>CHECK</v>
      </c>
      <c r="M1365" s="27" t="str">
        <f t="shared" si="150"/>
        <v>Unknown or No Record</v>
      </c>
    </row>
    <row r="1366" spans="1:13" x14ac:dyDescent="0.25">
      <c r="A1366" s="15" t="s">
        <v>82</v>
      </c>
      <c r="B1366" s="16" t="s">
        <v>23</v>
      </c>
      <c r="C1366" s="15" t="str">
        <f t="shared" si="148"/>
        <v>Dry Hole_Medium</v>
      </c>
      <c r="D1366" s="15">
        <v>0</v>
      </c>
      <c r="E1366" s="33">
        <f t="shared" si="151"/>
        <v>-4.8134274696818129E-2</v>
      </c>
      <c r="F1366" s="15" t="str">
        <f t="shared" si="147"/>
        <v>Not Used</v>
      </c>
      <c r="G1366" s="17" t="s">
        <v>159</v>
      </c>
      <c r="H1366" s="18" t="s">
        <v>167</v>
      </c>
      <c r="I1366" s="26" t="s">
        <v>167</v>
      </c>
      <c r="J1366" s="19" t="str">
        <f t="shared" si="152"/>
        <v>Not Used</v>
      </c>
      <c r="K1366" s="19" t="str">
        <f t="shared" si="153"/>
        <v>Not Used</v>
      </c>
      <c r="L1366" s="27" t="str">
        <f t="shared" si="149"/>
        <v>CHECK</v>
      </c>
      <c r="M1366" s="27" t="str">
        <f t="shared" si="150"/>
        <v>Unknown or No Record</v>
      </c>
    </row>
    <row r="1367" spans="1:13" x14ac:dyDescent="0.25">
      <c r="A1367" s="15" t="s">
        <v>82</v>
      </c>
      <c r="B1367" s="16" t="s">
        <v>24</v>
      </c>
      <c r="C1367" s="15" t="str">
        <f t="shared" si="148"/>
        <v>Dry Hole_Medium To Coarse</v>
      </c>
      <c r="D1367" s="15">
        <v>0</v>
      </c>
      <c r="E1367" s="33">
        <f t="shared" si="151"/>
        <v>-4.8134274696818129E-2</v>
      </c>
      <c r="F1367" s="15" t="str">
        <f t="shared" si="147"/>
        <v>Not Used</v>
      </c>
      <c r="G1367" s="17" t="s">
        <v>159</v>
      </c>
      <c r="H1367" s="18" t="s">
        <v>167</v>
      </c>
      <c r="I1367" s="26" t="s">
        <v>167</v>
      </c>
      <c r="J1367" s="19" t="str">
        <f t="shared" si="152"/>
        <v>Not Used</v>
      </c>
      <c r="K1367" s="19" t="str">
        <f t="shared" si="153"/>
        <v>Not Used</v>
      </c>
      <c r="L1367" s="27" t="str">
        <f t="shared" si="149"/>
        <v>CHECK</v>
      </c>
      <c r="M1367" s="27" t="str">
        <f t="shared" si="150"/>
        <v>Unknown or No Record</v>
      </c>
    </row>
    <row r="1368" spans="1:13" x14ac:dyDescent="0.25">
      <c r="A1368" s="15" t="s">
        <v>82</v>
      </c>
      <c r="B1368" s="16" t="s">
        <v>25</v>
      </c>
      <c r="C1368" s="15" t="str">
        <f t="shared" si="148"/>
        <v>Dry Hole_Organic</v>
      </c>
      <c r="D1368" s="15">
        <v>0</v>
      </c>
      <c r="E1368" s="33">
        <f t="shared" si="151"/>
        <v>-4.8134274696818129E-2</v>
      </c>
      <c r="F1368" s="15" t="str">
        <f t="shared" si="147"/>
        <v>Not Used</v>
      </c>
      <c r="G1368" s="17" t="s">
        <v>159</v>
      </c>
      <c r="H1368" s="18" t="s">
        <v>167</v>
      </c>
      <c r="I1368" s="26" t="s">
        <v>167</v>
      </c>
      <c r="J1368" s="19" t="str">
        <f t="shared" si="152"/>
        <v>Not Used</v>
      </c>
      <c r="K1368" s="19" t="str">
        <f t="shared" si="153"/>
        <v>Not Used</v>
      </c>
      <c r="L1368" s="27" t="str">
        <f t="shared" si="149"/>
        <v>CHECK</v>
      </c>
      <c r="M1368" s="27" t="str">
        <f t="shared" si="150"/>
        <v>Unknown or No Record</v>
      </c>
    </row>
    <row r="1369" spans="1:13" x14ac:dyDescent="0.25">
      <c r="A1369" s="15" t="s">
        <v>82</v>
      </c>
      <c r="B1369" s="16" t="s">
        <v>26</v>
      </c>
      <c r="C1369" s="15" t="str">
        <f t="shared" si="148"/>
        <v>Dry Hole_Porous</v>
      </c>
      <c r="D1369" s="15">
        <v>0</v>
      </c>
      <c r="E1369" s="33">
        <f t="shared" si="151"/>
        <v>-4.8134274696818129E-2</v>
      </c>
      <c r="F1369" s="15" t="str">
        <f t="shared" si="147"/>
        <v>Not Used</v>
      </c>
      <c r="G1369" s="17" t="s">
        <v>159</v>
      </c>
      <c r="H1369" s="18" t="s">
        <v>167</v>
      </c>
      <c r="I1369" s="26" t="s">
        <v>167</v>
      </c>
      <c r="J1369" s="19" t="str">
        <f t="shared" si="152"/>
        <v>Not Used</v>
      </c>
      <c r="K1369" s="19" t="str">
        <f t="shared" si="153"/>
        <v>Not Used</v>
      </c>
      <c r="L1369" s="27" t="str">
        <f t="shared" si="149"/>
        <v>CHECK</v>
      </c>
      <c r="M1369" s="27" t="str">
        <f t="shared" si="150"/>
        <v>Unknown or No Record</v>
      </c>
    </row>
    <row r="1370" spans="1:13" x14ac:dyDescent="0.25">
      <c r="A1370" s="15" t="s">
        <v>82</v>
      </c>
      <c r="B1370" s="16" t="s">
        <v>27</v>
      </c>
      <c r="C1370" s="15" t="str">
        <f t="shared" si="148"/>
        <v>Dry Hole_Sandy</v>
      </c>
      <c r="D1370" s="15">
        <v>0</v>
      </c>
      <c r="E1370" s="33">
        <f t="shared" si="151"/>
        <v>-4.8134274696818129E-2</v>
      </c>
      <c r="F1370" s="15" t="str">
        <f t="shared" si="147"/>
        <v>Not Used</v>
      </c>
      <c r="G1370" s="17" t="s">
        <v>159</v>
      </c>
      <c r="H1370" s="18" t="s">
        <v>167</v>
      </c>
      <c r="I1370" s="26" t="s">
        <v>167</v>
      </c>
      <c r="J1370" s="19" t="str">
        <f t="shared" si="152"/>
        <v>Not Used</v>
      </c>
      <c r="K1370" s="19" t="str">
        <f t="shared" si="153"/>
        <v>Not Used</v>
      </c>
      <c r="L1370" s="27" t="str">
        <f t="shared" si="149"/>
        <v>CHECK</v>
      </c>
      <c r="M1370" s="27" t="str">
        <f t="shared" si="150"/>
        <v>Unknown or No Record</v>
      </c>
    </row>
    <row r="1371" spans="1:13" x14ac:dyDescent="0.25">
      <c r="A1371" s="15" t="s">
        <v>82</v>
      </c>
      <c r="B1371" s="16" t="s">
        <v>28</v>
      </c>
      <c r="C1371" s="15" t="str">
        <f t="shared" si="148"/>
        <v>Dry Hole_Silty</v>
      </c>
      <c r="D1371" s="15">
        <v>0</v>
      </c>
      <c r="E1371" s="33">
        <f t="shared" si="151"/>
        <v>-4.8134274696818129E-2</v>
      </c>
      <c r="F1371" s="15" t="str">
        <f t="shared" si="147"/>
        <v>Not Used</v>
      </c>
      <c r="G1371" s="17" t="s">
        <v>159</v>
      </c>
      <c r="H1371" s="18" t="s">
        <v>167</v>
      </c>
      <c r="I1371" s="26" t="s">
        <v>167</v>
      </c>
      <c r="J1371" s="19" t="str">
        <f t="shared" si="152"/>
        <v>Not Used</v>
      </c>
      <c r="K1371" s="19" t="str">
        <f t="shared" si="153"/>
        <v>Not Used</v>
      </c>
      <c r="L1371" s="27" t="str">
        <f t="shared" si="149"/>
        <v>CHECK</v>
      </c>
      <c r="M1371" s="27" t="str">
        <f t="shared" si="150"/>
        <v>Unknown or No Record</v>
      </c>
    </row>
    <row r="1372" spans="1:13" x14ac:dyDescent="0.25">
      <c r="A1372" s="15" t="s">
        <v>82</v>
      </c>
      <c r="B1372" s="16" t="s">
        <v>29</v>
      </c>
      <c r="C1372" s="15" t="str">
        <f t="shared" si="148"/>
        <v>Dry Hole_Soft</v>
      </c>
      <c r="D1372" s="15">
        <v>0</v>
      </c>
      <c r="E1372" s="33">
        <f t="shared" si="151"/>
        <v>-4.8134274696818129E-2</v>
      </c>
      <c r="F1372" s="15" t="str">
        <f t="shared" si="147"/>
        <v>Not Used</v>
      </c>
      <c r="G1372" s="17" t="s">
        <v>159</v>
      </c>
      <c r="H1372" s="18" t="s">
        <v>167</v>
      </c>
      <c r="I1372" s="26" t="s">
        <v>167</v>
      </c>
      <c r="J1372" s="19" t="str">
        <f t="shared" si="152"/>
        <v>Not Used</v>
      </c>
      <c r="K1372" s="19" t="str">
        <f t="shared" si="153"/>
        <v>Not Used</v>
      </c>
      <c r="L1372" s="27" t="str">
        <f t="shared" si="149"/>
        <v>CHECK</v>
      </c>
      <c r="M1372" s="27" t="str">
        <f t="shared" si="150"/>
        <v>Unknown or No Record</v>
      </c>
    </row>
    <row r="1373" spans="1:13" x14ac:dyDescent="0.25">
      <c r="A1373" s="15" t="s">
        <v>82</v>
      </c>
      <c r="B1373" s="16" t="s">
        <v>30</v>
      </c>
      <c r="C1373" s="15" t="str">
        <f t="shared" si="148"/>
        <v>Dry Hole_Sticky</v>
      </c>
      <c r="D1373" s="15">
        <v>0</v>
      </c>
      <c r="E1373" s="33">
        <f t="shared" si="151"/>
        <v>-4.8134274696818129E-2</v>
      </c>
      <c r="F1373" s="15" t="str">
        <f t="shared" si="147"/>
        <v>Not Used</v>
      </c>
      <c r="G1373" s="17" t="s">
        <v>159</v>
      </c>
      <c r="H1373" s="18" t="s">
        <v>167</v>
      </c>
      <c r="I1373" s="26" t="s">
        <v>167</v>
      </c>
      <c r="J1373" s="19" t="str">
        <f t="shared" si="152"/>
        <v>Not Used</v>
      </c>
      <c r="K1373" s="19" t="str">
        <f t="shared" si="153"/>
        <v>Not Used</v>
      </c>
      <c r="L1373" s="27" t="str">
        <f t="shared" si="149"/>
        <v>CHECK</v>
      </c>
      <c r="M1373" s="27" t="str">
        <f t="shared" si="150"/>
        <v>Unknown or No Record</v>
      </c>
    </row>
    <row r="1374" spans="1:13" x14ac:dyDescent="0.25">
      <c r="A1374" s="15" t="s">
        <v>82</v>
      </c>
      <c r="B1374" s="16" t="s">
        <v>31</v>
      </c>
      <c r="C1374" s="15" t="str">
        <f t="shared" si="148"/>
        <v>Dry Hole_Stoney</v>
      </c>
      <c r="D1374" s="15">
        <v>0</v>
      </c>
      <c r="E1374" s="33">
        <f t="shared" si="151"/>
        <v>-4.8134274696818129E-2</v>
      </c>
      <c r="F1374" s="15" t="str">
        <f t="shared" si="147"/>
        <v>Not Used</v>
      </c>
      <c r="G1374" s="17" t="s">
        <v>159</v>
      </c>
      <c r="H1374" s="18" t="s">
        <v>167</v>
      </c>
      <c r="I1374" s="26" t="s">
        <v>167</v>
      </c>
      <c r="J1374" s="19" t="str">
        <f t="shared" si="152"/>
        <v>Not Used</v>
      </c>
      <c r="K1374" s="19" t="str">
        <f t="shared" si="153"/>
        <v>Not Used</v>
      </c>
      <c r="L1374" s="27" t="str">
        <f t="shared" si="149"/>
        <v>CHECK</v>
      </c>
      <c r="M1374" s="27" t="str">
        <f t="shared" si="150"/>
        <v>Unknown or No Record</v>
      </c>
    </row>
    <row r="1375" spans="1:13" x14ac:dyDescent="0.25">
      <c r="A1375" s="15" t="s">
        <v>82</v>
      </c>
      <c r="B1375" s="16" t="s">
        <v>32</v>
      </c>
      <c r="C1375" s="15" t="str">
        <f t="shared" si="148"/>
        <v>Dry Hole_Stringers</v>
      </c>
      <c r="D1375" s="15">
        <v>0</v>
      </c>
      <c r="E1375" s="33">
        <f t="shared" si="151"/>
        <v>-4.8134274696818129E-2</v>
      </c>
      <c r="F1375" s="15" t="str">
        <f t="shared" si="147"/>
        <v>Not Used</v>
      </c>
      <c r="G1375" s="17" t="s">
        <v>159</v>
      </c>
      <c r="H1375" s="18" t="s">
        <v>167</v>
      </c>
      <c r="I1375" s="26" t="s">
        <v>167</v>
      </c>
      <c r="J1375" s="19" t="str">
        <f t="shared" si="152"/>
        <v>Not Used</v>
      </c>
      <c r="K1375" s="19" t="str">
        <f t="shared" si="153"/>
        <v>Not Used</v>
      </c>
      <c r="L1375" s="27" t="str">
        <f t="shared" si="149"/>
        <v>CHECK</v>
      </c>
      <c r="M1375" s="27" t="str">
        <f t="shared" si="150"/>
        <v>Unknown or No Record</v>
      </c>
    </row>
    <row r="1376" spans="1:13" x14ac:dyDescent="0.25">
      <c r="A1376" s="15" t="s">
        <v>82</v>
      </c>
      <c r="B1376" s="16" t="s">
        <v>33</v>
      </c>
      <c r="C1376" s="15" t="str">
        <f t="shared" si="148"/>
        <v>Dry Hole_Strips</v>
      </c>
      <c r="D1376" s="15">
        <v>0</v>
      </c>
      <c r="E1376" s="33">
        <f t="shared" si="151"/>
        <v>-4.8134274696818129E-2</v>
      </c>
      <c r="F1376" s="15" t="str">
        <f t="shared" si="147"/>
        <v>Not Used</v>
      </c>
      <c r="G1376" s="17" t="s">
        <v>159</v>
      </c>
      <c r="H1376" s="18" t="s">
        <v>167</v>
      </c>
      <c r="I1376" s="26" t="s">
        <v>167</v>
      </c>
      <c r="J1376" s="19" t="str">
        <f t="shared" si="152"/>
        <v>Not Used</v>
      </c>
      <c r="K1376" s="19" t="str">
        <f t="shared" si="153"/>
        <v>Not Used</v>
      </c>
      <c r="L1376" s="27" t="str">
        <f t="shared" si="149"/>
        <v>CHECK</v>
      </c>
      <c r="M1376" s="27" t="str">
        <f t="shared" si="150"/>
        <v>Unknown or No Record</v>
      </c>
    </row>
    <row r="1377" spans="1:13" x14ac:dyDescent="0.25">
      <c r="A1377" s="15" t="s">
        <v>82</v>
      </c>
      <c r="B1377" s="16" t="s">
        <v>34</v>
      </c>
      <c r="C1377" s="15" t="str">
        <f t="shared" si="148"/>
        <v>Dry Hole_Swelling</v>
      </c>
      <c r="D1377" s="15">
        <v>0</v>
      </c>
      <c r="E1377" s="33">
        <f t="shared" si="151"/>
        <v>-4.8134274696818129E-2</v>
      </c>
      <c r="F1377" s="15" t="str">
        <f t="shared" si="147"/>
        <v>Not Used</v>
      </c>
      <c r="G1377" s="17" t="s">
        <v>159</v>
      </c>
      <c r="H1377" s="18" t="s">
        <v>167</v>
      </c>
      <c r="I1377" s="26" t="s">
        <v>167</v>
      </c>
      <c r="J1377" s="19" t="str">
        <f t="shared" si="152"/>
        <v>Not Used</v>
      </c>
      <c r="K1377" s="19" t="str">
        <f t="shared" si="153"/>
        <v>Not Used</v>
      </c>
      <c r="L1377" s="27" t="str">
        <f t="shared" si="149"/>
        <v>CHECK</v>
      </c>
      <c r="M1377" s="27" t="str">
        <f t="shared" si="150"/>
        <v>Unknown or No Record</v>
      </c>
    </row>
    <row r="1378" spans="1:13" x14ac:dyDescent="0.25">
      <c r="A1378" s="15" t="s">
        <v>82</v>
      </c>
      <c r="B1378" s="16" t="s">
        <v>35</v>
      </c>
      <c r="C1378" s="15" t="str">
        <f t="shared" si="148"/>
        <v>Dry Hole_Very Coarse</v>
      </c>
      <c r="D1378" s="15">
        <v>0</v>
      </c>
      <c r="E1378" s="33">
        <f t="shared" si="151"/>
        <v>-4.8134274696818129E-2</v>
      </c>
      <c r="F1378" s="15" t="str">
        <f t="shared" si="147"/>
        <v>Not Used</v>
      </c>
      <c r="G1378" s="17" t="s">
        <v>159</v>
      </c>
      <c r="H1378" s="18" t="s">
        <v>167</v>
      </c>
      <c r="I1378" s="26" t="s">
        <v>167</v>
      </c>
      <c r="J1378" s="19" t="str">
        <f t="shared" si="152"/>
        <v>Not Used</v>
      </c>
      <c r="K1378" s="19" t="str">
        <f t="shared" si="153"/>
        <v>Not Used</v>
      </c>
      <c r="L1378" s="27" t="str">
        <f t="shared" si="149"/>
        <v>CHECK</v>
      </c>
      <c r="M1378" s="27" t="str">
        <f t="shared" si="150"/>
        <v>Unknown or No Record</v>
      </c>
    </row>
    <row r="1379" spans="1:13" x14ac:dyDescent="0.25">
      <c r="A1379" s="15" t="s">
        <v>82</v>
      </c>
      <c r="B1379" s="16" t="s">
        <v>160</v>
      </c>
      <c r="C1379" s="15" t="str">
        <f t="shared" si="148"/>
        <v>Dry Hole_Very Fine</v>
      </c>
      <c r="D1379" s="15">
        <v>0</v>
      </c>
      <c r="E1379" s="33">
        <f t="shared" si="151"/>
        <v>-4.8134274696818129E-2</v>
      </c>
      <c r="F1379" s="15" t="str">
        <f t="shared" si="147"/>
        <v>Not Used</v>
      </c>
      <c r="G1379" s="17" t="s">
        <v>159</v>
      </c>
      <c r="H1379" s="18" t="s">
        <v>167</v>
      </c>
      <c r="I1379" s="26" t="s">
        <v>167</v>
      </c>
      <c r="J1379" s="19" t="str">
        <f t="shared" si="152"/>
        <v>Not Used</v>
      </c>
      <c r="K1379" s="19" t="str">
        <f t="shared" si="153"/>
        <v>Not Used</v>
      </c>
      <c r="L1379" s="27" t="str">
        <f t="shared" si="149"/>
        <v>CHECK</v>
      </c>
      <c r="M1379" s="27" t="str">
        <f t="shared" si="150"/>
        <v>Unknown or No Record</v>
      </c>
    </row>
    <row r="1380" spans="1:13" x14ac:dyDescent="0.25">
      <c r="A1380" s="15" t="s">
        <v>82</v>
      </c>
      <c r="B1380" s="16" t="s">
        <v>36</v>
      </c>
      <c r="C1380" s="15" t="str">
        <f t="shared" si="148"/>
        <v>Dry Hole_Very Fine-Coarse</v>
      </c>
      <c r="D1380" s="15">
        <v>0</v>
      </c>
      <c r="E1380" s="33">
        <f t="shared" si="151"/>
        <v>-4.8134274696818129E-2</v>
      </c>
      <c r="F1380" s="15" t="str">
        <f t="shared" si="147"/>
        <v>Not Used</v>
      </c>
      <c r="G1380" s="17" t="s">
        <v>159</v>
      </c>
      <c r="H1380" s="18" t="s">
        <v>167</v>
      </c>
      <c r="I1380" s="26" t="s">
        <v>167</v>
      </c>
      <c r="J1380" s="19" t="str">
        <f t="shared" si="152"/>
        <v>Not Used</v>
      </c>
      <c r="K1380" s="19" t="str">
        <f t="shared" si="153"/>
        <v>Not Used</v>
      </c>
      <c r="L1380" s="27" t="str">
        <f t="shared" si="149"/>
        <v>CHECK</v>
      </c>
      <c r="M1380" s="27" t="str">
        <f t="shared" si="150"/>
        <v>Unknown or No Record</v>
      </c>
    </row>
    <row r="1381" spans="1:13" x14ac:dyDescent="0.25">
      <c r="A1381" s="15" t="s">
        <v>82</v>
      </c>
      <c r="B1381" s="16" t="s">
        <v>37</v>
      </c>
      <c r="C1381" s="15" t="str">
        <f t="shared" si="148"/>
        <v>Dry Hole_Very Fine-Fine</v>
      </c>
      <c r="D1381" s="15">
        <v>0</v>
      </c>
      <c r="E1381" s="33">
        <f t="shared" si="151"/>
        <v>-4.8134274696818129E-2</v>
      </c>
      <c r="F1381" s="15" t="str">
        <f t="shared" si="147"/>
        <v>Not Used</v>
      </c>
      <c r="G1381" s="17" t="s">
        <v>159</v>
      </c>
      <c r="H1381" s="18" t="s">
        <v>167</v>
      </c>
      <c r="I1381" s="26" t="s">
        <v>167</v>
      </c>
      <c r="J1381" s="19" t="str">
        <f t="shared" si="152"/>
        <v>Not Used</v>
      </c>
      <c r="K1381" s="19" t="str">
        <f t="shared" si="153"/>
        <v>Not Used</v>
      </c>
      <c r="L1381" s="27" t="str">
        <f t="shared" si="149"/>
        <v>CHECK</v>
      </c>
      <c r="M1381" s="27" t="str">
        <f t="shared" si="150"/>
        <v>Unknown or No Record</v>
      </c>
    </row>
    <row r="1382" spans="1:13" x14ac:dyDescent="0.25">
      <c r="A1382" s="15" t="s">
        <v>82</v>
      </c>
      <c r="B1382" s="16" t="s">
        <v>38</v>
      </c>
      <c r="C1382" s="15" t="str">
        <f t="shared" si="148"/>
        <v>Dry Hole_Very Fine-Medium</v>
      </c>
      <c r="D1382" s="15">
        <v>0</v>
      </c>
      <c r="E1382" s="33">
        <f t="shared" si="151"/>
        <v>-4.8134274696818129E-2</v>
      </c>
      <c r="F1382" s="15" t="str">
        <f t="shared" si="147"/>
        <v>Not Used</v>
      </c>
      <c r="G1382" s="17" t="s">
        <v>159</v>
      </c>
      <c r="H1382" s="18" t="s">
        <v>167</v>
      </c>
      <c r="I1382" s="26" t="s">
        <v>167</v>
      </c>
      <c r="J1382" s="19" t="str">
        <f t="shared" si="152"/>
        <v>Not Used</v>
      </c>
      <c r="K1382" s="19" t="str">
        <f t="shared" si="153"/>
        <v>Not Used</v>
      </c>
      <c r="L1382" s="27" t="str">
        <f t="shared" si="149"/>
        <v>CHECK</v>
      </c>
      <c r="M1382" s="27" t="str">
        <f t="shared" si="150"/>
        <v>Unknown or No Record</v>
      </c>
    </row>
    <row r="1383" spans="1:13" x14ac:dyDescent="0.25">
      <c r="A1383" s="15" t="s">
        <v>82</v>
      </c>
      <c r="B1383" s="16" t="s">
        <v>39</v>
      </c>
      <c r="C1383" s="15" t="str">
        <f t="shared" si="148"/>
        <v>Dry Hole_Very Hard</v>
      </c>
      <c r="D1383" s="15">
        <v>0</v>
      </c>
      <c r="E1383" s="33">
        <f t="shared" si="151"/>
        <v>-4.8134274696818129E-2</v>
      </c>
      <c r="F1383" s="15" t="str">
        <f t="shared" si="147"/>
        <v>Not Used</v>
      </c>
      <c r="G1383" s="17" t="s">
        <v>159</v>
      </c>
      <c r="H1383" s="18" t="s">
        <v>167</v>
      </c>
      <c r="I1383" s="26" t="s">
        <v>167</v>
      </c>
      <c r="J1383" s="19" t="str">
        <f t="shared" si="152"/>
        <v>Not Used</v>
      </c>
      <c r="K1383" s="19" t="str">
        <f t="shared" si="153"/>
        <v>Not Used</v>
      </c>
      <c r="L1383" s="27" t="str">
        <f t="shared" si="149"/>
        <v>CHECK</v>
      </c>
      <c r="M1383" s="27" t="str">
        <f t="shared" si="150"/>
        <v>Unknown or No Record</v>
      </c>
    </row>
    <row r="1384" spans="1:13" x14ac:dyDescent="0.25">
      <c r="A1384" s="15" t="s">
        <v>82</v>
      </c>
      <c r="B1384" s="16" t="s">
        <v>40</v>
      </c>
      <c r="C1384" s="15" t="str">
        <f t="shared" si="148"/>
        <v>Dry Hole_W/Boulders</v>
      </c>
      <c r="D1384" s="15">
        <v>0</v>
      </c>
      <c r="E1384" s="33">
        <f t="shared" si="151"/>
        <v>-4.8134274696818129E-2</v>
      </c>
      <c r="F1384" s="15" t="str">
        <f t="shared" si="147"/>
        <v>Not Used</v>
      </c>
      <c r="G1384" s="17" t="s">
        <v>159</v>
      </c>
      <c r="H1384" s="18" t="s">
        <v>167</v>
      </c>
      <c r="I1384" s="26" t="s">
        <v>167</v>
      </c>
      <c r="J1384" s="19" t="str">
        <f t="shared" si="152"/>
        <v>Not Used</v>
      </c>
      <c r="K1384" s="19" t="str">
        <f t="shared" si="153"/>
        <v>Not Used</v>
      </c>
      <c r="L1384" s="27" t="str">
        <f t="shared" si="149"/>
        <v>CHECK</v>
      </c>
      <c r="M1384" s="27" t="str">
        <f t="shared" si="150"/>
        <v>Unknown or No Record</v>
      </c>
    </row>
    <row r="1385" spans="1:13" x14ac:dyDescent="0.25">
      <c r="A1385" s="15" t="s">
        <v>82</v>
      </c>
      <c r="B1385" s="16" t="s">
        <v>41</v>
      </c>
      <c r="C1385" s="15" t="str">
        <f t="shared" si="148"/>
        <v>Dry Hole_W/Clay</v>
      </c>
      <c r="D1385" s="15">
        <v>1</v>
      </c>
      <c r="E1385" s="33">
        <f t="shared" si="151"/>
        <v>-4.8075106056537004E-2</v>
      </c>
      <c r="F1385" s="15" t="str">
        <f t="shared" si="147"/>
        <v>Rare/Uncommon</v>
      </c>
      <c r="G1385" s="17" t="s">
        <v>159</v>
      </c>
      <c r="H1385" s="18" t="s">
        <v>167</v>
      </c>
      <c r="I1385" s="26" t="s">
        <v>167</v>
      </c>
      <c r="J1385" s="19" t="str">
        <f t="shared" si="152"/>
        <v>Needs Review</v>
      </c>
      <c r="K1385" s="19" t="str">
        <f t="shared" si="153"/>
        <v>Bell &amp; Erber</v>
      </c>
      <c r="L1385" s="27" t="str">
        <f t="shared" si="149"/>
        <v>Unknown or No Record</v>
      </c>
      <c r="M1385" s="27" t="str">
        <f t="shared" si="150"/>
        <v>Unknown or No Record</v>
      </c>
    </row>
    <row r="1386" spans="1:13" x14ac:dyDescent="0.25">
      <c r="A1386" s="15" t="s">
        <v>82</v>
      </c>
      <c r="B1386" s="16" t="s">
        <v>42</v>
      </c>
      <c r="C1386" s="15" t="str">
        <f t="shared" si="148"/>
        <v>Dry Hole_W/Coal</v>
      </c>
      <c r="D1386" s="15">
        <v>0</v>
      </c>
      <c r="E1386" s="33">
        <f t="shared" si="151"/>
        <v>-4.8134274696818129E-2</v>
      </c>
      <c r="F1386" s="15" t="str">
        <f t="shared" si="147"/>
        <v>Not Used</v>
      </c>
      <c r="G1386" s="17" t="s">
        <v>159</v>
      </c>
      <c r="H1386" s="18" t="s">
        <v>167</v>
      </c>
      <c r="I1386" s="26" t="s">
        <v>167</v>
      </c>
      <c r="J1386" s="19" t="str">
        <f t="shared" si="152"/>
        <v>Not Used</v>
      </c>
      <c r="K1386" s="19" t="str">
        <f t="shared" si="153"/>
        <v>Not Used</v>
      </c>
      <c r="L1386" s="27" t="str">
        <f t="shared" si="149"/>
        <v>CHECK</v>
      </c>
      <c r="M1386" s="27" t="str">
        <f t="shared" si="150"/>
        <v>Unknown or No Record</v>
      </c>
    </row>
    <row r="1387" spans="1:13" x14ac:dyDescent="0.25">
      <c r="A1387" s="15" t="s">
        <v>82</v>
      </c>
      <c r="B1387" s="16" t="s">
        <v>43</v>
      </c>
      <c r="C1387" s="15" t="str">
        <f t="shared" si="148"/>
        <v>Dry Hole_W/Cobbles</v>
      </c>
      <c r="D1387" s="15">
        <v>0</v>
      </c>
      <c r="E1387" s="33">
        <f t="shared" si="151"/>
        <v>-4.8134274696818129E-2</v>
      </c>
      <c r="F1387" s="15" t="str">
        <f t="shared" si="147"/>
        <v>Not Used</v>
      </c>
      <c r="G1387" s="17" t="s">
        <v>159</v>
      </c>
      <c r="H1387" s="18" t="s">
        <v>167</v>
      </c>
      <c r="I1387" s="26" t="s">
        <v>167</v>
      </c>
      <c r="J1387" s="19" t="str">
        <f t="shared" si="152"/>
        <v>Not Used</v>
      </c>
      <c r="K1387" s="19" t="str">
        <f t="shared" si="153"/>
        <v>Not Used</v>
      </c>
      <c r="L1387" s="27" t="str">
        <f t="shared" si="149"/>
        <v>CHECK</v>
      </c>
      <c r="M1387" s="27" t="str">
        <f t="shared" si="150"/>
        <v>Unknown or No Record</v>
      </c>
    </row>
    <row r="1388" spans="1:13" x14ac:dyDescent="0.25">
      <c r="A1388" s="15" t="s">
        <v>82</v>
      </c>
      <c r="B1388" s="16" t="s">
        <v>44</v>
      </c>
      <c r="C1388" s="15" t="str">
        <f t="shared" si="148"/>
        <v>Dry Hole_W/Dolomite</v>
      </c>
      <c r="D1388" s="15">
        <v>0</v>
      </c>
      <c r="E1388" s="33">
        <f t="shared" si="151"/>
        <v>-4.8134274696818129E-2</v>
      </c>
      <c r="F1388" s="15" t="str">
        <f t="shared" si="147"/>
        <v>Not Used</v>
      </c>
      <c r="G1388" s="17" t="s">
        <v>159</v>
      </c>
      <c r="H1388" s="18" t="s">
        <v>167</v>
      </c>
      <c r="I1388" s="26" t="s">
        <v>167</v>
      </c>
      <c r="J1388" s="19" t="str">
        <f t="shared" si="152"/>
        <v>Not Used</v>
      </c>
      <c r="K1388" s="19" t="str">
        <f t="shared" si="153"/>
        <v>Not Used</v>
      </c>
      <c r="L1388" s="27" t="str">
        <f t="shared" si="149"/>
        <v>CHECK</v>
      </c>
      <c r="M1388" s="27" t="str">
        <f t="shared" si="150"/>
        <v>Unknown or No Record</v>
      </c>
    </row>
    <row r="1389" spans="1:13" x14ac:dyDescent="0.25">
      <c r="A1389" s="15" t="s">
        <v>82</v>
      </c>
      <c r="B1389" s="16" t="s">
        <v>45</v>
      </c>
      <c r="C1389" s="15" t="str">
        <f t="shared" si="148"/>
        <v>Dry Hole_W/Gravel</v>
      </c>
      <c r="D1389" s="15">
        <v>0</v>
      </c>
      <c r="E1389" s="33">
        <f t="shared" si="151"/>
        <v>-4.8134274696818129E-2</v>
      </c>
      <c r="F1389" s="15" t="str">
        <f t="shared" si="147"/>
        <v>Not Used</v>
      </c>
      <c r="G1389" s="17" t="s">
        <v>159</v>
      </c>
      <c r="H1389" s="18" t="s">
        <v>167</v>
      </c>
      <c r="I1389" s="26" t="s">
        <v>167</v>
      </c>
      <c r="J1389" s="19" t="str">
        <f t="shared" si="152"/>
        <v>Not Used</v>
      </c>
      <c r="K1389" s="19" t="str">
        <f t="shared" si="153"/>
        <v>Not Used</v>
      </c>
      <c r="L1389" s="27" t="str">
        <f t="shared" si="149"/>
        <v>CHECK</v>
      </c>
      <c r="M1389" s="27" t="str">
        <f t="shared" si="150"/>
        <v>Unknown or No Record</v>
      </c>
    </row>
    <row r="1390" spans="1:13" x14ac:dyDescent="0.25">
      <c r="A1390" s="15" t="s">
        <v>82</v>
      </c>
      <c r="B1390" s="16" t="s">
        <v>46</v>
      </c>
      <c r="C1390" s="15" t="str">
        <f t="shared" si="148"/>
        <v>Dry Hole_W/Gypsum</v>
      </c>
      <c r="D1390" s="15">
        <v>0</v>
      </c>
      <c r="E1390" s="33">
        <f t="shared" si="151"/>
        <v>-4.8134274696818129E-2</v>
      </c>
      <c r="F1390" s="15" t="str">
        <f t="shared" si="147"/>
        <v>Not Used</v>
      </c>
      <c r="G1390" s="17" t="s">
        <v>159</v>
      </c>
      <c r="H1390" s="18" t="s">
        <v>167</v>
      </c>
      <c r="I1390" s="26" t="s">
        <v>167</v>
      </c>
      <c r="J1390" s="19" t="str">
        <f t="shared" si="152"/>
        <v>Not Used</v>
      </c>
      <c r="K1390" s="19" t="str">
        <f t="shared" si="153"/>
        <v>Not Used</v>
      </c>
      <c r="L1390" s="27" t="str">
        <f t="shared" si="149"/>
        <v>CHECK</v>
      </c>
      <c r="M1390" s="27" t="str">
        <f t="shared" si="150"/>
        <v>Unknown or No Record</v>
      </c>
    </row>
    <row r="1391" spans="1:13" x14ac:dyDescent="0.25">
      <c r="A1391" s="15" t="s">
        <v>82</v>
      </c>
      <c r="B1391" s="16" t="s">
        <v>47</v>
      </c>
      <c r="C1391" s="15" t="str">
        <f t="shared" si="148"/>
        <v>Dry Hole_W/Limestone</v>
      </c>
      <c r="D1391" s="15">
        <v>0</v>
      </c>
      <c r="E1391" s="33">
        <f t="shared" si="151"/>
        <v>-4.8134274696818129E-2</v>
      </c>
      <c r="F1391" s="15" t="str">
        <f t="shared" si="147"/>
        <v>Not Used</v>
      </c>
      <c r="G1391" s="17" t="s">
        <v>159</v>
      </c>
      <c r="H1391" s="18" t="s">
        <v>167</v>
      </c>
      <c r="I1391" s="26" t="s">
        <v>167</v>
      </c>
      <c r="J1391" s="19" t="str">
        <f t="shared" si="152"/>
        <v>Not Used</v>
      </c>
      <c r="K1391" s="19" t="str">
        <f t="shared" si="153"/>
        <v>Not Used</v>
      </c>
      <c r="L1391" s="27" t="str">
        <f t="shared" si="149"/>
        <v>CHECK</v>
      </c>
      <c r="M1391" s="27" t="str">
        <f t="shared" si="150"/>
        <v>Unknown or No Record</v>
      </c>
    </row>
    <row r="1392" spans="1:13" x14ac:dyDescent="0.25">
      <c r="A1392" s="15" t="s">
        <v>82</v>
      </c>
      <c r="B1392" s="16" t="s">
        <v>48</v>
      </c>
      <c r="C1392" s="15" t="str">
        <f t="shared" si="148"/>
        <v>Dry Hole_W/Pyrite</v>
      </c>
      <c r="D1392" s="15">
        <v>0</v>
      </c>
      <c r="E1392" s="33">
        <f t="shared" si="151"/>
        <v>-4.8134274696818129E-2</v>
      </c>
      <c r="F1392" s="15" t="str">
        <f t="shared" si="147"/>
        <v>Not Used</v>
      </c>
      <c r="G1392" s="17" t="s">
        <v>159</v>
      </c>
      <c r="H1392" s="18" t="s">
        <v>167</v>
      </c>
      <c r="I1392" s="26" t="s">
        <v>167</v>
      </c>
      <c r="J1392" s="19" t="str">
        <f t="shared" si="152"/>
        <v>Not Used</v>
      </c>
      <c r="K1392" s="19" t="str">
        <f t="shared" si="153"/>
        <v>Not Used</v>
      </c>
      <c r="L1392" s="27" t="str">
        <f t="shared" si="149"/>
        <v>CHECK</v>
      </c>
      <c r="M1392" s="27" t="str">
        <f t="shared" si="150"/>
        <v>Unknown or No Record</v>
      </c>
    </row>
    <row r="1393" spans="1:13" x14ac:dyDescent="0.25">
      <c r="A1393" s="15" t="s">
        <v>82</v>
      </c>
      <c r="B1393" s="16" t="s">
        <v>49</v>
      </c>
      <c r="C1393" s="15" t="str">
        <f t="shared" si="148"/>
        <v>Dry Hole_W/Sand</v>
      </c>
      <c r="D1393" s="15">
        <v>0</v>
      </c>
      <c r="E1393" s="33">
        <f t="shared" si="151"/>
        <v>-4.8134274696818129E-2</v>
      </c>
      <c r="F1393" s="15" t="str">
        <f t="shared" si="147"/>
        <v>Not Used</v>
      </c>
      <c r="G1393" s="17" t="s">
        <v>159</v>
      </c>
      <c r="H1393" s="18" t="s">
        <v>167</v>
      </c>
      <c r="I1393" s="26" t="s">
        <v>167</v>
      </c>
      <c r="J1393" s="19" t="str">
        <f t="shared" si="152"/>
        <v>Not Used</v>
      </c>
      <c r="K1393" s="19" t="str">
        <f t="shared" si="153"/>
        <v>Not Used</v>
      </c>
      <c r="L1393" s="27" t="str">
        <f t="shared" si="149"/>
        <v>CHECK</v>
      </c>
      <c r="M1393" s="27" t="str">
        <f t="shared" si="150"/>
        <v>Unknown or No Record</v>
      </c>
    </row>
    <row r="1394" spans="1:13" x14ac:dyDescent="0.25">
      <c r="A1394" s="15" t="s">
        <v>82</v>
      </c>
      <c r="B1394" s="16" t="s">
        <v>50</v>
      </c>
      <c r="C1394" s="15" t="str">
        <f t="shared" si="148"/>
        <v>Dry Hole_W/Sandstone</v>
      </c>
      <c r="D1394" s="15">
        <v>0</v>
      </c>
      <c r="E1394" s="33">
        <f t="shared" si="151"/>
        <v>-4.8134274696818129E-2</v>
      </c>
      <c r="F1394" s="15" t="str">
        <f t="shared" si="147"/>
        <v>Not Used</v>
      </c>
      <c r="G1394" s="17" t="s">
        <v>159</v>
      </c>
      <c r="H1394" s="18" t="s">
        <v>167</v>
      </c>
      <c r="I1394" s="26" t="s">
        <v>167</v>
      </c>
      <c r="J1394" s="19" t="str">
        <f t="shared" si="152"/>
        <v>Not Used</v>
      </c>
      <c r="K1394" s="19" t="str">
        <f t="shared" si="153"/>
        <v>Not Used</v>
      </c>
      <c r="L1394" s="27" t="str">
        <f t="shared" si="149"/>
        <v>CHECK</v>
      </c>
      <c r="M1394" s="27" t="str">
        <f t="shared" si="150"/>
        <v>Unknown or No Record</v>
      </c>
    </row>
    <row r="1395" spans="1:13" x14ac:dyDescent="0.25">
      <c r="A1395" s="15" t="s">
        <v>82</v>
      </c>
      <c r="B1395" s="16" t="s">
        <v>51</v>
      </c>
      <c r="C1395" s="15" t="str">
        <f t="shared" si="148"/>
        <v>Dry Hole_W/Shale</v>
      </c>
      <c r="D1395" s="15">
        <v>0</v>
      </c>
      <c r="E1395" s="33">
        <f t="shared" si="151"/>
        <v>-4.8134274696818129E-2</v>
      </c>
      <c r="F1395" s="15" t="str">
        <f t="shared" si="147"/>
        <v>Not Used</v>
      </c>
      <c r="G1395" s="17" t="s">
        <v>159</v>
      </c>
      <c r="H1395" s="18" t="s">
        <v>167</v>
      </c>
      <c r="I1395" s="26" t="s">
        <v>167</v>
      </c>
      <c r="J1395" s="19" t="str">
        <f t="shared" si="152"/>
        <v>Not Used</v>
      </c>
      <c r="K1395" s="19" t="str">
        <f t="shared" si="153"/>
        <v>Not Used</v>
      </c>
      <c r="L1395" s="27" t="str">
        <f t="shared" si="149"/>
        <v>CHECK</v>
      </c>
      <c r="M1395" s="27" t="str">
        <f t="shared" si="150"/>
        <v>Unknown or No Record</v>
      </c>
    </row>
    <row r="1396" spans="1:13" x14ac:dyDescent="0.25">
      <c r="A1396" s="15" t="s">
        <v>82</v>
      </c>
      <c r="B1396" s="16" t="s">
        <v>52</v>
      </c>
      <c r="C1396" s="15" t="str">
        <f t="shared" si="148"/>
        <v>Dry Hole_W/Silt</v>
      </c>
      <c r="D1396" s="15">
        <v>0</v>
      </c>
      <c r="E1396" s="33">
        <f t="shared" si="151"/>
        <v>-4.8134274696818129E-2</v>
      </c>
      <c r="F1396" s="15" t="str">
        <f t="shared" si="147"/>
        <v>Not Used</v>
      </c>
      <c r="G1396" s="17" t="s">
        <v>159</v>
      </c>
      <c r="H1396" s="18" t="s">
        <v>167</v>
      </c>
      <c r="I1396" s="26" t="s">
        <v>167</v>
      </c>
      <c r="J1396" s="19" t="str">
        <f t="shared" si="152"/>
        <v>Not Used</v>
      </c>
      <c r="K1396" s="19" t="str">
        <f t="shared" si="153"/>
        <v>Not Used</v>
      </c>
      <c r="L1396" s="27" t="str">
        <f t="shared" si="149"/>
        <v>CHECK</v>
      </c>
      <c r="M1396" s="27" t="str">
        <f t="shared" si="150"/>
        <v>Unknown or No Record</v>
      </c>
    </row>
    <row r="1397" spans="1:13" x14ac:dyDescent="0.25">
      <c r="A1397" s="15" t="s">
        <v>82</v>
      </c>
      <c r="B1397" s="16" t="s">
        <v>53</v>
      </c>
      <c r="C1397" s="15" t="str">
        <f t="shared" si="148"/>
        <v>Dry Hole_W/Stones</v>
      </c>
      <c r="D1397" s="15">
        <v>1</v>
      </c>
      <c r="E1397" s="33">
        <f t="shared" si="151"/>
        <v>-4.8075106056537004E-2</v>
      </c>
      <c r="F1397" s="15" t="str">
        <f t="shared" si="147"/>
        <v>Rare/Uncommon</v>
      </c>
      <c r="G1397" s="17" t="s">
        <v>159</v>
      </c>
      <c r="H1397" s="18" t="s">
        <v>167</v>
      </c>
      <c r="I1397" s="26" t="s">
        <v>167</v>
      </c>
      <c r="J1397" s="19" t="str">
        <f t="shared" si="152"/>
        <v>Needs Review</v>
      </c>
      <c r="K1397" s="19" t="str">
        <f t="shared" si="153"/>
        <v>Bell &amp; Erber</v>
      </c>
      <c r="L1397" s="27" t="str">
        <f t="shared" si="149"/>
        <v>Unknown or No Record</v>
      </c>
      <c r="M1397" s="27" t="str">
        <f t="shared" si="150"/>
        <v>Unknown or No Record</v>
      </c>
    </row>
    <row r="1398" spans="1:13" x14ac:dyDescent="0.25">
      <c r="A1398" s="15" t="s">
        <v>82</v>
      </c>
      <c r="B1398" s="16" t="s">
        <v>54</v>
      </c>
      <c r="C1398" s="15" t="str">
        <f t="shared" si="148"/>
        <v>Dry Hole_Water Bearing</v>
      </c>
      <c r="D1398" s="15">
        <v>0</v>
      </c>
      <c r="E1398" s="33">
        <f t="shared" si="151"/>
        <v>-4.8134274696818129E-2</v>
      </c>
      <c r="F1398" s="15" t="str">
        <f t="shared" si="147"/>
        <v>Not Used</v>
      </c>
      <c r="G1398" s="17" t="s">
        <v>159</v>
      </c>
      <c r="H1398" s="18" t="s">
        <v>167</v>
      </c>
      <c r="I1398" s="26" t="s">
        <v>167</v>
      </c>
      <c r="J1398" s="19" t="str">
        <f t="shared" si="152"/>
        <v>Not Used</v>
      </c>
      <c r="K1398" s="19" t="str">
        <f t="shared" si="153"/>
        <v>Not Used</v>
      </c>
      <c r="L1398" s="27" t="str">
        <f t="shared" si="149"/>
        <v>CHECK</v>
      </c>
      <c r="M1398" s="27" t="str">
        <f t="shared" si="150"/>
        <v>Unknown or No Record</v>
      </c>
    </row>
    <row r="1399" spans="1:13" x14ac:dyDescent="0.25">
      <c r="A1399" s="15" t="s">
        <v>82</v>
      </c>
      <c r="B1399" s="16" t="s">
        <v>55</v>
      </c>
      <c r="C1399" s="15" t="str">
        <f t="shared" si="148"/>
        <v>Dry Hole_Weathered</v>
      </c>
      <c r="D1399" s="15">
        <v>0</v>
      </c>
      <c r="E1399" s="33">
        <f t="shared" si="151"/>
        <v>-4.8134274696818129E-2</v>
      </c>
      <c r="F1399" s="15" t="str">
        <f t="shared" si="147"/>
        <v>Not Used</v>
      </c>
      <c r="G1399" s="17" t="s">
        <v>159</v>
      </c>
      <c r="H1399" s="18" t="s">
        <v>167</v>
      </c>
      <c r="I1399" s="26" t="s">
        <v>167</v>
      </c>
      <c r="J1399" s="19" t="str">
        <f t="shared" si="152"/>
        <v>Not Used</v>
      </c>
      <c r="K1399" s="19" t="str">
        <f t="shared" si="153"/>
        <v>Not Used</v>
      </c>
      <c r="L1399" s="27" t="str">
        <f t="shared" si="149"/>
        <v>CHECK</v>
      </c>
      <c r="M1399" s="27" t="str">
        <f t="shared" si="150"/>
        <v>Unknown or No Record</v>
      </c>
    </row>
    <row r="1400" spans="1:13" x14ac:dyDescent="0.25">
      <c r="A1400" s="15" t="s">
        <v>82</v>
      </c>
      <c r="B1400" s="16" t="s">
        <v>56</v>
      </c>
      <c r="C1400" s="15" t="str">
        <f t="shared" si="148"/>
        <v>Dry Hole_Wet/Moist</v>
      </c>
      <c r="D1400" s="15">
        <v>0</v>
      </c>
      <c r="E1400" s="33">
        <f t="shared" si="151"/>
        <v>-4.8134274696818129E-2</v>
      </c>
      <c r="F1400" s="15" t="str">
        <f t="shared" si="147"/>
        <v>Not Used</v>
      </c>
      <c r="G1400" s="17" t="s">
        <v>159</v>
      </c>
      <c r="H1400" s="18" t="s">
        <v>167</v>
      </c>
      <c r="I1400" s="26" t="s">
        <v>167</v>
      </c>
      <c r="J1400" s="19" t="str">
        <f t="shared" si="152"/>
        <v>Not Used</v>
      </c>
      <c r="K1400" s="19" t="str">
        <f t="shared" si="153"/>
        <v>Not Used</v>
      </c>
      <c r="L1400" s="27" t="str">
        <f t="shared" si="149"/>
        <v>CHECK</v>
      </c>
      <c r="M1400" s="27" t="str">
        <f t="shared" si="150"/>
        <v>Unknown or No Record</v>
      </c>
    </row>
    <row r="1401" spans="1:13" x14ac:dyDescent="0.25">
      <c r="A1401" s="15" t="s">
        <v>82</v>
      </c>
      <c r="B1401" s="16" t="s">
        <v>57</v>
      </c>
      <c r="C1401" s="15" t="str">
        <f t="shared" si="148"/>
        <v>Dry Hole_Wood</v>
      </c>
      <c r="D1401" s="15">
        <v>0</v>
      </c>
      <c r="E1401" s="33">
        <f t="shared" si="151"/>
        <v>-4.8134274696818129E-2</v>
      </c>
      <c r="F1401" s="15" t="str">
        <f t="shared" si="147"/>
        <v>Not Used</v>
      </c>
      <c r="G1401" s="17" t="s">
        <v>159</v>
      </c>
      <c r="H1401" s="18" t="s">
        <v>167</v>
      </c>
      <c r="I1401" s="26" t="s">
        <v>167</v>
      </c>
      <c r="J1401" s="19" t="str">
        <f t="shared" si="152"/>
        <v>Not Used</v>
      </c>
      <c r="K1401" s="19" t="str">
        <f t="shared" si="153"/>
        <v>Not Used</v>
      </c>
      <c r="L1401" s="27" t="str">
        <f t="shared" si="149"/>
        <v>CHECK</v>
      </c>
      <c r="M1401" s="27" t="str">
        <f t="shared" si="150"/>
        <v>Unknown or No Record</v>
      </c>
    </row>
    <row r="1402" spans="1:13" x14ac:dyDescent="0.25">
      <c r="A1402" s="15" t="s">
        <v>83</v>
      </c>
      <c r="B1402" s="16"/>
      <c r="C1402" s="15" t="str">
        <f t="shared" si="148"/>
        <v>Granite_</v>
      </c>
      <c r="D1402" s="15">
        <v>2170</v>
      </c>
      <c r="E1402" s="33">
        <f t="shared" si="151"/>
        <v>8.0261674713226705E-2</v>
      </c>
      <c r="F1402" s="15" t="str">
        <f t="shared" si="147"/>
        <v>Fairly Common</v>
      </c>
      <c r="G1402" s="17" t="s">
        <v>159</v>
      </c>
      <c r="H1402" s="18" t="s">
        <v>166</v>
      </c>
      <c r="I1402" s="26" t="s">
        <v>166</v>
      </c>
      <c r="J1402" s="19" t="str">
        <f t="shared" si="152"/>
        <v>Needs Review</v>
      </c>
      <c r="K1402" s="19" t="str">
        <f t="shared" si="153"/>
        <v>Bell &amp; Erber</v>
      </c>
      <c r="L1402" s="27" t="str">
        <f t="shared" si="149"/>
        <v>Bedrock</v>
      </c>
      <c r="M1402" s="27" t="str">
        <f t="shared" si="150"/>
        <v>Bedrock</v>
      </c>
    </row>
    <row r="1403" spans="1:13" x14ac:dyDescent="0.25">
      <c r="A1403" s="15" t="s">
        <v>83</v>
      </c>
      <c r="B1403" s="16" t="s">
        <v>4</v>
      </c>
      <c r="C1403" s="15" t="str">
        <f t="shared" si="148"/>
        <v>Granite_Broken</v>
      </c>
      <c r="D1403" s="15">
        <v>63</v>
      </c>
      <c r="E1403" s="33">
        <f t="shared" si="151"/>
        <v>-4.4406650359107153E-2</v>
      </c>
      <c r="F1403" s="15" t="str">
        <f t="shared" si="147"/>
        <v>Rare/Uncommon</v>
      </c>
      <c r="G1403" s="17" t="s">
        <v>159</v>
      </c>
      <c r="H1403" s="18" t="s">
        <v>166</v>
      </c>
      <c r="I1403" s="26" t="s">
        <v>166</v>
      </c>
      <c r="J1403" s="19" t="str">
        <f t="shared" si="152"/>
        <v>Needs Review</v>
      </c>
      <c r="K1403" s="19" t="str">
        <f t="shared" si="153"/>
        <v>Bell &amp; Erber</v>
      </c>
      <c r="L1403" s="27" t="str">
        <f t="shared" si="149"/>
        <v>Bedrock</v>
      </c>
      <c r="M1403" s="27" t="str">
        <f t="shared" si="150"/>
        <v>Bedrock</v>
      </c>
    </row>
    <row r="1404" spans="1:13" x14ac:dyDescent="0.25">
      <c r="A1404" s="15" t="s">
        <v>83</v>
      </c>
      <c r="B1404" s="16" t="s">
        <v>5</v>
      </c>
      <c r="C1404" s="15" t="str">
        <f t="shared" si="148"/>
        <v>Granite_Cemented</v>
      </c>
      <c r="D1404" s="15">
        <v>52</v>
      </c>
      <c r="E1404" s="33">
        <f t="shared" si="151"/>
        <v>-4.5057505402199542E-2</v>
      </c>
      <c r="F1404" s="15" t="str">
        <f t="shared" si="147"/>
        <v>Rare/Uncommon</v>
      </c>
      <c r="G1404" s="17" t="s">
        <v>159</v>
      </c>
      <c r="H1404" s="18" t="s">
        <v>166</v>
      </c>
      <c r="I1404" s="26" t="s">
        <v>166</v>
      </c>
      <c r="J1404" s="19" t="str">
        <f t="shared" si="152"/>
        <v>Needs Review</v>
      </c>
      <c r="K1404" s="19" t="str">
        <f t="shared" si="153"/>
        <v>Bell &amp; Erber</v>
      </c>
      <c r="L1404" s="27" t="str">
        <f t="shared" si="149"/>
        <v>Bedrock</v>
      </c>
      <c r="M1404" s="27" t="str">
        <f t="shared" si="150"/>
        <v>Bedrock</v>
      </c>
    </row>
    <row r="1405" spans="1:13" x14ac:dyDescent="0.25">
      <c r="A1405" s="15" t="s">
        <v>83</v>
      </c>
      <c r="B1405" s="16" t="s">
        <v>6</v>
      </c>
      <c r="C1405" s="15" t="str">
        <f t="shared" si="148"/>
        <v>Granite_Clayey</v>
      </c>
      <c r="D1405" s="15">
        <v>25</v>
      </c>
      <c r="E1405" s="33">
        <f t="shared" si="151"/>
        <v>-4.6655058689789961E-2</v>
      </c>
      <c r="F1405" s="15" t="str">
        <f t="shared" si="147"/>
        <v>Rare/Uncommon</v>
      </c>
      <c r="G1405" s="17" t="s">
        <v>159</v>
      </c>
      <c r="H1405" s="18" t="s">
        <v>158</v>
      </c>
      <c r="I1405" s="26" t="s">
        <v>158</v>
      </c>
      <c r="J1405" s="19" t="str">
        <f t="shared" si="152"/>
        <v>Needs Review</v>
      </c>
      <c r="K1405" s="19" t="str">
        <f t="shared" si="153"/>
        <v>Bell &amp; Erber</v>
      </c>
      <c r="L1405" s="27" t="str">
        <f t="shared" si="149"/>
        <v>Diamicton</v>
      </c>
      <c r="M1405" s="27" t="str">
        <f t="shared" si="150"/>
        <v>Diamicton</v>
      </c>
    </row>
    <row r="1406" spans="1:13" x14ac:dyDescent="0.25">
      <c r="A1406" s="15" t="s">
        <v>83</v>
      </c>
      <c r="B1406" s="16" t="s">
        <v>7</v>
      </c>
      <c r="C1406" s="15" t="str">
        <f t="shared" si="148"/>
        <v>Granite_Coarse</v>
      </c>
      <c r="D1406" s="15">
        <v>90</v>
      </c>
      <c r="E1406" s="33">
        <f t="shared" si="151"/>
        <v>-4.2809097071516734E-2</v>
      </c>
      <c r="F1406" s="15" t="str">
        <f t="shared" si="147"/>
        <v>Rare/Uncommon</v>
      </c>
      <c r="G1406" s="17" t="s">
        <v>159</v>
      </c>
      <c r="H1406" s="18" t="s">
        <v>84</v>
      </c>
      <c r="I1406" s="26" t="s">
        <v>84</v>
      </c>
      <c r="J1406" s="19" t="str">
        <f t="shared" si="152"/>
        <v>Needs Review</v>
      </c>
      <c r="K1406" s="19" t="str">
        <f t="shared" si="153"/>
        <v>Bell &amp; Erber</v>
      </c>
      <c r="L1406" s="27" t="str">
        <f t="shared" si="149"/>
        <v>Gravel</v>
      </c>
      <c r="M1406" s="27" t="str">
        <f t="shared" si="150"/>
        <v>Gravel</v>
      </c>
    </row>
    <row r="1407" spans="1:13" x14ac:dyDescent="0.25">
      <c r="A1407" s="15" t="s">
        <v>83</v>
      </c>
      <c r="B1407" s="16" t="s">
        <v>8</v>
      </c>
      <c r="C1407" s="15" t="str">
        <f t="shared" si="148"/>
        <v>Granite_Dense</v>
      </c>
      <c r="D1407" s="15">
        <v>1</v>
      </c>
      <c r="E1407" s="33">
        <f t="shared" si="151"/>
        <v>-4.8075106056537004E-2</v>
      </c>
      <c r="F1407" s="15" t="str">
        <f t="shared" si="147"/>
        <v>Rare/Uncommon</v>
      </c>
      <c r="G1407" s="17" t="s">
        <v>159</v>
      </c>
      <c r="H1407" s="18" t="s">
        <v>166</v>
      </c>
      <c r="I1407" s="26" t="s">
        <v>166</v>
      </c>
      <c r="J1407" s="19" t="str">
        <f t="shared" si="152"/>
        <v>Needs Review</v>
      </c>
      <c r="K1407" s="19" t="str">
        <f t="shared" si="153"/>
        <v>Bell &amp; Erber</v>
      </c>
      <c r="L1407" s="27" t="str">
        <f t="shared" si="149"/>
        <v>Bedrock</v>
      </c>
      <c r="M1407" s="27" t="str">
        <f t="shared" si="150"/>
        <v>Bedrock</v>
      </c>
    </row>
    <row r="1408" spans="1:13" x14ac:dyDescent="0.25">
      <c r="A1408" s="15" t="s">
        <v>83</v>
      </c>
      <c r="B1408" s="16" t="s">
        <v>9</v>
      </c>
      <c r="C1408" s="15" t="str">
        <f t="shared" si="148"/>
        <v>Granite_Dolomitic</v>
      </c>
      <c r="D1408" s="15">
        <v>0</v>
      </c>
      <c r="E1408" s="33">
        <f t="shared" si="151"/>
        <v>-4.8134274696818129E-2</v>
      </c>
      <c r="F1408" s="15" t="str">
        <f t="shared" si="147"/>
        <v>Not Used</v>
      </c>
      <c r="G1408" s="17" t="s">
        <v>159</v>
      </c>
      <c r="H1408" s="18" t="s">
        <v>166</v>
      </c>
      <c r="I1408" s="26" t="s">
        <v>166</v>
      </c>
      <c r="J1408" s="19" t="str">
        <f t="shared" si="152"/>
        <v>Not Used</v>
      </c>
      <c r="K1408" s="19" t="str">
        <f t="shared" si="153"/>
        <v>Not Used</v>
      </c>
      <c r="L1408" s="27" t="str">
        <f t="shared" si="149"/>
        <v>CHECK</v>
      </c>
      <c r="M1408" s="27" t="str">
        <f t="shared" si="150"/>
        <v>Bedrock</v>
      </c>
    </row>
    <row r="1409" spans="1:13" x14ac:dyDescent="0.25">
      <c r="A1409" s="15" t="s">
        <v>83</v>
      </c>
      <c r="B1409" s="16" t="s">
        <v>10</v>
      </c>
      <c r="C1409" s="15" t="str">
        <f t="shared" si="148"/>
        <v>Granite_Dry</v>
      </c>
      <c r="D1409" s="15">
        <v>9</v>
      </c>
      <c r="E1409" s="33">
        <f t="shared" si="151"/>
        <v>-4.7601756934287989E-2</v>
      </c>
      <c r="F1409" s="15" t="str">
        <f t="shared" si="147"/>
        <v>Rare/Uncommon</v>
      </c>
      <c r="G1409" s="17" t="s">
        <v>159</v>
      </c>
      <c r="H1409" s="18" t="s">
        <v>166</v>
      </c>
      <c r="I1409" s="26" t="s">
        <v>166</v>
      </c>
      <c r="J1409" s="19" t="str">
        <f t="shared" si="152"/>
        <v>Needs Review</v>
      </c>
      <c r="K1409" s="19" t="str">
        <f t="shared" si="153"/>
        <v>Bell &amp; Erber</v>
      </c>
      <c r="L1409" s="27" t="str">
        <f t="shared" si="149"/>
        <v>Bedrock</v>
      </c>
      <c r="M1409" s="27" t="str">
        <f t="shared" si="150"/>
        <v>Bedrock</v>
      </c>
    </row>
    <row r="1410" spans="1:13" x14ac:dyDescent="0.25">
      <c r="A1410" s="15" t="s">
        <v>83</v>
      </c>
      <c r="B1410" s="16" t="s">
        <v>11</v>
      </c>
      <c r="C1410" s="15" t="str">
        <f t="shared" si="148"/>
        <v>Granite_Fill</v>
      </c>
      <c r="D1410" s="15">
        <v>1</v>
      </c>
      <c r="E1410" s="33">
        <f t="shared" si="151"/>
        <v>-4.8075106056537004E-2</v>
      </c>
      <c r="F1410" s="15" t="str">
        <f t="shared" ref="F1410:F1473" si="154">IF(D1410=0,"Not Used",
IF(E1410&lt;Mean,"Rare/Uncommon",
IF(AND(E1410&gt;Mean,E1410&lt;(Mean + Standard_Deviation)),"Fairly Common",
IF(AND(E1410&gt;(Mean + Standard_Deviation),E1410&lt;(Mean + (2*Standard_Deviation))),"Common",
IF(E1410&gt;(Mean + (2*Standard_Deviation)),"Very Common","")))))</f>
        <v>Rare/Uncommon</v>
      </c>
      <c r="G1410" s="17" t="s">
        <v>159</v>
      </c>
      <c r="H1410" s="18" t="s">
        <v>166</v>
      </c>
      <c r="I1410" s="26" t="s">
        <v>166</v>
      </c>
      <c r="J1410" s="19" t="str">
        <f t="shared" si="152"/>
        <v>Needs Review</v>
      </c>
      <c r="K1410" s="19" t="str">
        <f t="shared" si="153"/>
        <v>Bell &amp; Erber</v>
      </c>
      <c r="L1410" s="27" t="str">
        <f t="shared" si="149"/>
        <v>Bedrock</v>
      </c>
      <c r="M1410" s="27" t="str">
        <f t="shared" si="150"/>
        <v>Bedrock</v>
      </c>
    </row>
    <row r="1411" spans="1:13" x14ac:dyDescent="0.25">
      <c r="A1411" s="15" t="s">
        <v>83</v>
      </c>
      <c r="B1411" s="16" t="s">
        <v>12</v>
      </c>
      <c r="C1411" s="15" t="str">
        <f t="shared" ref="C1411:C1474" si="155">A1411&amp;"_"&amp;IF(ISBLANK(B1411),"",B1411)</f>
        <v>Granite_Fine</v>
      </c>
      <c r="D1411" s="15">
        <v>53</v>
      </c>
      <c r="E1411" s="33">
        <f t="shared" si="151"/>
        <v>-4.4998336761918417E-2</v>
      </c>
      <c r="F1411" s="15" t="str">
        <f t="shared" si="154"/>
        <v>Rare/Uncommon</v>
      </c>
      <c r="G1411" s="17" t="s">
        <v>159</v>
      </c>
      <c r="H1411" s="18" t="s">
        <v>84</v>
      </c>
      <c r="I1411" s="26" t="s">
        <v>84</v>
      </c>
      <c r="J1411" s="19" t="str">
        <f t="shared" si="152"/>
        <v>Needs Review</v>
      </c>
      <c r="K1411" s="19" t="str">
        <f t="shared" si="153"/>
        <v>Bell &amp; Erber</v>
      </c>
      <c r="L1411" s="27" t="str">
        <f t="shared" ref="L1411:L1474" si="156">IF(K1411="Esch &amp; Erber",I1411,IF(OR(K1411="Bell &amp; Esch",K1411="Bell &amp; Erber",K1411="Everyone Agrees"),H1411,"CHECK"))</f>
        <v>Gravel</v>
      </c>
      <c r="M1411" s="27" t="str">
        <f t="shared" ref="M1411:M1474" si="157">IF(K1411="Everyone Agrees",H1411,IF(J1411="Not Used",H1411,IF(NOT(L1411="CHECK"),L1411,H1411)))</f>
        <v>Gravel</v>
      </c>
    </row>
    <row r="1412" spans="1:13" x14ac:dyDescent="0.25">
      <c r="A1412" s="15" t="s">
        <v>83</v>
      </c>
      <c r="B1412" s="16" t="s">
        <v>13</v>
      </c>
      <c r="C1412" s="15" t="str">
        <f t="shared" si="155"/>
        <v>Granite_Fine To Coarse</v>
      </c>
      <c r="D1412" s="15">
        <v>4</v>
      </c>
      <c r="E1412" s="33">
        <f t="shared" ref="E1412:E1475" si="158">STANDARDIZE(D1412,(SUM($D$2:$D$5657)/COUNT($D$2:$D$5657)),_xlfn.STDEV.P($D$2:$D$5657))</f>
        <v>-4.7897600135693622E-2</v>
      </c>
      <c r="F1412" s="15" t="str">
        <f t="shared" si="154"/>
        <v>Rare/Uncommon</v>
      </c>
      <c r="G1412" s="17" t="s">
        <v>159</v>
      </c>
      <c r="H1412" s="18" t="s">
        <v>84</v>
      </c>
      <c r="I1412" s="26" t="s">
        <v>84</v>
      </c>
      <c r="J1412" s="19" t="str">
        <f t="shared" ref="J1412:J1475" si="159">IF(AND(G1412=H1412,I1412=H1412),"Yes",IF(AND(OR(G1412="CHECK",H1412="CHECK",I1412="CHECK"),NOT(F1412="Not Used")),"Needs Review",IF(F1412="Not Used", "Not Used","No")))</f>
        <v>Needs Review</v>
      </c>
      <c r="K1412" s="19" t="str">
        <f t="shared" ref="K1412:K1475" si="160">IF(J1412="Yes","Everyone Agrees",IF(F1412="Not Used","Not Used",IF(AND(G1412="CHECK",I1412="CHECK"),"Needs Review",IF(G1412=H1412,"Bell &amp; Esch",IF(H1412=I1412,"Bell &amp; Erber",IF(G1412=I1412,"Esch &amp; Erber","Nobody Agrees"))))))</f>
        <v>Bell &amp; Erber</v>
      </c>
      <c r="L1412" s="27" t="str">
        <f t="shared" si="156"/>
        <v>Gravel</v>
      </c>
      <c r="M1412" s="27" t="str">
        <f t="shared" si="157"/>
        <v>Gravel</v>
      </c>
    </row>
    <row r="1413" spans="1:13" x14ac:dyDescent="0.25">
      <c r="A1413" s="15" t="s">
        <v>83</v>
      </c>
      <c r="B1413" s="16" t="s">
        <v>14</v>
      </c>
      <c r="C1413" s="15" t="str">
        <f t="shared" si="155"/>
        <v>Granite_Fine To Medium</v>
      </c>
      <c r="D1413" s="15">
        <v>27</v>
      </c>
      <c r="E1413" s="33">
        <f t="shared" si="158"/>
        <v>-4.653672140922771E-2</v>
      </c>
      <c r="F1413" s="15" t="str">
        <f t="shared" si="154"/>
        <v>Rare/Uncommon</v>
      </c>
      <c r="G1413" s="17" t="s">
        <v>84</v>
      </c>
      <c r="H1413" s="18" t="s">
        <v>84</v>
      </c>
      <c r="I1413" s="26" t="s">
        <v>84</v>
      </c>
      <c r="J1413" s="19" t="str">
        <f t="shared" si="159"/>
        <v>Yes</v>
      </c>
      <c r="K1413" s="19" t="str">
        <f t="shared" si="160"/>
        <v>Everyone Agrees</v>
      </c>
      <c r="L1413" s="27" t="str">
        <f t="shared" si="156"/>
        <v>Gravel</v>
      </c>
      <c r="M1413" s="27" t="str">
        <f t="shared" si="157"/>
        <v>Gravel</v>
      </c>
    </row>
    <row r="1414" spans="1:13" x14ac:dyDescent="0.25">
      <c r="A1414" s="15" t="s">
        <v>83</v>
      </c>
      <c r="B1414" s="16" t="s">
        <v>15</v>
      </c>
      <c r="C1414" s="15" t="str">
        <f t="shared" si="155"/>
        <v>Granite_Firm</v>
      </c>
      <c r="D1414" s="15">
        <v>4</v>
      </c>
      <c r="E1414" s="33">
        <f t="shared" si="158"/>
        <v>-4.7897600135693622E-2</v>
      </c>
      <c r="F1414" s="15" t="str">
        <f t="shared" si="154"/>
        <v>Rare/Uncommon</v>
      </c>
      <c r="G1414" s="17" t="s">
        <v>159</v>
      </c>
      <c r="H1414" s="18" t="s">
        <v>166</v>
      </c>
      <c r="I1414" s="26" t="s">
        <v>166</v>
      </c>
      <c r="J1414" s="19" t="str">
        <f t="shared" si="159"/>
        <v>Needs Review</v>
      </c>
      <c r="K1414" s="19" t="str">
        <f t="shared" si="160"/>
        <v>Bell &amp; Erber</v>
      </c>
      <c r="L1414" s="27" t="str">
        <f t="shared" si="156"/>
        <v>Bedrock</v>
      </c>
      <c r="M1414" s="27" t="str">
        <f t="shared" si="157"/>
        <v>Bedrock</v>
      </c>
    </row>
    <row r="1415" spans="1:13" x14ac:dyDescent="0.25">
      <c r="A1415" s="15" t="s">
        <v>83</v>
      </c>
      <c r="B1415" s="16" t="s">
        <v>16</v>
      </c>
      <c r="C1415" s="15" t="str">
        <f t="shared" si="155"/>
        <v>Granite_Fractured</v>
      </c>
      <c r="D1415" s="15">
        <v>24</v>
      </c>
      <c r="E1415" s="33">
        <f t="shared" si="158"/>
        <v>-4.6714227330071093E-2</v>
      </c>
      <c r="F1415" s="15" t="str">
        <f t="shared" si="154"/>
        <v>Rare/Uncommon</v>
      </c>
      <c r="G1415" s="17" t="s">
        <v>159</v>
      </c>
      <c r="H1415" s="18" t="s">
        <v>166</v>
      </c>
      <c r="I1415" s="26" t="s">
        <v>166</v>
      </c>
      <c r="J1415" s="19" t="str">
        <f t="shared" si="159"/>
        <v>Needs Review</v>
      </c>
      <c r="K1415" s="19" t="str">
        <f t="shared" si="160"/>
        <v>Bell &amp; Erber</v>
      </c>
      <c r="L1415" s="27" t="str">
        <f t="shared" si="156"/>
        <v>Bedrock</v>
      </c>
      <c r="M1415" s="27" t="str">
        <f t="shared" si="157"/>
        <v>Bedrock</v>
      </c>
    </row>
    <row r="1416" spans="1:13" x14ac:dyDescent="0.25">
      <c r="A1416" s="15" t="s">
        <v>83</v>
      </c>
      <c r="B1416" s="16" t="s">
        <v>17</v>
      </c>
      <c r="C1416" s="15" t="str">
        <f t="shared" si="155"/>
        <v>Granite_Gravely</v>
      </c>
      <c r="D1416" s="15">
        <v>5</v>
      </c>
      <c r="E1416" s="33">
        <f t="shared" si="158"/>
        <v>-4.7838431495412496E-2</v>
      </c>
      <c r="F1416" s="15" t="str">
        <f t="shared" si="154"/>
        <v>Rare/Uncommon</v>
      </c>
      <c r="G1416" s="17" t="s">
        <v>159</v>
      </c>
      <c r="H1416" s="18" t="s">
        <v>84</v>
      </c>
      <c r="I1416" s="26" t="s">
        <v>84</v>
      </c>
      <c r="J1416" s="19" t="str">
        <f t="shared" si="159"/>
        <v>Needs Review</v>
      </c>
      <c r="K1416" s="19" t="str">
        <f t="shared" si="160"/>
        <v>Bell &amp; Erber</v>
      </c>
      <c r="L1416" s="27" t="str">
        <f t="shared" si="156"/>
        <v>Gravel</v>
      </c>
      <c r="M1416" s="27" t="str">
        <f t="shared" si="157"/>
        <v>Gravel</v>
      </c>
    </row>
    <row r="1417" spans="1:13" x14ac:dyDescent="0.25">
      <c r="A1417" s="15" t="s">
        <v>83</v>
      </c>
      <c r="B1417" s="16" t="s">
        <v>18</v>
      </c>
      <c r="C1417" s="15" t="str">
        <f t="shared" si="155"/>
        <v>Granite_Gummy</v>
      </c>
      <c r="D1417" s="15">
        <v>1</v>
      </c>
      <c r="E1417" s="33">
        <f t="shared" si="158"/>
        <v>-4.8075106056537004E-2</v>
      </c>
      <c r="F1417" s="15" t="str">
        <f t="shared" si="154"/>
        <v>Rare/Uncommon</v>
      </c>
      <c r="G1417" s="17" t="s">
        <v>159</v>
      </c>
      <c r="H1417" s="18" t="s">
        <v>166</v>
      </c>
      <c r="I1417" s="26" t="s">
        <v>166</v>
      </c>
      <c r="J1417" s="19" t="str">
        <f t="shared" si="159"/>
        <v>Needs Review</v>
      </c>
      <c r="K1417" s="19" t="str">
        <f t="shared" si="160"/>
        <v>Bell &amp; Erber</v>
      </c>
      <c r="L1417" s="27" t="str">
        <f t="shared" si="156"/>
        <v>Bedrock</v>
      </c>
      <c r="M1417" s="27" t="str">
        <f t="shared" si="157"/>
        <v>Bedrock</v>
      </c>
    </row>
    <row r="1418" spans="1:13" x14ac:dyDescent="0.25">
      <c r="A1418" s="15" t="s">
        <v>83</v>
      </c>
      <c r="B1418" s="16" t="s">
        <v>19</v>
      </c>
      <c r="C1418" s="15" t="str">
        <f t="shared" si="155"/>
        <v>Granite_Hard</v>
      </c>
      <c r="D1418" s="15">
        <v>171</v>
      </c>
      <c r="E1418" s="33">
        <f t="shared" si="158"/>
        <v>-3.8016437208745472E-2</v>
      </c>
      <c r="F1418" s="15" t="str">
        <f t="shared" si="154"/>
        <v>Rare/Uncommon</v>
      </c>
      <c r="G1418" s="17" t="s">
        <v>159</v>
      </c>
      <c r="H1418" s="18" t="s">
        <v>166</v>
      </c>
      <c r="I1418" s="26" t="s">
        <v>166</v>
      </c>
      <c r="J1418" s="19" t="str">
        <f t="shared" si="159"/>
        <v>Needs Review</v>
      </c>
      <c r="K1418" s="19" t="str">
        <f t="shared" si="160"/>
        <v>Bell &amp; Erber</v>
      </c>
      <c r="L1418" s="27" t="str">
        <f t="shared" si="156"/>
        <v>Bedrock</v>
      </c>
      <c r="M1418" s="27" t="str">
        <f t="shared" si="157"/>
        <v>Bedrock</v>
      </c>
    </row>
    <row r="1419" spans="1:13" x14ac:dyDescent="0.25">
      <c r="A1419" s="15" t="s">
        <v>83</v>
      </c>
      <c r="B1419" s="16" t="s">
        <v>20</v>
      </c>
      <c r="C1419" s="15" t="str">
        <f t="shared" si="155"/>
        <v>Granite_Heaving/Quick</v>
      </c>
      <c r="D1419" s="15">
        <v>0</v>
      </c>
      <c r="E1419" s="33">
        <f t="shared" si="158"/>
        <v>-4.8134274696818129E-2</v>
      </c>
      <c r="F1419" s="15" t="str">
        <f t="shared" si="154"/>
        <v>Not Used</v>
      </c>
      <c r="G1419" s="17" t="s">
        <v>159</v>
      </c>
      <c r="H1419" s="18" t="s">
        <v>166</v>
      </c>
      <c r="I1419" s="26" t="s">
        <v>166</v>
      </c>
      <c r="J1419" s="19" t="str">
        <f t="shared" si="159"/>
        <v>Not Used</v>
      </c>
      <c r="K1419" s="19" t="str">
        <f t="shared" si="160"/>
        <v>Not Used</v>
      </c>
      <c r="L1419" s="27" t="str">
        <f t="shared" si="156"/>
        <v>CHECK</v>
      </c>
      <c r="M1419" s="27" t="str">
        <f t="shared" si="157"/>
        <v>Bedrock</v>
      </c>
    </row>
    <row r="1420" spans="1:13" x14ac:dyDescent="0.25">
      <c r="A1420" s="15" t="s">
        <v>83</v>
      </c>
      <c r="B1420" s="16" t="s">
        <v>21</v>
      </c>
      <c r="C1420" s="15" t="str">
        <f t="shared" si="155"/>
        <v>Granite_Karst</v>
      </c>
      <c r="D1420" s="15">
        <v>0</v>
      </c>
      <c r="E1420" s="33">
        <f t="shared" si="158"/>
        <v>-4.8134274696818129E-2</v>
      </c>
      <c r="F1420" s="15" t="str">
        <f t="shared" si="154"/>
        <v>Not Used</v>
      </c>
      <c r="G1420" s="17" t="s">
        <v>159</v>
      </c>
      <c r="H1420" s="18" t="s">
        <v>166</v>
      </c>
      <c r="I1420" s="26" t="s">
        <v>166</v>
      </c>
      <c r="J1420" s="19" t="str">
        <f t="shared" si="159"/>
        <v>Not Used</v>
      </c>
      <c r="K1420" s="19" t="str">
        <f t="shared" si="160"/>
        <v>Not Used</v>
      </c>
      <c r="L1420" s="27" t="str">
        <f t="shared" si="156"/>
        <v>CHECK</v>
      </c>
      <c r="M1420" s="27" t="str">
        <f t="shared" si="157"/>
        <v>Bedrock</v>
      </c>
    </row>
    <row r="1421" spans="1:13" x14ac:dyDescent="0.25">
      <c r="A1421" s="15" t="s">
        <v>83</v>
      </c>
      <c r="B1421" s="16" t="s">
        <v>22</v>
      </c>
      <c r="C1421" s="15" t="str">
        <f t="shared" si="155"/>
        <v>Granite_Layered</v>
      </c>
      <c r="D1421" s="15">
        <v>4</v>
      </c>
      <c r="E1421" s="33">
        <f t="shared" si="158"/>
        <v>-4.7897600135693622E-2</v>
      </c>
      <c r="F1421" s="15" t="str">
        <f t="shared" si="154"/>
        <v>Rare/Uncommon</v>
      </c>
      <c r="G1421" s="17" t="s">
        <v>159</v>
      </c>
      <c r="H1421" s="18" t="s">
        <v>166</v>
      </c>
      <c r="I1421" s="26" t="s">
        <v>166</v>
      </c>
      <c r="J1421" s="19" t="str">
        <f t="shared" si="159"/>
        <v>Needs Review</v>
      </c>
      <c r="K1421" s="19" t="str">
        <f t="shared" si="160"/>
        <v>Bell &amp; Erber</v>
      </c>
      <c r="L1421" s="27" t="str">
        <f t="shared" si="156"/>
        <v>Bedrock</v>
      </c>
      <c r="M1421" s="27" t="str">
        <f t="shared" si="157"/>
        <v>Bedrock</v>
      </c>
    </row>
    <row r="1422" spans="1:13" x14ac:dyDescent="0.25">
      <c r="A1422" s="15" t="s">
        <v>83</v>
      </c>
      <c r="B1422" s="16" t="s">
        <v>23</v>
      </c>
      <c r="C1422" s="15" t="str">
        <f t="shared" si="155"/>
        <v>Granite_Medium</v>
      </c>
      <c r="D1422" s="15">
        <v>66</v>
      </c>
      <c r="E1422" s="33">
        <f t="shared" si="158"/>
        <v>-4.4229144438263771E-2</v>
      </c>
      <c r="F1422" s="15" t="str">
        <f t="shared" si="154"/>
        <v>Rare/Uncommon</v>
      </c>
      <c r="G1422" s="17" t="s">
        <v>159</v>
      </c>
      <c r="H1422" s="18" t="s">
        <v>84</v>
      </c>
      <c r="I1422" s="26" t="s">
        <v>84</v>
      </c>
      <c r="J1422" s="19" t="str">
        <f t="shared" si="159"/>
        <v>Needs Review</v>
      </c>
      <c r="K1422" s="19" t="str">
        <f t="shared" si="160"/>
        <v>Bell &amp; Erber</v>
      </c>
      <c r="L1422" s="27" t="str">
        <f t="shared" si="156"/>
        <v>Gravel</v>
      </c>
      <c r="M1422" s="27" t="str">
        <f t="shared" si="157"/>
        <v>Gravel</v>
      </c>
    </row>
    <row r="1423" spans="1:13" x14ac:dyDescent="0.25">
      <c r="A1423" s="15" t="s">
        <v>83</v>
      </c>
      <c r="B1423" s="16" t="s">
        <v>24</v>
      </c>
      <c r="C1423" s="15" t="str">
        <f t="shared" si="155"/>
        <v>Granite_Medium To Coarse</v>
      </c>
      <c r="D1423" s="15">
        <v>13</v>
      </c>
      <c r="E1423" s="33">
        <f t="shared" si="158"/>
        <v>-4.7365082373163482E-2</v>
      </c>
      <c r="F1423" s="15" t="str">
        <f t="shared" si="154"/>
        <v>Rare/Uncommon</v>
      </c>
      <c r="G1423" s="17" t="s">
        <v>84</v>
      </c>
      <c r="H1423" s="18" t="s">
        <v>84</v>
      </c>
      <c r="I1423" s="26" t="s">
        <v>84</v>
      </c>
      <c r="J1423" s="19" t="str">
        <f t="shared" si="159"/>
        <v>Yes</v>
      </c>
      <c r="K1423" s="19" t="str">
        <f t="shared" si="160"/>
        <v>Everyone Agrees</v>
      </c>
      <c r="L1423" s="27" t="str">
        <f t="shared" si="156"/>
        <v>Gravel</v>
      </c>
      <c r="M1423" s="27" t="str">
        <f t="shared" si="157"/>
        <v>Gravel</v>
      </c>
    </row>
    <row r="1424" spans="1:13" x14ac:dyDescent="0.25">
      <c r="A1424" s="15" t="s">
        <v>83</v>
      </c>
      <c r="B1424" s="16" t="s">
        <v>25</v>
      </c>
      <c r="C1424" s="15" t="str">
        <f t="shared" si="155"/>
        <v>Granite_Organic</v>
      </c>
      <c r="D1424" s="15">
        <v>1</v>
      </c>
      <c r="E1424" s="33">
        <f t="shared" si="158"/>
        <v>-4.8075106056537004E-2</v>
      </c>
      <c r="F1424" s="15" t="str">
        <f t="shared" si="154"/>
        <v>Rare/Uncommon</v>
      </c>
      <c r="G1424" s="17" t="s">
        <v>159</v>
      </c>
      <c r="H1424" s="18" t="s">
        <v>166</v>
      </c>
      <c r="I1424" s="26" t="s">
        <v>166</v>
      </c>
      <c r="J1424" s="19" t="str">
        <f t="shared" si="159"/>
        <v>Needs Review</v>
      </c>
      <c r="K1424" s="19" t="str">
        <f t="shared" si="160"/>
        <v>Bell &amp; Erber</v>
      </c>
      <c r="L1424" s="27" t="str">
        <f t="shared" si="156"/>
        <v>Bedrock</v>
      </c>
      <c r="M1424" s="27" t="str">
        <f t="shared" si="157"/>
        <v>Bedrock</v>
      </c>
    </row>
    <row r="1425" spans="1:13" x14ac:dyDescent="0.25">
      <c r="A1425" s="15" t="s">
        <v>83</v>
      </c>
      <c r="B1425" s="16" t="s">
        <v>26</v>
      </c>
      <c r="C1425" s="15" t="str">
        <f t="shared" si="155"/>
        <v>Granite_Porous</v>
      </c>
      <c r="D1425" s="15">
        <v>0</v>
      </c>
      <c r="E1425" s="33">
        <f t="shared" si="158"/>
        <v>-4.8134274696818129E-2</v>
      </c>
      <c r="F1425" s="15" t="str">
        <f t="shared" si="154"/>
        <v>Not Used</v>
      </c>
      <c r="G1425" s="17" t="s">
        <v>159</v>
      </c>
      <c r="H1425" s="18" t="s">
        <v>84</v>
      </c>
      <c r="I1425" s="26" t="s">
        <v>84</v>
      </c>
      <c r="J1425" s="19" t="str">
        <f t="shared" si="159"/>
        <v>Not Used</v>
      </c>
      <c r="K1425" s="19" t="str">
        <f t="shared" si="160"/>
        <v>Not Used</v>
      </c>
      <c r="L1425" s="27" t="str">
        <f t="shared" si="156"/>
        <v>CHECK</v>
      </c>
      <c r="M1425" s="27" t="str">
        <f t="shared" si="157"/>
        <v>Gravel</v>
      </c>
    </row>
    <row r="1426" spans="1:13" x14ac:dyDescent="0.25">
      <c r="A1426" s="15" t="s">
        <v>83</v>
      </c>
      <c r="B1426" s="16" t="s">
        <v>27</v>
      </c>
      <c r="C1426" s="15" t="str">
        <f t="shared" si="155"/>
        <v>Granite_Sandy</v>
      </c>
      <c r="D1426" s="15">
        <v>36</v>
      </c>
      <c r="E1426" s="33">
        <f t="shared" si="158"/>
        <v>-4.6004203646697571E-2</v>
      </c>
      <c r="F1426" s="15" t="str">
        <f t="shared" si="154"/>
        <v>Rare/Uncommon</v>
      </c>
      <c r="G1426" s="17" t="s">
        <v>159</v>
      </c>
      <c r="H1426" s="18" t="s">
        <v>120</v>
      </c>
      <c r="I1426" s="26" t="s">
        <v>120</v>
      </c>
      <c r="J1426" s="19" t="str">
        <f t="shared" si="159"/>
        <v>Needs Review</v>
      </c>
      <c r="K1426" s="19" t="str">
        <f t="shared" si="160"/>
        <v>Bell &amp; Erber</v>
      </c>
      <c r="L1426" s="27" t="str">
        <f t="shared" si="156"/>
        <v>Sand &amp; Gravel</v>
      </c>
      <c r="M1426" s="27" t="str">
        <f t="shared" si="157"/>
        <v>Sand &amp; Gravel</v>
      </c>
    </row>
    <row r="1427" spans="1:13" x14ac:dyDescent="0.25">
      <c r="A1427" s="15" t="s">
        <v>83</v>
      </c>
      <c r="B1427" s="16" t="s">
        <v>28</v>
      </c>
      <c r="C1427" s="15" t="str">
        <f t="shared" si="155"/>
        <v>Granite_Silty</v>
      </c>
      <c r="D1427" s="15">
        <v>20</v>
      </c>
      <c r="E1427" s="33">
        <f t="shared" si="158"/>
        <v>-4.69509018911956E-2</v>
      </c>
      <c r="F1427" s="15" t="str">
        <f t="shared" si="154"/>
        <v>Rare/Uncommon</v>
      </c>
      <c r="G1427" s="17" t="s">
        <v>159</v>
      </c>
      <c r="H1427" s="18" t="s">
        <v>120</v>
      </c>
      <c r="I1427" s="26" t="s">
        <v>120</v>
      </c>
      <c r="J1427" s="19" t="str">
        <f t="shared" si="159"/>
        <v>Needs Review</v>
      </c>
      <c r="K1427" s="19" t="str">
        <f t="shared" si="160"/>
        <v>Bell &amp; Erber</v>
      </c>
      <c r="L1427" s="27" t="str">
        <f t="shared" si="156"/>
        <v>Sand &amp; Gravel</v>
      </c>
      <c r="M1427" s="27" t="str">
        <f t="shared" si="157"/>
        <v>Sand &amp; Gravel</v>
      </c>
    </row>
    <row r="1428" spans="1:13" x14ac:dyDescent="0.25">
      <c r="A1428" s="15" t="s">
        <v>83</v>
      </c>
      <c r="B1428" s="16" t="s">
        <v>29</v>
      </c>
      <c r="C1428" s="15" t="str">
        <f t="shared" si="155"/>
        <v>Granite_Soft</v>
      </c>
      <c r="D1428" s="15">
        <v>73</v>
      </c>
      <c r="E1428" s="33">
        <f t="shared" si="158"/>
        <v>-4.3814963956295881E-2</v>
      </c>
      <c r="F1428" s="15" t="str">
        <f t="shared" si="154"/>
        <v>Rare/Uncommon</v>
      </c>
      <c r="G1428" s="17" t="s">
        <v>159</v>
      </c>
      <c r="H1428" s="18" t="s">
        <v>166</v>
      </c>
      <c r="I1428" s="26" t="s">
        <v>166</v>
      </c>
      <c r="J1428" s="19" t="str">
        <f t="shared" si="159"/>
        <v>Needs Review</v>
      </c>
      <c r="K1428" s="19" t="str">
        <f t="shared" si="160"/>
        <v>Bell &amp; Erber</v>
      </c>
      <c r="L1428" s="27" t="str">
        <f t="shared" si="156"/>
        <v>Bedrock</v>
      </c>
      <c r="M1428" s="27" t="str">
        <f t="shared" si="157"/>
        <v>Bedrock</v>
      </c>
    </row>
    <row r="1429" spans="1:13" x14ac:dyDescent="0.25">
      <c r="A1429" s="15" t="s">
        <v>83</v>
      </c>
      <c r="B1429" s="16" t="s">
        <v>30</v>
      </c>
      <c r="C1429" s="15" t="str">
        <f t="shared" si="155"/>
        <v>Granite_Sticky</v>
      </c>
      <c r="D1429" s="15">
        <v>1</v>
      </c>
      <c r="E1429" s="33">
        <f t="shared" si="158"/>
        <v>-4.8075106056537004E-2</v>
      </c>
      <c r="F1429" s="15" t="str">
        <f t="shared" si="154"/>
        <v>Rare/Uncommon</v>
      </c>
      <c r="G1429" s="17" t="s">
        <v>159</v>
      </c>
      <c r="H1429" s="18" t="s">
        <v>166</v>
      </c>
      <c r="I1429" s="26" t="s">
        <v>166</v>
      </c>
      <c r="J1429" s="19" t="str">
        <f t="shared" si="159"/>
        <v>Needs Review</v>
      </c>
      <c r="K1429" s="19" t="str">
        <f t="shared" si="160"/>
        <v>Bell &amp; Erber</v>
      </c>
      <c r="L1429" s="27" t="str">
        <f t="shared" si="156"/>
        <v>Bedrock</v>
      </c>
      <c r="M1429" s="27" t="str">
        <f t="shared" si="157"/>
        <v>Bedrock</v>
      </c>
    </row>
    <row r="1430" spans="1:13" x14ac:dyDescent="0.25">
      <c r="A1430" s="15" t="s">
        <v>83</v>
      </c>
      <c r="B1430" s="16" t="s">
        <v>31</v>
      </c>
      <c r="C1430" s="15" t="str">
        <f t="shared" si="155"/>
        <v>Granite_Stoney</v>
      </c>
      <c r="D1430" s="15">
        <v>11</v>
      </c>
      <c r="E1430" s="33">
        <f t="shared" si="158"/>
        <v>-4.7483419653725739E-2</v>
      </c>
      <c r="F1430" s="15" t="str">
        <f t="shared" si="154"/>
        <v>Rare/Uncommon</v>
      </c>
      <c r="G1430" s="17" t="s">
        <v>159</v>
      </c>
      <c r="H1430" s="18" t="s">
        <v>84</v>
      </c>
      <c r="I1430" s="26" t="s">
        <v>84</v>
      </c>
      <c r="J1430" s="19" t="str">
        <f t="shared" si="159"/>
        <v>Needs Review</v>
      </c>
      <c r="K1430" s="19" t="str">
        <f t="shared" si="160"/>
        <v>Bell &amp; Erber</v>
      </c>
      <c r="L1430" s="27" t="str">
        <f t="shared" si="156"/>
        <v>Gravel</v>
      </c>
      <c r="M1430" s="27" t="str">
        <f t="shared" si="157"/>
        <v>Gravel</v>
      </c>
    </row>
    <row r="1431" spans="1:13" x14ac:dyDescent="0.25">
      <c r="A1431" s="15" t="s">
        <v>83</v>
      </c>
      <c r="B1431" s="16" t="s">
        <v>32</v>
      </c>
      <c r="C1431" s="15" t="str">
        <f t="shared" si="155"/>
        <v>Granite_Stringers</v>
      </c>
      <c r="D1431" s="15">
        <v>2</v>
      </c>
      <c r="E1431" s="33">
        <f t="shared" si="158"/>
        <v>-4.8015937416255879E-2</v>
      </c>
      <c r="F1431" s="15" t="str">
        <f t="shared" si="154"/>
        <v>Rare/Uncommon</v>
      </c>
      <c r="G1431" s="17" t="s">
        <v>159</v>
      </c>
      <c r="H1431" s="18" t="s">
        <v>166</v>
      </c>
      <c r="I1431" s="26" t="s">
        <v>166</v>
      </c>
      <c r="J1431" s="19" t="str">
        <f t="shared" si="159"/>
        <v>Needs Review</v>
      </c>
      <c r="K1431" s="19" t="str">
        <f t="shared" si="160"/>
        <v>Bell &amp; Erber</v>
      </c>
      <c r="L1431" s="27" t="str">
        <f t="shared" si="156"/>
        <v>Bedrock</v>
      </c>
      <c r="M1431" s="27" t="str">
        <f t="shared" si="157"/>
        <v>Bedrock</v>
      </c>
    </row>
    <row r="1432" spans="1:13" x14ac:dyDescent="0.25">
      <c r="A1432" s="15" t="s">
        <v>83</v>
      </c>
      <c r="B1432" s="16" t="s">
        <v>33</v>
      </c>
      <c r="C1432" s="15" t="str">
        <f t="shared" si="155"/>
        <v>Granite_Strips</v>
      </c>
      <c r="D1432" s="15">
        <v>2</v>
      </c>
      <c r="E1432" s="33">
        <f t="shared" si="158"/>
        <v>-4.8015937416255879E-2</v>
      </c>
      <c r="F1432" s="15" t="str">
        <f t="shared" si="154"/>
        <v>Rare/Uncommon</v>
      </c>
      <c r="G1432" s="17" t="s">
        <v>159</v>
      </c>
      <c r="H1432" s="18" t="s">
        <v>166</v>
      </c>
      <c r="I1432" s="26" t="s">
        <v>166</v>
      </c>
      <c r="J1432" s="19" t="str">
        <f t="shared" si="159"/>
        <v>Needs Review</v>
      </c>
      <c r="K1432" s="19" t="str">
        <f t="shared" si="160"/>
        <v>Bell &amp; Erber</v>
      </c>
      <c r="L1432" s="27" t="str">
        <f t="shared" si="156"/>
        <v>Bedrock</v>
      </c>
      <c r="M1432" s="27" t="str">
        <f t="shared" si="157"/>
        <v>Bedrock</v>
      </c>
    </row>
    <row r="1433" spans="1:13" x14ac:dyDescent="0.25">
      <c r="A1433" s="15" t="s">
        <v>83</v>
      </c>
      <c r="B1433" s="16" t="s">
        <v>34</v>
      </c>
      <c r="C1433" s="15" t="str">
        <f t="shared" si="155"/>
        <v>Granite_Swelling</v>
      </c>
      <c r="D1433" s="15">
        <v>0</v>
      </c>
      <c r="E1433" s="33">
        <f t="shared" si="158"/>
        <v>-4.8134274696818129E-2</v>
      </c>
      <c r="F1433" s="15" t="str">
        <f t="shared" si="154"/>
        <v>Not Used</v>
      </c>
      <c r="G1433" s="17" t="s">
        <v>159</v>
      </c>
      <c r="H1433" s="18" t="s">
        <v>166</v>
      </c>
      <c r="I1433" s="26" t="s">
        <v>166</v>
      </c>
      <c r="J1433" s="19" t="str">
        <f t="shared" si="159"/>
        <v>Not Used</v>
      </c>
      <c r="K1433" s="19" t="str">
        <f t="shared" si="160"/>
        <v>Not Used</v>
      </c>
      <c r="L1433" s="27" t="str">
        <f t="shared" si="156"/>
        <v>CHECK</v>
      </c>
      <c r="M1433" s="27" t="str">
        <f t="shared" si="157"/>
        <v>Bedrock</v>
      </c>
    </row>
    <row r="1434" spans="1:13" x14ac:dyDescent="0.25">
      <c r="A1434" s="15" t="s">
        <v>83</v>
      </c>
      <c r="B1434" s="16" t="s">
        <v>35</v>
      </c>
      <c r="C1434" s="15" t="str">
        <f t="shared" si="155"/>
        <v>Granite_Very Coarse</v>
      </c>
      <c r="D1434" s="15">
        <v>1</v>
      </c>
      <c r="E1434" s="33">
        <f t="shared" si="158"/>
        <v>-4.8075106056537004E-2</v>
      </c>
      <c r="F1434" s="15" t="str">
        <f t="shared" si="154"/>
        <v>Rare/Uncommon</v>
      </c>
      <c r="G1434" s="17" t="s">
        <v>159</v>
      </c>
      <c r="H1434" s="18" t="s">
        <v>84</v>
      </c>
      <c r="I1434" s="26" t="s">
        <v>84</v>
      </c>
      <c r="J1434" s="19" t="str">
        <f t="shared" si="159"/>
        <v>Needs Review</v>
      </c>
      <c r="K1434" s="19" t="str">
        <f t="shared" si="160"/>
        <v>Bell &amp; Erber</v>
      </c>
      <c r="L1434" s="27" t="str">
        <f t="shared" si="156"/>
        <v>Gravel</v>
      </c>
      <c r="M1434" s="27" t="str">
        <f t="shared" si="157"/>
        <v>Gravel</v>
      </c>
    </row>
    <row r="1435" spans="1:13" x14ac:dyDescent="0.25">
      <c r="A1435" s="15" t="s">
        <v>83</v>
      </c>
      <c r="B1435" s="16" t="s">
        <v>160</v>
      </c>
      <c r="C1435" s="15" t="str">
        <f t="shared" si="155"/>
        <v>Granite_Very Fine</v>
      </c>
      <c r="D1435" s="15">
        <v>2</v>
      </c>
      <c r="E1435" s="33">
        <f t="shared" si="158"/>
        <v>-4.8015937416255879E-2</v>
      </c>
      <c r="F1435" s="15" t="str">
        <f t="shared" si="154"/>
        <v>Rare/Uncommon</v>
      </c>
      <c r="G1435" s="17" t="s">
        <v>159</v>
      </c>
      <c r="H1435" s="18" t="s">
        <v>84</v>
      </c>
      <c r="I1435" s="26" t="s">
        <v>84</v>
      </c>
      <c r="J1435" s="19" t="str">
        <f t="shared" si="159"/>
        <v>Needs Review</v>
      </c>
      <c r="K1435" s="19" t="str">
        <f t="shared" si="160"/>
        <v>Bell &amp; Erber</v>
      </c>
      <c r="L1435" s="27" t="str">
        <f t="shared" si="156"/>
        <v>Gravel</v>
      </c>
      <c r="M1435" s="27" t="str">
        <f t="shared" si="157"/>
        <v>Gravel</v>
      </c>
    </row>
    <row r="1436" spans="1:13" x14ac:dyDescent="0.25">
      <c r="A1436" s="15" t="s">
        <v>83</v>
      </c>
      <c r="B1436" s="16" t="s">
        <v>36</v>
      </c>
      <c r="C1436" s="15" t="str">
        <f t="shared" si="155"/>
        <v>Granite_Very Fine-Coarse</v>
      </c>
      <c r="D1436" s="15">
        <v>0</v>
      </c>
      <c r="E1436" s="33">
        <f t="shared" si="158"/>
        <v>-4.8134274696818129E-2</v>
      </c>
      <c r="F1436" s="15" t="str">
        <f t="shared" si="154"/>
        <v>Not Used</v>
      </c>
      <c r="G1436" s="17" t="s">
        <v>159</v>
      </c>
      <c r="H1436" s="18" t="s">
        <v>84</v>
      </c>
      <c r="I1436" s="26" t="s">
        <v>84</v>
      </c>
      <c r="J1436" s="19" t="str">
        <f t="shared" si="159"/>
        <v>Not Used</v>
      </c>
      <c r="K1436" s="19" t="str">
        <f t="shared" si="160"/>
        <v>Not Used</v>
      </c>
      <c r="L1436" s="27" t="str">
        <f t="shared" si="156"/>
        <v>CHECK</v>
      </c>
      <c r="M1436" s="27" t="str">
        <f t="shared" si="157"/>
        <v>Gravel</v>
      </c>
    </row>
    <row r="1437" spans="1:13" x14ac:dyDescent="0.25">
      <c r="A1437" s="15" t="s">
        <v>83</v>
      </c>
      <c r="B1437" s="16" t="s">
        <v>37</v>
      </c>
      <c r="C1437" s="15" t="str">
        <f t="shared" si="155"/>
        <v>Granite_Very Fine-Fine</v>
      </c>
      <c r="D1437" s="15">
        <v>0</v>
      </c>
      <c r="E1437" s="33">
        <f t="shared" si="158"/>
        <v>-4.8134274696818129E-2</v>
      </c>
      <c r="F1437" s="15" t="str">
        <f t="shared" si="154"/>
        <v>Not Used</v>
      </c>
      <c r="G1437" s="17" t="s">
        <v>159</v>
      </c>
      <c r="H1437" s="18" t="s">
        <v>84</v>
      </c>
      <c r="I1437" s="26" t="s">
        <v>84</v>
      </c>
      <c r="J1437" s="19" t="str">
        <f t="shared" si="159"/>
        <v>Not Used</v>
      </c>
      <c r="K1437" s="19" t="str">
        <f t="shared" si="160"/>
        <v>Not Used</v>
      </c>
      <c r="L1437" s="27" t="str">
        <f t="shared" si="156"/>
        <v>CHECK</v>
      </c>
      <c r="M1437" s="27" t="str">
        <f t="shared" si="157"/>
        <v>Gravel</v>
      </c>
    </row>
    <row r="1438" spans="1:13" x14ac:dyDescent="0.25">
      <c r="A1438" s="15" t="s">
        <v>83</v>
      </c>
      <c r="B1438" s="16" t="s">
        <v>38</v>
      </c>
      <c r="C1438" s="15" t="str">
        <f t="shared" si="155"/>
        <v>Granite_Very Fine-Medium</v>
      </c>
      <c r="D1438" s="15">
        <v>0</v>
      </c>
      <c r="E1438" s="33">
        <f t="shared" si="158"/>
        <v>-4.8134274696818129E-2</v>
      </c>
      <c r="F1438" s="15" t="str">
        <f t="shared" si="154"/>
        <v>Not Used</v>
      </c>
      <c r="G1438" s="17" t="s">
        <v>159</v>
      </c>
      <c r="H1438" s="18" t="s">
        <v>84</v>
      </c>
      <c r="I1438" s="26" t="s">
        <v>84</v>
      </c>
      <c r="J1438" s="19" t="str">
        <f t="shared" si="159"/>
        <v>Not Used</v>
      </c>
      <c r="K1438" s="19" t="str">
        <f t="shared" si="160"/>
        <v>Not Used</v>
      </c>
      <c r="L1438" s="27" t="str">
        <f t="shared" si="156"/>
        <v>CHECK</v>
      </c>
      <c r="M1438" s="27" t="str">
        <f t="shared" si="157"/>
        <v>Gravel</v>
      </c>
    </row>
    <row r="1439" spans="1:13" x14ac:dyDescent="0.25">
      <c r="A1439" s="15" t="s">
        <v>83</v>
      </c>
      <c r="B1439" s="16" t="s">
        <v>39</v>
      </c>
      <c r="C1439" s="15" t="str">
        <f t="shared" si="155"/>
        <v>Granite_Very Hard</v>
      </c>
      <c r="D1439" s="15">
        <v>6</v>
      </c>
      <c r="E1439" s="33">
        <f t="shared" si="158"/>
        <v>-4.7779262855131371E-2</v>
      </c>
      <c r="F1439" s="15" t="str">
        <f t="shared" si="154"/>
        <v>Rare/Uncommon</v>
      </c>
      <c r="G1439" s="17" t="s">
        <v>159</v>
      </c>
      <c r="H1439" s="18" t="s">
        <v>166</v>
      </c>
      <c r="I1439" s="26" t="s">
        <v>166</v>
      </c>
      <c r="J1439" s="19" t="str">
        <f t="shared" si="159"/>
        <v>Needs Review</v>
      </c>
      <c r="K1439" s="19" t="str">
        <f t="shared" si="160"/>
        <v>Bell &amp; Erber</v>
      </c>
      <c r="L1439" s="27" t="str">
        <f t="shared" si="156"/>
        <v>Bedrock</v>
      </c>
      <c r="M1439" s="27" t="str">
        <f t="shared" si="157"/>
        <v>Bedrock</v>
      </c>
    </row>
    <row r="1440" spans="1:13" x14ac:dyDescent="0.25">
      <c r="A1440" s="15" t="s">
        <v>83</v>
      </c>
      <c r="B1440" s="16" t="s">
        <v>40</v>
      </c>
      <c r="C1440" s="15" t="str">
        <f t="shared" si="155"/>
        <v>Granite_W/Boulders</v>
      </c>
      <c r="D1440" s="15">
        <v>45</v>
      </c>
      <c r="E1440" s="33">
        <f t="shared" si="158"/>
        <v>-4.5471685884167432E-2</v>
      </c>
      <c r="F1440" s="15" t="str">
        <f t="shared" si="154"/>
        <v>Rare/Uncommon</v>
      </c>
      <c r="G1440" s="17" t="s">
        <v>159</v>
      </c>
      <c r="H1440" s="18" t="s">
        <v>84</v>
      </c>
      <c r="I1440" s="26" t="s">
        <v>84</v>
      </c>
      <c r="J1440" s="19" t="str">
        <f t="shared" si="159"/>
        <v>Needs Review</v>
      </c>
      <c r="K1440" s="19" t="str">
        <f t="shared" si="160"/>
        <v>Bell &amp; Erber</v>
      </c>
      <c r="L1440" s="27" t="str">
        <f t="shared" si="156"/>
        <v>Gravel</v>
      </c>
      <c r="M1440" s="27" t="str">
        <f t="shared" si="157"/>
        <v>Gravel</v>
      </c>
    </row>
    <row r="1441" spans="1:13" x14ac:dyDescent="0.25">
      <c r="A1441" s="15" t="s">
        <v>83</v>
      </c>
      <c r="B1441" s="16" t="s">
        <v>41</v>
      </c>
      <c r="C1441" s="15" t="str">
        <f t="shared" si="155"/>
        <v>Granite_W/Clay</v>
      </c>
      <c r="D1441" s="15">
        <v>98</v>
      </c>
      <c r="E1441" s="33">
        <f t="shared" si="158"/>
        <v>-4.233574794926772E-2</v>
      </c>
      <c r="F1441" s="15" t="str">
        <f t="shared" si="154"/>
        <v>Rare/Uncommon</v>
      </c>
      <c r="G1441" s="17" t="s">
        <v>159</v>
      </c>
      <c r="H1441" s="18" t="s">
        <v>158</v>
      </c>
      <c r="I1441" s="26" t="s">
        <v>158</v>
      </c>
      <c r="J1441" s="19" t="str">
        <f t="shared" si="159"/>
        <v>Needs Review</v>
      </c>
      <c r="K1441" s="19" t="str">
        <f t="shared" si="160"/>
        <v>Bell &amp; Erber</v>
      </c>
      <c r="L1441" s="27" t="str">
        <f t="shared" si="156"/>
        <v>Diamicton</v>
      </c>
      <c r="M1441" s="27" t="str">
        <f t="shared" si="157"/>
        <v>Diamicton</v>
      </c>
    </row>
    <row r="1442" spans="1:13" x14ac:dyDescent="0.25">
      <c r="A1442" s="15" t="s">
        <v>83</v>
      </c>
      <c r="B1442" s="16" t="s">
        <v>42</v>
      </c>
      <c r="C1442" s="15" t="str">
        <f t="shared" si="155"/>
        <v>Granite_W/Coal</v>
      </c>
      <c r="D1442" s="15">
        <v>0</v>
      </c>
      <c r="E1442" s="33">
        <f t="shared" si="158"/>
        <v>-4.8134274696818129E-2</v>
      </c>
      <c r="F1442" s="15" t="str">
        <f t="shared" si="154"/>
        <v>Not Used</v>
      </c>
      <c r="G1442" s="17" t="s">
        <v>159</v>
      </c>
      <c r="H1442" s="18" t="s">
        <v>84</v>
      </c>
      <c r="I1442" s="26" t="s">
        <v>84</v>
      </c>
      <c r="J1442" s="19" t="str">
        <f t="shared" si="159"/>
        <v>Not Used</v>
      </c>
      <c r="K1442" s="19" t="str">
        <f t="shared" si="160"/>
        <v>Not Used</v>
      </c>
      <c r="L1442" s="27" t="str">
        <f t="shared" si="156"/>
        <v>CHECK</v>
      </c>
      <c r="M1442" s="27" t="str">
        <f t="shared" si="157"/>
        <v>Gravel</v>
      </c>
    </row>
    <row r="1443" spans="1:13" x14ac:dyDescent="0.25">
      <c r="A1443" s="15" t="s">
        <v>83</v>
      </c>
      <c r="B1443" s="16" t="s">
        <v>43</v>
      </c>
      <c r="C1443" s="15" t="str">
        <f t="shared" si="155"/>
        <v>Granite_W/Cobbles</v>
      </c>
      <c r="D1443" s="15">
        <v>2</v>
      </c>
      <c r="E1443" s="33">
        <f t="shared" si="158"/>
        <v>-4.8015937416255879E-2</v>
      </c>
      <c r="F1443" s="15" t="str">
        <f t="shared" si="154"/>
        <v>Rare/Uncommon</v>
      </c>
      <c r="G1443" s="17" t="s">
        <v>159</v>
      </c>
      <c r="H1443" s="18" t="s">
        <v>84</v>
      </c>
      <c r="I1443" s="26" t="s">
        <v>84</v>
      </c>
      <c r="J1443" s="19" t="str">
        <f t="shared" si="159"/>
        <v>Needs Review</v>
      </c>
      <c r="K1443" s="19" t="str">
        <f t="shared" si="160"/>
        <v>Bell &amp; Erber</v>
      </c>
      <c r="L1443" s="27" t="str">
        <f t="shared" si="156"/>
        <v>Gravel</v>
      </c>
      <c r="M1443" s="27" t="str">
        <f t="shared" si="157"/>
        <v>Gravel</v>
      </c>
    </row>
    <row r="1444" spans="1:13" x14ac:dyDescent="0.25">
      <c r="A1444" s="15" t="s">
        <v>83</v>
      </c>
      <c r="B1444" s="16" t="s">
        <v>44</v>
      </c>
      <c r="C1444" s="15" t="str">
        <f t="shared" si="155"/>
        <v>Granite_W/Dolomite</v>
      </c>
      <c r="D1444" s="15">
        <v>1</v>
      </c>
      <c r="E1444" s="33">
        <f t="shared" si="158"/>
        <v>-4.8075106056537004E-2</v>
      </c>
      <c r="F1444" s="15" t="str">
        <f t="shared" si="154"/>
        <v>Rare/Uncommon</v>
      </c>
      <c r="G1444" s="17" t="s">
        <v>159</v>
      </c>
      <c r="H1444" s="18" t="s">
        <v>84</v>
      </c>
      <c r="I1444" s="26" t="s">
        <v>84</v>
      </c>
      <c r="J1444" s="19" t="str">
        <f t="shared" si="159"/>
        <v>Needs Review</v>
      </c>
      <c r="K1444" s="19" t="str">
        <f t="shared" si="160"/>
        <v>Bell &amp; Erber</v>
      </c>
      <c r="L1444" s="27" t="str">
        <f t="shared" si="156"/>
        <v>Gravel</v>
      </c>
      <c r="M1444" s="27" t="str">
        <f t="shared" si="157"/>
        <v>Gravel</v>
      </c>
    </row>
    <row r="1445" spans="1:13" x14ac:dyDescent="0.25">
      <c r="A1445" s="15" t="s">
        <v>83</v>
      </c>
      <c r="B1445" s="16" t="s">
        <v>45</v>
      </c>
      <c r="C1445" s="15" t="str">
        <f t="shared" si="155"/>
        <v>Granite_W/Gravel</v>
      </c>
      <c r="D1445" s="15">
        <v>12</v>
      </c>
      <c r="E1445" s="33">
        <f t="shared" si="158"/>
        <v>-4.7424251013444607E-2</v>
      </c>
      <c r="F1445" s="15" t="str">
        <f t="shared" si="154"/>
        <v>Rare/Uncommon</v>
      </c>
      <c r="G1445" s="17" t="s">
        <v>159</v>
      </c>
      <c r="H1445" s="18" t="s">
        <v>84</v>
      </c>
      <c r="I1445" s="26" t="s">
        <v>84</v>
      </c>
      <c r="J1445" s="19" t="str">
        <f t="shared" si="159"/>
        <v>Needs Review</v>
      </c>
      <c r="K1445" s="19" t="str">
        <f t="shared" si="160"/>
        <v>Bell &amp; Erber</v>
      </c>
      <c r="L1445" s="27" t="str">
        <f t="shared" si="156"/>
        <v>Gravel</v>
      </c>
      <c r="M1445" s="27" t="str">
        <f t="shared" si="157"/>
        <v>Gravel</v>
      </c>
    </row>
    <row r="1446" spans="1:13" x14ac:dyDescent="0.25">
      <c r="A1446" s="15" t="s">
        <v>83</v>
      </c>
      <c r="B1446" s="16" t="s">
        <v>46</v>
      </c>
      <c r="C1446" s="15" t="str">
        <f t="shared" si="155"/>
        <v>Granite_W/Gypsum</v>
      </c>
      <c r="D1446" s="15">
        <v>3</v>
      </c>
      <c r="E1446" s="33">
        <f t="shared" si="158"/>
        <v>-4.7956768775974754E-2</v>
      </c>
      <c r="F1446" s="15" t="str">
        <f t="shared" si="154"/>
        <v>Rare/Uncommon</v>
      </c>
      <c r="G1446" s="17" t="s">
        <v>159</v>
      </c>
      <c r="H1446" s="18" t="s">
        <v>84</v>
      </c>
      <c r="I1446" s="26" t="s">
        <v>84</v>
      </c>
      <c r="J1446" s="19" t="str">
        <f t="shared" si="159"/>
        <v>Needs Review</v>
      </c>
      <c r="K1446" s="19" t="str">
        <f t="shared" si="160"/>
        <v>Bell &amp; Erber</v>
      </c>
      <c r="L1446" s="27" t="str">
        <f t="shared" si="156"/>
        <v>Gravel</v>
      </c>
      <c r="M1446" s="27" t="str">
        <f t="shared" si="157"/>
        <v>Gravel</v>
      </c>
    </row>
    <row r="1447" spans="1:13" x14ac:dyDescent="0.25">
      <c r="A1447" s="15" t="s">
        <v>83</v>
      </c>
      <c r="B1447" s="16" t="s">
        <v>47</v>
      </c>
      <c r="C1447" s="15" t="str">
        <f t="shared" si="155"/>
        <v>Granite_W/Limestone</v>
      </c>
      <c r="D1447" s="15">
        <v>7</v>
      </c>
      <c r="E1447" s="33">
        <f t="shared" si="158"/>
        <v>-4.7720094214850246E-2</v>
      </c>
      <c r="F1447" s="15" t="str">
        <f t="shared" si="154"/>
        <v>Rare/Uncommon</v>
      </c>
      <c r="G1447" s="17" t="s">
        <v>159</v>
      </c>
      <c r="H1447" s="18" t="s">
        <v>84</v>
      </c>
      <c r="I1447" s="26" t="s">
        <v>84</v>
      </c>
      <c r="J1447" s="19" t="str">
        <f t="shared" si="159"/>
        <v>Needs Review</v>
      </c>
      <c r="K1447" s="19" t="str">
        <f t="shared" si="160"/>
        <v>Bell &amp; Erber</v>
      </c>
      <c r="L1447" s="27" t="str">
        <f t="shared" si="156"/>
        <v>Gravel</v>
      </c>
      <c r="M1447" s="27" t="str">
        <f t="shared" si="157"/>
        <v>Gravel</v>
      </c>
    </row>
    <row r="1448" spans="1:13" x14ac:dyDescent="0.25">
      <c r="A1448" s="15" t="s">
        <v>83</v>
      </c>
      <c r="B1448" s="16" t="s">
        <v>48</v>
      </c>
      <c r="C1448" s="15" t="str">
        <f t="shared" si="155"/>
        <v>Granite_W/Pyrite</v>
      </c>
      <c r="D1448" s="15">
        <v>0</v>
      </c>
      <c r="E1448" s="33">
        <f t="shared" si="158"/>
        <v>-4.8134274696818129E-2</v>
      </c>
      <c r="F1448" s="15" t="str">
        <f t="shared" si="154"/>
        <v>Not Used</v>
      </c>
      <c r="G1448" s="17" t="s">
        <v>159</v>
      </c>
      <c r="H1448" s="18" t="s">
        <v>166</v>
      </c>
      <c r="I1448" s="26" t="s">
        <v>166</v>
      </c>
      <c r="J1448" s="19" t="str">
        <f t="shared" si="159"/>
        <v>Not Used</v>
      </c>
      <c r="K1448" s="19" t="str">
        <f t="shared" si="160"/>
        <v>Not Used</v>
      </c>
      <c r="L1448" s="27" t="str">
        <f t="shared" si="156"/>
        <v>CHECK</v>
      </c>
      <c r="M1448" s="27" t="str">
        <f t="shared" si="157"/>
        <v>Bedrock</v>
      </c>
    </row>
    <row r="1449" spans="1:13" x14ac:dyDescent="0.25">
      <c r="A1449" s="15" t="s">
        <v>83</v>
      </c>
      <c r="B1449" s="16" t="s">
        <v>49</v>
      </c>
      <c r="C1449" s="15" t="str">
        <f t="shared" si="155"/>
        <v>Granite_W/Sand</v>
      </c>
      <c r="D1449" s="15">
        <v>31</v>
      </c>
      <c r="E1449" s="33">
        <f t="shared" si="158"/>
        <v>-4.6300046848103203E-2</v>
      </c>
      <c r="F1449" s="15" t="str">
        <f t="shared" si="154"/>
        <v>Rare/Uncommon</v>
      </c>
      <c r="G1449" s="17" t="s">
        <v>159</v>
      </c>
      <c r="H1449" s="18" t="s">
        <v>120</v>
      </c>
      <c r="I1449" s="26" t="s">
        <v>120</v>
      </c>
      <c r="J1449" s="19" t="str">
        <f t="shared" si="159"/>
        <v>Needs Review</v>
      </c>
      <c r="K1449" s="19" t="str">
        <f t="shared" si="160"/>
        <v>Bell &amp; Erber</v>
      </c>
      <c r="L1449" s="27" t="str">
        <f t="shared" si="156"/>
        <v>Sand &amp; Gravel</v>
      </c>
      <c r="M1449" s="27" t="str">
        <f t="shared" si="157"/>
        <v>Sand &amp; Gravel</v>
      </c>
    </row>
    <row r="1450" spans="1:13" x14ac:dyDescent="0.25">
      <c r="A1450" s="15" t="s">
        <v>83</v>
      </c>
      <c r="B1450" s="16" t="s">
        <v>50</v>
      </c>
      <c r="C1450" s="15" t="str">
        <f t="shared" si="155"/>
        <v>Granite_W/Sandstone</v>
      </c>
      <c r="D1450" s="15">
        <v>25</v>
      </c>
      <c r="E1450" s="33">
        <f t="shared" si="158"/>
        <v>-4.6655058689789961E-2</v>
      </c>
      <c r="F1450" s="15" t="str">
        <f t="shared" si="154"/>
        <v>Rare/Uncommon</v>
      </c>
      <c r="G1450" s="17" t="s">
        <v>159</v>
      </c>
      <c r="H1450" s="18" t="s">
        <v>84</v>
      </c>
      <c r="I1450" s="26" t="s">
        <v>84</v>
      </c>
      <c r="J1450" s="19" t="str">
        <f t="shared" si="159"/>
        <v>Needs Review</v>
      </c>
      <c r="K1450" s="19" t="str">
        <f t="shared" si="160"/>
        <v>Bell &amp; Erber</v>
      </c>
      <c r="L1450" s="27" t="str">
        <f t="shared" si="156"/>
        <v>Gravel</v>
      </c>
      <c r="M1450" s="27" t="str">
        <f t="shared" si="157"/>
        <v>Gravel</v>
      </c>
    </row>
    <row r="1451" spans="1:13" x14ac:dyDescent="0.25">
      <c r="A1451" s="15" t="s">
        <v>83</v>
      </c>
      <c r="B1451" s="16" t="s">
        <v>51</v>
      </c>
      <c r="C1451" s="15" t="str">
        <f t="shared" si="155"/>
        <v>Granite_W/Shale</v>
      </c>
      <c r="D1451" s="15">
        <v>24</v>
      </c>
      <c r="E1451" s="33">
        <f t="shared" si="158"/>
        <v>-4.6714227330071093E-2</v>
      </c>
      <c r="F1451" s="15" t="str">
        <f t="shared" si="154"/>
        <v>Rare/Uncommon</v>
      </c>
      <c r="G1451" s="17" t="s">
        <v>159</v>
      </c>
      <c r="H1451" s="18" t="s">
        <v>84</v>
      </c>
      <c r="I1451" s="26" t="s">
        <v>84</v>
      </c>
      <c r="J1451" s="19" t="str">
        <f t="shared" si="159"/>
        <v>Needs Review</v>
      </c>
      <c r="K1451" s="19" t="str">
        <f t="shared" si="160"/>
        <v>Bell &amp; Erber</v>
      </c>
      <c r="L1451" s="27" t="str">
        <f t="shared" si="156"/>
        <v>Gravel</v>
      </c>
      <c r="M1451" s="27" t="str">
        <f t="shared" si="157"/>
        <v>Gravel</v>
      </c>
    </row>
    <row r="1452" spans="1:13" x14ac:dyDescent="0.25">
      <c r="A1452" s="15" t="s">
        <v>83</v>
      </c>
      <c r="B1452" s="16" t="s">
        <v>52</v>
      </c>
      <c r="C1452" s="15" t="str">
        <f t="shared" si="155"/>
        <v>Granite_W/Silt</v>
      </c>
      <c r="D1452" s="15">
        <v>2</v>
      </c>
      <c r="E1452" s="33">
        <f t="shared" si="158"/>
        <v>-4.8015937416255879E-2</v>
      </c>
      <c r="F1452" s="15" t="str">
        <f t="shared" si="154"/>
        <v>Rare/Uncommon</v>
      </c>
      <c r="G1452" s="17" t="s">
        <v>159</v>
      </c>
      <c r="H1452" s="18" t="s">
        <v>120</v>
      </c>
      <c r="I1452" s="26" t="s">
        <v>120</v>
      </c>
      <c r="J1452" s="19" t="str">
        <f t="shared" si="159"/>
        <v>Needs Review</v>
      </c>
      <c r="K1452" s="19" t="str">
        <f t="shared" si="160"/>
        <v>Bell &amp; Erber</v>
      </c>
      <c r="L1452" s="27" t="str">
        <f t="shared" si="156"/>
        <v>Sand &amp; Gravel</v>
      </c>
      <c r="M1452" s="27" t="str">
        <f t="shared" si="157"/>
        <v>Sand &amp; Gravel</v>
      </c>
    </row>
    <row r="1453" spans="1:13" x14ac:dyDescent="0.25">
      <c r="A1453" s="15" t="s">
        <v>83</v>
      </c>
      <c r="B1453" s="16" t="s">
        <v>53</v>
      </c>
      <c r="C1453" s="15" t="str">
        <f t="shared" si="155"/>
        <v>Granite_W/Stones</v>
      </c>
      <c r="D1453" s="15">
        <v>16</v>
      </c>
      <c r="E1453" s="33">
        <f t="shared" si="158"/>
        <v>-4.7187576452320107E-2</v>
      </c>
      <c r="F1453" s="15" t="str">
        <f t="shared" si="154"/>
        <v>Rare/Uncommon</v>
      </c>
      <c r="G1453" s="17" t="s">
        <v>159</v>
      </c>
      <c r="H1453" s="18" t="s">
        <v>84</v>
      </c>
      <c r="I1453" s="26" t="s">
        <v>84</v>
      </c>
      <c r="J1453" s="19" t="str">
        <f t="shared" si="159"/>
        <v>Needs Review</v>
      </c>
      <c r="K1453" s="19" t="str">
        <f t="shared" si="160"/>
        <v>Bell &amp; Erber</v>
      </c>
      <c r="L1453" s="27" t="str">
        <f t="shared" si="156"/>
        <v>Gravel</v>
      </c>
      <c r="M1453" s="27" t="str">
        <f t="shared" si="157"/>
        <v>Gravel</v>
      </c>
    </row>
    <row r="1454" spans="1:13" x14ac:dyDescent="0.25">
      <c r="A1454" s="15" t="s">
        <v>83</v>
      </c>
      <c r="B1454" s="16" t="s">
        <v>54</v>
      </c>
      <c r="C1454" s="15" t="str">
        <f t="shared" si="155"/>
        <v>Granite_Water Bearing</v>
      </c>
      <c r="D1454" s="15">
        <v>50</v>
      </c>
      <c r="E1454" s="33">
        <f t="shared" si="158"/>
        <v>-4.5175842682761799E-2</v>
      </c>
      <c r="F1454" s="15" t="str">
        <f t="shared" si="154"/>
        <v>Rare/Uncommon</v>
      </c>
      <c r="G1454" s="17" t="s">
        <v>159</v>
      </c>
      <c r="H1454" s="18" t="s">
        <v>166</v>
      </c>
      <c r="I1454" s="26" t="s">
        <v>166</v>
      </c>
      <c r="J1454" s="19" t="str">
        <f t="shared" si="159"/>
        <v>Needs Review</v>
      </c>
      <c r="K1454" s="19" t="str">
        <f t="shared" si="160"/>
        <v>Bell &amp; Erber</v>
      </c>
      <c r="L1454" s="27" t="str">
        <f t="shared" si="156"/>
        <v>Bedrock</v>
      </c>
      <c r="M1454" s="27" t="str">
        <f t="shared" si="157"/>
        <v>Bedrock</v>
      </c>
    </row>
    <row r="1455" spans="1:13" x14ac:dyDescent="0.25">
      <c r="A1455" s="15" t="s">
        <v>83</v>
      </c>
      <c r="B1455" s="16" t="s">
        <v>55</v>
      </c>
      <c r="C1455" s="15" t="str">
        <f t="shared" si="155"/>
        <v>Granite_Weathered</v>
      </c>
      <c r="D1455" s="15">
        <v>23</v>
      </c>
      <c r="E1455" s="33">
        <f t="shared" si="158"/>
        <v>-4.6773395970352218E-2</v>
      </c>
      <c r="F1455" s="15" t="str">
        <f t="shared" si="154"/>
        <v>Rare/Uncommon</v>
      </c>
      <c r="G1455" s="17" t="s">
        <v>159</v>
      </c>
      <c r="H1455" s="18" t="s">
        <v>166</v>
      </c>
      <c r="I1455" s="26" t="s">
        <v>166</v>
      </c>
      <c r="J1455" s="19" t="str">
        <f t="shared" si="159"/>
        <v>Needs Review</v>
      </c>
      <c r="K1455" s="19" t="str">
        <f t="shared" si="160"/>
        <v>Bell &amp; Erber</v>
      </c>
      <c r="L1455" s="27" t="str">
        <f t="shared" si="156"/>
        <v>Bedrock</v>
      </c>
      <c r="M1455" s="27" t="str">
        <f t="shared" si="157"/>
        <v>Bedrock</v>
      </c>
    </row>
    <row r="1456" spans="1:13" x14ac:dyDescent="0.25">
      <c r="A1456" s="15" t="s">
        <v>83</v>
      </c>
      <c r="B1456" s="16" t="s">
        <v>56</v>
      </c>
      <c r="C1456" s="15" t="str">
        <f t="shared" si="155"/>
        <v>Granite_Wet/Moist</v>
      </c>
      <c r="D1456" s="15">
        <v>7</v>
      </c>
      <c r="E1456" s="33">
        <f t="shared" si="158"/>
        <v>-4.7720094214850246E-2</v>
      </c>
      <c r="F1456" s="15" t="str">
        <f t="shared" si="154"/>
        <v>Rare/Uncommon</v>
      </c>
      <c r="G1456" s="17" t="s">
        <v>159</v>
      </c>
      <c r="H1456" s="18" t="s">
        <v>166</v>
      </c>
      <c r="I1456" s="26" t="s">
        <v>166</v>
      </c>
      <c r="J1456" s="19" t="str">
        <f t="shared" si="159"/>
        <v>Needs Review</v>
      </c>
      <c r="K1456" s="19" t="str">
        <f t="shared" si="160"/>
        <v>Bell &amp; Erber</v>
      </c>
      <c r="L1456" s="27" t="str">
        <f t="shared" si="156"/>
        <v>Bedrock</v>
      </c>
      <c r="M1456" s="27" t="str">
        <f t="shared" si="157"/>
        <v>Bedrock</v>
      </c>
    </row>
    <row r="1457" spans="1:13" x14ac:dyDescent="0.25">
      <c r="A1457" s="15" t="s">
        <v>83</v>
      </c>
      <c r="B1457" s="16" t="s">
        <v>57</v>
      </c>
      <c r="C1457" s="15" t="str">
        <f t="shared" si="155"/>
        <v>Granite_Wood</v>
      </c>
      <c r="D1457" s="15">
        <v>0</v>
      </c>
      <c r="E1457" s="33">
        <f t="shared" si="158"/>
        <v>-4.8134274696818129E-2</v>
      </c>
      <c r="F1457" s="15" t="str">
        <f t="shared" si="154"/>
        <v>Not Used</v>
      </c>
      <c r="G1457" s="17" t="s">
        <v>159</v>
      </c>
      <c r="H1457" s="18" t="s">
        <v>166</v>
      </c>
      <c r="I1457" s="26" t="s">
        <v>166</v>
      </c>
      <c r="J1457" s="19" t="str">
        <f t="shared" si="159"/>
        <v>Not Used</v>
      </c>
      <c r="K1457" s="19" t="str">
        <f t="shared" si="160"/>
        <v>Not Used</v>
      </c>
      <c r="L1457" s="27" t="str">
        <f t="shared" si="156"/>
        <v>CHECK</v>
      </c>
      <c r="M1457" s="27" t="str">
        <f t="shared" si="157"/>
        <v>Bedrock</v>
      </c>
    </row>
    <row r="1458" spans="1:13" x14ac:dyDescent="0.25">
      <c r="A1458" s="15" t="s">
        <v>84</v>
      </c>
      <c r="B1458" s="16"/>
      <c r="C1458" s="15" t="str">
        <f t="shared" si="155"/>
        <v>Gravel_</v>
      </c>
      <c r="D1458" s="15">
        <v>156155</v>
      </c>
      <c r="E1458" s="33">
        <f t="shared" si="158"/>
        <v>9.1913447484025159</v>
      </c>
      <c r="F1458" s="15" t="str">
        <f t="shared" si="154"/>
        <v>Very Common</v>
      </c>
      <c r="G1458" s="17" t="s">
        <v>84</v>
      </c>
      <c r="H1458" s="18" t="s">
        <v>84</v>
      </c>
      <c r="I1458" s="26" t="s">
        <v>84</v>
      </c>
      <c r="J1458" s="19" t="str">
        <f t="shared" si="159"/>
        <v>Yes</v>
      </c>
      <c r="K1458" s="19" t="str">
        <f t="shared" si="160"/>
        <v>Everyone Agrees</v>
      </c>
      <c r="L1458" s="27" t="str">
        <f t="shared" si="156"/>
        <v>Gravel</v>
      </c>
      <c r="M1458" s="27" t="str">
        <f t="shared" si="157"/>
        <v>Gravel</v>
      </c>
    </row>
    <row r="1459" spans="1:13" x14ac:dyDescent="0.25">
      <c r="A1459" s="15" t="s">
        <v>84</v>
      </c>
      <c r="B1459" s="16" t="s">
        <v>4</v>
      </c>
      <c r="C1459" s="15" t="str">
        <f t="shared" si="155"/>
        <v>Gravel_Broken</v>
      </c>
      <c r="D1459" s="15">
        <v>120</v>
      </c>
      <c r="E1459" s="33">
        <f t="shared" si="158"/>
        <v>-4.1034037863082934E-2</v>
      </c>
      <c r="F1459" s="15" t="str">
        <f t="shared" si="154"/>
        <v>Rare/Uncommon</v>
      </c>
      <c r="G1459" s="17" t="s">
        <v>159</v>
      </c>
      <c r="H1459" s="18" t="s">
        <v>84</v>
      </c>
      <c r="I1459" s="26" t="s">
        <v>84</v>
      </c>
      <c r="J1459" s="19" t="str">
        <f t="shared" si="159"/>
        <v>Needs Review</v>
      </c>
      <c r="K1459" s="19" t="str">
        <f t="shared" si="160"/>
        <v>Bell &amp; Erber</v>
      </c>
      <c r="L1459" s="27" t="str">
        <f t="shared" si="156"/>
        <v>Gravel</v>
      </c>
      <c r="M1459" s="27" t="str">
        <f t="shared" si="157"/>
        <v>Gravel</v>
      </c>
    </row>
    <row r="1460" spans="1:13" x14ac:dyDescent="0.25">
      <c r="A1460" s="15" t="s">
        <v>84</v>
      </c>
      <c r="B1460" s="16" t="s">
        <v>5</v>
      </c>
      <c r="C1460" s="15" t="str">
        <f t="shared" si="155"/>
        <v>Gravel_Cemented</v>
      </c>
      <c r="D1460" s="15">
        <v>1884</v>
      </c>
      <c r="E1460" s="33">
        <f t="shared" si="158"/>
        <v>6.3339443592824479E-2</v>
      </c>
      <c r="F1460" s="15" t="str">
        <f t="shared" si="154"/>
        <v>Fairly Common</v>
      </c>
      <c r="G1460" s="17" t="s">
        <v>84</v>
      </c>
      <c r="H1460" s="18" t="s">
        <v>84</v>
      </c>
      <c r="I1460" s="26" t="s">
        <v>84</v>
      </c>
      <c r="J1460" s="19" t="str">
        <f t="shared" si="159"/>
        <v>Yes</v>
      </c>
      <c r="K1460" s="19" t="str">
        <f t="shared" si="160"/>
        <v>Everyone Agrees</v>
      </c>
      <c r="L1460" s="27" t="str">
        <f t="shared" si="156"/>
        <v>Gravel</v>
      </c>
      <c r="M1460" s="27" t="str">
        <f t="shared" si="157"/>
        <v>Gravel</v>
      </c>
    </row>
    <row r="1461" spans="1:13" x14ac:dyDescent="0.25">
      <c r="A1461" s="15" t="s">
        <v>84</v>
      </c>
      <c r="B1461" s="16" t="s">
        <v>6</v>
      </c>
      <c r="C1461" s="15" t="str">
        <f t="shared" si="155"/>
        <v>Gravel_Clayey</v>
      </c>
      <c r="D1461" s="15">
        <v>1622</v>
      </c>
      <c r="E1461" s="33">
        <f t="shared" si="158"/>
        <v>4.7837259839169304E-2</v>
      </c>
      <c r="F1461" s="15" t="str">
        <f t="shared" si="154"/>
        <v>Fairly Common</v>
      </c>
      <c r="G1461" s="17" t="s">
        <v>158</v>
      </c>
      <c r="H1461" s="18" t="s">
        <v>158</v>
      </c>
      <c r="I1461" s="26" t="s">
        <v>158</v>
      </c>
      <c r="J1461" s="19" t="str">
        <f t="shared" si="159"/>
        <v>Yes</v>
      </c>
      <c r="K1461" s="19" t="str">
        <f t="shared" si="160"/>
        <v>Everyone Agrees</v>
      </c>
      <c r="L1461" s="27" t="str">
        <f t="shared" si="156"/>
        <v>Diamicton</v>
      </c>
      <c r="M1461" s="27" t="str">
        <f t="shared" si="157"/>
        <v>Diamicton</v>
      </c>
    </row>
    <row r="1462" spans="1:13" x14ac:dyDescent="0.25">
      <c r="A1462" s="15" t="s">
        <v>84</v>
      </c>
      <c r="B1462" s="16" t="s">
        <v>7</v>
      </c>
      <c r="C1462" s="15" t="str">
        <f t="shared" si="155"/>
        <v>Gravel_Coarse</v>
      </c>
      <c r="D1462" s="15">
        <v>21311</v>
      </c>
      <c r="E1462" s="33">
        <f t="shared" si="158"/>
        <v>1.2128086183342721</v>
      </c>
      <c r="F1462" s="15" t="str">
        <f t="shared" si="154"/>
        <v>Common</v>
      </c>
      <c r="G1462" s="17" t="s">
        <v>84</v>
      </c>
      <c r="H1462" s="18" t="s">
        <v>84</v>
      </c>
      <c r="I1462" s="26" t="s">
        <v>84</v>
      </c>
      <c r="J1462" s="19" t="str">
        <f t="shared" si="159"/>
        <v>Yes</v>
      </c>
      <c r="K1462" s="19" t="str">
        <f t="shared" si="160"/>
        <v>Everyone Agrees</v>
      </c>
      <c r="L1462" s="27" t="str">
        <f t="shared" si="156"/>
        <v>Gravel</v>
      </c>
      <c r="M1462" s="27" t="str">
        <f t="shared" si="157"/>
        <v>Gravel</v>
      </c>
    </row>
    <row r="1463" spans="1:13" x14ac:dyDescent="0.25">
      <c r="A1463" s="15" t="s">
        <v>84</v>
      </c>
      <c r="B1463" s="16" t="s">
        <v>8</v>
      </c>
      <c r="C1463" s="15" t="str">
        <f t="shared" si="155"/>
        <v>Gravel_Dense</v>
      </c>
      <c r="D1463" s="15">
        <v>333</v>
      </c>
      <c r="E1463" s="33">
        <f t="shared" si="158"/>
        <v>-2.8431117483202956E-2</v>
      </c>
      <c r="F1463" s="15" t="str">
        <f t="shared" si="154"/>
        <v>Rare/Uncommon</v>
      </c>
      <c r="G1463" s="17" t="s">
        <v>84</v>
      </c>
      <c r="H1463" s="18" t="s">
        <v>84</v>
      </c>
      <c r="I1463" s="26" t="s">
        <v>84</v>
      </c>
      <c r="J1463" s="19" t="str">
        <f t="shared" si="159"/>
        <v>Yes</v>
      </c>
      <c r="K1463" s="19" t="str">
        <f t="shared" si="160"/>
        <v>Everyone Agrees</v>
      </c>
      <c r="L1463" s="27" t="str">
        <f t="shared" si="156"/>
        <v>Gravel</v>
      </c>
      <c r="M1463" s="27" t="str">
        <f t="shared" si="157"/>
        <v>Gravel</v>
      </c>
    </row>
    <row r="1464" spans="1:13" x14ac:dyDescent="0.25">
      <c r="A1464" s="15" t="s">
        <v>84</v>
      </c>
      <c r="B1464" s="16" t="s">
        <v>9</v>
      </c>
      <c r="C1464" s="15" t="str">
        <f t="shared" si="155"/>
        <v>Gravel_Dolomitic</v>
      </c>
      <c r="D1464" s="15">
        <v>2</v>
      </c>
      <c r="E1464" s="33">
        <f t="shared" si="158"/>
        <v>-4.8015937416255879E-2</v>
      </c>
      <c r="F1464" s="15" t="str">
        <f t="shared" si="154"/>
        <v>Rare/Uncommon</v>
      </c>
      <c r="G1464" s="17" t="s">
        <v>159</v>
      </c>
      <c r="H1464" s="18" t="s">
        <v>84</v>
      </c>
      <c r="I1464" s="26" t="s">
        <v>84</v>
      </c>
      <c r="J1464" s="19" t="str">
        <f t="shared" si="159"/>
        <v>Needs Review</v>
      </c>
      <c r="K1464" s="19" t="str">
        <f t="shared" si="160"/>
        <v>Bell &amp; Erber</v>
      </c>
      <c r="L1464" s="27" t="str">
        <f t="shared" si="156"/>
        <v>Gravel</v>
      </c>
      <c r="M1464" s="27" t="str">
        <f t="shared" si="157"/>
        <v>Gravel</v>
      </c>
    </row>
    <row r="1465" spans="1:13" x14ac:dyDescent="0.25">
      <c r="A1465" s="15" t="s">
        <v>84</v>
      </c>
      <c r="B1465" s="16" t="s">
        <v>10</v>
      </c>
      <c r="C1465" s="15" t="str">
        <f t="shared" si="155"/>
        <v>Gravel_Dry</v>
      </c>
      <c r="D1465" s="15">
        <v>3329</v>
      </c>
      <c r="E1465" s="33">
        <f t="shared" si="158"/>
        <v>0.1488381287990525</v>
      </c>
      <c r="F1465" s="15" t="str">
        <f t="shared" si="154"/>
        <v>Fairly Common</v>
      </c>
      <c r="G1465" s="17" t="s">
        <v>84</v>
      </c>
      <c r="H1465" s="18" t="s">
        <v>84</v>
      </c>
      <c r="I1465" s="26" t="s">
        <v>84</v>
      </c>
      <c r="J1465" s="19" t="str">
        <f t="shared" si="159"/>
        <v>Yes</v>
      </c>
      <c r="K1465" s="19" t="str">
        <f t="shared" si="160"/>
        <v>Everyone Agrees</v>
      </c>
      <c r="L1465" s="27" t="str">
        <f t="shared" si="156"/>
        <v>Gravel</v>
      </c>
      <c r="M1465" s="27" t="str">
        <f t="shared" si="157"/>
        <v>Gravel</v>
      </c>
    </row>
    <row r="1466" spans="1:13" x14ac:dyDescent="0.25">
      <c r="A1466" s="15" t="s">
        <v>84</v>
      </c>
      <c r="B1466" s="16" t="s">
        <v>11</v>
      </c>
      <c r="C1466" s="15" t="str">
        <f t="shared" si="155"/>
        <v>Gravel_Fill</v>
      </c>
      <c r="D1466" s="15">
        <v>277</v>
      </c>
      <c r="E1466" s="33">
        <f t="shared" si="158"/>
        <v>-3.1744561338946049E-2</v>
      </c>
      <c r="F1466" s="15" t="str">
        <f t="shared" si="154"/>
        <v>Rare/Uncommon</v>
      </c>
      <c r="G1466" s="17" t="s">
        <v>159</v>
      </c>
      <c r="H1466" s="18" t="s">
        <v>167</v>
      </c>
      <c r="I1466" s="26" t="s">
        <v>167</v>
      </c>
      <c r="J1466" s="19" t="str">
        <f t="shared" si="159"/>
        <v>Needs Review</v>
      </c>
      <c r="K1466" s="19" t="str">
        <f t="shared" si="160"/>
        <v>Bell &amp; Erber</v>
      </c>
      <c r="L1466" s="27" t="str">
        <f t="shared" si="156"/>
        <v>Unknown or No Record</v>
      </c>
      <c r="M1466" s="27" t="str">
        <f t="shared" si="157"/>
        <v>Unknown or No Record</v>
      </c>
    </row>
    <row r="1467" spans="1:13" x14ac:dyDescent="0.25">
      <c r="A1467" s="15" t="s">
        <v>84</v>
      </c>
      <c r="B1467" s="16" t="s">
        <v>12</v>
      </c>
      <c r="C1467" s="15" t="str">
        <f t="shared" si="155"/>
        <v>Gravel_Fine</v>
      </c>
      <c r="D1467" s="15">
        <v>13213</v>
      </c>
      <c r="E1467" s="33">
        <f t="shared" si="158"/>
        <v>0.73366096933770841</v>
      </c>
      <c r="F1467" s="15" t="str">
        <f t="shared" si="154"/>
        <v>Fairly Common</v>
      </c>
      <c r="G1467" s="17" t="s">
        <v>84</v>
      </c>
      <c r="H1467" s="18" t="s">
        <v>84</v>
      </c>
      <c r="I1467" s="26" t="s">
        <v>84</v>
      </c>
      <c r="J1467" s="19" t="str">
        <f t="shared" si="159"/>
        <v>Yes</v>
      </c>
      <c r="K1467" s="19" t="str">
        <f t="shared" si="160"/>
        <v>Everyone Agrees</v>
      </c>
      <c r="L1467" s="27" t="str">
        <f t="shared" si="156"/>
        <v>Gravel</v>
      </c>
      <c r="M1467" s="27" t="str">
        <f t="shared" si="157"/>
        <v>Gravel</v>
      </c>
    </row>
    <row r="1468" spans="1:13" x14ac:dyDescent="0.25">
      <c r="A1468" s="15" t="s">
        <v>84</v>
      </c>
      <c r="B1468" s="16" t="s">
        <v>13</v>
      </c>
      <c r="C1468" s="15" t="str">
        <f t="shared" si="155"/>
        <v>Gravel_Fine To Coarse</v>
      </c>
      <c r="D1468" s="15">
        <v>512</v>
      </c>
      <c r="E1468" s="33">
        <f t="shared" si="158"/>
        <v>-1.7839930872881282E-2</v>
      </c>
      <c r="F1468" s="15" t="str">
        <f t="shared" si="154"/>
        <v>Rare/Uncommon</v>
      </c>
      <c r="G1468" s="17" t="s">
        <v>84</v>
      </c>
      <c r="H1468" s="18" t="s">
        <v>84</v>
      </c>
      <c r="I1468" s="26" t="s">
        <v>84</v>
      </c>
      <c r="J1468" s="19" t="str">
        <f t="shared" si="159"/>
        <v>Yes</v>
      </c>
      <c r="K1468" s="19" t="str">
        <f t="shared" si="160"/>
        <v>Everyone Agrees</v>
      </c>
      <c r="L1468" s="27" t="str">
        <f t="shared" si="156"/>
        <v>Gravel</v>
      </c>
      <c r="M1468" s="27" t="str">
        <f t="shared" si="157"/>
        <v>Gravel</v>
      </c>
    </row>
    <row r="1469" spans="1:13" x14ac:dyDescent="0.25">
      <c r="A1469" s="15" t="s">
        <v>84</v>
      </c>
      <c r="B1469" s="16" t="s">
        <v>14</v>
      </c>
      <c r="C1469" s="15" t="str">
        <f t="shared" si="155"/>
        <v>Gravel_Fine To Medium</v>
      </c>
      <c r="D1469" s="15">
        <v>1036</v>
      </c>
      <c r="E1469" s="33">
        <f t="shared" si="158"/>
        <v>1.3164436634429084E-2</v>
      </c>
      <c r="F1469" s="15" t="str">
        <f t="shared" si="154"/>
        <v>Fairly Common</v>
      </c>
      <c r="G1469" s="17" t="s">
        <v>84</v>
      </c>
      <c r="H1469" s="18" t="s">
        <v>84</v>
      </c>
      <c r="I1469" s="26" t="s">
        <v>84</v>
      </c>
      <c r="J1469" s="19" t="str">
        <f t="shared" si="159"/>
        <v>Yes</v>
      </c>
      <c r="K1469" s="19" t="str">
        <f t="shared" si="160"/>
        <v>Everyone Agrees</v>
      </c>
      <c r="L1469" s="27" t="str">
        <f t="shared" si="156"/>
        <v>Gravel</v>
      </c>
      <c r="M1469" s="27" t="str">
        <f t="shared" si="157"/>
        <v>Gravel</v>
      </c>
    </row>
    <row r="1470" spans="1:13" x14ac:dyDescent="0.25">
      <c r="A1470" s="15" t="s">
        <v>84</v>
      </c>
      <c r="B1470" s="16" t="s">
        <v>15</v>
      </c>
      <c r="C1470" s="15" t="str">
        <f t="shared" si="155"/>
        <v>Gravel_Firm</v>
      </c>
      <c r="D1470" s="15">
        <v>6</v>
      </c>
      <c r="E1470" s="33">
        <f t="shared" si="158"/>
        <v>-4.7779262855131371E-2</v>
      </c>
      <c r="F1470" s="15" t="str">
        <f t="shared" si="154"/>
        <v>Rare/Uncommon</v>
      </c>
      <c r="G1470" s="17" t="s">
        <v>159</v>
      </c>
      <c r="H1470" s="18" t="s">
        <v>84</v>
      </c>
      <c r="I1470" s="26" t="s">
        <v>84</v>
      </c>
      <c r="J1470" s="19" t="str">
        <f t="shared" si="159"/>
        <v>Needs Review</v>
      </c>
      <c r="K1470" s="19" t="str">
        <f t="shared" si="160"/>
        <v>Bell &amp; Erber</v>
      </c>
      <c r="L1470" s="27" t="str">
        <f t="shared" si="156"/>
        <v>Gravel</v>
      </c>
      <c r="M1470" s="27" t="str">
        <f t="shared" si="157"/>
        <v>Gravel</v>
      </c>
    </row>
    <row r="1471" spans="1:13" x14ac:dyDescent="0.25">
      <c r="A1471" s="15" t="s">
        <v>84</v>
      </c>
      <c r="B1471" s="16" t="s">
        <v>16</v>
      </c>
      <c r="C1471" s="15" t="str">
        <f t="shared" si="155"/>
        <v>Gravel_Fractured</v>
      </c>
      <c r="D1471" s="15">
        <v>12</v>
      </c>
      <c r="E1471" s="33">
        <f t="shared" si="158"/>
        <v>-4.7424251013444607E-2</v>
      </c>
      <c r="F1471" s="15" t="str">
        <f t="shared" si="154"/>
        <v>Rare/Uncommon</v>
      </c>
      <c r="G1471" s="17" t="s">
        <v>159</v>
      </c>
      <c r="H1471" s="18" t="s">
        <v>84</v>
      </c>
      <c r="I1471" s="26" t="s">
        <v>84</v>
      </c>
      <c r="J1471" s="19" t="str">
        <f t="shared" si="159"/>
        <v>Needs Review</v>
      </c>
      <c r="K1471" s="19" t="str">
        <f t="shared" si="160"/>
        <v>Bell &amp; Erber</v>
      </c>
      <c r="L1471" s="27" t="str">
        <f t="shared" si="156"/>
        <v>Gravel</v>
      </c>
      <c r="M1471" s="27" t="str">
        <f t="shared" si="157"/>
        <v>Gravel</v>
      </c>
    </row>
    <row r="1472" spans="1:13" x14ac:dyDescent="0.25">
      <c r="A1472" s="15" t="s">
        <v>84</v>
      </c>
      <c r="B1472" s="16" t="s">
        <v>17</v>
      </c>
      <c r="C1472" s="15" t="str">
        <f t="shared" si="155"/>
        <v>Gravel_Gravely</v>
      </c>
      <c r="D1472" s="15">
        <v>43</v>
      </c>
      <c r="E1472" s="33">
        <f t="shared" si="158"/>
        <v>-4.5590023164729682E-2</v>
      </c>
      <c r="F1472" s="15" t="str">
        <f t="shared" si="154"/>
        <v>Rare/Uncommon</v>
      </c>
      <c r="G1472" s="17" t="s">
        <v>159</v>
      </c>
      <c r="H1472" s="18" t="s">
        <v>84</v>
      </c>
      <c r="I1472" s="26" t="s">
        <v>84</v>
      </c>
      <c r="J1472" s="19" t="str">
        <f t="shared" si="159"/>
        <v>Needs Review</v>
      </c>
      <c r="K1472" s="19" t="str">
        <f t="shared" si="160"/>
        <v>Bell &amp; Erber</v>
      </c>
      <c r="L1472" s="27" t="str">
        <f t="shared" si="156"/>
        <v>Gravel</v>
      </c>
      <c r="M1472" s="27" t="str">
        <f t="shared" si="157"/>
        <v>Gravel</v>
      </c>
    </row>
    <row r="1473" spans="1:13" x14ac:dyDescent="0.25">
      <c r="A1473" s="15" t="s">
        <v>84</v>
      </c>
      <c r="B1473" s="16" t="s">
        <v>18</v>
      </c>
      <c r="C1473" s="15" t="str">
        <f t="shared" si="155"/>
        <v>Gravel_Gummy</v>
      </c>
      <c r="D1473" s="15">
        <v>8</v>
      </c>
      <c r="E1473" s="33">
        <f t="shared" si="158"/>
        <v>-4.7660925574569114E-2</v>
      </c>
      <c r="F1473" s="15" t="str">
        <f t="shared" si="154"/>
        <v>Rare/Uncommon</v>
      </c>
      <c r="G1473" s="17" t="s">
        <v>159</v>
      </c>
      <c r="H1473" s="18" t="s">
        <v>84</v>
      </c>
      <c r="I1473" s="26" t="s">
        <v>84</v>
      </c>
      <c r="J1473" s="19" t="str">
        <f t="shared" si="159"/>
        <v>Needs Review</v>
      </c>
      <c r="K1473" s="19" t="str">
        <f t="shared" si="160"/>
        <v>Bell &amp; Erber</v>
      </c>
      <c r="L1473" s="27" t="str">
        <f t="shared" si="156"/>
        <v>Gravel</v>
      </c>
      <c r="M1473" s="27" t="str">
        <f t="shared" si="157"/>
        <v>Gravel</v>
      </c>
    </row>
    <row r="1474" spans="1:13" x14ac:dyDescent="0.25">
      <c r="A1474" s="15" t="s">
        <v>84</v>
      </c>
      <c r="B1474" s="16" t="s">
        <v>19</v>
      </c>
      <c r="C1474" s="15" t="str">
        <f t="shared" si="155"/>
        <v>Gravel_Hard</v>
      </c>
      <c r="D1474" s="15">
        <v>1668</v>
      </c>
      <c r="E1474" s="33">
        <f t="shared" si="158"/>
        <v>5.0559017292101133E-2</v>
      </c>
      <c r="F1474" s="15" t="str">
        <f t="shared" ref="F1474:F1537" si="161">IF(D1474=0,"Not Used",
IF(E1474&lt;Mean,"Rare/Uncommon",
IF(AND(E1474&gt;Mean,E1474&lt;(Mean + Standard_Deviation)),"Fairly Common",
IF(AND(E1474&gt;(Mean + Standard_Deviation),E1474&lt;(Mean + (2*Standard_Deviation))),"Common",
IF(E1474&gt;(Mean + (2*Standard_Deviation)),"Very Common","")))))</f>
        <v>Fairly Common</v>
      </c>
      <c r="G1474" s="17" t="s">
        <v>84</v>
      </c>
      <c r="H1474" s="18" t="s">
        <v>84</v>
      </c>
      <c r="I1474" s="26" t="s">
        <v>84</v>
      </c>
      <c r="J1474" s="19" t="str">
        <f t="shared" si="159"/>
        <v>Yes</v>
      </c>
      <c r="K1474" s="19" t="str">
        <f t="shared" si="160"/>
        <v>Everyone Agrees</v>
      </c>
      <c r="L1474" s="27" t="str">
        <f t="shared" si="156"/>
        <v>Gravel</v>
      </c>
      <c r="M1474" s="27" t="str">
        <f t="shared" si="157"/>
        <v>Gravel</v>
      </c>
    </row>
    <row r="1475" spans="1:13" x14ac:dyDescent="0.25">
      <c r="A1475" s="15" t="s">
        <v>84</v>
      </c>
      <c r="B1475" s="16" t="s">
        <v>20</v>
      </c>
      <c r="C1475" s="15" t="str">
        <f t="shared" ref="C1475:C1538" si="162">A1475&amp;"_"&amp;IF(ISBLANK(B1475),"",B1475)</f>
        <v>Gravel_Heaving/Quick</v>
      </c>
      <c r="D1475" s="15">
        <v>114</v>
      </c>
      <c r="E1475" s="33">
        <f t="shared" si="158"/>
        <v>-4.1389049704769691E-2</v>
      </c>
      <c r="F1475" s="15" t="str">
        <f t="shared" si="161"/>
        <v>Rare/Uncommon</v>
      </c>
      <c r="G1475" s="17" t="s">
        <v>84</v>
      </c>
      <c r="H1475" s="18" t="s">
        <v>84</v>
      </c>
      <c r="I1475" s="26" t="s">
        <v>84</v>
      </c>
      <c r="J1475" s="19" t="str">
        <f t="shared" si="159"/>
        <v>Yes</v>
      </c>
      <c r="K1475" s="19" t="str">
        <f t="shared" si="160"/>
        <v>Everyone Agrees</v>
      </c>
      <c r="L1475" s="27" t="str">
        <f t="shared" ref="L1475:L1538" si="163">IF(K1475="Esch &amp; Erber",I1475,IF(OR(K1475="Bell &amp; Esch",K1475="Bell &amp; Erber",K1475="Everyone Agrees"),H1475,"CHECK"))</f>
        <v>Gravel</v>
      </c>
      <c r="M1475" s="27" t="str">
        <f t="shared" ref="M1475:M1538" si="164">IF(K1475="Everyone Agrees",H1475,IF(J1475="Not Used",H1475,IF(NOT(L1475="CHECK"),L1475,H1475)))</f>
        <v>Gravel</v>
      </c>
    </row>
    <row r="1476" spans="1:13" x14ac:dyDescent="0.25">
      <c r="A1476" s="15" t="s">
        <v>84</v>
      </c>
      <c r="B1476" s="16" t="s">
        <v>21</v>
      </c>
      <c r="C1476" s="15" t="str">
        <f t="shared" si="162"/>
        <v>Gravel_Karst</v>
      </c>
      <c r="D1476" s="15">
        <v>1</v>
      </c>
      <c r="E1476" s="33">
        <f t="shared" ref="E1476:E1539" si="165">STANDARDIZE(D1476,(SUM($D$2:$D$5657)/COUNT($D$2:$D$5657)),_xlfn.STDEV.P($D$2:$D$5657))</f>
        <v>-4.8075106056537004E-2</v>
      </c>
      <c r="F1476" s="15" t="str">
        <f t="shared" si="161"/>
        <v>Rare/Uncommon</v>
      </c>
      <c r="G1476" s="17" t="s">
        <v>159</v>
      </c>
      <c r="H1476" s="18" t="s">
        <v>84</v>
      </c>
      <c r="I1476" s="26" t="s">
        <v>84</v>
      </c>
      <c r="J1476" s="19" t="str">
        <f t="shared" ref="J1476:J1539" si="166">IF(AND(G1476=H1476,I1476=H1476),"Yes",IF(AND(OR(G1476="CHECK",H1476="CHECK",I1476="CHECK"),NOT(F1476="Not Used")),"Needs Review",IF(F1476="Not Used", "Not Used","No")))</f>
        <v>Needs Review</v>
      </c>
      <c r="K1476" s="19" t="str">
        <f t="shared" ref="K1476:K1539" si="167">IF(J1476="Yes","Everyone Agrees",IF(F1476="Not Used","Not Used",IF(AND(G1476="CHECK",I1476="CHECK"),"Needs Review",IF(G1476=H1476,"Bell &amp; Esch",IF(H1476=I1476,"Bell &amp; Erber",IF(G1476=I1476,"Esch &amp; Erber","Nobody Agrees"))))))</f>
        <v>Bell &amp; Erber</v>
      </c>
      <c r="L1476" s="27" t="str">
        <f t="shared" si="163"/>
        <v>Gravel</v>
      </c>
      <c r="M1476" s="27" t="str">
        <f t="shared" si="164"/>
        <v>Gravel</v>
      </c>
    </row>
    <row r="1477" spans="1:13" x14ac:dyDescent="0.25">
      <c r="A1477" s="15" t="s">
        <v>84</v>
      </c>
      <c r="B1477" s="16" t="s">
        <v>22</v>
      </c>
      <c r="C1477" s="15" t="str">
        <f t="shared" si="162"/>
        <v>Gravel_Layered</v>
      </c>
      <c r="D1477" s="15">
        <v>35</v>
      </c>
      <c r="E1477" s="33">
        <f t="shared" si="165"/>
        <v>-4.6063372286978696E-2</v>
      </c>
      <c r="F1477" s="15" t="str">
        <f t="shared" si="161"/>
        <v>Rare/Uncommon</v>
      </c>
      <c r="G1477" s="17" t="s">
        <v>159</v>
      </c>
      <c r="H1477" s="18" t="s">
        <v>84</v>
      </c>
      <c r="I1477" s="26" t="s">
        <v>84</v>
      </c>
      <c r="J1477" s="19" t="str">
        <f t="shared" si="166"/>
        <v>Needs Review</v>
      </c>
      <c r="K1477" s="19" t="str">
        <f t="shared" si="167"/>
        <v>Bell &amp; Erber</v>
      </c>
      <c r="L1477" s="27" t="str">
        <f t="shared" si="163"/>
        <v>Gravel</v>
      </c>
      <c r="M1477" s="27" t="str">
        <f t="shared" si="164"/>
        <v>Gravel</v>
      </c>
    </row>
    <row r="1478" spans="1:13" x14ac:dyDescent="0.25">
      <c r="A1478" s="15" t="s">
        <v>84</v>
      </c>
      <c r="B1478" s="16" t="s">
        <v>23</v>
      </c>
      <c r="C1478" s="15" t="str">
        <f t="shared" si="162"/>
        <v>Gravel_Medium</v>
      </c>
      <c r="D1478" s="15">
        <v>8027</v>
      </c>
      <c r="E1478" s="33">
        <f t="shared" si="165"/>
        <v>0.42681240083978556</v>
      </c>
      <c r="F1478" s="15" t="str">
        <f t="shared" si="161"/>
        <v>Fairly Common</v>
      </c>
      <c r="G1478" s="17" t="s">
        <v>84</v>
      </c>
      <c r="H1478" s="18" t="s">
        <v>84</v>
      </c>
      <c r="I1478" s="26" t="s">
        <v>84</v>
      </c>
      <c r="J1478" s="19" t="str">
        <f t="shared" si="166"/>
        <v>Yes</v>
      </c>
      <c r="K1478" s="19" t="str">
        <f t="shared" si="167"/>
        <v>Everyone Agrees</v>
      </c>
      <c r="L1478" s="27" t="str">
        <f t="shared" si="163"/>
        <v>Gravel</v>
      </c>
      <c r="M1478" s="27" t="str">
        <f t="shared" si="164"/>
        <v>Gravel</v>
      </c>
    </row>
    <row r="1479" spans="1:13" x14ac:dyDescent="0.25">
      <c r="A1479" s="15" t="s">
        <v>84</v>
      </c>
      <c r="B1479" s="16" t="s">
        <v>24</v>
      </c>
      <c r="C1479" s="15" t="str">
        <f t="shared" si="162"/>
        <v>Gravel_Medium To Coarse</v>
      </c>
      <c r="D1479" s="15">
        <v>1348</v>
      </c>
      <c r="E1479" s="33">
        <f t="shared" si="165"/>
        <v>3.1625052402140599E-2</v>
      </c>
      <c r="F1479" s="15" t="str">
        <f t="shared" si="161"/>
        <v>Fairly Common</v>
      </c>
      <c r="G1479" s="17" t="s">
        <v>84</v>
      </c>
      <c r="H1479" s="18" t="s">
        <v>84</v>
      </c>
      <c r="I1479" s="26" t="s">
        <v>84</v>
      </c>
      <c r="J1479" s="19" t="str">
        <f t="shared" si="166"/>
        <v>Yes</v>
      </c>
      <c r="K1479" s="19" t="str">
        <f t="shared" si="167"/>
        <v>Everyone Agrees</v>
      </c>
      <c r="L1479" s="27" t="str">
        <f t="shared" si="163"/>
        <v>Gravel</v>
      </c>
      <c r="M1479" s="27" t="str">
        <f t="shared" si="164"/>
        <v>Gravel</v>
      </c>
    </row>
    <row r="1480" spans="1:13" x14ac:dyDescent="0.25">
      <c r="A1480" s="15" t="s">
        <v>84</v>
      </c>
      <c r="B1480" s="16" t="s">
        <v>25</v>
      </c>
      <c r="C1480" s="15" t="str">
        <f t="shared" si="162"/>
        <v>Gravel_Organic</v>
      </c>
      <c r="D1480" s="15">
        <v>15</v>
      </c>
      <c r="E1480" s="33">
        <f t="shared" si="165"/>
        <v>-4.7246745092601232E-2</v>
      </c>
      <c r="F1480" s="15" t="str">
        <f t="shared" si="161"/>
        <v>Rare/Uncommon</v>
      </c>
      <c r="G1480" s="17" t="s">
        <v>159</v>
      </c>
      <c r="H1480" s="18" t="s">
        <v>84</v>
      </c>
      <c r="I1480" s="26" t="s">
        <v>84</v>
      </c>
      <c r="J1480" s="19" t="str">
        <f t="shared" si="166"/>
        <v>Needs Review</v>
      </c>
      <c r="K1480" s="19" t="str">
        <f t="shared" si="167"/>
        <v>Bell &amp; Erber</v>
      </c>
      <c r="L1480" s="27" t="str">
        <f t="shared" si="163"/>
        <v>Gravel</v>
      </c>
      <c r="M1480" s="27" t="str">
        <f t="shared" si="164"/>
        <v>Gravel</v>
      </c>
    </row>
    <row r="1481" spans="1:13" x14ac:dyDescent="0.25">
      <c r="A1481" s="15" t="s">
        <v>84</v>
      </c>
      <c r="B1481" s="16" t="s">
        <v>26</v>
      </c>
      <c r="C1481" s="15" t="str">
        <f t="shared" si="162"/>
        <v>Gravel_Porous</v>
      </c>
      <c r="D1481" s="15">
        <v>8</v>
      </c>
      <c r="E1481" s="33">
        <f t="shared" si="165"/>
        <v>-4.7660925574569114E-2</v>
      </c>
      <c r="F1481" s="15" t="str">
        <f t="shared" si="161"/>
        <v>Rare/Uncommon</v>
      </c>
      <c r="G1481" s="17" t="s">
        <v>159</v>
      </c>
      <c r="H1481" s="18" t="s">
        <v>84</v>
      </c>
      <c r="I1481" s="26" t="s">
        <v>84</v>
      </c>
      <c r="J1481" s="19" t="str">
        <f t="shared" si="166"/>
        <v>Needs Review</v>
      </c>
      <c r="K1481" s="19" t="str">
        <f t="shared" si="167"/>
        <v>Bell &amp; Erber</v>
      </c>
      <c r="L1481" s="27" t="str">
        <f t="shared" si="163"/>
        <v>Gravel</v>
      </c>
      <c r="M1481" s="27" t="str">
        <f t="shared" si="164"/>
        <v>Gravel</v>
      </c>
    </row>
    <row r="1482" spans="1:13" x14ac:dyDescent="0.25">
      <c r="A1482" s="15" t="s">
        <v>84</v>
      </c>
      <c r="B1482" s="16" t="s">
        <v>27</v>
      </c>
      <c r="C1482" s="15" t="str">
        <f t="shared" si="162"/>
        <v>Gravel_Sandy</v>
      </c>
      <c r="D1482" s="15">
        <v>4400</v>
      </c>
      <c r="E1482" s="33">
        <f t="shared" si="165"/>
        <v>0.21220774254013913</v>
      </c>
      <c r="F1482" s="15" t="str">
        <f t="shared" si="161"/>
        <v>Fairly Common</v>
      </c>
      <c r="G1482" s="17" t="s">
        <v>120</v>
      </c>
      <c r="H1482" s="18" t="s">
        <v>120</v>
      </c>
      <c r="I1482" s="26" t="s">
        <v>120</v>
      </c>
      <c r="J1482" s="19" t="str">
        <f t="shared" si="166"/>
        <v>Yes</v>
      </c>
      <c r="K1482" s="19" t="str">
        <f t="shared" si="167"/>
        <v>Everyone Agrees</v>
      </c>
      <c r="L1482" s="27" t="str">
        <f t="shared" si="163"/>
        <v>Sand &amp; Gravel</v>
      </c>
      <c r="M1482" s="27" t="str">
        <f t="shared" si="164"/>
        <v>Sand &amp; Gravel</v>
      </c>
    </row>
    <row r="1483" spans="1:13" x14ac:dyDescent="0.25">
      <c r="A1483" s="15" t="s">
        <v>84</v>
      </c>
      <c r="B1483" s="16" t="s">
        <v>28</v>
      </c>
      <c r="C1483" s="15" t="str">
        <f t="shared" si="162"/>
        <v>Gravel_Silty</v>
      </c>
      <c r="D1483" s="15">
        <v>2505</v>
      </c>
      <c r="E1483" s="33">
        <f t="shared" si="165"/>
        <v>0.10008316920740414</v>
      </c>
      <c r="F1483" s="15" t="str">
        <f t="shared" si="161"/>
        <v>Fairly Common</v>
      </c>
      <c r="G1483" s="17" t="s">
        <v>158</v>
      </c>
      <c r="H1483" s="18" t="s">
        <v>158</v>
      </c>
      <c r="I1483" s="26" t="s">
        <v>158</v>
      </c>
      <c r="J1483" s="19" t="str">
        <f t="shared" si="166"/>
        <v>Yes</v>
      </c>
      <c r="K1483" s="19" t="str">
        <f t="shared" si="167"/>
        <v>Everyone Agrees</v>
      </c>
      <c r="L1483" s="27" t="str">
        <f t="shared" si="163"/>
        <v>Diamicton</v>
      </c>
      <c r="M1483" s="27" t="str">
        <f t="shared" si="164"/>
        <v>Diamicton</v>
      </c>
    </row>
    <row r="1484" spans="1:13" x14ac:dyDescent="0.25">
      <c r="A1484" s="15" t="s">
        <v>84</v>
      </c>
      <c r="B1484" s="16" t="s">
        <v>29</v>
      </c>
      <c r="C1484" s="15" t="str">
        <f t="shared" si="162"/>
        <v>Gravel_Soft</v>
      </c>
      <c r="D1484" s="15">
        <v>105</v>
      </c>
      <c r="E1484" s="33">
        <f t="shared" si="165"/>
        <v>-4.1921567467299831E-2</v>
      </c>
      <c r="F1484" s="15" t="str">
        <f t="shared" si="161"/>
        <v>Rare/Uncommon</v>
      </c>
      <c r="G1484" s="17" t="s">
        <v>159</v>
      </c>
      <c r="H1484" s="18" t="s">
        <v>84</v>
      </c>
      <c r="I1484" s="26" t="s">
        <v>84</v>
      </c>
      <c r="J1484" s="19" t="str">
        <f t="shared" si="166"/>
        <v>Needs Review</v>
      </c>
      <c r="K1484" s="19" t="str">
        <f t="shared" si="167"/>
        <v>Bell &amp; Erber</v>
      </c>
      <c r="L1484" s="27" t="str">
        <f t="shared" si="163"/>
        <v>Gravel</v>
      </c>
      <c r="M1484" s="27" t="str">
        <f t="shared" si="164"/>
        <v>Gravel</v>
      </c>
    </row>
    <row r="1485" spans="1:13" x14ac:dyDescent="0.25">
      <c r="A1485" s="15" t="s">
        <v>84</v>
      </c>
      <c r="B1485" s="16" t="s">
        <v>30</v>
      </c>
      <c r="C1485" s="15" t="str">
        <f t="shared" si="162"/>
        <v>Gravel_Sticky</v>
      </c>
      <c r="D1485" s="15">
        <v>11</v>
      </c>
      <c r="E1485" s="33">
        <f t="shared" si="165"/>
        <v>-4.7483419653725739E-2</v>
      </c>
      <c r="F1485" s="15" t="str">
        <f t="shared" si="161"/>
        <v>Rare/Uncommon</v>
      </c>
      <c r="G1485" s="17" t="s">
        <v>159</v>
      </c>
      <c r="H1485" s="18" t="s">
        <v>84</v>
      </c>
      <c r="I1485" s="26" t="s">
        <v>84</v>
      </c>
      <c r="J1485" s="19" t="str">
        <f t="shared" si="166"/>
        <v>Needs Review</v>
      </c>
      <c r="K1485" s="19" t="str">
        <f t="shared" si="167"/>
        <v>Bell &amp; Erber</v>
      </c>
      <c r="L1485" s="27" t="str">
        <f t="shared" si="163"/>
        <v>Gravel</v>
      </c>
      <c r="M1485" s="27" t="str">
        <f t="shared" si="164"/>
        <v>Gravel</v>
      </c>
    </row>
    <row r="1486" spans="1:13" x14ac:dyDescent="0.25">
      <c r="A1486" s="15" t="s">
        <v>84</v>
      </c>
      <c r="B1486" s="16" t="s">
        <v>31</v>
      </c>
      <c r="C1486" s="15" t="str">
        <f t="shared" si="162"/>
        <v>Gravel_Stoney</v>
      </c>
      <c r="D1486" s="15">
        <v>756</v>
      </c>
      <c r="E1486" s="33">
        <f t="shared" si="165"/>
        <v>-3.4027826442863791E-3</v>
      </c>
      <c r="F1486" s="15" t="str">
        <f t="shared" si="161"/>
        <v>Rare/Uncommon</v>
      </c>
      <c r="G1486" s="17" t="s">
        <v>84</v>
      </c>
      <c r="H1486" s="18" t="s">
        <v>84</v>
      </c>
      <c r="I1486" s="26" t="s">
        <v>84</v>
      </c>
      <c r="J1486" s="19" t="str">
        <f t="shared" si="166"/>
        <v>Yes</v>
      </c>
      <c r="K1486" s="19" t="str">
        <f t="shared" si="167"/>
        <v>Everyone Agrees</v>
      </c>
      <c r="L1486" s="27" t="str">
        <f t="shared" si="163"/>
        <v>Gravel</v>
      </c>
      <c r="M1486" s="27" t="str">
        <f t="shared" si="164"/>
        <v>Gravel</v>
      </c>
    </row>
    <row r="1487" spans="1:13" x14ac:dyDescent="0.25">
      <c r="A1487" s="15" t="s">
        <v>84</v>
      </c>
      <c r="B1487" s="16" t="s">
        <v>32</v>
      </c>
      <c r="C1487" s="15" t="str">
        <f t="shared" si="162"/>
        <v>Gravel_Stringers</v>
      </c>
      <c r="D1487" s="15">
        <v>27</v>
      </c>
      <c r="E1487" s="33">
        <f t="shared" si="165"/>
        <v>-4.653672140922771E-2</v>
      </c>
      <c r="F1487" s="15" t="str">
        <f t="shared" si="161"/>
        <v>Rare/Uncommon</v>
      </c>
      <c r="G1487" s="17" t="s">
        <v>159</v>
      </c>
      <c r="H1487" s="18" t="s">
        <v>84</v>
      </c>
      <c r="I1487" s="26" t="s">
        <v>84</v>
      </c>
      <c r="J1487" s="19" t="str">
        <f t="shared" si="166"/>
        <v>Needs Review</v>
      </c>
      <c r="K1487" s="19" t="str">
        <f t="shared" si="167"/>
        <v>Bell &amp; Erber</v>
      </c>
      <c r="L1487" s="27" t="str">
        <f t="shared" si="163"/>
        <v>Gravel</v>
      </c>
      <c r="M1487" s="27" t="str">
        <f t="shared" si="164"/>
        <v>Gravel</v>
      </c>
    </row>
    <row r="1488" spans="1:13" x14ac:dyDescent="0.25">
      <c r="A1488" s="15" t="s">
        <v>84</v>
      </c>
      <c r="B1488" s="16" t="s">
        <v>33</v>
      </c>
      <c r="C1488" s="15" t="str">
        <f t="shared" si="162"/>
        <v>Gravel_Strips</v>
      </c>
      <c r="D1488" s="15">
        <v>33</v>
      </c>
      <c r="E1488" s="33">
        <f t="shared" si="165"/>
        <v>-4.6181709567540953E-2</v>
      </c>
      <c r="F1488" s="15" t="str">
        <f t="shared" si="161"/>
        <v>Rare/Uncommon</v>
      </c>
      <c r="G1488" s="17" t="s">
        <v>159</v>
      </c>
      <c r="H1488" s="18" t="s">
        <v>84</v>
      </c>
      <c r="I1488" s="26" t="s">
        <v>84</v>
      </c>
      <c r="J1488" s="19" t="str">
        <f t="shared" si="166"/>
        <v>Needs Review</v>
      </c>
      <c r="K1488" s="19" t="str">
        <f t="shared" si="167"/>
        <v>Bell &amp; Erber</v>
      </c>
      <c r="L1488" s="27" t="str">
        <f t="shared" si="163"/>
        <v>Gravel</v>
      </c>
      <c r="M1488" s="27" t="str">
        <f t="shared" si="164"/>
        <v>Gravel</v>
      </c>
    </row>
    <row r="1489" spans="1:13" x14ac:dyDescent="0.25">
      <c r="A1489" s="15" t="s">
        <v>84</v>
      </c>
      <c r="B1489" s="16" t="s">
        <v>34</v>
      </c>
      <c r="C1489" s="15" t="str">
        <f t="shared" si="162"/>
        <v>Gravel_Swelling</v>
      </c>
      <c r="D1489" s="15">
        <v>1</v>
      </c>
      <c r="E1489" s="33">
        <f t="shared" si="165"/>
        <v>-4.8075106056537004E-2</v>
      </c>
      <c r="F1489" s="15" t="str">
        <f t="shared" si="161"/>
        <v>Rare/Uncommon</v>
      </c>
      <c r="G1489" s="17" t="s">
        <v>159</v>
      </c>
      <c r="H1489" s="18" t="s">
        <v>84</v>
      </c>
      <c r="I1489" s="26" t="s">
        <v>84</v>
      </c>
      <c r="J1489" s="19" t="str">
        <f t="shared" si="166"/>
        <v>Needs Review</v>
      </c>
      <c r="K1489" s="19" t="str">
        <f t="shared" si="167"/>
        <v>Bell &amp; Erber</v>
      </c>
      <c r="L1489" s="27" t="str">
        <f t="shared" si="163"/>
        <v>Gravel</v>
      </c>
      <c r="M1489" s="27" t="str">
        <f t="shared" si="164"/>
        <v>Gravel</v>
      </c>
    </row>
    <row r="1490" spans="1:13" x14ac:dyDescent="0.25">
      <c r="A1490" s="15" t="s">
        <v>84</v>
      </c>
      <c r="B1490" s="16" t="s">
        <v>35</v>
      </c>
      <c r="C1490" s="15" t="str">
        <f t="shared" si="162"/>
        <v>Gravel_Very Coarse</v>
      </c>
      <c r="D1490" s="15">
        <v>300</v>
      </c>
      <c r="E1490" s="33">
        <f t="shared" si="165"/>
        <v>-3.0383682612480135E-2</v>
      </c>
      <c r="F1490" s="15" t="str">
        <f t="shared" si="161"/>
        <v>Rare/Uncommon</v>
      </c>
      <c r="G1490" s="17" t="s">
        <v>84</v>
      </c>
      <c r="H1490" s="18" t="s">
        <v>84</v>
      </c>
      <c r="I1490" s="26" t="s">
        <v>84</v>
      </c>
      <c r="J1490" s="19" t="str">
        <f t="shared" si="166"/>
        <v>Yes</v>
      </c>
      <c r="K1490" s="19" t="str">
        <f t="shared" si="167"/>
        <v>Everyone Agrees</v>
      </c>
      <c r="L1490" s="27" t="str">
        <f t="shared" si="163"/>
        <v>Gravel</v>
      </c>
      <c r="M1490" s="27" t="str">
        <f t="shared" si="164"/>
        <v>Gravel</v>
      </c>
    </row>
    <row r="1491" spans="1:13" x14ac:dyDescent="0.25">
      <c r="A1491" s="15" t="s">
        <v>84</v>
      </c>
      <c r="B1491" s="16" t="s">
        <v>160</v>
      </c>
      <c r="C1491" s="15" t="str">
        <f t="shared" si="162"/>
        <v>Gravel_Very Fine</v>
      </c>
      <c r="D1491" s="15">
        <v>23</v>
      </c>
      <c r="E1491" s="33">
        <f t="shared" si="165"/>
        <v>-4.6773395970352218E-2</v>
      </c>
      <c r="F1491" s="15" t="str">
        <f t="shared" si="161"/>
        <v>Rare/Uncommon</v>
      </c>
      <c r="G1491" s="17" t="s">
        <v>159</v>
      </c>
      <c r="H1491" s="18" t="s">
        <v>84</v>
      </c>
      <c r="I1491" s="26" t="s">
        <v>84</v>
      </c>
      <c r="J1491" s="19" t="str">
        <f t="shared" si="166"/>
        <v>Needs Review</v>
      </c>
      <c r="K1491" s="19" t="str">
        <f t="shared" si="167"/>
        <v>Bell &amp; Erber</v>
      </c>
      <c r="L1491" s="27" t="str">
        <f t="shared" si="163"/>
        <v>Gravel</v>
      </c>
      <c r="M1491" s="27" t="str">
        <f t="shared" si="164"/>
        <v>Gravel</v>
      </c>
    </row>
    <row r="1492" spans="1:13" x14ac:dyDescent="0.25">
      <c r="A1492" s="15" t="s">
        <v>84</v>
      </c>
      <c r="B1492" s="16" t="s">
        <v>36</v>
      </c>
      <c r="C1492" s="15" t="str">
        <f t="shared" si="162"/>
        <v>Gravel_Very Fine-Coarse</v>
      </c>
      <c r="D1492" s="15">
        <v>1</v>
      </c>
      <c r="E1492" s="33">
        <f t="shared" si="165"/>
        <v>-4.8075106056537004E-2</v>
      </c>
      <c r="F1492" s="15" t="str">
        <f t="shared" si="161"/>
        <v>Rare/Uncommon</v>
      </c>
      <c r="G1492" s="17" t="s">
        <v>159</v>
      </c>
      <c r="H1492" s="18" t="s">
        <v>84</v>
      </c>
      <c r="I1492" s="26" t="s">
        <v>84</v>
      </c>
      <c r="J1492" s="19" t="str">
        <f t="shared" si="166"/>
        <v>Needs Review</v>
      </c>
      <c r="K1492" s="19" t="str">
        <f t="shared" si="167"/>
        <v>Bell &amp; Erber</v>
      </c>
      <c r="L1492" s="27" t="str">
        <f t="shared" si="163"/>
        <v>Gravel</v>
      </c>
      <c r="M1492" s="27" t="str">
        <f t="shared" si="164"/>
        <v>Gravel</v>
      </c>
    </row>
    <row r="1493" spans="1:13" x14ac:dyDescent="0.25">
      <c r="A1493" s="15" t="s">
        <v>84</v>
      </c>
      <c r="B1493" s="16" t="s">
        <v>37</v>
      </c>
      <c r="C1493" s="15" t="str">
        <f t="shared" si="162"/>
        <v>Gravel_Very Fine-Fine</v>
      </c>
      <c r="D1493" s="15">
        <v>4</v>
      </c>
      <c r="E1493" s="33">
        <f t="shared" si="165"/>
        <v>-4.7897600135693622E-2</v>
      </c>
      <c r="F1493" s="15" t="str">
        <f t="shared" si="161"/>
        <v>Rare/Uncommon</v>
      </c>
      <c r="G1493" s="17" t="s">
        <v>159</v>
      </c>
      <c r="H1493" s="18" t="s">
        <v>84</v>
      </c>
      <c r="I1493" s="26" t="s">
        <v>84</v>
      </c>
      <c r="J1493" s="19" t="str">
        <f t="shared" si="166"/>
        <v>Needs Review</v>
      </c>
      <c r="K1493" s="19" t="str">
        <f t="shared" si="167"/>
        <v>Bell &amp; Erber</v>
      </c>
      <c r="L1493" s="27" t="str">
        <f t="shared" si="163"/>
        <v>Gravel</v>
      </c>
      <c r="M1493" s="27" t="str">
        <f t="shared" si="164"/>
        <v>Gravel</v>
      </c>
    </row>
    <row r="1494" spans="1:13" x14ac:dyDescent="0.25">
      <c r="A1494" s="15" t="s">
        <v>84</v>
      </c>
      <c r="B1494" s="16" t="s">
        <v>38</v>
      </c>
      <c r="C1494" s="15" t="str">
        <f t="shared" si="162"/>
        <v>Gravel_Very Fine-Medium</v>
      </c>
      <c r="D1494" s="15">
        <v>4</v>
      </c>
      <c r="E1494" s="33">
        <f t="shared" si="165"/>
        <v>-4.7897600135693622E-2</v>
      </c>
      <c r="F1494" s="15" t="str">
        <f t="shared" si="161"/>
        <v>Rare/Uncommon</v>
      </c>
      <c r="G1494" s="17" t="s">
        <v>159</v>
      </c>
      <c r="H1494" s="18" t="s">
        <v>84</v>
      </c>
      <c r="I1494" s="26" t="s">
        <v>84</v>
      </c>
      <c r="J1494" s="19" t="str">
        <f t="shared" si="166"/>
        <v>Needs Review</v>
      </c>
      <c r="K1494" s="19" t="str">
        <f t="shared" si="167"/>
        <v>Bell &amp; Erber</v>
      </c>
      <c r="L1494" s="27" t="str">
        <f t="shared" si="163"/>
        <v>Gravel</v>
      </c>
      <c r="M1494" s="27" t="str">
        <f t="shared" si="164"/>
        <v>Gravel</v>
      </c>
    </row>
    <row r="1495" spans="1:13" x14ac:dyDescent="0.25">
      <c r="A1495" s="15" t="s">
        <v>84</v>
      </c>
      <c r="B1495" s="16" t="s">
        <v>39</v>
      </c>
      <c r="C1495" s="15" t="str">
        <f t="shared" si="162"/>
        <v>Gravel_Very Hard</v>
      </c>
      <c r="D1495" s="15">
        <v>50</v>
      </c>
      <c r="E1495" s="33">
        <f t="shared" si="165"/>
        <v>-4.5175842682761799E-2</v>
      </c>
      <c r="F1495" s="15" t="str">
        <f t="shared" si="161"/>
        <v>Rare/Uncommon</v>
      </c>
      <c r="G1495" s="17" t="s">
        <v>159</v>
      </c>
      <c r="H1495" s="18" t="s">
        <v>84</v>
      </c>
      <c r="I1495" s="26" t="s">
        <v>84</v>
      </c>
      <c r="J1495" s="19" t="str">
        <f t="shared" si="166"/>
        <v>Needs Review</v>
      </c>
      <c r="K1495" s="19" t="str">
        <f t="shared" si="167"/>
        <v>Bell &amp; Erber</v>
      </c>
      <c r="L1495" s="27" t="str">
        <f t="shared" si="163"/>
        <v>Gravel</v>
      </c>
      <c r="M1495" s="27" t="str">
        <f t="shared" si="164"/>
        <v>Gravel</v>
      </c>
    </row>
    <row r="1496" spans="1:13" x14ac:dyDescent="0.25">
      <c r="A1496" s="15" t="s">
        <v>84</v>
      </c>
      <c r="B1496" s="16" t="s">
        <v>40</v>
      </c>
      <c r="C1496" s="15" t="str">
        <f t="shared" si="162"/>
        <v>Gravel_W/Boulders</v>
      </c>
      <c r="D1496" s="15">
        <v>217</v>
      </c>
      <c r="E1496" s="33">
        <f t="shared" si="165"/>
        <v>-3.5294679755813643E-2</v>
      </c>
      <c r="F1496" s="15" t="str">
        <f t="shared" si="161"/>
        <v>Rare/Uncommon</v>
      </c>
      <c r="G1496" s="17" t="s">
        <v>159</v>
      </c>
      <c r="H1496" s="18" t="s">
        <v>84</v>
      </c>
      <c r="I1496" s="26" t="s">
        <v>84</v>
      </c>
      <c r="J1496" s="19" t="str">
        <f t="shared" si="166"/>
        <v>Needs Review</v>
      </c>
      <c r="K1496" s="19" t="str">
        <f t="shared" si="167"/>
        <v>Bell &amp; Erber</v>
      </c>
      <c r="L1496" s="27" t="str">
        <f t="shared" si="163"/>
        <v>Gravel</v>
      </c>
      <c r="M1496" s="27" t="str">
        <f t="shared" si="164"/>
        <v>Gravel</v>
      </c>
    </row>
    <row r="1497" spans="1:13" x14ac:dyDescent="0.25">
      <c r="A1497" s="15" t="s">
        <v>84</v>
      </c>
      <c r="B1497" s="16" t="s">
        <v>41</v>
      </c>
      <c r="C1497" s="15" t="str">
        <f t="shared" si="162"/>
        <v>Gravel_W/Clay</v>
      </c>
      <c r="D1497" s="15">
        <v>5063</v>
      </c>
      <c r="E1497" s="33">
        <f t="shared" si="165"/>
        <v>0.25143655104652612</v>
      </c>
      <c r="F1497" s="15" t="str">
        <f t="shared" si="161"/>
        <v>Fairly Common</v>
      </c>
      <c r="G1497" s="17" t="s">
        <v>158</v>
      </c>
      <c r="H1497" s="18" t="s">
        <v>158</v>
      </c>
      <c r="I1497" s="26" t="s">
        <v>158</v>
      </c>
      <c r="J1497" s="19" t="str">
        <f t="shared" si="166"/>
        <v>Yes</v>
      </c>
      <c r="K1497" s="19" t="str">
        <f t="shared" si="167"/>
        <v>Everyone Agrees</v>
      </c>
      <c r="L1497" s="27" t="str">
        <f t="shared" si="163"/>
        <v>Diamicton</v>
      </c>
      <c r="M1497" s="27" t="str">
        <f t="shared" si="164"/>
        <v>Diamicton</v>
      </c>
    </row>
    <row r="1498" spans="1:13" x14ac:dyDescent="0.25">
      <c r="A1498" s="15" t="s">
        <v>84</v>
      </c>
      <c r="B1498" s="16" t="s">
        <v>42</v>
      </c>
      <c r="C1498" s="15" t="str">
        <f t="shared" si="162"/>
        <v>Gravel_W/Coal</v>
      </c>
      <c r="D1498" s="15">
        <v>82</v>
      </c>
      <c r="E1498" s="33">
        <f t="shared" si="165"/>
        <v>-4.3282446193765742E-2</v>
      </c>
      <c r="F1498" s="15" t="str">
        <f t="shared" si="161"/>
        <v>Rare/Uncommon</v>
      </c>
      <c r="G1498" s="17" t="s">
        <v>159</v>
      </c>
      <c r="H1498" s="18" t="s">
        <v>84</v>
      </c>
      <c r="I1498" s="26" t="s">
        <v>84</v>
      </c>
      <c r="J1498" s="19" t="str">
        <f t="shared" si="166"/>
        <v>Needs Review</v>
      </c>
      <c r="K1498" s="19" t="str">
        <f t="shared" si="167"/>
        <v>Bell &amp; Erber</v>
      </c>
      <c r="L1498" s="27" t="str">
        <f t="shared" si="163"/>
        <v>Gravel</v>
      </c>
      <c r="M1498" s="27" t="str">
        <f t="shared" si="164"/>
        <v>Gravel</v>
      </c>
    </row>
    <row r="1499" spans="1:13" x14ac:dyDescent="0.25">
      <c r="A1499" s="15" t="s">
        <v>84</v>
      </c>
      <c r="B1499" s="16" t="s">
        <v>43</v>
      </c>
      <c r="C1499" s="15" t="str">
        <f t="shared" si="162"/>
        <v>Gravel_W/Cobbles</v>
      </c>
      <c r="D1499" s="15">
        <v>148</v>
      </c>
      <c r="E1499" s="33">
        <f t="shared" si="165"/>
        <v>-3.9377315935211384E-2</v>
      </c>
      <c r="F1499" s="15" t="str">
        <f t="shared" si="161"/>
        <v>Rare/Uncommon</v>
      </c>
      <c r="G1499" s="17" t="s">
        <v>159</v>
      </c>
      <c r="H1499" s="18" t="s">
        <v>84</v>
      </c>
      <c r="I1499" s="26" t="s">
        <v>84</v>
      </c>
      <c r="J1499" s="19" t="str">
        <f t="shared" si="166"/>
        <v>Needs Review</v>
      </c>
      <c r="K1499" s="19" t="str">
        <f t="shared" si="167"/>
        <v>Bell &amp; Erber</v>
      </c>
      <c r="L1499" s="27" t="str">
        <f t="shared" si="163"/>
        <v>Gravel</v>
      </c>
      <c r="M1499" s="27" t="str">
        <f t="shared" si="164"/>
        <v>Gravel</v>
      </c>
    </row>
    <row r="1500" spans="1:13" x14ac:dyDescent="0.25">
      <c r="A1500" s="15" t="s">
        <v>84</v>
      </c>
      <c r="B1500" s="16" t="s">
        <v>44</v>
      </c>
      <c r="C1500" s="15" t="str">
        <f t="shared" si="162"/>
        <v>Gravel_W/Dolomite</v>
      </c>
      <c r="D1500" s="15">
        <v>0</v>
      </c>
      <c r="E1500" s="33">
        <f t="shared" si="165"/>
        <v>-4.8134274696818129E-2</v>
      </c>
      <c r="F1500" s="15" t="str">
        <f t="shared" si="161"/>
        <v>Not Used</v>
      </c>
      <c r="G1500" s="17" t="s">
        <v>159</v>
      </c>
      <c r="H1500" s="18" t="s">
        <v>84</v>
      </c>
      <c r="I1500" s="26" t="s">
        <v>84</v>
      </c>
      <c r="J1500" s="19" t="str">
        <f t="shared" si="166"/>
        <v>Not Used</v>
      </c>
      <c r="K1500" s="19" t="str">
        <f t="shared" si="167"/>
        <v>Not Used</v>
      </c>
      <c r="L1500" s="27" t="str">
        <f t="shared" si="163"/>
        <v>CHECK</v>
      </c>
      <c r="M1500" s="27" t="str">
        <f t="shared" si="164"/>
        <v>Gravel</v>
      </c>
    </row>
    <row r="1501" spans="1:13" x14ac:dyDescent="0.25">
      <c r="A1501" s="15" t="s">
        <v>84</v>
      </c>
      <c r="B1501" s="16" t="s">
        <v>45</v>
      </c>
      <c r="C1501" s="15" t="str">
        <f t="shared" si="162"/>
        <v>Gravel_W/Gravel</v>
      </c>
      <c r="D1501" s="15">
        <v>24</v>
      </c>
      <c r="E1501" s="33">
        <f t="shared" si="165"/>
        <v>-4.6714227330071093E-2</v>
      </c>
      <c r="F1501" s="15" t="str">
        <f t="shared" si="161"/>
        <v>Rare/Uncommon</v>
      </c>
      <c r="G1501" s="17" t="s">
        <v>159</v>
      </c>
      <c r="H1501" s="18" t="s">
        <v>84</v>
      </c>
      <c r="I1501" s="26" t="s">
        <v>84</v>
      </c>
      <c r="J1501" s="19" t="str">
        <f t="shared" si="166"/>
        <v>Needs Review</v>
      </c>
      <c r="K1501" s="19" t="str">
        <f t="shared" si="167"/>
        <v>Bell &amp; Erber</v>
      </c>
      <c r="L1501" s="27" t="str">
        <f t="shared" si="163"/>
        <v>Gravel</v>
      </c>
      <c r="M1501" s="27" t="str">
        <f t="shared" si="164"/>
        <v>Gravel</v>
      </c>
    </row>
    <row r="1502" spans="1:13" x14ac:dyDescent="0.25">
      <c r="A1502" s="15" t="s">
        <v>84</v>
      </c>
      <c r="B1502" s="16" t="s">
        <v>46</v>
      </c>
      <c r="C1502" s="15" t="str">
        <f t="shared" si="162"/>
        <v>Gravel_W/Gypsum</v>
      </c>
      <c r="D1502" s="15">
        <v>12</v>
      </c>
      <c r="E1502" s="33">
        <f t="shared" si="165"/>
        <v>-4.7424251013444607E-2</v>
      </c>
      <c r="F1502" s="15" t="str">
        <f t="shared" si="161"/>
        <v>Rare/Uncommon</v>
      </c>
      <c r="G1502" s="17" t="s">
        <v>159</v>
      </c>
      <c r="H1502" s="18" t="s">
        <v>84</v>
      </c>
      <c r="I1502" s="26" t="s">
        <v>84</v>
      </c>
      <c r="J1502" s="19" t="str">
        <f t="shared" si="166"/>
        <v>Needs Review</v>
      </c>
      <c r="K1502" s="19" t="str">
        <f t="shared" si="167"/>
        <v>Bell &amp; Erber</v>
      </c>
      <c r="L1502" s="27" t="str">
        <f t="shared" si="163"/>
        <v>Gravel</v>
      </c>
      <c r="M1502" s="27" t="str">
        <f t="shared" si="164"/>
        <v>Gravel</v>
      </c>
    </row>
    <row r="1503" spans="1:13" x14ac:dyDescent="0.25">
      <c r="A1503" s="15" t="s">
        <v>84</v>
      </c>
      <c r="B1503" s="16" t="s">
        <v>47</v>
      </c>
      <c r="C1503" s="15" t="str">
        <f t="shared" si="162"/>
        <v>Gravel_W/Limestone</v>
      </c>
      <c r="D1503" s="15">
        <v>180</v>
      </c>
      <c r="E1503" s="33">
        <f t="shared" si="165"/>
        <v>-3.7483919446215333E-2</v>
      </c>
      <c r="F1503" s="15" t="str">
        <f t="shared" si="161"/>
        <v>Rare/Uncommon</v>
      </c>
      <c r="G1503" s="17" t="s">
        <v>159</v>
      </c>
      <c r="H1503" s="18" t="s">
        <v>84</v>
      </c>
      <c r="I1503" s="26" t="s">
        <v>84</v>
      </c>
      <c r="J1503" s="19" t="str">
        <f t="shared" si="166"/>
        <v>Needs Review</v>
      </c>
      <c r="K1503" s="19" t="str">
        <f t="shared" si="167"/>
        <v>Bell &amp; Erber</v>
      </c>
      <c r="L1503" s="27" t="str">
        <f t="shared" si="163"/>
        <v>Gravel</v>
      </c>
      <c r="M1503" s="27" t="str">
        <f t="shared" si="164"/>
        <v>Gravel</v>
      </c>
    </row>
    <row r="1504" spans="1:13" x14ac:dyDescent="0.25">
      <c r="A1504" s="15" t="s">
        <v>84</v>
      </c>
      <c r="B1504" s="16" t="s">
        <v>48</v>
      </c>
      <c r="C1504" s="15" t="str">
        <f t="shared" si="162"/>
        <v>Gravel_W/Pyrite</v>
      </c>
      <c r="D1504" s="15">
        <v>1</v>
      </c>
      <c r="E1504" s="33">
        <f t="shared" si="165"/>
        <v>-4.8075106056537004E-2</v>
      </c>
      <c r="F1504" s="15" t="str">
        <f t="shared" si="161"/>
        <v>Rare/Uncommon</v>
      </c>
      <c r="G1504" s="17" t="s">
        <v>159</v>
      </c>
      <c r="H1504" s="18" t="s">
        <v>84</v>
      </c>
      <c r="I1504" s="26" t="s">
        <v>84</v>
      </c>
      <c r="J1504" s="19" t="str">
        <f t="shared" si="166"/>
        <v>Needs Review</v>
      </c>
      <c r="K1504" s="19" t="str">
        <f t="shared" si="167"/>
        <v>Bell &amp; Erber</v>
      </c>
      <c r="L1504" s="27" t="str">
        <f t="shared" si="163"/>
        <v>Gravel</v>
      </c>
      <c r="M1504" s="27" t="str">
        <f t="shared" si="164"/>
        <v>Gravel</v>
      </c>
    </row>
    <row r="1505" spans="1:13" x14ac:dyDescent="0.25">
      <c r="A1505" s="15" t="s">
        <v>84</v>
      </c>
      <c r="B1505" s="16" t="s">
        <v>49</v>
      </c>
      <c r="C1505" s="15" t="str">
        <f t="shared" si="162"/>
        <v>Gravel_W/Sand</v>
      </c>
      <c r="D1505" s="15">
        <v>2793</v>
      </c>
      <c r="E1505" s="33">
        <f t="shared" si="165"/>
        <v>0.11712373760836861</v>
      </c>
      <c r="F1505" s="15" t="str">
        <f t="shared" si="161"/>
        <v>Fairly Common</v>
      </c>
      <c r="G1505" s="17" t="s">
        <v>120</v>
      </c>
      <c r="H1505" s="18" t="s">
        <v>120</v>
      </c>
      <c r="I1505" s="26" t="s">
        <v>120</v>
      </c>
      <c r="J1505" s="19" t="str">
        <f t="shared" si="166"/>
        <v>Yes</v>
      </c>
      <c r="K1505" s="19" t="str">
        <f t="shared" si="167"/>
        <v>Everyone Agrees</v>
      </c>
      <c r="L1505" s="27" t="str">
        <f t="shared" si="163"/>
        <v>Sand &amp; Gravel</v>
      </c>
      <c r="M1505" s="27" t="str">
        <f t="shared" si="164"/>
        <v>Sand &amp; Gravel</v>
      </c>
    </row>
    <row r="1506" spans="1:13" x14ac:dyDescent="0.25">
      <c r="A1506" s="15" t="s">
        <v>84</v>
      </c>
      <c r="B1506" s="16" t="s">
        <v>50</v>
      </c>
      <c r="C1506" s="15" t="str">
        <f t="shared" si="162"/>
        <v>Gravel_W/Sandstone</v>
      </c>
      <c r="D1506" s="15">
        <v>840</v>
      </c>
      <c r="E1506" s="33">
        <f t="shared" si="165"/>
        <v>1.56738313932826E-3</v>
      </c>
      <c r="F1506" s="15" t="str">
        <f t="shared" si="161"/>
        <v>Fairly Common</v>
      </c>
      <c r="G1506" s="17" t="s">
        <v>159</v>
      </c>
      <c r="H1506" s="18" t="s">
        <v>84</v>
      </c>
      <c r="I1506" s="26" t="s">
        <v>84</v>
      </c>
      <c r="J1506" s="19" t="str">
        <f t="shared" si="166"/>
        <v>Needs Review</v>
      </c>
      <c r="K1506" s="19" t="str">
        <f t="shared" si="167"/>
        <v>Bell &amp; Erber</v>
      </c>
      <c r="L1506" s="27" t="str">
        <f t="shared" si="163"/>
        <v>Gravel</v>
      </c>
      <c r="M1506" s="27" t="str">
        <f t="shared" si="164"/>
        <v>Gravel</v>
      </c>
    </row>
    <row r="1507" spans="1:13" x14ac:dyDescent="0.25">
      <c r="A1507" s="15" t="s">
        <v>84</v>
      </c>
      <c r="B1507" s="16" t="s">
        <v>51</v>
      </c>
      <c r="C1507" s="15" t="str">
        <f t="shared" si="162"/>
        <v>Gravel_W/Shale</v>
      </c>
      <c r="D1507" s="15">
        <v>744</v>
      </c>
      <c r="E1507" s="33">
        <f t="shared" si="165"/>
        <v>-4.1128063276598984E-3</v>
      </c>
      <c r="F1507" s="15" t="str">
        <f t="shared" si="161"/>
        <v>Rare/Uncommon</v>
      </c>
      <c r="G1507" s="17" t="s">
        <v>159</v>
      </c>
      <c r="H1507" s="18" t="s">
        <v>84</v>
      </c>
      <c r="I1507" s="26" t="s">
        <v>84</v>
      </c>
      <c r="J1507" s="19" t="str">
        <f t="shared" si="166"/>
        <v>Needs Review</v>
      </c>
      <c r="K1507" s="19" t="str">
        <f t="shared" si="167"/>
        <v>Bell &amp; Erber</v>
      </c>
      <c r="L1507" s="27" t="str">
        <f t="shared" si="163"/>
        <v>Gravel</v>
      </c>
      <c r="M1507" s="27" t="str">
        <f t="shared" si="164"/>
        <v>Gravel</v>
      </c>
    </row>
    <row r="1508" spans="1:13" x14ac:dyDescent="0.25">
      <c r="A1508" s="15" t="s">
        <v>84</v>
      </c>
      <c r="B1508" s="16" t="s">
        <v>52</v>
      </c>
      <c r="C1508" s="15" t="str">
        <f t="shared" si="162"/>
        <v>Gravel_W/Silt</v>
      </c>
      <c r="D1508" s="15">
        <v>459</v>
      </c>
      <c r="E1508" s="33">
        <f t="shared" si="165"/>
        <v>-2.0975868807780997E-2</v>
      </c>
      <c r="F1508" s="15" t="str">
        <f t="shared" si="161"/>
        <v>Rare/Uncommon</v>
      </c>
      <c r="G1508" s="17" t="s">
        <v>159</v>
      </c>
      <c r="H1508" s="18" t="s">
        <v>120</v>
      </c>
      <c r="I1508" s="26" t="s">
        <v>120</v>
      </c>
      <c r="J1508" s="19" t="str">
        <f t="shared" si="166"/>
        <v>Needs Review</v>
      </c>
      <c r="K1508" s="19" t="str">
        <f t="shared" si="167"/>
        <v>Bell &amp; Erber</v>
      </c>
      <c r="L1508" s="27" t="str">
        <f t="shared" si="163"/>
        <v>Sand &amp; Gravel</v>
      </c>
      <c r="M1508" s="27" t="str">
        <f t="shared" si="164"/>
        <v>Sand &amp; Gravel</v>
      </c>
    </row>
    <row r="1509" spans="1:13" x14ac:dyDescent="0.25">
      <c r="A1509" s="15" t="s">
        <v>84</v>
      </c>
      <c r="B1509" s="16" t="s">
        <v>53</v>
      </c>
      <c r="C1509" s="15" t="str">
        <f t="shared" si="162"/>
        <v>Gravel_W/Stones</v>
      </c>
      <c r="D1509" s="15">
        <v>814</v>
      </c>
      <c r="E1509" s="33">
        <f t="shared" si="165"/>
        <v>2.8998492018967014E-5</v>
      </c>
      <c r="F1509" s="15" t="str">
        <f t="shared" si="161"/>
        <v>Fairly Common</v>
      </c>
      <c r="G1509" s="17" t="s">
        <v>84</v>
      </c>
      <c r="H1509" s="18" t="s">
        <v>84</v>
      </c>
      <c r="I1509" s="26" t="s">
        <v>84</v>
      </c>
      <c r="J1509" s="19" t="str">
        <f t="shared" si="166"/>
        <v>Yes</v>
      </c>
      <c r="K1509" s="19" t="str">
        <f t="shared" si="167"/>
        <v>Everyone Agrees</v>
      </c>
      <c r="L1509" s="27" t="str">
        <f t="shared" si="163"/>
        <v>Gravel</v>
      </c>
      <c r="M1509" s="27" t="str">
        <f t="shared" si="164"/>
        <v>Gravel</v>
      </c>
    </row>
    <row r="1510" spans="1:13" x14ac:dyDescent="0.25">
      <c r="A1510" s="15" t="s">
        <v>84</v>
      </c>
      <c r="B1510" s="16" t="s">
        <v>54</v>
      </c>
      <c r="C1510" s="15" t="str">
        <f t="shared" si="162"/>
        <v>Gravel_Water Bearing</v>
      </c>
      <c r="D1510" s="15">
        <v>15336</v>
      </c>
      <c r="E1510" s="33">
        <f t="shared" si="165"/>
        <v>0.85927599265454024</v>
      </c>
      <c r="F1510" s="15" t="str">
        <f t="shared" si="161"/>
        <v>Fairly Common</v>
      </c>
      <c r="G1510" s="17" t="s">
        <v>84</v>
      </c>
      <c r="H1510" s="18" t="s">
        <v>84</v>
      </c>
      <c r="I1510" s="26" t="s">
        <v>84</v>
      </c>
      <c r="J1510" s="19" t="str">
        <f t="shared" si="166"/>
        <v>Yes</v>
      </c>
      <c r="K1510" s="19" t="str">
        <f t="shared" si="167"/>
        <v>Everyone Agrees</v>
      </c>
      <c r="L1510" s="27" t="str">
        <f t="shared" si="163"/>
        <v>Gravel</v>
      </c>
      <c r="M1510" s="27" t="str">
        <f t="shared" si="164"/>
        <v>Gravel</v>
      </c>
    </row>
    <row r="1511" spans="1:13" x14ac:dyDescent="0.25">
      <c r="A1511" s="15" t="s">
        <v>84</v>
      </c>
      <c r="B1511" s="16" t="s">
        <v>55</v>
      </c>
      <c r="C1511" s="15" t="str">
        <f t="shared" si="162"/>
        <v>Gravel_Weathered</v>
      </c>
      <c r="D1511" s="15">
        <v>4</v>
      </c>
      <c r="E1511" s="33">
        <f t="shared" si="165"/>
        <v>-4.7897600135693622E-2</v>
      </c>
      <c r="F1511" s="15" t="str">
        <f t="shared" si="161"/>
        <v>Rare/Uncommon</v>
      </c>
      <c r="G1511" s="17" t="s">
        <v>159</v>
      </c>
      <c r="H1511" s="18" t="s">
        <v>84</v>
      </c>
      <c r="I1511" s="26" t="s">
        <v>84</v>
      </c>
      <c r="J1511" s="19" t="str">
        <f t="shared" si="166"/>
        <v>Needs Review</v>
      </c>
      <c r="K1511" s="19" t="str">
        <f t="shared" si="167"/>
        <v>Bell &amp; Erber</v>
      </c>
      <c r="L1511" s="27" t="str">
        <f t="shared" si="163"/>
        <v>Gravel</v>
      </c>
      <c r="M1511" s="27" t="str">
        <f t="shared" si="164"/>
        <v>Gravel</v>
      </c>
    </row>
    <row r="1512" spans="1:13" x14ac:dyDescent="0.25">
      <c r="A1512" s="15" t="s">
        <v>84</v>
      </c>
      <c r="B1512" s="16" t="s">
        <v>56</v>
      </c>
      <c r="C1512" s="15" t="str">
        <f t="shared" si="162"/>
        <v>Gravel_Wet/Moist</v>
      </c>
      <c r="D1512" s="15">
        <v>2508</v>
      </c>
      <c r="E1512" s="33">
        <f t="shared" si="165"/>
        <v>0.10026067512824752</v>
      </c>
      <c r="F1512" s="15" t="str">
        <f t="shared" si="161"/>
        <v>Fairly Common</v>
      </c>
      <c r="G1512" s="17" t="s">
        <v>84</v>
      </c>
      <c r="H1512" s="18" t="s">
        <v>84</v>
      </c>
      <c r="I1512" s="26" t="s">
        <v>84</v>
      </c>
      <c r="J1512" s="19" t="str">
        <f t="shared" si="166"/>
        <v>Yes</v>
      </c>
      <c r="K1512" s="19" t="str">
        <f t="shared" si="167"/>
        <v>Everyone Agrees</v>
      </c>
      <c r="L1512" s="27" t="str">
        <f t="shared" si="163"/>
        <v>Gravel</v>
      </c>
      <c r="M1512" s="27" t="str">
        <f t="shared" si="164"/>
        <v>Gravel</v>
      </c>
    </row>
    <row r="1513" spans="1:13" x14ac:dyDescent="0.25">
      <c r="A1513" s="15" t="s">
        <v>84</v>
      </c>
      <c r="B1513" s="16" t="s">
        <v>57</v>
      </c>
      <c r="C1513" s="15" t="str">
        <f t="shared" si="162"/>
        <v>Gravel_Wood</v>
      </c>
      <c r="D1513" s="15">
        <v>14</v>
      </c>
      <c r="E1513" s="33">
        <f t="shared" si="165"/>
        <v>-4.7305913732882357E-2</v>
      </c>
      <c r="F1513" s="15" t="str">
        <f t="shared" si="161"/>
        <v>Rare/Uncommon</v>
      </c>
      <c r="G1513" s="17" t="s">
        <v>159</v>
      </c>
      <c r="H1513" s="18" t="s">
        <v>84</v>
      </c>
      <c r="I1513" s="26" t="s">
        <v>84</v>
      </c>
      <c r="J1513" s="19" t="str">
        <f t="shared" si="166"/>
        <v>Needs Review</v>
      </c>
      <c r="K1513" s="19" t="str">
        <f t="shared" si="167"/>
        <v>Bell &amp; Erber</v>
      </c>
      <c r="L1513" s="27" t="str">
        <f t="shared" si="163"/>
        <v>Gravel</v>
      </c>
      <c r="M1513" s="27" t="str">
        <f t="shared" si="164"/>
        <v>Gravel</v>
      </c>
    </row>
    <row r="1514" spans="1:13" x14ac:dyDescent="0.25">
      <c r="A1514" s="15" t="s">
        <v>85</v>
      </c>
      <c r="B1514" s="16"/>
      <c r="C1514" s="15" t="str">
        <f t="shared" si="162"/>
        <v>Gravel &amp; Boulders_</v>
      </c>
      <c r="D1514" s="15">
        <v>1369</v>
      </c>
      <c r="E1514" s="33">
        <f t="shared" si="165"/>
        <v>3.286759384804426E-2</v>
      </c>
      <c r="F1514" s="15" t="str">
        <f t="shared" si="161"/>
        <v>Fairly Common</v>
      </c>
      <c r="G1514" s="17" t="s">
        <v>84</v>
      </c>
      <c r="H1514" s="18" t="s">
        <v>84</v>
      </c>
      <c r="I1514" s="26" t="s">
        <v>84</v>
      </c>
      <c r="J1514" s="19" t="str">
        <f t="shared" si="166"/>
        <v>Yes</v>
      </c>
      <c r="K1514" s="19" t="str">
        <f t="shared" si="167"/>
        <v>Everyone Agrees</v>
      </c>
      <c r="L1514" s="27" t="str">
        <f t="shared" si="163"/>
        <v>Gravel</v>
      </c>
      <c r="M1514" s="27" t="str">
        <f t="shared" si="164"/>
        <v>Gravel</v>
      </c>
    </row>
    <row r="1515" spans="1:13" x14ac:dyDescent="0.25">
      <c r="A1515" s="15" t="s">
        <v>85</v>
      </c>
      <c r="B1515" s="16" t="s">
        <v>4</v>
      </c>
      <c r="C1515" s="15" t="str">
        <f t="shared" si="162"/>
        <v>Gravel &amp; Boulders_Broken</v>
      </c>
      <c r="D1515" s="15">
        <v>38</v>
      </c>
      <c r="E1515" s="33">
        <f t="shared" si="165"/>
        <v>-4.5885866366135321E-2</v>
      </c>
      <c r="F1515" s="15" t="str">
        <f t="shared" si="161"/>
        <v>Rare/Uncommon</v>
      </c>
      <c r="G1515" s="17" t="s">
        <v>159</v>
      </c>
      <c r="H1515" s="18" t="s">
        <v>84</v>
      </c>
      <c r="I1515" s="26" t="s">
        <v>84</v>
      </c>
      <c r="J1515" s="19" t="str">
        <f t="shared" si="166"/>
        <v>Needs Review</v>
      </c>
      <c r="K1515" s="19" t="str">
        <f t="shared" si="167"/>
        <v>Bell &amp; Erber</v>
      </c>
      <c r="L1515" s="27" t="str">
        <f t="shared" si="163"/>
        <v>Gravel</v>
      </c>
      <c r="M1515" s="27" t="str">
        <f t="shared" si="164"/>
        <v>Gravel</v>
      </c>
    </row>
    <row r="1516" spans="1:13" x14ac:dyDescent="0.25">
      <c r="A1516" s="15" t="s">
        <v>85</v>
      </c>
      <c r="B1516" s="16" t="s">
        <v>5</v>
      </c>
      <c r="C1516" s="15" t="str">
        <f t="shared" si="162"/>
        <v>Gravel &amp; Boulders_Cemented</v>
      </c>
      <c r="D1516" s="15">
        <v>6</v>
      </c>
      <c r="E1516" s="33">
        <f t="shared" si="165"/>
        <v>-4.7779262855131371E-2</v>
      </c>
      <c r="F1516" s="15" t="str">
        <f t="shared" si="161"/>
        <v>Rare/Uncommon</v>
      </c>
      <c r="G1516" s="17" t="s">
        <v>159</v>
      </c>
      <c r="H1516" s="18" t="s">
        <v>84</v>
      </c>
      <c r="I1516" s="26" t="s">
        <v>84</v>
      </c>
      <c r="J1516" s="19" t="str">
        <f t="shared" si="166"/>
        <v>Needs Review</v>
      </c>
      <c r="K1516" s="19" t="str">
        <f t="shared" si="167"/>
        <v>Bell &amp; Erber</v>
      </c>
      <c r="L1516" s="27" t="str">
        <f t="shared" si="163"/>
        <v>Gravel</v>
      </c>
      <c r="M1516" s="27" t="str">
        <f t="shared" si="164"/>
        <v>Gravel</v>
      </c>
    </row>
    <row r="1517" spans="1:13" x14ac:dyDescent="0.25">
      <c r="A1517" s="15" t="s">
        <v>85</v>
      </c>
      <c r="B1517" s="16" t="s">
        <v>6</v>
      </c>
      <c r="C1517" s="15" t="str">
        <f t="shared" si="162"/>
        <v>Gravel &amp; Boulders_Clayey</v>
      </c>
      <c r="D1517" s="15">
        <v>23</v>
      </c>
      <c r="E1517" s="33">
        <f t="shared" si="165"/>
        <v>-4.6773395970352218E-2</v>
      </c>
      <c r="F1517" s="15" t="str">
        <f t="shared" si="161"/>
        <v>Rare/Uncommon</v>
      </c>
      <c r="G1517" s="17" t="s">
        <v>159</v>
      </c>
      <c r="H1517" s="18" t="s">
        <v>158</v>
      </c>
      <c r="I1517" s="26" t="s">
        <v>158</v>
      </c>
      <c r="J1517" s="19" t="str">
        <f t="shared" si="166"/>
        <v>Needs Review</v>
      </c>
      <c r="K1517" s="19" t="str">
        <f t="shared" si="167"/>
        <v>Bell &amp; Erber</v>
      </c>
      <c r="L1517" s="27" t="str">
        <f t="shared" si="163"/>
        <v>Diamicton</v>
      </c>
      <c r="M1517" s="27" t="str">
        <f t="shared" si="164"/>
        <v>Diamicton</v>
      </c>
    </row>
    <row r="1518" spans="1:13" x14ac:dyDescent="0.25">
      <c r="A1518" s="15" t="s">
        <v>85</v>
      </c>
      <c r="B1518" s="16" t="s">
        <v>7</v>
      </c>
      <c r="C1518" s="15" t="str">
        <f t="shared" si="162"/>
        <v>Gravel &amp; Boulders_Coarse</v>
      </c>
      <c r="D1518" s="15">
        <v>270</v>
      </c>
      <c r="E1518" s="33">
        <f t="shared" si="165"/>
        <v>-3.2158741820913932E-2</v>
      </c>
      <c r="F1518" s="15" t="str">
        <f t="shared" si="161"/>
        <v>Rare/Uncommon</v>
      </c>
      <c r="G1518" s="17" t="s">
        <v>159</v>
      </c>
      <c r="H1518" s="18" t="s">
        <v>84</v>
      </c>
      <c r="I1518" s="26" t="s">
        <v>84</v>
      </c>
      <c r="J1518" s="19" t="str">
        <f t="shared" si="166"/>
        <v>Needs Review</v>
      </c>
      <c r="K1518" s="19" t="str">
        <f t="shared" si="167"/>
        <v>Bell &amp; Erber</v>
      </c>
      <c r="L1518" s="27" t="str">
        <f t="shared" si="163"/>
        <v>Gravel</v>
      </c>
      <c r="M1518" s="27" t="str">
        <f t="shared" si="164"/>
        <v>Gravel</v>
      </c>
    </row>
    <row r="1519" spans="1:13" x14ac:dyDescent="0.25">
      <c r="A1519" s="15" t="s">
        <v>85</v>
      </c>
      <c r="B1519" s="16" t="s">
        <v>8</v>
      </c>
      <c r="C1519" s="15" t="str">
        <f t="shared" si="162"/>
        <v>Gravel &amp; Boulders_Dense</v>
      </c>
      <c r="D1519" s="15">
        <v>1</v>
      </c>
      <c r="E1519" s="33">
        <f t="shared" si="165"/>
        <v>-4.8075106056537004E-2</v>
      </c>
      <c r="F1519" s="15" t="str">
        <f t="shared" si="161"/>
        <v>Rare/Uncommon</v>
      </c>
      <c r="G1519" s="17" t="s">
        <v>159</v>
      </c>
      <c r="H1519" s="18" t="s">
        <v>84</v>
      </c>
      <c r="I1519" s="26" t="s">
        <v>84</v>
      </c>
      <c r="J1519" s="19" t="str">
        <f t="shared" si="166"/>
        <v>Needs Review</v>
      </c>
      <c r="K1519" s="19" t="str">
        <f t="shared" si="167"/>
        <v>Bell &amp; Erber</v>
      </c>
      <c r="L1519" s="27" t="str">
        <f t="shared" si="163"/>
        <v>Gravel</v>
      </c>
      <c r="M1519" s="27" t="str">
        <f t="shared" si="164"/>
        <v>Gravel</v>
      </c>
    </row>
    <row r="1520" spans="1:13" x14ac:dyDescent="0.25">
      <c r="A1520" s="15" t="s">
        <v>85</v>
      </c>
      <c r="B1520" s="16" t="s">
        <v>9</v>
      </c>
      <c r="C1520" s="15" t="str">
        <f t="shared" si="162"/>
        <v>Gravel &amp; Boulders_Dolomitic</v>
      </c>
      <c r="D1520" s="15">
        <v>0</v>
      </c>
      <c r="E1520" s="33">
        <f t="shared" si="165"/>
        <v>-4.8134274696818129E-2</v>
      </c>
      <c r="F1520" s="15" t="str">
        <f t="shared" si="161"/>
        <v>Not Used</v>
      </c>
      <c r="G1520" s="17" t="s">
        <v>159</v>
      </c>
      <c r="H1520" s="18" t="s">
        <v>84</v>
      </c>
      <c r="I1520" s="26" t="s">
        <v>84</v>
      </c>
      <c r="J1520" s="19" t="str">
        <f t="shared" si="166"/>
        <v>Not Used</v>
      </c>
      <c r="K1520" s="19" t="str">
        <f t="shared" si="167"/>
        <v>Not Used</v>
      </c>
      <c r="L1520" s="27" t="str">
        <f t="shared" si="163"/>
        <v>CHECK</v>
      </c>
      <c r="M1520" s="27" t="str">
        <f t="shared" si="164"/>
        <v>Gravel</v>
      </c>
    </row>
    <row r="1521" spans="1:13" x14ac:dyDescent="0.25">
      <c r="A1521" s="15" t="s">
        <v>85</v>
      </c>
      <c r="B1521" s="16" t="s">
        <v>10</v>
      </c>
      <c r="C1521" s="15" t="str">
        <f t="shared" si="162"/>
        <v>Gravel &amp; Boulders_Dry</v>
      </c>
      <c r="D1521" s="15">
        <v>32</v>
      </c>
      <c r="E1521" s="33">
        <f t="shared" si="165"/>
        <v>-4.6240878207822078E-2</v>
      </c>
      <c r="F1521" s="15" t="str">
        <f t="shared" si="161"/>
        <v>Rare/Uncommon</v>
      </c>
      <c r="G1521" s="17" t="s">
        <v>159</v>
      </c>
      <c r="H1521" s="18" t="s">
        <v>84</v>
      </c>
      <c r="I1521" s="26" t="s">
        <v>84</v>
      </c>
      <c r="J1521" s="19" t="str">
        <f t="shared" si="166"/>
        <v>Needs Review</v>
      </c>
      <c r="K1521" s="19" t="str">
        <f t="shared" si="167"/>
        <v>Bell &amp; Erber</v>
      </c>
      <c r="L1521" s="27" t="str">
        <f t="shared" si="163"/>
        <v>Gravel</v>
      </c>
      <c r="M1521" s="27" t="str">
        <f t="shared" si="164"/>
        <v>Gravel</v>
      </c>
    </row>
    <row r="1522" spans="1:13" x14ac:dyDescent="0.25">
      <c r="A1522" s="15" t="s">
        <v>85</v>
      </c>
      <c r="B1522" s="16" t="s">
        <v>11</v>
      </c>
      <c r="C1522" s="15" t="str">
        <f t="shared" si="162"/>
        <v>Gravel &amp; Boulders_Fill</v>
      </c>
      <c r="D1522" s="15">
        <v>1</v>
      </c>
      <c r="E1522" s="33">
        <f t="shared" si="165"/>
        <v>-4.8075106056537004E-2</v>
      </c>
      <c r="F1522" s="15" t="str">
        <f t="shared" si="161"/>
        <v>Rare/Uncommon</v>
      </c>
      <c r="G1522" s="17" t="s">
        <v>159</v>
      </c>
      <c r="H1522" s="18" t="s">
        <v>167</v>
      </c>
      <c r="I1522" s="26" t="s">
        <v>167</v>
      </c>
      <c r="J1522" s="19" t="str">
        <f t="shared" si="166"/>
        <v>Needs Review</v>
      </c>
      <c r="K1522" s="19" t="str">
        <f t="shared" si="167"/>
        <v>Bell &amp; Erber</v>
      </c>
      <c r="L1522" s="27" t="str">
        <f t="shared" si="163"/>
        <v>Unknown or No Record</v>
      </c>
      <c r="M1522" s="27" t="str">
        <f t="shared" si="164"/>
        <v>Unknown or No Record</v>
      </c>
    </row>
    <row r="1523" spans="1:13" x14ac:dyDescent="0.25">
      <c r="A1523" s="15" t="s">
        <v>85</v>
      </c>
      <c r="B1523" s="16" t="s">
        <v>12</v>
      </c>
      <c r="C1523" s="15" t="str">
        <f t="shared" si="162"/>
        <v>Gravel &amp; Boulders_Fine</v>
      </c>
      <c r="D1523" s="15">
        <v>4</v>
      </c>
      <c r="E1523" s="33">
        <f t="shared" si="165"/>
        <v>-4.7897600135693622E-2</v>
      </c>
      <c r="F1523" s="15" t="str">
        <f t="shared" si="161"/>
        <v>Rare/Uncommon</v>
      </c>
      <c r="G1523" s="17" t="s">
        <v>159</v>
      </c>
      <c r="H1523" s="18" t="s">
        <v>84</v>
      </c>
      <c r="I1523" s="26" t="s">
        <v>84</v>
      </c>
      <c r="J1523" s="19" t="str">
        <f t="shared" si="166"/>
        <v>Needs Review</v>
      </c>
      <c r="K1523" s="19" t="str">
        <f t="shared" si="167"/>
        <v>Bell &amp; Erber</v>
      </c>
      <c r="L1523" s="27" t="str">
        <f t="shared" si="163"/>
        <v>Gravel</v>
      </c>
      <c r="M1523" s="27" t="str">
        <f t="shared" si="164"/>
        <v>Gravel</v>
      </c>
    </row>
    <row r="1524" spans="1:13" x14ac:dyDescent="0.25">
      <c r="A1524" s="15" t="s">
        <v>85</v>
      </c>
      <c r="B1524" s="16" t="s">
        <v>13</v>
      </c>
      <c r="C1524" s="15" t="str">
        <f t="shared" si="162"/>
        <v>Gravel &amp; Boulders_Fine To Coarse</v>
      </c>
      <c r="D1524" s="15">
        <v>4</v>
      </c>
      <c r="E1524" s="33">
        <f t="shared" si="165"/>
        <v>-4.7897600135693622E-2</v>
      </c>
      <c r="F1524" s="15" t="str">
        <f t="shared" si="161"/>
        <v>Rare/Uncommon</v>
      </c>
      <c r="G1524" s="17" t="s">
        <v>159</v>
      </c>
      <c r="H1524" s="18" t="s">
        <v>84</v>
      </c>
      <c r="I1524" s="26" t="s">
        <v>84</v>
      </c>
      <c r="J1524" s="19" t="str">
        <f t="shared" si="166"/>
        <v>Needs Review</v>
      </c>
      <c r="K1524" s="19" t="str">
        <f t="shared" si="167"/>
        <v>Bell &amp; Erber</v>
      </c>
      <c r="L1524" s="27" t="str">
        <f t="shared" si="163"/>
        <v>Gravel</v>
      </c>
      <c r="M1524" s="27" t="str">
        <f t="shared" si="164"/>
        <v>Gravel</v>
      </c>
    </row>
    <row r="1525" spans="1:13" x14ac:dyDescent="0.25">
      <c r="A1525" s="15" t="s">
        <v>85</v>
      </c>
      <c r="B1525" s="16" t="s">
        <v>14</v>
      </c>
      <c r="C1525" s="15" t="str">
        <f t="shared" si="162"/>
        <v>Gravel &amp; Boulders_Fine To Medium</v>
      </c>
      <c r="D1525" s="15">
        <v>0</v>
      </c>
      <c r="E1525" s="33">
        <f t="shared" si="165"/>
        <v>-4.8134274696818129E-2</v>
      </c>
      <c r="F1525" s="15" t="str">
        <f t="shared" si="161"/>
        <v>Not Used</v>
      </c>
      <c r="G1525" s="17" t="s">
        <v>159</v>
      </c>
      <c r="H1525" s="18" t="s">
        <v>84</v>
      </c>
      <c r="I1525" s="26" t="s">
        <v>84</v>
      </c>
      <c r="J1525" s="19" t="str">
        <f t="shared" si="166"/>
        <v>Not Used</v>
      </c>
      <c r="K1525" s="19" t="str">
        <f t="shared" si="167"/>
        <v>Not Used</v>
      </c>
      <c r="L1525" s="27" t="str">
        <f t="shared" si="163"/>
        <v>CHECK</v>
      </c>
      <c r="M1525" s="27" t="str">
        <f t="shared" si="164"/>
        <v>Gravel</v>
      </c>
    </row>
    <row r="1526" spans="1:13" x14ac:dyDescent="0.25">
      <c r="A1526" s="15" t="s">
        <v>85</v>
      </c>
      <c r="B1526" s="16" t="s">
        <v>15</v>
      </c>
      <c r="C1526" s="15" t="str">
        <f t="shared" si="162"/>
        <v>Gravel &amp; Boulders_Firm</v>
      </c>
      <c r="D1526" s="15">
        <v>0</v>
      </c>
      <c r="E1526" s="33">
        <f t="shared" si="165"/>
        <v>-4.8134274696818129E-2</v>
      </c>
      <c r="F1526" s="15" t="str">
        <f t="shared" si="161"/>
        <v>Not Used</v>
      </c>
      <c r="G1526" s="17" t="s">
        <v>159</v>
      </c>
      <c r="H1526" s="18" t="s">
        <v>84</v>
      </c>
      <c r="I1526" s="26" t="s">
        <v>84</v>
      </c>
      <c r="J1526" s="19" t="str">
        <f t="shared" si="166"/>
        <v>Not Used</v>
      </c>
      <c r="K1526" s="19" t="str">
        <f t="shared" si="167"/>
        <v>Not Used</v>
      </c>
      <c r="L1526" s="27" t="str">
        <f t="shared" si="163"/>
        <v>CHECK</v>
      </c>
      <c r="M1526" s="27" t="str">
        <f t="shared" si="164"/>
        <v>Gravel</v>
      </c>
    </row>
    <row r="1527" spans="1:13" x14ac:dyDescent="0.25">
      <c r="A1527" s="15" t="s">
        <v>85</v>
      </c>
      <c r="B1527" s="16" t="s">
        <v>16</v>
      </c>
      <c r="C1527" s="15" t="str">
        <f t="shared" si="162"/>
        <v>Gravel &amp; Boulders_Fractured</v>
      </c>
      <c r="D1527" s="15">
        <v>2</v>
      </c>
      <c r="E1527" s="33">
        <f t="shared" si="165"/>
        <v>-4.8015937416255879E-2</v>
      </c>
      <c r="F1527" s="15" t="str">
        <f t="shared" si="161"/>
        <v>Rare/Uncommon</v>
      </c>
      <c r="G1527" s="17" t="s">
        <v>159</v>
      </c>
      <c r="H1527" s="18" t="s">
        <v>84</v>
      </c>
      <c r="I1527" s="26" t="s">
        <v>84</v>
      </c>
      <c r="J1527" s="19" t="str">
        <f t="shared" si="166"/>
        <v>Needs Review</v>
      </c>
      <c r="K1527" s="19" t="str">
        <f t="shared" si="167"/>
        <v>Bell &amp; Erber</v>
      </c>
      <c r="L1527" s="27" t="str">
        <f t="shared" si="163"/>
        <v>Gravel</v>
      </c>
      <c r="M1527" s="27" t="str">
        <f t="shared" si="164"/>
        <v>Gravel</v>
      </c>
    </row>
    <row r="1528" spans="1:13" x14ac:dyDescent="0.25">
      <c r="A1528" s="15" t="s">
        <v>85</v>
      </c>
      <c r="B1528" s="16" t="s">
        <v>17</v>
      </c>
      <c r="C1528" s="15" t="str">
        <f t="shared" si="162"/>
        <v>Gravel &amp; Boulders_Gravely</v>
      </c>
      <c r="D1528" s="15">
        <v>2</v>
      </c>
      <c r="E1528" s="33">
        <f t="shared" si="165"/>
        <v>-4.8015937416255879E-2</v>
      </c>
      <c r="F1528" s="15" t="str">
        <f t="shared" si="161"/>
        <v>Rare/Uncommon</v>
      </c>
      <c r="G1528" s="17" t="s">
        <v>159</v>
      </c>
      <c r="H1528" s="18" t="s">
        <v>84</v>
      </c>
      <c r="I1528" s="26" t="s">
        <v>84</v>
      </c>
      <c r="J1528" s="19" t="str">
        <f t="shared" si="166"/>
        <v>Needs Review</v>
      </c>
      <c r="K1528" s="19" t="str">
        <f t="shared" si="167"/>
        <v>Bell &amp; Erber</v>
      </c>
      <c r="L1528" s="27" t="str">
        <f t="shared" si="163"/>
        <v>Gravel</v>
      </c>
      <c r="M1528" s="27" t="str">
        <f t="shared" si="164"/>
        <v>Gravel</v>
      </c>
    </row>
    <row r="1529" spans="1:13" x14ac:dyDescent="0.25">
      <c r="A1529" s="15" t="s">
        <v>85</v>
      </c>
      <c r="B1529" s="16" t="s">
        <v>18</v>
      </c>
      <c r="C1529" s="15" t="str">
        <f t="shared" si="162"/>
        <v>Gravel &amp; Boulders_Gummy</v>
      </c>
      <c r="D1529" s="15">
        <v>0</v>
      </c>
      <c r="E1529" s="33">
        <f t="shared" si="165"/>
        <v>-4.8134274696818129E-2</v>
      </c>
      <c r="F1529" s="15" t="str">
        <f t="shared" si="161"/>
        <v>Not Used</v>
      </c>
      <c r="G1529" s="17" t="s">
        <v>159</v>
      </c>
      <c r="H1529" s="18" t="s">
        <v>84</v>
      </c>
      <c r="I1529" s="26" t="s">
        <v>84</v>
      </c>
      <c r="J1529" s="19" t="str">
        <f t="shared" si="166"/>
        <v>Not Used</v>
      </c>
      <c r="K1529" s="19" t="str">
        <f t="shared" si="167"/>
        <v>Not Used</v>
      </c>
      <c r="L1529" s="27" t="str">
        <f t="shared" si="163"/>
        <v>CHECK</v>
      </c>
      <c r="M1529" s="27" t="str">
        <f t="shared" si="164"/>
        <v>Gravel</v>
      </c>
    </row>
    <row r="1530" spans="1:13" x14ac:dyDescent="0.25">
      <c r="A1530" s="15" t="s">
        <v>85</v>
      </c>
      <c r="B1530" s="16" t="s">
        <v>19</v>
      </c>
      <c r="C1530" s="15" t="str">
        <f t="shared" si="162"/>
        <v>Gravel &amp; Boulders_Hard</v>
      </c>
      <c r="D1530" s="15">
        <v>64</v>
      </c>
      <c r="E1530" s="33">
        <f t="shared" si="165"/>
        <v>-4.4347481718826028E-2</v>
      </c>
      <c r="F1530" s="15" t="str">
        <f t="shared" si="161"/>
        <v>Rare/Uncommon</v>
      </c>
      <c r="G1530" s="17" t="s">
        <v>159</v>
      </c>
      <c r="H1530" s="18" t="s">
        <v>84</v>
      </c>
      <c r="I1530" s="26" t="s">
        <v>84</v>
      </c>
      <c r="J1530" s="19" t="str">
        <f t="shared" si="166"/>
        <v>Needs Review</v>
      </c>
      <c r="K1530" s="19" t="str">
        <f t="shared" si="167"/>
        <v>Bell &amp; Erber</v>
      </c>
      <c r="L1530" s="27" t="str">
        <f t="shared" si="163"/>
        <v>Gravel</v>
      </c>
      <c r="M1530" s="27" t="str">
        <f t="shared" si="164"/>
        <v>Gravel</v>
      </c>
    </row>
    <row r="1531" spans="1:13" x14ac:dyDescent="0.25">
      <c r="A1531" s="15" t="s">
        <v>85</v>
      </c>
      <c r="B1531" s="16" t="s">
        <v>20</v>
      </c>
      <c r="C1531" s="15" t="str">
        <f t="shared" si="162"/>
        <v>Gravel &amp; Boulders_Heaving/Quick</v>
      </c>
      <c r="D1531" s="15">
        <v>3</v>
      </c>
      <c r="E1531" s="33">
        <f t="shared" si="165"/>
        <v>-4.7956768775974754E-2</v>
      </c>
      <c r="F1531" s="15" t="str">
        <f t="shared" si="161"/>
        <v>Rare/Uncommon</v>
      </c>
      <c r="G1531" s="17" t="s">
        <v>159</v>
      </c>
      <c r="H1531" s="18" t="s">
        <v>84</v>
      </c>
      <c r="I1531" s="26" t="s">
        <v>84</v>
      </c>
      <c r="J1531" s="19" t="str">
        <f t="shared" si="166"/>
        <v>Needs Review</v>
      </c>
      <c r="K1531" s="19" t="str">
        <f t="shared" si="167"/>
        <v>Bell &amp; Erber</v>
      </c>
      <c r="L1531" s="27" t="str">
        <f t="shared" si="163"/>
        <v>Gravel</v>
      </c>
      <c r="M1531" s="27" t="str">
        <f t="shared" si="164"/>
        <v>Gravel</v>
      </c>
    </row>
    <row r="1532" spans="1:13" x14ac:dyDescent="0.25">
      <c r="A1532" s="15" t="s">
        <v>85</v>
      </c>
      <c r="B1532" s="16" t="s">
        <v>21</v>
      </c>
      <c r="C1532" s="15" t="str">
        <f t="shared" si="162"/>
        <v>Gravel &amp; Boulders_Karst</v>
      </c>
      <c r="D1532" s="15">
        <v>0</v>
      </c>
      <c r="E1532" s="33">
        <f t="shared" si="165"/>
        <v>-4.8134274696818129E-2</v>
      </c>
      <c r="F1532" s="15" t="str">
        <f t="shared" si="161"/>
        <v>Not Used</v>
      </c>
      <c r="G1532" s="17" t="s">
        <v>159</v>
      </c>
      <c r="H1532" s="18" t="s">
        <v>84</v>
      </c>
      <c r="I1532" s="26" t="s">
        <v>84</v>
      </c>
      <c r="J1532" s="19" t="str">
        <f t="shared" si="166"/>
        <v>Not Used</v>
      </c>
      <c r="K1532" s="19" t="str">
        <f t="shared" si="167"/>
        <v>Not Used</v>
      </c>
      <c r="L1532" s="27" t="str">
        <f t="shared" si="163"/>
        <v>CHECK</v>
      </c>
      <c r="M1532" s="27" t="str">
        <f t="shared" si="164"/>
        <v>Gravel</v>
      </c>
    </row>
    <row r="1533" spans="1:13" x14ac:dyDescent="0.25">
      <c r="A1533" s="15" t="s">
        <v>85</v>
      </c>
      <c r="B1533" s="16" t="s">
        <v>22</v>
      </c>
      <c r="C1533" s="15" t="str">
        <f t="shared" si="162"/>
        <v>Gravel &amp; Boulders_Layered</v>
      </c>
      <c r="D1533" s="15">
        <v>0</v>
      </c>
      <c r="E1533" s="33">
        <f t="shared" si="165"/>
        <v>-4.8134274696818129E-2</v>
      </c>
      <c r="F1533" s="15" t="str">
        <f t="shared" si="161"/>
        <v>Not Used</v>
      </c>
      <c r="G1533" s="17" t="s">
        <v>159</v>
      </c>
      <c r="H1533" s="18" t="s">
        <v>84</v>
      </c>
      <c r="I1533" s="26" t="s">
        <v>84</v>
      </c>
      <c r="J1533" s="19" t="str">
        <f t="shared" si="166"/>
        <v>Not Used</v>
      </c>
      <c r="K1533" s="19" t="str">
        <f t="shared" si="167"/>
        <v>Not Used</v>
      </c>
      <c r="L1533" s="27" t="str">
        <f t="shared" si="163"/>
        <v>CHECK</v>
      </c>
      <c r="M1533" s="27" t="str">
        <f t="shared" si="164"/>
        <v>Gravel</v>
      </c>
    </row>
    <row r="1534" spans="1:13" x14ac:dyDescent="0.25">
      <c r="A1534" s="15" t="s">
        <v>85</v>
      </c>
      <c r="B1534" s="16" t="s">
        <v>23</v>
      </c>
      <c r="C1534" s="15" t="str">
        <f t="shared" si="162"/>
        <v>Gravel &amp; Boulders_Medium</v>
      </c>
      <c r="D1534" s="15">
        <v>14</v>
      </c>
      <c r="E1534" s="33">
        <f t="shared" si="165"/>
        <v>-4.7305913732882357E-2</v>
      </c>
      <c r="F1534" s="15" t="str">
        <f t="shared" si="161"/>
        <v>Rare/Uncommon</v>
      </c>
      <c r="G1534" s="17" t="s">
        <v>159</v>
      </c>
      <c r="H1534" s="18" t="s">
        <v>84</v>
      </c>
      <c r="I1534" s="26" t="s">
        <v>84</v>
      </c>
      <c r="J1534" s="19" t="str">
        <f t="shared" si="166"/>
        <v>Needs Review</v>
      </c>
      <c r="K1534" s="19" t="str">
        <f t="shared" si="167"/>
        <v>Bell &amp; Erber</v>
      </c>
      <c r="L1534" s="27" t="str">
        <f t="shared" si="163"/>
        <v>Gravel</v>
      </c>
      <c r="M1534" s="27" t="str">
        <f t="shared" si="164"/>
        <v>Gravel</v>
      </c>
    </row>
    <row r="1535" spans="1:13" x14ac:dyDescent="0.25">
      <c r="A1535" s="15" t="s">
        <v>85</v>
      </c>
      <c r="B1535" s="16" t="s">
        <v>24</v>
      </c>
      <c r="C1535" s="15" t="str">
        <f t="shared" si="162"/>
        <v>Gravel &amp; Boulders_Medium To Coarse</v>
      </c>
      <c r="D1535" s="15">
        <v>9</v>
      </c>
      <c r="E1535" s="33">
        <f t="shared" si="165"/>
        <v>-4.7601756934287989E-2</v>
      </c>
      <c r="F1535" s="15" t="str">
        <f t="shared" si="161"/>
        <v>Rare/Uncommon</v>
      </c>
      <c r="G1535" s="17" t="s">
        <v>159</v>
      </c>
      <c r="H1535" s="18" t="s">
        <v>84</v>
      </c>
      <c r="I1535" s="26" t="s">
        <v>84</v>
      </c>
      <c r="J1535" s="19" t="str">
        <f t="shared" si="166"/>
        <v>Needs Review</v>
      </c>
      <c r="K1535" s="19" t="str">
        <f t="shared" si="167"/>
        <v>Bell &amp; Erber</v>
      </c>
      <c r="L1535" s="27" t="str">
        <f t="shared" si="163"/>
        <v>Gravel</v>
      </c>
      <c r="M1535" s="27" t="str">
        <f t="shared" si="164"/>
        <v>Gravel</v>
      </c>
    </row>
    <row r="1536" spans="1:13" x14ac:dyDescent="0.25">
      <c r="A1536" s="15" t="s">
        <v>85</v>
      </c>
      <c r="B1536" s="16" t="s">
        <v>25</v>
      </c>
      <c r="C1536" s="15" t="str">
        <f t="shared" si="162"/>
        <v>Gravel &amp; Boulders_Organic</v>
      </c>
      <c r="D1536" s="15">
        <v>0</v>
      </c>
      <c r="E1536" s="33">
        <f t="shared" si="165"/>
        <v>-4.8134274696818129E-2</v>
      </c>
      <c r="F1536" s="15" t="str">
        <f t="shared" si="161"/>
        <v>Not Used</v>
      </c>
      <c r="G1536" s="17" t="s">
        <v>159</v>
      </c>
      <c r="H1536" s="18" t="s">
        <v>84</v>
      </c>
      <c r="I1536" s="26" t="s">
        <v>84</v>
      </c>
      <c r="J1536" s="19" t="str">
        <f t="shared" si="166"/>
        <v>Not Used</v>
      </c>
      <c r="K1536" s="19" t="str">
        <f t="shared" si="167"/>
        <v>Not Used</v>
      </c>
      <c r="L1536" s="27" t="str">
        <f t="shared" si="163"/>
        <v>CHECK</v>
      </c>
      <c r="M1536" s="27" t="str">
        <f t="shared" si="164"/>
        <v>Gravel</v>
      </c>
    </row>
    <row r="1537" spans="1:13" x14ac:dyDescent="0.25">
      <c r="A1537" s="15" t="s">
        <v>85</v>
      </c>
      <c r="B1537" s="16" t="s">
        <v>26</v>
      </c>
      <c r="C1537" s="15" t="str">
        <f t="shared" si="162"/>
        <v>Gravel &amp; Boulders_Porous</v>
      </c>
      <c r="D1537" s="15">
        <v>1</v>
      </c>
      <c r="E1537" s="33">
        <f t="shared" si="165"/>
        <v>-4.8075106056537004E-2</v>
      </c>
      <c r="F1537" s="15" t="str">
        <f t="shared" si="161"/>
        <v>Rare/Uncommon</v>
      </c>
      <c r="G1537" s="17" t="s">
        <v>159</v>
      </c>
      <c r="H1537" s="18" t="s">
        <v>84</v>
      </c>
      <c r="I1537" s="26" t="s">
        <v>84</v>
      </c>
      <c r="J1537" s="19" t="str">
        <f t="shared" si="166"/>
        <v>Needs Review</v>
      </c>
      <c r="K1537" s="19" t="str">
        <f t="shared" si="167"/>
        <v>Bell &amp; Erber</v>
      </c>
      <c r="L1537" s="27" t="str">
        <f t="shared" si="163"/>
        <v>Gravel</v>
      </c>
      <c r="M1537" s="27" t="str">
        <f t="shared" si="164"/>
        <v>Gravel</v>
      </c>
    </row>
    <row r="1538" spans="1:13" x14ac:dyDescent="0.25">
      <c r="A1538" s="15" t="s">
        <v>85</v>
      </c>
      <c r="B1538" s="16" t="s">
        <v>27</v>
      </c>
      <c r="C1538" s="15" t="str">
        <f t="shared" si="162"/>
        <v>Gravel &amp; Boulders_Sandy</v>
      </c>
      <c r="D1538" s="15">
        <v>30</v>
      </c>
      <c r="E1538" s="33">
        <f t="shared" si="165"/>
        <v>-4.6359215488384328E-2</v>
      </c>
      <c r="F1538" s="15" t="str">
        <f t="shared" ref="F1538:F1601" si="168">IF(D1538=0,"Not Used",
IF(E1538&lt;Mean,"Rare/Uncommon",
IF(AND(E1538&gt;Mean,E1538&lt;(Mean + Standard_Deviation)),"Fairly Common",
IF(AND(E1538&gt;(Mean + Standard_Deviation),E1538&lt;(Mean + (2*Standard_Deviation))),"Common",
IF(E1538&gt;(Mean + (2*Standard_Deviation)),"Very Common","")))))</f>
        <v>Rare/Uncommon</v>
      </c>
      <c r="G1538" s="17" t="s">
        <v>159</v>
      </c>
      <c r="H1538" s="18" t="s">
        <v>120</v>
      </c>
      <c r="I1538" s="26" t="s">
        <v>120</v>
      </c>
      <c r="J1538" s="19" t="str">
        <f t="shared" si="166"/>
        <v>Needs Review</v>
      </c>
      <c r="K1538" s="19" t="str">
        <f t="shared" si="167"/>
        <v>Bell &amp; Erber</v>
      </c>
      <c r="L1538" s="27" t="str">
        <f t="shared" si="163"/>
        <v>Sand &amp; Gravel</v>
      </c>
      <c r="M1538" s="27" t="str">
        <f t="shared" si="164"/>
        <v>Sand &amp; Gravel</v>
      </c>
    </row>
    <row r="1539" spans="1:13" x14ac:dyDescent="0.25">
      <c r="A1539" s="15" t="s">
        <v>85</v>
      </c>
      <c r="B1539" s="16" t="s">
        <v>28</v>
      </c>
      <c r="C1539" s="15" t="str">
        <f t="shared" ref="C1539:C1602" si="169">A1539&amp;"_"&amp;IF(ISBLANK(B1539),"",B1539)</f>
        <v>Gravel &amp; Boulders_Silty</v>
      </c>
      <c r="D1539" s="15">
        <v>12</v>
      </c>
      <c r="E1539" s="33">
        <f t="shared" si="165"/>
        <v>-4.7424251013444607E-2</v>
      </c>
      <c r="F1539" s="15" t="str">
        <f t="shared" si="168"/>
        <v>Rare/Uncommon</v>
      </c>
      <c r="G1539" s="17" t="s">
        <v>159</v>
      </c>
      <c r="H1539" s="18" t="s">
        <v>120</v>
      </c>
      <c r="I1539" s="26" t="s">
        <v>120</v>
      </c>
      <c r="J1539" s="19" t="str">
        <f t="shared" si="166"/>
        <v>Needs Review</v>
      </c>
      <c r="K1539" s="19" t="str">
        <f t="shared" si="167"/>
        <v>Bell &amp; Erber</v>
      </c>
      <c r="L1539" s="27" t="str">
        <f t="shared" ref="L1539:L1602" si="170">IF(K1539="Esch &amp; Erber",I1539,IF(OR(K1539="Bell &amp; Esch",K1539="Bell &amp; Erber",K1539="Everyone Agrees"),H1539,"CHECK"))</f>
        <v>Sand &amp; Gravel</v>
      </c>
      <c r="M1539" s="27" t="str">
        <f t="shared" ref="M1539:M1602" si="171">IF(K1539="Everyone Agrees",H1539,IF(J1539="Not Used",H1539,IF(NOT(L1539="CHECK"),L1539,H1539)))</f>
        <v>Sand &amp; Gravel</v>
      </c>
    </row>
    <row r="1540" spans="1:13" x14ac:dyDescent="0.25">
      <c r="A1540" s="15" t="s">
        <v>85</v>
      </c>
      <c r="B1540" s="16" t="s">
        <v>29</v>
      </c>
      <c r="C1540" s="15" t="str">
        <f t="shared" si="169"/>
        <v>Gravel &amp; Boulders_Soft</v>
      </c>
      <c r="D1540" s="15">
        <v>4</v>
      </c>
      <c r="E1540" s="33">
        <f t="shared" ref="E1540:E1603" si="172">STANDARDIZE(D1540,(SUM($D$2:$D$5657)/COUNT($D$2:$D$5657)),_xlfn.STDEV.P($D$2:$D$5657))</f>
        <v>-4.7897600135693622E-2</v>
      </c>
      <c r="F1540" s="15" t="str">
        <f t="shared" si="168"/>
        <v>Rare/Uncommon</v>
      </c>
      <c r="G1540" s="17" t="s">
        <v>159</v>
      </c>
      <c r="H1540" s="18" t="s">
        <v>84</v>
      </c>
      <c r="I1540" s="26" t="s">
        <v>84</v>
      </c>
      <c r="J1540" s="19" t="str">
        <f t="shared" ref="J1540:J1603" si="173">IF(AND(G1540=H1540,I1540=H1540),"Yes",IF(AND(OR(G1540="CHECK",H1540="CHECK",I1540="CHECK"),NOT(F1540="Not Used")),"Needs Review",IF(F1540="Not Used", "Not Used","No")))</f>
        <v>Needs Review</v>
      </c>
      <c r="K1540" s="19" t="str">
        <f t="shared" ref="K1540:K1603" si="174">IF(J1540="Yes","Everyone Agrees",IF(F1540="Not Used","Not Used",IF(AND(G1540="CHECK",I1540="CHECK"),"Needs Review",IF(G1540=H1540,"Bell &amp; Esch",IF(H1540=I1540,"Bell &amp; Erber",IF(G1540=I1540,"Esch &amp; Erber","Nobody Agrees"))))))</f>
        <v>Bell &amp; Erber</v>
      </c>
      <c r="L1540" s="27" t="str">
        <f t="shared" si="170"/>
        <v>Gravel</v>
      </c>
      <c r="M1540" s="27" t="str">
        <f t="shared" si="171"/>
        <v>Gravel</v>
      </c>
    </row>
    <row r="1541" spans="1:13" x14ac:dyDescent="0.25">
      <c r="A1541" s="15" t="s">
        <v>85</v>
      </c>
      <c r="B1541" s="16" t="s">
        <v>30</v>
      </c>
      <c r="C1541" s="15" t="str">
        <f t="shared" si="169"/>
        <v>Gravel &amp; Boulders_Sticky</v>
      </c>
      <c r="D1541" s="15">
        <v>0</v>
      </c>
      <c r="E1541" s="33">
        <f t="shared" si="172"/>
        <v>-4.8134274696818129E-2</v>
      </c>
      <c r="F1541" s="15" t="str">
        <f t="shared" si="168"/>
        <v>Not Used</v>
      </c>
      <c r="G1541" s="17" t="s">
        <v>159</v>
      </c>
      <c r="H1541" s="18" t="s">
        <v>84</v>
      </c>
      <c r="I1541" s="26" t="s">
        <v>84</v>
      </c>
      <c r="J1541" s="19" t="str">
        <f t="shared" si="173"/>
        <v>Not Used</v>
      </c>
      <c r="K1541" s="19" t="str">
        <f t="shared" si="174"/>
        <v>Not Used</v>
      </c>
      <c r="L1541" s="27" t="str">
        <f t="shared" si="170"/>
        <v>CHECK</v>
      </c>
      <c r="M1541" s="27" t="str">
        <f t="shared" si="171"/>
        <v>Gravel</v>
      </c>
    </row>
    <row r="1542" spans="1:13" x14ac:dyDescent="0.25">
      <c r="A1542" s="15" t="s">
        <v>85</v>
      </c>
      <c r="B1542" s="16" t="s">
        <v>31</v>
      </c>
      <c r="C1542" s="15" t="str">
        <f t="shared" si="169"/>
        <v>Gravel &amp; Boulders_Stoney</v>
      </c>
      <c r="D1542" s="15">
        <v>15</v>
      </c>
      <c r="E1542" s="33">
        <f t="shared" si="172"/>
        <v>-4.7246745092601232E-2</v>
      </c>
      <c r="F1542" s="15" t="str">
        <f t="shared" si="168"/>
        <v>Rare/Uncommon</v>
      </c>
      <c r="G1542" s="17" t="s">
        <v>159</v>
      </c>
      <c r="H1542" s="18" t="s">
        <v>84</v>
      </c>
      <c r="I1542" s="26" t="s">
        <v>84</v>
      </c>
      <c r="J1542" s="19" t="str">
        <f t="shared" si="173"/>
        <v>Needs Review</v>
      </c>
      <c r="K1542" s="19" t="str">
        <f t="shared" si="174"/>
        <v>Bell &amp; Erber</v>
      </c>
      <c r="L1542" s="27" t="str">
        <f t="shared" si="170"/>
        <v>Gravel</v>
      </c>
      <c r="M1542" s="27" t="str">
        <f t="shared" si="171"/>
        <v>Gravel</v>
      </c>
    </row>
    <row r="1543" spans="1:13" x14ac:dyDescent="0.25">
      <c r="A1543" s="15" t="s">
        <v>85</v>
      </c>
      <c r="B1543" s="16" t="s">
        <v>32</v>
      </c>
      <c r="C1543" s="15" t="str">
        <f t="shared" si="169"/>
        <v>Gravel &amp; Boulders_Stringers</v>
      </c>
      <c r="D1543" s="15">
        <v>0</v>
      </c>
      <c r="E1543" s="33">
        <f t="shared" si="172"/>
        <v>-4.8134274696818129E-2</v>
      </c>
      <c r="F1543" s="15" t="str">
        <f t="shared" si="168"/>
        <v>Not Used</v>
      </c>
      <c r="G1543" s="17" t="s">
        <v>159</v>
      </c>
      <c r="H1543" s="18" t="s">
        <v>84</v>
      </c>
      <c r="I1543" s="26" t="s">
        <v>84</v>
      </c>
      <c r="J1543" s="19" t="str">
        <f t="shared" si="173"/>
        <v>Not Used</v>
      </c>
      <c r="K1543" s="19" t="str">
        <f t="shared" si="174"/>
        <v>Not Used</v>
      </c>
      <c r="L1543" s="27" t="str">
        <f t="shared" si="170"/>
        <v>CHECK</v>
      </c>
      <c r="M1543" s="27" t="str">
        <f t="shared" si="171"/>
        <v>Gravel</v>
      </c>
    </row>
    <row r="1544" spans="1:13" x14ac:dyDescent="0.25">
      <c r="A1544" s="15" t="s">
        <v>85</v>
      </c>
      <c r="B1544" s="16" t="s">
        <v>33</v>
      </c>
      <c r="C1544" s="15" t="str">
        <f t="shared" si="169"/>
        <v>Gravel &amp; Boulders_Strips</v>
      </c>
      <c r="D1544" s="15">
        <v>0</v>
      </c>
      <c r="E1544" s="33">
        <f t="shared" si="172"/>
        <v>-4.8134274696818129E-2</v>
      </c>
      <c r="F1544" s="15" t="str">
        <f t="shared" si="168"/>
        <v>Not Used</v>
      </c>
      <c r="G1544" s="17" t="s">
        <v>159</v>
      </c>
      <c r="H1544" s="18" t="s">
        <v>84</v>
      </c>
      <c r="I1544" s="26" t="s">
        <v>84</v>
      </c>
      <c r="J1544" s="19" t="str">
        <f t="shared" si="173"/>
        <v>Not Used</v>
      </c>
      <c r="K1544" s="19" t="str">
        <f t="shared" si="174"/>
        <v>Not Used</v>
      </c>
      <c r="L1544" s="27" t="str">
        <f t="shared" si="170"/>
        <v>CHECK</v>
      </c>
      <c r="M1544" s="27" t="str">
        <f t="shared" si="171"/>
        <v>Gravel</v>
      </c>
    </row>
    <row r="1545" spans="1:13" x14ac:dyDescent="0.25">
      <c r="A1545" s="15" t="s">
        <v>85</v>
      </c>
      <c r="B1545" s="16" t="s">
        <v>34</v>
      </c>
      <c r="C1545" s="15" t="str">
        <f t="shared" si="169"/>
        <v>Gravel &amp; Boulders_Swelling</v>
      </c>
      <c r="D1545" s="15">
        <v>1</v>
      </c>
      <c r="E1545" s="33">
        <f t="shared" si="172"/>
        <v>-4.8075106056537004E-2</v>
      </c>
      <c r="F1545" s="15" t="str">
        <f t="shared" si="168"/>
        <v>Rare/Uncommon</v>
      </c>
      <c r="G1545" s="17" t="s">
        <v>159</v>
      </c>
      <c r="H1545" s="18" t="s">
        <v>84</v>
      </c>
      <c r="I1545" s="26" t="s">
        <v>84</v>
      </c>
      <c r="J1545" s="19" t="str">
        <f t="shared" si="173"/>
        <v>Needs Review</v>
      </c>
      <c r="K1545" s="19" t="str">
        <f t="shared" si="174"/>
        <v>Bell &amp; Erber</v>
      </c>
      <c r="L1545" s="27" t="str">
        <f t="shared" si="170"/>
        <v>Gravel</v>
      </c>
      <c r="M1545" s="27" t="str">
        <f t="shared" si="171"/>
        <v>Gravel</v>
      </c>
    </row>
    <row r="1546" spans="1:13" x14ac:dyDescent="0.25">
      <c r="A1546" s="15" t="s">
        <v>85</v>
      </c>
      <c r="B1546" s="16" t="s">
        <v>35</v>
      </c>
      <c r="C1546" s="15" t="str">
        <f t="shared" si="169"/>
        <v>Gravel &amp; Boulders_Very Coarse</v>
      </c>
      <c r="D1546" s="15">
        <v>3</v>
      </c>
      <c r="E1546" s="33">
        <f t="shared" si="172"/>
        <v>-4.7956768775974754E-2</v>
      </c>
      <c r="F1546" s="15" t="str">
        <f t="shared" si="168"/>
        <v>Rare/Uncommon</v>
      </c>
      <c r="G1546" s="17" t="s">
        <v>159</v>
      </c>
      <c r="H1546" s="18" t="s">
        <v>84</v>
      </c>
      <c r="I1546" s="26" t="s">
        <v>84</v>
      </c>
      <c r="J1546" s="19" t="str">
        <f t="shared" si="173"/>
        <v>Needs Review</v>
      </c>
      <c r="K1546" s="19" t="str">
        <f t="shared" si="174"/>
        <v>Bell &amp; Erber</v>
      </c>
      <c r="L1546" s="27" t="str">
        <f t="shared" si="170"/>
        <v>Gravel</v>
      </c>
      <c r="M1546" s="27" t="str">
        <f t="shared" si="171"/>
        <v>Gravel</v>
      </c>
    </row>
    <row r="1547" spans="1:13" x14ac:dyDescent="0.25">
      <c r="A1547" s="15" t="s">
        <v>85</v>
      </c>
      <c r="B1547" s="16" t="s">
        <v>160</v>
      </c>
      <c r="C1547" s="15" t="str">
        <f t="shared" si="169"/>
        <v>Gravel &amp; Boulders_Very Fine</v>
      </c>
      <c r="D1547" s="15">
        <v>0</v>
      </c>
      <c r="E1547" s="33">
        <f t="shared" si="172"/>
        <v>-4.8134274696818129E-2</v>
      </c>
      <c r="F1547" s="15" t="str">
        <f t="shared" si="168"/>
        <v>Not Used</v>
      </c>
      <c r="G1547" s="17" t="s">
        <v>159</v>
      </c>
      <c r="H1547" s="18" t="s">
        <v>84</v>
      </c>
      <c r="I1547" s="26" t="s">
        <v>84</v>
      </c>
      <c r="J1547" s="19" t="str">
        <f t="shared" si="173"/>
        <v>Not Used</v>
      </c>
      <c r="K1547" s="19" t="str">
        <f t="shared" si="174"/>
        <v>Not Used</v>
      </c>
      <c r="L1547" s="27" t="str">
        <f t="shared" si="170"/>
        <v>CHECK</v>
      </c>
      <c r="M1547" s="27" t="str">
        <f t="shared" si="171"/>
        <v>Gravel</v>
      </c>
    </row>
    <row r="1548" spans="1:13" x14ac:dyDescent="0.25">
      <c r="A1548" s="15" t="s">
        <v>85</v>
      </c>
      <c r="B1548" s="16" t="s">
        <v>36</v>
      </c>
      <c r="C1548" s="15" t="str">
        <f t="shared" si="169"/>
        <v>Gravel &amp; Boulders_Very Fine-Coarse</v>
      </c>
      <c r="D1548" s="15">
        <v>0</v>
      </c>
      <c r="E1548" s="33">
        <f t="shared" si="172"/>
        <v>-4.8134274696818129E-2</v>
      </c>
      <c r="F1548" s="15" t="str">
        <f t="shared" si="168"/>
        <v>Not Used</v>
      </c>
      <c r="G1548" s="17" t="s">
        <v>159</v>
      </c>
      <c r="H1548" s="18" t="s">
        <v>84</v>
      </c>
      <c r="I1548" s="26" t="s">
        <v>84</v>
      </c>
      <c r="J1548" s="19" t="str">
        <f t="shared" si="173"/>
        <v>Not Used</v>
      </c>
      <c r="K1548" s="19" t="str">
        <f t="shared" si="174"/>
        <v>Not Used</v>
      </c>
      <c r="L1548" s="27" t="str">
        <f t="shared" si="170"/>
        <v>CHECK</v>
      </c>
      <c r="M1548" s="27" t="str">
        <f t="shared" si="171"/>
        <v>Gravel</v>
      </c>
    </row>
    <row r="1549" spans="1:13" x14ac:dyDescent="0.25">
      <c r="A1549" s="15" t="s">
        <v>85</v>
      </c>
      <c r="B1549" s="16" t="s">
        <v>37</v>
      </c>
      <c r="C1549" s="15" t="str">
        <f t="shared" si="169"/>
        <v>Gravel &amp; Boulders_Very Fine-Fine</v>
      </c>
      <c r="D1549" s="15">
        <v>0</v>
      </c>
      <c r="E1549" s="33">
        <f t="shared" si="172"/>
        <v>-4.8134274696818129E-2</v>
      </c>
      <c r="F1549" s="15" t="str">
        <f t="shared" si="168"/>
        <v>Not Used</v>
      </c>
      <c r="G1549" s="17" t="s">
        <v>159</v>
      </c>
      <c r="H1549" s="18" t="s">
        <v>84</v>
      </c>
      <c r="I1549" s="26" t="s">
        <v>84</v>
      </c>
      <c r="J1549" s="19" t="str">
        <f t="shared" si="173"/>
        <v>Not Used</v>
      </c>
      <c r="K1549" s="19" t="str">
        <f t="shared" si="174"/>
        <v>Not Used</v>
      </c>
      <c r="L1549" s="27" t="str">
        <f t="shared" si="170"/>
        <v>CHECK</v>
      </c>
      <c r="M1549" s="27" t="str">
        <f t="shared" si="171"/>
        <v>Gravel</v>
      </c>
    </row>
    <row r="1550" spans="1:13" x14ac:dyDescent="0.25">
      <c r="A1550" s="15" t="s">
        <v>85</v>
      </c>
      <c r="B1550" s="16" t="s">
        <v>38</v>
      </c>
      <c r="C1550" s="15" t="str">
        <f t="shared" si="169"/>
        <v>Gravel &amp; Boulders_Very Fine-Medium</v>
      </c>
      <c r="D1550" s="15">
        <v>0</v>
      </c>
      <c r="E1550" s="33">
        <f t="shared" si="172"/>
        <v>-4.8134274696818129E-2</v>
      </c>
      <c r="F1550" s="15" t="str">
        <f t="shared" si="168"/>
        <v>Not Used</v>
      </c>
      <c r="G1550" s="17" t="s">
        <v>159</v>
      </c>
      <c r="H1550" s="18" t="s">
        <v>84</v>
      </c>
      <c r="I1550" s="26" t="s">
        <v>84</v>
      </c>
      <c r="J1550" s="19" t="str">
        <f t="shared" si="173"/>
        <v>Not Used</v>
      </c>
      <c r="K1550" s="19" t="str">
        <f t="shared" si="174"/>
        <v>Not Used</v>
      </c>
      <c r="L1550" s="27" t="str">
        <f t="shared" si="170"/>
        <v>CHECK</v>
      </c>
      <c r="M1550" s="27" t="str">
        <f t="shared" si="171"/>
        <v>Gravel</v>
      </c>
    </row>
    <row r="1551" spans="1:13" x14ac:dyDescent="0.25">
      <c r="A1551" s="15" t="s">
        <v>85</v>
      </c>
      <c r="B1551" s="16" t="s">
        <v>39</v>
      </c>
      <c r="C1551" s="15" t="str">
        <f t="shared" si="169"/>
        <v>Gravel &amp; Boulders_Very Hard</v>
      </c>
      <c r="D1551" s="15">
        <v>1</v>
      </c>
      <c r="E1551" s="33">
        <f t="shared" si="172"/>
        <v>-4.8075106056537004E-2</v>
      </c>
      <c r="F1551" s="15" t="str">
        <f t="shared" si="168"/>
        <v>Rare/Uncommon</v>
      </c>
      <c r="G1551" s="17" t="s">
        <v>159</v>
      </c>
      <c r="H1551" s="18" t="s">
        <v>84</v>
      </c>
      <c r="I1551" s="26" t="s">
        <v>84</v>
      </c>
      <c r="J1551" s="19" t="str">
        <f t="shared" si="173"/>
        <v>Needs Review</v>
      </c>
      <c r="K1551" s="19" t="str">
        <f t="shared" si="174"/>
        <v>Bell &amp; Erber</v>
      </c>
      <c r="L1551" s="27" t="str">
        <f t="shared" si="170"/>
        <v>Gravel</v>
      </c>
      <c r="M1551" s="27" t="str">
        <f t="shared" si="171"/>
        <v>Gravel</v>
      </c>
    </row>
    <row r="1552" spans="1:13" x14ac:dyDescent="0.25">
      <c r="A1552" s="15" t="s">
        <v>85</v>
      </c>
      <c r="B1552" s="16" t="s">
        <v>40</v>
      </c>
      <c r="C1552" s="15" t="str">
        <f t="shared" si="169"/>
        <v>Gravel &amp; Boulders_W/Boulders</v>
      </c>
      <c r="D1552" s="15">
        <v>1</v>
      </c>
      <c r="E1552" s="33">
        <f t="shared" si="172"/>
        <v>-4.8075106056537004E-2</v>
      </c>
      <c r="F1552" s="15" t="str">
        <f t="shared" si="168"/>
        <v>Rare/Uncommon</v>
      </c>
      <c r="G1552" s="17" t="s">
        <v>159</v>
      </c>
      <c r="H1552" s="18" t="s">
        <v>84</v>
      </c>
      <c r="I1552" s="26" t="s">
        <v>84</v>
      </c>
      <c r="J1552" s="19" t="str">
        <f t="shared" si="173"/>
        <v>Needs Review</v>
      </c>
      <c r="K1552" s="19" t="str">
        <f t="shared" si="174"/>
        <v>Bell &amp; Erber</v>
      </c>
      <c r="L1552" s="27" t="str">
        <f t="shared" si="170"/>
        <v>Gravel</v>
      </c>
      <c r="M1552" s="27" t="str">
        <f t="shared" si="171"/>
        <v>Gravel</v>
      </c>
    </row>
    <row r="1553" spans="1:13" x14ac:dyDescent="0.25">
      <c r="A1553" s="15" t="s">
        <v>85</v>
      </c>
      <c r="B1553" s="16" t="s">
        <v>41</v>
      </c>
      <c r="C1553" s="15" t="str">
        <f t="shared" si="169"/>
        <v>Gravel &amp; Boulders_W/Clay</v>
      </c>
      <c r="D1553" s="15">
        <v>49</v>
      </c>
      <c r="E1553" s="33">
        <f t="shared" si="172"/>
        <v>-4.5235011323042924E-2</v>
      </c>
      <c r="F1553" s="15" t="str">
        <f t="shared" si="168"/>
        <v>Rare/Uncommon</v>
      </c>
      <c r="G1553" s="17" t="s">
        <v>159</v>
      </c>
      <c r="H1553" s="18" t="s">
        <v>158</v>
      </c>
      <c r="I1553" s="26" t="s">
        <v>158</v>
      </c>
      <c r="J1553" s="19" t="str">
        <f t="shared" si="173"/>
        <v>Needs Review</v>
      </c>
      <c r="K1553" s="19" t="str">
        <f t="shared" si="174"/>
        <v>Bell &amp; Erber</v>
      </c>
      <c r="L1553" s="27" t="str">
        <f t="shared" si="170"/>
        <v>Diamicton</v>
      </c>
      <c r="M1553" s="27" t="str">
        <f t="shared" si="171"/>
        <v>Diamicton</v>
      </c>
    </row>
    <row r="1554" spans="1:13" x14ac:dyDescent="0.25">
      <c r="A1554" s="15" t="s">
        <v>85</v>
      </c>
      <c r="B1554" s="16" t="s">
        <v>42</v>
      </c>
      <c r="C1554" s="15" t="str">
        <f t="shared" si="169"/>
        <v>Gravel &amp; Boulders_W/Coal</v>
      </c>
      <c r="D1554" s="15">
        <v>0</v>
      </c>
      <c r="E1554" s="33">
        <f t="shared" si="172"/>
        <v>-4.8134274696818129E-2</v>
      </c>
      <c r="F1554" s="15" t="str">
        <f t="shared" si="168"/>
        <v>Not Used</v>
      </c>
      <c r="G1554" s="17" t="s">
        <v>159</v>
      </c>
      <c r="H1554" s="18" t="s">
        <v>84</v>
      </c>
      <c r="I1554" s="26" t="s">
        <v>84</v>
      </c>
      <c r="J1554" s="19" t="str">
        <f t="shared" si="173"/>
        <v>Not Used</v>
      </c>
      <c r="K1554" s="19" t="str">
        <f t="shared" si="174"/>
        <v>Not Used</v>
      </c>
      <c r="L1554" s="27" t="str">
        <f t="shared" si="170"/>
        <v>CHECK</v>
      </c>
      <c r="M1554" s="27" t="str">
        <f t="shared" si="171"/>
        <v>Gravel</v>
      </c>
    </row>
    <row r="1555" spans="1:13" x14ac:dyDescent="0.25">
      <c r="A1555" s="15" t="s">
        <v>85</v>
      </c>
      <c r="B1555" s="16" t="s">
        <v>43</v>
      </c>
      <c r="C1555" s="15" t="str">
        <f t="shared" si="169"/>
        <v>Gravel &amp; Boulders_W/Cobbles</v>
      </c>
      <c r="D1555" s="15">
        <v>14</v>
      </c>
      <c r="E1555" s="33">
        <f t="shared" si="172"/>
        <v>-4.7305913732882357E-2</v>
      </c>
      <c r="F1555" s="15" t="str">
        <f t="shared" si="168"/>
        <v>Rare/Uncommon</v>
      </c>
      <c r="G1555" s="17" t="s">
        <v>159</v>
      </c>
      <c r="H1555" s="18" t="s">
        <v>84</v>
      </c>
      <c r="I1555" s="26" t="s">
        <v>84</v>
      </c>
      <c r="J1555" s="19" t="str">
        <f t="shared" si="173"/>
        <v>Needs Review</v>
      </c>
      <c r="K1555" s="19" t="str">
        <f t="shared" si="174"/>
        <v>Bell &amp; Erber</v>
      </c>
      <c r="L1555" s="27" t="str">
        <f t="shared" si="170"/>
        <v>Gravel</v>
      </c>
      <c r="M1555" s="27" t="str">
        <f t="shared" si="171"/>
        <v>Gravel</v>
      </c>
    </row>
    <row r="1556" spans="1:13" x14ac:dyDescent="0.25">
      <c r="A1556" s="15" t="s">
        <v>85</v>
      </c>
      <c r="B1556" s="16" t="s">
        <v>44</v>
      </c>
      <c r="C1556" s="15" t="str">
        <f t="shared" si="169"/>
        <v>Gravel &amp; Boulders_W/Dolomite</v>
      </c>
      <c r="D1556" s="15">
        <v>0</v>
      </c>
      <c r="E1556" s="33">
        <f t="shared" si="172"/>
        <v>-4.8134274696818129E-2</v>
      </c>
      <c r="F1556" s="15" t="str">
        <f t="shared" si="168"/>
        <v>Not Used</v>
      </c>
      <c r="G1556" s="17" t="s">
        <v>159</v>
      </c>
      <c r="H1556" s="18" t="s">
        <v>84</v>
      </c>
      <c r="I1556" s="26" t="s">
        <v>84</v>
      </c>
      <c r="J1556" s="19" t="str">
        <f t="shared" si="173"/>
        <v>Not Used</v>
      </c>
      <c r="K1556" s="19" t="str">
        <f t="shared" si="174"/>
        <v>Not Used</v>
      </c>
      <c r="L1556" s="27" t="str">
        <f t="shared" si="170"/>
        <v>CHECK</v>
      </c>
      <c r="M1556" s="27" t="str">
        <f t="shared" si="171"/>
        <v>Gravel</v>
      </c>
    </row>
    <row r="1557" spans="1:13" x14ac:dyDescent="0.25">
      <c r="A1557" s="15" t="s">
        <v>85</v>
      </c>
      <c r="B1557" s="16" t="s">
        <v>45</v>
      </c>
      <c r="C1557" s="15" t="str">
        <f t="shared" si="169"/>
        <v>Gravel &amp; Boulders_W/Gravel</v>
      </c>
      <c r="D1557" s="15">
        <v>1</v>
      </c>
      <c r="E1557" s="33">
        <f t="shared" si="172"/>
        <v>-4.8075106056537004E-2</v>
      </c>
      <c r="F1557" s="15" t="str">
        <f t="shared" si="168"/>
        <v>Rare/Uncommon</v>
      </c>
      <c r="G1557" s="17" t="s">
        <v>159</v>
      </c>
      <c r="H1557" s="18" t="s">
        <v>84</v>
      </c>
      <c r="I1557" s="26" t="s">
        <v>84</v>
      </c>
      <c r="J1557" s="19" t="str">
        <f t="shared" si="173"/>
        <v>Needs Review</v>
      </c>
      <c r="K1557" s="19" t="str">
        <f t="shared" si="174"/>
        <v>Bell &amp; Erber</v>
      </c>
      <c r="L1557" s="27" t="str">
        <f t="shared" si="170"/>
        <v>Gravel</v>
      </c>
      <c r="M1557" s="27" t="str">
        <f t="shared" si="171"/>
        <v>Gravel</v>
      </c>
    </row>
    <row r="1558" spans="1:13" x14ac:dyDescent="0.25">
      <c r="A1558" s="15" t="s">
        <v>85</v>
      </c>
      <c r="B1558" s="16" t="s">
        <v>46</v>
      </c>
      <c r="C1558" s="15" t="str">
        <f t="shared" si="169"/>
        <v>Gravel &amp; Boulders_W/Gypsum</v>
      </c>
      <c r="D1558" s="15">
        <v>0</v>
      </c>
      <c r="E1558" s="33">
        <f t="shared" si="172"/>
        <v>-4.8134274696818129E-2</v>
      </c>
      <c r="F1558" s="15" t="str">
        <f t="shared" si="168"/>
        <v>Not Used</v>
      </c>
      <c r="G1558" s="17" t="s">
        <v>159</v>
      </c>
      <c r="H1558" s="18" t="s">
        <v>84</v>
      </c>
      <c r="I1558" s="26" t="s">
        <v>84</v>
      </c>
      <c r="J1558" s="19" t="str">
        <f t="shared" si="173"/>
        <v>Not Used</v>
      </c>
      <c r="K1558" s="19" t="str">
        <f t="shared" si="174"/>
        <v>Not Used</v>
      </c>
      <c r="L1558" s="27" t="str">
        <f t="shared" si="170"/>
        <v>CHECK</v>
      </c>
      <c r="M1558" s="27" t="str">
        <f t="shared" si="171"/>
        <v>Gravel</v>
      </c>
    </row>
    <row r="1559" spans="1:13" x14ac:dyDescent="0.25">
      <c r="A1559" s="15" t="s">
        <v>85</v>
      </c>
      <c r="B1559" s="16" t="s">
        <v>47</v>
      </c>
      <c r="C1559" s="15" t="str">
        <f t="shared" si="169"/>
        <v>Gravel &amp; Boulders_W/Limestone</v>
      </c>
      <c r="D1559" s="15">
        <v>5</v>
      </c>
      <c r="E1559" s="33">
        <f t="shared" si="172"/>
        <v>-4.7838431495412496E-2</v>
      </c>
      <c r="F1559" s="15" t="str">
        <f t="shared" si="168"/>
        <v>Rare/Uncommon</v>
      </c>
      <c r="G1559" s="17" t="s">
        <v>159</v>
      </c>
      <c r="H1559" s="18" t="s">
        <v>84</v>
      </c>
      <c r="I1559" s="26" t="s">
        <v>84</v>
      </c>
      <c r="J1559" s="19" t="str">
        <f t="shared" si="173"/>
        <v>Needs Review</v>
      </c>
      <c r="K1559" s="19" t="str">
        <f t="shared" si="174"/>
        <v>Bell &amp; Erber</v>
      </c>
      <c r="L1559" s="27" t="str">
        <f t="shared" si="170"/>
        <v>Gravel</v>
      </c>
      <c r="M1559" s="27" t="str">
        <f t="shared" si="171"/>
        <v>Gravel</v>
      </c>
    </row>
    <row r="1560" spans="1:13" x14ac:dyDescent="0.25">
      <c r="A1560" s="15" t="s">
        <v>85</v>
      </c>
      <c r="B1560" s="16" t="s">
        <v>48</v>
      </c>
      <c r="C1560" s="15" t="str">
        <f t="shared" si="169"/>
        <v>Gravel &amp; Boulders_W/Pyrite</v>
      </c>
      <c r="D1560" s="15">
        <v>0</v>
      </c>
      <c r="E1560" s="33">
        <f t="shared" si="172"/>
        <v>-4.8134274696818129E-2</v>
      </c>
      <c r="F1560" s="15" t="str">
        <f t="shared" si="168"/>
        <v>Not Used</v>
      </c>
      <c r="G1560" s="17" t="s">
        <v>159</v>
      </c>
      <c r="H1560" s="18" t="s">
        <v>84</v>
      </c>
      <c r="I1560" s="26" t="s">
        <v>84</v>
      </c>
      <c r="J1560" s="19" t="str">
        <f t="shared" si="173"/>
        <v>Not Used</v>
      </c>
      <c r="K1560" s="19" t="str">
        <f t="shared" si="174"/>
        <v>Not Used</v>
      </c>
      <c r="L1560" s="27" t="str">
        <f t="shared" si="170"/>
        <v>CHECK</v>
      </c>
      <c r="M1560" s="27" t="str">
        <f t="shared" si="171"/>
        <v>Gravel</v>
      </c>
    </row>
    <row r="1561" spans="1:13" x14ac:dyDescent="0.25">
      <c r="A1561" s="15" t="s">
        <v>85</v>
      </c>
      <c r="B1561" s="16" t="s">
        <v>49</v>
      </c>
      <c r="C1561" s="15" t="str">
        <f t="shared" si="169"/>
        <v>Gravel &amp; Boulders_W/Sand</v>
      </c>
      <c r="D1561" s="15">
        <v>28</v>
      </c>
      <c r="E1561" s="33">
        <f t="shared" si="172"/>
        <v>-4.6477552768946585E-2</v>
      </c>
      <c r="F1561" s="15" t="str">
        <f t="shared" si="168"/>
        <v>Rare/Uncommon</v>
      </c>
      <c r="G1561" s="17" t="s">
        <v>159</v>
      </c>
      <c r="H1561" s="18" t="s">
        <v>120</v>
      </c>
      <c r="I1561" s="26" t="s">
        <v>120</v>
      </c>
      <c r="J1561" s="19" t="str">
        <f t="shared" si="173"/>
        <v>Needs Review</v>
      </c>
      <c r="K1561" s="19" t="str">
        <f t="shared" si="174"/>
        <v>Bell &amp; Erber</v>
      </c>
      <c r="L1561" s="27" t="str">
        <f t="shared" si="170"/>
        <v>Sand &amp; Gravel</v>
      </c>
      <c r="M1561" s="27" t="str">
        <f t="shared" si="171"/>
        <v>Sand &amp; Gravel</v>
      </c>
    </row>
    <row r="1562" spans="1:13" x14ac:dyDescent="0.25">
      <c r="A1562" s="15" t="s">
        <v>85</v>
      </c>
      <c r="B1562" s="16" t="s">
        <v>50</v>
      </c>
      <c r="C1562" s="15" t="str">
        <f t="shared" si="169"/>
        <v>Gravel &amp; Boulders_W/Sandstone</v>
      </c>
      <c r="D1562" s="15">
        <v>3</v>
      </c>
      <c r="E1562" s="33">
        <f t="shared" si="172"/>
        <v>-4.7956768775974754E-2</v>
      </c>
      <c r="F1562" s="15" t="str">
        <f t="shared" si="168"/>
        <v>Rare/Uncommon</v>
      </c>
      <c r="G1562" s="17" t="s">
        <v>159</v>
      </c>
      <c r="H1562" s="18" t="s">
        <v>84</v>
      </c>
      <c r="I1562" s="26" t="s">
        <v>84</v>
      </c>
      <c r="J1562" s="19" t="str">
        <f t="shared" si="173"/>
        <v>Needs Review</v>
      </c>
      <c r="K1562" s="19" t="str">
        <f t="shared" si="174"/>
        <v>Bell &amp; Erber</v>
      </c>
      <c r="L1562" s="27" t="str">
        <f t="shared" si="170"/>
        <v>Gravel</v>
      </c>
      <c r="M1562" s="27" t="str">
        <f t="shared" si="171"/>
        <v>Gravel</v>
      </c>
    </row>
    <row r="1563" spans="1:13" x14ac:dyDescent="0.25">
      <c r="A1563" s="15" t="s">
        <v>85</v>
      </c>
      <c r="B1563" s="16" t="s">
        <v>51</v>
      </c>
      <c r="C1563" s="15" t="str">
        <f t="shared" si="169"/>
        <v>Gravel &amp; Boulders_W/Shale</v>
      </c>
      <c r="D1563" s="15">
        <v>5</v>
      </c>
      <c r="E1563" s="33">
        <f t="shared" si="172"/>
        <v>-4.7838431495412496E-2</v>
      </c>
      <c r="F1563" s="15" t="str">
        <f t="shared" si="168"/>
        <v>Rare/Uncommon</v>
      </c>
      <c r="G1563" s="17" t="s">
        <v>159</v>
      </c>
      <c r="H1563" s="18" t="s">
        <v>84</v>
      </c>
      <c r="I1563" s="26" t="s">
        <v>84</v>
      </c>
      <c r="J1563" s="19" t="str">
        <f t="shared" si="173"/>
        <v>Needs Review</v>
      </c>
      <c r="K1563" s="19" t="str">
        <f t="shared" si="174"/>
        <v>Bell &amp; Erber</v>
      </c>
      <c r="L1563" s="27" t="str">
        <f t="shared" si="170"/>
        <v>Gravel</v>
      </c>
      <c r="M1563" s="27" t="str">
        <f t="shared" si="171"/>
        <v>Gravel</v>
      </c>
    </row>
    <row r="1564" spans="1:13" x14ac:dyDescent="0.25">
      <c r="A1564" s="15" t="s">
        <v>85</v>
      </c>
      <c r="B1564" s="16" t="s">
        <v>52</v>
      </c>
      <c r="C1564" s="15" t="str">
        <f t="shared" si="169"/>
        <v>Gravel &amp; Boulders_W/Silt</v>
      </c>
      <c r="D1564" s="15">
        <v>5</v>
      </c>
      <c r="E1564" s="33">
        <f t="shared" si="172"/>
        <v>-4.7838431495412496E-2</v>
      </c>
      <c r="F1564" s="15" t="str">
        <f t="shared" si="168"/>
        <v>Rare/Uncommon</v>
      </c>
      <c r="G1564" s="17" t="s">
        <v>159</v>
      </c>
      <c r="H1564" s="18" t="s">
        <v>120</v>
      </c>
      <c r="I1564" s="26" t="s">
        <v>120</v>
      </c>
      <c r="J1564" s="19" t="str">
        <f t="shared" si="173"/>
        <v>Needs Review</v>
      </c>
      <c r="K1564" s="19" t="str">
        <f t="shared" si="174"/>
        <v>Bell &amp; Erber</v>
      </c>
      <c r="L1564" s="27" t="str">
        <f t="shared" si="170"/>
        <v>Sand &amp; Gravel</v>
      </c>
      <c r="M1564" s="27" t="str">
        <f t="shared" si="171"/>
        <v>Sand &amp; Gravel</v>
      </c>
    </row>
    <row r="1565" spans="1:13" x14ac:dyDescent="0.25">
      <c r="A1565" s="15" t="s">
        <v>85</v>
      </c>
      <c r="B1565" s="16" t="s">
        <v>53</v>
      </c>
      <c r="C1565" s="15" t="str">
        <f t="shared" si="169"/>
        <v>Gravel &amp; Boulders_W/Stones</v>
      </c>
      <c r="D1565" s="15">
        <v>10</v>
      </c>
      <c r="E1565" s="33">
        <f t="shared" si="172"/>
        <v>-4.7542588294006864E-2</v>
      </c>
      <c r="F1565" s="15" t="str">
        <f t="shared" si="168"/>
        <v>Rare/Uncommon</v>
      </c>
      <c r="G1565" s="17" t="s">
        <v>159</v>
      </c>
      <c r="H1565" s="18" t="s">
        <v>84</v>
      </c>
      <c r="I1565" s="26" t="s">
        <v>84</v>
      </c>
      <c r="J1565" s="19" t="str">
        <f t="shared" si="173"/>
        <v>Needs Review</v>
      </c>
      <c r="K1565" s="19" t="str">
        <f t="shared" si="174"/>
        <v>Bell &amp; Erber</v>
      </c>
      <c r="L1565" s="27" t="str">
        <f t="shared" si="170"/>
        <v>Gravel</v>
      </c>
      <c r="M1565" s="27" t="str">
        <f t="shared" si="171"/>
        <v>Gravel</v>
      </c>
    </row>
    <row r="1566" spans="1:13" x14ac:dyDescent="0.25">
      <c r="A1566" s="15" t="s">
        <v>85</v>
      </c>
      <c r="B1566" s="16" t="s">
        <v>54</v>
      </c>
      <c r="C1566" s="15" t="str">
        <f t="shared" si="169"/>
        <v>Gravel &amp; Boulders_Water Bearing</v>
      </c>
      <c r="D1566" s="15">
        <v>9</v>
      </c>
      <c r="E1566" s="33">
        <f t="shared" si="172"/>
        <v>-4.7601756934287989E-2</v>
      </c>
      <c r="F1566" s="15" t="str">
        <f t="shared" si="168"/>
        <v>Rare/Uncommon</v>
      </c>
      <c r="G1566" s="17" t="s">
        <v>159</v>
      </c>
      <c r="H1566" s="18" t="s">
        <v>84</v>
      </c>
      <c r="I1566" s="26" t="s">
        <v>84</v>
      </c>
      <c r="J1566" s="19" t="str">
        <f t="shared" si="173"/>
        <v>Needs Review</v>
      </c>
      <c r="K1566" s="19" t="str">
        <f t="shared" si="174"/>
        <v>Bell &amp; Erber</v>
      </c>
      <c r="L1566" s="27" t="str">
        <f t="shared" si="170"/>
        <v>Gravel</v>
      </c>
      <c r="M1566" s="27" t="str">
        <f t="shared" si="171"/>
        <v>Gravel</v>
      </c>
    </row>
    <row r="1567" spans="1:13" x14ac:dyDescent="0.25">
      <c r="A1567" s="15" t="s">
        <v>85</v>
      </c>
      <c r="B1567" s="16" t="s">
        <v>55</v>
      </c>
      <c r="C1567" s="15" t="str">
        <f t="shared" si="169"/>
        <v>Gravel &amp; Boulders_Weathered</v>
      </c>
      <c r="D1567" s="15">
        <v>0</v>
      </c>
      <c r="E1567" s="33">
        <f t="shared" si="172"/>
        <v>-4.8134274696818129E-2</v>
      </c>
      <c r="F1567" s="15" t="str">
        <f t="shared" si="168"/>
        <v>Not Used</v>
      </c>
      <c r="G1567" s="17" t="s">
        <v>159</v>
      </c>
      <c r="H1567" s="18" t="s">
        <v>84</v>
      </c>
      <c r="I1567" s="26" t="s">
        <v>84</v>
      </c>
      <c r="J1567" s="19" t="str">
        <f t="shared" si="173"/>
        <v>Not Used</v>
      </c>
      <c r="K1567" s="19" t="str">
        <f t="shared" si="174"/>
        <v>Not Used</v>
      </c>
      <c r="L1567" s="27" t="str">
        <f t="shared" si="170"/>
        <v>CHECK</v>
      </c>
      <c r="M1567" s="27" t="str">
        <f t="shared" si="171"/>
        <v>Gravel</v>
      </c>
    </row>
    <row r="1568" spans="1:13" x14ac:dyDescent="0.25">
      <c r="A1568" s="15" t="s">
        <v>85</v>
      </c>
      <c r="B1568" s="16" t="s">
        <v>56</v>
      </c>
      <c r="C1568" s="15" t="str">
        <f t="shared" si="169"/>
        <v>Gravel &amp; Boulders_Wet/Moist</v>
      </c>
      <c r="D1568" s="15">
        <v>6</v>
      </c>
      <c r="E1568" s="33">
        <f t="shared" si="172"/>
        <v>-4.7779262855131371E-2</v>
      </c>
      <c r="F1568" s="15" t="str">
        <f t="shared" si="168"/>
        <v>Rare/Uncommon</v>
      </c>
      <c r="G1568" s="17" t="s">
        <v>159</v>
      </c>
      <c r="H1568" s="18" t="s">
        <v>84</v>
      </c>
      <c r="I1568" s="26" t="s">
        <v>84</v>
      </c>
      <c r="J1568" s="19" t="str">
        <f t="shared" si="173"/>
        <v>Needs Review</v>
      </c>
      <c r="K1568" s="19" t="str">
        <f t="shared" si="174"/>
        <v>Bell &amp; Erber</v>
      </c>
      <c r="L1568" s="27" t="str">
        <f t="shared" si="170"/>
        <v>Gravel</v>
      </c>
      <c r="M1568" s="27" t="str">
        <f t="shared" si="171"/>
        <v>Gravel</v>
      </c>
    </row>
    <row r="1569" spans="1:13" x14ac:dyDescent="0.25">
      <c r="A1569" s="15" t="s">
        <v>85</v>
      </c>
      <c r="B1569" s="16" t="s">
        <v>57</v>
      </c>
      <c r="C1569" s="15" t="str">
        <f t="shared" si="169"/>
        <v>Gravel &amp; Boulders_Wood</v>
      </c>
      <c r="D1569" s="15">
        <v>0</v>
      </c>
      <c r="E1569" s="33">
        <f t="shared" si="172"/>
        <v>-4.8134274696818129E-2</v>
      </c>
      <c r="F1569" s="15" t="str">
        <f t="shared" si="168"/>
        <v>Not Used</v>
      </c>
      <c r="G1569" s="17" t="s">
        <v>159</v>
      </c>
      <c r="H1569" s="18" t="s">
        <v>84</v>
      </c>
      <c r="I1569" s="26" t="s">
        <v>84</v>
      </c>
      <c r="J1569" s="19" t="str">
        <f t="shared" si="173"/>
        <v>Not Used</v>
      </c>
      <c r="K1569" s="19" t="str">
        <f t="shared" si="174"/>
        <v>Not Used</v>
      </c>
      <c r="L1569" s="27" t="str">
        <f t="shared" si="170"/>
        <v>CHECK</v>
      </c>
      <c r="M1569" s="27" t="str">
        <f t="shared" si="171"/>
        <v>Gravel</v>
      </c>
    </row>
    <row r="1570" spans="1:13" x14ac:dyDescent="0.25">
      <c r="A1570" s="15" t="s">
        <v>86</v>
      </c>
      <c r="B1570" s="16"/>
      <c r="C1570" s="15" t="str">
        <f t="shared" si="169"/>
        <v>Gravel &amp; Clay_</v>
      </c>
      <c r="D1570" s="15">
        <v>24288</v>
      </c>
      <c r="E1570" s="33">
        <f t="shared" si="172"/>
        <v>1.3889536604511861</v>
      </c>
      <c r="F1570" s="15" t="str">
        <f t="shared" si="168"/>
        <v>Common</v>
      </c>
      <c r="G1570" s="17" t="s">
        <v>158</v>
      </c>
      <c r="H1570" s="18" t="s">
        <v>158</v>
      </c>
      <c r="I1570" s="26" t="s">
        <v>158</v>
      </c>
      <c r="J1570" s="19" t="str">
        <f t="shared" si="173"/>
        <v>Yes</v>
      </c>
      <c r="K1570" s="19" t="str">
        <f t="shared" si="174"/>
        <v>Everyone Agrees</v>
      </c>
      <c r="L1570" s="27" t="str">
        <f t="shared" si="170"/>
        <v>Diamicton</v>
      </c>
      <c r="M1570" s="27" t="str">
        <f t="shared" si="171"/>
        <v>Diamicton</v>
      </c>
    </row>
    <row r="1571" spans="1:13" x14ac:dyDescent="0.25">
      <c r="A1571" s="15" t="s">
        <v>86</v>
      </c>
      <c r="B1571" s="16" t="s">
        <v>4</v>
      </c>
      <c r="C1571" s="15" t="str">
        <f t="shared" si="169"/>
        <v>Gravel &amp; Clay_Broken</v>
      </c>
      <c r="D1571" s="15">
        <v>10</v>
      </c>
      <c r="E1571" s="33">
        <f t="shared" si="172"/>
        <v>-4.7542588294006864E-2</v>
      </c>
      <c r="F1571" s="15" t="str">
        <f t="shared" si="168"/>
        <v>Rare/Uncommon</v>
      </c>
      <c r="G1571" s="17" t="s">
        <v>158</v>
      </c>
      <c r="H1571" s="18" t="s">
        <v>158</v>
      </c>
      <c r="I1571" s="26" t="s">
        <v>158</v>
      </c>
      <c r="J1571" s="19" t="str">
        <f t="shared" si="173"/>
        <v>Yes</v>
      </c>
      <c r="K1571" s="19" t="str">
        <f t="shared" si="174"/>
        <v>Everyone Agrees</v>
      </c>
      <c r="L1571" s="27" t="str">
        <f t="shared" si="170"/>
        <v>Diamicton</v>
      </c>
      <c r="M1571" s="27" t="str">
        <f t="shared" si="171"/>
        <v>Diamicton</v>
      </c>
    </row>
    <row r="1572" spans="1:13" x14ac:dyDescent="0.25">
      <c r="A1572" s="15" t="s">
        <v>86</v>
      </c>
      <c r="B1572" s="16" t="s">
        <v>5</v>
      </c>
      <c r="C1572" s="15" t="str">
        <f t="shared" si="169"/>
        <v>Gravel &amp; Clay_Cemented</v>
      </c>
      <c r="D1572" s="15">
        <v>106</v>
      </c>
      <c r="E1572" s="33">
        <f t="shared" si="172"/>
        <v>-4.1862398827018706E-2</v>
      </c>
      <c r="F1572" s="15" t="str">
        <f t="shared" si="168"/>
        <v>Rare/Uncommon</v>
      </c>
      <c r="G1572" s="17" t="s">
        <v>158</v>
      </c>
      <c r="H1572" s="18" t="s">
        <v>158</v>
      </c>
      <c r="I1572" s="26" t="s">
        <v>158</v>
      </c>
      <c r="J1572" s="19" t="str">
        <f t="shared" si="173"/>
        <v>Yes</v>
      </c>
      <c r="K1572" s="19" t="str">
        <f t="shared" si="174"/>
        <v>Everyone Agrees</v>
      </c>
      <c r="L1572" s="27" t="str">
        <f t="shared" si="170"/>
        <v>Diamicton</v>
      </c>
      <c r="M1572" s="27" t="str">
        <f t="shared" si="171"/>
        <v>Diamicton</v>
      </c>
    </row>
    <row r="1573" spans="1:13" x14ac:dyDescent="0.25">
      <c r="A1573" s="15" t="s">
        <v>86</v>
      </c>
      <c r="B1573" s="16" t="s">
        <v>6</v>
      </c>
      <c r="C1573" s="15" t="str">
        <f t="shared" si="169"/>
        <v>Gravel &amp; Clay_Clayey</v>
      </c>
      <c r="D1573" s="15">
        <v>81</v>
      </c>
      <c r="E1573" s="33">
        <f t="shared" si="172"/>
        <v>-4.3341614834046874E-2</v>
      </c>
      <c r="F1573" s="15" t="str">
        <f t="shared" si="168"/>
        <v>Rare/Uncommon</v>
      </c>
      <c r="G1573" s="17" t="s">
        <v>158</v>
      </c>
      <c r="H1573" s="18" t="s">
        <v>158</v>
      </c>
      <c r="I1573" s="26" t="s">
        <v>158</v>
      </c>
      <c r="J1573" s="19" t="str">
        <f t="shared" si="173"/>
        <v>Yes</v>
      </c>
      <c r="K1573" s="19" t="str">
        <f t="shared" si="174"/>
        <v>Everyone Agrees</v>
      </c>
      <c r="L1573" s="27" t="str">
        <f t="shared" si="170"/>
        <v>Diamicton</v>
      </c>
      <c r="M1573" s="27" t="str">
        <f t="shared" si="171"/>
        <v>Diamicton</v>
      </c>
    </row>
    <row r="1574" spans="1:13" x14ac:dyDescent="0.25">
      <c r="A1574" s="15" t="s">
        <v>86</v>
      </c>
      <c r="B1574" s="16" t="s">
        <v>7</v>
      </c>
      <c r="C1574" s="15" t="str">
        <f t="shared" si="169"/>
        <v>Gravel &amp; Clay_Coarse</v>
      </c>
      <c r="D1574" s="15">
        <v>847</v>
      </c>
      <c r="E1574" s="33">
        <f t="shared" si="172"/>
        <v>1.9815636212961465E-3</v>
      </c>
      <c r="F1574" s="15" t="str">
        <f t="shared" si="168"/>
        <v>Fairly Common</v>
      </c>
      <c r="G1574" s="17" t="s">
        <v>158</v>
      </c>
      <c r="H1574" s="18" t="s">
        <v>158</v>
      </c>
      <c r="I1574" s="26" t="s">
        <v>158</v>
      </c>
      <c r="J1574" s="19" t="str">
        <f t="shared" si="173"/>
        <v>Yes</v>
      </c>
      <c r="K1574" s="19" t="str">
        <f t="shared" si="174"/>
        <v>Everyone Agrees</v>
      </c>
      <c r="L1574" s="27" t="str">
        <f t="shared" si="170"/>
        <v>Diamicton</v>
      </c>
      <c r="M1574" s="27" t="str">
        <f t="shared" si="171"/>
        <v>Diamicton</v>
      </c>
    </row>
    <row r="1575" spans="1:13" x14ac:dyDescent="0.25">
      <c r="A1575" s="15" t="s">
        <v>86</v>
      </c>
      <c r="B1575" s="16" t="s">
        <v>8</v>
      </c>
      <c r="C1575" s="15" t="str">
        <f t="shared" si="169"/>
        <v>Gravel &amp; Clay_Dense</v>
      </c>
      <c r="D1575" s="15">
        <v>212</v>
      </c>
      <c r="E1575" s="33">
        <f t="shared" si="172"/>
        <v>-3.5590522957219282E-2</v>
      </c>
      <c r="F1575" s="15" t="str">
        <f t="shared" si="168"/>
        <v>Rare/Uncommon</v>
      </c>
      <c r="G1575" s="17" t="s">
        <v>158</v>
      </c>
      <c r="H1575" s="18" t="s">
        <v>158</v>
      </c>
      <c r="I1575" s="26" t="s">
        <v>158</v>
      </c>
      <c r="J1575" s="19" t="str">
        <f t="shared" si="173"/>
        <v>Yes</v>
      </c>
      <c r="K1575" s="19" t="str">
        <f t="shared" si="174"/>
        <v>Everyone Agrees</v>
      </c>
      <c r="L1575" s="27" t="str">
        <f t="shared" si="170"/>
        <v>Diamicton</v>
      </c>
      <c r="M1575" s="27" t="str">
        <f t="shared" si="171"/>
        <v>Diamicton</v>
      </c>
    </row>
    <row r="1576" spans="1:13" x14ac:dyDescent="0.25">
      <c r="A1576" s="15" t="s">
        <v>86</v>
      </c>
      <c r="B1576" s="16" t="s">
        <v>9</v>
      </c>
      <c r="C1576" s="15" t="str">
        <f t="shared" si="169"/>
        <v>Gravel &amp; Clay_Dolomitic</v>
      </c>
      <c r="D1576" s="15">
        <v>0</v>
      </c>
      <c r="E1576" s="33">
        <f t="shared" si="172"/>
        <v>-4.8134274696818129E-2</v>
      </c>
      <c r="F1576" s="15" t="str">
        <f t="shared" si="168"/>
        <v>Not Used</v>
      </c>
      <c r="G1576" s="17" t="s">
        <v>159</v>
      </c>
      <c r="H1576" s="18" t="s">
        <v>158</v>
      </c>
      <c r="I1576" s="26" t="s">
        <v>158</v>
      </c>
      <c r="J1576" s="19" t="str">
        <f t="shared" si="173"/>
        <v>Not Used</v>
      </c>
      <c r="K1576" s="19" t="str">
        <f t="shared" si="174"/>
        <v>Not Used</v>
      </c>
      <c r="L1576" s="27" t="str">
        <f t="shared" si="170"/>
        <v>CHECK</v>
      </c>
      <c r="M1576" s="27" t="str">
        <f t="shared" si="171"/>
        <v>Diamicton</v>
      </c>
    </row>
    <row r="1577" spans="1:13" x14ac:dyDescent="0.25">
      <c r="A1577" s="15" t="s">
        <v>86</v>
      </c>
      <c r="B1577" s="16" t="s">
        <v>10</v>
      </c>
      <c r="C1577" s="15" t="str">
        <f t="shared" si="169"/>
        <v>Gravel &amp; Clay_Dry</v>
      </c>
      <c r="D1577" s="15">
        <v>145</v>
      </c>
      <c r="E1577" s="33">
        <f t="shared" si="172"/>
        <v>-3.9554821856054766E-2</v>
      </c>
      <c r="F1577" s="15" t="str">
        <f t="shared" si="168"/>
        <v>Rare/Uncommon</v>
      </c>
      <c r="G1577" s="17" t="s">
        <v>158</v>
      </c>
      <c r="H1577" s="18" t="s">
        <v>158</v>
      </c>
      <c r="I1577" s="26" t="s">
        <v>158</v>
      </c>
      <c r="J1577" s="19" t="str">
        <f t="shared" si="173"/>
        <v>Yes</v>
      </c>
      <c r="K1577" s="19" t="str">
        <f t="shared" si="174"/>
        <v>Everyone Agrees</v>
      </c>
      <c r="L1577" s="27" t="str">
        <f t="shared" si="170"/>
        <v>Diamicton</v>
      </c>
      <c r="M1577" s="27" t="str">
        <f t="shared" si="171"/>
        <v>Diamicton</v>
      </c>
    </row>
    <row r="1578" spans="1:13" x14ac:dyDescent="0.25">
      <c r="A1578" s="15" t="s">
        <v>86</v>
      </c>
      <c r="B1578" s="16" t="s">
        <v>11</v>
      </c>
      <c r="C1578" s="15" t="str">
        <f t="shared" si="169"/>
        <v>Gravel &amp; Clay_Fill</v>
      </c>
      <c r="D1578" s="15">
        <v>13</v>
      </c>
      <c r="E1578" s="33">
        <f t="shared" si="172"/>
        <v>-4.7365082373163482E-2</v>
      </c>
      <c r="F1578" s="15" t="str">
        <f t="shared" si="168"/>
        <v>Rare/Uncommon</v>
      </c>
      <c r="G1578" s="17" t="s">
        <v>158</v>
      </c>
      <c r="H1578" s="18" t="s">
        <v>167</v>
      </c>
      <c r="I1578" s="26" t="s">
        <v>167</v>
      </c>
      <c r="J1578" s="19" t="str">
        <f t="shared" si="173"/>
        <v>No</v>
      </c>
      <c r="K1578" s="19" t="str">
        <f t="shared" si="174"/>
        <v>Bell &amp; Erber</v>
      </c>
      <c r="L1578" s="27" t="str">
        <f t="shared" si="170"/>
        <v>Unknown or No Record</v>
      </c>
      <c r="M1578" s="27" t="str">
        <f t="shared" si="171"/>
        <v>Unknown or No Record</v>
      </c>
    </row>
    <row r="1579" spans="1:13" x14ac:dyDescent="0.25">
      <c r="A1579" s="15" t="s">
        <v>86</v>
      </c>
      <c r="B1579" s="16" t="s">
        <v>12</v>
      </c>
      <c r="C1579" s="15" t="str">
        <f t="shared" si="169"/>
        <v>Gravel &amp; Clay_Fine</v>
      </c>
      <c r="D1579" s="15">
        <v>529</v>
      </c>
      <c r="E1579" s="33">
        <f t="shared" si="172"/>
        <v>-1.6834063988102131E-2</v>
      </c>
      <c r="F1579" s="15" t="str">
        <f t="shared" si="168"/>
        <v>Rare/Uncommon</v>
      </c>
      <c r="G1579" s="17" t="s">
        <v>158</v>
      </c>
      <c r="H1579" s="18" t="s">
        <v>158</v>
      </c>
      <c r="I1579" s="26" t="s">
        <v>158</v>
      </c>
      <c r="J1579" s="19" t="str">
        <f t="shared" si="173"/>
        <v>Yes</v>
      </c>
      <c r="K1579" s="19" t="str">
        <f t="shared" si="174"/>
        <v>Everyone Agrees</v>
      </c>
      <c r="L1579" s="27" t="str">
        <f t="shared" si="170"/>
        <v>Diamicton</v>
      </c>
      <c r="M1579" s="27" t="str">
        <f t="shared" si="171"/>
        <v>Diamicton</v>
      </c>
    </row>
    <row r="1580" spans="1:13" x14ac:dyDescent="0.25">
      <c r="A1580" s="15" t="s">
        <v>86</v>
      </c>
      <c r="B1580" s="16" t="s">
        <v>13</v>
      </c>
      <c r="C1580" s="15" t="str">
        <f t="shared" si="169"/>
        <v>Gravel &amp; Clay_Fine To Coarse</v>
      </c>
      <c r="D1580" s="15">
        <v>13</v>
      </c>
      <c r="E1580" s="33">
        <f t="shared" si="172"/>
        <v>-4.7365082373163482E-2</v>
      </c>
      <c r="F1580" s="15" t="str">
        <f t="shared" si="168"/>
        <v>Rare/Uncommon</v>
      </c>
      <c r="G1580" s="17" t="s">
        <v>158</v>
      </c>
      <c r="H1580" s="18" t="s">
        <v>158</v>
      </c>
      <c r="I1580" s="26" t="s">
        <v>158</v>
      </c>
      <c r="J1580" s="19" t="str">
        <f t="shared" si="173"/>
        <v>Yes</v>
      </c>
      <c r="K1580" s="19" t="str">
        <f t="shared" si="174"/>
        <v>Everyone Agrees</v>
      </c>
      <c r="L1580" s="27" t="str">
        <f t="shared" si="170"/>
        <v>Diamicton</v>
      </c>
      <c r="M1580" s="27" t="str">
        <f t="shared" si="171"/>
        <v>Diamicton</v>
      </c>
    </row>
    <row r="1581" spans="1:13" x14ac:dyDescent="0.25">
      <c r="A1581" s="15" t="s">
        <v>86</v>
      </c>
      <c r="B1581" s="16" t="s">
        <v>14</v>
      </c>
      <c r="C1581" s="15" t="str">
        <f t="shared" si="169"/>
        <v>Gravel &amp; Clay_Fine To Medium</v>
      </c>
      <c r="D1581" s="15">
        <v>34</v>
      </c>
      <c r="E1581" s="33">
        <f t="shared" si="172"/>
        <v>-4.6122540927259821E-2</v>
      </c>
      <c r="F1581" s="15" t="str">
        <f t="shared" si="168"/>
        <v>Rare/Uncommon</v>
      </c>
      <c r="G1581" s="17" t="s">
        <v>158</v>
      </c>
      <c r="H1581" s="18" t="s">
        <v>158</v>
      </c>
      <c r="I1581" s="26" t="s">
        <v>158</v>
      </c>
      <c r="J1581" s="19" t="str">
        <f t="shared" si="173"/>
        <v>Yes</v>
      </c>
      <c r="K1581" s="19" t="str">
        <f t="shared" si="174"/>
        <v>Everyone Agrees</v>
      </c>
      <c r="L1581" s="27" t="str">
        <f t="shared" si="170"/>
        <v>Diamicton</v>
      </c>
      <c r="M1581" s="27" t="str">
        <f t="shared" si="171"/>
        <v>Diamicton</v>
      </c>
    </row>
    <row r="1582" spans="1:13" x14ac:dyDescent="0.25">
      <c r="A1582" s="15" t="s">
        <v>86</v>
      </c>
      <c r="B1582" s="16" t="s">
        <v>15</v>
      </c>
      <c r="C1582" s="15" t="str">
        <f t="shared" si="169"/>
        <v>Gravel &amp; Clay_Firm</v>
      </c>
      <c r="D1582" s="15">
        <v>2</v>
      </c>
      <c r="E1582" s="33">
        <f t="shared" si="172"/>
        <v>-4.8015937416255879E-2</v>
      </c>
      <c r="F1582" s="15" t="str">
        <f t="shared" si="168"/>
        <v>Rare/Uncommon</v>
      </c>
      <c r="G1582" s="17" t="s">
        <v>158</v>
      </c>
      <c r="H1582" s="18" t="s">
        <v>158</v>
      </c>
      <c r="I1582" s="26" t="s">
        <v>158</v>
      </c>
      <c r="J1582" s="19" t="str">
        <f t="shared" si="173"/>
        <v>Yes</v>
      </c>
      <c r="K1582" s="19" t="str">
        <f t="shared" si="174"/>
        <v>Everyone Agrees</v>
      </c>
      <c r="L1582" s="27" t="str">
        <f t="shared" si="170"/>
        <v>Diamicton</v>
      </c>
      <c r="M1582" s="27" t="str">
        <f t="shared" si="171"/>
        <v>Diamicton</v>
      </c>
    </row>
    <row r="1583" spans="1:13" x14ac:dyDescent="0.25">
      <c r="A1583" s="15" t="s">
        <v>86</v>
      </c>
      <c r="B1583" s="16" t="s">
        <v>16</v>
      </c>
      <c r="C1583" s="15" t="str">
        <f t="shared" si="169"/>
        <v>Gravel &amp; Clay_Fractured</v>
      </c>
      <c r="D1583" s="15">
        <v>2</v>
      </c>
      <c r="E1583" s="33">
        <f t="shared" si="172"/>
        <v>-4.8015937416255879E-2</v>
      </c>
      <c r="F1583" s="15" t="str">
        <f t="shared" si="168"/>
        <v>Rare/Uncommon</v>
      </c>
      <c r="G1583" s="17" t="s">
        <v>159</v>
      </c>
      <c r="H1583" s="18" t="s">
        <v>158</v>
      </c>
      <c r="I1583" s="26" t="s">
        <v>158</v>
      </c>
      <c r="J1583" s="19" t="str">
        <f t="shared" si="173"/>
        <v>Needs Review</v>
      </c>
      <c r="K1583" s="19" t="str">
        <f t="shared" si="174"/>
        <v>Bell &amp; Erber</v>
      </c>
      <c r="L1583" s="27" t="str">
        <f t="shared" si="170"/>
        <v>Diamicton</v>
      </c>
      <c r="M1583" s="27" t="str">
        <f t="shared" si="171"/>
        <v>Diamicton</v>
      </c>
    </row>
    <row r="1584" spans="1:13" x14ac:dyDescent="0.25">
      <c r="A1584" s="15" t="s">
        <v>86</v>
      </c>
      <c r="B1584" s="16" t="s">
        <v>17</v>
      </c>
      <c r="C1584" s="15" t="str">
        <f t="shared" si="169"/>
        <v>Gravel &amp; Clay_Gravely</v>
      </c>
      <c r="D1584" s="15">
        <v>28</v>
      </c>
      <c r="E1584" s="33">
        <f t="shared" si="172"/>
        <v>-4.6477552768946585E-2</v>
      </c>
      <c r="F1584" s="15" t="str">
        <f t="shared" si="168"/>
        <v>Rare/Uncommon</v>
      </c>
      <c r="G1584" s="17" t="s">
        <v>158</v>
      </c>
      <c r="H1584" s="18" t="s">
        <v>158</v>
      </c>
      <c r="I1584" s="26" t="s">
        <v>158</v>
      </c>
      <c r="J1584" s="19" t="str">
        <f t="shared" si="173"/>
        <v>Yes</v>
      </c>
      <c r="K1584" s="19" t="str">
        <f t="shared" si="174"/>
        <v>Everyone Agrees</v>
      </c>
      <c r="L1584" s="27" t="str">
        <f t="shared" si="170"/>
        <v>Diamicton</v>
      </c>
      <c r="M1584" s="27" t="str">
        <f t="shared" si="171"/>
        <v>Diamicton</v>
      </c>
    </row>
    <row r="1585" spans="1:13" x14ac:dyDescent="0.25">
      <c r="A1585" s="15" t="s">
        <v>86</v>
      </c>
      <c r="B1585" s="16" t="s">
        <v>18</v>
      </c>
      <c r="C1585" s="15" t="str">
        <f t="shared" si="169"/>
        <v>Gravel &amp; Clay_Gummy</v>
      </c>
      <c r="D1585" s="15">
        <v>5</v>
      </c>
      <c r="E1585" s="33">
        <f t="shared" si="172"/>
        <v>-4.7838431495412496E-2</v>
      </c>
      <c r="F1585" s="15" t="str">
        <f t="shared" si="168"/>
        <v>Rare/Uncommon</v>
      </c>
      <c r="G1585" s="17" t="s">
        <v>158</v>
      </c>
      <c r="H1585" s="18" t="s">
        <v>158</v>
      </c>
      <c r="I1585" s="26" t="s">
        <v>158</v>
      </c>
      <c r="J1585" s="19" t="str">
        <f t="shared" si="173"/>
        <v>Yes</v>
      </c>
      <c r="K1585" s="19" t="str">
        <f t="shared" si="174"/>
        <v>Everyone Agrees</v>
      </c>
      <c r="L1585" s="27" t="str">
        <f t="shared" si="170"/>
        <v>Diamicton</v>
      </c>
      <c r="M1585" s="27" t="str">
        <f t="shared" si="171"/>
        <v>Diamicton</v>
      </c>
    </row>
    <row r="1586" spans="1:13" x14ac:dyDescent="0.25">
      <c r="A1586" s="15" t="s">
        <v>86</v>
      </c>
      <c r="B1586" s="16" t="s">
        <v>19</v>
      </c>
      <c r="C1586" s="15" t="str">
        <f t="shared" si="169"/>
        <v>Gravel &amp; Clay_Hard</v>
      </c>
      <c r="D1586" s="15">
        <v>471</v>
      </c>
      <c r="E1586" s="33">
        <f t="shared" si="172"/>
        <v>-2.0265845124407475E-2</v>
      </c>
      <c r="F1586" s="15" t="str">
        <f t="shared" si="168"/>
        <v>Rare/Uncommon</v>
      </c>
      <c r="G1586" s="17" t="s">
        <v>158</v>
      </c>
      <c r="H1586" s="18" t="s">
        <v>158</v>
      </c>
      <c r="I1586" s="26" t="s">
        <v>158</v>
      </c>
      <c r="J1586" s="19" t="str">
        <f t="shared" si="173"/>
        <v>Yes</v>
      </c>
      <c r="K1586" s="19" t="str">
        <f t="shared" si="174"/>
        <v>Everyone Agrees</v>
      </c>
      <c r="L1586" s="27" t="str">
        <f t="shared" si="170"/>
        <v>Diamicton</v>
      </c>
      <c r="M1586" s="27" t="str">
        <f t="shared" si="171"/>
        <v>Diamicton</v>
      </c>
    </row>
    <row r="1587" spans="1:13" x14ac:dyDescent="0.25">
      <c r="A1587" s="15" t="s">
        <v>86</v>
      </c>
      <c r="B1587" s="16" t="s">
        <v>20</v>
      </c>
      <c r="C1587" s="15" t="str">
        <f t="shared" si="169"/>
        <v>Gravel &amp; Clay_Heaving/Quick</v>
      </c>
      <c r="D1587" s="15">
        <v>122</v>
      </c>
      <c r="E1587" s="33">
        <f t="shared" si="172"/>
        <v>-4.0915700582520677E-2</v>
      </c>
      <c r="F1587" s="15" t="str">
        <f t="shared" si="168"/>
        <v>Rare/Uncommon</v>
      </c>
      <c r="G1587" s="17" t="s">
        <v>159</v>
      </c>
      <c r="H1587" s="18" t="s">
        <v>158</v>
      </c>
      <c r="I1587" s="26" t="s">
        <v>158</v>
      </c>
      <c r="J1587" s="19" t="str">
        <f t="shared" si="173"/>
        <v>Needs Review</v>
      </c>
      <c r="K1587" s="19" t="str">
        <f t="shared" si="174"/>
        <v>Bell &amp; Erber</v>
      </c>
      <c r="L1587" s="27" t="str">
        <f t="shared" si="170"/>
        <v>Diamicton</v>
      </c>
      <c r="M1587" s="27" t="str">
        <f t="shared" si="171"/>
        <v>Diamicton</v>
      </c>
    </row>
    <row r="1588" spans="1:13" x14ac:dyDescent="0.25">
      <c r="A1588" s="15" t="s">
        <v>86</v>
      </c>
      <c r="B1588" s="16" t="s">
        <v>21</v>
      </c>
      <c r="C1588" s="15" t="str">
        <f t="shared" si="169"/>
        <v>Gravel &amp; Clay_Karst</v>
      </c>
      <c r="D1588" s="15">
        <v>0</v>
      </c>
      <c r="E1588" s="33">
        <f t="shared" si="172"/>
        <v>-4.8134274696818129E-2</v>
      </c>
      <c r="F1588" s="15" t="str">
        <f t="shared" si="168"/>
        <v>Not Used</v>
      </c>
      <c r="G1588" s="17" t="s">
        <v>159</v>
      </c>
      <c r="H1588" s="18" t="s">
        <v>158</v>
      </c>
      <c r="I1588" s="26" t="s">
        <v>158</v>
      </c>
      <c r="J1588" s="19" t="str">
        <f t="shared" si="173"/>
        <v>Not Used</v>
      </c>
      <c r="K1588" s="19" t="str">
        <f t="shared" si="174"/>
        <v>Not Used</v>
      </c>
      <c r="L1588" s="27" t="str">
        <f t="shared" si="170"/>
        <v>CHECK</v>
      </c>
      <c r="M1588" s="27" t="str">
        <f t="shared" si="171"/>
        <v>Diamicton</v>
      </c>
    </row>
    <row r="1589" spans="1:13" x14ac:dyDescent="0.25">
      <c r="A1589" s="15" t="s">
        <v>86</v>
      </c>
      <c r="B1589" s="16" t="s">
        <v>22</v>
      </c>
      <c r="C1589" s="15" t="str">
        <f t="shared" si="169"/>
        <v>Gravel &amp; Clay_Layered</v>
      </c>
      <c r="D1589" s="15">
        <v>122</v>
      </c>
      <c r="E1589" s="33">
        <f t="shared" si="172"/>
        <v>-4.0915700582520677E-2</v>
      </c>
      <c r="F1589" s="15" t="str">
        <f t="shared" si="168"/>
        <v>Rare/Uncommon</v>
      </c>
      <c r="G1589" s="17" t="s">
        <v>158</v>
      </c>
      <c r="H1589" s="18" t="s">
        <v>158</v>
      </c>
      <c r="I1589" s="26" t="s">
        <v>158</v>
      </c>
      <c r="J1589" s="19" t="str">
        <f t="shared" si="173"/>
        <v>Yes</v>
      </c>
      <c r="K1589" s="19" t="str">
        <f t="shared" si="174"/>
        <v>Everyone Agrees</v>
      </c>
      <c r="L1589" s="27" t="str">
        <f t="shared" si="170"/>
        <v>Diamicton</v>
      </c>
      <c r="M1589" s="27" t="str">
        <f t="shared" si="171"/>
        <v>Diamicton</v>
      </c>
    </row>
    <row r="1590" spans="1:13" x14ac:dyDescent="0.25">
      <c r="A1590" s="15" t="s">
        <v>86</v>
      </c>
      <c r="B1590" s="16" t="s">
        <v>23</v>
      </c>
      <c r="C1590" s="15" t="str">
        <f t="shared" si="169"/>
        <v>Gravel &amp; Clay_Medium</v>
      </c>
      <c r="D1590" s="15">
        <v>266</v>
      </c>
      <c r="E1590" s="33">
        <f t="shared" si="172"/>
        <v>-3.2395416382038439E-2</v>
      </c>
      <c r="F1590" s="15" t="str">
        <f t="shared" si="168"/>
        <v>Rare/Uncommon</v>
      </c>
      <c r="G1590" s="17" t="s">
        <v>158</v>
      </c>
      <c r="H1590" s="18" t="s">
        <v>158</v>
      </c>
      <c r="I1590" s="26" t="s">
        <v>158</v>
      </c>
      <c r="J1590" s="19" t="str">
        <f t="shared" si="173"/>
        <v>Yes</v>
      </c>
      <c r="K1590" s="19" t="str">
        <f t="shared" si="174"/>
        <v>Everyone Agrees</v>
      </c>
      <c r="L1590" s="27" t="str">
        <f t="shared" si="170"/>
        <v>Diamicton</v>
      </c>
      <c r="M1590" s="27" t="str">
        <f t="shared" si="171"/>
        <v>Diamicton</v>
      </c>
    </row>
    <row r="1591" spans="1:13" x14ac:dyDescent="0.25">
      <c r="A1591" s="15" t="s">
        <v>86</v>
      </c>
      <c r="B1591" s="16" t="s">
        <v>24</v>
      </c>
      <c r="C1591" s="15" t="str">
        <f t="shared" si="169"/>
        <v>Gravel &amp; Clay_Medium To Coarse</v>
      </c>
      <c r="D1591" s="15">
        <v>22</v>
      </c>
      <c r="E1591" s="33">
        <f t="shared" si="172"/>
        <v>-4.6832564610633343E-2</v>
      </c>
      <c r="F1591" s="15" t="str">
        <f t="shared" si="168"/>
        <v>Rare/Uncommon</v>
      </c>
      <c r="G1591" s="17" t="s">
        <v>158</v>
      </c>
      <c r="H1591" s="18" t="s">
        <v>158</v>
      </c>
      <c r="I1591" s="26" t="s">
        <v>158</v>
      </c>
      <c r="J1591" s="19" t="str">
        <f t="shared" si="173"/>
        <v>Yes</v>
      </c>
      <c r="K1591" s="19" t="str">
        <f t="shared" si="174"/>
        <v>Everyone Agrees</v>
      </c>
      <c r="L1591" s="27" t="str">
        <f t="shared" si="170"/>
        <v>Diamicton</v>
      </c>
      <c r="M1591" s="27" t="str">
        <f t="shared" si="171"/>
        <v>Diamicton</v>
      </c>
    </row>
    <row r="1592" spans="1:13" x14ac:dyDescent="0.25">
      <c r="A1592" s="15" t="s">
        <v>86</v>
      </c>
      <c r="B1592" s="16" t="s">
        <v>25</v>
      </c>
      <c r="C1592" s="15" t="str">
        <f t="shared" si="169"/>
        <v>Gravel &amp; Clay_Organic</v>
      </c>
      <c r="D1592" s="15">
        <v>0</v>
      </c>
      <c r="E1592" s="33">
        <f t="shared" si="172"/>
        <v>-4.8134274696818129E-2</v>
      </c>
      <c r="F1592" s="15" t="str">
        <f t="shared" si="168"/>
        <v>Not Used</v>
      </c>
      <c r="G1592" s="17" t="s">
        <v>159</v>
      </c>
      <c r="H1592" s="18" t="s">
        <v>158</v>
      </c>
      <c r="I1592" s="26" t="s">
        <v>158</v>
      </c>
      <c r="J1592" s="19" t="str">
        <f t="shared" si="173"/>
        <v>Not Used</v>
      </c>
      <c r="K1592" s="19" t="str">
        <f t="shared" si="174"/>
        <v>Not Used</v>
      </c>
      <c r="L1592" s="27" t="str">
        <f t="shared" si="170"/>
        <v>CHECK</v>
      </c>
      <c r="M1592" s="27" t="str">
        <f t="shared" si="171"/>
        <v>Diamicton</v>
      </c>
    </row>
    <row r="1593" spans="1:13" x14ac:dyDescent="0.25">
      <c r="A1593" s="15" t="s">
        <v>86</v>
      </c>
      <c r="B1593" s="16" t="s">
        <v>26</v>
      </c>
      <c r="C1593" s="15" t="str">
        <f t="shared" si="169"/>
        <v>Gravel &amp; Clay_Porous</v>
      </c>
      <c r="D1593" s="15">
        <v>0</v>
      </c>
      <c r="E1593" s="33">
        <f t="shared" si="172"/>
        <v>-4.8134274696818129E-2</v>
      </c>
      <c r="F1593" s="15" t="str">
        <f t="shared" si="168"/>
        <v>Not Used</v>
      </c>
      <c r="G1593" s="17" t="s">
        <v>159</v>
      </c>
      <c r="H1593" s="18" t="s">
        <v>158</v>
      </c>
      <c r="I1593" s="26" t="s">
        <v>158</v>
      </c>
      <c r="J1593" s="19" t="str">
        <f t="shared" si="173"/>
        <v>Not Used</v>
      </c>
      <c r="K1593" s="19" t="str">
        <f t="shared" si="174"/>
        <v>Not Used</v>
      </c>
      <c r="L1593" s="27" t="str">
        <f t="shared" si="170"/>
        <v>CHECK</v>
      </c>
      <c r="M1593" s="27" t="str">
        <f t="shared" si="171"/>
        <v>Diamicton</v>
      </c>
    </row>
    <row r="1594" spans="1:13" x14ac:dyDescent="0.25">
      <c r="A1594" s="15" t="s">
        <v>86</v>
      </c>
      <c r="B1594" s="16" t="s">
        <v>27</v>
      </c>
      <c r="C1594" s="15" t="str">
        <f t="shared" si="169"/>
        <v>Gravel &amp; Clay_Sandy</v>
      </c>
      <c r="D1594" s="15">
        <v>324</v>
      </c>
      <c r="E1594" s="33">
        <f t="shared" si="172"/>
        <v>-2.8963635245733095E-2</v>
      </c>
      <c r="F1594" s="15" t="str">
        <f t="shared" si="168"/>
        <v>Rare/Uncommon</v>
      </c>
      <c r="G1594" s="17" t="s">
        <v>158</v>
      </c>
      <c r="H1594" s="18" t="s">
        <v>158</v>
      </c>
      <c r="I1594" s="26" t="s">
        <v>158</v>
      </c>
      <c r="J1594" s="19" t="str">
        <f t="shared" si="173"/>
        <v>Yes</v>
      </c>
      <c r="K1594" s="19" t="str">
        <f t="shared" si="174"/>
        <v>Everyone Agrees</v>
      </c>
      <c r="L1594" s="27" t="str">
        <f t="shared" si="170"/>
        <v>Diamicton</v>
      </c>
      <c r="M1594" s="27" t="str">
        <f t="shared" si="171"/>
        <v>Diamicton</v>
      </c>
    </row>
    <row r="1595" spans="1:13" x14ac:dyDescent="0.25">
      <c r="A1595" s="15" t="s">
        <v>86</v>
      </c>
      <c r="B1595" s="16" t="s">
        <v>28</v>
      </c>
      <c r="C1595" s="15" t="str">
        <f t="shared" si="169"/>
        <v>Gravel &amp; Clay_Silty</v>
      </c>
      <c r="D1595" s="15">
        <v>191</v>
      </c>
      <c r="E1595" s="33">
        <f t="shared" si="172"/>
        <v>-3.6833064403122937E-2</v>
      </c>
      <c r="F1595" s="15" t="str">
        <f t="shared" si="168"/>
        <v>Rare/Uncommon</v>
      </c>
      <c r="G1595" s="17" t="s">
        <v>158</v>
      </c>
      <c r="H1595" s="18" t="s">
        <v>158</v>
      </c>
      <c r="I1595" s="26" t="s">
        <v>158</v>
      </c>
      <c r="J1595" s="19" t="str">
        <f t="shared" si="173"/>
        <v>Yes</v>
      </c>
      <c r="K1595" s="19" t="str">
        <f t="shared" si="174"/>
        <v>Everyone Agrees</v>
      </c>
      <c r="L1595" s="27" t="str">
        <f t="shared" si="170"/>
        <v>Diamicton</v>
      </c>
      <c r="M1595" s="27" t="str">
        <f t="shared" si="171"/>
        <v>Diamicton</v>
      </c>
    </row>
    <row r="1596" spans="1:13" x14ac:dyDescent="0.25">
      <c r="A1596" s="15" t="s">
        <v>86</v>
      </c>
      <c r="B1596" s="16" t="s">
        <v>29</v>
      </c>
      <c r="C1596" s="15" t="str">
        <f t="shared" si="169"/>
        <v>Gravel &amp; Clay_Soft</v>
      </c>
      <c r="D1596" s="15">
        <v>93</v>
      </c>
      <c r="E1596" s="33">
        <f t="shared" si="172"/>
        <v>-4.2631591150673352E-2</v>
      </c>
      <c r="F1596" s="15" t="str">
        <f t="shared" si="168"/>
        <v>Rare/Uncommon</v>
      </c>
      <c r="G1596" s="17" t="s">
        <v>158</v>
      </c>
      <c r="H1596" s="18" t="s">
        <v>158</v>
      </c>
      <c r="I1596" s="26" t="s">
        <v>158</v>
      </c>
      <c r="J1596" s="19" t="str">
        <f t="shared" si="173"/>
        <v>Yes</v>
      </c>
      <c r="K1596" s="19" t="str">
        <f t="shared" si="174"/>
        <v>Everyone Agrees</v>
      </c>
      <c r="L1596" s="27" t="str">
        <f t="shared" si="170"/>
        <v>Diamicton</v>
      </c>
      <c r="M1596" s="27" t="str">
        <f t="shared" si="171"/>
        <v>Diamicton</v>
      </c>
    </row>
    <row r="1597" spans="1:13" x14ac:dyDescent="0.25">
      <c r="A1597" s="15" t="s">
        <v>86</v>
      </c>
      <c r="B1597" s="16" t="s">
        <v>30</v>
      </c>
      <c r="C1597" s="15" t="str">
        <f t="shared" si="169"/>
        <v>Gravel &amp; Clay_Sticky</v>
      </c>
      <c r="D1597" s="15">
        <v>8</v>
      </c>
      <c r="E1597" s="33">
        <f t="shared" si="172"/>
        <v>-4.7660925574569114E-2</v>
      </c>
      <c r="F1597" s="15" t="str">
        <f t="shared" si="168"/>
        <v>Rare/Uncommon</v>
      </c>
      <c r="G1597" s="17" t="s">
        <v>158</v>
      </c>
      <c r="H1597" s="18" t="s">
        <v>158</v>
      </c>
      <c r="I1597" s="26" t="s">
        <v>158</v>
      </c>
      <c r="J1597" s="19" t="str">
        <f t="shared" si="173"/>
        <v>Yes</v>
      </c>
      <c r="K1597" s="19" t="str">
        <f t="shared" si="174"/>
        <v>Everyone Agrees</v>
      </c>
      <c r="L1597" s="27" t="str">
        <f t="shared" si="170"/>
        <v>Diamicton</v>
      </c>
      <c r="M1597" s="27" t="str">
        <f t="shared" si="171"/>
        <v>Diamicton</v>
      </c>
    </row>
    <row r="1598" spans="1:13" x14ac:dyDescent="0.25">
      <c r="A1598" s="15" t="s">
        <v>86</v>
      </c>
      <c r="B1598" s="16" t="s">
        <v>31</v>
      </c>
      <c r="C1598" s="15" t="str">
        <f t="shared" si="169"/>
        <v>Gravel &amp; Clay_Stoney</v>
      </c>
      <c r="D1598" s="15">
        <v>138</v>
      </c>
      <c r="E1598" s="33">
        <f t="shared" si="172"/>
        <v>-3.9969002338022655E-2</v>
      </c>
      <c r="F1598" s="15" t="str">
        <f t="shared" si="168"/>
        <v>Rare/Uncommon</v>
      </c>
      <c r="G1598" s="17" t="s">
        <v>158</v>
      </c>
      <c r="H1598" s="18" t="s">
        <v>158</v>
      </c>
      <c r="I1598" s="26" t="s">
        <v>158</v>
      </c>
      <c r="J1598" s="19" t="str">
        <f t="shared" si="173"/>
        <v>Yes</v>
      </c>
      <c r="K1598" s="19" t="str">
        <f t="shared" si="174"/>
        <v>Everyone Agrees</v>
      </c>
      <c r="L1598" s="27" t="str">
        <f t="shared" si="170"/>
        <v>Diamicton</v>
      </c>
      <c r="M1598" s="27" t="str">
        <f t="shared" si="171"/>
        <v>Diamicton</v>
      </c>
    </row>
    <row r="1599" spans="1:13" x14ac:dyDescent="0.25">
      <c r="A1599" s="15" t="s">
        <v>86</v>
      </c>
      <c r="B1599" s="16" t="s">
        <v>32</v>
      </c>
      <c r="C1599" s="15" t="str">
        <f t="shared" si="169"/>
        <v>Gravel &amp; Clay_Stringers</v>
      </c>
      <c r="D1599" s="15">
        <v>83</v>
      </c>
      <c r="E1599" s="33">
        <f t="shared" si="172"/>
        <v>-4.3223277553484617E-2</v>
      </c>
      <c r="F1599" s="15" t="str">
        <f t="shared" si="168"/>
        <v>Rare/Uncommon</v>
      </c>
      <c r="G1599" s="17" t="s">
        <v>158</v>
      </c>
      <c r="H1599" s="18" t="s">
        <v>158</v>
      </c>
      <c r="I1599" s="26" t="s">
        <v>158</v>
      </c>
      <c r="J1599" s="19" t="str">
        <f t="shared" si="173"/>
        <v>Yes</v>
      </c>
      <c r="K1599" s="19" t="str">
        <f t="shared" si="174"/>
        <v>Everyone Agrees</v>
      </c>
      <c r="L1599" s="27" t="str">
        <f t="shared" si="170"/>
        <v>Diamicton</v>
      </c>
      <c r="M1599" s="27" t="str">
        <f t="shared" si="171"/>
        <v>Diamicton</v>
      </c>
    </row>
    <row r="1600" spans="1:13" x14ac:dyDescent="0.25">
      <c r="A1600" s="15" t="s">
        <v>86</v>
      </c>
      <c r="B1600" s="16" t="s">
        <v>33</v>
      </c>
      <c r="C1600" s="15" t="str">
        <f t="shared" si="169"/>
        <v>Gravel &amp; Clay_Strips</v>
      </c>
      <c r="D1600" s="15">
        <v>50</v>
      </c>
      <c r="E1600" s="33">
        <f t="shared" si="172"/>
        <v>-4.5175842682761799E-2</v>
      </c>
      <c r="F1600" s="15" t="str">
        <f t="shared" si="168"/>
        <v>Rare/Uncommon</v>
      </c>
      <c r="G1600" s="17" t="s">
        <v>158</v>
      </c>
      <c r="H1600" s="18" t="s">
        <v>158</v>
      </c>
      <c r="I1600" s="26" t="s">
        <v>158</v>
      </c>
      <c r="J1600" s="19" t="str">
        <f t="shared" si="173"/>
        <v>Yes</v>
      </c>
      <c r="K1600" s="19" t="str">
        <f t="shared" si="174"/>
        <v>Everyone Agrees</v>
      </c>
      <c r="L1600" s="27" t="str">
        <f t="shared" si="170"/>
        <v>Diamicton</v>
      </c>
      <c r="M1600" s="27" t="str">
        <f t="shared" si="171"/>
        <v>Diamicton</v>
      </c>
    </row>
    <row r="1601" spans="1:13" x14ac:dyDescent="0.25">
      <c r="A1601" s="15" t="s">
        <v>86</v>
      </c>
      <c r="B1601" s="16" t="s">
        <v>34</v>
      </c>
      <c r="C1601" s="15" t="str">
        <f t="shared" si="169"/>
        <v>Gravel &amp; Clay_Swelling</v>
      </c>
      <c r="D1601" s="15">
        <v>0</v>
      </c>
      <c r="E1601" s="33">
        <f t="shared" si="172"/>
        <v>-4.8134274696818129E-2</v>
      </c>
      <c r="F1601" s="15" t="str">
        <f t="shared" si="168"/>
        <v>Not Used</v>
      </c>
      <c r="G1601" s="17" t="s">
        <v>159</v>
      </c>
      <c r="H1601" s="18" t="s">
        <v>158</v>
      </c>
      <c r="I1601" s="26" t="s">
        <v>158</v>
      </c>
      <c r="J1601" s="19" t="str">
        <f t="shared" si="173"/>
        <v>Not Used</v>
      </c>
      <c r="K1601" s="19" t="str">
        <f t="shared" si="174"/>
        <v>Not Used</v>
      </c>
      <c r="L1601" s="27" t="str">
        <f t="shared" si="170"/>
        <v>CHECK</v>
      </c>
      <c r="M1601" s="27" t="str">
        <f t="shared" si="171"/>
        <v>Diamicton</v>
      </c>
    </row>
    <row r="1602" spans="1:13" x14ac:dyDescent="0.25">
      <c r="A1602" s="15" t="s">
        <v>86</v>
      </c>
      <c r="B1602" s="16" t="s">
        <v>35</v>
      </c>
      <c r="C1602" s="15" t="str">
        <f t="shared" si="169"/>
        <v>Gravel &amp; Clay_Very Coarse</v>
      </c>
      <c r="D1602" s="15">
        <v>9</v>
      </c>
      <c r="E1602" s="33">
        <f t="shared" si="172"/>
        <v>-4.7601756934287989E-2</v>
      </c>
      <c r="F1602" s="15" t="str">
        <f t="shared" ref="F1602:F1665" si="175">IF(D1602=0,"Not Used",
IF(E1602&lt;Mean,"Rare/Uncommon",
IF(AND(E1602&gt;Mean,E1602&lt;(Mean + Standard_Deviation)),"Fairly Common",
IF(AND(E1602&gt;(Mean + Standard_Deviation),E1602&lt;(Mean + (2*Standard_Deviation))),"Common",
IF(E1602&gt;(Mean + (2*Standard_Deviation)),"Very Common","")))))</f>
        <v>Rare/Uncommon</v>
      </c>
      <c r="G1602" s="17" t="s">
        <v>158</v>
      </c>
      <c r="H1602" s="18" t="s">
        <v>158</v>
      </c>
      <c r="I1602" s="26" t="s">
        <v>158</v>
      </c>
      <c r="J1602" s="19" t="str">
        <f t="shared" si="173"/>
        <v>Yes</v>
      </c>
      <c r="K1602" s="19" t="str">
        <f t="shared" si="174"/>
        <v>Everyone Agrees</v>
      </c>
      <c r="L1602" s="27" t="str">
        <f t="shared" si="170"/>
        <v>Diamicton</v>
      </c>
      <c r="M1602" s="27" t="str">
        <f t="shared" si="171"/>
        <v>Diamicton</v>
      </c>
    </row>
    <row r="1603" spans="1:13" x14ac:dyDescent="0.25">
      <c r="A1603" s="15" t="s">
        <v>86</v>
      </c>
      <c r="B1603" s="16" t="s">
        <v>160</v>
      </c>
      <c r="C1603" s="15" t="str">
        <f t="shared" ref="C1603:C1666" si="176">A1603&amp;"_"&amp;IF(ISBLANK(B1603),"",B1603)</f>
        <v>Gravel &amp; Clay_Very Fine</v>
      </c>
      <c r="D1603" s="15">
        <v>4</v>
      </c>
      <c r="E1603" s="33">
        <f t="shared" si="172"/>
        <v>-4.7897600135693622E-2</v>
      </c>
      <c r="F1603" s="15" t="str">
        <f t="shared" si="175"/>
        <v>Rare/Uncommon</v>
      </c>
      <c r="G1603" s="17" t="s">
        <v>159</v>
      </c>
      <c r="H1603" s="18" t="s">
        <v>158</v>
      </c>
      <c r="I1603" s="26" t="s">
        <v>158</v>
      </c>
      <c r="J1603" s="19" t="str">
        <f t="shared" si="173"/>
        <v>Needs Review</v>
      </c>
      <c r="K1603" s="19" t="str">
        <f t="shared" si="174"/>
        <v>Bell &amp; Erber</v>
      </c>
      <c r="L1603" s="27" t="str">
        <f t="shared" ref="L1603:L1666" si="177">IF(K1603="Esch &amp; Erber",I1603,IF(OR(K1603="Bell &amp; Esch",K1603="Bell &amp; Erber",K1603="Everyone Agrees"),H1603,"CHECK"))</f>
        <v>Diamicton</v>
      </c>
      <c r="M1603" s="27" t="str">
        <f t="shared" ref="M1603:M1666" si="178">IF(K1603="Everyone Agrees",H1603,IF(J1603="Not Used",H1603,IF(NOT(L1603="CHECK"),L1603,H1603)))</f>
        <v>Diamicton</v>
      </c>
    </row>
    <row r="1604" spans="1:13" x14ac:dyDescent="0.25">
      <c r="A1604" s="15" t="s">
        <v>86</v>
      </c>
      <c r="B1604" s="16" t="s">
        <v>36</v>
      </c>
      <c r="C1604" s="15" t="str">
        <f t="shared" si="176"/>
        <v>Gravel &amp; Clay_Very Fine-Coarse</v>
      </c>
      <c r="D1604" s="15">
        <v>0</v>
      </c>
      <c r="E1604" s="33">
        <f t="shared" ref="E1604:E1667" si="179">STANDARDIZE(D1604,(SUM($D$2:$D$5657)/COUNT($D$2:$D$5657)),_xlfn.STDEV.P($D$2:$D$5657))</f>
        <v>-4.8134274696818129E-2</v>
      </c>
      <c r="F1604" s="15" t="str">
        <f t="shared" si="175"/>
        <v>Not Used</v>
      </c>
      <c r="G1604" s="17" t="s">
        <v>159</v>
      </c>
      <c r="H1604" s="18" t="s">
        <v>158</v>
      </c>
      <c r="I1604" s="26" t="s">
        <v>158</v>
      </c>
      <c r="J1604" s="19" t="str">
        <f t="shared" ref="J1604:J1667" si="180">IF(AND(G1604=H1604,I1604=H1604),"Yes",IF(AND(OR(G1604="CHECK",H1604="CHECK",I1604="CHECK"),NOT(F1604="Not Used")),"Needs Review",IF(F1604="Not Used", "Not Used","No")))</f>
        <v>Not Used</v>
      </c>
      <c r="K1604" s="19" t="str">
        <f t="shared" ref="K1604:K1667" si="181">IF(J1604="Yes","Everyone Agrees",IF(F1604="Not Used","Not Used",IF(AND(G1604="CHECK",I1604="CHECK"),"Needs Review",IF(G1604=H1604,"Bell &amp; Esch",IF(H1604=I1604,"Bell &amp; Erber",IF(G1604=I1604,"Esch &amp; Erber","Nobody Agrees"))))))</f>
        <v>Not Used</v>
      </c>
      <c r="L1604" s="27" t="str">
        <f t="shared" si="177"/>
        <v>CHECK</v>
      </c>
      <c r="M1604" s="27" t="str">
        <f t="shared" si="178"/>
        <v>Diamicton</v>
      </c>
    </row>
    <row r="1605" spans="1:13" x14ac:dyDescent="0.25">
      <c r="A1605" s="15" t="s">
        <v>86</v>
      </c>
      <c r="B1605" s="16" t="s">
        <v>37</v>
      </c>
      <c r="C1605" s="15" t="str">
        <f t="shared" si="176"/>
        <v>Gravel &amp; Clay_Very Fine-Fine</v>
      </c>
      <c r="D1605" s="15">
        <v>0</v>
      </c>
      <c r="E1605" s="33">
        <f t="shared" si="179"/>
        <v>-4.8134274696818129E-2</v>
      </c>
      <c r="F1605" s="15" t="str">
        <f t="shared" si="175"/>
        <v>Not Used</v>
      </c>
      <c r="G1605" s="17" t="s">
        <v>159</v>
      </c>
      <c r="H1605" s="18" t="s">
        <v>158</v>
      </c>
      <c r="I1605" s="26" t="s">
        <v>158</v>
      </c>
      <c r="J1605" s="19" t="str">
        <f t="shared" si="180"/>
        <v>Not Used</v>
      </c>
      <c r="K1605" s="19" t="str">
        <f t="shared" si="181"/>
        <v>Not Used</v>
      </c>
      <c r="L1605" s="27" t="str">
        <f t="shared" si="177"/>
        <v>CHECK</v>
      </c>
      <c r="M1605" s="27" t="str">
        <f t="shared" si="178"/>
        <v>Diamicton</v>
      </c>
    </row>
    <row r="1606" spans="1:13" x14ac:dyDescent="0.25">
      <c r="A1606" s="15" t="s">
        <v>86</v>
      </c>
      <c r="B1606" s="16" t="s">
        <v>38</v>
      </c>
      <c r="C1606" s="15" t="str">
        <f t="shared" si="176"/>
        <v>Gravel &amp; Clay_Very Fine-Medium</v>
      </c>
      <c r="D1606" s="15">
        <v>0</v>
      </c>
      <c r="E1606" s="33">
        <f t="shared" si="179"/>
        <v>-4.8134274696818129E-2</v>
      </c>
      <c r="F1606" s="15" t="str">
        <f t="shared" si="175"/>
        <v>Not Used</v>
      </c>
      <c r="G1606" s="17" t="s">
        <v>159</v>
      </c>
      <c r="H1606" s="18" t="s">
        <v>158</v>
      </c>
      <c r="I1606" s="26" t="s">
        <v>158</v>
      </c>
      <c r="J1606" s="19" t="str">
        <f t="shared" si="180"/>
        <v>Not Used</v>
      </c>
      <c r="K1606" s="19" t="str">
        <f t="shared" si="181"/>
        <v>Not Used</v>
      </c>
      <c r="L1606" s="27" t="str">
        <f t="shared" si="177"/>
        <v>CHECK</v>
      </c>
      <c r="M1606" s="27" t="str">
        <f t="shared" si="178"/>
        <v>Diamicton</v>
      </c>
    </row>
    <row r="1607" spans="1:13" x14ac:dyDescent="0.25">
      <c r="A1607" s="15" t="s">
        <v>86</v>
      </c>
      <c r="B1607" s="16" t="s">
        <v>39</v>
      </c>
      <c r="C1607" s="15" t="str">
        <f t="shared" si="176"/>
        <v>Gravel &amp; Clay_Very Hard</v>
      </c>
      <c r="D1607" s="15">
        <v>36</v>
      </c>
      <c r="E1607" s="33">
        <f t="shared" si="179"/>
        <v>-4.6004203646697571E-2</v>
      </c>
      <c r="F1607" s="15" t="str">
        <f t="shared" si="175"/>
        <v>Rare/Uncommon</v>
      </c>
      <c r="G1607" s="17" t="s">
        <v>158</v>
      </c>
      <c r="H1607" s="18" t="s">
        <v>158</v>
      </c>
      <c r="I1607" s="26" t="s">
        <v>158</v>
      </c>
      <c r="J1607" s="19" t="str">
        <f t="shared" si="180"/>
        <v>Yes</v>
      </c>
      <c r="K1607" s="19" t="str">
        <f t="shared" si="181"/>
        <v>Everyone Agrees</v>
      </c>
      <c r="L1607" s="27" t="str">
        <f t="shared" si="177"/>
        <v>Diamicton</v>
      </c>
      <c r="M1607" s="27" t="str">
        <f t="shared" si="178"/>
        <v>Diamicton</v>
      </c>
    </row>
    <row r="1608" spans="1:13" x14ac:dyDescent="0.25">
      <c r="A1608" s="15" t="s">
        <v>86</v>
      </c>
      <c r="B1608" s="16" t="s">
        <v>40</v>
      </c>
      <c r="C1608" s="15" t="str">
        <f t="shared" si="176"/>
        <v>Gravel &amp; Clay_W/Boulders</v>
      </c>
      <c r="D1608" s="15">
        <v>115</v>
      </c>
      <c r="E1608" s="33">
        <f t="shared" si="179"/>
        <v>-4.1329881064488566E-2</v>
      </c>
      <c r="F1608" s="15" t="str">
        <f t="shared" si="175"/>
        <v>Rare/Uncommon</v>
      </c>
      <c r="G1608" s="17" t="s">
        <v>158</v>
      </c>
      <c r="H1608" s="18" t="s">
        <v>158</v>
      </c>
      <c r="I1608" s="26" t="s">
        <v>158</v>
      </c>
      <c r="J1608" s="19" t="str">
        <f t="shared" si="180"/>
        <v>Yes</v>
      </c>
      <c r="K1608" s="19" t="str">
        <f t="shared" si="181"/>
        <v>Everyone Agrees</v>
      </c>
      <c r="L1608" s="27" t="str">
        <f t="shared" si="177"/>
        <v>Diamicton</v>
      </c>
      <c r="M1608" s="27" t="str">
        <f t="shared" si="178"/>
        <v>Diamicton</v>
      </c>
    </row>
    <row r="1609" spans="1:13" x14ac:dyDescent="0.25">
      <c r="A1609" s="15" t="s">
        <v>86</v>
      </c>
      <c r="B1609" s="16" t="s">
        <v>41</v>
      </c>
      <c r="C1609" s="15" t="str">
        <f t="shared" si="176"/>
        <v>Gravel &amp; Clay_W/Clay</v>
      </c>
      <c r="D1609" s="15">
        <v>6</v>
      </c>
      <c r="E1609" s="33">
        <f t="shared" si="179"/>
        <v>-4.7779262855131371E-2</v>
      </c>
      <c r="F1609" s="15" t="str">
        <f t="shared" si="175"/>
        <v>Rare/Uncommon</v>
      </c>
      <c r="G1609" s="17" t="s">
        <v>158</v>
      </c>
      <c r="H1609" s="18" t="s">
        <v>158</v>
      </c>
      <c r="I1609" s="26" t="s">
        <v>158</v>
      </c>
      <c r="J1609" s="19" t="str">
        <f t="shared" si="180"/>
        <v>Yes</v>
      </c>
      <c r="K1609" s="19" t="str">
        <f t="shared" si="181"/>
        <v>Everyone Agrees</v>
      </c>
      <c r="L1609" s="27" t="str">
        <f t="shared" si="177"/>
        <v>Diamicton</v>
      </c>
      <c r="M1609" s="27" t="str">
        <f t="shared" si="178"/>
        <v>Diamicton</v>
      </c>
    </row>
    <row r="1610" spans="1:13" x14ac:dyDescent="0.25">
      <c r="A1610" s="15" t="s">
        <v>86</v>
      </c>
      <c r="B1610" s="16" t="s">
        <v>42</v>
      </c>
      <c r="C1610" s="15" t="str">
        <f t="shared" si="176"/>
        <v>Gravel &amp; Clay_W/Coal</v>
      </c>
      <c r="D1610" s="15">
        <v>8</v>
      </c>
      <c r="E1610" s="33">
        <f t="shared" si="179"/>
        <v>-4.7660925574569114E-2</v>
      </c>
      <c r="F1610" s="15" t="str">
        <f t="shared" si="175"/>
        <v>Rare/Uncommon</v>
      </c>
      <c r="G1610" s="17" t="s">
        <v>158</v>
      </c>
      <c r="H1610" s="18" t="s">
        <v>158</v>
      </c>
      <c r="I1610" s="26" t="s">
        <v>158</v>
      </c>
      <c r="J1610" s="19" t="str">
        <f t="shared" si="180"/>
        <v>Yes</v>
      </c>
      <c r="K1610" s="19" t="str">
        <f t="shared" si="181"/>
        <v>Everyone Agrees</v>
      </c>
      <c r="L1610" s="27" t="str">
        <f t="shared" si="177"/>
        <v>Diamicton</v>
      </c>
      <c r="M1610" s="27" t="str">
        <f t="shared" si="178"/>
        <v>Diamicton</v>
      </c>
    </row>
    <row r="1611" spans="1:13" x14ac:dyDescent="0.25">
      <c r="A1611" s="15" t="s">
        <v>86</v>
      </c>
      <c r="B1611" s="16" t="s">
        <v>43</v>
      </c>
      <c r="C1611" s="15" t="str">
        <f t="shared" si="176"/>
        <v>Gravel &amp; Clay_W/Cobbles</v>
      </c>
      <c r="D1611" s="15">
        <v>56</v>
      </c>
      <c r="E1611" s="33">
        <f t="shared" si="179"/>
        <v>-4.4820830841075035E-2</v>
      </c>
      <c r="F1611" s="15" t="str">
        <f t="shared" si="175"/>
        <v>Rare/Uncommon</v>
      </c>
      <c r="G1611" s="17" t="s">
        <v>158</v>
      </c>
      <c r="H1611" s="18" t="s">
        <v>158</v>
      </c>
      <c r="I1611" s="26" t="s">
        <v>158</v>
      </c>
      <c r="J1611" s="19" t="str">
        <f t="shared" si="180"/>
        <v>Yes</v>
      </c>
      <c r="K1611" s="19" t="str">
        <f t="shared" si="181"/>
        <v>Everyone Agrees</v>
      </c>
      <c r="L1611" s="27" t="str">
        <f t="shared" si="177"/>
        <v>Diamicton</v>
      </c>
      <c r="M1611" s="27" t="str">
        <f t="shared" si="178"/>
        <v>Diamicton</v>
      </c>
    </row>
    <row r="1612" spans="1:13" x14ac:dyDescent="0.25">
      <c r="A1612" s="15" t="s">
        <v>86</v>
      </c>
      <c r="B1612" s="16" t="s">
        <v>44</v>
      </c>
      <c r="C1612" s="15" t="str">
        <f t="shared" si="176"/>
        <v>Gravel &amp; Clay_W/Dolomite</v>
      </c>
      <c r="D1612" s="15">
        <v>0</v>
      </c>
      <c r="E1612" s="33">
        <f t="shared" si="179"/>
        <v>-4.8134274696818129E-2</v>
      </c>
      <c r="F1612" s="15" t="str">
        <f t="shared" si="175"/>
        <v>Not Used</v>
      </c>
      <c r="G1612" s="17" t="s">
        <v>159</v>
      </c>
      <c r="H1612" s="18" t="s">
        <v>158</v>
      </c>
      <c r="I1612" s="26" t="s">
        <v>158</v>
      </c>
      <c r="J1612" s="19" t="str">
        <f t="shared" si="180"/>
        <v>Not Used</v>
      </c>
      <c r="K1612" s="19" t="str">
        <f t="shared" si="181"/>
        <v>Not Used</v>
      </c>
      <c r="L1612" s="27" t="str">
        <f t="shared" si="177"/>
        <v>CHECK</v>
      </c>
      <c r="M1612" s="27" t="str">
        <f t="shared" si="178"/>
        <v>Diamicton</v>
      </c>
    </row>
    <row r="1613" spans="1:13" x14ac:dyDescent="0.25">
      <c r="A1613" s="15" t="s">
        <v>86</v>
      </c>
      <c r="B1613" s="16" t="s">
        <v>45</v>
      </c>
      <c r="C1613" s="15" t="str">
        <f t="shared" si="176"/>
        <v>Gravel &amp; Clay_W/Gravel</v>
      </c>
      <c r="D1613" s="15">
        <v>1</v>
      </c>
      <c r="E1613" s="33">
        <f t="shared" si="179"/>
        <v>-4.8075106056537004E-2</v>
      </c>
      <c r="F1613" s="15" t="str">
        <f t="shared" si="175"/>
        <v>Rare/Uncommon</v>
      </c>
      <c r="G1613" s="17" t="s">
        <v>159</v>
      </c>
      <c r="H1613" s="18" t="s">
        <v>158</v>
      </c>
      <c r="I1613" s="26" t="s">
        <v>158</v>
      </c>
      <c r="J1613" s="19" t="str">
        <f t="shared" si="180"/>
        <v>Needs Review</v>
      </c>
      <c r="K1613" s="19" t="str">
        <f t="shared" si="181"/>
        <v>Bell &amp; Erber</v>
      </c>
      <c r="L1613" s="27" t="str">
        <f t="shared" si="177"/>
        <v>Diamicton</v>
      </c>
      <c r="M1613" s="27" t="str">
        <f t="shared" si="178"/>
        <v>Diamicton</v>
      </c>
    </row>
    <row r="1614" spans="1:13" x14ac:dyDescent="0.25">
      <c r="A1614" s="15" t="s">
        <v>86</v>
      </c>
      <c r="B1614" s="16" t="s">
        <v>46</v>
      </c>
      <c r="C1614" s="15" t="str">
        <f t="shared" si="176"/>
        <v>Gravel &amp; Clay_W/Gypsum</v>
      </c>
      <c r="D1614" s="15">
        <v>3</v>
      </c>
      <c r="E1614" s="33">
        <f t="shared" si="179"/>
        <v>-4.7956768775974754E-2</v>
      </c>
      <c r="F1614" s="15" t="str">
        <f t="shared" si="175"/>
        <v>Rare/Uncommon</v>
      </c>
      <c r="G1614" s="17" t="s">
        <v>158</v>
      </c>
      <c r="H1614" s="18" t="s">
        <v>158</v>
      </c>
      <c r="I1614" s="26" t="s">
        <v>158</v>
      </c>
      <c r="J1614" s="19" t="str">
        <f t="shared" si="180"/>
        <v>Yes</v>
      </c>
      <c r="K1614" s="19" t="str">
        <f t="shared" si="181"/>
        <v>Everyone Agrees</v>
      </c>
      <c r="L1614" s="27" t="str">
        <f t="shared" si="177"/>
        <v>Diamicton</v>
      </c>
      <c r="M1614" s="27" t="str">
        <f t="shared" si="178"/>
        <v>Diamicton</v>
      </c>
    </row>
    <row r="1615" spans="1:13" x14ac:dyDescent="0.25">
      <c r="A1615" s="15" t="s">
        <v>86</v>
      </c>
      <c r="B1615" s="16" t="s">
        <v>47</v>
      </c>
      <c r="C1615" s="15" t="str">
        <f t="shared" si="176"/>
        <v>Gravel &amp; Clay_W/Limestone</v>
      </c>
      <c r="D1615" s="15">
        <v>18</v>
      </c>
      <c r="E1615" s="33">
        <f t="shared" si="179"/>
        <v>-4.706923917175785E-2</v>
      </c>
      <c r="F1615" s="15" t="str">
        <f t="shared" si="175"/>
        <v>Rare/Uncommon</v>
      </c>
      <c r="G1615" s="17" t="s">
        <v>158</v>
      </c>
      <c r="H1615" s="18" t="s">
        <v>158</v>
      </c>
      <c r="I1615" s="26" t="s">
        <v>158</v>
      </c>
      <c r="J1615" s="19" t="str">
        <f t="shared" si="180"/>
        <v>Yes</v>
      </c>
      <c r="K1615" s="19" t="str">
        <f t="shared" si="181"/>
        <v>Everyone Agrees</v>
      </c>
      <c r="L1615" s="27" t="str">
        <f t="shared" si="177"/>
        <v>Diamicton</v>
      </c>
      <c r="M1615" s="27" t="str">
        <f t="shared" si="178"/>
        <v>Diamicton</v>
      </c>
    </row>
    <row r="1616" spans="1:13" x14ac:dyDescent="0.25">
      <c r="A1616" s="15" t="s">
        <v>86</v>
      </c>
      <c r="B1616" s="16" t="s">
        <v>48</v>
      </c>
      <c r="C1616" s="15" t="str">
        <f t="shared" si="176"/>
        <v>Gravel &amp; Clay_W/Pyrite</v>
      </c>
      <c r="D1616" s="15">
        <v>0</v>
      </c>
      <c r="E1616" s="33">
        <f t="shared" si="179"/>
        <v>-4.8134274696818129E-2</v>
      </c>
      <c r="F1616" s="15" t="str">
        <f t="shared" si="175"/>
        <v>Not Used</v>
      </c>
      <c r="G1616" s="17" t="s">
        <v>159</v>
      </c>
      <c r="H1616" s="18" t="s">
        <v>158</v>
      </c>
      <c r="I1616" s="26" t="s">
        <v>158</v>
      </c>
      <c r="J1616" s="19" t="str">
        <f t="shared" si="180"/>
        <v>Not Used</v>
      </c>
      <c r="K1616" s="19" t="str">
        <f t="shared" si="181"/>
        <v>Not Used</v>
      </c>
      <c r="L1616" s="27" t="str">
        <f t="shared" si="177"/>
        <v>CHECK</v>
      </c>
      <c r="M1616" s="27" t="str">
        <f t="shared" si="178"/>
        <v>Diamicton</v>
      </c>
    </row>
    <row r="1617" spans="1:13" x14ac:dyDescent="0.25">
      <c r="A1617" s="15" t="s">
        <v>86</v>
      </c>
      <c r="B1617" s="16" t="s">
        <v>49</v>
      </c>
      <c r="C1617" s="15" t="str">
        <f t="shared" si="176"/>
        <v>Gravel &amp; Clay_W/Sand</v>
      </c>
      <c r="D1617" s="15">
        <v>89</v>
      </c>
      <c r="E1617" s="33">
        <f t="shared" si="179"/>
        <v>-4.2868265711797859E-2</v>
      </c>
      <c r="F1617" s="15" t="str">
        <f t="shared" si="175"/>
        <v>Rare/Uncommon</v>
      </c>
      <c r="G1617" s="17" t="s">
        <v>158</v>
      </c>
      <c r="H1617" s="18" t="s">
        <v>158</v>
      </c>
      <c r="I1617" s="26" t="s">
        <v>158</v>
      </c>
      <c r="J1617" s="19" t="str">
        <f t="shared" si="180"/>
        <v>Yes</v>
      </c>
      <c r="K1617" s="19" t="str">
        <f t="shared" si="181"/>
        <v>Everyone Agrees</v>
      </c>
      <c r="L1617" s="27" t="str">
        <f t="shared" si="177"/>
        <v>Diamicton</v>
      </c>
      <c r="M1617" s="27" t="str">
        <f t="shared" si="178"/>
        <v>Diamicton</v>
      </c>
    </row>
    <row r="1618" spans="1:13" x14ac:dyDescent="0.25">
      <c r="A1618" s="15" t="s">
        <v>86</v>
      </c>
      <c r="B1618" s="16" t="s">
        <v>50</v>
      </c>
      <c r="C1618" s="15" t="str">
        <f t="shared" si="176"/>
        <v>Gravel &amp; Clay_W/Sandstone</v>
      </c>
      <c r="D1618" s="15">
        <v>67</v>
      </c>
      <c r="E1618" s="33">
        <f t="shared" si="179"/>
        <v>-4.4169975797982645E-2</v>
      </c>
      <c r="F1618" s="15" t="str">
        <f t="shared" si="175"/>
        <v>Rare/Uncommon</v>
      </c>
      <c r="G1618" s="17" t="s">
        <v>158</v>
      </c>
      <c r="H1618" s="18" t="s">
        <v>158</v>
      </c>
      <c r="I1618" s="26" t="s">
        <v>158</v>
      </c>
      <c r="J1618" s="19" t="str">
        <f t="shared" si="180"/>
        <v>Yes</v>
      </c>
      <c r="K1618" s="19" t="str">
        <f t="shared" si="181"/>
        <v>Everyone Agrees</v>
      </c>
      <c r="L1618" s="27" t="str">
        <f t="shared" si="177"/>
        <v>Diamicton</v>
      </c>
      <c r="M1618" s="27" t="str">
        <f t="shared" si="178"/>
        <v>Diamicton</v>
      </c>
    </row>
    <row r="1619" spans="1:13" x14ac:dyDescent="0.25">
      <c r="A1619" s="15" t="s">
        <v>86</v>
      </c>
      <c r="B1619" s="16" t="s">
        <v>51</v>
      </c>
      <c r="C1619" s="15" t="str">
        <f t="shared" si="176"/>
        <v>Gravel &amp; Clay_W/Shale</v>
      </c>
      <c r="D1619" s="15">
        <v>29</v>
      </c>
      <c r="E1619" s="33">
        <f t="shared" si="179"/>
        <v>-4.641838412866546E-2</v>
      </c>
      <c r="F1619" s="15" t="str">
        <f t="shared" si="175"/>
        <v>Rare/Uncommon</v>
      </c>
      <c r="G1619" s="17" t="s">
        <v>158</v>
      </c>
      <c r="H1619" s="18" t="s">
        <v>158</v>
      </c>
      <c r="I1619" s="26" t="s">
        <v>158</v>
      </c>
      <c r="J1619" s="19" t="str">
        <f t="shared" si="180"/>
        <v>Yes</v>
      </c>
      <c r="K1619" s="19" t="str">
        <f t="shared" si="181"/>
        <v>Everyone Agrees</v>
      </c>
      <c r="L1619" s="27" t="str">
        <f t="shared" si="177"/>
        <v>Diamicton</v>
      </c>
      <c r="M1619" s="27" t="str">
        <f t="shared" si="178"/>
        <v>Diamicton</v>
      </c>
    </row>
    <row r="1620" spans="1:13" x14ac:dyDescent="0.25">
      <c r="A1620" s="15" t="s">
        <v>86</v>
      </c>
      <c r="B1620" s="16" t="s">
        <v>52</v>
      </c>
      <c r="C1620" s="15" t="str">
        <f t="shared" si="176"/>
        <v>Gravel &amp; Clay_W/Silt</v>
      </c>
      <c r="D1620" s="15">
        <v>31</v>
      </c>
      <c r="E1620" s="33">
        <f t="shared" si="179"/>
        <v>-4.6300046848103203E-2</v>
      </c>
      <c r="F1620" s="15" t="str">
        <f t="shared" si="175"/>
        <v>Rare/Uncommon</v>
      </c>
      <c r="G1620" s="17" t="s">
        <v>158</v>
      </c>
      <c r="H1620" s="18" t="s">
        <v>158</v>
      </c>
      <c r="I1620" s="26" t="s">
        <v>158</v>
      </c>
      <c r="J1620" s="19" t="str">
        <f t="shared" si="180"/>
        <v>Yes</v>
      </c>
      <c r="K1620" s="19" t="str">
        <f t="shared" si="181"/>
        <v>Everyone Agrees</v>
      </c>
      <c r="L1620" s="27" t="str">
        <f t="shared" si="177"/>
        <v>Diamicton</v>
      </c>
      <c r="M1620" s="27" t="str">
        <f t="shared" si="178"/>
        <v>Diamicton</v>
      </c>
    </row>
    <row r="1621" spans="1:13" x14ac:dyDescent="0.25">
      <c r="A1621" s="15" t="s">
        <v>86</v>
      </c>
      <c r="B1621" s="16" t="s">
        <v>53</v>
      </c>
      <c r="C1621" s="15" t="str">
        <f t="shared" si="176"/>
        <v>Gravel &amp; Clay_W/Stones</v>
      </c>
      <c r="D1621" s="15">
        <v>357</v>
      </c>
      <c r="E1621" s="33">
        <f t="shared" si="179"/>
        <v>-2.7011070116455916E-2</v>
      </c>
      <c r="F1621" s="15" t="str">
        <f t="shared" si="175"/>
        <v>Rare/Uncommon</v>
      </c>
      <c r="G1621" s="17" t="s">
        <v>158</v>
      </c>
      <c r="H1621" s="18" t="s">
        <v>158</v>
      </c>
      <c r="I1621" s="26" t="s">
        <v>158</v>
      </c>
      <c r="J1621" s="19" t="str">
        <f t="shared" si="180"/>
        <v>Yes</v>
      </c>
      <c r="K1621" s="19" t="str">
        <f t="shared" si="181"/>
        <v>Everyone Agrees</v>
      </c>
      <c r="L1621" s="27" t="str">
        <f t="shared" si="177"/>
        <v>Diamicton</v>
      </c>
      <c r="M1621" s="27" t="str">
        <f t="shared" si="178"/>
        <v>Diamicton</v>
      </c>
    </row>
    <row r="1622" spans="1:13" x14ac:dyDescent="0.25">
      <c r="A1622" s="15" t="s">
        <v>86</v>
      </c>
      <c r="B1622" s="16" t="s">
        <v>54</v>
      </c>
      <c r="C1622" s="15" t="str">
        <f t="shared" si="176"/>
        <v>Gravel &amp; Clay_Water Bearing</v>
      </c>
      <c r="D1622" s="15">
        <v>162</v>
      </c>
      <c r="E1622" s="33">
        <f t="shared" si="179"/>
        <v>-3.8548954971275612E-2</v>
      </c>
      <c r="F1622" s="15" t="str">
        <f t="shared" si="175"/>
        <v>Rare/Uncommon</v>
      </c>
      <c r="G1622" s="17" t="s">
        <v>158</v>
      </c>
      <c r="H1622" s="18" t="s">
        <v>158</v>
      </c>
      <c r="I1622" s="26" t="s">
        <v>158</v>
      </c>
      <c r="J1622" s="19" t="str">
        <f t="shared" si="180"/>
        <v>Yes</v>
      </c>
      <c r="K1622" s="19" t="str">
        <f t="shared" si="181"/>
        <v>Everyone Agrees</v>
      </c>
      <c r="L1622" s="27" t="str">
        <f t="shared" si="177"/>
        <v>Diamicton</v>
      </c>
      <c r="M1622" s="27" t="str">
        <f t="shared" si="178"/>
        <v>Diamicton</v>
      </c>
    </row>
    <row r="1623" spans="1:13" x14ac:dyDescent="0.25">
      <c r="A1623" s="15" t="s">
        <v>86</v>
      </c>
      <c r="B1623" s="16" t="s">
        <v>55</v>
      </c>
      <c r="C1623" s="15" t="str">
        <f t="shared" si="176"/>
        <v>Gravel &amp; Clay_Weathered</v>
      </c>
      <c r="D1623" s="15">
        <v>0</v>
      </c>
      <c r="E1623" s="33">
        <f t="shared" si="179"/>
        <v>-4.8134274696818129E-2</v>
      </c>
      <c r="F1623" s="15" t="str">
        <f t="shared" si="175"/>
        <v>Not Used</v>
      </c>
      <c r="G1623" s="17" t="s">
        <v>159</v>
      </c>
      <c r="H1623" s="18" t="s">
        <v>158</v>
      </c>
      <c r="I1623" s="26" t="s">
        <v>158</v>
      </c>
      <c r="J1623" s="19" t="str">
        <f t="shared" si="180"/>
        <v>Not Used</v>
      </c>
      <c r="K1623" s="19" t="str">
        <f t="shared" si="181"/>
        <v>Not Used</v>
      </c>
      <c r="L1623" s="27" t="str">
        <f t="shared" si="177"/>
        <v>CHECK</v>
      </c>
      <c r="M1623" s="27" t="str">
        <f t="shared" si="178"/>
        <v>Diamicton</v>
      </c>
    </row>
    <row r="1624" spans="1:13" x14ac:dyDescent="0.25">
      <c r="A1624" s="15" t="s">
        <v>86</v>
      </c>
      <c r="B1624" s="16" t="s">
        <v>56</v>
      </c>
      <c r="C1624" s="15" t="str">
        <f t="shared" si="176"/>
        <v>Gravel &amp; Clay_Wet/Moist</v>
      </c>
      <c r="D1624" s="15">
        <v>87</v>
      </c>
      <c r="E1624" s="33">
        <f t="shared" si="179"/>
        <v>-4.298660299236011E-2</v>
      </c>
      <c r="F1624" s="15" t="str">
        <f t="shared" si="175"/>
        <v>Rare/Uncommon</v>
      </c>
      <c r="G1624" s="17" t="s">
        <v>158</v>
      </c>
      <c r="H1624" s="18" t="s">
        <v>158</v>
      </c>
      <c r="I1624" s="26" t="s">
        <v>158</v>
      </c>
      <c r="J1624" s="19" t="str">
        <f t="shared" si="180"/>
        <v>Yes</v>
      </c>
      <c r="K1624" s="19" t="str">
        <f t="shared" si="181"/>
        <v>Everyone Agrees</v>
      </c>
      <c r="L1624" s="27" t="str">
        <f t="shared" si="177"/>
        <v>Diamicton</v>
      </c>
      <c r="M1624" s="27" t="str">
        <f t="shared" si="178"/>
        <v>Diamicton</v>
      </c>
    </row>
    <row r="1625" spans="1:13" x14ac:dyDescent="0.25">
      <c r="A1625" s="15" t="s">
        <v>86</v>
      </c>
      <c r="B1625" s="16" t="s">
        <v>57</v>
      </c>
      <c r="C1625" s="15" t="str">
        <f t="shared" si="176"/>
        <v>Gravel &amp; Clay_Wood</v>
      </c>
      <c r="D1625" s="15">
        <v>5</v>
      </c>
      <c r="E1625" s="33">
        <f t="shared" si="179"/>
        <v>-4.7838431495412496E-2</v>
      </c>
      <c r="F1625" s="15" t="str">
        <f t="shared" si="175"/>
        <v>Rare/Uncommon</v>
      </c>
      <c r="G1625" s="17" t="s">
        <v>158</v>
      </c>
      <c r="H1625" s="18" t="s">
        <v>158</v>
      </c>
      <c r="I1625" s="26" t="s">
        <v>158</v>
      </c>
      <c r="J1625" s="19" t="str">
        <f t="shared" si="180"/>
        <v>Yes</v>
      </c>
      <c r="K1625" s="19" t="str">
        <f t="shared" si="181"/>
        <v>Everyone Agrees</v>
      </c>
      <c r="L1625" s="27" t="str">
        <f t="shared" si="177"/>
        <v>Diamicton</v>
      </c>
      <c r="M1625" s="27" t="str">
        <f t="shared" si="178"/>
        <v>Diamicton</v>
      </c>
    </row>
    <row r="1626" spans="1:13" x14ac:dyDescent="0.25">
      <c r="A1626" s="15" t="s">
        <v>87</v>
      </c>
      <c r="B1626" s="16"/>
      <c r="C1626" s="15" t="str">
        <f t="shared" si="176"/>
        <v>Gravel &amp; Cobbles_</v>
      </c>
      <c r="D1626" s="15">
        <v>1590</v>
      </c>
      <c r="E1626" s="33">
        <f t="shared" si="179"/>
        <v>4.5943863350173253E-2</v>
      </c>
      <c r="F1626" s="15" t="str">
        <f t="shared" si="175"/>
        <v>Fairly Common</v>
      </c>
      <c r="G1626" s="17" t="s">
        <v>84</v>
      </c>
      <c r="H1626" s="18" t="s">
        <v>84</v>
      </c>
      <c r="I1626" s="26" t="s">
        <v>84</v>
      </c>
      <c r="J1626" s="19" t="str">
        <f t="shared" si="180"/>
        <v>Yes</v>
      </c>
      <c r="K1626" s="19" t="str">
        <f t="shared" si="181"/>
        <v>Everyone Agrees</v>
      </c>
      <c r="L1626" s="27" t="str">
        <f t="shared" si="177"/>
        <v>Gravel</v>
      </c>
      <c r="M1626" s="27" t="str">
        <f t="shared" si="178"/>
        <v>Gravel</v>
      </c>
    </row>
    <row r="1627" spans="1:13" x14ac:dyDescent="0.25">
      <c r="A1627" s="15" t="s">
        <v>87</v>
      </c>
      <c r="B1627" s="16" t="s">
        <v>4</v>
      </c>
      <c r="C1627" s="15" t="str">
        <f t="shared" si="176"/>
        <v>Gravel &amp; Cobbles_Broken</v>
      </c>
      <c r="D1627" s="15">
        <v>8</v>
      </c>
      <c r="E1627" s="33">
        <f t="shared" si="179"/>
        <v>-4.7660925574569114E-2</v>
      </c>
      <c r="F1627" s="15" t="str">
        <f t="shared" si="175"/>
        <v>Rare/Uncommon</v>
      </c>
      <c r="G1627" s="17" t="s">
        <v>159</v>
      </c>
      <c r="H1627" s="18" t="s">
        <v>84</v>
      </c>
      <c r="I1627" s="26" t="s">
        <v>158</v>
      </c>
      <c r="J1627" s="19" t="str">
        <f t="shared" si="180"/>
        <v>Needs Review</v>
      </c>
      <c r="K1627" s="19" t="str">
        <f t="shared" si="181"/>
        <v>Nobody Agrees</v>
      </c>
      <c r="L1627" s="27" t="str">
        <f t="shared" si="177"/>
        <v>CHECK</v>
      </c>
      <c r="M1627" s="27" t="str">
        <f t="shared" si="178"/>
        <v>Gravel</v>
      </c>
    </row>
    <row r="1628" spans="1:13" x14ac:dyDescent="0.25">
      <c r="A1628" s="15" t="s">
        <v>87</v>
      </c>
      <c r="B1628" s="16" t="s">
        <v>5</v>
      </c>
      <c r="C1628" s="15" t="str">
        <f t="shared" si="176"/>
        <v>Gravel &amp; Cobbles_Cemented</v>
      </c>
      <c r="D1628" s="15">
        <v>3</v>
      </c>
      <c r="E1628" s="33">
        <f t="shared" si="179"/>
        <v>-4.7956768775974754E-2</v>
      </c>
      <c r="F1628" s="15" t="str">
        <f t="shared" si="175"/>
        <v>Rare/Uncommon</v>
      </c>
      <c r="G1628" s="17" t="s">
        <v>159</v>
      </c>
      <c r="H1628" s="18" t="s">
        <v>84</v>
      </c>
      <c r="I1628" s="26" t="s">
        <v>158</v>
      </c>
      <c r="J1628" s="19" t="str">
        <f t="shared" si="180"/>
        <v>Needs Review</v>
      </c>
      <c r="K1628" s="19" t="str">
        <f t="shared" si="181"/>
        <v>Nobody Agrees</v>
      </c>
      <c r="L1628" s="27" t="str">
        <f t="shared" si="177"/>
        <v>CHECK</v>
      </c>
      <c r="M1628" s="27" t="str">
        <f t="shared" si="178"/>
        <v>Gravel</v>
      </c>
    </row>
    <row r="1629" spans="1:13" x14ac:dyDescent="0.25">
      <c r="A1629" s="15" t="s">
        <v>87</v>
      </c>
      <c r="B1629" s="16" t="s">
        <v>6</v>
      </c>
      <c r="C1629" s="15" t="str">
        <f t="shared" si="176"/>
        <v>Gravel &amp; Cobbles_Clayey</v>
      </c>
      <c r="D1629" s="15">
        <v>13</v>
      </c>
      <c r="E1629" s="33">
        <f t="shared" si="179"/>
        <v>-4.7365082373163482E-2</v>
      </c>
      <c r="F1629" s="15" t="str">
        <f t="shared" si="175"/>
        <v>Rare/Uncommon</v>
      </c>
      <c r="G1629" s="17" t="s">
        <v>159</v>
      </c>
      <c r="H1629" s="18" t="s">
        <v>158</v>
      </c>
      <c r="I1629" s="26" t="s">
        <v>158</v>
      </c>
      <c r="J1629" s="19" t="str">
        <f t="shared" si="180"/>
        <v>Needs Review</v>
      </c>
      <c r="K1629" s="19" t="str">
        <f t="shared" si="181"/>
        <v>Bell &amp; Erber</v>
      </c>
      <c r="L1629" s="27" t="str">
        <f t="shared" si="177"/>
        <v>Diamicton</v>
      </c>
      <c r="M1629" s="27" t="str">
        <f t="shared" si="178"/>
        <v>Diamicton</v>
      </c>
    </row>
    <row r="1630" spans="1:13" x14ac:dyDescent="0.25">
      <c r="A1630" s="15" t="s">
        <v>87</v>
      </c>
      <c r="B1630" s="16" t="s">
        <v>7</v>
      </c>
      <c r="C1630" s="15" t="str">
        <f t="shared" si="176"/>
        <v>Gravel &amp; Cobbles_Coarse</v>
      </c>
      <c r="D1630" s="15">
        <v>396</v>
      </c>
      <c r="E1630" s="33">
        <f t="shared" si="179"/>
        <v>-2.4703493145491976E-2</v>
      </c>
      <c r="F1630" s="15" t="str">
        <f t="shared" si="175"/>
        <v>Rare/Uncommon</v>
      </c>
      <c r="G1630" s="17" t="s">
        <v>84</v>
      </c>
      <c r="H1630" s="18" t="s">
        <v>84</v>
      </c>
      <c r="I1630" s="26" t="s">
        <v>84</v>
      </c>
      <c r="J1630" s="19" t="str">
        <f t="shared" si="180"/>
        <v>Yes</v>
      </c>
      <c r="K1630" s="19" t="str">
        <f t="shared" si="181"/>
        <v>Everyone Agrees</v>
      </c>
      <c r="L1630" s="27" t="str">
        <f t="shared" si="177"/>
        <v>Gravel</v>
      </c>
      <c r="M1630" s="27" t="str">
        <f t="shared" si="178"/>
        <v>Gravel</v>
      </c>
    </row>
    <row r="1631" spans="1:13" x14ac:dyDescent="0.25">
      <c r="A1631" s="15" t="s">
        <v>87</v>
      </c>
      <c r="B1631" s="16" t="s">
        <v>8</v>
      </c>
      <c r="C1631" s="15" t="str">
        <f t="shared" si="176"/>
        <v>Gravel &amp; Cobbles_Dense</v>
      </c>
      <c r="D1631" s="15">
        <v>3</v>
      </c>
      <c r="E1631" s="33">
        <f t="shared" si="179"/>
        <v>-4.7956768775974754E-2</v>
      </c>
      <c r="F1631" s="15" t="str">
        <f t="shared" si="175"/>
        <v>Rare/Uncommon</v>
      </c>
      <c r="G1631" s="17" t="s">
        <v>159</v>
      </c>
      <c r="H1631" s="18" t="s">
        <v>84</v>
      </c>
      <c r="I1631" s="26" t="s">
        <v>84</v>
      </c>
      <c r="J1631" s="19" t="str">
        <f t="shared" si="180"/>
        <v>Needs Review</v>
      </c>
      <c r="K1631" s="19" t="str">
        <f t="shared" si="181"/>
        <v>Bell &amp; Erber</v>
      </c>
      <c r="L1631" s="27" t="str">
        <f t="shared" si="177"/>
        <v>Gravel</v>
      </c>
      <c r="M1631" s="27" t="str">
        <f t="shared" si="178"/>
        <v>Gravel</v>
      </c>
    </row>
    <row r="1632" spans="1:13" x14ac:dyDescent="0.25">
      <c r="A1632" s="15" t="s">
        <v>87</v>
      </c>
      <c r="B1632" s="16" t="s">
        <v>9</v>
      </c>
      <c r="C1632" s="15" t="str">
        <f t="shared" si="176"/>
        <v>Gravel &amp; Cobbles_Dolomitic</v>
      </c>
      <c r="D1632" s="15">
        <v>0</v>
      </c>
      <c r="E1632" s="33">
        <f t="shared" si="179"/>
        <v>-4.8134274696818129E-2</v>
      </c>
      <c r="F1632" s="15" t="str">
        <f t="shared" si="175"/>
        <v>Not Used</v>
      </c>
      <c r="G1632" s="17" t="s">
        <v>159</v>
      </c>
      <c r="H1632" s="18" t="s">
        <v>84</v>
      </c>
      <c r="I1632" s="26" t="s">
        <v>84</v>
      </c>
      <c r="J1632" s="19" t="str">
        <f t="shared" si="180"/>
        <v>Not Used</v>
      </c>
      <c r="K1632" s="19" t="str">
        <f t="shared" si="181"/>
        <v>Not Used</v>
      </c>
      <c r="L1632" s="27" t="str">
        <f t="shared" si="177"/>
        <v>CHECK</v>
      </c>
      <c r="M1632" s="27" t="str">
        <f t="shared" si="178"/>
        <v>Gravel</v>
      </c>
    </row>
    <row r="1633" spans="1:13" x14ac:dyDescent="0.25">
      <c r="A1633" s="15" t="s">
        <v>87</v>
      </c>
      <c r="B1633" s="16" t="s">
        <v>10</v>
      </c>
      <c r="C1633" s="15" t="str">
        <f t="shared" si="176"/>
        <v>Gravel &amp; Cobbles_Dry</v>
      </c>
      <c r="D1633" s="15">
        <v>8</v>
      </c>
      <c r="E1633" s="33">
        <f t="shared" si="179"/>
        <v>-4.7660925574569114E-2</v>
      </c>
      <c r="F1633" s="15" t="str">
        <f t="shared" si="175"/>
        <v>Rare/Uncommon</v>
      </c>
      <c r="G1633" s="17" t="s">
        <v>159</v>
      </c>
      <c r="H1633" s="18" t="s">
        <v>84</v>
      </c>
      <c r="I1633" s="26" t="s">
        <v>84</v>
      </c>
      <c r="J1633" s="19" t="str">
        <f t="shared" si="180"/>
        <v>Needs Review</v>
      </c>
      <c r="K1633" s="19" t="str">
        <f t="shared" si="181"/>
        <v>Bell &amp; Erber</v>
      </c>
      <c r="L1633" s="27" t="str">
        <f t="shared" si="177"/>
        <v>Gravel</v>
      </c>
      <c r="M1633" s="27" t="str">
        <f t="shared" si="178"/>
        <v>Gravel</v>
      </c>
    </row>
    <row r="1634" spans="1:13" x14ac:dyDescent="0.25">
      <c r="A1634" s="15" t="s">
        <v>87</v>
      </c>
      <c r="B1634" s="16" t="s">
        <v>11</v>
      </c>
      <c r="C1634" s="15" t="str">
        <f t="shared" si="176"/>
        <v>Gravel &amp; Cobbles_Fill</v>
      </c>
      <c r="D1634" s="15">
        <v>2</v>
      </c>
      <c r="E1634" s="33">
        <f t="shared" si="179"/>
        <v>-4.8015937416255879E-2</v>
      </c>
      <c r="F1634" s="15" t="str">
        <f t="shared" si="175"/>
        <v>Rare/Uncommon</v>
      </c>
      <c r="G1634" s="17" t="s">
        <v>159</v>
      </c>
      <c r="H1634" s="18" t="s">
        <v>167</v>
      </c>
      <c r="I1634" s="26" t="s">
        <v>167</v>
      </c>
      <c r="J1634" s="19" t="str">
        <f t="shared" si="180"/>
        <v>Needs Review</v>
      </c>
      <c r="K1634" s="19" t="str">
        <f t="shared" si="181"/>
        <v>Bell &amp; Erber</v>
      </c>
      <c r="L1634" s="27" t="str">
        <f t="shared" si="177"/>
        <v>Unknown or No Record</v>
      </c>
      <c r="M1634" s="27" t="str">
        <f t="shared" si="178"/>
        <v>Unknown or No Record</v>
      </c>
    </row>
    <row r="1635" spans="1:13" x14ac:dyDescent="0.25">
      <c r="A1635" s="15" t="s">
        <v>87</v>
      </c>
      <c r="B1635" s="16" t="s">
        <v>12</v>
      </c>
      <c r="C1635" s="15" t="str">
        <f t="shared" si="176"/>
        <v>Gravel &amp; Cobbles_Fine</v>
      </c>
      <c r="D1635" s="15">
        <v>9</v>
      </c>
      <c r="E1635" s="33">
        <f t="shared" si="179"/>
        <v>-4.7601756934287989E-2</v>
      </c>
      <c r="F1635" s="15" t="str">
        <f t="shared" si="175"/>
        <v>Rare/Uncommon</v>
      </c>
      <c r="G1635" s="17" t="s">
        <v>159</v>
      </c>
      <c r="H1635" s="18" t="s">
        <v>84</v>
      </c>
      <c r="I1635" s="26" t="s">
        <v>84</v>
      </c>
      <c r="J1635" s="19" t="str">
        <f t="shared" si="180"/>
        <v>Needs Review</v>
      </c>
      <c r="K1635" s="19" t="str">
        <f t="shared" si="181"/>
        <v>Bell &amp; Erber</v>
      </c>
      <c r="L1635" s="27" t="str">
        <f t="shared" si="177"/>
        <v>Gravel</v>
      </c>
      <c r="M1635" s="27" t="str">
        <f t="shared" si="178"/>
        <v>Gravel</v>
      </c>
    </row>
    <row r="1636" spans="1:13" x14ac:dyDescent="0.25">
      <c r="A1636" s="15" t="s">
        <v>87</v>
      </c>
      <c r="B1636" s="16" t="s">
        <v>13</v>
      </c>
      <c r="C1636" s="15" t="str">
        <f t="shared" si="176"/>
        <v>Gravel &amp; Cobbles_Fine To Coarse</v>
      </c>
      <c r="D1636" s="15">
        <v>11</v>
      </c>
      <c r="E1636" s="33">
        <f t="shared" si="179"/>
        <v>-4.7483419653725739E-2</v>
      </c>
      <c r="F1636" s="15" t="str">
        <f t="shared" si="175"/>
        <v>Rare/Uncommon</v>
      </c>
      <c r="G1636" s="17" t="s">
        <v>159</v>
      </c>
      <c r="H1636" s="18" t="s">
        <v>84</v>
      </c>
      <c r="I1636" s="26" t="s">
        <v>84</v>
      </c>
      <c r="J1636" s="19" t="str">
        <f t="shared" si="180"/>
        <v>Needs Review</v>
      </c>
      <c r="K1636" s="19" t="str">
        <f t="shared" si="181"/>
        <v>Bell &amp; Erber</v>
      </c>
      <c r="L1636" s="27" t="str">
        <f t="shared" si="177"/>
        <v>Gravel</v>
      </c>
      <c r="M1636" s="27" t="str">
        <f t="shared" si="178"/>
        <v>Gravel</v>
      </c>
    </row>
    <row r="1637" spans="1:13" x14ac:dyDescent="0.25">
      <c r="A1637" s="15" t="s">
        <v>87</v>
      </c>
      <c r="B1637" s="16" t="s">
        <v>14</v>
      </c>
      <c r="C1637" s="15" t="str">
        <f t="shared" si="176"/>
        <v>Gravel &amp; Cobbles_Fine To Medium</v>
      </c>
      <c r="D1637" s="15">
        <v>2</v>
      </c>
      <c r="E1637" s="33">
        <f t="shared" si="179"/>
        <v>-4.8015937416255879E-2</v>
      </c>
      <c r="F1637" s="15" t="str">
        <f t="shared" si="175"/>
        <v>Rare/Uncommon</v>
      </c>
      <c r="G1637" s="17" t="s">
        <v>159</v>
      </c>
      <c r="H1637" s="18" t="s">
        <v>84</v>
      </c>
      <c r="I1637" s="26" t="s">
        <v>84</v>
      </c>
      <c r="J1637" s="19" t="str">
        <f t="shared" si="180"/>
        <v>Needs Review</v>
      </c>
      <c r="K1637" s="19" t="str">
        <f t="shared" si="181"/>
        <v>Bell &amp; Erber</v>
      </c>
      <c r="L1637" s="27" t="str">
        <f t="shared" si="177"/>
        <v>Gravel</v>
      </c>
      <c r="M1637" s="27" t="str">
        <f t="shared" si="178"/>
        <v>Gravel</v>
      </c>
    </row>
    <row r="1638" spans="1:13" x14ac:dyDescent="0.25">
      <c r="A1638" s="15" t="s">
        <v>87</v>
      </c>
      <c r="B1638" s="16" t="s">
        <v>15</v>
      </c>
      <c r="C1638" s="15" t="str">
        <f t="shared" si="176"/>
        <v>Gravel &amp; Cobbles_Firm</v>
      </c>
      <c r="D1638" s="15">
        <v>0</v>
      </c>
      <c r="E1638" s="33">
        <f t="shared" si="179"/>
        <v>-4.8134274696818129E-2</v>
      </c>
      <c r="F1638" s="15" t="str">
        <f t="shared" si="175"/>
        <v>Not Used</v>
      </c>
      <c r="G1638" s="17" t="s">
        <v>159</v>
      </c>
      <c r="H1638" s="18" t="s">
        <v>84</v>
      </c>
      <c r="I1638" s="26" t="s">
        <v>84</v>
      </c>
      <c r="J1638" s="19" t="str">
        <f t="shared" si="180"/>
        <v>Not Used</v>
      </c>
      <c r="K1638" s="19" t="str">
        <f t="shared" si="181"/>
        <v>Not Used</v>
      </c>
      <c r="L1638" s="27" t="str">
        <f t="shared" si="177"/>
        <v>CHECK</v>
      </c>
      <c r="M1638" s="27" t="str">
        <f t="shared" si="178"/>
        <v>Gravel</v>
      </c>
    </row>
    <row r="1639" spans="1:13" x14ac:dyDescent="0.25">
      <c r="A1639" s="15" t="s">
        <v>87</v>
      </c>
      <c r="B1639" s="16" t="s">
        <v>16</v>
      </c>
      <c r="C1639" s="15" t="str">
        <f t="shared" si="176"/>
        <v>Gravel &amp; Cobbles_Fractured</v>
      </c>
      <c r="D1639" s="15">
        <v>0</v>
      </c>
      <c r="E1639" s="33">
        <f t="shared" si="179"/>
        <v>-4.8134274696818129E-2</v>
      </c>
      <c r="F1639" s="15" t="str">
        <f t="shared" si="175"/>
        <v>Not Used</v>
      </c>
      <c r="G1639" s="17" t="s">
        <v>159</v>
      </c>
      <c r="H1639" s="18" t="s">
        <v>84</v>
      </c>
      <c r="I1639" s="26" t="s">
        <v>84</v>
      </c>
      <c r="J1639" s="19" t="str">
        <f t="shared" si="180"/>
        <v>Not Used</v>
      </c>
      <c r="K1639" s="19" t="str">
        <f t="shared" si="181"/>
        <v>Not Used</v>
      </c>
      <c r="L1639" s="27" t="str">
        <f t="shared" si="177"/>
        <v>CHECK</v>
      </c>
      <c r="M1639" s="27" t="str">
        <f t="shared" si="178"/>
        <v>Gravel</v>
      </c>
    </row>
    <row r="1640" spans="1:13" x14ac:dyDescent="0.25">
      <c r="A1640" s="15" t="s">
        <v>87</v>
      </c>
      <c r="B1640" s="16" t="s">
        <v>17</v>
      </c>
      <c r="C1640" s="15" t="str">
        <f t="shared" si="176"/>
        <v>Gravel &amp; Cobbles_Gravely</v>
      </c>
      <c r="D1640" s="15">
        <v>1</v>
      </c>
      <c r="E1640" s="33">
        <f t="shared" si="179"/>
        <v>-4.8075106056537004E-2</v>
      </c>
      <c r="F1640" s="15" t="str">
        <f t="shared" si="175"/>
        <v>Rare/Uncommon</v>
      </c>
      <c r="G1640" s="17" t="s">
        <v>159</v>
      </c>
      <c r="H1640" s="18" t="s">
        <v>84</v>
      </c>
      <c r="I1640" s="26" t="s">
        <v>84</v>
      </c>
      <c r="J1640" s="19" t="str">
        <f t="shared" si="180"/>
        <v>Needs Review</v>
      </c>
      <c r="K1640" s="19" t="str">
        <f t="shared" si="181"/>
        <v>Bell &amp; Erber</v>
      </c>
      <c r="L1640" s="27" t="str">
        <f t="shared" si="177"/>
        <v>Gravel</v>
      </c>
      <c r="M1640" s="27" t="str">
        <f t="shared" si="178"/>
        <v>Gravel</v>
      </c>
    </row>
    <row r="1641" spans="1:13" x14ac:dyDescent="0.25">
      <c r="A1641" s="15" t="s">
        <v>87</v>
      </c>
      <c r="B1641" s="16" t="s">
        <v>18</v>
      </c>
      <c r="C1641" s="15" t="str">
        <f t="shared" si="176"/>
        <v>Gravel &amp; Cobbles_Gummy</v>
      </c>
      <c r="D1641" s="15">
        <v>0</v>
      </c>
      <c r="E1641" s="33">
        <f t="shared" si="179"/>
        <v>-4.8134274696818129E-2</v>
      </c>
      <c r="F1641" s="15" t="str">
        <f t="shared" si="175"/>
        <v>Not Used</v>
      </c>
      <c r="G1641" s="17" t="s">
        <v>159</v>
      </c>
      <c r="H1641" s="18" t="s">
        <v>84</v>
      </c>
      <c r="I1641" s="26" t="s">
        <v>84</v>
      </c>
      <c r="J1641" s="19" t="str">
        <f t="shared" si="180"/>
        <v>Not Used</v>
      </c>
      <c r="K1641" s="19" t="str">
        <f t="shared" si="181"/>
        <v>Not Used</v>
      </c>
      <c r="L1641" s="27" t="str">
        <f t="shared" si="177"/>
        <v>CHECK</v>
      </c>
      <c r="M1641" s="27" t="str">
        <f t="shared" si="178"/>
        <v>Gravel</v>
      </c>
    </row>
    <row r="1642" spans="1:13" x14ac:dyDescent="0.25">
      <c r="A1642" s="15" t="s">
        <v>87</v>
      </c>
      <c r="B1642" s="16" t="s">
        <v>19</v>
      </c>
      <c r="C1642" s="15" t="str">
        <f t="shared" si="176"/>
        <v>Gravel &amp; Cobbles_Hard</v>
      </c>
      <c r="D1642" s="15">
        <v>42</v>
      </c>
      <c r="E1642" s="33">
        <f t="shared" si="179"/>
        <v>-4.5649191805010814E-2</v>
      </c>
      <c r="F1642" s="15" t="str">
        <f t="shared" si="175"/>
        <v>Rare/Uncommon</v>
      </c>
      <c r="G1642" s="17" t="s">
        <v>159</v>
      </c>
      <c r="H1642" s="18" t="s">
        <v>84</v>
      </c>
      <c r="I1642" s="26" t="s">
        <v>84</v>
      </c>
      <c r="J1642" s="19" t="str">
        <f t="shared" si="180"/>
        <v>Needs Review</v>
      </c>
      <c r="K1642" s="19" t="str">
        <f t="shared" si="181"/>
        <v>Bell &amp; Erber</v>
      </c>
      <c r="L1642" s="27" t="str">
        <f t="shared" si="177"/>
        <v>Gravel</v>
      </c>
      <c r="M1642" s="27" t="str">
        <f t="shared" si="178"/>
        <v>Gravel</v>
      </c>
    </row>
    <row r="1643" spans="1:13" x14ac:dyDescent="0.25">
      <c r="A1643" s="15" t="s">
        <v>87</v>
      </c>
      <c r="B1643" s="16" t="s">
        <v>20</v>
      </c>
      <c r="C1643" s="15" t="str">
        <f t="shared" si="176"/>
        <v>Gravel &amp; Cobbles_Heaving/Quick</v>
      </c>
      <c r="D1643" s="15">
        <v>0</v>
      </c>
      <c r="E1643" s="33">
        <f t="shared" si="179"/>
        <v>-4.8134274696818129E-2</v>
      </c>
      <c r="F1643" s="15" t="str">
        <f t="shared" si="175"/>
        <v>Not Used</v>
      </c>
      <c r="G1643" s="17" t="s">
        <v>159</v>
      </c>
      <c r="H1643" s="18" t="s">
        <v>84</v>
      </c>
      <c r="I1643" s="26" t="s">
        <v>84</v>
      </c>
      <c r="J1643" s="19" t="str">
        <f t="shared" si="180"/>
        <v>Not Used</v>
      </c>
      <c r="K1643" s="19" t="str">
        <f t="shared" si="181"/>
        <v>Not Used</v>
      </c>
      <c r="L1643" s="27" t="str">
        <f t="shared" si="177"/>
        <v>CHECK</v>
      </c>
      <c r="M1643" s="27" t="str">
        <f t="shared" si="178"/>
        <v>Gravel</v>
      </c>
    </row>
    <row r="1644" spans="1:13" x14ac:dyDescent="0.25">
      <c r="A1644" s="15" t="s">
        <v>87</v>
      </c>
      <c r="B1644" s="16" t="s">
        <v>21</v>
      </c>
      <c r="C1644" s="15" t="str">
        <f t="shared" si="176"/>
        <v>Gravel &amp; Cobbles_Karst</v>
      </c>
      <c r="D1644" s="15">
        <v>0</v>
      </c>
      <c r="E1644" s="33">
        <f t="shared" si="179"/>
        <v>-4.8134274696818129E-2</v>
      </c>
      <c r="F1644" s="15" t="str">
        <f t="shared" si="175"/>
        <v>Not Used</v>
      </c>
      <c r="G1644" s="17" t="s">
        <v>159</v>
      </c>
      <c r="H1644" s="18" t="s">
        <v>84</v>
      </c>
      <c r="I1644" s="26" t="s">
        <v>84</v>
      </c>
      <c r="J1644" s="19" t="str">
        <f t="shared" si="180"/>
        <v>Not Used</v>
      </c>
      <c r="K1644" s="19" t="str">
        <f t="shared" si="181"/>
        <v>Not Used</v>
      </c>
      <c r="L1644" s="27" t="str">
        <f t="shared" si="177"/>
        <v>CHECK</v>
      </c>
      <c r="M1644" s="27" t="str">
        <f t="shared" si="178"/>
        <v>Gravel</v>
      </c>
    </row>
    <row r="1645" spans="1:13" x14ac:dyDescent="0.25">
      <c r="A1645" s="15" t="s">
        <v>87</v>
      </c>
      <c r="B1645" s="16" t="s">
        <v>22</v>
      </c>
      <c r="C1645" s="15" t="str">
        <f t="shared" si="176"/>
        <v>Gravel &amp; Cobbles_Layered</v>
      </c>
      <c r="D1645" s="15">
        <v>1</v>
      </c>
      <c r="E1645" s="33">
        <f t="shared" si="179"/>
        <v>-4.8075106056537004E-2</v>
      </c>
      <c r="F1645" s="15" t="str">
        <f t="shared" si="175"/>
        <v>Rare/Uncommon</v>
      </c>
      <c r="G1645" s="17" t="s">
        <v>159</v>
      </c>
      <c r="H1645" s="18" t="s">
        <v>84</v>
      </c>
      <c r="I1645" s="26" t="s">
        <v>84</v>
      </c>
      <c r="J1645" s="19" t="str">
        <f t="shared" si="180"/>
        <v>Needs Review</v>
      </c>
      <c r="K1645" s="19" t="str">
        <f t="shared" si="181"/>
        <v>Bell &amp; Erber</v>
      </c>
      <c r="L1645" s="27" t="str">
        <f t="shared" si="177"/>
        <v>Gravel</v>
      </c>
      <c r="M1645" s="27" t="str">
        <f t="shared" si="178"/>
        <v>Gravel</v>
      </c>
    </row>
    <row r="1646" spans="1:13" x14ac:dyDescent="0.25">
      <c r="A1646" s="15" t="s">
        <v>87</v>
      </c>
      <c r="B1646" s="16" t="s">
        <v>23</v>
      </c>
      <c r="C1646" s="15" t="str">
        <f t="shared" si="176"/>
        <v>Gravel &amp; Cobbles_Medium</v>
      </c>
      <c r="D1646" s="15">
        <v>11</v>
      </c>
      <c r="E1646" s="33">
        <f t="shared" si="179"/>
        <v>-4.7483419653725739E-2</v>
      </c>
      <c r="F1646" s="15" t="str">
        <f t="shared" si="175"/>
        <v>Rare/Uncommon</v>
      </c>
      <c r="G1646" s="17" t="s">
        <v>159</v>
      </c>
      <c r="H1646" s="18" t="s">
        <v>84</v>
      </c>
      <c r="I1646" s="26" t="s">
        <v>84</v>
      </c>
      <c r="J1646" s="19" t="str">
        <f t="shared" si="180"/>
        <v>Needs Review</v>
      </c>
      <c r="K1646" s="19" t="str">
        <f t="shared" si="181"/>
        <v>Bell &amp; Erber</v>
      </c>
      <c r="L1646" s="27" t="str">
        <f t="shared" si="177"/>
        <v>Gravel</v>
      </c>
      <c r="M1646" s="27" t="str">
        <f t="shared" si="178"/>
        <v>Gravel</v>
      </c>
    </row>
    <row r="1647" spans="1:13" x14ac:dyDescent="0.25">
      <c r="A1647" s="15" t="s">
        <v>87</v>
      </c>
      <c r="B1647" s="16" t="s">
        <v>24</v>
      </c>
      <c r="C1647" s="15" t="str">
        <f t="shared" si="176"/>
        <v>Gravel &amp; Cobbles_Medium To Coarse</v>
      </c>
      <c r="D1647" s="15">
        <v>24</v>
      </c>
      <c r="E1647" s="33">
        <f t="shared" si="179"/>
        <v>-4.6714227330071093E-2</v>
      </c>
      <c r="F1647" s="15" t="str">
        <f t="shared" si="175"/>
        <v>Rare/Uncommon</v>
      </c>
      <c r="G1647" s="17" t="s">
        <v>159</v>
      </c>
      <c r="H1647" s="18" t="s">
        <v>84</v>
      </c>
      <c r="I1647" s="26" t="s">
        <v>84</v>
      </c>
      <c r="J1647" s="19" t="str">
        <f t="shared" si="180"/>
        <v>Needs Review</v>
      </c>
      <c r="K1647" s="19" t="str">
        <f t="shared" si="181"/>
        <v>Bell &amp; Erber</v>
      </c>
      <c r="L1647" s="27" t="str">
        <f t="shared" si="177"/>
        <v>Gravel</v>
      </c>
      <c r="M1647" s="27" t="str">
        <f t="shared" si="178"/>
        <v>Gravel</v>
      </c>
    </row>
    <row r="1648" spans="1:13" x14ac:dyDescent="0.25">
      <c r="A1648" s="15" t="s">
        <v>87</v>
      </c>
      <c r="B1648" s="16" t="s">
        <v>25</v>
      </c>
      <c r="C1648" s="15" t="str">
        <f t="shared" si="176"/>
        <v>Gravel &amp; Cobbles_Organic</v>
      </c>
      <c r="D1648" s="15">
        <v>1</v>
      </c>
      <c r="E1648" s="33">
        <f t="shared" si="179"/>
        <v>-4.8075106056537004E-2</v>
      </c>
      <c r="F1648" s="15" t="str">
        <f t="shared" si="175"/>
        <v>Rare/Uncommon</v>
      </c>
      <c r="G1648" s="17" t="s">
        <v>159</v>
      </c>
      <c r="H1648" s="18" t="s">
        <v>84</v>
      </c>
      <c r="I1648" s="26" t="s">
        <v>84</v>
      </c>
      <c r="J1648" s="19" t="str">
        <f t="shared" si="180"/>
        <v>Needs Review</v>
      </c>
      <c r="K1648" s="19" t="str">
        <f t="shared" si="181"/>
        <v>Bell &amp; Erber</v>
      </c>
      <c r="L1648" s="27" t="str">
        <f t="shared" si="177"/>
        <v>Gravel</v>
      </c>
      <c r="M1648" s="27" t="str">
        <f t="shared" si="178"/>
        <v>Gravel</v>
      </c>
    </row>
    <row r="1649" spans="1:13" x14ac:dyDescent="0.25">
      <c r="A1649" s="15" t="s">
        <v>87</v>
      </c>
      <c r="B1649" s="16" t="s">
        <v>26</v>
      </c>
      <c r="C1649" s="15" t="str">
        <f t="shared" si="176"/>
        <v>Gravel &amp; Cobbles_Porous</v>
      </c>
      <c r="D1649" s="15">
        <v>0</v>
      </c>
      <c r="E1649" s="33">
        <f t="shared" si="179"/>
        <v>-4.8134274696818129E-2</v>
      </c>
      <c r="F1649" s="15" t="str">
        <f t="shared" si="175"/>
        <v>Not Used</v>
      </c>
      <c r="G1649" s="17" t="s">
        <v>159</v>
      </c>
      <c r="H1649" s="18" t="s">
        <v>84</v>
      </c>
      <c r="I1649" s="26" t="s">
        <v>84</v>
      </c>
      <c r="J1649" s="19" t="str">
        <f t="shared" si="180"/>
        <v>Not Used</v>
      </c>
      <c r="K1649" s="19" t="str">
        <f t="shared" si="181"/>
        <v>Not Used</v>
      </c>
      <c r="L1649" s="27" t="str">
        <f t="shared" si="177"/>
        <v>CHECK</v>
      </c>
      <c r="M1649" s="27" t="str">
        <f t="shared" si="178"/>
        <v>Gravel</v>
      </c>
    </row>
    <row r="1650" spans="1:13" x14ac:dyDescent="0.25">
      <c r="A1650" s="15" t="s">
        <v>87</v>
      </c>
      <c r="B1650" s="16" t="s">
        <v>27</v>
      </c>
      <c r="C1650" s="15" t="str">
        <f t="shared" si="176"/>
        <v>Gravel &amp; Cobbles_Sandy</v>
      </c>
      <c r="D1650" s="15">
        <v>20</v>
      </c>
      <c r="E1650" s="33">
        <f t="shared" si="179"/>
        <v>-4.69509018911956E-2</v>
      </c>
      <c r="F1650" s="15" t="str">
        <f t="shared" si="175"/>
        <v>Rare/Uncommon</v>
      </c>
      <c r="G1650" s="17" t="s">
        <v>159</v>
      </c>
      <c r="H1650" s="18" t="s">
        <v>120</v>
      </c>
      <c r="I1650" s="26" t="s">
        <v>120</v>
      </c>
      <c r="J1650" s="19" t="str">
        <f t="shared" si="180"/>
        <v>Needs Review</v>
      </c>
      <c r="K1650" s="19" t="str">
        <f t="shared" si="181"/>
        <v>Bell &amp; Erber</v>
      </c>
      <c r="L1650" s="27" t="str">
        <f t="shared" si="177"/>
        <v>Sand &amp; Gravel</v>
      </c>
      <c r="M1650" s="27" t="str">
        <f t="shared" si="178"/>
        <v>Sand &amp; Gravel</v>
      </c>
    </row>
    <row r="1651" spans="1:13" x14ac:dyDescent="0.25">
      <c r="A1651" s="15" t="s">
        <v>87</v>
      </c>
      <c r="B1651" s="16" t="s">
        <v>28</v>
      </c>
      <c r="C1651" s="15" t="str">
        <f t="shared" si="176"/>
        <v>Gravel &amp; Cobbles_Silty</v>
      </c>
      <c r="D1651" s="15">
        <v>4</v>
      </c>
      <c r="E1651" s="33">
        <f t="shared" si="179"/>
        <v>-4.7897600135693622E-2</v>
      </c>
      <c r="F1651" s="15" t="str">
        <f t="shared" si="175"/>
        <v>Rare/Uncommon</v>
      </c>
      <c r="G1651" s="17" t="s">
        <v>159</v>
      </c>
      <c r="H1651" s="18" t="s">
        <v>120</v>
      </c>
      <c r="I1651" s="26" t="s">
        <v>120</v>
      </c>
      <c r="J1651" s="19" t="str">
        <f t="shared" si="180"/>
        <v>Needs Review</v>
      </c>
      <c r="K1651" s="19" t="str">
        <f t="shared" si="181"/>
        <v>Bell &amp; Erber</v>
      </c>
      <c r="L1651" s="27" t="str">
        <f t="shared" si="177"/>
        <v>Sand &amp; Gravel</v>
      </c>
      <c r="M1651" s="27" t="str">
        <f t="shared" si="178"/>
        <v>Sand &amp; Gravel</v>
      </c>
    </row>
    <row r="1652" spans="1:13" x14ac:dyDescent="0.25">
      <c r="A1652" s="15" t="s">
        <v>87</v>
      </c>
      <c r="B1652" s="16" t="s">
        <v>29</v>
      </c>
      <c r="C1652" s="15" t="str">
        <f t="shared" si="176"/>
        <v>Gravel &amp; Cobbles_Soft</v>
      </c>
      <c r="D1652" s="15">
        <v>2</v>
      </c>
      <c r="E1652" s="33">
        <f t="shared" si="179"/>
        <v>-4.8015937416255879E-2</v>
      </c>
      <c r="F1652" s="15" t="str">
        <f t="shared" si="175"/>
        <v>Rare/Uncommon</v>
      </c>
      <c r="G1652" s="17" t="s">
        <v>159</v>
      </c>
      <c r="H1652" s="18" t="s">
        <v>84</v>
      </c>
      <c r="I1652" s="26" t="s">
        <v>84</v>
      </c>
      <c r="J1652" s="19" t="str">
        <f t="shared" si="180"/>
        <v>Needs Review</v>
      </c>
      <c r="K1652" s="19" t="str">
        <f t="shared" si="181"/>
        <v>Bell &amp; Erber</v>
      </c>
      <c r="L1652" s="27" t="str">
        <f t="shared" si="177"/>
        <v>Gravel</v>
      </c>
      <c r="M1652" s="27" t="str">
        <f t="shared" si="178"/>
        <v>Gravel</v>
      </c>
    </row>
    <row r="1653" spans="1:13" x14ac:dyDescent="0.25">
      <c r="A1653" s="15" t="s">
        <v>87</v>
      </c>
      <c r="B1653" s="16" t="s">
        <v>30</v>
      </c>
      <c r="C1653" s="15" t="str">
        <f t="shared" si="176"/>
        <v>Gravel &amp; Cobbles_Sticky</v>
      </c>
      <c r="D1653" s="15">
        <v>0</v>
      </c>
      <c r="E1653" s="33">
        <f t="shared" si="179"/>
        <v>-4.8134274696818129E-2</v>
      </c>
      <c r="F1653" s="15" t="str">
        <f t="shared" si="175"/>
        <v>Not Used</v>
      </c>
      <c r="G1653" s="17" t="s">
        <v>159</v>
      </c>
      <c r="H1653" s="18" t="s">
        <v>84</v>
      </c>
      <c r="I1653" s="26" t="s">
        <v>84</v>
      </c>
      <c r="J1653" s="19" t="str">
        <f t="shared" si="180"/>
        <v>Not Used</v>
      </c>
      <c r="K1653" s="19" t="str">
        <f t="shared" si="181"/>
        <v>Not Used</v>
      </c>
      <c r="L1653" s="27" t="str">
        <f t="shared" si="177"/>
        <v>CHECK</v>
      </c>
      <c r="M1653" s="27" t="str">
        <f t="shared" si="178"/>
        <v>Gravel</v>
      </c>
    </row>
    <row r="1654" spans="1:13" x14ac:dyDescent="0.25">
      <c r="A1654" s="15" t="s">
        <v>87</v>
      </c>
      <c r="B1654" s="16" t="s">
        <v>31</v>
      </c>
      <c r="C1654" s="15" t="str">
        <f t="shared" si="176"/>
        <v>Gravel &amp; Cobbles_Stoney</v>
      </c>
      <c r="D1654" s="15">
        <v>11</v>
      </c>
      <c r="E1654" s="33">
        <f t="shared" si="179"/>
        <v>-4.7483419653725739E-2</v>
      </c>
      <c r="F1654" s="15" t="str">
        <f t="shared" si="175"/>
        <v>Rare/Uncommon</v>
      </c>
      <c r="G1654" s="17" t="s">
        <v>159</v>
      </c>
      <c r="H1654" s="18" t="s">
        <v>84</v>
      </c>
      <c r="I1654" s="26" t="s">
        <v>84</v>
      </c>
      <c r="J1654" s="19" t="str">
        <f t="shared" si="180"/>
        <v>Needs Review</v>
      </c>
      <c r="K1654" s="19" t="str">
        <f t="shared" si="181"/>
        <v>Bell &amp; Erber</v>
      </c>
      <c r="L1654" s="27" t="str">
        <f t="shared" si="177"/>
        <v>Gravel</v>
      </c>
      <c r="M1654" s="27" t="str">
        <f t="shared" si="178"/>
        <v>Gravel</v>
      </c>
    </row>
    <row r="1655" spans="1:13" x14ac:dyDescent="0.25">
      <c r="A1655" s="15" t="s">
        <v>87</v>
      </c>
      <c r="B1655" s="16" t="s">
        <v>32</v>
      </c>
      <c r="C1655" s="15" t="str">
        <f t="shared" si="176"/>
        <v>Gravel &amp; Cobbles_Stringers</v>
      </c>
      <c r="D1655" s="15">
        <v>0</v>
      </c>
      <c r="E1655" s="33">
        <f t="shared" si="179"/>
        <v>-4.8134274696818129E-2</v>
      </c>
      <c r="F1655" s="15" t="str">
        <f t="shared" si="175"/>
        <v>Not Used</v>
      </c>
      <c r="G1655" s="17" t="s">
        <v>159</v>
      </c>
      <c r="H1655" s="18" t="s">
        <v>84</v>
      </c>
      <c r="I1655" s="26" t="s">
        <v>84</v>
      </c>
      <c r="J1655" s="19" t="str">
        <f t="shared" si="180"/>
        <v>Not Used</v>
      </c>
      <c r="K1655" s="19" t="str">
        <f t="shared" si="181"/>
        <v>Not Used</v>
      </c>
      <c r="L1655" s="27" t="str">
        <f t="shared" si="177"/>
        <v>CHECK</v>
      </c>
      <c r="M1655" s="27" t="str">
        <f t="shared" si="178"/>
        <v>Gravel</v>
      </c>
    </row>
    <row r="1656" spans="1:13" x14ac:dyDescent="0.25">
      <c r="A1656" s="15" t="s">
        <v>87</v>
      </c>
      <c r="B1656" s="16" t="s">
        <v>33</v>
      </c>
      <c r="C1656" s="15" t="str">
        <f t="shared" si="176"/>
        <v>Gravel &amp; Cobbles_Strips</v>
      </c>
      <c r="D1656" s="15">
        <v>1</v>
      </c>
      <c r="E1656" s="33">
        <f t="shared" si="179"/>
        <v>-4.8075106056537004E-2</v>
      </c>
      <c r="F1656" s="15" t="str">
        <f t="shared" si="175"/>
        <v>Rare/Uncommon</v>
      </c>
      <c r="G1656" s="17" t="s">
        <v>159</v>
      </c>
      <c r="H1656" s="18" t="s">
        <v>84</v>
      </c>
      <c r="I1656" s="26" t="s">
        <v>84</v>
      </c>
      <c r="J1656" s="19" t="str">
        <f t="shared" si="180"/>
        <v>Needs Review</v>
      </c>
      <c r="K1656" s="19" t="str">
        <f t="shared" si="181"/>
        <v>Bell &amp; Erber</v>
      </c>
      <c r="L1656" s="27" t="str">
        <f t="shared" si="177"/>
        <v>Gravel</v>
      </c>
      <c r="M1656" s="27" t="str">
        <f t="shared" si="178"/>
        <v>Gravel</v>
      </c>
    </row>
    <row r="1657" spans="1:13" x14ac:dyDescent="0.25">
      <c r="A1657" s="15" t="s">
        <v>87</v>
      </c>
      <c r="B1657" s="16" t="s">
        <v>34</v>
      </c>
      <c r="C1657" s="15" t="str">
        <f t="shared" si="176"/>
        <v>Gravel &amp; Cobbles_Swelling</v>
      </c>
      <c r="D1657" s="15">
        <v>0</v>
      </c>
      <c r="E1657" s="33">
        <f t="shared" si="179"/>
        <v>-4.8134274696818129E-2</v>
      </c>
      <c r="F1657" s="15" t="str">
        <f t="shared" si="175"/>
        <v>Not Used</v>
      </c>
      <c r="G1657" s="17" t="s">
        <v>159</v>
      </c>
      <c r="H1657" s="18" t="s">
        <v>84</v>
      </c>
      <c r="I1657" s="26" t="s">
        <v>84</v>
      </c>
      <c r="J1657" s="19" t="str">
        <f t="shared" si="180"/>
        <v>Not Used</v>
      </c>
      <c r="K1657" s="19" t="str">
        <f t="shared" si="181"/>
        <v>Not Used</v>
      </c>
      <c r="L1657" s="27" t="str">
        <f t="shared" si="177"/>
        <v>CHECK</v>
      </c>
      <c r="M1657" s="27" t="str">
        <f t="shared" si="178"/>
        <v>Gravel</v>
      </c>
    </row>
    <row r="1658" spans="1:13" x14ac:dyDescent="0.25">
      <c r="A1658" s="15" t="s">
        <v>87</v>
      </c>
      <c r="B1658" s="16" t="s">
        <v>35</v>
      </c>
      <c r="C1658" s="15" t="str">
        <f t="shared" si="176"/>
        <v>Gravel &amp; Cobbles_Very Coarse</v>
      </c>
      <c r="D1658" s="15">
        <v>12</v>
      </c>
      <c r="E1658" s="33">
        <f t="shared" si="179"/>
        <v>-4.7424251013444607E-2</v>
      </c>
      <c r="F1658" s="15" t="str">
        <f t="shared" si="175"/>
        <v>Rare/Uncommon</v>
      </c>
      <c r="G1658" s="17" t="s">
        <v>159</v>
      </c>
      <c r="H1658" s="18" t="s">
        <v>84</v>
      </c>
      <c r="I1658" s="26" t="s">
        <v>84</v>
      </c>
      <c r="J1658" s="19" t="str">
        <f t="shared" si="180"/>
        <v>Needs Review</v>
      </c>
      <c r="K1658" s="19" t="str">
        <f t="shared" si="181"/>
        <v>Bell &amp; Erber</v>
      </c>
      <c r="L1658" s="27" t="str">
        <f t="shared" si="177"/>
        <v>Gravel</v>
      </c>
      <c r="M1658" s="27" t="str">
        <f t="shared" si="178"/>
        <v>Gravel</v>
      </c>
    </row>
    <row r="1659" spans="1:13" x14ac:dyDescent="0.25">
      <c r="A1659" s="15" t="s">
        <v>87</v>
      </c>
      <c r="B1659" s="16" t="s">
        <v>160</v>
      </c>
      <c r="C1659" s="15" t="str">
        <f t="shared" si="176"/>
        <v>Gravel &amp; Cobbles_Very Fine</v>
      </c>
      <c r="D1659" s="15">
        <v>0</v>
      </c>
      <c r="E1659" s="33">
        <f t="shared" si="179"/>
        <v>-4.8134274696818129E-2</v>
      </c>
      <c r="F1659" s="15" t="str">
        <f t="shared" si="175"/>
        <v>Not Used</v>
      </c>
      <c r="G1659" s="17" t="s">
        <v>159</v>
      </c>
      <c r="H1659" s="18" t="s">
        <v>84</v>
      </c>
      <c r="I1659" s="26" t="s">
        <v>84</v>
      </c>
      <c r="J1659" s="19" t="str">
        <f t="shared" si="180"/>
        <v>Not Used</v>
      </c>
      <c r="K1659" s="19" t="str">
        <f t="shared" si="181"/>
        <v>Not Used</v>
      </c>
      <c r="L1659" s="27" t="str">
        <f t="shared" si="177"/>
        <v>CHECK</v>
      </c>
      <c r="M1659" s="27" t="str">
        <f t="shared" si="178"/>
        <v>Gravel</v>
      </c>
    </row>
    <row r="1660" spans="1:13" x14ac:dyDescent="0.25">
      <c r="A1660" s="15" t="s">
        <v>87</v>
      </c>
      <c r="B1660" s="16" t="s">
        <v>36</v>
      </c>
      <c r="C1660" s="15" t="str">
        <f t="shared" si="176"/>
        <v>Gravel &amp; Cobbles_Very Fine-Coarse</v>
      </c>
      <c r="D1660" s="15">
        <v>0</v>
      </c>
      <c r="E1660" s="33">
        <f t="shared" si="179"/>
        <v>-4.8134274696818129E-2</v>
      </c>
      <c r="F1660" s="15" t="str">
        <f t="shared" si="175"/>
        <v>Not Used</v>
      </c>
      <c r="G1660" s="17" t="s">
        <v>159</v>
      </c>
      <c r="H1660" s="18" t="s">
        <v>84</v>
      </c>
      <c r="I1660" s="26" t="s">
        <v>84</v>
      </c>
      <c r="J1660" s="19" t="str">
        <f t="shared" si="180"/>
        <v>Not Used</v>
      </c>
      <c r="K1660" s="19" t="str">
        <f t="shared" si="181"/>
        <v>Not Used</v>
      </c>
      <c r="L1660" s="27" t="str">
        <f t="shared" si="177"/>
        <v>CHECK</v>
      </c>
      <c r="M1660" s="27" t="str">
        <f t="shared" si="178"/>
        <v>Gravel</v>
      </c>
    </row>
    <row r="1661" spans="1:13" x14ac:dyDescent="0.25">
      <c r="A1661" s="15" t="s">
        <v>87</v>
      </c>
      <c r="B1661" s="16" t="s">
        <v>37</v>
      </c>
      <c r="C1661" s="15" t="str">
        <f t="shared" si="176"/>
        <v>Gravel &amp; Cobbles_Very Fine-Fine</v>
      </c>
      <c r="D1661" s="15">
        <v>0</v>
      </c>
      <c r="E1661" s="33">
        <f t="shared" si="179"/>
        <v>-4.8134274696818129E-2</v>
      </c>
      <c r="F1661" s="15" t="str">
        <f t="shared" si="175"/>
        <v>Not Used</v>
      </c>
      <c r="G1661" s="17" t="s">
        <v>159</v>
      </c>
      <c r="H1661" s="18" t="s">
        <v>84</v>
      </c>
      <c r="I1661" s="26" t="s">
        <v>84</v>
      </c>
      <c r="J1661" s="19" t="str">
        <f t="shared" si="180"/>
        <v>Not Used</v>
      </c>
      <c r="K1661" s="19" t="str">
        <f t="shared" si="181"/>
        <v>Not Used</v>
      </c>
      <c r="L1661" s="27" t="str">
        <f t="shared" si="177"/>
        <v>CHECK</v>
      </c>
      <c r="M1661" s="27" t="str">
        <f t="shared" si="178"/>
        <v>Gravel</v>
      </c>
    </row>
    <row r="1662" spans="1:13" x14ac:dyDescent="0.25">
      <c r="A1662" s="15" t="s">
        <v>87</v>
      </c>
      <c r="B1662" s="16" t="s">
        <v>38</v>
      </c>
      <c r="C1662" s="15" t="str">
        <f t="shared" si="176"/>
        <v>Gravel &amp; Cobbles_Very Fine-Medium</v>
      </c>
      <c r="D1662" s="15">
        <v>0</v>
      </c>
      <c r="E1662" s="33">
        <f t="shared" si="179"/>
        <v>-4.8134274696818129E-2</v>
      </c>
      <c r="F1662" s="15" t="str">
        <f t="shared" si="175"/>
        <v>Not Used</v>
      </c>
      <c r="G1662" s="17" t="s">
        <v>159</v>
      </c>
      <c r="H1662" s="18" t="s">
        <v>84</v>
      </c>
      <c r="I1662" s="26" t="s">
        <v>84</v>
      </c>
      <c r="J1662" s="19" t="str">
        <f t="shared" si="180"/>
        <v>Not Used</v>
      </c>
      <c r="K1662" s="19" t="str">
        <f t="shared" si="181"/>
        <v>Not Used</v>
      </c>
      <c r="L1662" s="27" t="str">
        <f t="shared" si="177"/>
        <v>CHECK</v>
      </c>
      <c r="M1662" s="27" t="str">
        <f t="shared" si="178"/>
        <v>Gravel</v>
      </c>
    </row>
    <row r="1663" spans="1:13" x14ac:dyDescent="0.25">
      <c r="A1663" s="15" t="s">
        <v>87</v>
      </c>
      <c r="B1663" s="16" t="s">
        <v>39</v>
      </c>
      <c r="C1663" s="15" t="str">
        <f t="shared" si="176"/>
        <v>Gravel &amp; Cobbles_Very Hard</v>
      </c>
      <c r="D1663" s="15">
        <v>0</v>
      </c>
      <c r="E1663" s="33">
        <f t="shared" si="179"/>
        <v>-4.8134274696818129E-2</v>
      </c>
      <c r="F1663" s="15" t="str">
        <f t="shared" si="175"/>
        <v>Not Used</v>
      </c>
      <c r="G1663" s="17" t="s">
        <v>159</v>
      </c>
      <c r="H1663" s="18" t="s">
        <v>84</v>
      </c>
      <c r="I1663" s="26" t="s">
        <v>84</v>
      </c>
      <c r="J1663" s="19" t="str">
        <f t="shared" si="180"/>
        <v>Not Used</v>
      </c>
      <c r="K1663" s="19" t="str">
        <f t="shared" si="181"/>
        <v>Not Used</v>
      </c>
      <c r="L1663" s="27" t="str">
        <f t="shared" si="177"/>
        <v>CHECK</v>
      </c>
      <c r="M1663" s="27" t="str">
        <f t="shared" si="178"/>
        <v>Gravel</v>
      </c>
    </row>
    <row r="1664" spans="1:13" x14ac:dyDescent="0.25">
      <c r="A1664" s="15" t="s">
        <v>87</v>
      </c>
      <c r="B1664" s="16" t="s">
        <v>40</v>
      </c>
      <c r="C1664" s="15" t="str">
        <f t="shared" si="176"/>
        <v>Gravel &amp; Cobbles_W/Boulders</v>
      </c>
      <c r="D1664" s="15">
        <v>18</v>
      </c>
      <c r="E1664" s="33">
        <f t="shared" si="179"/>
        <v>-4.706923917175785E-2</v>
      </c>
      <c r="F1664" s="15" t="str">
        <f t="shared" si="175"/>
        <v>Rare/Uncommon</v>
      </c>
      <c r="G1664" s="17" t="s">
        <v>159</v>
      </c>
      <c r="H1664" s="18" t="s">
        <v>84</v>
      </c>
      <c r="I1664" s="26" t="s">
        <v>84</v>
      </c>
      <c r="J1664" s="19" t="str">
        <f t="shared" si="180"/>
        <v>Needs Review</v>
      </c>
      <c r="K1664" s="19" t="str">
        <f t="shared" si="181"/>
        <v>Bell &amp; Erber</v>
      </c>
      <c r="L1664" s="27" t="str">
        <f t="shared" si="177"/>
        <v>Gravel</v>
      </c>
      <c r="M1664" s="27" t="str">
        <f t="shared" si="178"/>
        <v>Gravel</v>
      </c>
    </row>
    <row r="1665" spans="1:13" x14ac:dyDescent="0.25">
      <c r="A1665" s="15" t="s">
        <v>87</v>
      </c>
      <c r="B1665" s="16" t="s">
        <v>41</v>
      </c>
      <c r="C1665" s="15" t="str">
        <f t="shared" si="176"/>
        <v>Gravel &amp; Cobbles_W/Clay</v>
      </c>
      <c r="D1665" s="15">
        <v>39</v>
      </c>
      <c r="E1665" s="33">
        <f t="shared" si="179"/>
        <v>-4.5826697725854189E-2</v>
      </c>
      <c r="F1665" s="15" t="str">
        <f t="shared" si="175"/>
        <v>Rare/Uncommon</v>
      </c>
      <c r="G1665" s="17" t="s">
        <v>159</v>
      </c>
      <c r="H1665" s="18" t="s">
        <v>158</v>
      </c>
      <c r="I1665" s="26" t="s">
        <v>158</v>
      </c>
      <c r="J1665" s="19" t="str">
        <f t="shared" si="180"/>
        <v>Needs Review</v>
      </c>
      <c r="K1665" s="19" t="str">
        <f t="shared" si="181"/>
        <v>Bell &amp; Erber</v>
      </c>
      <c r="L1665" s="27" t="str">
        <f t="shared" si="177"/>
        <v>Diamicton</v>
      </c>
      <c r="M1665" s="27" t="str">
        <f t="shared" si="178"/>
        <v>Diamicton</v>
      </c>
    </row>
    <row r="1666" spans="1:13" x14ac:dyDescent="0.25">
      <c r="A1666" s="15" t="s">
        <v>87</v>
      </c>
      <c r="B1666" s="16" t="s">
        <v>42</v>
      </c>
      <c r="C1666" s="15" t="str">
        <f t="shared" si="176"/>
        <v>Gravel &amp; Cobbles_W/Coal</v>
      </c>
      <c r="D1666" s="15">
        <v>2</v>
      </c>
      <c r="E1666" s="33">
        <f t="shared" si="179"/>
        <v>-4.8015937416255879E-2</v>
      </c>
      <c r="F1666" s="15" t="str">
        <f t="shared" ref="F1666:F1729" si="182">IF(D1666=0,"Not Used",
IF(E1666&lt;Mean,"Rare/Uncommon",
IF(AND(E1666&gt;Mean,E1666&lt;(Mean + Standard_Deviation)),"Fairly Common",
IF(AND(E1666&gt;(Mean + Standard_Deviation),E1666&lt;(Mean + (2*Standard_Deviation))),"Common",
IF(E1666&gt;(Mean + (2*Standard_Deviation)),"Very Common","")))))</f>
        <v>Rare/Uncommon</v>
      </c>
      <c r="G1666" s="17" t="s">
        <v>159</v>
      </c>
      <c r="H1666" s="18" t="s">
        <v>84</v>
      </c>
      <c r="I1666" s="26" t="s">
        <v>84</v>
      </c>
      <c r="J1666" s="19" t="str">
        <f t="shared" si="180"/>
        <v>Needs Review</v>
      </c>
      <c r="K1666" s="19" t="str">
        <f t="shared" si="181"/>
        <v>Bell &amp; Erber</v>
      </c>
      <c r="L1666" s="27" t="str">
        <f t="shared" si="177"/>
        <v>Gravel</v>
      </c>
      <c r="M1666" s="27" t="str">
        <f t="shared" si="178"/>
        <v>Gravel</v>
      </c>
    </row>
    <row r="1667" spans="1:13" x14ac:dyDescent="0.25">
      <c r="A1667" s="15" t="s">
        <v>87</v>
      </c>
      <c r="B1667" s="16" t="s">
        <v>43</v>
      </c>
      <c r="C1667" s="15" t="str">
        <f t="shared" ref="C1667:C1730" si="183">A1667&amp;"_"&amp;IF(ISBLANK(B1667),"",B1667)</f>
        <v>Gravel &amp; Cobbles_W/Cobbles</v>
      </c>
      <c r="D1667" s="15">
        <v>1</v>
      </c>
      <c r="E1667" s="33">
        <f t="shared" si="179"/>
        <v>-4.8075106056537004E-2</v>
      </c>
      <c r="F1667" s="15" t="str">
        <f t="shared" si="182"/>
        <v>Rare/Uncommon</v>
      </c>
      <c r="G1667" s="17" t="s">
        <v>159</v>
      </c>
      <c r="H1667" s="18" t="s">
        <v>84</v>
      </c>
      <c r="I1667" s="26" t="s">
        <v>84</v>
      </c>
      <c r="J1667" s="19" t="str">
        <f t="shared" si="180"/>
        <v>Needs Review</v>
      </c>
      <c r="K1667" s="19" t="str">
        <f t="shared" si="181"/>
        <v>Bell &amp; Erber</v>
      </c>
      <c r="L1667" s="27" t="str">
        <f t="shared" ref="L1667:L1730" si="184">IF(K1667="Esch &amp; Erber",I1667,IF(OR(K1667="Bell &amp; Esch",K1667="Bell &amp; Erber",K1667="Everyone Agrees"),H1667,"CHECK"))</f>
        <v>Gravel</v>
      </c>
      <c r="M1667" s="27" t="str">
        <f t="shared" ref="M1667:M1730" si="185">IF(K1667="Everyone Agrees",H1667,IF(J1667="Not Used",H1667,IF(NOT(L1667="CHECK"),L1667,H1667)))</f>
        <v>Gravel</v>
      </c>
    </row>
    <row r="1668" spans="1:13" x14ac:dyDescent="0.25">
      <c r="A1668" s="15" t="s">
        <v>87</v>
      </c>
      <c r="B1668" s="16" t="s">
        <v>44</v>
      </c>
      <c r="C1668" s="15" t="str">
        <f t="shared" si="183"/>
        <v>Gravel &amp; Cobbles_W/Dolomite</v>
      </c>
      <c r="D1668" s="15">
        <v>0</v>
      </c>
      <c r="E1668" s="33">
        <f t="shared" ref="E1668:E1731" si="186">STANDARDIZE(D1668,(SUM($D$2:$D$5657)/COUNT($D$2:$D$5657)),_xlfn.STDEV.P($D$2:$D$5657))</f>
        <v>-4.8134274696818129E-2</v>
      </c>
      <c r="F1668" s="15" t="str">
        <f t="shared" si="182"/>
        <v>Not Used</v>
      </c>
      <c r="G1668" s="17" t="s">
        <v>159</v>
      </c>
      <c r="H1668" s="18" t="s">
        <v>84</v>
      </c>
      <c r="I1668" s="26" t="s">
        <v>84</v>
      </c>
      <c r="J1668" s="19" t="str">
        <f t="shared" ref="J1668:J1731" si="187">IF(AND(G1668=H1668,I1668=H1668),"Yes",IF(AND(OR(G1668="CHECK",H1668="CHECK",I1668="CHECK"),NOT(F1668="Not Used")),"Needs Review",IF(F1668="Not Used", "Not Used","No")))</f>
        <v>Not Used</v>
      </c>
      <c r="K1668" s="19" t="str">
        <f t="shared" ref="K1668:K1731" si="188">IF(J1668="Yes","Everyone Agrees",IF(F1668="Not Used","Not Used",IF(AND(G1668="CHECK",I1668="CHECK"),"Needs Review",IF(G1668=H1668,"Bell &amp; Esch",IF(H1668=I1668,"Bell &amp; Erber",IF(G1668=I1668,"Esch &amp; Erber","Nobody Agrees"))))))</f>
        <v>Not Used</v>
      </c>
      <c r="L1668" s="27" t="str">
        <f t="shared" si="184"/>
        <v>CHECK</v>
      </c>
      <c r="M1668" s="27" t="str">
        <f t="shared" si="185"/>
        <v>Gravel</v>
      </c>
    </row>
    <row r="1669" spans="1:13" x14ac:dyDescent="0.25">
      <c r="A1669" s="15" t="s">
        <v>87</v>
      </c>
      <c r="B1669" s="16" t="s">
        <v>45</v>
      </c>
      <c r="C1669" s="15" t="str">
        <f t="shared" si="183"/>
        <v>Gravel &amp; Cobbles_W/Gravel</v>
      </c>
      <c r="D1669" s="15">
        <v>0</v>
      </c>
      <c r="E1669" s="33">
        <f t="shared" si="186"/>
        <v>-4.8134274696818129E-2</v>
      </c>
      <c r="F1669" s="15" t="str">
        <f t="shared" si="182"/>
        <v>Not Used</v>
      </c>
      <c r="G1669" s="17" t="s">
        <v>159</v>
      </c>
      <c r="H1669" s="18" t="s">
        <v>84</v>
      </c>
      <c r="I1669" s="26" t="s">
        <v>84</v>
      </c>
      <c r="J1669" s="19" t="str">
        <f t="shared" si="187"/>
        <v>Not Used</v>
      </c>
      <c r="K1669" s="19" t="str">
        <f t="shared" si="188"/>
        <v>Not Used</v>
      </c>
      <c r="L1669" s="27" t="str">
        <f t="shared" si="184"/>
        <v>CHECK</v>
      </c>
      <c r="M1669" s="27" t="str">
        <f t="shared" si="185"/>
        <v>Gravel</v>
      </c>
    </row>
    <row r="1670" spans="1:13" x14ac:dyDescent="0.25">
      <c r="A1670" s="15" t="s">
        <v>87</v>
      </c>
      <c r="B1670" s="16" t="s">
        <v>46</v>
      </c>
      <c r="C1670" s="15" t="str">
        <f t="shared" si="183"/>
        <v>Gravel &amp; Cobbles_W/Gypsum</v>
      </c>
      <c r="D1670" s="15">
        <v>0</v>
      </c>
      <c r="E1670" s="33">
        <f t="shared" si="186"/>
        <v>-4.8134274696818129E-2</v>
      </c>
      <c r="F1670" s="15" t="str">
        <f t="shared" si="182"/>
        <v>Not Used</v>
      </c>
      <c r="G1670" s="17" t="s">
        <v>159</v>
      </c>
      <c r="H1670" s="18" t="s">
        <v>84</v>
      </c>
      <c r="I1670" s="26" t="s">
        <v>84</v>
      </c>
      <c r="J1670" s="19" t="str">
        <f t="shared" si="187"/>
        <v>Not Used</v>
      </c>
      <c r="K1670" s="19" t="str">
        <f t="shared" si="188"/>
        <v>Not Used</v>
      </c>
      <c r="L1670" s="27" t="str">
        <f t="shared" si="184"/>
        <v>CHECK</v>
      </c>
      <c r="M1670" s="27" t="str">
        <f t="shared" si="185"/>
        <v>Gravel</v>
      </c>
    </row>
    <row r="1671" spans="1:13" x14ac:dyDescent="0.25">
      <c r="A1671" s="15" t="s">
        <v>87</v>
      </c>
      <c r="B1671" s="16" t="s">
        <v>47</v>
      </c>
      <c r="C1671" s="15" t="str">
        <f t="shared" si="183"/>
        <v>Gravel &amp; Cobbles_W/Limestone</v>
      </c>
      <c r="D1671" s="15">
        <v>1</v>
      </c>
      <c r="E1671" s="33">
        <f t="shared" si="186"/>
        <v>-4.8075106056537004E-2</v>
      </c>
      <c r="F1671" s="15" t="str">
        <f t="shared" si="182"/>
        <v>Rare/Uncommon</v>
      </c>
      <c r="G1671" s="17" t="s">
        <v>159</v>
      </c>
      <c r="H1671" s="18" t="s">
        <v>84</v>
      </c>
      <c r="I1671" s="26" t="s">
        <v>84</v>
      </c>
      <c r="J1671" s="19" t="str">
        <f t="shared" si="187"/>
        <v>Needs Review</v>
      </c>
      <c r="K1671" s="19" t="str">
        <f t="shared" si="188"/>
        <v>Bell &amp; Erber</v>
      </c>
      <c r="L1671" s="27" t="str">
        <f t="shared" si="184"/>
        <v>Gravel</v>
      </c>
      <c r="M1671" s="27" t="str">
        <f t="shared" si="185"/>
        <v>Gravel</v>
      </c>
    </row>
    <row r="1672" spans="1:13" x14ac:dyDescent="0.25">
      <c r="A1672" s="15" t="s">
        <v>87</v>
      </c>
      <c r="B1672" s="16" t="s">
        <v>48</v>
      </c>
      <c r="C1672" s="15" t="str">
        <f t="shared" si="183"/>
        <v>Gravel &amp; Cobbles_W/Pyrite</v>
      </c>
      <c r="D1672" s="15">
        <v>0</v>
      </c>
      <c r="E1672" s="33">
        <f t="shared" si="186"/>
        <v>-4.8134274696818129E-2</v>
      </c>
      <c r="F1672" s="15" t="str">
        <f t="shared" si="182"/>
        <v>Not Used</v>
      </c>
      <c r="G1672" s="17" t="s">
        <v>159</v>
      </c>
      <c r="H1672" s="18" t="s">
        <v>84</v>
      </c>
      <c r="I1672" s="26" t="s">
        <v>84</v>
      </c>
      <c r="J1672" s="19" t="str">
        <f t="shared" si="187"/>
        <v>Not Used</v>
      </c>
      <c r="K1672" s="19" t="str">
        <f t="shared" si="188"/>
        <v>Not Used</v>
      </c>
      <c r="L1672" s="27" t="str">
        <f t="shared" si="184"/>
        <v>CHECK</v>
      </c>
      <c r="M1672" s="27" t="str">
        <f t="shared" si="185"/>
        <v>Gravel</v>
      </c>
    </row>
    <row r="1673" spans="1:13" x14ac:dyDescent="0.25">
      <c r="A1673" s="15" t="s">
        <v>87</v>
      </c>
      <c r="B1673" s="16" t="s">
        <v>49</v>
      </c>
      <c r="C1673" s="15" t="str">
        <f t="shared" si="183"/>
        <v>Gravel &amp; Cobbles_W/Sand</v>
      </c>
      <c r="D1673" s="15">
        <v>69</v>
      </c>
      <c r="E1673" s="33">
        <f t="shared" si="186"/>
        <v>-4.4051638517420388E-2</v>
      </c>
      <c r="F1673" s="15" t="str">
        <f t="shared" si="182"/>
        <v>Rare/Uncommon</v>
      </c>
      <c r="G1673" s="17" t="s">
        <v>159</v>
      </c>
      <c r="H1673" s="18" t="s">
        <v>120</v>
      </c>
      <c r="I1673" s="26" t="s">
        <v>120</v>
      </c>
      <c r="J1673" s="19" t="str">
        <f t="shared" si="187"/>
        <v>Needs Review</v>
      </c>
      <c r="K1673" s="19" t="str">
        <f t="shared" si="188"/>
        <v>Bell &amp; Erber</v>
      </c>
      <c r="L1673" s="27" t="str">
        <f t="shared" si="184"/>
        <v>Sand &amp; Gravel</v>
      </c>
      <c r="M1673" s="27" t="str">
        <f t="shared" si="185"/>
        <v>Sand &amp; Gravel</v>
      </c>
    </row>
    <row r="1674" spans="1:13" x14ac:dyDescent="0.25">
      <c r="A1674" s="15" t="s">
        <v>87</v>
      </c>
      <c r="B1674" s="16" t="s">
        <v>50</v>
      </c>
      <c r="C1674" s="15" t="str">
        <f t="shared" si="183"/>
        <v>Gravel &amp; Cobbles_W/Sandstone</v>
      </c>
      <c r="D1674" s="15">
        <v>2</v>
      </c>
      <c r="E1674" s="33">
        <f t="shared" si="186"/>
        <v>-4.8015937416255879E-2</v>
      </c>
      <c r="F1674" s="15" t="str">
        <f t="shared" si="182"/>
        <v>Rare/Uncommon</v>
      </c>
      <c r="G1674" s="17" t="s">
        <v>159</v>
      </c>
      <c r="H1674" s="18" t="s">
        <v>84</v>
      </c>
      <c r="I1674" s="26" t="s">
        <v>84</v>
      </c>
      <c r="J1674" s="19" t="str">
        <f t="shared" si="187"/>
        <v>Needs Review</v>
      </c>
      <c r="K1674" s="19" t="str">
        <f t="shared" si="188"/>
        <v>Bell &amp; Erber</v>
      </c>
      <c r="L1674" s="27" t="str">
        <f t="shared" si="184"/>
        <v>Gravel</v>
      </c>
      <c r="M1674" s="27" t="str">
        <f t="shared" si="185"/>
        <v>Gravel</v>
      </c>
    </row>
    <row r="1675" spans="1:13" x14ac:dyDescent="0.25">
      <c r="A1675" s="15" t="s">
        <v>87</v>
      </c>
      <c r="B1675" s="16" t="s">
        <v>51</v>
      </c>
      <c r="C1675" s="15" t="str">
        <f t="shared" si="183"/>
        <v>Gravel &amp; Cobbles_W/Shale</v>
      </c>
      <c r="D1675" s="15">
        <v>1</v>
      </c>
      <c r="E1675" s="33">
        <f t="shared" si="186"/>
        <v>-4.8075106056537004E-2</v>
      </c>
      <c r="F1675" s="15" t="str">
        <f t="shared" si="182"/>
        <v>Rare/Uncommon</v>
      </c>
      <c r="G1675" s="17" t="s">
        <v>159</v>
      </c>
      <c r="H1675" s="18" t="s">
        <v>84</v>
      </c>
      <c r="I1675" s="26" t="s">
        <v>84</v>
      </c>
      <c r="J1675" s="19" t="str">
        <f t="shared" si="187"/>
        <v>Needs Review</v>
      </c>
      <c r="K1675" s="19" t="str">
        <f t="shared" si="188"/>
        <v>Bell &amp; Erber</v>
      </c>
      <c r="L1675" s="27" t="str">
        <f t="shared" si="184"/>
        <v>Gravel</v>
      </c>
      <c r="M1675" s="27" t="str">
        <f t="shared" si="185"/>
        <v>Gravel</v>
      </c>
    </row>
    <row r="1676" spans="1:13" x14ac:dyDescent="0.25">
      <c r="A1676" s="15" t="s">
        <v>87</v>
      </c>
      <c r="B1676" s="16" t="s">
        <v>52</v>
      </c>
      <c r="C1676" s="15" t="str">
        <f t="shared" si="183"/>
        <v>Gravel &amp; Cobbles_W/Silt</v>
      </c>
      <c r="D1676" s="15">
        <v>4</v>
      </c>
      <c r="E1676" s="33">
        <f t="shared" si="186"/>
        <v>-4.7897600135693622E-2</v>
      </c>
      <c r="F1676" s="15" t="str">
        <f t="shared" si="182"/>
        <v>Rare/Uncommon</v>
      </c>
      <c r="G1676" s="17" t="s">
        <v>159</v>
      </c>
      <c r="H1676" s="18" t="s">
        <v>120</v>
      </c>
      <c r="I1676" s="26" t="s">
        <v>120</v>
      </c>
      <c r="J1676" s="19" t="str">
        <f t="shared" si="187"/>
        <v>Needs Review</v>
      </c>
      <c r="K1676" s="19" t="str">
        <f t="shared" si="188"/>
        <v>Bell &amp; Erber</v>
      </c>
      <c r="L1676" s="27" t="str">
        <f t="shared" si="184"/>
        <v>Sand &amp; Gravel</v>
      </c>
      <c r="M1676" s="27" t="str">
        <f t="shared" si="185"/>
        <v>Sand &amp; Gravel</v>
      </c>
    </row>
    <row r="1677" spans="1:13" x14ac:dyDescent="0.25">
      <c r="A1677" s="15" t="s">
        <v>87</v>
      </c>
      <c r="B1677" s="16" t="s">
        <v>53</v>
      </c>
      <c r="C1677" s="15" t="str">
        <f t="shared" si="183"/>
        <v>Gravel &amp; Cobbles_W/Stones</v>
      </c>
      <c r="D1677" s="15">
        <v>18</v>
      </c>
      <c r="E1677" s="33">
        <f t="shared" si="186"/>
        <v>-4.706923917175785E-2</v>
      </c>
      <c r="F1677" s="15" t="str">
        <f t="shared" si="182"/>
        <v>Rare/Uncommon</v>
      </c>
      <c r="G1677" s="17" t="s">
        <v>159</v>
      </c>
      <c r="H1677" s="18" t="s">
        <v>84</v>
      </c>
      <c r="I1677" s="26" t="s">
        <v>84</v>
      </c>
      <c r="J1677" s="19" t="str">
        <f t="shared" si="187"/>
        <v>Needs Review</v>
      </c>
      <c r="K1677" s="19" t="str">
        <f t="shared" si="188"/>
        <v>Bell &amp; Erber</v>
      </c>
      <c r="L1677" s="27" t="str">
        <f t="shared" si="184"/>
        <v>Gravel</v>
      </c>
      <c r="M1677" s="27" t="str">
        <f t="shared" si="185"/>
        <v>Gravel</v>
      </c>
    </row>
    <row r="1678" spans="1:13" x14ac:dyDescent="0.25">
      <c r="A1678" s="15" t="s">
        <v>87</v>
      </c>
      <c r="B1678" s="16" t="s">
        <v>54</v>
      </c>
      <c r="C1678" s="15" t="str">
        <f t="shared" si="183"/>
        <v>Gravel &amp; Cobbles_Water Bearing</v>
      </c>
      <c r="D1678" s="15">
        <v>13</v>
      </c>
      <c r="E1678" s="33">
        <f t="shared" si="186"/>
        <v>-4.7365082373163482E-2</v>
      </c>
      <c r="F1678" s="15" t="str">
        <f t="shared" si="182"/>
        <v>Rare/Uncommon</v>
      </c>
      <c r="G1678" s="17" t="s">
        <v>159</v>
      </c>
      <c r="H1678" s="18" t="s">
        <v>84</v>
      </c>
      <c r="I1678" s="26" t="s">
        <v>84</v>
      </c>
      <c r="J1678" s="19" t="str">
        <f t="shared" si="187"/>
        <v>Needs Review</v>
      </c>
      <c r="K1678" s="19" t="str">
        <f t="shared" si="188"/>
        <v>Bell &amp; Erber</v>
      </c>
      <c r="L1678" s="27" t="str">
        <f t="shared" si="184"/>
        <v>Gravel</v>
      </c>
      <c r="M1678" s="27" t="str">
        <f t="shared" si="185"/>
        <v>Gravel</v>
      </c>
    </row>
    <row r="1679" spans="1:13" x14ac:dyDescent="0.25">
      <c r="A1679" s="15" t="s">
        <v>87</v>
      </c>
      <c r="B1679" s="16" t="s">
        <v>55</v>
      </c>
      <c r="C1679" s="15" t="str">
        <f t="shared" si="183"/>
        <v>Gravel &amp; Cobbles_Weathered</v>
      </c>
      <c r="D1679" s="15">
        <v>0</v>
      </c>
      <c r="E1679" s="33">
        <f t="shared" si="186"/>
        <v>-4.8134274696818129E-2</v>
      </c>
      <c r="F1679" s="15" t="str">
        <f t="shared" si="182"/>
        <v>Not Used</v>
      </c>
      <c r="G1679" s="17" t="s">
        <v>159</v>
      </c>
      <c r="H1679" s="18" t="s">
        <v>84</v>
      </c>
      <c r="I1679" s="26" t="s">
        <v>84</v>
      </c>
      <c r="J1679" s="19" t="str">
        <f t="shared" si="187"/>
        <v>Not Used</v>
      </c>
      <c r="K1679" s="19" t="str">
        <f t="shared" si="188"/>
        <v>Not Used</v>
      </c>
      <c r="L1679" s="27" t="str">
        <f t="shared" si="184"/>
        <v>CHECK</v>
      </c>
      <c r="M1679" s="27" t="str">
        <f t="shared" si="185"/>
        <v>Gravel</v>
      </c>
    </row>
    <row r="1680" spans="1:13" x14ac:dyDescent="0.25">
      <c r="A1680" s="15" t="s">
        <v>87</v>
      </c>
      <c r="B1680" s="16" t="s">
        <v>56</v>
      </c>
      <c r="C1680" s="15" t="str">
        <f t="shared" si="183"/>
        <v>Gravel &amp; Cobbles_Wet/Moist</v>
      </c>
      <c r="D1680" s="15">
        <v>2</v>
      </c>
      <c r="E1680" s="33">
        <f t="shared" si="186"/>
        <v>-4.8015937416255879E-2</v>
      </c>
      <c r="F1680" s="15" t="str">
        <f t="shared" si="182"/>
        <v>Rare/Uncommon</v>
      </c>
      <c r="G1680" s="17" t="s">
        <v>159</v>
      </c>
      <c r="H1680" s="18" t="s">
        <v>84</v>
      </c>
      <c r="I1680" s="26" t="s">
        <v>84</v>
      </c>
      <c r="J1680" s="19" t="str">
        <f t="shared" si="187"/>
        <v>Needs Review</v>
      </c>
      <c r="K1680" s="19" t="str">
        <f t="shared" si="188"/>
        <v>Bell &amp; Erber</v>
      </c>
      <c r="L1680" s="27" t="str">
        <f t="shared" si="184"/>
        <v>Gravel</v>
      </c>
      <c r="M1680" s="27" t="str">
        <f t="shared" si="185"/>
        <v>Gravel</v>
      </c>
    </row>
    <row r="1681" spans="1:13" x14ac:dyDescent="0.25">
      <c r="A1681" s="15" t="s">
        <v>87</v>
      </c>
      <c r="B1681" s="16" t="s">
        <v>57</v>
      </c>
      <c r="C1681" s="15" t="str">
        <f t="shared" si="183"/>
        <v>Gravel &amp; Cobbles_Wood</v>
      </c>
      <c r="D1681" s="15">
        <v>0</v>
      </c>
      <c r="E1681" s="33">
        <f t="shared" si="186"/>
        <v>-4.8134274696818129E-2</v>
      </c>
      <c r="F1681" s="15" t="str">
        <f t="shared" si="182"/>
        <v>Not Used</v>
      </c>
      <c r="G1681" s="17" t="s">
        <v>159</v>
      </c>
      <c r="H1681" s="18" t="s">
        <v>84</v>
      </c>
      <c r="I1681" s="26" t="s">
        <v>84</v>
      </c>
      <c r="J1681" s="19" t="str">
        <f t="shared" si="187"/>
        <v>Not Used</v>
      </c>
      <c r="K1681" s="19" t="str">
        <f t="shared" si="188"/>
        <v>Not Used</v>
      </c>
      <c r="L1681" s="27" t="str">
        <f t="shared" si="184"/>
        <v>CHECK</v>
      </c>
      <c r="M1681" s="27" t="str">
        <f t="shared" si="185"/>
        <v>Gravel</v>
      </c>
    </row>
    <row r="1682" spans="1:13" x14ac:dyDescent="0.25">
      <c r="A1682" s="15" t="s">
        <v>88</v>
      </c>
      <c r="B1682" s="16"/>
      <c r="C1682" s="15" t="str">
        <f t="shared" si="183"/>
        <v>Gravel &amp; Sand_</v>
      </c>
      <c r="D1682" s="15">
        <v>36081</v>
      </c>
      <c r="E1682" s="33">
        <f t="shared" si="186"/>
        <v>2.0867294352865127</v>
      </c>
      <c r="F1682" s="15" t="str">
        <f t="shared" si="182"/>
        <v>Very Common</v>
      </c>
      <c r="G1682" s="17" t="s">
        <v>120</v>
      </c>
      <c r="H1682" s="18" t="s">
        <v>120</v>
      </c>
      <c r="I1682" s="26" t="s">
        <v>120</v>
      </c>
      <c r="J1682" s="19" t="str">
        <f t="shared" si="187"/>
        <v>Yes</v>
      </c>
      <c r="K1682" s="19" t="str">
        <f t="shared" si="188"/>
        <v>Everyone Agrees</v>
      </c>
      <c r="L1682" s="27" t="str">
        <f t="shared" si="184"/>
        <v>Sand &amp; Gravel</v>
      </c>
      <c r="M1682" s="27" t="str">
        <f t="shared" si="185"/>
        <v>Sand &amp; Gravel</v>
      </c>
    </row>
    <row r="1683" spans="1:13" x14ac:dyDescent="0.25">
      <c r="A1683" s="15" t="s">
        <v>88</v>
      </c>
      <c r="B1683" s="16" t="s">
        <v>4</v>
      </c>
      <c r="C1683" s="15" t="str">
        <f t="shared" si="183"/>
        <v>Gravel &amp; Sand_Broken</v>
      </c>
      <c r="D1683" s="15">
        <v>15</v>
      </c>
      <c r="E1683" s="33">
        <f t="shared" si="186"/>
        <v>-4.7246745092601232E-2</v>
      </c>
      <c r="F1683" s="15" t="str">
        <f t="shared" si="182"/>
        <v>Rare/Uncommon</v>
      </c>
      <c r="G1683" s="17" t="s">
        <v>120</v>
      </c>
      <c r="H1683" s="18" t="s">
        <v>120</v>
      </c>
      <c r="I1683" s="26" t="s">
        <v>120</v>
      </c>
      <c r="J1683" s="19" t="str">
        <f t="shared" si="187"/>
        <v>Yes</v>
      </c>
      <c r="K1683" s="19" t="str">
        <f t="shared" si="188"/>
        <v>Everyone Agrees</v>
      </c>
      <c r="L1683" s="27" t="str">
        <f t="shared" si="184"/>
        <v>Sand &amp; Gravel</v>
      </c>
      <c r="M1683" s="27" t="str">
        <f t="shared" si="185"/>
        <v>Sand &amp; Gravel</v>
      </c>
    </row>
    <row r="1684" spans="1:13" x14ac:dyDescent="0.25">
      <c r="A1684" s="15" t="s">
        <v>88</v>
      </c>
      <c r="B1684" s="16" t="s">
        <v>5</v>
      </c>
      <c r="C1684" s="15" t="str">
        <f t="shared" si="183"/>
        <v>Gravel &amp; Sand_Cemented</v>
      </c>
      <c r="D1684" s="15">
        <v>63</v>
      </c>
      <c r="E1684" s="33">
        <f t="shared" si="186"/>
        <v>-4.4406650359107153E-2</v>
      </c>
      <c r="F1684" s="15" t="str">
        <f t="shared" si="182"/>
        <v>Rare/Uncommon</v>
      </c>
      <c r="G1684" s="17" t="s">
        <v>120</v>
      </c>
      <c r="H1684" s="18" t="s">
        <v>120</v>
      </c>
      <c r="I1684" s="26" t="s">
        <v>120</v>
      </c>
      <c r="J1684" s="19" t="str">
        <f t="shared" si="187"/>
        <v>Yes</v>
      </c>
      <c r="K1684" s="19" t="str">
        <f t="shared" si="188"/>
        <v>Everyone Agrees</v>
      </c>
      <c r="L1684" s="27" t="str">
        <f t="shared" si="184"/>
        <v>Sand &amp; Gravel</v>
      </c>
      <c r="M1684" s="27" t="str">
        <f t="shared" si="185"/>
        <v>Sand &amp; Gravel</v>
      </c>
    </row>
    <row r="1685" spans="1:13" x14ac:dyDescent="0.25">
      <c r="A1685" s="15" t="s">
        <v>88</v>
      </c>
      <c r="B1685" s="16" t="s">
        <v>6</v>
      </c>
      <c r="C1685" s="15" t="str">
        <f t="shared" si="183"/>
        <v>Gravel &amp; Sand_Clayey</v>
      </c>
      <c r="D1685" s="15">
        <v>146</v>
      </c>
      <c r="E1685" s="33">
        <f t="shared" si="186"/>
        <v>-3.9495653215773641E-2</v>
      </c>
      <c r="F1685" s="15" t="str">
        <f t="shared" si="182"/>
        <v>Rare/Uncommon</v>
      </c>
      <c r="G1685" s="17" t="s">
        <v>120</v>
      </c>
      <c r="H1685" s="18" t="s">
        <v>158</v>
      </c>
      <c r="I1685" s="26" t="s">
        <v>158</v>
      </c>
      <c r="J1685" s="19" t="str">
        <f t="shared" si="187"/>
        <v>No</v>
      </c>
      <c r="K1685" s="19" t="str">
        <f t="shared" si="188"/>
        <v>Bell &amp; Erber</v>
      </c>
      <c r="L1685" s="27" t="str">
        <f t="shared" si="184"/>
        <v>Diamicton</v>
      </c>
      <c r="M1685" s="27" t="str">
        <f t="shared" si="185"/>
        <v>Diamicton</v>
      </c>
    </row>
    <row r="1686" spans="1:13" x14ac:dyDescent="0.25">
      <c r="A1686" s="15" t="s">
        <v>88</v>
      </c>
      <c r="B1686" s="16" t="s">
        <v>7</v>
      </c>
      <c r="C1686" s="15" t="str">
        <f t="shared" si="183"/>
        <v>Gravel &amp; Sand_Coarse</v>
      </c>
      <c r="D1686" s="15">
        <v>4737</v>
      </c>
      <c r="E1686" s="33">
        <f t="shared" si="186"/>
        <v>0.23214757431487884</v>
      </c>
      <c r="F1686" s="15" t="str">
        <f t="shared" si="182"/>
        <v>Fairly Common</v>
      </c>
      <c r="G1686" s="17" t="s">
        <v>120</v>
      </c>
      <c r="H1686" s="18" t="s">
        <v>120</v>
      </c>
      <c r="I1686" s="26" t="s">
        <v>120</v>
      </c>
      <c r="J1686" s="19" t="str">
        <f t="shared" si="187"/>
        <v>Yes</v>
      </c>
      <c r="K1686" s="19" t="str">
        <f t="shared" si="188"/>
        <v>Everyone Agrees</v>
      </c>
      <c r="L1686" s="27" t="str">
        <f t="shared" si="184"/>
        <v>Sand &amp; Gravel</v>
      </c>
      <c r="M1686" s="27" t="str">
        <f t="shared" si="185"/>
        <v>Sand &amp; Gravel</v>
      </c>
    </row>
    <row r="1687" spans="1:13" x14ac:dyDescent="0.25">
      <c r="A1687" s="15" t="s">
        <v>88</v>
      </c>
      <c r="B1687" s="16" t="s">
        <v>8</v>
      </c>
      <c r="C1687" s="15" t="str">
        <f t="shared" si="183"/>
        <v>Gravel &amp; Sand_Dense</v>
      </c>
      <c r="D1687" s="15">
        <v>24</v>
      </c>
      <c r="E1687" s="33">
        <f t="shared" si="186"/>
        <v>-4.6714227330071093E-2</v>
      </c>
      <c r="F1687" s="15" t="str">
        <f t="shared" si="182"/>
        <v>Rare/Uncommon</v>
      </c>
      <c r="G1687" s="17" t="s">
        <v>120</v>
      </c>
      <c r="H1687" s="18" t="s">
        <v>120</v>
      </c>
      <c r="I1687" s="26" t="s">
        <v>120</v>
      </c>
      <c r="J1687" s="19" t="str">
        <f t="shared" si="187"/>
        <v>Yes</v>
      </c>
      <c r="K1687" s="19" t="str">
        <f t="shared" si="188"/>
        <v>Everyone Agrees</v>
      </c>
      <c r="L1687" s="27" t="str">
        <f t="shared" si="184"/>
        <v>Sand &amp; Gravel</v>
      </c>
      <c r="M1687" s="27" t="str">
        <f t="shared" si="185"/>
        <v>Sand &amp; Gravel</v>
      </c>
    </row>
    <row r="1688" spans="1:13" x14ac:dyDescent="0.25">
      <c r="A1688" s="15" t="s">
        <v>88</v>
      </c>
      <c r="B1688" s="16" t="s">
        <v>9</v>
      </c>
      <c r="C1688" s="15" t="str">
        <f t="shared" si="183"/>
        <v>Gravel &amp; Sand_Dolomitic</v>
      </c>
      <c r="D1688" s="15">
        <v>1</v>
      </c>
      <c r="E1688" s="33">
        <f t="shared" si="186"/>
        <v>-4.8075106056537004E-2</v>
      </c>
      <c r="F1688" s="15" t="str">
        <f t="shared" si="182"/>
        <v>Rare/Uncommon</v>
      </c>
      <c r="G1688" s="17" t="s">
        <v>120</v>
      </c>
      <c r="H1688" s="18" t="s">
        <v>120</v>
      </c>
      <c r="I1688" s="26" t="s">
        <v>120</v>
      </c>
      <c r="J1688" s="19" t="str">
        <f t="shared" si="187"/>
        <v>Yes</v>
      </c>
      <c r="K1688" s="19" t="str">
        <f t="shared" si="188"/>
        <v>Everyone Agrees</v>
      </c>
      <c r="L1688" s="27" t="str">
        <f t="shared" si="184"/>
        <v>Sand &amp; Gravel</v>
      </c>
      <c r="M1688" s="27" t="str">
        <f t="shared" si="185"/>
        <v>Sand &amp; Gravel</v>
      </c>
    </row>
    <row r="1689" spans="1:13" x14ac:dyDescent="0.25">
      <c r="A1689" s="15" t="s">
        <v>88</v>
      </c>
      <c r="B1689" s="16" t="s">
        <v>10</v>
      </c>
      <c r="C1689" s="15" t="str">
        <f t="shared" si="183"/>
        <v>Gravel &amp; Sand_Dry</v>
      </c>
      <c r="D1689" s="15">
        <v>425</v>
      </c>
      <c r="E1689" s="33">
        <f t="shared" si="186"/>
        <v>-2.2987602577339301E-2</v>
      </c>
      <c r="F1689" s="15" t="str">
        <f t="shared" si="182"/>
        <v>Rare/Uncommon</v>
      </c>
      <c r="G1689" s="17" t="s">
        <v>120</v>
      </c>
      <c r="H1689" s="18" t="s">
        <v>120</v>
      </c>
      <c r="I1689" s="26" t="s">
        <v>120</v>
      </c>
      <c r="J1689" s="19" t="str">
        <f t="shared" si="187"/>
        <v>Yes</v>
      </c>
      <c r="K1689" s="19" t="str">
        <f t="shared" si="188"/>
        <v>Everyone Agrees</v>
      </c>
      <c r="L1689" s="27" t="str">
        <f t="shared" si="184"/>
        <v>Sand &amp; Gravel</v>
      </c>
      <c r="M1689" s="27" t="str">
        <f t="shared" si="185"/>
        <v>Sand &amp; Gravel</v>
      </c>
    </row>
    <row r="1690" spans="1:13" x14ac:dyDescent="0.25">
      <c r="A1690" s="15" t="s">
        <v>88</v>
      </c>
      <c r="B1690" s="16" t="s">
        <v>11</v>
      </c>
      <c r="C1690" s="15" t="str">
        <f t="shared" si="183"/>
        <v>Gravel &amp; Sand_Fill</v>
      </c>
      <c r="D1690" s="15">
        <v>40</v>
      </c>
      <c r="E1690" s="33">
        <f t="shared" si="186"/>
        <v>-4.5767529085573064E-2</v>
      </c>
      <c r="F1690" s="15" t="str">
        <f t="shared" si="182"/>
        <v>Rare/Uncommon</v>
      </c>
      <c r="G1690" s="17" t="s">
        <v>167</v>
      </c>
      <c r="H1690" s="18" t="s">
        <v>167</v>
      </c>
      <c r="I1690" s="26" t="s">
        <v>167</v>
      </c>
      <c r="J1690" s="19" t="str">
        <f t="shared" si="187"/>
        <v>Yes</v>
      </c>
      <c r="K1690" s="19" t="str">
        <f t="shared" si="188"/>
        <v>Everyone Agrees</v>
      </c>
      <c r="L1690" s="27" t="str">
        <f t="shared" si="184"/>
        <v>Unknown or No Record</v>
      </c>
      <c r="M1690" s="27" t="str">
        <f t="shared" si="185"/>
        <v>Unknown or No Record</v>
      </c>
    </row>
    <row r="1691" spans="1:13" x14ac:dyDescent="0.25">
      <c r="A1691" s="15" t="s">
        <v>88</v>
      </c>
      <c r="B1691" s="16" t="s">
        <v>12</v>
      </c>
      <c r="C1691" s="15" t="str">
        <f t="shared" si="183"/>
        <v>Gravel &amp; Sand_Fine</v>
      </c>
      <c r="D1691" s="15">
        <v>3503</v>
      </c>
      <c r="E1691" s="33">
        <f t="shared" si="186"/>
        <v>0.15913347220796853</v>
      </c>
      <c r="F1691" s="15" t="str">
        <f t="shared" si="182"/>
        <v>Fairly Common</v>
      </c>
      <c r="G1691" s="17" t="s">
        <v>120</v>
      </c>
      <c r="H1691" s="18" t="s">
        <v>120</v>
      </c>
      <c r="I1691" s="26" t="s">
        <v>120</v>
      </c>
      <c r="J1691" s="19" t="str">
        <f t="shared" si="187"/>
        <v>Yes</v>
      </c>
      <c r="K1691" s="19" t="str">
        <f t="shared" si="188"/>
        <v>Everyone Agrees</v>
      </c>
      <c r="L1691" s="27" t="str">
        <f t="shared" si="184"/>
        <v>Sand &amp; Gravel</v>
      </c>
      <c r="M1691" s="27" t="str">
        <f t="shared" si="185"/>
        <v>Sand &amp; Gravel</v>
      </c>
    </row>
    <row r="1692" spans="1:13" x14ac:dyDescent="0.25">
      <c r="A1692" s="15" t="s">
        <v>88</v>
      </c>
      <c r="B1692" s="16" t="s">
        <v>13</v>
      </c>
      <c r="C1692" s="15" t="str">
        <f t="shared" si="183"/>
        <v>Gravel &amp; Sand_Fine To Coarse</v>
      </c>
      <c r="D1692" s="15">
        <v>468</v>
      </c>
      <c r="E1692" s="33">
        <f t="shared" si="186"/>
        <v>-2.0443351045250857E-2</v>
      </c>
      <c r="F1692" s="15" t="str">
        <f t="shared" si="182"/>
        <v>Rare/Uncommon</v>
      </c>
      <c r="G1692" s="17" t="s">
        <v>120</v>
      </c>
      <c r="H1692" s="18" t="s">
        <v>120</v>
      </c>
      <c r="I1692" s="26" t="s">
        <v>120</v>
      </c>
      <c r="J1692" s="19" t="str">
        <f t="shared" si="187"/>
        <v>Yes</v>
      </c>
      <c r="K1692" s="19" t="str">
        <f t="shared" si="188"/>
        <v>Everyone Agrees</v>
      </c>
      <c r="L1692" s="27" t="str">
        <f t="shared" si="184"/>
        <v>Sand &amp; Gravel</v>
      </c>
      <c r="M1692" s="27" t="str">
        <f t="shared" si="185"/>
        <v>Sand &amp; Gravel</v>
      </c>
    </row>
    <row r="1693" spans="1:13" x14ac:dyDescent="0.25">
      <c r="A1693" s="15" t="s">
        <v>88</v>
      </c>
      <c r="B1693" s="16" t="s">
        <v>14</v>
      </c>
      <c r="C1693" s="15" t="str">
        <f t="shared" si="183"/>
        <v>Gravel &amp; Sand_Fine To Medium</v>
      </c>
      <c r="D1693" s="15">
        <v>554</v>
      </c>
      <c r="E1693" s="33">
        <f t="shared" si="186"/>
        <v>-1.5354847981073963E-2</v>
      </c>
      <c r="F1693" s="15" t="str">
        <f t="shared" si="182"/>
        <v>Rare/Uncommon</v>
      </c>
      <c r="G1693" s="17" t="s">
        <v>120</v>
      </c>
      <c r="H1693" s="18" t="s">
        <v>120</v>
      </c>
      <c r="I1693" s="26" t="s">
        <v>120</v>
      </c>
      <c r="J1693" s="19" t="str">
        <f t="shared" si="187"/>
        <v>Yes</v>
      </c>
      <c r="K1693" s="19" t="str">
        <f t="shared" si="188"/>
        <v>Everyone Agrees</v>
      </c>
      <c r="L1693" s="27" t="str">
        <f t="shared" si="184"/>
        <v>Sand &amp; Gravel</v>
      </c>
      <c r="M1693" s="27" t="str">
        <f t="shared" si="185"/>
        <v>Sand &amp; Gravel</v>
      </c>
    </row>
    <row r="1694" spans="1:13" x14ac:dyDescent="0.25">
      <c r="A1694" s="15" t="s">
        <v>88</v>
      </c>
      <c r="B1694" s="16" t="s">
        <v>15</v>
      </c>
      <c r="C1694" s="15" t="str">
        <f t="shared" si="183"/>
        <v>Gravel &amp; Sand_Firm</v>
      </c>
      <c r="D1694" s="15">
        <v>4</v>
      </c>
      <c r="E1694" s="33">
        <f t="shared" si="186"/>
        <v>-4.7897600135693622E-2</v>
      </c>
      <c r="F1694" s="15" t="str">
        <f t="shared" si="182"/>
        <v>Rare/Uncommon</v>
      </c>
      <c r="G1694" s="17" t="s">
        <v>120</v>
      </c>
      <c r="H1694" s="18" t="s">
        <v>120</v>
      </c>
      <c r="I1694" s="26" t="s">
        <v>120</v>
      </c>
      <c r="J1694" s="19" t="str">
        <f t="shared" si="187"/>
        <v>Yes</v>
      </c>
      <c r="K1694" s="19" t="str">
        <f t="shared" si="188"/>
        <v>Everyone Agrees</v>
      </c>
      <c r="L1694" s="27" t="str">
        <f t="shared" si="184"/>
        <v>Sand &amp; Gravel</v>
      </c>
      <c r="M1694" s="27" t="str">
        <f t="shared" si="185"/>
        <v>Sand &amp; Gravel</v>
      </c>
    </row>
    <row r="1695" spans="1:13" x14ac:dyDescent="0.25">
      <c r="A1695" s="15" t="s">
        <v>88</v>
      </c>
      <c r="B1695" s="16" t="s">
        <v>16</v>
      </c>
      <c r="C1695" s="15" t="str">
        <f t="shared" si="183"/>
        <v>Gravel &amp; Sand_Fractured</v>
      </c>
      <c r="D1695" s="15">
        <v>1</v>
      </c>
      <c r="E1695" s="33">
        <f t="shared" si="186"/>
        <v>-4.8075106056537004E-2</v>
      </c>
      <c r="F1695" s="15" t="str">
        <f t="shared" si="182"/>
        <v>Rare/Uncommon</v>
      </c>
      <c r="G1695" s="17" t="s">
        <v>159</v>
      </c>
      <c r="H1695" s="18" t="s">
        <v>120</v>
      </c>
      <c r="I1695" s="26" t="s">
        <v>120</v>
      </c>
      <c r="J1695" s="19" t="str">
        <f t="shared" si="187"/>
        <v>Needs Review</v>
      </c>
      <c r="K1695" s="19" t="str">
        <f t="shared" si="188"/>
        <v>Bell &amp; Erber</v>
      </c>
      <c r="L1695" s="27" t="str">
        <f t="shared" si="184"/>
        <v>Sand &amp; Gravel</v>
      </c>
      <c r="M1695" s="27" t="str">
        <f t="shared" si="185"/>
        <v>Sand &amp; Gravel</v>
      </c>
    </row>
    <row r="1696" spans="1:13" x14ac:dyDescent="0.25">
      <c r="A1696" s="15" t="s">
        <v>88</v>
      </c>
      <c r="B1696" s="16" t="s">
        <v>17</v>
      </c>
      <c r="C1696" s="15" t="str">
        <f t="shared" si="183"/>
        <v>Gravel &amp; Sand_Gravely</v>
      </c>
      <c r="D1696" s="15">
        <v>35</v>
      </c>
      <c r="E1696" s="33">
        <f t="shared" si="186"/>
        <v>-4.6063372286978696E-2</v>
      </c>
      <c r="F1696" s="15" t="str">
        <f t="shared" si="182"/>
        <v>Rare/Uncommon</v>
      </c>
      <c r="G1696" s="17" t="s">
        <v>120</v>
      </c>
      <c r="H1696" s="18" t="s">
        <v>120</v>
      </c>
      <c r="I1696" s="26" t="s">
        <v>120</v>
      </c>
      <c r="J1696" s="19" t="str">
        <f t="shared" si="187"/>
        <v>Yes</v>
      </c>
      <c r="K1696" s="19" t="str">
        <f t="shared" si="188"/>
        <v>Everyone Agrees</v>
      </c>
      <c r="L1696" s="27" t="str">
        <f t="shared" si="184"/>
        <v>Sand &amp; Gravel</v>
      </c>
      <c r="M1696" s="27" t="str">
        <f t="shared" si="185"/>
        <v>Sand &amp; Gravel</v>
      </c>
    </row>
    <row r="1697" spans="1:13" x14ac:dyDescent="0.25">
      <c r="A1697" s="15" t="s">
        <v>88</v>
      </c>
      <c r="B1697" s="16" t="s">
        <v>18</v>
      </c>
      <c r="C1697" s="15" t="str">
        <f t="shared" si="183"/>
        <v>Gravel &amp; Sand_Gummy</v>
      </c>
      <c r="D1697" s="15">
        <v>4</v>
      </c>
      <c r="E1697" s="33">
        <f t="shared" si="186"/>
        <v>-4.7897600135693622E-2</v>
      </c>
      <c r="F1697" s="15" t="str">
        <f t="shared" si="182"/>
        <v>Rare/Uncommon</v>
      </c>
      <c r="G1697" s="17" t="s">
        <v>120</v>
      </c>
      <c r="H1697" s="18" t="s">
        <v>120</v>
      </c>
      <c r="I1697" s="26" t="s">
        <v>120</v>
      </c>
      <c r="J1697" s="19" t="str">
        <f t="shared" si="187"/>
        <v>Yes</v>
      </c>
      <c r="K1697" s="19" t="str">
        <f t="shared" si="188"/>
        <v>Everyone Agrees</v>
      </c>
      <c r="L1697" s="27" t="str">
        <f t="shared" si="184"/>
        <v>Sand &amp; Gravel</v>
      </c>
      <c r="M1697" s="27" t="str">
        <f t="shared" si="185"/>
        <v>Sand &amp; Gravel</v>
      </c>
    </row>
    <row r="1698" spans="1:13" x14ac:dyDescent="0.25">
      <c r="A1698" s="15" t="s">
        <v>88</v>
      </c>
      <c r="B1698" s="16" t="s">
        <v>19</v>
      </c>
      <c r="C1698" s="15" t="str">
        <f t="shared" si="183"/>
        <v>Gravel &amp; Sand_Hard</v>
      </c>
      <c r="D1698" s="15">
        <v>205</v>
      </c>
      <c r="E1698" s="33">
        <f t="shared" si="186"/>
        <v>-3.6004703439187165E-2</v>
      </c>
      <c r="F1698" s="15" t="str">
        <f t="shared" si="182"/>
        <v>Rare/Uncommon</v>
      </c>
      <c r="G1698" s="17" t="s">
        <v>120</v>
      </c>
      <c r="H1698" s="18" t="s">
        <v>120</v>
      </c>
      <c r="I1698" s="26" t="s">
        <v>120</v>
      </c>
      <c r="J1698" s="19" t="str">
        <f t="shared" si="187"/>
        <v>Yes</v>
      </c>
      <c r="K1698" s="19" t="str">
        <f t="shared" si="188"/>
        <v>Everyone Agrees</v>
      </c>
      <c r="L1698" s="27" t="str">
        <f t="shared" si="184"/>
        <v>Sand &amp; Gravel</v>
      </c>
      <c r="M1698" s="27" t="str">
        <f t="shared" si="185"/>
        <v>Sand &amp; Gravel</v>
      </c>
    </row>
    <row r="1699" spans="1:13" x14ac:dyDescent="0.25">
      <c r="A1699" s="15" t="s">
        <v>88</v>
      </c>
      <c r="B1699" s="16" t="s">
        <v>20</v>
      </c>
      <c r="C1699" s="15" t="str">
        <f t="shared" si="183"/>
        <v>Gravel &amp; Sand_Heaving/Quick</v>
      </c>
      <c r="D1699" s="15">
        <v>24</v>
      </c>
      <c r="E1699" s="33">
        <f t="shared" si="186"/>
        <v>-4.6714227330071093E-2</v>
      </c>
      <c r="F1699" s="15" t="str">
        <f t="shared" si="182"/>
        <v>Rare/Uncommon</v>
      </c>
      <c r="G1699" s="17" t="s">
        <v>120</v>
      </c>
      <c r="H1699" s="18" t="s">
        <v>120</v>
      </c>
      <c r="I1699" s="26" t="s">
        <v>120</v>
      </c>
      <c r="J1699" s="19" t="str">
        <f t="shared" si="187"/>
        <v>Yes</v>
      </c>
      <c r="K1699" s="19" t="str">
        <f t="shared" si="188"/>
        <v>Everyone Agrees</v>
      </c>
      <c r="L1699" s="27" t="str">
        <f t="shared" si="184"/>
        <v>Sand &amp; Gravel</v>
      </c>
      <c r="M1699" s="27" t="str">
        <f t="shared" si="185"/>
        <v>Sand &amp; Gravel</v>
      </c>
    </row>
    <row r="1700" spans="1:13" x14ac:dyDescent="0.25">
      <c r="A1700" s="15" t="s">
        <v>88</v>
      </c>
      <c r="B1700" s="16" t="s">
        <v>21</v>
      </c>
      <c r="C1700" s="15" t="str">
        <f t="shared" si="183"/>
        <v>Gravel &amp; Sand_Karst</v>
      </c>
      <c r="D1700" s="15">
        <v>0</v>
      </c>
      <c r="E1700" s="33">
        <f t="shared" si="186"/>
        <v>-4.8134274696818129E-2</v>
      </c>
      <c r="F1700" s="15" t="str">
        <f t="shared" si="182"/>
        <v>Not Used</v>
      </c>
      <c r="G1700" s="17" t="s">
        <v>159</v>
      </c>
      <c r="H1700" s="18" t="s">
        <v>120</v>
      </c>
      <c r="I1700" s="26" t="s">
        <v>120</v>
      </c>
      <c r="J1700" s="19" t="str">
        <f t="shared" si="187"/>
        <v>Not Used</v>
      </c>
      <c r="K1700" s="19" t="str">
        <f t="shared" si="188"/>
        <v>Not Used</v>
      </c>
      <c r="L1700" s="27" t="str">
        <f t="shared" si="184"/>
        <v>CHECK</v>
      </c>
      <c r="M1700" s="27" t="str">
        <f t="shared" si="185"/>
        <v>Sand &amp; Gravel</v>
      </c>
    </row>
    <row r="1701" spans="1:13" x14ac:dyDescent="0.25">
      <c r="A1701" s="15" t="s">
        <v>88</v>
      </c>
      <c r="B1701" s="16" t="s">
        <v>22</v>
      </c>
      <c r="C1701" s="15" t="str">
        <f t="shared" si="183"/>
        <v>Gravel &amp; Sand_Layered</v>
      </c>
      <c r="D1701" s="15">
        <v>26</v>
      </c>
      <c r="E1701" s="33">
        <f t="shared" si="186"/>
        <v>-4.6595890049508835E-2</v>
      </c>
      <c r="F1701" s="15" t="str">
        <f t="shared" si="182"/>
        <v>Rare/Uncommon</v>
      </c>
      <c r="G1701" s="17" t="s">
        <v>120</v>
      </c>
      <c r="H1701" s="18" t="s">
        <v>120</v>
      </c>
      <c r="I1701" s="26" t="s">
        <v>120</v>
      </c>
      <c r="J1701" s="19" t="str">
        <f t="shared" si="187"/>
        <v>Yes</v>
      </c>
      <c r="K1701" s="19" t="str">
        <f t="shared" si="188"/>
        <v>Everyone Agrees</v>
      </c>
      <c r="L1701" s="27" t="str">
        <f t="shared" si="184"/>
        <v>Sand &amp; Gravel</v>
      </c>
      <c r="M1701" s="27" t="str">
        <f t="shared" si="185"/>
        <v>Sand &amp; Gravel</v>
      </c>
    </row>
    <row r="1702" spans="1:13" x14ac:dyDescent="0.25">
      <c r="A1702" s="15" t="s">
        <v>88</v>
      </c>
      <c r="B1702" s="16" t="s">
        <v>23</v>
      </c>
      <c r="C1702" s="15" t="str">
        <f t="shared" si="183"/>
        <v>Gravel &amp; Sand_Medium</v>
      </c>
      <c r="D1702" s="15">
        <v>3228</v>
      </c>
      <c r="E1702" s="33">
        <f t="shared" si="186"/>
        <v>0.1428620961306587</v>
      </c>
      <c r="F1702" s="15" t="str">
        <f t="shared" si="182"/>
        <v>Fairly Common</v>
      </c>
      <c r="G1702" s="17" t="s">
        <v>120</v>
      </c>
      <c r="H1702" s="18" t="s">
        <v>120</v>
      </c>
      <c r="I1702" s="26" t="s">
        <v>120</v>
      </c>
      <c r="J1702" s="19" t="str">
        <f t="shared" si="187"/>
        <v>Yes</v>
      </c>
      <c r="K1702" s="19" t="str">
        <f t="shared" si="188"/>
        <v>Everyone Agrees</v>
      </c>
      <c r="L1702" s="27" t="str">
        <f t="shared" si="184"/>
        <v>Sand &amp; Gravel</v>
      </c>
      <c r="M1702" s="27" t="str">
        <f t="shared" si="185"/>
        <v>Sand &amp; Gravel</v>
      </c>
    </row>
    <row r="1703" spans="1:13" x14ac:dyDescent="0.25">
      <c r="A1703" s="15" t="s">
        <v>88</v>
      </c>
      <c r="B1703" s="16" t="s">
        <v>24</v>
      </c>
      <c r="C1703" s="15" t="str">
        <f t="shared" si="183"/>
        <v>Gravel &amp; Sand_Medium To Coarse</v>
      </c>
      <c r="D1703" s="15">
        <v>687</v>
      </c>
      <c r="E1703" s="33">
        <f t="shared" si="186"/>
        <v>-7.4854188236841181E-3</v>
      </c>
      <c r="F1703" s="15" t="str">
        <f t="shared" si="182"/>
        <v>Rare/Uncommon</v>
      </c>
      <c r="G1703" s="17" t="s">
        <v>120</v>
      </c>
      <c r="H1703" s="18" t="s">
        <v>120</v>
      </c>
      <c r="I1703" s="26" t="s">
        <v>120</v>
      </c>
      <c r="J1703" s="19" t="str">
        <f t="shared" si="187"/>
        <v>Yes</v>
      </c>
      <c r="K1703" s="19" t="str">
        <f t="shared" si="188"/>
        <v>Everyone Agrees</v>
      </c>
      <c r="L1703" s="27" t="str">
        <f t="shared" si="184"/>
        <v>Sand &amp; Gravel</v>
      </c>
      <c r="M1703" s="27" t="str">
        <f t="shared" si="185"/>
        <v>Sand &amp; Gravel</v>
      </c>
    </row>
    <row r="1704" spans="1:13" x14ac:dyDescent="0.25">
      <c r="A1704" s="15" t="s">
        <v>88</v>
      </c>
      <c r="B1704" s="16" t="s">
        <v>25</v>
      </c>
      <c r="C1704" s="15" t="str">
        <f t="shared" si="183"/>
        <v>Gravel &amp; Sand_Organic</v>
      </c>
      <c r="D1704" s="15">
        <v>8</v>
      </c>
      <c r="E1704" s="33">
        <f t="shared" si="186"/>
        <v>-4.7660925574569114E-2</v>
      </c>
      <c r="F1704" s="15" t="str">
        <f t="shared" si="182"/>
        <v>Rare/Uncommon</v>
      </c>
      <c r="G1704" s="17" t="s">
        <v>120</v>
      </c>
      <c r="H1704" s="18" t="s">
        <v>120</v>
      </c>
      <c r="I1704" s="26" t="s">
        <v>120</v>
      </c>
      <c r="J1704" s="19" t="str">
        <f t="shared" si="187"/>
        <v>Yes</v>
      </c>
      <c r="K1704" s="19" t="str">
        <f t="shared" si="188"/>
        <v>Everyone Agrees</v>
      </c>
      <c r="L1704" s="27" t="str">
        <f t="shared" si="184"/>
        <v>Sand &amp; Gravel</v>
      </c>
      <c r="M1704" s="27" t="str">
        <f t="shared" si="185"/>
        <v>Sand &amp; Gravel</v>
      </c>
    </row>
    <row r="1705" spans="1:13" x14ac:dyDescent="0.25">
      <c r="A1705" s="15" t="s">
        <v>88</v>
      </c>
      <c r="B1705" s="16" t="s">
        <v>26</v>
      </c>
      <c r="C1705" s="15" t="str">
        <f t="shared" si="183"/>
        <v>Gravel &amp; Sand_Porous</v>
      </c>
      <c r="D1705" s="15">
        <v>0</v>
      </c>
      <c r="E1705" s="33">
        <f t="shared" si="186"/>
        <v>-4.8134274696818129E-2</v>
      </c>
      <c r="F1705" s="15" t="str">
        <f t="shared" si="182"/>
        <v>Not Used</v>
      </c>
      <c r="G1705" s="17" t="s">
        <v>159</v>
      </c>
      <c r="H1705" s="18" t="s">
        <v>120</v>
      </c>
      <c r="I1705" s="26" t="s">
        <v>120</v>
      </c>
      <c r="J1705" s="19" t="str">
        <f t="shared" si="187"/>
        <v>Not Used</v>
      </c>
      <c r="K1705" s="19" t="str">
        <f t="shared" si="188"/>
        <v>Not Used</v>
      </c>
      <c r="L1705" s="27" t="str">
        <f t="shared" si="184"/>
        <v>CHECK</v>
      </c>
      <c r="M1705" s="27" t="str">
        <f t="shared" si="185"/>
        <v>Sand &amp; Gravel</v>
      </c>
    </row>
    <row r="1706" spans="1:13" x14ac:dyDescent="0.25">
      <c r="A1706" s="15" t="s">
        <v>88</v>
      </c>
      <c r="B1706" s="16" t="s">
        <v>27</v>
      </c>
      <c r="C1706" s="15" t="str">
        <f t="shared" si="183"/>
        <v>Gravel &amp; Sand_Sandy</v>
      </c>
      <c r="D1706" s="15">
        <v>37</v>
      </c>
      <c r="E1706" s="33">
        <f t="shared" si="186"/>
        <v>-4.5945035006416446E-2</v>
      </c>
      <c r="F1706" s="15" t="str">
        <f t="shared" si="182"/>
        <v>Rare/Uncommon</v>
      </c>
      <c r="G1706" s="17" t="s">
        <v>120</v>
      </c>
      <c r="H1706" s="18" t="s">
        <v>120</v>
      </c>
      <c r="I1706" s="26" t="s">
        <v>120</v>
      </c>
      <c r="J1706" s="19" t="str">
        <f t="shared" si="187"/>
        <v>Yes</v>
      </c>
      <c r="K1706" s="19" t="str">
        <f t="shared" si="188"/>
        <v>Everyone Agrees</v>
      </c>
      <c r="L1706" s="27" t="str">
        <f t="shared" si="184"/>
        <v>Sand &amp; Gravel</v>
      </c>
      <c r="M1706" s="27" t="str">
        <f t="shared" si="185"/>
        <v>Sand &amp; Gravel</v>
      </c>
    </row>
    <row r="1707" spans="1:13" x14ac:dyDescent="0.25">
      <c r="A1707" s="15" t="s">
        <v>88</v>
      </c>
      <c r="B1707" s="16" t="s">
        <v>28</v>
      </c>
      <c r="C1707" s="15" t="str">
        <f t="shared" si="183"/>
        <v>Gravel &amp; Sand_Silty</v>
      </c>
      <c r="D1707" s="15">
        <v>267</v>
      </c>
      <c r="E1707" s="33">
        <f t="shared" si="186"/>
        <v>-3.2336247741757314E-2</v>
      </c>
      <c r="F1707" s="15" t="str">
        <f t="shared" si="182"/>
        <v>Rare/Uncommon</v>
      </c>
      <c r="G1707" s="17" t="s">
        <v>120</v>
      </c>
      <c r="H1707" s="18" t="s">
        <v>120</v>
      </c>
      <c r="I1707" s="26" t="s">
        <v>120</v>
      </c>
      <c r="J1707" s="19" t="str">
        <f t="shared" si="187"/>
        <v>Yes</v>
      </c>
      <c r="K1707" s="19" t="str">
        <f t="shared" si="188"/>
        <v>Everyone Agrees</v>
      </c>
      <c r="L1707" s="27" t="str">
        <f t="shared" si="184"/>
        <v>Sand &amp; Gravel</v>
      </c>
      <c r="M1707" s="27" t="str">
        <f t="shared" si="185"/>
        <v>Sand &amp; Gravel</v>
      </c>
    </row>
    <row r="1708" spans="1:13" x14ac:dyDescent="0.25">
      <c r="A1708" s="15" t="s">
        <v>88</v>
      </c>
      <c r="B1708" s="16" t="s">
        <v>29</v>
      </c>
      <c r="C1708" s="15" t="str">
        <f t="shared" si="183"/>
        <v>Gravel &amp; Sand_Soft</v>
      </c>
      <c r="D1708" s="15">
        <v>22</v>
      </c>
      <c r="E1708" s="33">
        <f t="shared" si="186"/>
        <v>-4.6832564610633343E-2</v>
      </c>
      <c r="F1708" s="15" t="str">
        <f t="shared" si="182"/>
        <v>Rare/Uncommon</v>
      </c>
      <c r="G1708" s="17" t="s">
        <v>120</v>
      </c>
      <c r="H1708" s="18" t="s">
        <v>120</v>
      </c>
      <c r="I1708" s="26" t="s">
        <v>120</v>
      </c>
      <c r="J1708" s="19" t="str">
        <f t="shared" si="187"/>
        <v>Yes</v>
      </c>
      <c r="K1708" s="19" t="str">
        <f t="shared" si="188"/>
        <v>Everyone Agrees</v>
      </c>
      <c r="L1708" s="27" t="str">
        <f t="shared" si="184"/>
        <v>Sand &amp; Gravel</v>
      </c>
      <c r="M1708" s="27" t="str">
        <f t="shared" si="185"/>
        <v>Sand &amp; Gravel</v>
      </c>
    </row>
    <row r="1709" spans="1:13" x14ac:dyDescent="0.25">
      <c r="A1709" s="15" t="s">
        <v>88</v>
      </c>
      <c r="B1709" s="16" t="s">
        <v>30</v>
      </c>
      <c r="C1709" s="15" t="str">
        <f t="shared" si="183"/>
        <v>Gravel &amp; Sand_Sticky</v>
      </c>
      <c r="D1709" s="15">
        <v>8</v>
      </c>
      <c r="E1709" s="33">
        <f t="shared" si="186"/>
        <v>-4.7660925574569114E-2</v>
      </c>
      <c r="F1709" s="15" t="str">
        <f t="shared" si="182"/>
        <v>Rare/Uncommon</v>
      </c>
      <c r="G1709" s="17" t="s">
        <v>120</v>
      </c>
      <c r="H1709" s="18" t="s">
        <v>120</v>
      </c>
      <c r="I1709" s="26" t="s">
        <v>120</v>
      </c>
      <c r="J1709" s="19" t="str">
        <f t="shared" si="187"/>
        <v>Yes</v>
      </c>
      <c r="K1709" s="19" t="str">
        <f t="shared" si="188"/>
        <v>Everyone Agrees</v>
      </c>
      <c r="L1709" s="27" t="str">
        <f t="shared" si="184"/>
        <v>Sand &amp; Gravel</v>
      </c>
      <c r="M1709" s="27" t="str">
        <f t="shared" si="185"/>
        <v>Sand &amp; Gravel</v>
      </c>
    </row>
    <row r="1710" spans="1:13" x14ac:dyDescent="0.25">
      <c r="A1710" s="15" t="s">
        <v>88</v>
      </c>
      <c r="B1710" s="16" t="s">
        <v>31</v>
      </c>
      <c r="C1710" s="15" t="str">
        <f t="shared" si="183"/>
        <v>Gravel &amp; Sand_Stoney</v>
      </c>
      <c r="D1710" s="15">
        <v>161</v>
      </c>
      <c r="E1710" s="33">
        <f t="shared" si="186"/>
        <v>-3.8608123611556737E-2</v>
      </c>
      <c r="F1710" s="15" t="str">
        <f t="shared" si="182"/>
        <v>Rare/Uncommon</v>
      </c>
      <c r="G1710" s="17" t="s">
        <v>120</v>
      </c>
      <c r="H1710" s="18" t="s">
        <v>120</v>
      </c>
      <c r="I1710" s="26" t="s">
        <v>120</v>
      </c>
      <c r="J1710" s="19" t="str">
        <f t="shared" si="187"/>
        <v>Yes</v>
      </c>
      <c r="K1710" s="19" t="str">
        <f t="shared" si="188"/>
        <v>Everyone Agrees</v>
      </c>
      <c r="L1710" s="27" t="str">
        <f t="shared" si="184"/>
        <v>Sand &amp; Gravel</v>
      </c>
      <c r="M1710" s="27" t="str">
        <f t="shared" si="185"/>
        <v>Sand &amp; Gravel</v>
      </c>
    </row>
    <row r="1711" spans="1:13" x14ac:dyDescent="0.25">
      <c r="A1711" s="15" t="s">
        <v>88</v>
      </c>
      <c r="B1711" s="16" t="s">
        <v>32</v>
      </c>
      <c r="C1711" s="15" t="str">
        <f t="shared" si="183"/>
        <v>Gravel &amp; Sand_Stringers</v>
      </c>
      <c r="D1711" s="15">
        <v>20</v>
      </c>
      <c r="E1711" s="33">
        <f t="shared" si="186"/>
        <v>-4.69509018911956E-2</v>
      </c>
      <c r="F1711" s="15" t="str">
        <f t="shared" si="182"/>
        <v>Rare/Uncommon</v>
      </c>
      <c r="G1711" s="17" t="s">
        <v>120</v>
      </c>
      <c r="H1711" s="18" t="s">
        <v>120</v>
      </c>
      <c r="I1711" s="26" t="s">
        <v>120</v>
      </c>
      <c r="J1711" s="19" t="str">
        <f t="shared" si="187"/>
        <v>Yes</v>
      </c>
      <c r="K1711" s="19" t="str">
        <f t="shared" si="188"/>
        <v>Everyone Agrees</v>
      </c>
      <c r="L1711" s="27" t="str">
        <f t="shared" si="184"/>
        <v>Sand &amp; Gravel</v>
      </c>
      <c r="M1711" s="27" t="str">
        <f t="shared" si="185"/>
        <v>Sand &amp; Gravel</v>
      </c>
    </row>
    <row r="1712" spans="1:13" x14ac:dyDescent="0.25">
      <c r="A1712" s="15" t="s">
        <v>88</v>
      </c>
      <c r="B1712" s="16" t="s">
        <v>33</v>
      </c>
      <c r="C1712" s="15" t="str">
        <f t="shared" si="183"/>
        <v>Gravel &amp; Sand_Strips</v>
      </c>
      <c r="D1712" s="15">
        <v>13</v>
      </c>
      <c r="E1712" s="33">
        <f t="shared" si="186"/>
        <v>-4.7365082373163482E-2</v>
      </c>
      <c r="F1712" s="15" t="str">
        <f t="shared" si="182"/>
        <v>Rare/Uncommon</v>
      </c>
      <c r="G1712" s="17" t="s">
        <v>120</v>
      </c>
      <c r="H1712" s="18" t="s">
        <v>120</v>
      </c>
      <c r="I1712" s="26" t="s">
        <v>120</v>
      </c>
      <c r="J1712" s="19" t="str">
        <f t="shared" si="187"/>
        <v>Yes</v>
      </c>
      <c r="K1712" s="19" t="str">
        <f t="shared" si="188"/>
        <v>Everyone Agrees</v>
      </c>
      <c r="L1712" s="27" t="str">
        <f t="shared" si="184"/>
        <v>Sand &amp; Gravel</v>
      </c>
      <c r="M1712" s="27" t="str">
        <f t="shared" si="185"/>
        <v>Sand &amp; Gravel</v>
      </c>
    </row>
    <row r="1713" spans="1:13" x14ac:dyDescent="0.25">
      <c r="A1713" s="15" t="s">
        <v>88</v>
      </c>
      <c r="B1713" s="16" t="s">
        <v>34</v>
      </c>
      <c r="C1713" s="15" t="str">
        <f t="shared" si="183"/>
        <v>Gravel &amp; Sand_Swelling</v>
      </c>
      <c r="D1713" s="15">
        <v>0</v>
      </c>
      <c r="E1713" s="33">
        <f t="shared" si="186"/>
        <v>-4.8134274696818129E-2</v>
      </c>
      <c r="F1713" s="15" t="str">
        <f t="shared" si="182"/>
        <v>Not Used</v>
      </c>
      <c r="G1713" s="17" t="s">
        <v>159</v>
      </c>
      <c r="H1713" s="18" t="s">
        <v>120</v>
      </c>
      <c r="I1713" s="26" t="s">
        <v>120</v>
      </c>
      <c r="J1713" s="19" t="str">
        <f t="shared" si="187"/>
        <v>Not Used</v>
      </c>
      <c r="K1713" s="19" t="str">
        <f t="shared" si="188"/>
        <v>Not Used</v>
      </c>
      <c r="L1713" s="27" t="str">
        <f t="shared" si="184"/>
        <v>CHECK</v>
      </c>
      <c r="M1713" s="27" t="str">
        <f t="shared" si="185"/>
        <v>Sand &amp; Gravel</v>
      </c>
    </row>
    <row r="1714" spans="1:13" x14ac:dyDescent="0.25">
      <c r="A1714" s="15" t="s">
        <v>88</v>
      </c>
      <c r="B1714" s="16" t="s">
        <v>35</v>
      </c>
      <c r="C1714" s="15" t="str">
        <f t="shared" si="183"/>
        <v>Gravel &amp; Sand_Very Coarse</v>
      </c>
      <c r="D1714" s="15">
        <v>88</v>
      </c>
      <c r="E1714" s="33">
        <f t="shared" si="186"/>
        <v>-4.2927434352078984E-2</v>
      </c>
      <c r="F1714" s="15" t="str">
        <f t="shared" si="182"/>
        <v>Rare/Uncommon</v>
      </c>
      <c r="G1714" s="17" t="s">
        <v>120</v>
      </c>
      <c r="H1714" s="18" t="s">
        <v>120</v>
      </c>
      <c r="I1714" s="26" t="s">
        <v>120</v>
      </c>
      <c r="J1714" s="19" t="str">
        <f t="shared" si="187"/>
        <v>Yes</v>
      </c>
      <c r="K1714" s="19" t="str">
        <f t="shared" si="188"/>
        <v>Everyone Agrees</v>
      </c>
      <c r="L1714" s="27" t="str">
        <f t="shared" si="184"/>
        <v>Sand &amp; Gravel</v>
      </c>
      <c r="M1714" s="27" t="str">
        <f t="shared" si="185"/>
        <v>Sand &amp; Gravel</v>
      </c>
    </row>
    <row r="1715" spans="1:13" x14ac:dyDescent="0.25">
      <c r="A1715" s="15" t="s">
        <v>88</v>
      </c>
      <c r="B1715" s="16" t="s">
        <v>160</v>
      </c>
      <c r="C1715" s="15" t="str">
        <f t="shared" si="183"/>
        <v>Gravel &amp; Sand_Very Fine</v>
      </c>
      <c r="D1715" s="15">
        <v>15</v>
      </c>
      <c r="E1715" s="33">
        <f t="shared" si="186"/>
        <v>-4.7246745092601232E-2</v>
      </c>
      <c r="F1715" s="15" t="str">
        <f t="shared" si="182"/>
        <v>Rare/Uncommon</v>
      </c>
      <c r="G1715" s="17" t="s">
        <v>120</v>
      </c>
      <c r="H1715" s="18" t="s">
        <v>120</v>
      </c>
      <c r="I1715" s="26" t="s">
        <v>120</v>
      </c>
      <c r="J1715" s="19" t="str">
        <f t="shared" si="187"/>
        <v>Yes</v>
      </c>
      <c r="K1715" s="19" t="str">
        <f t="shared" si="188"/>
        <v>Everyone Agrees</v>
      </c>
      <c r="L1715" s="27" t="str">
        <f t="shared" si="184"/>
        <v>Sand &amp; Gravel</v>
      </c>
      <c r="M1715" s="27" t="str">
        <f t="shared" si="185"/>
        <v>Sand &amp; Gravel</v>
      </c>
    </row>
    <row r="1716" spans="1:13" x14ac:dyDescent="0.25">
      <c r="A1716" s="15" t="s">
        <v>88</v>
      </c>
      <c r="B1716" s="16" t="s">
        <v>36</v>
      </c>
      <c r="C1716" s="15" t="str">
        <f t="shared" si="183"/>
        <v>Gravel &amp; Sand_Very Fine-Coarse</v>
      </c>
      <c r="D1716" s="15">
        <v>6</v>
      </c>
      <c r="E1716" s="33">
        <f t="shared" si="186"/>
        <v>-4.7779262855131371E-2</v>
      </c>
      <c r="F1716" s="15" t="str">
        <f t="shared" si="182"/>
        <v>Rare/Uncommon</v>
      </c>
      <c r="G1716" s="17" t="s">
        <v>159</v>
      </c>
      <c r="H1716" s="18" t="s">
        <v>120</v>
      </c>
      <c r="I1716" s="26" t="s">
        <v>120</v>
      </c>
      <c r="J1716" s="19" t="str">
        <f t="shared" si="187"/>
        <v>Needs Review</v>
      </c>
      <c r="K1716" s="19" t="str">
        <f t="shared" si="188"/>
        <v>Bell &amp; Erber</v>
      </c>
      <c r="L1716" s="27" t="str">
        <f t="shared" si="184"/>
        <v>Sand &amp; Gravel</v>
      </c>
      <c r="M1716" s="27" t="str">
        <f t="shared" si="185"/>
        <v>Sand &amp; Gravel</v>
      </c>
    </row>
    <row r="1717" spans="1:13" x14ac:dyDescent="0.25">
      <c r="A1717" s="15" t="s">
        <v>88</v>
      </c>
      <c r="B1717" s="16" t="s">
        <v>37</v>
      </c>
      <c r="C1717" s="15" t="str">
        <f t="shared" si="183"/>
        <v>Gravel &amp; Sand_Very Fine-Fine</v>
      </c>
      <c r="D1717" s="15">
        <v>2</v>
      </c>
      <c r="E1717" s="33">
        <f t="shared" si="186"/>
        <v>-4.8015937416255879E-2</v>
      </c>
      <c r="F1717" s="15" t="str">
        <f t="shared" si="182"/>
        <v>Rare/Uncommon</v>
      </c>
      <c r="G1717" s="17" t="s">
        <v>159</v>
      </c>
      <c r="H1717" s="18" t="s">
        <v>120</v>
      </c>
      <c r="I1717" s="26" t="s">
        <v>120</v>
      </c>
      <c r="J1717" s="19" t="str">
        <f t="shared" si="187"/>
        <v>Needs Review</v>
      </c>
      <c r="K1717" s="19" t="str">
        <f t="shared" si="188"/>
        <v>Bell &amp; Erber</v>
      </c>
      <c r="L1717" s="27" t="str">
        <f t="shared" si="184"/>
        <v>Sand &amp; Gravel</v>
      </c>
      <c r="M1717" s="27" t="str">
        <f t="shared" si="185"/>
        <v>Sand &amp; Gravel</v>
      </c>
    </row>
    <row r="1718" spans="1:13" x14ac:dyDescent="0.25">
      <c r="A1718" s="15" t="s">
        <v>88</v>
      </c>
      <c r="B1718" s="16" t="s">
        <v>38</v>
      </c>
      <c r="C1718" s="15" t="str">
        <f t="shared" si="183"/>
        <v>Gravel &amp; Sand_Very Fine-Medium</v>
      </c>
      <c r="D1718" s="15">
        <v>2</v>
      </c>
      <c r="E1718" s="33">
        <f t="shared" si="186"/>
        <v>-4.8015937416255879E-2</v>
      </c>
      <c r="F1718" s="15" t="str">
        <f t="shared" si="182"/>
        <v>Rare/Uncommon</v>
      </c>
      <c r="G1718" s="17" t="s">
        <v>120</v>
      </c>
      <c r="H1718" s="18" t="s">
        <v>120</v>
      </c>
      <c r="I1718" s="26" t="s">
        <v>120</v>
      </c>
      <c r="J1718" s="19" t="str">
        <f t="shared" si="187"/>
        <v>Yes</v>
      </c>
      <c r="K1718" s="19" t="str">
        <f t="shared" si="188"/>
        <v>Everyone Agrees</v>
      </c>
      <c r="L1718" s="27" t="str">
        <f t="shared" si="184"/>
        <v>Sand &amp; Gravel</v>
      </c>
      <c r="M1718" s="27" t="str">
        <f t="shared" si="185"/>
        <v>Sand &amp; Gravel</v>
      </c>
    </row>
    <row r="1719" spans="1:13" x14ac:dyDescent="0.25">
      <c r="A1719" s="15" t="s">
        <v>88</v>
      </c>
      <c r="B1719" s="16" t="s">
        <v>39</v>
      </c>
      <c r="C1719" s="15" t="str">
        <f t="shared" si="183"/>
        <v>Gravel &amp; Sand_Very Hard</v>
      </c>
      <c r="D1719" s="15">
        <v>6</v>
      </c>
      <c r="E1719" s="33">
        <f t="shared" si="186"/>
        <v>-4.7779262855131371E-2</v>
      </c>
      <c r="F1719" s="15" t="str">
        <f t="shared" si="182"/>
        <v>Rare/Uncommon</v>
      </c>
      <c r="G1719" s="17" t="s">
        <v>120</v>
      </c>
      <c r="H1719" s="18" t="s">
        <v>120</v>
      </c>
      <c r="I1719" s="26" t="s">
        <v>120</v>
      </c>
      <c r="J1719" s="19" t="str">
        <f t="shared" si="187"/>
        <v>Yes</v>
      </c>
      <c r="K1719" s="19" t="str">
        <f t="shared" si="188"/>
        <v>Everyone Agrees</v>
      </c>
      <c r="L1719" s="27" t="str">
        <f t="shared" si="184"/>
        <v>Sand &amp; Gravel</v>
      </c>
      <c r="M1719" s="27" t="str">
        <f t="shared" si="185"/>
        <v>Sand &amp; Gravel</v>
      </c>
    </row>
    <row r="1720" spans="1:13" x14ac:dyDescent="0.25">
      <c r="A1720" s="15" t="s">
        <v>88</v>
      </c>
      <c r="B1720" s="16" t="s">
        <v>40</v>
      </c>
      <c r="C1720" s="15" t="str">
        <f t="shared" si="183"/>
        <v>Gravel &amp; Sand_W/Boulders</v>
      </c>
      <c r="D1720" s="15">
        <v>73</v>
      </c>
      <c r="E1720" s="33">
        <f t="shared" si="186"/>
        <v>-4.3814963956295881E-2</v>
      </c>
      <c r="F1720" s="15" t="str">
        <f t="shared" si="182"/>
        <v>Rare/Uncommon</v>
      </c>
      <c r="G1720" s="17" t="s">
        <v>120</v>
      </c>
      <c r="H1720" s="18" t="s">
        <v>120</v>
      </c>
      <c r="I1720" s="26" t="s">
        <v>120</v>
      </c>
      <c r="J1720" s="19" t="str">
        <f t="shared" si="187"/>
        <v>Yes</v>
      </c>
      <c r="K1720" s="19" t="str">
        <f t="shared" si="188"/>
        <v>Everyone Agrees</v>
      </c>
      <c r="L1720" s="27" t="str">
        <f t="shared" si="184"/>
        <v>Sand &amp; Gravel</v>
      </c>
      <c r="M1720" s="27" t="str">
        <f t="shared" si="185"/>
        <v>Sand &amp; Gravel</v>
      </c>
    </row>
    <row r="1721" spans="1:13" x14ac:dyDescent="0.25">
      <c r="A1721" s="15" t="s">
        <v>88</v>
      </c>
      <c r="B1721" s="16" t="s">
        <v>41</v>
      </c>
      <c r="C1721" s="15" t="str">
        <f t="shared" si="183"/>
        <v>Gravel &amp; Sand_W/Clay</v>
      </c>
      <c r="D1721" s="15">
        <v>961</v>
      </c>
      <c r="E1721" s="33">
        <f t="shared" si="186"/>
        <v>8.7267886133445861E-3</v>
      </c>
      <c r="F1721" s="15" t="str">
        <f t="shared" si="182"/>
        <v>Fairly Common</v>
      </c>
      <c r="G1721" s="17" t="s">
        <v>158</v>
      </c>
      <c r="H1721" s="18" t="s">
        <v>158</v>
      </c>
      <c r="I1721" s="26" t="s">
        <v>158</v>
      </c>
      <c r="J1721" s="19" t="str">
        <f t="shared" si="187"/>
        <v>Yes</v>
      </c>
      <c r="K1721" s="19" t="str">
        <f t="shared" si="188"/>
        <v>Everyone Agrees</v>
      </c>
      <c r="L1721" s="27" t="str">
        <f t="shared" si="184"/>
        <v>Diamicton</v>
      </c>
      <c r="M1721" s="27" t="str">
        <f t="shared" si="185"/>
        <v>Diamicton</v>
      </c>
    </row>
    <row r="1722" spans="1:13" x14ac:dyDescent="0.25">
      <c r="A1722" s="15" t="s">
        <v>88</v>
      </c>
      <c r="B1722" s="16" t="s">
        <v>42</v>
      </c>
      <c r="C1722" s="15" t="str">
        <f t="shared" si="183"/>
        <v>Gravel &amp; Sand_W/Coal</v>
      </c>
      <c r="D1722" s="15">
        <v>41</v>
      </c>
      <c r="E1722" s="33">
        <f t="shared" si="186"/>
        <v>-4.5708360445291939E-2</v>
      </c>
      <c r="F1722" s="15" t="str">
        <f t="shared" si="182"/>
        <v>Rare/Uncommon</v>
      </c>
      <c r="G1722" s="17" t="s">
        <v>120</v>
      </c>
      <c r="H1722" s="18" t="s">
        <v>120</v>
      </c>
      <c r="I1722" s="26" t="s">
        <v>120</v>
      </c>
      <c r="J1722" s="19" t="str">
        <f t="shared" si="187"/>
        <v>Yes</v>
      </c>
      <c r="K1722" s="19" t="str">
        <f t="shared" si="188"/>
        <v>Everyone Agrees</v>
      </c>
      <c r="L1722" s="27" t="str">
        <f t="shared" si="184"/>
        <v>Sand &amp; Gravel</v>
      </c>
      <c r="M1722" s="27" t="str">
        <f t="shared" si="185"/>
        <v>Sand &amp; Gravel</v>
      </c>
    </row>
    <row r="1723" spans="1:13" x14ac:dyDescent="0.25">
      <c r="A1723" s="15" t="s">
        <v>88</v>
      </c>
      <c r="B1723" s="16" t="s">
        <v>43</v>
      </c>
      <c r="C1723" s="15" t="str">
        <f t="shared" si="183"/>
        <v>Gravel &amp; Sand_W/Cobbles</v>
      </c>
      <c r="D1723" s="15">
        <v>175</v>
      </c>
      <c r="E1723" s="33">
        <f t="shared" si="186"/>
        <v>-3.7779762647620965E-2</v>
      </c>
      <c r="F1723" s="15" t="str">
        <f t="shared" si="182"/>
        <v>Rare/Uncommon</v>
      </c>
      <c r="G1723" s="17" t="s">
        <v>120</v>
      </c>
      <c r="H1723" s="18" t="s">
        <v>120</v>
      </c>
      <c r="I1723" s="26" t="s">
        <v>120</v>
      </c>
      <c r="J1723" s="19" t="str">
        <f t="shared" si="187"/>
        <v>Yes</v>
      </c>
      <c r="K1723" s="19" t="str">
        <f t="shared" si="188"/>
        <v>Everyone Agrees</v>
      </c>
      <c r="L1723" s="27" t="str">
        <f t="shared" si="184"/>
        <v>Sand &amp; Gravel</v>
      </c>
      <c r="M1723" s="27" t="str">
        <f t="shared" si="185"/>
        <v>Sand &amp; Gravel</v>
      </c>
    </row>
    <row r="1724" spans="1:13" x14ac:dyDescent="0.25">
      <c r="A1724" s="15" t="s">
        <v>88</v>
      </c>
      <c r="B1724" s="16" t="s">
        <v>44</v>
      </c>
      <c r="C1724" s="15" t="str">
        <f t="shared" si="183"/>
        <v>Gravel &amp; Sand_W/Dolomite</v>
      </c>
      <c r="D1724" s="15">
        <v>0</v>
      </c>
      <c r="E1724" s="33">
        <f t="shared" si="186"/>
        <v>-4.8134274696818129E-2</v>
      </c>
      <c r="F1724" s="15" t="str">
        <f t="shared" si="182"/>
        <v>Not Used</v>
      </c>
      <c r="G1724" s="17" t="s">
        <v>159</v>
      </c>
      <c r="H1724" s="18" t="s">
        <v>120</v>
      </c>
      <c r="I1724" s="26" t="s">
        <v>120</v>
      </c>
      <c r="J1724" s="19" t="str">
        <f t="shared" si="187"/>
        <v>Not Used</v>
      </c>
      <c r="K1724" s="19" t="str">
        <f t="shared" si="188"/>
        <v>Not Used</v>
      </c>
      <c r="L1724" s="27" t="str">
        <f t="shared" si="184"/>
        <v>CHECK</v>
      </c>
      <c r="M1724" s="27" t="str">
        <f t="shared" si="185"/>
        <v>Sand &amp; Gravel</v>
      </c>
    </row>
    <row r="1725" spans="1:13" x14ac:dyDescent="0.25">
      <c r="A1725" s="15" t="s">
        <v>88</v>
      </c>
      <c r="B1725" s="16" t="s">
        <v>45</v>
      </c>
      <c r="C1725" s="15" t="str">
        <f t="shared" si="183"/>
        <v>Gravel &amp; Sand_W/Gravel</v>
      </c>
      <c r="D1725" s="15">
        <v>8</v>
      </c>
      <c r="E1725" s="33">
        <f t="shared" si="186"/>
        <v>-4.7660925574569114E-2</v>
      </c>
      <c r="F1725" s="15" t="str">
        <f t="shared" si="182"/>
        <v>Rare/Uncommon</v>
      </c>
      <c r="G1725" s="17" t="s">
        <v>120</v>
      </c>
      <c r="H1725" s="18" t="s">
        <v>120</v>
      </c>
      <c r="I1725" s="26" t="s">
        <v>120</v>
      </c>
      <c r="J1725" s="19" t="str">
        <f t="shared" si="187"/>
        <v>Yes</v>
      </c>
      <c r="K1725" s="19" t="str">
        <f t="shared" si="188"/>
        <v>Everyone Agrees</v>
      </c>
      <c r="L1725" s="27" t="str">
        <f t="shared" si="184"/>
        <v>Sand &amp; Gravel</v>
      </c>
      <c r="M1725" s="27" t="str">
        <f t="shared" si="185"/>
        <v>Sand &amp; Gravel</v>
      </c>
    </row>
    <row r="1726" spans="1:13" x14ac:dyDescent="0.25">
      <c r="A1726" s="15" t="s">
        <v>88</v>
      </c>
      <c r="B1726" s="16" t="s">
        <v>46</v>
      </c>
      <c r="C1726" s="15" t="str">
        <f t="shared" si="183"/>
        <v>Gravel &amp; Sand_W/Gypsum</v>
      </c>
      <c r="D1726" s="15">
        <v>0</v>
      </c>
      <c r="E1726" s="33">
        <f t="shared" si="186"/>
        <v>-4.8134274696818129E-2</v>
      </c>
      <c r="F1726" s="15" t="str">
        <f t="shared" si="182"/>
        <v>Not Used</v>
      </c>
      <c r="G1726" s="17" t="s">
        <v>159</v>
      </c>
      <c r="H1726" s="18" t="s">
        <v>120</v>
      </c>
      <c r="I1726" s="26" t="s">
        <v>120</v>
      </c>
      <c r="J1726" s="19" t="str">
        <f t="shared" si="187"/>
        <v>Not Used</v>
      </c>
      <c r="K1726" s="19" t="str">
        <f t="shared" si="188"/>
        <v>Not Used</v>
      </c>
      <c r="L1726" s="27" t="str">
        <f t="shared" si="184"/>
        <v>CHECK</v>
      </c>
      <c r="M1726" s="27" t="str">
        <f t="shared" si="185"/>
        <v>Sand &amp; Gravel</v>
      </c>
    </row>
    <row r="1727" spans="1:13" x14ac:dyDescent="0.25">
      <c r="A1727" s="15" t="s">
        <v>88</v>
      </c>
      <c r="B1727" s="16" t="s">
        <v>47</v>
      </c>
      <c r="C1727" s="15" t="str">
        <f t="shared" si="183"/>
        <v>Gravel &amp; Sand_W/Limestone</v>
      </c>
      <c r="D1727" s="15">
        <v>13</v>
      </c>
      <c r="E1727" s="33">
        <f t="shared" si="186"/>
        <v>-4.7365082373163482E-2</v>
      </c>
      <c r="F1727" s="15" t="str">
        <f t="shared" si="182"/>
        <v>Rare/Uncommon</v>
      </c>
      <c r="G1727" s="17" t="s">
        <v>120</v>
      </c>
      <c r="H1727" s="18" t="s">
        <v>120</v>
      </c>
      <c r="I1727" s="26" t="s">
        <v>120</v>
      </c>
      <c r="J1727" s="19" t="str">
        <f t="shared" si="187"/>
        <v>Yes</v>
      </c>
      <c r="K1727" s="19" t="str">
        <f t="shared" si="188"/>
        <v>Everyone Agrees</v>
      </c>
      <c r="L1727" s="27" t="str">
        <f t="shared" si="184"/>
        <v>Sand &amp; Gravel</v>
      </c>
      <c r="M1727" s="27" t="str">
        <f t="shared" si="185"/>
        <v>Sand &amp; Gravel</v>
      </c>
    </row>
    <row r="1728" spans="1:13" x14ac:dyDescent="0.25">
      <c r="A1728" s="15" t="s">
        <v>88</v>
      </c>
      <c r="B1728" s="16" t="s">
        <v>48</v>
      </c>
      <c r="C1728" s="15" t="str">
        <f t="shared" si="183"/>
        <v>Gravel &amp; Sand_W/Pyrite</v>
      </c>
      <c r="D1728" s="15">
        <v>0</v>
      </c>
      <c r="E1728" s="33">
        <f t="shared" si="186"/>
        <v>-4.8134274696818129E-2</v>
      </c>
      <c r="F1728" s="15" t="str">
        <f t="shared" si="182"/>
        <v>Not Used</v>
      </c>
      <c r="G1728" s="17" t="s">
        <v>159</v>
      </c>
      <c r="H1728" s="18" t="s">
        <v>120</v>
      </c>
      <c r="I1728" s="26" t="s">
        <v>120</v>
      </c>
      <c r="J1728" s="19" t="str">
        <f t="shared" si="187"/>
        <v>Not Used</v>
      </c>
      <c r="K1728" s="19" t="str">
        <f t="shared" si="188"/>
        <v>Not Used</v>
      </c>
      <c r="L1728" s="27" t="str">
        <f t="shared" si="184"/>
        <v>CHECK</v>
      </c>
      <c r="M1728" s="27" t="str">
        <f t="shared" si="185"/>
        <v>Sand &amp; Gravel</v>
      </c>
    </row>
    <row r="1729" spans="1:13" x14ac:dyDescent="0.25">
      <c r="A1729" s="15" t="s">
        <v>88</v>
      </c>
      <c r="B1729" s="16" t="s">
        <v>49</v>
      </c>
      <c r="C1729" s="15" t="str">
        <f t="shared" si="183"/>
        <v>Gravel &amp; Sand_W/Sand</v>
      </c>
      <c r="D1729" s="15">
        <v>14</v>
      </c>
      <c r="E1729" s="33">
        <f t="shared" si="186"/>
        <v>-4.7305913732882357E-2</v>
      </c>
      <c r="F1729" s="15" t="str">
        <f t="shared" si="182"/>
        <v>Rare/Uncommon</v>
      </c>
      <c r="G1729" s="17" t="s">
        <v>120</v>
      </c>
      <c r="H1729" s="18" t="s">
        <v>120</v>
      </c>
      <c r="I1729" s="26" t="s">
        <v>120</v>
      </c>
      <c r="J1729" s="19" t="str">
        <f t="shared" si="187"/>
        <v>Yes</v>
      </c>
      <c r="K1729" s="19" t="str">
        <f t="shared" si="188"/>
        <v>Everyone Agrees</v>
      </c>
      <c r="L1729" s="27" t="str">
        <f t="shared" si="184"/>
        <v>Sand &amp; Gravel</v>
      </c>
      <c r="M1729" s="27" t="str">
        <f t="shared" si="185"/>
        <v>Sand &amp; Gravel</v>
      </c>
    </row>
    <row r="1730" spans="1:13" x14ac:dyDescent="0.25">
      <c r="A1730" s="15" t="s">
        <v>88</v>
      </c>
      <c r="B1730" s="16" t="s">
        <v>50</v>
      </c>
      <c r="C1730" s="15" t="str">
        <f t="shared" si="183"/>
        <v>Gravel &amp; Sand_W/Sandstone</v>
      </c>
      <c r="D1730" s="15">
        <v>65</v>
      </c>
      <c r="E1730" s="33">
        <f t="shared" si="186"/>
        <v>-4.4288313078544896E-2</v>
      </c>
      <c r="F1730" s="15" t="str">
        <f t="shared" ref="F1730:F1793" si="189">IF(D1730=0,"Not Used",
IF(E1730&lt;Mean,"Rare/Uncommon",
IF(AND(E1730&gt;Mean,E1730&lt;(Mean + Standard_Deviation)),"Fairly Common",
IF(AND(E1730&gt;(Mean + Standard_Deviation),E1730&lt;(Mean + (2*Standard_Deviation))),"Common",
IF(E1730&gt;(Mean + (2*Standard_Deviation)),"Very Common","")))))</f>
        <v>Rare/Uncommon</v>
      </c>
      <c r="G1730" s="17" t="s">
        <v>120</v>
      </c>
      <c r="H1730" s="18" t="s">
        <v>120</v>
      </c>
      <c r="I1730" s="26" t="s">
        <v>120</v>
      </c>
      <c r="J1730" s="19" t="str">
        <f t="shared" si="187"/>
        <v>Yes</v>
      </c>
      <c r="K1730" s="19" t="str">
        <f t="shared" si="188"/>
        <v>Everyone Agrees</v>
      </c>
      <c r="L1730" s="27" t="str">
        <f t="shared" si="184"/>
        <v>Sand &amp; Gravel</v>
      </c>
      <c r="M1730" s="27" t="str">
        <f t="shared" si="185"/>
        <v>Sand &amp; Gravel</v>
      </c>
    </row>
    <row r="1731" spans="1:13" x14ac:dyDescent="0.25">
      <c r="A1731" s="15" t="s">
        <v>88</v>
      </c>
      <c r="B1731" s="16" t="s">
        <v>51</v>
      </c>
      <c r="C1731" s="15" t="str">
        <f t="shared" ref="C1731:C1794" si="190">A1731&amp;"_"&amp;IF(ISBLANK(B1731),"",B1731)</f>
        <v>Gravel &amp; Sand_W/Shale</v>
      </c>
      <c r="D1731" s="15">
        <v>29</v>
      </c>
      <c r="E1731" s="33">
        <f t="shared" si="186"/>
        <v>-4.641838412866546E-2</v>
      </c>
      <c r="F1731" s="15" t="str">
        <f t="shared" si="189"/>
        <v>Rare/Uncommon</v>
      </c>
      <c r="G1731" s="17" t="s">
        <v>120</v>
      </c>
      <c r="H1731" s="18" t="s">
        <v>120</v>
      </c>
      <c r="I1731" s="26" t="s">
        <v>120</v>
      </c>
      <c r="J1731" s="19" t="str">
        <f t="shared" si="187"/>
        <v>Yes</v>
      </c>
      <c r="K1731" s="19" t="str">
        <f t="shared" si="188"/>
        <v>Everyone Agrees</v>
      </c>
      <c r="L1731" s="27" t="str">
        <f t="shared" ref="L1731:L1794" si="191">IF(K1731="Esch &amp; Erber",I1731,IF(OR(K1731="Bell &amp; Esch",K1731="Bell &amp; Erber",K1731="Everyone Agrees"),H1731,"CHECK"))</f>
        <v>Sand &amp; Gravel</v>
      </c>
      <c r="M1731" s="27" t="str">
        <f t="shared" ref="M1731:M1794" si="192">IF(K1731="Everyone Agrees",H1731,IF(J1731="Not Used",H1731,IF(NOT(L1731="CHECK"),L1731,H1731)))</f>
        <v>Sand &amp; Gravel</v>
      </c>
    </row>
    <row r="1732" spans="1:13" x14ac:dyDescent="0.25">
      <c r="A1732" s="15" t="s">
        <v>88</v>
      </c>
      <c r="B1732" s="16" t="s">
        <v>52</v>
      </c>
      <c r="C1732" s="15" t="str">
        <f t="shared" si="190"/>
        <v>Gravel &amp; Sand_W/Silt</v>
      </c>
      <c r="D1732" s="15">
        <v>61</v>
      </c>
      <c r="E1732" s="33">
        <f t="shared" ref="E1732:E1795" si="193">STANDARDIZE(D1732,(SUM($D$2:$D$5657)/COUNT($D$2:$D$5657)),_xlfn.STDEV.P($D$2:$D$5657))</f>
        <v>-4.4524987639669403E-2</v>
      </c>
      <c r="F1732" s="15" t="str">
        <f t="shared" si="189"/>
        <v>Rare/Uncommon</v>
      </c>
      <c r="G1732" s="17" t="s">
        <v>120</v>
      </c>
      <c r="H1732" s="18" t="s">
        <v>120</v>
      </c>
      <c r="I1732" s="26" t="s">
        <v>120</v>
      </c>
      <c r="J1732" s="19" t="str">
        <f t="shared" ref="J1732:J1795" si="194">IF(AND(G1732=H1732,I1732=H1732),"Yes",IF(AND(OR(G1732="CHECK",H1732="CHECK",I1732="CHECK"),NOT(F1732="Not Used")),"Needs Review",IF(F1732="Not Used", "Not Used","No")))</f>
        <v>Yes</v>
      </c>
      <c r="K1732" s="19" t="str">
        <f t="shared" ref="K1732:K1795" si="195">IF(J1732="Yes","Everyone Agrees",IF(F1732="Not Used","Not Used",IF(AND(G1732="CHECK",I1732="CHECK"),"Needs Review",IF(G1732=H1732,"Bell &amp; Esch",IF(H1732=I1732,"Bell &amp; Erber",IF(G1732=I1732,"Esch &amp; Erber","Nobody Agrees"))))))</f>
        <v>Everyone Agrees</v>
      </c>
      <c r="L1732" s="27" t="str">
        <f t="shared" si="191"/>
        <v>Sand &amp; Gravel</v>
      </c>
      <c r="M1732" s="27" t="str">
        <f t="shared" si="192"/>
        <v>Sand &amp; Gravel</v>
      </c>
    </row>
    <row r="1733" spans="1:13" x14ac:dyDescent="0.25">
      <c r="A1733" s="15" t="s">
        <v>88</v>
      </c>
      <c r="B1733" s="16" t="s">
        <v>53</v>
      </c>
      <c r="C1733" s="15" t="str">
        <f t="shared" si="190"/>
        <v>Gravel &amp; Sand_W/Stones</v>
      </c>
      <c r="D1733" s="15">
        <v>758</v>
      </c>
      <c r="E1733" s="33">
        <f t="shared" si="193"/>
        <v>-3.2844453637241259E-3</v>
      </c>
      <c r="F1733" s="15" t="str">
        <f t="shared" si="189"/>
        <v>Rare/Uncommon</v>
      </c>
      <c r="G1733" s="17" t="s">
        <v>120</v>
      </c>
      <c r="H1733" s="18" t="s">
        <v>120</v>
      </c>
      <c r="I1733" s="26" t="s">
        <v>120</v>
      </c>
      <c r="J1733" s="19" t="str">
        <f t="shared" si="194"/>
        <v>Yes</v>
      </c>
      <c r="K1733" s="19" t="str">
        <f t="shared" si="195"/>
        <v>Everyone Agrees</v>
      </c>
      <c r="L1733" s="27" t="str">
        <f t="shared" si="191"/>
        <v>Sand &amp; Gravel</v>
      </c>
      <c r="M1733" s="27" t="str">
        <f t="shared" si="192"/>
        <v>Sand &amp; Gravel</v>
      </c>
    </row>
    <row r="1734" spans="1:13" x14ac:dyDescent="0.25">
      <c r="A1734" s="15" t="s">
        <v>88</v>
      </c>
      <c r="B1734" s="16" t="s">
        <v>54</v>
      </c>
      <c r="C1734" s="15" t="str">
        <f t="shared" si="190"/>
        <v>Gravel &amp; Sand_Water Bearing</v>
      </c>
      <c r="D1734" s="15">
        <v>1783</v>
      </c>
      <c r="E1734" s="33">
        <f t="shared" si="193"/>
        <v>5.7363410924430695E-2</v>
      </c>
      <c r="F1734" s="15" t="str">
        <f t="shared" si="189"/>
        <v>Fairly Common</v>
      </c>
      <c r="G1734" s="17" t="s">
        <v>120</v>
      </c>
      <c r="H1734" s="18" t="s">
        <v>120</v>
      </c>
      <c r="I1734" s="26" t="s">
        <v>120</v>
      </c>
      <c r="J1734" s="19" t="str">
        <f t="shared" si="194"/>
        <v>Yes</v>
      </c>
      <c r="K1734" s="19" t="str">
        <f t="shared" si="195"/>
        <v>Everyone Agrees</v>
      </c>
      <c r="L1734" s="27" t="str">
        <f t="shared" si="191"/>
        <v>Sand &amp; Gravel</v>
      </c>
      <c r="M1734" s="27" t="str">
        <f t="shared" si="192"/>
        <v>Sand &amp; Gravel</v>
      </c>
    </row>
    <row r="1735" spans="1:13" x14ac:dyDescent="0.25">
      <c r="A1735" s="15" t="s">
        <v>88</v>
      </c>
      <c r="B1735" s="16" t="s">
        <v>55</v>
      </c>
      <c r="C1735" s="15" t="str">
        <f t="shared" si="190"/>
        <v>Gravel &amp; Sand_Weathered</v>
      </c>
      <c r="D1735" s="15">
        <v>0</v>
      </c>
      <c r="E1735" s="33">
        <f t="shared" si="193"/>
        <v>-4.8134274696818129E-2</v>
      </c>
      <c r="F1735" s="15" t="str">
        <f t="shared" si="189"/>
        <v>Not Used</v>
      </c>
      <c r="G1735" s="17" t="s">
        <v>159</v>
      </c>
      <c r="H1735" s="18" t="s">
        <v>120</v>
      </c>
      <c r="I1735" s="26" t="s">
        <v>120</v>
      </c>
      <c r="J1735" s="19" t="str">
        <f t="shared" si="194"/>
        <v>Not Used</v>
      </c>
      <c r="K1735" s="19" t="str">
        <f t="shared" si="195"/>
        <v>Not Used</v>
      </c>
      <c r="L1735" s="27" t="str">
        <f t="shared" si="191"/>
        <v>CHECK</v>
      </c>
      <c r="M1735" s="27" t="str">
        <f t="shared" si="192"/>
        <v>Sand &amp; Gravel</v>
      </c>
    </row>
    <row r="1736" spans="1:13" x14ac:dyDescent="0.25">
      <c r="A1736" s="15" t="s">
        <v>88</v>
      </c>
      <c r="B1736" s="16" t="s">
        <v>56</v>
      </c>
      <c r="C1736" s="15" t="str">
        <f t="shared" si="190"/>
        <v>Gravel &amp; Sand_Wet/Moist</v>
      </c>
      <c r="D1736" s="15">
        <v>412</v>
      </c>
      <c r="E1736" s="33">
        <f t="shared" si="193"/>
        <v>-2.3756794900993947E-2</v>
      </c>
      <c r="F1736" s="15" t="str">
        <f t="shared" si="189"/>
        <v>Rare/Uncommon</v>
      </c>
      <c r="G1736" s="17" t="s">
        <v>120</v>
      </c>
      <c r="H1736" s="18" t="s">
        <v>120</v>
      </c>
      <c r="I1736" s="26" t="s">
        <v>120</v>
      </c>
      <c r="J1736" s="19" t="str">
        <f t="shared" si="194"/>
        <v>Yes</v>
      </c>
      <c r="K1736" s="19" t="str">
        <f t="shared" si="195"/>
        <v>Everyone Agrees</v>
      </c>
      <c r="L1736" s="27" t="str">
        <f t="shared" si="191"/>
        <v>Sand &amp; Gravel</v>
      </c>
      <c r="M1736" s="27" t="str">
        <f t="shared" si="192"/>
        <v>Sand &amp; Gravel</v>
      </c>
    </row>
    <row r="1737" spans="1:13" x14ac:dyDescent="0.25">
      <c r="A1737" s="15" t="s">
        <v>88</v>
      </c>
      <c r="B1737" s="16" t="s">
        <v>57</v>
      </c>
      <c r="C1737" s="15" t="str">
        <f t="shared" si="190"/>
        <v>Gravel &amp; Sand_Wood</v>
      </c>
      <c r="D1737" s="15">
        <v>13</v>
      </c>
      <c r="E1737" s="33">
        <f t="shared" si="193"/>
        <v>-4.7365082373163482E-2</v>
      </c>
      <c r="F1737" s="15" t="str">
        <f t="shared" si="189"/>
        <v>Rare/Uncommon</v>
      </c>
      <c r="G1737" s="17" t="s">
        <v>120</v>
      </c>
      <c r="H1737" s="18" t="s">
        <v>120</v>
      </c>
      <c r="I1737" s="26" t="s">
        <v>120</v>
      </c>
      <c r="J1737" s="19" t="str">
        <f t="shared" si="194"/>
        <v>Yes</v>
      </c>
      <c r="K1737" s="19" t="str">
        <f t="shared" si="195"/>
        <v>Everyone Agrees</v>
      </c>
      <c r="L1737" s="27" t="str">
        <f t="shared" si="191"/>
        <v>Sand &amp; Gravel</v>
      </c>
      <c r="M1737" s="27" t="str">
        <f t="shared" si="192"/>
        <v>Sand &amp; Gravel</v>
      </c>
    </row>
    <row r="1738" spans="1:13" x14ac:dyDescent="0.25">
      <c r="A1738" s="15" t="s">
        <v>89</v>
      </c>
      <c r="B1738" s="16"/>
      <c r="C1738" s="15" t="str">
        <f t="shared" si="190"/>
        <v>Gravel &amp; Silt_</v>
      </c>
      <c r="D1738" s="15">
        <v>346</v>
      </c>
      <c r="E1738" s="33">
        <f t="shared" si="193"/>
        <v>-2.7661925159548309E-2</v>
      </c>
      <c r="F1738" s="15" t="str">
        <f t="shared" si="189"/>
        <v>Rare/Uncommon</v>
      </c>
      <c r="G1738" s="17" t="s">
        <v>159</v>
      </c>
      <c r="H1738" s="18" t="s">
        <v>158</v>
      </c>
      <c r="I1738" s="26" t="s">
        <v>158</v>
      </c>
      <c r="J1738" s="19" t="str">
        <f t="shared" si="194"/>
        <v>Needs Review</v>
      </c>
      <c r="K1738" s="19" t="str">
        <f t="shared" si="195"/>
        <v>Bell &amp; Erber</v>
      </c>
      <c r="L1738" s="27" t="str">
        <f t="shared" si="191"/>
        <v>Diamicton</v>
      </c>
      <c r="M1738" s="27" t="str">
        <f t="shared" si="192"/>
        <v>Diamicton</v>
      </c>
    </row>
    <row r="1739" spans="1:13" x14ac:dyDescent="0.25">
      <c r="A1739" s="15" t="s">
        <v>89</v>
      </c>
      <c r="B1739" s="16" t="s">
        <v>4</v>
      </c>
      <c r="C1739" s="15" t="str">
        <f t="shared" si="190"/>
        <v>Gravel &amp; Silt_Broken</v>
      </c>
      <c r="D1739" s="15">
        <v>1</v>
      </c>
      <c r="E1739" s="33">
        <f t="shared" si="193"/>
        <v>-4.8075106056537004E-2</v>
      </c>
      <c r="F1739" s="15" t="str">
        <f t="shared" si="189"/>
        <v>Rare/Uncommon</v>
      </c>
      <c r="G1739" s="17" t="s">
        <v>159</v>
      </c>
      <c r="H1739" s="18" t="s">
        <v>158</v>
      </c>
      <c r="I1739" s="26" t="s">
        <v>158</v>
      </c>
      <c r="J1739" s="19" t="str">
        <f t="shared" si="194"/>
        <v>Needs Review</v>
      </c>
      <c r="K1739" s="19" t="str">
        <f t="shared" si="195"/>
        <v>Bell &amp; Erber</v>
      </c>
      <c r="L1739" s="27" t="str">
        <f t="shared" si="191"/>
        <v>Diamicton</v>
      </c>
      <c r="M1739" s="27" t="str">
        <f t="shared" si="192"/>
        <v>Diamicton</v>
      </c>
    </row>
    <row r="1740" spans="1:13" x14ac:dyDescent="0.25">
      <c r="A1740" s="15" t="s">
        <v>89</v>
      </c>
      <c r="B1740" s="16" t="s">
        <v>5</v>
      </c>
      <c r="C1740" s="15" t="str">
        <f t="shared" si="190"/>
        <v>Gravel &amp; Silt_Cemented</v>
      </c>
      <c r="D1740" s="15">
        <v>1</v>
      </c>
      <c r="E1740" s="33">
        <f t="shared" si="193"/>
        <v>-4.8075106056537004E-2</v>
      </c>
      <c r="F1740" s="15" t="str">
        <f t="shared" si="189"/>
        <v>Rare/Uncommon</v>
      </c>
      <c r="G1740" s="17" t="s">
        <v>159</v>
      </c>
      <c r="H1740" s="18" t="s">
        <v>158</v>
      </c>
      <c r="I1740" s="26" t="s">
        <v>158</v>
      </c>
      <c r="J1740" s="19" t="str">
        <f t="shared" si="194"/>
        <v>Needs Review</v>
      </c>
      <c r="K1740" s="19" t="str">
        <f t="shared" si="195"/>
        <v>Bell &amp; Erber</v>
      </c>
      <c r="L1740" s="27" t="str">
        <f t="shared" si="191"/>
        <v>Diamicton</v>
      </c>
      <c r="M1740" s="27" t="str">
        <f t="shared" si="192"/>
        <v>Diamicton</v>
      </c>
    </row>
    <row r="1741" spans="1:13" x14ac:dyDescent="0.25">
      <c r="A1741" s="15" t="s">
        <v>89</v>
      </c>
      <c r="B1741" s="16" t="s">
        <v>6</v>
      </c>
      <c r="C1741" s="15" t="str">
        <f t="shared" si="190"/>
        <v>Gravel &amp; Silt_Clayey</v>
      </c>
      <c r="D1741" s="15">
        <v>2</v>
      </c>
      <c r="E1741" s="33">
        <f t="shared" si="193"/>
        <v>-4.8015937416255879E-2</v>
      </c>
      <c r="F1741" s="15" t="str">
        <f t="shared" si="189"/>
        <v>Rare/Uncommon</v>
      </c>
      <c r="G1741" s="17" t="s">
        <v>159</v>
      </c>
      <c r="H1741" s="18" t="s">
        <v>158</v>
      </c>
      <c r="I1741" s="26" t="s">
        <v>158</v>
      </c>
      <c r="J1741" s="19" t="str">
        <f t="shared" si="194"/>
        <v>Needs Review</v>
      </c>
      <c r="K1741" s="19" t="str">
        <f t="shared" si="195"/>
        <v>Bell &amp; Erber</v>
      </c>
      <c r="L1741" s="27" t="str">
        <f t="shared" si="191"/>
        <v>Diamicton</v>
      </c>
      <c r="M1741" s="27" t="str">
        <f t="shared" si="192"/>
        <v>Diamicton</v>
      </c>
    </row>
    <row r="1742" spans="1:13" x14ac:dyDescent="0.25">
      <c r="A1742" s="15" t="s">
        <v>89</v>
      </c>
      <c r="B1742" s="16" t="s">
        <v>7</v>
      </c>
      <c r="C1742" s="15" t="str">
        <f t="shared" si="190"/>
        <v>Gravel &amp; Silt_Coarse</v>
      </c>
      <c r="D1742" s="15">
        <v>27</v>
      </c>
      <c r="E1742" s="33">
        <f t="shared" si="193"/>
        <v>-4.653672140922771E-2</v>
      </c>
      <c r="F1742" s="15" t="str">
        <f t="shared" si="189"/>
        <v>Rare/Uncommon</v>
      </c>
      <c r="G1742" s="17" t="s">
        <v>159</v>
      </c>
      <c r="H1742" s="18" t="s">
        <v>158</v>
      </c>
      <c r="I1742" s="26" t="s">
        <v>158</v>
      </c>
      <c r="J1742" s="19" t="str">
        <f t="shared" si="194"/>
        <v>Needs Review</v>
      </c>
      <c r="K1742" s="19" t="str">
        <f t="shared" si="195"/>
        <v>Bell &amp; Erber</v>
      </c>
      <c r="L1742" s="27" t="str">
        <f t="shared" si="191"/>
        <v>Diamicton</v>
      </c>
      <c r="M1742" s="27" t="str">
        <f t="shared" si="192"/>
        <v>Diamicton</v>
      </c>
    </row>
    <row r="1743" spans="1:13" x14ac:dyDescent="0.25">
      <c r="A1743" s="15" t="s">
        <v>89</v>
      </c>
      <c r="B1743" s="16" t="s">
        <v>8</v>
      </c>
      <c r="C1743" s="15" t="str">
        <f t="shared" si="190"/>
        <v>Gravel &amp; Silt_Dense</v>
      </c>
      <c r="D1743" s="15">
        <v>0</v>
      </c>
      <c r="E1743" s="33">
        <f t="shared" si="193"/>
        <v>-4.8134274696818129E-2</v>
      </c>
      <c r="F1743" s="15" t="str">
        <f t="shared" si="189"/>
        <v>Not Used</v>
      </c>
      <c r="G1743" s="17" t="s">
        <v>159</v>
      </c>
      <c r="H1743" s="18" t="s">
        <v>158</v>
      </c>
      <c r="I1743" s="26" t="s">
        <v>158</v>
      </c>
      <c r="J1743" s="19" t="str">
        <f t="shared" si="194"/>
        <v>Not Used</v>
      </c>
      <c r="K1743" s="19" t="str">
        <f t="shared" si="195"/>
        <v>Not Used</v>
      </c>
      <c r="L1743" s="27" t="str">
        <f t="shared" si="191"/>
        <v>CHECK</v>
      </c>
      <c r="M1743" s="27" t="str">
        <f t="shared" si="192"/>
        <v>Diamicton</v>
      </c>
    </row>
    <row r="1744" spans="1:13" x14ac:dyDescent="0.25">
      <c r="A1744" s="15" t="s">
        <v>89</v>
      </c>
      <c r="B1744" s="16" t="s">
        <v>9</v>
      </c>
      <c r="C1744" s="15" t="str">
        <f t="shared" si="190"/>
        <v>Gravel &amp; Silt_Dolomitic</v>
      </c>
      <c r="D1744" s="15">
        <v>0</v>
      </c>
      <c r="E1744" s="33">
        <f t="shared" si="193"/>
        <v>-4.8134274696818129E-2</v>
      </c>
      <c r="F1744" s="15" t="str">
        <f t="shared" si="189"/>
        <v>Not Used</v>
      </c>
      <c r="G1744" s="17" t="s">
        <v>159</v>
      </c>
      <c r="H1744" s="18" t="s">
        <v>158</v>
      </c>
      <c r="I1744" s="26" t="s">
        <v>158</v>
      </c>
      <c r="J1744" s="19" t="str">
        <f t="shared" si="194"/>
        <v>Not Used</v>
      </c>
      <c r="K1744" s="19" t="str">
        <f t="shared" si="195"/>
        <v>Not Used</v>
      </c>
      <c r="L1744" s="27" t="str">
        <f t="shared" si="191"/>
        <v>CHECK</v>
      </c>
      <c r="M1744" s="27" t="str">
        <f t="shared" si="192"/>
        <v>Diamicton</v>
      </c>
    </row>
    <row r="1745" spans="1:13" x14ac:dyDescent="0.25">
      <c r="A1745" s="15" t="s">
        <v>89</v>
      </c>
      <c r="B1745" s="16" t="s">
        <v>10</v>
      </c>
      <c r="C1745" s="15" t="str">
        <f t="shared" si="190"/>
        <v>Gravel &amp; Silt_Dry</v>
      </c>
      <c r="D1745" s="15">
        <v>0</v>
      </c>
      <c r="E1745" s="33">
        <f t="shared" si="193"/>
        <v>-4.8134274696818129E-2</v>
      </c>
      <c r="F1745" s="15" t="str">
        <f t="shared" si="189"/>
        <v>Not Used</v>
      </c>
      <c r="G1745" s="17" t="s">
        <v>159</v>
      </c>
      <c r="H1745" s="18" t="s">
        <v>158</v>
      </c>
      <c r="I1745" s="26" t="s">
        <v>158</v>
      </c>
      <c r="J1745" s="19" t="str">
        <f t="shared" si="194"/>
        <v>Not Used</v>
      </c>
      <c r="K1745" s="19" t="str">
        <f t="shared" si="195"/>
        <v>Not Used</v>
      </c>
      <c r="L1745" s="27" t="str">
        <f t="shared" si="191"/>
        <v>CHECK</v>
      </c>
      <c r="M1745" s="27" t="str">
        <f t="shared" si="192"/>
        <v>Diamicton</v>
      </c>
    </row>
    <row r="1746" spans="1:13" x14ac:dyDescent="0.25">
      <c r="A1746" s="15" t="s">
        <v>89</v>
      </c>
      <c r="B1746" s="16" t="s">
        <v>11</v>
      </c>
      <c r="C1746" s="15" t="str">
        <f t="shared" si="190"/>
        <v>Gravel &amp; Silt_Fill</v>
      </c>
      <c r="D1746" s="15">
        <v>0</v>
      </c>
      <c r="E1746" s="33">
        <f t="shared" si="193"/>
        <v>-4.8134274696818129E-2</v>
      </c>
      <c r="F1746" s="15" t="str">
        <f t="shared" si="189"/>
        <v>Not Used</v>
      </c>
      <c r="G1746" s="17" t="s">
        <v>159</v>
      </c>
      <c r="H1746" s="18" t="s">
        <v>167</v>
      </c>
      <c r="I1746" s="26" t="s">
        <v>167</v>
      </c>
      <c r="J1746" s="19" t="str">
        <f t="shared" si="194"/>
        <v>Not Used</v>
      </c>
      <c r="K1746" s="19" t="str">
        <f t="shared" si="195"/>
        <v>Not Used</v>
      </c>
      <c r="L1746" s="27" t="str">
        <f t="shared" si="191"/>
        <v>CHECK</v>
      </c>
      <c r="M1746" s="27" t="str">
        <f t="shared" si="192"/>
        <v>Unknown or No Record</v>
      </c>
    </row>
    <row r="1747" spans="1:13" x14ac:dyDescent="0.25">
      <c r="A1747" s="15" t="s">
        <v>89</v>
      </c>
      <c r="B1747" s="16" t="s">
        <v>12</v>
      </c>
      <c r="C1747" s="15" t="str">
        <f t="shared" si="190"/>
        <v>Gravel &amp; Silt_Fine</v>
      </c>
      <c r="D1747" s="15">
        <v>15</v>
      </c>
      <c r="E1747" s="33">
        <f t="shared" si="193"/>
        <v>-4.7246745092601232E-2</v>
      </c>
      <c r="F1747" s="15" t="str">
        <f t="shared" si="189"/>
        <v>Rare/Uncommon</v>
      </c>
      <c r="G1747" s="17" t="s">
        <v>159</v>
      </c>
      <c r="H1747" s="18" t="s">
        <v>158</v>
      </c>
      <c r="I1747" s="26" t="s">
        <v>158</v>
      </c>
      <c r="J1747" s="19" t="str">
        <f t="shared" si="194"/>
        <v>Needs Review</v>
      </c>
      <c r="K1747" s="19" t="str">
        <f t="shared" si="195"/>
        <v>Bell &amp; Erber</v>
      </c>
      <c r="L1747" s="27" t="str">
        <f t="shared" si="191"/>
        <v>Diamicton</v>
      </c>
      <c r="M1747" s="27" t="str">
        <f t="shared" si="192"/>
        <v>Diamicton</v>
      </c>
    </row>
    <row r="1748" spans="1:13" x14ac:dyDescent="0.25">
      <c r="A1748" s="15" t="s">
        <v>89</v>
      </c>
      <c r="B1748" s="16" t="s">
        <v>13</v>
      </c>
      <c r="C1748" s="15" t="str">
        <f t="shared" si="190"/>
        <v>Gravel &amp; Silt_Fine To Coarse</v>
      </c>
      <c r="D1748" s="15">
        <v>0</v>
      </c>
      <c r="E1748" s="33">
        <f t="shared" si="193"/>
        <v>-4.8134274696818129E-2</v>
      </c>
      <c r="F1748" s="15" t="str">
        <f t="shared" si="189"/>
        <v>Not Used</v>
      </c>
      <c r="G1748" s="17" t="s">
        <v>159</v>
      </c>
      <c r="H1748" s="18" t="s">
        <v>158</v>
      </c>
      <c r="I1748" s="26" t="s">
        <v>158</v>
      </c>
      <c r="J1748" s="19" t="str">
        <f t="shared" si="194"/>
        <v>Not Used</v>
      </c>
      <c r="K1748" s="19" t="str">
        <f t="shared" si="195"/>
        <v>Not Used</v>
      </c>
      <c r="L1748" s="27" t="str">
        <f t="shared" si="191"/>
        <v>CHECK</v>
      </c>
      <c r="M1748" s="27" t="str">
        <f t="shared" si="192"/>
        <v>Diamicton</v>
      </c>
    </row>
    <row r="1749" spans="1:13" x14ac:dyDescent="0.25">
      <c r="A1749" s="15" t="s">
        <v>89</v>
      </c>
      <c r="B1749" s="16" t="s">
        <v>14</v>
      </c>
      <c r="C1749" s="15" t="str">
        <f t="shared" si="190"/>
        <v>Gravel &amp; Silt_Fine To Medium</v>
      </c>
      <c r="D1749" s="15">
        <v>1</v>
      </c>
      <c r="E1749" s="33">
        <f t="shared" si="193"/>
        <v>-4.8075106056537004E-2</v>
      </c>
      <c r="F1749" s="15" t="str">
        <f t="shared" si="189"/>
        <v>Rare/Uncommon</v>
      </c>
      <c r="G1749" s="17" t="s">
        <v>159</v>
      </c>
      <c r="H1749" s="18" t="s">
        <v>158</v>
      </c>
      <c r="I1749" s="26" t="s">
        <v>158</v>
      </c>
      <c r="J1749" s="19" t="str">
        <f t="shared" si="194"/>
        <v>Needs Review</v>
      </c>
      <c r="K1749" s="19" t="str">
        <f t="shared" si="195"/>
        <v>Bell &amp; Erber</v>
      </c>
      <c r="L1749" s="27" t="str">
        <f t="shared" si="191"/>
        <v>Diamicton</v>
      </c>
      <c r="M1749" s="27" t="str">
        <f t="shared" si="192"/>
        <v>Diamicton</v>
      </c>
    </row>
    <row r="1750" spans="1:13" x14ac:dyDescent="0.25">
      <c r="A1750" s="15" t="s">
        <v>89</v>
      </c>
      <c r="B1750" s="16" t="s">
        <v>15</v>
      </c>
      <c r="C1750" s="15" t="str">
        <f t="shared" si="190"/>
        <v>Gravel &amp; Silt_Firm</v>
      </c>
      <c r="D1750" s="15">
        <v>0</v>
      </c>
      <c r="E1750" s="33">
        <f t="shared" si="193"/>
        <v>-4.8134274696818129E-2</v>
      </c>
      <c r="F1750" s="15" t="str">
        <f t="shared" si="189"/>
        <v>Not Used</v>
      </c>
      <c r="G1750" s="17" t="s">
        <v>159</v>
      </c>
      <c r="H1750" s="18" t="s">
        <v>158</v>
      </c>
      <c r="I1750" s="26" t="s">
        <v>158</v>
      </c>
      <c r="J1750" s="19" t="str">
        <f t="shared" si="194"/>
        <v>Not Used</v>
      </c>
      <c r="K1750" s="19" t="str">
        <f t="shared" si="195"/>
        <v>Not Used</v>
      </c>
      <c r="L1750" s="27" t="str">
        <f t="shared" si="191"/>
        <v>CHECK</v>
      </c>
      <c r="M1750" s="27" t="str">
        <f t="shared" si="192"/>
        <v>Diamicton</v>
      </c>
    </row>
    <row r="1751" spans="1:13" x14ac:dyDescent="0.25">
      <c r="A1751" s="15" t="s">
        <v>89</v>
      </c>
      <c r="B1751" s="16" t="s">
        <v>16</v>
      </c>
      <c r="C1751" s="15" t="str">
        <f t="shared" si="190"/>
        <v>Gravel &amp; Silt_Fractured</v>
      </c>
      <c r="D1751" s="15">
        <v>0</v>
      </c>
      <c r="E1751" s="33">
        <f t="shared" si="193"/>
        <v>-4.8134274696818129E-2</v>
      </c>
      <c r="F1751" s="15" t="str">
        <f t="shared" si="189"/>
        <v>Not Used</v>
      </c>
      <c r="G1751" s="17" t="s">
        <v>159</v>
      </c>
      <c r="H1751" s="18" t="s">
        <v>158</v>
      </c>
      <c r="I1751" s="26" t="s">
        <v>158</v>
      </c>
      <c r="J1751" s="19" t="str">
        <f t="shared" si="194"/>
        <v>Not Used</v>
      </c>
      <c r="K1751" s="19" t="str">
        <f t="shared" si="195"/>
        <v>Not Used</v>
      </c>
      <c r="L1751" s="27" t="str">
        <f t="shared" si="191"/>
        <v>CHECK</v>
      </c>
      <c r="M1751" s="27" t="str">
        <f t="shared" si="192"/>
        <v>Diamicton</v>
      </c>
    </row>
    <row r="1752" spans="1:13" x14ac:dyDescent="0.25">
      <c r="A1752" s="15" t="s">
        <v>89</v>
      </c>
      <c r="B1752" s="16" t="s">
        <v>17</v>
      </c>
      <c r="C1752" s="15" t="str">
        <f t="shared" si="190"/>
        <v>Gravel &amp; Silt_Gravely</v>
      </c>
      <c r="D1752" s="15">
        <v>0</v>
      </c>
      <c r="E1752" s="33">
        <f t="shared" si="193"/>
        <v>-4.8134274696818129E-2</v>
      </c>
      <c r="F1752" s="15" t="str">
        <f t="shared" si="189"/>
        <v>Not Used</v>
      </c>
      <c r="G1752" s="17" t="s">
        <v>159</v>
      </c>
      <c r="H1752" s="18" t="s">
        <v>158</v>
      </c>
      <c r="I1752" s="26" t="s">
        <v>158</v>
      </c>
      <c r="J1752" s="19" t="str">
        <f t="shared" si="194"/>
        <v>Not Used</v>
      </c>
      <c r="K1752" s="19" t="str">
        <f t="shared" si="195"/>
        <v>Not Used</v>
      </c>
      <c r="L1752" s="27" t="str">
        <f t="shared" si="191"/>
        <v>CHECK</v>
      </c>
      <c r="M1752" s="27" t="str">
        <f t="shared" si="192"/>
        <v>Diamicton</v>
      </c>
    </row>
    <row r="1753" spans="1:13" x14ac:dyDescent="0.25">
      <c r="A1753" s="15" t="s">
        <v>89</v>
      </c>
      <c r="B1753" s="16" t="s">
        <v>18</v>
      </c>
      <c r="C1753" s="15" t="str">
        <f t="shared" si="190"/>
        <v>Gravel &amp; Silt_Gummy</v>
      </c>
      <c r="D1753" s="15">
        <v>0</v>
      </c>
      <c r="E1753" s="33">
        <f t="shared" si="193"/>
        <v>-4.8134274696818129E-2</v>
      </c>
      <c r="F1753" s="15" t="str">
        <f t="shared" si="189"/>
        <v>Not Used</v>
      </c>
      <c r="G1753" s="17" t="s">
        <v>159</v>
      </c>
      <c r="H1753" s="18" t="s">
        <v>158</v>
      </c>
      <c r="I1753" s="26" t="s">
        <v>158</v>
      </c>
      <c r="J1753" s="19" t="str">
        <f t="shared" si="194"/>
        <v>Not Used</v>
      </c>
      <c r="K1753" s="19" t="str">
        <f t="shared" si="195"/>
        <v>Not Used</v>
      </c>
      <c r="L1753" s="27" t="str">
        <f t="shared" si="191"/>
        <v>CHECK</v>
      </c>
      <c r="M1753" s="27" t="str">
        <f t="shared" si="192"/>
        <v>Diamicton</v>
      </c>
    </row>
    <row r="1754" spans="1:13" x14ac:dyDescent="0.25">
      <c r="A1754" s="15" t="s">
        <v>89</v>
      </c>
      <c r="B1754" s="16" t="s">
        <v>19</v>
      </c>
      <c r="C1754" s="15" t="str">
        <f t="shared" si="190"/>
        <v>Gravel &amp; Silt_Hard</v>
      </c>
      <c r="D1754" s="15">
        <v>3</v>
      </c>
      <c r="E1754" s="33">
        <f t="shared" si="193"/>
        <v>-4.7956768775974754E-2</v>
      </c>
      <c r="F1754" s="15" t="str">
        <f t="shared" si="189"/>
        <v>Rare/Uncommon</v>
      </c>
      <c r="G1754" s="17" t="s">
        <v>159</v>
      </c>
      <c r="H1754" s="18" t="s">
        <v>158</v>
      </c>
      <c r="I1754" s="26" t="s">
        <v>158</v>
      </c>
      <c r="J1754" s="19" t="str">
        <f t="shared" si="194"/>
        <v>Needs Review</v>
      </c>
      <c r="K1754" s="19" t="str">
        <f t="shared" si="195"/>
        <v>Bell &amp; Erber</v>
      </c>
      <c r="L1754" s="27" t="str">
        <f t="shared" si="191"/>
        <v>Diamicton</v>
      </c>
      <c r="M1754" s="27" t="str">
        <f t="shared" si="192"/>
        <v>Diamicton</v>
      </c>
    </row>
    <row r="1755" spans="1:13" x14ac:dyDescent="0.25">
      <c r="A1755" s="15" t="s">
        <v>89</v>
      </c>
      <c r="B1755" s="16" t="s">
        <v>20</v>
      </c>
      <c r="C1755" s="15" t="str">
        <f t="shared" si="190"/>
        <v>Gravel &amp; Silt_Heaving/Quick</v>
      </c>
      <c r="D1755" s="15">
        <v>0</v>
      </c>
      <c r="E1755" s="33">
        <f t="shared" si="193"/>
        <v>-4.8134274696818129E-2</v>
      </c>
      <c r="F1755" s="15" t="str">
        <f t="shared" si="189"/>
        <v>Not Used</v>
      </c>
      <c r="G1755" s="17" t="s">
        <v>159</v>
      </c>
      <c r="H1755" s="18" t="s">
        <v>158</v>
      </c>
      <c r="I1755" s="26" t="s">
        <v>158</v>
      </c>
      <c r="J1755" s="19" t="str">
        <f t="shared" si="194"/>
        <v>Not Used</v>
      </c>
      <c r="K1755" s="19" t="str">
        <f t="shared" si="195"/>
        <v>Not Used</v>
      </c>
      <c r="L1755" s="27" t="str">
        <f t="shared" si="191"/>
        <v>CHECK</v>
      </c>
      <c r="M1755" s="27" t="str">
        <f t="shared" si="192"/>
        <v>Diamicton</v>
      </c>
    </row>
    <row r="1756" spans="1:13" x14ac:dyDescent="0.25">
      <c r="A1756" s="15" t="s">
        <v>89</v>
      </c>
      <c r="B1756" s="16" t="s">
        <v>21</v>
      </c>
      <c r="C1756" s="15" t="str">
        <f t="shared" si="190"/>
        <v>Gravel &amp; Silt_Karst</v>
      </c>
      <c r="D1756" s="15">
        <v>0</v>
      </c>
      <c r="E1756" s="33">
        <f t="shared" si="193"/>
        <v>-4.8134274696818129E-2</v>
      </c>
      <c r="F1756" s="15" t="str">
        <f t="shared" si="189"/>
        <v>Not Used</v>
      </c>
      <c r="G1756" s="17" t="s">
        <v>159</v>
      </c>
      <c r="H1756" s="18" t="s">
        <v>158</v>
      </c>
      <c r="I1756" s="26" t="s">
        <v>158</v>
      </c>
      <c r="J1756" s="19" t="str">
        <f t="shared" si="194"/>
        <v>Not Used</v>
      </c>
      <c r="K1756" s="19" t="str">
        <f t="shared" si="195"/>
        <v>Not Used</v>
      </c>
      <c r="L1756" s="27" t="str">
        <f t="shared" si="191"/>
        <v>CHECK</v>
      </c>
      <c r="M1756" s="27" t="str">
        <f t="shared" si="192"/>
        <v>Diamicton</v>
      </c>
    </row>
    <row r="1757" spans="1:13" x14ac:dyDescent="0.25">
      <c r="A1757" s="15" t="s">
        <v>89</v>
      </c>
      <c r="B1757" s="16" t="s">
        <v>22</v>
      </c>
      <c r="C1757" s="15" t="str">
        <f t="shared" si="190"/>
        <v>Gravel &amp; Silt_Layered</v>
      </c>
      <c r="D1757" s="15">
        <v>0</v>
      </c>
      <c r="E1757" s="33">
        <f t="shared" si="193"/>
        <v>-4.8134274696818129E-2</v>
      </c>
      <c r="F1757" s="15" t="str">
        <f t="shared" si="189"/>
        <v>Not Used</v>
      </c>
      <c r="G1757" s="17" t="s">
        <v>159</v>
      </c>
      <c r="H1757" s="18" t="s">
        <v>158</v>
      </c>
      <c r="I1757" s="26" t="s">
        <v>158</v>
      </c>
      <c r="J1757" s="19" t="str">
        <f t="shared" si="194"/>
        <v>Not Used</v>
      </c>
      <c r="K1757" s="19" t="str">
        <f t="shared" si="195"/>
        <v>Not Used</v>
      </c>
      <c r="L1757" s="27" t="str">
        <f t="shared" si="191"/>
        <v>CHECK</v>
      </c>
      <c r="M1757" s="27" t="str">
        <f t="shared" si="192"/>
        <v>Diamicton</v>
      </c>
    </row>
    <row r="1758" spans="1:13" x14ac:dyDescent="0.25">
      <c r="A1758" s="15" t="s">
        <v>89</v>
      </c>
      <c r="B1758" s="16" t="s">
        <v>23</v>
      </c>
      <c r="C1758" s="15" t="str">
        <f t="shared" si="190"/>
        <v>Gravel &amp; Silt_Medium</v>
      </c>
      <c r="D1758" s="15">
        <v>6</v>
      </c>
      <c r="E1758" s="33">
        <f t="shared" si="193"/>
        <v>-4.7779262855131371E-2</v>
      </c>
      <c r="F1758" s="15" t="str">
        <f t="shared" si="189"/>
        <v>Rare/Uncommon</v>
      </c>
      <c r="G1758" s="17" t="s">
        <v>159</v>
      </c>
      <c r="H1758" s="18" t="s">
        <v>158</v>
      </c>
      <c r="I1758" s="26" t="s">
        <v>158</v>
      </c>
      <c r="J1758" s="19" t="str">
        <f t="shared" si="194"/>
        <v>Needs Review</v>
      </c>
      <c r="K1758" s="19" t="str">
        <f t="shared" si="195"/>
        <v>Bell &amp; Erber</v>
      </c>
      <c r="L1758" s="27" t="str">
        <f t="shared" si="191"/>
        <v>Diamicton</v>
      </c>
      <c r="M1758" s="27" t="str">
        <f t="shared" si="192"/>
        <v>Diamicton</v>
      </c>
    </row>
    <row r="1759" spans="1:13" x14ac:dyDescent="0.25">
      <c r="A1759" s="15" t="s">
        <v>89</v>
      </c>
      <c r="B1759" s="16" t="s">
        <v>24</v>
      </c>
      <c r="C1759" s="15" t="str">
        <f t="shared" si="190"/>
        <v>Gravel &amp; Silt_Medium To Coarse</v>
      </c>
      <c r="D1759" s="15">
        <v>3</v>
      </c>
      <c r="E1759" s="33">
        <f t="shared" si="193"/>
        <v>-4.7956768775974754E-2</v>
      </c>
      <c r="F1759" s="15" t="str">
        <f t="shared" si="189"/>
        <v>Rare/Uncommon</v>
      </c>
      <c r="G1759" s="17" t="s">
        <v>159</v>
      </c>
      <c r="H1759" s="18" t="s">
        <v>158</v>
      </c>
      <c r="I1759" s="26" t="s">
        <v>158</v>
      </c>
      <c r="J1759" s="19" t="str">
        <f t="shared" si="194"/>
        <v>Needs Review</v>
      </c>
      <c r="K1759" s="19" t="str">
        <f t="shared" si="195"/>
        <v>Bell &amp; Erber</v>
      </c>
      <c r="L1759" s="27" t="str">
        <f t="shared" si="191"/>
        <v>Diamicton</v>
      </c>
      <c r="M1759" s="27" t="str">
        <f t="shared" si="192"/>
        <v>Diamicton</v>
      </c>
    </row>
    <row r="1760" spans="1:13" x14ac:dyDescent="0.25">
      <c r="A1760" s="15" t="s">
        <v>89</v>
      </c>
      <c r="B1760" s="16" t="s">
        <v>25</v>
      </c>
      <c r="C1760" s="15" t="str">
        <f t="shared" si="190"/>
        <v>Gravel &amp; Silt_Organic</v>
      </c>
      <c r="D1760" s="15">
        <v>0</v>
      </c>
      <c r="E1760" s="33">
        <f t="shared" si="193"/>
        <v>-4.8134274696818129E-2</v>
      </c>
      <c r="F1760" s="15" t="str">
        <f t="shared" si="189"/>
        <v>Not Used</v>
      </c>
      <c r="G1760" s="17" t="s">
        <v>159</v>
      </c>
      <c r="H1760" s="18" t="s">
        <v>158</v>
      </c>
      <c r="I1760" s="26" t="s">
        <v>158</v>
      </c>
      <c r="J1760" s="19" t="str">
        <f t="shared" si="194"/>
        <v>Not Used</v>
      </c>
      <c r="K1760" s="19" t="str">
        <f t="shared" si="195"/>
        <v>Not Used</v>
      </c>
      <c r="L1760" s="27" t="str">
        <f t="shared" si="191"/>
        <v>CHECK</v>
      </c>
      <c r="M1760" s="27" t="str">
        <f t="shared" si="192"/>
        <v>Diamicton</v>
      </c>
    </row>
    <row r="1761" spans="1:13" x14ac:dyDescent="0.25">
      <c r="A1761" s="15" t="s">
        <v>89</v>
      </c>
      <c r="B1761" s="16" t="s">
        <v>26</v>
      </c>
      <c r="C1761" s="15" t="str">
        <f t="shared" si="190"/>
        <v>Gravel &amp; Silt_Porous</v>
      </c>
      <c r="D1761" s="15">
        <v>0</v>
      </c>
      <c r="E1761" s="33">
        <f t="shared" si="193"/>
        <v>-4.8134274696818129E-2</v>
      </c>
      <c r="F1761" s="15" t="str">
        <f t="shared" si="189"/>
        <v>Not Used</v>
      </c>
      <c r="G1761" s="17" t="s">
        <v>159</v>
      </c>
      <c r="H1761" s="18" t="s">
        <v>158</v>
      </c>
      <c r="I1761" s="26" t="s">
        <v>158</v>
      </c>
      <c r="J1761" s="19" t="str">
        <f t="shared" si="194"/>
        <v>Not Used</v>
      </c>
      <c r="K1761" s="19" t="str">
        <f t="shared" si="195"/>
        <v>Not Used</v>
      </c>
      <c r="L1761" s="27" t="str">
        <f t="shared" si="191"/>
        <v>CHECK</v>
      </c>
      <c r="M1761" s="27" t="str">
        <f t="shared" si="192"/>
        <v>Diamicton</v>
      </c>
    </row>
    <row r="1762" spans="1:13" x14ac:dyDescent="0.25">
      <c r="A1762" s="15" t="s">
        <v>89</v>
      </c>
      <c r="B1762" s="16" t="s">
        <v>27</v>
      </c>
      <c r="C1762" s="15" t="str">
        <f t="shared" si="190"/>
        <v>Gravel &amp; Silt_Sandy</v>
      </c>
      <c r="D1762" s="15">
        <v>6</v>
      </c>
      <c r="E1762" s="33">
        <f t="shared" si="193"/>
        <v>-4.7779262855131371E-2</v>
      </c>
      <c r="F1762" s="15" t="str">
        <f t="shared" si="189"/>
        <v>Rare/Uncommon</v>
      </c>
      <c r="G1762" s="17" t="s">
        <v>159</v>
      </c>
      <c r="H1762" s="18" t="s">
        <v>158</v>
      </c>
      <c r="I1762" s="26" t="s">
        <v>158</v>
      </c>
      <c r="J1762" s="19" t="str">
        <f t="shared" si="194"/>
        <v>Needs Review</v>
      </c>
      <c r="K1762" s="19" t="str">
        <f t="shared" si="195"/>
        <v>Bell &amp; Erber</v>
      </c>
      <c r="L1762" s="27" t="str">
        <f t="shared" si="191"/>
        <v>Diamicton</v>
      </c>
      <c r="M1762" s="27" t="str">
        <f t="shared" si="192"/>
        <v>Diamicton</v>
      </c>
    </row>
    <row r="1763" spans="1:13" x14ac:dyDescent="0.25">
      <c r="A1763" s="15" t="s">
        <v>89</v>
      </c>
      <c r="B1763" s="16" t="s">
        <v>28</v>
      </c>
      <c r="C1763" s="15" t="str">
        <f t="shared" si="190"/>
        <v>Gravel &amp; Silt_Silty</v>
      </c>
      <c r="D1763" s="15">
        <v>6</v>
      </c>
      <c r="E1763" s="33">
        <f t="shared" si="193"/>
        <v>-4.7779262855131371E-2</v>
      </c>
      <c r="F1763" s="15" t="str">
        <f t="shared" si="189"/>
        <v>Rare/Uncommon</v>
      </c>
      <c r="G1763" s="17" t="s">
        <v>159</v>
      </c>
      <c r="H1763" s="18" t="s">
        <v>158</v>
      </c>
      <c r="I1763" s="26" t="s">
        <v>158</v>
      </c>
      <c r="J1763" s="19" t="str">
        <f t="shared" si="194"/>
        <v>Needs Review</v>
      </c>
      <c r="K1763" s="19" t="str">
        <f t="shared" si="195"/>
        <v>Bell &amp; Erber</v>
      </c>
      <c r="L1763" s="27" t="str">
        <f t="shared" si="191"/>
        <v>Diamicton</v>
      </c>
      <c r="M1763" s="27" t="str">
        <f t="shared" si="192"/>
        <v>Diamicton</v>
      </c>
    </row>
    <row r="1764" spans="1:13" x14ac:dyDescent="0.25">
      <c r="A1764" s="15" t="s">
        <v>89</v>
      </c>
      <c r="B1764" s="16" t="s">
        <v>29</v>
      </c>
      <c r="C1764" s="15" t="str">
        <f t="shared" si="190"/>
        <v>Gravel &amp; Silt_Soft</v>
      </c>
      <c r="D1764" s="15">
        <v>0</v>
      </c>
      <c r="E1764" s="33">
        <f t="shared" si="193"/>
        <v>-4.8134274696818129E-2</v>
      </c>
      <c r="F1764" s="15" t="str">
        <f t="shared" si="189"/>
        <v>Not Used</v>
      </c>
      <c r="G1764" s="17" t="s">
        <v>159</v>
      </c>
      <c r="H1764" s="18" t="s">
        <v>158</v>
      </c>
      <c r="I1764" s="26" t="s">
        <v>158</v>
      </c>
      <c r="J1764" s="19" t="str">
        <f t="shared" si="194"/>
        <v>Not Used</v>
      </c>
      <c r="K1764" s="19" t="str">
        <f t="shared" si="195"/>
        <v>Not Used</v>
      </c>
      <c r="L1764" s="27" t="str">
        <f t="shared" si="191"/>
        <v>CHECK</v>
      </c>
      <c r="M1764" s="27" t="str">
        <f t="shared" si="192"/>
        <v>Diamicton</v>
      </c>
    </row>
    <row r="1765" spans="1:13" x14ac:dyDescent="0.25">
      <c r="A1765" s="15" t="s">
        <v>89</v>
      </c>
      <c r="B1765" s="16" t="s">
        <v>30</v>
      </c>
      <c r="C1765" s="15" t="str">
        <f t="shared" si="190"/>
        <v>Gravel &amp; Silt_Sticky</v>
      </c>
      <c r="D1765" s="15">
        <v>0</v>
      </c>
      <c r="E1765" s="33">
        <f t="shared" si="193"/>
        <v>-4.8134274696818129E-2</v>
      </c>
      <c r="F1765" s="15" t="str">
        <f t="shared" si="189"/>
        <v>Not Used</v>
      </c>
      <c r="G1765" s="17" t="s">
        <v>159</v>
      </c>
      <c r="H1765" s="18" t="s">
        <v>158</v>
      </c>
      <c r="I1765" s="26" t="s">
        <v>158</v>
      </c>
      <c r="J1765" s="19" t="str">
        <f t="shared" si="194"/>
        <v>Not Used</v>
      </c>
      <c r="K1765" s="19" t="str">
        <f t="shared" si="195"/>
        <v>Not Used</v>
      </c>
      <c r="L1765" s="27" t="str">
        <f t="shared" si="191"/>
        <v>CHECK</v>
      </c>
      <c r="M1765" s="27" t="str">
        <f t="shared" si="192"/>
        <v>Diamicton</v>
      </c>
    </row>
    <row r="1766" spans="1:13" x14ac:dyDescent="0.25">
      <c r="A1766" s="15" t="s">
        <v>89</v>
      </c>
      <c r="B1766" s="16" t="s">
        <v>31</v>
      </c>
      <c r="C1766" s="15" t="str">
        <f t="shared" si="190"/>
        <v>Gravel &amp; Silt_Stoney</v>
      </c>
      <c r="D1766" s="15">
        <v>3</v>
      </c>
      <c r="E1766" s="33">
        <f t="shared" si="193"/>
        <v>-4.7956768775974754E-2</v>
      </c>
      <c r="F1766" s="15" t="str">
        <f t="shared" si="189"/>
        <v>Rare/Uncommon</v>
      </c>
      <c r="G1766" s="17" t="s">
        <v>159</v>
      </c>
      <c r="H1766" s="18" t="s">
        <v>158</v>
      </c>
      <c r="I1766" s="26" t="s">
        <v>158</v>
      </c>
      <c r="J1766" s="19" t="str">
        <f t="shared" si="194"/>
        <v>Needs Review</v>
      </c>
      <c r="K1766" s="19" t="str">
        <f t="shared" si="195"/>
        <v>Bell &amp; Erber</v>
      </c>
      <c r="L1766" s="27" t="str">
        <f t="shared" si="191"/>
        <v>Diamicton</v>
      </c>
      <c r="M1766" s="27" t="str">
        <f t="shared" si="192"/>
        <v>Diamicton</v>
      </c>
    </row>
    <row r="1767" spans="1:13" x14ac:dyDescent="0.25">
      <c r="A1767" s="15" t="s">
        <v>89</v>
      </c>
      <c r="B1767" s="16" t="s">
        <v>32</v>
      </c>
      <c r="C1767" s="15" t="str">
        <f t="shared" si="190"/>
        <v>Gravel &amp; Silt_Stringers</v>
      </c>
      <c r="D1767" s="15">
        <v>1</v>
      </c>
      <c r="E1767" s="33">
        <f t="shared" si="193"/>
        <v>-4.8075106056537004E-2</v>
      </c>
      <c r="F1767" s="15" t="str">
        <f t="shared" si="189"/>
        <v>Rare/Uncommon</v>
      </c>
      <c r="G1767" s="17" t="s">
        <v>159</v>
      </c>
      <c r="H1767" s="18" t="s">
        <v>158</v>
      </c>
      <c r="I1767" s="26" t="s">
        <v>158</v>
      </c>
      <c r="J1767" s="19" t="str">
        <f t="shared" si="194"/>
        <v>Needs Review</v>
      </c>
      <c r="K1767" s="19" t="str">
        <f t="shared" si="195"/>
        <v>Bell &amp; Erber</v>
      </c>
      <c r="L1767" s="27" t="str">
        <f t="shared" si="191"/>
        <v>Diamicton</v>
      </c>
      <c r="M1767" s="27" t="str">
        <f t="shared" si="192"/>
        <v>Diamicton</v>
      </c>
    </row>
    <row r="1768" spans="1:13" x14ac:dyDescent="0.25">
      <c r="A1768" s="15" t="s">
        <v>89</v>
      </c>
      <c r="B1768" s="16" t="s">
        <v>33</v>
      </c>
      <c r="C1768" s="15" t="str">
        <f t="shared" si="190"/>
        <v>Gravel &amp; Silt_Strips</v>
      </c>
      <c r="D1768" s="15">
        <v>0</v>
      </c>
      <c r="E1768" s="33">
        <f t="shared" si="193"/>
        <v>-4.8134274696818129E-2</v>
      </c>
      <c r="F1768" s="15" t="str">
        <f t="shared" si="189"/>
        <v>Not Used</v>
      </c>
      <c r="G1768" s="17" t="s">
        <v>159</v>
      </c>
      <c r="H1768" s="18" t="s">
        <v>158</v>
      </c>
      <c r="I1768" s="26" t="s">
        <v>158</v>
      </c>
      <c r="J1768" s="19" t="str">
        <f t="shared" si="194"/>
        <v>Not Used</v>
      </c>
      <c r="K1768" s="19" t="str">
        <f t="shared" si="195"/>
        <v>Not Used</v>
      </c>
      <c r="L1768" s="27" t="str">
        <f t="shared" si="191"/>
        <v>CHECK</v>
      </c>
      <c r="M1768" s="27" t="str">
        <f t="shared" si="192"/>
        <v>Diamicton</v>
      </c>
    </row>
    <row r="1769" spans="1:13" x14ac:dyDescent="0.25">
      <c r="A1769" s="15" t="s">
        <v>89</v>
      </c>
      <c r="B1769" s="16" t="s">
        <v>34</v>
      </c>
      <c r="C1769" s="15" t="str">
        <f t="shared" si="190"/>
        <v>Gravel &amp; Silt_Swelling</v>
      </c>
      <c r="D1769" s="15">
        <v>0</v>
      </c>
      <c r="E1769" s="33">
        <f t="shared" si="193"/>
        <v>-4.8134274696818129E-2</v>
      </c>
      <c r="F1769" s="15" t="str">
        <f t="shared" si="189"/>
        <v>Not Used</v>
      </c>
      <c r="G1769" s="17" t="s">
        <v>159</v>
      </c>
      <c r="H1769" s="18" t="s">
        <v>158</v>
      </c>
      <c r="I1769" s="26" t="s">
        <v>158</v>
      </c>
      <c r="J1769" s="19" t="str">
        <f t="shared" si="194"/>
        <v>Not Used</v>
      </c>
      <c r="K1769" s="19" t="str">
        <f t="shared" si="195"/>
        <v>Not Used</v>
      </c>
      <c r="L1769" s="27" t="str">
        <f t="shared" si="191"/>
        <v>CHECK</v>
      </c>
      <c r="M1769" s="27" t="str">
        <f t="shared" si="192"/>
        <v>Diamicton</v>
      </c>
    </row>
    <row r="1770" spans="1:13" x14ac:dyDescent="0.25">
      <c r="A1770" s="15" t="s">
        <v>89</v>
      </c>
      <c r="B1770" s="16" t="s">
        <v>35</v>
      </c>
      <c r="C1770" s="15" t="str">
        <f t="shared" si="190"/>
        <v>Gravel &amp; Silt_Very Coarse</v>
      </c>
      <c r="D1770" s="15">
        <v>1</v>
      </c>
      <c r="E1770" s="33">
        <f t="shared" si="193"/>
        <v>-4.8075106056537004E-2</v>
      </c>
      <c r="F1770" s="15" t="str">
        <f t="shared" si="189"/>
        <v>Rare/Uncommon</v>
      </c>
      <c r="G1770" s="17" t="s">
        <v>159</v>
      </c>
      <c r="H1770" s="18" t="s">
        <v>158</v>
      </c>
      <c r="I1770" s="26" t="s">
        <v>158</v>
      </c>
      <c r="J1770" s="19" t="str">
        <f t="shared" si="194"/>
        <v>Needs Review</v>
      </c>
      <c r="K1770" s="19" t="str">
        <f t="shared" si="195"/>
        <v>Bell &amp; Erber</v>
      </c>
      <c r="L1770" s="27" t="str">
        <f t="shared" si="191"/>
        <v>Diamicton</v>
      </c>
      <c r="M1770" s="27" t="str">
        <f t="shared" si="192"/>
        <v>Diamicton</v>
      </c>
    </row>
    <row r="1771" spans="1:13" x14ac:dyDescent="0.25">
      <c r="A1771" s="15" t="s">
        <v>89</v>
      </c>
      <c r="B1771" s="16" t="s">
        <v>160</v>
      </c>
      <c r="C1771" s="15" t="str">
        <f t="shared" si="190"/>
        <v>Gravel &amp; Silt_Very Fine</v>
      </c>
      <c r="D1771" s="15">
        <v>0</v>
      </c>
      <c r="E1771" s="33">
        <f t="shared" si="193"/>
        <v>-4.8134274696818129E-2</v>
      </c>
      <c r="F1771" s="15" t="str">
        <f t="shared" si="189"/>
        <v>Not Used</v>
      </c>
      <c r="G1771" s="17" t="s">
        <v>159</v>
      </c>
      <c r="H1771" s="18" t="s">
        <v>158</v>
      </c>
      <c r="I1771" s="26" t="s">
        <v>158</v>
      </c>
      <c r="J1771" s="19" t="str">
        <f t="shared" si="194"/>
        <v>Not Used</v>
      </c>
      <c r="K1771" s="19" t="str">
        <f t="shared" si="195"/>
        <v>Not Used</v>
      </c>
      <c r="L1771" s="27" t="str">
        <f t="shared" si="191"/>
        <v>CHECK</v>
      </c>
      <c r="M1771" s="27" t="str">
        <f t="shared" si="192"/>
        <v>Diamicton</v>
      </c>
    </row>
    <row r="1772" spans="1:13" x14ac:dyDescent="0.25">
      <c r="A1772" s="15" t="s">
        <v>89</v>
      </c>
      <c r="B1772" s="16" t="s">
        <v>36</v>
      </c>
      <c r="C1772" s="15" t="str">
        <f t="shared" si="190"/>
        <v>Gravel &amp; Silt_Very Fine-Coarse</v>
      </c>
      <c r="D1772" s="15">
        <v>0</v>
      </c>
      <c r="E1772" s="33">
        <f t="shared" si="193"/>
        <v>-4.8134274696818129E-2</v>
      </c>
      <c r="F1772" s="15" t="str">
        <f t="shared" si="189"/>
        <v>Not Used</v>
      </c>
      <c r="G1772" s="17" t="s">
        <v>159</v>
      </c>
      <c r="H1772" s="18" t="s">
        <v>158</v>
      </c>
      <c r="I1772" s="26" t="s">
        <v>158</v>
      </c>
      <c r="J1772" s="19" t="str">
        <f t="shared" si="194"/>
        <v>Not Used</v>
      </c>
      <c r="K1772" s="19" t="str">
        <f t="shared" si="195"/>
        <v>Not Used</v>
      </c>
      <c r="L1772" s="27" t="str">
        <f t="shared" si="191"/>
        <v>CHECK</v>
      </c>
      <c r="M1772" s="27" t="str">
        <f t="shared" si="192"/>
        <v>Diamicton</v>
      </c>
    </row>
    <row r="1773" spans="1:13" x14ac:dyDescent="0.25">
      <c r="A1773" s="15" t="s">
        <v>89</v>
      </c>
      <c r="B1773" s="16" t="s">
        <v>37</v>
      </c>
      <c r="C1773" s="15" t="str">
        <f t="shared" si="190"/>
        <v>Gravel &amp; Silt_Very Fine-Fine</v>
      </c>
      <c r="D1773" s="15">
        <v>0</v>
      </c>
      <c r="E1773" s="33">
        <f t="shared" si="193"/>
        <v>-4.8134274696818129E-2</v>
      </c>
      <c r="F1773" s="15" t="str">
        <f t="shared" si="189"/>
        <v>Not Used</v>
      </c>
      <c r="G1773" s="17" t="s">
        <v>159</v>
      </c>
      <c r="H1773" s="18" t="s">
        <v>158</v>
      </c>
      <c r="I1773" s="26" t="s">
        <v>158</v>
      </c>
      <c r="J1773" s="19" t="str">
        <f t="shared" si="194"/>
        <v>Not Used</v>
      </c>
      <c r="K1773" s="19" t="str">
        <f t="shared" si="195"/>
        <v>Not Used</v>
      </c>
      <c r="L1773" s="27" t="str">
        <f t="shared" si="191"/>
        <v>CHECK</v>
      </c>
      <c r="M1773" s="27" t="str">
        <f t="shared" si="192"/>
        <v>Diamicton</v>
      </c>
    </row>
    <row r="1774" spans="1:13" x14ac:dyDescent="0.25">
      <c r="A1774" s="15" t="s">
        <v>89</v>
      </c>
      <c r="B1774" s="16" t="s">
        <v>38</v>
      </c>
      <c r="C1774" s="15" t="str">
        <f t="shared" si="190"/>
        <v>Gravel &amp; Silt_Very Fine-Medium</v>
      </c>
      <c r="D1774" s="15">
        <v>0</v>
      </c>
      <c r="E1774" s="33">
        <f t="shared" si="193"/>
        <v>-4.8134274696818129E-2</v>
      </c>
      <c r="F1774" s="15" t="str">
        <f t="shared" si="189"/>
        <v>Not Used</v>
      </c>
      <c r="G1774" s="17" t="s">
        <v>159</v>
      </c>
      <c r="H1774" s="18" t="s">
        <v>158</v>
      </c>
      <c r="I1774" s="26" t="s">
        <v>158</v>
      </c>
      <c r="J1774" s="19" t="str">
        <f t="shared" si="194"/>
        <v>Not Used</v>
      </c>
      <c r="K1774" s="19" t="str">
        <f t="shared" si="195"/>
        <v>Not Used</v>
      </c>
      <c r="L1774" s="27" t="str">
        <f t="shared" si="191"/>
        <v>CHECK</v>
      </c>
      <c r="M1774" s="27" t="str">
        <f t="shared" si="192"/>
        <v>Diamicton</v>
      </c>
    </row>
    <row r="1775" spans="1:13" x14ac:dyDescent="0.25">
      <c r="A1775" s="15" t="s">
        <v>89</v>
      </c>
      <c r="B1775" s="16" t="s">
        <v>39</v>
      </c>
      <c r="C1775" s="15" t="str">
        <f t="shared" si="190"/>
        <v>Gravel &amp; Silt_Very Hard</v>
      </c>
      <c r="D1775" s="15">
        <v>1</v>
      </c>
      <c r="E1775" s="33">
        <f t="shared" si="193"/>
        <v>-4.8075106056537004E-2</v>
      </c>
      <c r="F1775" s="15" t="str">
        <f t="shared" si="189"/>
        <v>Rare/Uncommon</v>
      </c>
      <c r="G1775" s="17" t="s">
        <v>159</v>
      </c>
      <c r="H1775" s="18" t="s">
        <v>158</v>
      </c>
      <c r="I1775" s="26" t="s">
        <v>158</v>
      </c>
      <c r="J1775" s="19" t="str">
        <f t="shared" si="194"/>
        <v>Needs Review</v>
      </c>
      <c r="K1775" s="19" t="str">
        <f t="shared" si="195"/>
        <v>Bell &amp; Erber</v>
      </c>
      <c r="L1775" s="27" t="str">
        <f t="shared" si="191"/>
        <v>Diamicton</v>
      </c>
      <c r="M1775" s="27" t="str">
        <f t="shared" si="192"/>
        <v>Diamicton</v>
      </c>
    </row>
    <row r="1776" spans="1:13" x14ac:dyDescent="0.25">
      <c r="A1776" s="15" t="s">
        <v>89</v>
      </c>
      <c r="B1776" s="16" t="s">
        <v>40</v>
      </c>
      <c r="C1776" s="15" t="str">
        <f t="shared" si="190"/>
        <v>Gravel &amp; Silt_W/Boulders</v>
      </c>
      <c r="D1776" s="15">
        <v>1</v>
      </c>
      <c r="E1776" s="33">
        <f t="shared" si="193"/>
        <v>-4.8075106056537004E-2</v>
      </c>
      <c r="F1776" s="15" t="str">
        <f t="shared" si="189"/>
        <v>Rare/Uncommon</v>
      </c>
      <c r="G1776" s="17" t="s">
        <v>159</v>
      </c>
      <c r="H1776" s="18" t="s">
        <v>158</v>
      </c>
      <c r="I1776" s="26" t="s">
        <v>158</v>
      </c>
      <c r="J1776" s="19" t="str">
        <f t="shared" si="194"/>
        <v>Needs Review</v>
      </c>
      <c r="K1776" s="19" t="str">
        <f t="shared" si="195"/>
        <v>Bell &amp; Erber</v>
      </c>
      <c r="L1776" s="27" t="str">
        <f t="shared" si="191"/>
        <v>Diamicton</v>
      </c>
      <c r="M1776" s="27" t="str">
        <f t="shared" si="192"/>
        <v>Diamicton</v>
      </c>
    </row>
    <row r="1777" spans="1:13" x14ac:dyDescent="0.25">
      <c r="A1777" s="15" t="s">
        <v>89</v>
      </c>
      <c r="B1777" s="16" t="s">
        <v>41</v>
      </c>
      <c r="C1777" s="15" t="str">
        <f t="shared" si="190"/>
        <v>Gravel &amp; Silt_W/Clay</v>
      </c>
      <c r="D1777" s="15">
        <v>7</v>
      </c>
      <c r="E1777" s="33">
        <f t="shared" si="193"/>
        <v>-4.7720094214850246E-2</v>
      </c>
      <c r="F1777" s="15" t="str">
        <f t="shared" si="189"/>
        <v>Rare/Uncommon</v>
      </c>
      <c r="G1777" s="17" t="s">
        <v>159</v>
      </c>
      <c r="H1777" s="18" t="s">
        <v>158</v>
      </c>
      <c r="I1777" s="26" t="s">
        <v>158</v>
      </c>
      <c r="J1777" s="19" t="str">
        <f t="shared" si="194"/>
        <v>Needs Review</v>
      </c>
      <c r="K1777" s="19" t="str">
        <f t="shared" si="195"/>
        <v>Bell &amp; Erber</v>
      </c>
      <c r="L1777" s="27" t="str">
        <f t="shared" si="191"/>
        <v>Diamicton</v>
      </c>
      <c r="M1777" s="27" t="str">
        <f t="shared" si="192"/>
        <v>Diamicton</v>
      </c>
    </row>
    <row r="1778" spans="1:13" x14ac:dyDescent="0.25">
      <c r="A1778" s="15" t="s">
        <v>89</v>
      </c>
      <c r="B1778" s="16" t="s">
        <v>42</v>
      </c>
      <c r="C1778" s="15" t="str">
        <f t="shared" si="190"/>
        <v>Gravel &amp; Silt_W/Coal</v>
      </c>
      <c r="D1778" s="15">
        <v>0</v>
      </c>
      <c r="E1778" s="33">
        <f t="shared" si="193"/>
        <v>-4.8134274696818129E-2</v>
      </c>
      <c r="F1778" s="15" t="str">
        <f t="shared" si="189"/>
        <v>Not Used</v>
      </c>
      <c r="G1778" s="17" t="s">
        <v>159</v>
      </c>
      <c r="H1778" s="18" t="s">
        <v>158</v>
      </c>
      <c r="I1778" s="26" t="s">
        <v>158</v>
      </c>
      <c r="J1778" s="19" t="str">
        <f t="shared" si="194"/>
        <v>Not Used</v>
      </c>
      <c r="K1778" s="19" t="str">
        <f t="shared" si="195"/>
        <v>Not Used</v>
      </c>
      <c r="L1778" s="27" t="str">
        <f t="shared" si="191"/>
        <v>CHECK</v>
      </c>
      <c r="M1778" s="27" t="str">
        <f t="shared" si="192"/>
        <v>Diamicton</v>
      </c>
    </row>
    <row r="1779" spans="1:13" x14ac:dyDescent="0.25">
      <c r="A1779" s="15" t="s">
        <v>89</v>
      </c>
      <c r="B1779" s="16" t="s">
        <v>43</v>
      </c>
      <c r="C1779" s="15" t="str">
        <f t="shared" si="190"/>
        <v>Gravel &amp; Silt_W/Cobbles</v>
      </c>
      <c r="D1779" s="15">
        <v>0</v>
      </c>
      <c r="E1779" s="33">
        <f t="shared" si="193"/>
        <v>-4.8134274696818129E-2</v>
      </c>
      <c r="F1779" s="15" t="str">
        <f t="shared" si="189"/>
        <v>Not Used</v>
      </c>
      <c r="G1779" s="17" t="s">
        <v>159</v>
      </c>
      <c r="H1779" s="18" t="s">
        <v>158</v>
      </c>
      <c r="I1779" s="26" t="s">
        <v>158</v>
      </c>
      <c r="J1779" s="19" t="str">
        <f t="shared" si="194"/>
        <v>Not Used</v>
      </c>
      <c r="K1779" s="19" t="str">
        <f t="shared" si="195"/>
        <v>Not Used</v>
      </c>
      <c r="L1779" s="27" t="str">
        <f t="shared" si="191"/>
        <v>CHECK</v>
      </c>
      <c r="M1779" s="27" t="str">
        <f t="shared" si="192"/>
        <v>Diamicton</v>
      </c>
    </row>
    <row r="1780" spans="1:13" x14ac:dyDescent="0.25">
      <c r="A1780" s="15" t="s">
        <v>89</v>
      </c>
      <c r="B1780" s="16" t="s">
        <v>44</v>
      </c>
      <c r="C1780" s="15" t="str">
        <f t="shared" si="190"/>
        <v>Gravel &amp; Silt_W/Dolomite</v>
      </c>
      <c r="D1780" s="15">
        <v>0</v>
      </c>
      <c r="E1780" s="33">
        <f t="shared" si="193"/>
        <v>-4.8134274696818129E-2</v>
      </c>
      <c r="F1780" s="15" t="str">
        <f t="shared" si="189"/>
        <v>Not Used</v>
      </c>
      <c r="G1780" s="17" t="s">
        <v>159</v>
      </c>
      <c r="H1780" s="18" t="s">
        <v>158</v>
      </c>
      <c r="I1780" s="26" t="s">
        <v>158</v>
      </c>
      <c r="J1780" s="19" t="str">
        <f t="shared" si="194"/>
        <v>Not Used</v>
      </c>
      <c r="K1780" s="19" t="str">
        <f t="shared" si="195"/>
        <v>Not Used</v>
      </c>
      <c r="L1780" s="27" t="str">
        <f t="shared" si="191"/>
        <v>CHECK</v>
      </c>
      <c r="M1780" s="27" t="str">
        <f t="shared" si="192"/>
        <v>Diamicton</v>
      </c>
    </row>
    <row r="1781" spans="1:13" x14ac:dyDescent="0.25">
      <c r="A1781" s="15" t="s">
        <v>89</v>
      </c>
      <c r="B1781" s="16" t="s">
        <v>45</v>
      </c>
      <c r="C1781" s="15" t="str">
        <f t="shared" si="190"/>
        <v>Gravel &amp; Silt_W/Gravel</v>
      </c>
      <c r="D1781" s="15">
        <v>0</v>
      </c>
      <c r="E1781" s="33">
        <f t="shared" si="193"/>
        <v>-4.8134274696818129E-2</v>
      </c>
      <c r="F1781" s="15" t="str">
        <f t="shared" si="189"/>
        <v>Not Used</v>
      </c>
      <c r="G1781" s="17" t="s">
        <v>159</v>
      </c>
      <c r="H1781" s="18" t="s">
        <v>158</v>
      </c>
      <c r="I1781" s="26" t="s">
        <v>158</v>
      </c>
      <c r="J1781" s="19" t="str">
        <f t="shared" si="194"/>
        <v>Not Used</v>
      </c>
      <c r="K1781" s="19" t="str">
        <f t="shared" si="195"/>
        <v>Not Used</v>
      </c>
      <c r="L1781" s="27" t="str">
        <f t="shared" si="191"/>
        <v>CHECK</v>
      </c>
      <c r="M1781" s="27" t="str">
        <f t="shared" si="192"/>
        <v>Diamicton</v>
      </c>
    </row>
    <row r="1782" spans="1:13" x14ac:dyDescent="0.25">
      <c r="A1782" s="15" t="s">
        <v>89</v>
      </c>
      <c r="B1782" s="16" t="s">
        <v>46</v>
      </c>
      <c r="C1782" s="15" t="str">
        <f t="shared" si="190"/>
        <v>Gravel &amp; Silt_W/Gypsum</v>
      </c>
      <c r="D1782" s="15">
        <v>0</v>
      </c>
      <c r="E1782" s="33">
        <f t="shared" si="193"/>
        <v>-4.8134274696818129E-2</v>
      </c>
      <c r="F1782" s="15" t="str">
        <f t="shared" si="189"/>
        <v>Not Used</v>
      </c>
      <c r="G1782" s="17" t="s">
        <v>159</v>
      </c>
      <c r="H1782" s="18" t="s">
        <v>158</v>
      </c>
      <c r="I1782" s="26" t="s">
        <v>158</v>
      </c>
      <c r="J1782" s="19" t="str">
        <f t="shared" si="194"/>
        <v>Not Used</v>
      </c>
      <c r="K1782" s="19" t="str">
        <f t="shared" si="195"/>
        <v>Not Used</v>
      </c>
      <c r="L1782" s="27" t="str">
        <f t="shared" si="191"/>
        <v>CHECK</v>
      </c>
      <c r="M1782" s="27" t="str">
        <f t="shared" si="192"/>
        <v>Diamicton</v>
      </c>
    </row>
    <row r="1783" spans="1:13" x14ac:dyDescent="0.25">
      <c r="A1783" s="15" t="s">
        <v>89</v>
      </c>
      <c r="B1783" s="16" t="s">
        <v>47</v>
      </c>
      <c r="C1783" s="15" t="str">
        <f t="shared" si="190"/>
        <v>Gravel &amp; Silt_W/Limestone</v>
      </c>
      <c r="D1783" s="15">
        <v>0</v>
      </c>
      <c r="E1783" s="33">
        <f t="shared" si="193"/>
        <v>-4.8134274696818129E-2</v>
      </c>
      <c r="F1783" s="15" t="str">
        <f t="shared" si="189"/>
        <v>Not Used</v>
      </c>
      <c r="G1783" s="17" t="s">
        <v>159</v>
      </c>
      <c r="H1783" s="18" t="s">
        <v>158</v>
      </c>
      <c r="I1783" s="26" t="s">
        <v>158</v>
      </c>
      <c r="J1783" s="19" t="str">
        <f t="shared" si="194"/>
        <v>Not Used</v>
      </c>
      <c r="K1783" s="19" t="str">
        <f t="shared" si="195"/>
        <v>Not Used</v>
      </c>
      <c r="L1783" s="27" t="str">
        <f t="shared" si="191"/>
        <v>CHECK</v>
      </c>
      <c r="M1783" s="27" t="str">
        <f t="shared" si="192"/>
        <v>Diamicton</v>
      </c>
    </row>
    <row r="1784" spans="1:13" x14ac:dyDescent="0.25">
      <c r="A1784" s="15" t="s">
        <v>89</v>
      </c>
      <c r="B1784" s="16" t="s">
        <v>48</v>
      </c>
      <c r="C1784" s="15" t="str">
        <f t="shared" si="190"/>
        <v>Gravel &amp; Silt_W/Pyrite</v>
      </c>
      <c r="D1784" s="15">
        <v>0</v>
      </c>
      <c r="E1784" s="33">
        <f t="shared" si="193"/>
        <v>-4.8134274696818129E-2</v>
      </c>
      <c r="F1784" s="15" t="str">
        <f t="shared" si="189"/>
        <v>Not Used</v>
      </c>
      <c r="G1784" s="17" t="s">
        <v>159</v>
      </c>
      <c r="H1784" s="18" t="s">
        <v>158</v>
      </c>
      <c r="I1784" s="26" t="s">
        <v>158</v>
      </c>
      <c r="J1784" s="19" t="str">
        <f t="shared" si="194"/>
        <v>Not Used</v>
      </c>
      <c r="K1784" s="19" t="str">
        <f t="shared" si="195"/>
        <v>Not Used</v>
      </c>
      <c r="L1784" s="27" t="str">
        <f t="shared" si="191"/>
        <v>CHECK</v>
      </c>
      <c r="M1784" s="27" t="str">
        <f t="shared" si="192"/>
        <v>Diamicton</v>
      </c>
    </row>
    <row r="1785" spans="1:13" x14ac:dyDescent="0.25">
      <c r="A1785" s="15" t="s">
        <v>89</v>
      </c>
      <c r="B1785" s="16" t="s">
        <v>49</v>
      </c>
      <c r="C1785" s="15" t="str">
        <f t="shared" si="190"/>
        <v>Gravel &amp; Silt_W/Sand</v>
      </c>
      <c r="D1785" s="15">
        <v>8</v>
      </c>
      <c r="E1785" s="33">
        <f t="shared" si="193"/>
        <v>-4.7660925574569114E-2</v>
      </c>
      <c r="F1785" s="15" t="str">
        <f t="shared" si="189"/>
        <v>Rare/Uncommon</v>
      </c>
      <c r="G1785" s="17" t="s">
        <v>159</v>
      </c>
      <c r="H1785" s="18" t="s">
        <v>158</v>
      </c>
      <c r="I1785" s="26" t="s">
        <v>158</v>
      </c>
      <c r="J1785" s="19" t="str">
        <f t="shared" si="194"/>
        <v>Needs Review</v>
      </c>
      <c r="K1785" s="19" t="str">
        <f t="shared" si="195"/>
        <v>Bell &amp; Erber</v>
      </c>
      <c r="L1785" s="27" t="str">
        <f t="shared" si="191"/>
        <v>Diamicton</v>
      </c>
      <c r="M1785" s="27" t="str">
        <f t="shared" si="192"/>
        <v>Diamicton</v>
      </c>
    </row>
    <row r="1786" spans="1:13" x14ac:dyDescent="0.25">
      <c r="A1786" s="15" t="s">
        <v>89</v>
      </c>
      <c r="B1786" s="16" t="s">
        <v>50</v>
      </c>
      <c r="C1786" s="15" t="str">
        <f t="shared" si="190"/>
        <v>Gravel &amp; Silt_W/Sandstone</v>
      </c>
      <c r="D1786" s="15">
        <v>0</v>
      </c>
      <c r="E1786" s="33">
        <f t="shared" si="193"/>
        <v>-4.8134274696818129E-2</v>
      </c>
      <c r="F1786" s="15" t="str">
        <f t="shared" si="189"/>
        <v>Not Used</v>
      </c>
      <c r="G1786" s="17" t="s">
        <v>159</v>
      </c>
      <c r="H1786" s="18" t="s">
        <v>158</v>
      </c>
      <c r="I1786" s="26" t="s">
        <v>158</v>
      </c>
      <c r="J1786" s="19" t="str">
        <f t="shared" si="194"/>
        <v>Not Used</v>
      </c>
      <c r="K1786" s="19" t="str">
        <f t="shared" si="195"/>
        <v>Not Used</v>
      </c>
      <c r="L1786" s="27" t="str">
        <f t="shared" si="191"/>
        <v>CHECK</v>
      </c>
      <c r="M1786" s="27" t="str">
        <f t="shared" si="192"/>
        <v>Diamicton</v>
      </c>
    </row>
    <row r="1787" spans="1:13" x14ac:dyDescent="0.25">
      <c r="A1787" s="15" t="s">
        <v>89</v>
      </c>
      <c r="B1787" s="16" t="s">
        <v>51</v>
      </c>
      <c r="C1787" s="15" t="str">
        <f t="shared" si="190"/>
        <v>Gravel &amp; Silt_W/Shale</v>
      </c>
      <c r="D1787" s="15">
        <v>1</v>
      </c>
      <c r="E1787" s="33">
        <f t="shared" si="193"/>
        <v>-4.8075106056537004E-2</v>
      </c>
      <c r="F1787" s="15" t="str">
        <f t="shared" si="189"/>
        <v>Rare/Uncommon</v>
      </c>
      <c r="G1787" s="17" t="s">
        <v>159</v>
      </c>
      <c r="H1787" s="18" t="s">
        <v>158</v>
      </c>
      <c r="I1787" s="26" t="s">
        <v>158</v>
      </c>
      <c r="J1787" s="19" t="str">
        <f t="shared" si="194"/>
        <v>Needs Review</v>
      </c>
      <c r="K1787" s="19" t="str">
        <f t="shared" si="195"/>
        <v>Bell &amp; Erber</v>
      </c>
      <c r="L1787" s="27" t="str">
        <f t="shared" si="191"/>
        <v>Diamicton</v>
      </c>
      <c r="M1787" s="27" t="str">
        <f t="shared" si="192"/>
        <v>Diamicton</v>
      </c>
    </row>
    <row r="1788" spans="1:13" x14ac:dyDescent="0.25">
      <c r="A1788" s="15" t="s">
        <v>89</v>
      </c>
      <c r="B1788" s="16" t="s">
        <v>52</v>
      </c>
      <c r="C1788" s="15" t="str">
        <f t="shared" si="190"/>
        <v>Gravel &amp; Silt_W/Silt</v>
      </c>
      <c r="D1788" s="15">
        <v>0</v>
      </c>
      <c r="E1788" s="33">
        <f t="shared" si="193"/>
        <v>-4.8134274696818129E-2</v>
      </c>
      <c r="F1788" s="15" t="str">
        <f t="shared" si="189"/>
        <v>Not Used</v>
      </c>
      <c r="G1788" s="17" t="s">
        <v>159</v>
      </c>
      <c r="H1788" s="18" t="s">
        <v>158</v>
      </c>
      <c r="I1788" s="26" t="s">
        <v>158</v>
      </c>
      <c r="J1788" s="19" t="str">
        <f t="shared" si="194"/>
        <v>Not Used</v>
      </c>
      <c r="K1788" s="19" t="str">
        <f t="shared" si="195"/>
        <v>Not Used</v>
      </c>
      <c r="L1788" s="27" t="str">
        <f t="shared" si="191"/>
        <v>CHECK</v>
      </c>
      <c r="M1788" s="27" t="str">
        <f t="shared" si="192"/>
        <v>Diamicton</v>
      </c>
    </row>
    <row r="1789" spans="1:13" x14ac:dyDescent="0.25">
      <c r="A1789" s="15" t="s">
        <v>89</v>
      </c>
      <c r="B1789" s="16" t="s">
        <v>53</v>
      </c>
      <c r="C1789" s="15" t="str">
        <f t="shared" si="190"/>
        <v>Gravel &amp; Silt_W/Stones</v>
      </c>
      <c r="D1789" s="15">
        <v>6</v>
      </c>
      <c r="E1789" s="33">
        <f t="shared" si="193"/>
        <v>-4.7779262855131371E-2</v>
      </c>
      <c r="F1789" s="15" t="str">
        <f t="shared" si="189"/>
        <v>Rare/Uncommon</v>
      </c>
      <c r="G1789" s="17" t="s">
        <v>159</v>
      </c>
      <c r="H1789" s="18" t="s">
        <v>158</v>
      </c>
      <c r="I1789" s="26" t="s">
        <v>158</v>
      </c>
      <c r="J1789" s="19" t="str">
        <f t="shared" si="194"/>
        <v>Needs Review</v>
      </c>
      <c r="K1789" s="19" t="str">
        <f t="shared" si="195"/>
        <v>Bell &amp; Erber</v>
      </c>
      <c r="L1789" s="27" t="str">
        <f t="shared" si="191"/>
        <v>Diamicton</v>
      </c>
      <c r="M1789" s="27" t="str">
        <f t="shared" si="192"/>
        <v>Diamicton</v>
      </c>
    </row>
    <row r="1790" spans="1:13" x14ac:dyDescent="0.25">
      <c r="A1790" s="15" t="s">
        <v>89</v>
      </c>
      <c r="B1790" s="16" t="s">
        <v>54</v>
      </c>
      <c r="C1790" s="15" t="str">
        <f t="shared" si="190"/>
        <v>Gravel &amp; Silt_Water Bearing</v>
      </c>
      <c r="D1790" s="15">
        <v>5</v>
      </c>
      <c r="E1790" s="33">
        <f t="shared" si="193"/>
        <v>-4.7838431495412496E-2</v>
      </c>
      <c r="F1790" s="15" t="str">
        <f t="shared" si="189"/>
        <v>Rare/Uncommon</v>
      </c>
      <c r="G1790" s="17" t="s">
        <v>159</v>
      </c>
      <c r="H1790" s="18" t="s">
        <v>158</v>
      </c>
      <c r="I1790" s="26" t="s">
        <v>158</v>
      </c>
      <c r="J1790" s="19" t="str">
        <f t="shared" si="194"/>
        <v>Needs Review</v>
      </c>
      <c r="K1790" s="19" t="str">
        <f t="shared" si="195"/>
        <v>Bell &amp; Erber</v>
      </c>
      <c r="L1790" s="27" t="str">
        <f t="shared" si="191"/>
        <v>Diamicton</v>
      </c>
      <c r="M1790" s="27" t="str">
        <f t="shared" si="192"/>
        <v>Diamicton</v>
      </c>
    </row>
    <row r="1791" spans="1:13" x14ac:dyDescent="0.25">
      <c r="A1791" s="15" t="s">
        <v>89</v>
      </c>
      <c r="B1791" s="16" t="s">
        <v>55</v>
      </c>
      <c r="C1791" s="15" t="str">
        <f t="shared" si="190"/>
        <v>Gravel &amp; Silt_Weathered</v>
      </c>
      <c r="D1791" s="15">
        <v>0</v>
      </c>
      <c r="E1791" s="33">
        <f t="shared" si="193"/>
        <v>-4.8134274696818129E-2</v>
      </c>
      <c r="F1791" s="15" t="str">
        <f t="shared" si="189"/>
        <v>Not Used</v>
      </c>
      <c r="G1791" s="17" t="s">
        <v>159</v>
      </c>
      <c r="H1791" s="18" t="s">
        <v>158</v>
      </c>
      <c r="I1791" s="26" t="s">
        <v>158</v>
      </c>
      <c r="J1791" s="19" t="str">
        <f t="shared" si="194"/>
        <v>Not Used</v>
      </c>
      <c r="K1791" s="19" t="str">
        <f t="shared" si="195"/>
        <v>Not Used</v>
      </c>
      <c r="L1791" s="27" t="str">
        <f t="shared" si="191"/>
        <v>CHECK</v>
      </c>
      <c r="M1791" s="27" t="str">
        <f t="shared" si="192"/>
        <v>Diamicton</v>
      </c>
    </row>
    <row r="1792" spans="1:13" x14ac:dyDescent="0.25">
      <c r="A1792" s="15" t="s">
        <v>89</v>
      </c>
      <c r="B1792" s="16" t="s">
        <v>56</v>
      </c>
      <c r="C1792" s="15" t="str">
        <f t="shared" si="190"/>
        <v>Gravel &amp; Silt_Wet/Moist</v>
      </c>
      <c r="D1792" s="15">
        <v>2</v>
      </c>
      <c r="E1792" s="33">
        <f t="shared" si="193"/>
        <v>-4.8015937416255879E-2</v>
      </c>
      <c r="F1792" s="15" t="str">
        <f t="shared" si="189"/>
        <v>Rare/Uncommon</v>
      </c>
      <c r="G1792" s="17" t="s">
        <v>159</v>
      </c>
      <c r="H1792" s="18" t="s">
        <v>158</v>
      </c>
      <c r="I1792" s="26" t="s">
        <v>158</v>
      </c>
      <c r="J1792" s="19" t="str">
        <f t="shared" si="194"/>
        <v>Needs Review</v>
      </c>
      <c r="K1792" s="19" t="str">
        <f t="shared" si="195"/>
        <v>Bell &amp; Erber</v>
      </c>
      <c r="L1792" s="27" t="str">
        <f t="shared" si="191"/>
        <v>Diamicton</v>
      </c>
      <c r="M1792" s="27" t="str">
        <f t="shared" si="192"/>
        <v>Diamicton</v>
      </c>
    </row>
    <row r="1793" spans="1:13" x14ac:dyDescent="0.25">
      <c r="A1793" s="15" t="s">
        <v>89</v>
      </c>
      <c r="B1793" s="16" t="s">
        <v>57</v>
      </c>
      <c r="C1793" s="15" t="str">
        <f t="shared" si="190"/>
        <v>Gravel &amp; Silt_Wood</v>
      </c>
      <c r="D1793" s="15">
        <v>0</v>
      </c>
      <c r="E1793" s="33">
        <f t="shared" si="193"/>
        <v>-4.8134274696818129E-2</v>
      </c>
      <c r="F1793" s="15" t="str">
        <f t="shared" si="189"/>
        <v>Not Used</v>
      </c>
      <c r="G1793" s="17" t="s">
        <v>159</v>
      </c>
      <c r="H1793" s="18" t="s">
        <v>158</v>
      </c>
      <c r="I1793" s="26" t="s">
        <v>158</v>
      </c>
      <c r="J1793" s="19" t="str">
        <f t="shared" si="194"/>
        <v>Not Used</v>
      </c>
      <c r="K1793" s="19" t="str">
        <f t="shared" si="195"/>
        <v>Not Used</v>
      </c>
      <c r="L1793" s="27" t="str">
        <f t="shared" si="191"/>
        <v>CHECK</v>
      </c>
      <c r="M1793" s="27" t="str">
        <f t="shared" si="192"/>
        <v>Diamicton</v>
      </c>
    </row>
    <row r="1794" spans="1:13" x14ac:dyDescent="0.25">
      <c r="A1794" s="15" t="s">
        <v>90</v>
      </c>
      <c r="B1794" s="16"/>
      <c r="C1794" s="15" t="str">
        <f t="shared" si="190"/>
        <v>Gravel &amp; Stones_</v>
      </c>
      <c r="D1794" s="15">
        <v>10302</v>
      </c>
      <c r="E1794" s="33">
        <f t="shared" si="193"/>
        <v>0.56142105747934867</v>
      </c>
      <c r="F1794" s="15" t="str">
        <f t="shared" ref="F1794:F1857" si="196">IF(D1794=0,"Not Used",
IF(E1794&lt;Mean,"Rare/Uncommon",
IF(AND(E1794&gt;Mean,E1794&lt;(Mean + Standard_Deviation)),"Fairly Common",
IF(AND(E1794&gt;(Mean + Standard_Deviation),E1794&lt;(Mean + (2*Standard_Deviation))),"Common",
IF(E1794&gt;(Mean + (2*Standard_Deviation)),"Very Common","")))))</f>
        <v>Fairly Common</v>
      </c>
      <c r="G1794" s="17" t="s">
        <v>84</v>
      </c>
      <c r="H1794" s="18" t="s">
        <v>84</v>
      </c>
      <c r="I1794" s="26" t="s">
        <v>84</v>
      </c>
      <c r="J1794" s="19" t="str">
        <f t="shared" si="194"/>
        <v>Yes</v>
      </c>
      <c r="K1794" s="19" t="str">
        <f t="shared" si="195"/>
        <v>Everyone Agrees</v>
      </c>
      <c r="L1794" s="27" t="str">
        <f t="shared" si="191"/>
        <v>Gravel</v>
      </c>
      <c r="M1794" s="27" t="str">
        <f t="shared" si="192"/>
        <v>Gravel</v>
      </c>
    </row>
    <row r="1795" spans="1:13" x14ac:dyDescent="0.25">
      <c r="A1795" s="15" t="s">
        <v>90</v>
      </c>
      <c r="B1795" s="16" t="s">
        <v>4</v>
      </c>
      <c r="C1795" s="15" t="str">
        <f t="shared" ref="C1795:C1858" si="197">A1795&amp;"_"&amp;IF(ISBLANK(B1795),"",B1795)</f>
        <v>Gravel &amp; Stones_Broken</v>
      </c>
      <c r="D1795" s="15">
        <v>176</v>
      </c>
      <c r="E1795" s="33">
        <f t="shared" si="193"/>
        <v>-3.772059400733984E-2</v>
      </c>
      <c r="F1795" s="15" t="str">
        <f t="shared" si="196"/>
        <v>Rare/Uncommon</v>
      </c>
      <c r="G1795" s="17" t="s">
        <v>159</v>
      </c>
      <c r="H1795" s="18" t="s">
        <v>84</v>
      </c>
      <c r="I1795" s="26" t="s">
        <v>158</v>
      </c>
      <c r="J1795" s="19" t="str">
        <f t="shared" si="194"/>
        <v>Needs Review</v>
      </c>
      <c r="K1795" s="19" t="str">
        <f t="shared" si="195"/>
        <v>Nobody Agrees</v>
      </c>
      <c r="L1795" s="27" t="str">
        <f t="shared" ref="L1795:L1858" si="198">IF(K1795="Esch &amp; Erber",I1795,IF(OR(K1795="Bell &amp; Esch",K1795="Bell &amp; Erber",K1795="Everyone Agrees"),H1795,"CHECK"))</f>
        <v>CHECK</v>
      </c>
      <c r="M1795" s="27" t="str">
        <f t="shared" ref="M1795:M1858" si="199">IF(K1795="Everyone Agrees",H1795,IF(J1795="Not Used",H1795,IF(NOT(L1795="CHECK"),L1795,H1795)))</f>
        <v>Gravel</v>
      </c>
    </row>
    <row r="1796" spans="1:13" x14ac:dyDescent="0.25">
      <c r="A1796" s="15" t="s">
        <v>90</v>
      </c>
      <c r="B1796" s="16" t="s">
        <v>5</v>
      </c>
      <c r="C1796" s="15" t="str">
        <f t="shared" si="197"/>
        <v>Gravel &amp; Stones_Cemented</v>
      </c>
      <c r="D1796" s="15">
        <v>111</v>
      </c>
      <c r="E1796" s="33">
        <f t="shared" ref="E1796:E1859" si="200">STANDARDIZE(D1796,(SUM($D$2:$D$5657)/COUNT($D$2:$D$5657)),_xlfn.STDEV.P($D$2:$D$5657))</f>
        <v>-4.1566555625613073E-2</v>
      </c>
      <c r="F1796" s="15" t="str">
        <f t="shared" si="196"/>
        <v>Rare/Uncommon</v>
      </c>
      <c r="G1796" s="17" t="s">
        <v>159</v>
      </c>
      <c r="H1796" s="18" t="s">
        <v>84</v>
      </c>
      <c r="I1796" s="26" t="s">
        <v>158</v>
      </c>
      <c r="J1796" s="19" t="str">
        <f t="shared" ref="J1796:J1859" si="201">IF(AND(G1796=H1796,I1796=H1796),"Yes",IF(AND(OR(G1796="CHECK",H1796="CHECK",I1796="CHECK"),NOT(F1796="Not Used")),"Needs Review",IF(F1796="Not Used", "Not Used","No")))</f>
        <v>Needs Review</v>
      </c>
      <c r="K1796" s="19" t="str">
        <f t="shared" ref="K1796:K1859" si="202">IF(J1796="Yes","Everyone Agrees",IF(F1796="Not Used","Not Used",IF(AND(G1796="CHECK",I1796="CHECK"),"Needs Review",IF(G1796=H1796,"Bell &amp; Esch",IF(H1796=I1796,"Bell &amp; Erber",IF(G1796=I1796,"Esch &amp; Erber","Nobody Agrees"))))))</f>
        <v>Nobody Agrees</v>
      </c>
      <c r="L1796" s="27" t="str">
        <f t="shared" si="198"/>
        <v>CHECK</v>
      </c>
      <c r="M1796" s="27" t="str">
        <f t="shared" si="199"/>
        <v>Gravel</v>
      </c>
    </row>
    <row r="1797" spans="1:13" x14ac:dyDescent="0.25">
      <c r="A1797" s="15" t="s">
        <v>90</v>
      </c>
      <c r="B1797" s="16" t="s">
        <v>6</v>
      </c>
      <c r="C1797" s="15" t="str">
        <f t="shared" si="197"/>
        <v>Gravel &amp; Stones_Clayey</v>
      </c>
      <c r="D1797" s="15">
        <v>90</v>
      </c>
      <c r="E1797" s="33">
        <f t="shared" si="200"/>
        <v>-4.2809097071516734E-2</v>
      </c>
      <c r="F1797" s="15" t="str">
        <f t="shared" si="196"/>
        <v>Rare/Uncommon</v>
      </c>
      <c r="G1797" s="17" t="s">
        <v>159</v>
      </c>
      <c r="H1797" s="18" t="s">
        <v>158</v>
      </c>
      <c r="I1797" s="26" t="s">
        <v>158</v>
      </c>
      <c r="J1797" s="19" t="str">
        <f t="shared" si="201"/>
        <v>Needs Review</v>
      </c>
      <c r="K1797" s="19" t="str">
        <f t="shared" si="202"/>
        <v>Bell &amp; Erber</v>
      </c>
      <c r="L1797" s="27" t="str">
        <f t="shared" si="198"/>
        <v>Diamicton</v>
      </c>
      <c r="M1797" s="27" t="str">
        <f t="shared" si="199"/>
        <v>Diamicton</v>
      </c>
    </row>
    <row r="1798" spans="1:13" x14ac:dyDescent="0.25">
      <c r="A1798" s="15" t="s">
        <v>90</v>
      </c>
      <c r="B1798" s="16" t="s">
        <v>7</v>
      </c>
      <c r="C1798" s="15" t="str">
        <f t="shared" si="197"/>
        <v>Gravel &amp; Stones_Coarse</v>
      </c>
      <c r="D1798" s="15">
        <v>1170</v>
      </c>
      <c r="E1798" s="33">
        <f t="shared" si="200"/>
        <v>2.1093034432100057E-2</v>
      </c>
      <c r="F1798" s="15" t="str">
        <f t="shared" si="196"/>
        <v>Fairly Common</v>
      </c>
      <c r="G1798" s="17" t="s">
        <v>84</v>
      </c>
      <c r="H1798" s="18" t="s">
        <v>84</v>
      </c>
      <c r="I1798" s="26" t="s">
        <v>84</v>
      </c>
      <c r="J1798" s="19" t="str">
        <f t="shared" si="201"/>
        <v>Yes</v>
      </c>
      <c r="K1798" s="19" t="str">
        <f t="shared" si="202"/>
        <v>Everyone Agrees</v>
      </c>
      <c r="L1798" s="27" t="str">
        <f t="shared" si="198"/>
        <v>Gravel</v>
      </c>
      <c r="M1798" s="27" t="str">
        <f t="shared" si="199"/>
        <v>Gravel</v>
      </c>
    </row>
    <row r="1799" spans="1:13" x14ac:dyDescent="0.25">
      <c r="A1799" s="15" t="s">
        <v>90</v>
      </c>
      <c r="B1799" s="16" t="s">
        <v>8</v>
      </c>
      <c r="C1799" s="15" t="str">
        <f t="shared" si="197"/>
        <v>Gravel &amp; Stones_Dense</v>
      </c>
      <c r="D1799" s="15">
        <v>21</v>
      </c>
      <c r="E1799" s="33">
        <f t="shared" si="200"/>
        <v>-4.6891733250914468E-2</v>
      </c>
      <c r="F1799" s="15" t="str">
        <f t="shared" si="196"/>
        <v>Rare/Uncommon</v>
      </c>
      <c r="G1799" s="17" t="s">
        <v>159</v>
      </c>
      <c r="H1799" s="18" t="s">
        <v>84</v>
      </c>
      <c r="I1799" s="26" t="s">
        <v>84</v>
      </c>
      <c r="J1799" s="19" t="str">
        <f t="shared" si="201"/>
        <v>Needs Review</v>
      </c>
      <c r="K1799" s="19" t="str">
        <f t="shared" si="202"/>
        <v>Bell &amp; Erber</v>
      </c>
      <c r="L1799" s="27" t="str">
        <f t="shared" si="198"/>
        <v>Gravel</v>
      </c>
      <c r="M1799" s="27" t="str">
        <f t="shared" si="199"/>
        <v>Gravel</v>
      </c>
    </row>
    <row r="1800" spans="1:13" x14ac:dyDescent="0.25">
      <c r="A1800" s="15" t="s">
        <v>90</v>
      </c>
      <c r="B1800" s="16" t="s">
        <v>9</v>
      </c>
      <c r="C1800" s="15" t="str">
        <f t="shared" si="197"/>
        <v>Gravel &amp; Stones_Dolomitic</v>
      </c>
      <c r="D1800" s="15">
        <v>0</v>
      </c>
      <c r="E1800" s="33">
        <f t="shared" si="200"/>
        <v>-4.8134274696818129E-2</v>
      </c>
      <c r="F1800" s="15" t="str">
        <f t="shared" si="196"/>
        <v>Not Used</v>
      </c>
      <c r="G1800" s="17" t="s">
        <v>159</v>
      </c>
      <c r="H1800" s="18" t="s">
        <v>84</v>
      </c>
      <c r="I1800" s="26" t="s">
        <v>84</v>
      </c>
      <c r="J1800" s="19" t="str">
        <f t="shared" si="201"/>
        <v>Not Used</v>
      </c>
      <c r="K1800" s="19" t="str">
        <f t="shared" si="202"/>
        <v>Not Used</v>
      </c>
      <c r="L1800" s="27" t="str">
        <f t="shared" si="198"/>
        <v>CHECK</v>
      </c>
      <c r="M1800" s="27" t="str">
        <f t="shared" si="199"/>
        <v>Gravel</v>
      </c>
    </row>
    <row r="1801" spans="1:13" x14ac:dyDescent="0.25">
      <c r="A1801" s="15" t="s">
        <v>90</v>
      </c>
      <c r="B1801" s="16" t="s">
        <v>10</v>
      </c>
      <c r="C1801" s="15" t="str">
        <f t="shared" si="197"/>
        <v>Gravel &amp; Stones_Dry</v>
      </c>
      <c r="D1801" s="15">
        <v>114</v>
      </c>
      <c r="E1801" s="33">
        <f t="shared" si="200"/>
        <v>-4.1389049704769691E-2</v>
      </c>
      <c r="F1801" s="15" t="str">
        <f t="shared" si="196"/>
        <v>Rare/Uncommon</v>
      </c>
      <c r="G1801" s="17" t="s">
        <v>84</v>
      </c>
      <c r="H1801" s="18" t="s">
        <v>84</v>
      </c>
      <c r="I1801" s="26" t="s">
        <v>84</v>
      </c>
      <c r="J1801" s="19" t="str">
        <f t="shared" si="201"/>
        <v>Yes</v>
      </c>
      <c r="K1801" s="19" t="str">
        <f t="shared" si="202"/>
        <v>Everyone Agrees</v>
      </c>
      <c r="L1801" s="27" t="str">
        <f t="shared" si="198"/>
        <v>Gravel</v>
      </c>
      <c r="M1801" s="27" t="str">
        <f t="shared" si="199"/>
        <v>Gravel</v>
      </c>
    </row>
    <row r="1802" spans="1:13" x14ac:dyDescent="0.25">
      <c r="A1802" s="15" t="s">
        <v>90</v>
      </c>
      <c r="B1802" s="16" t="s">
        <v>11</v>
      </c>
      <c r="C1802" s="15" t="str">
        <f t="shared" si="197"/>
        <v>Gravel &amp; Stones_Fill</v>
      </c>
      <c r="D1802" s="15">
        <v>4</v>
      </c>
      <c r="E1802" s="33">
        <f t="shared" si="200"/>
        <v>-4.7897600135693622E-2</v>
      </c>
      <c r="F1802" s="15" t="str">
        <f t="shared" si="196"/>
        <v>Rare/Uncommon</v>
      </c>
      <c r="G1802" s="17" t="s">
        <v>159</v>
      </c>
      <c r="H1802" s="18" t="s">
        <v>167</v>
      </c>
      <c r="I1802" s="26" t="s">
        <v>167</v>
      </c>
      <c r="J1802" s="19" t="str">
        <f t="shared" si="201"/>
        <v>Needs Review</v>
      </c>
      <c r="K1802" s="19" t="str">
        <f t="shared" si="202"/>
        <v>Bell &amp; Erber</v>
      </c>
      <c r="L1802" s="27" t="str">
        <f t="shared" si="198"/>
        <v>Unknown or No Record</v>
      </c>
      <c r="M1802" s="27" t="str">
        <f t="shared" si="199"/>
        <v>Unknown or No Record</v>
      </c>
    </row>
    <row r="1803" spans="1:13" x14ac:dyDescent="0.25">
      <c r="A1803" s="15" t="s">
        <v>90</v>
      </c>
      <c r="B1803" s="16" t="s">
        <v>12</v>
      </c>
      <c r="C1803" s="15" t="str">
        <f t="shared" si="197"/>
        <v>Gravel &amp; Stones_Fine</v>
      </c>
      <c r="D1803" s="15">
        <v>186</v>
      </c>
      <c r="E1803" s="33">
        <f t="shared" si="200"/>
        <v>-3.7128907604528576E-2</v>
      </c>
      <c r="F1803" s="15" t="str">
        <f t="shared" si="196"/>
        <v>Rare/Uncommon</v>
      </c>
      <c r="G1803" s="17" t="s">
        <v>159</v>
      </c>
      <c r="H1803" s="18" t="s">
        <v>84</v>
      </c>
      <c r="I1803" s="26" t="s">
        <v>84</v>
      </c>
      <c r="J1803" s="19" t="str">
        <f t="shared" si="201"/>
        <v>Needs Review</v>
      </c>
      <c r="K1803" s="19" t="str">
        <f t="shared" si="202"/>
        <v>Bell &amp; Erber</v>
      </c>
      <c r="L1803" s="27" t="str">
        <f t="shared" si="198"/>
        <v>Gravel</v>
      </c>
      <c r="M1803" s="27" t="str">
        <f t="shared" si="199"/>
        <v>Gravel</v>
      </c>
    </row>
    <row r="1804" spans="1:13" x14ac:dyDescent="0.25">
      <c r="A1804" s="15" t="s">
        <v>90</v>
      </c>
      <c r="B1804" s="16" t="s">
        <v>13</v>
      </c>
      <c r="C1804" s="15" t="str">
        <f t="shared" si="197"/>
        <v>Gravel &amp; Stones_Fine To Coarse</v>
      </c>
      <c r="D1804" s="15">
        <v>14</v>
      </c>
      <c r="E1804" s="33">
        <f t="shared" si="200"/>
        <v>-4.7305913732882357E-2</v>
      </c>
      <c r="F1804" s="15" t="str">
        <f t="shared" si="196"/>
        <v>Rare/Uncommon</v>
      </c>
      <c r="G1804" s="17" t="s">
        <v>159</v>
      </c>
      <c r="H1804" s="18" t="s">
        <v>84</v>
      </c>
      <c r="I1804" s="26" t="s">
        <v>84</v>
      </c>
      <c r="J1804" s="19" t="str">
        <f t="shared" si="201"/>
        <v>Needs Review</v>
      </c>
      <c r="K1804" s="19" t="str">
        <f t="shared" si="202"/>
        <v>Bell &amp; Erber</v>
      </c>
      <c r="L1804" s="27" t="str">
        <f t="shared" si="198"/>
        <v>Gravel</v>
      </c>
      <c r="M1804" s="27" t="str">
        <f t="shared" si="199"/>
        <v>Gravel</v>
      </c>
    </row>
    <row r="1805" spans="1:13" x14ac:dyDescent="0.25">
      <c r="A1805" s="15" t="s">
        <v>90</v>
      </c>
      <c r="B1805" s="16" t="s">
        <v>14</v>
      </c>
      <c r="C1805" s="15" t="str">
        <f t="shared" si="197"/>
        <v>Gravel &amp; Stones_Fine To Medium</v>
      </c>
      <c r="D1805" s="15">
        <v>5</v>
      </c>
      <c r="E1805" s="33">
        <f t="shared" si="200"/>
        <v>-4.7838431495412496E-2</v>
      </c>
      <c r="F1805" s="15" t="str">
        <f t="shared" si="196"/>
        <v>Rare/Uncommon</v>
      </c>
      <c r="G1805" s="17" t="s">
        <v>159</v>
      </c>
      <c r="H1805" s="18" t="s">
        <v>84</v>
      </c>
      <c r="I1805" s="26" t="s">
        <v>84</v>
      </c>
      <c r="J1805" s="19" t="str">
        <f t="shared" si="201"/>
        <v>Needs Review</v>
      </c>
      <c r="K1805" s="19" t="str">
        <f t="shared" si="202"/>
        <v>Bell &amp; Erber</v>
      </c>
      <c r="L1805" s="27" t="str">
        <f t="shared" si="198"/>
        <v>Gravel</v>
      </c>
      <c r="M1805" s="27" t="str">
        <f t="shared" si="199"/>
        <v>Gravel</v>
      </c>
    </row>
    <row r="1806" spans="1:13" x14ac:dyDescent="0.25">
      <c r="A1806" s="15" t="s">
        <v>90</v>
      </c>
      <c r="B1806" s="16" t="s">
        <v>15</v>
      </c>
      <c r="C1806" s="15" t="str">
        <f t="shared" si="197"/>
        <v>Gravel &amp; Stones_Firm</v>
      </c>
      <c r="D1806" s="15">
        <v>0</v>
      </c>
      <c r="E1806" s="33">
        <f t="shared" si="200"/>
        <v>-4.8134274696818129E-2</v>
      </c>
      <c r="F1806" s="15" t="str">
        <f t="shared" si="196"/>
        <v>Not Used</v>
      </c>
      <c r="G1806" s="17" t="s">
        <v>159</v>
      </c>
      <c r="H1806" s="18" t="s">
        <v>84</v>
      </c>
      <c r="I1806" s="26" t="s">
        <v>84</v>
      </c>
      <c r="J1806" s="19" t="str">
        <f t="shared" si="201"/>
        <v>Not Used</v>
      </c>
      <c r="K1806" s="19" t="str">
        <f t="shared" si="202"/>
        <v>Not Used</v>
      </c>
      <c r="L1806" s="27" t="str">
        <f t="shared" si="198"/>
        <v>CHECK</v>
      </c>
      <c r="M1806" s="27" t="str">
        <f t="shared" si="199"/>
        <v>Gravel</v>
      </c>
    </row>
    <row r="1807" spans="1:13" x14ac:dyDescent="0.25">
      <c r="A1807" s="15" t="s">
        <v>90</v>
      </c>
      <c r="B1807" s="16" t="s">
        <v>16</v>
      </c>
      <c r="C1807" s="15" t="str">
        <f t="shared" si="197"/>
        <v>Gravel &amp; Stones_Fractured</v>
      </c>
      <c r="D1807" s="15">
        <v>5</v>
      </c>
      <c r="E1807" s="33">
        <f t="shared" si="200"/>
        <v>-4.7838431495412496E-2</v>
      </c>
      <c r="F1807" s="15" t="str">
        <f t="shared" si="196"/>
        <v>Rare/Uncommon</v>
      </c>
      <c r="G1807" s="17" t="s">
        <v>159</v>
      </c>
      <c r="H1807" s="18" t="s">
        <v>84</v>
      </c>
      <c r="I1807" s="26" t="s">
        <v>84</v>
      </c>
      <c r="J1807" s="19" t="str">
        <f t="shared" si="201"/>
        <v>Needs Review</v>
      </c>
      <c r="K1807" s="19" t="str">
        <f t="shared" si="202"/>
        <v>Bell &amp; Erber</v>
      </c>
      <c r="L1807" s="27" t="str">
        <f t="shared" si="198"/>
        <v>Gravel</v>
      </c>
      <c r="M1807" s="27" t="str">
        <f t="shared" si="199"/>
        <v>Gravel</v>
      </c>
    </row>
    <row r="1808" spans="1:13" x14ac:dyDescent="0.25">
      <c r="A1808" s="15" t="s">
        <v>90</v>
      </c>
      <c r="B1808" s="16" t="s">
        <v>17</v>
      </c>
      <c r="C1808" s="15" t="str">
        <f t="shared" si="197"/>
        <v>Gravel &amp; Stones_Gravely</v>
      </c>
      <c r="D1808" s="15">
        <v>8</v>
      </c>
      <c r="E1808" s="33">
        <f t="shared" si="200"/>
        <v>-4.7660925574569114E-2</v>
      </c>
      <c r="F1808" s="15" t="str">
        <f t="shared" si="196"/>
        <v>Rare/Uncommon</v>
      </c>
      <c r="G1808" s="17" t="s">
        <v>159</v>
      </c>
      <c r="H1808" s="18" t="s">
        <v>84</v>
      </c>
      <c r="I1808" s="26" t="s">
        <v>84</v>
      </c>
      <c r="J1808" s="19" t="str">
        <f t="shared" si="201"/>
        <v>Needs Review</v>
      </c>
      <c r="K1808" s="19" t="str">
        <f t="shared" si="202"/>
        <v>Bell &amp; Erber</v>
      </c>
      <c r="L1808" s="27" t="str">
        <f t="shared" si="198"/>
        <v>Gravel</v>
      </c>
      <c r="M1808" s="27" t="str">
        <f t="shared" si="199"/>
        <v>Gravel</v>
      </c>
    </row>
    <row r="1809" spans="1:13" x14ac:dyDescent="0.25">
      <c r="A1809" s="15" t="s">
        <v>90</v>
      </c>
      <c r="B1809" s="16" t="s">
        <v>18</v>
      </c>
      <c r="C1809" s="15" t="str">
        <f t="shared" si="197"/>
        <v>Gravel &amp; Stones_Gummy</v>
      </c>
      <c r="D1809" s="15">
        <v>0</v>
      </c>
      <c r="E1809" s="33">
        <f t="shared" si="200"/>
        <v>-4.8134274696818129E-2</v>
      </c>
      <c r="F1809" s="15" t="str">
        <f t="shared" si="196"/>
        <v>Not Used</v>
      </c>
      <c r="G1809" s="17" t="s">
        <v>159</v>
      </c>
      <c r="H1809" s="18" t="s">
        <v>84</v>
      </c>
      <c r="I1809" s="26" t="s">
        <v>84</v>
      </c>
      <c r="J1809" s="19" t="str">
        <f t="shared" si="201"/>
        <v>Not Used</v>
      </c>
      <c r="K1809" s="19" t="str">
        <f t="shared" si="202"/>
        <v>Not Used</v>
      </c>
      <c r="L1809" s="27" t="str">
        <f t="shared" si="198"/>
        <v>CHECK</v>
      </c>
      <c r="M1809" s="27" t="str">
        <f t="shared" si="199"/>
        <v>Gravel</v>
      </c>
    </row>
    <row r="1810" spans="1:13" x14ac:dyDescent="0.25">
      <c r="A1810" s="15" t="s">
        <v>90</v>
      </c>
      <c r="B1810" s="16" t="s">
        <v>19</v>
      </c>
      <c r="C1810" s="15" t="str">
        <f t="shared" si="197"/>
        <v>Gravel &amp; Stones_Hard</v>
      </c>
      <c r="D1810" s="15">
        <v>139</v>
      </c>
      <c r="E1810" s="33">
        <f t="shared" si="200"/>
        <v>-3.9909833697741523E-2</v>
      </c>
      <c r="F1810" s="15" t="str">
        <f t="shared" si="196"/>
        <v>Rare/Uncommon</v>
      </c>
      <c r="G1810" s="17" t="s">
        <v>159</v>
      </c>
      <c r="H1810" s="18" t="s">
        <v>84</v>
      </c>
      <c r="I1810" s="26" t="s">
        <v>84</v>
      </c>
      <c r="J1810" s="19" t="str">
        <f t="shared" si="201"/>
        <v>Needs Review</v>
      </c>
      <c r="K1810" s="19" t="str">
        <f t="shared" si="202"/>
        <v>Bell &amp; Erber</v>
      </c>
      <c r="L1810" s="27" t="str">
        <f t="shared" si="198"/>
        <v>Gravel</v>
      </c>
      <c r="M1810" s="27" t="str">
        <f t="shared" si="199"/>
        <v>Gravel</v>
      </c>
    </row>
    <row r="1811" spans="1:13" x14ac:dyDescent="0.25">
      <c r="A1811" s="15" t="s">
        <v>90</v>
      </c>
      <c r="B1811" s="16" t="s">
        <v>20</v>
      </c>
      <c r="C1811" s="15" t="str">
        <f t="shared" si="197"/>
        <v>Gravel &amp; Stones_Heaving/Quick</v>
      </c>
      <c r="D1811" s="15">
        <v>11</v>
      </c>
      <c r="E1811" s="33">
        <f t="shared" si="200"/>
        <v>-4.7483419653725739E-2</v>
      </c>
      <c r="F1811" s="15" t="str">
        <f t="shared" si="196"/>
        <v>Rare/Uncommon</v>
      </c>
      <c r="G1811" s="17" t="s">
        <v>159</v>
      </c>
      <c r="H1811" s="18" t="s">
        <v>84</v>
      </c>
      <c r="I1811" s="26" t="s">
        <v>84</v>
      </c>
      <c r="J1811" s="19" t="str">
        <f t="shared" si="201"/>
        <v>Needs Review</v>
      </c>
      <c r="K1811" s="19" t="str">
        <f t="shared" si="202"/>
        <v>Bell &amp; Erber</v>
      </c>
      <c r="L1811" s="27" t="str">
        <f t="shared" si="198"/>
        <v>Gravel</v>
      </c>
      <c r="M1811" s="27" t="str">
        <f t="shared" si="199"/>
        <v>Gravel</v>
      </c>
    </row>
    <row r="1812" spans="1:13" x14ac:dyDescent="0.25">
      <c r="A1812" s="15" t="s">
        <v>90</v>
      </c>
      <c r="B1812" s="16" t="s">
        <v>21</v>
      </c>
      <c r="C1812" s="15" t="str">
        <f t="shared" si="197"/>
        <v>Gravel &amp; Stones_Karst</v>
      </c>
      <c r="D1812" s="15">
        <v>0</v>
      </c>
      <c r="E1812" s="33">
        <f t="shared" si="200"/>
        <v>-4.8134274696818129E-2</v>
      </c>
      <c r="F1812" s="15" t="str">
        <f t="shared" si="196"/>
        <v>Not Used</v>
      </c>
      <c r="G1812" s="17" t="s">
        <v>159</v>
      </c>
      <c r="H1812" s="18" t="s">
        <v>84</v>
      </c>
      <c r="I1812" s="26" t="s">
        <v>84</v>
      </c>
      <c r="J1812" s="19" t="str">
        <f t="shared" si="201"/>
        <v>Not Used</v>
      </c>
      <c r="K1812" s="19" t="str">
        <f t="shared" si="202"/>
        <v>Not Used</v>
      </c>
      <c r="L1812" s="27" t="str">
        <f t="shared" si="198"/>
        <v>CHECK</v>
      </c>
      <c r="M1812" s="27" t="str">
        <f t="shared" si="199"/>
        <v>Gravel</v>
      </c>
    </row>
    <row r="1813" spans="1:13" x14ac:dyDescent="0.25">
      <c r="A1813" s="15" t="s">
        <v>90</v>
      </c>
      <c r="B1813" s="16" t="s">
        <v>22</v>
      </c>
      <c r="C1813" s="15" t="str">
        <f t="shared" si="197"/>
        <v>Gravel &amp; Stones_Layered</v>
      </c>
      <c r="D1813" s="15">
        <v>2</v>
      </c>
      <c r="E1813" s="33">
        <f t="shared" si="200"/>
        <v>-4.8015937416255879E-2</v>
      </c>
      <c r="F1813" s="15" t="str">
        <f t="shared" si="196"/>
        <v>Rare/Uncommon</v>
      </c>
      <c r="G1813" s="17" t="s">
        <v>159</v>
      </c>
      <c r="H1813" s="18" t="s">
        <v>84</v>
      </c>
      <c r="I1813" s="26" t="s">
        <v>84</v>
      </c>
      <c r="J1813" s="19" t="str">
        <f t="shared" si="201"/>
        <v>Needs Review</v>
      </c>
      <c r="K1813" s="19" t="str">
        <f t="shared" si="202"/>
        <v>Bell &amp; Erber</v>
      </c>
      <c r="L1813" s="27" t="str">
        <f t="shared" si="198"/>
        <v>Gravel</v>
      </c>
      <c r="M1813" s="27" t="str">
        <f t="shared" si="199"/>
        <v>Gravel</v>
      </c>
    </row>
    <row r="1814" spans="1:13" x14ac:dyDescent="0.25">
      <c r="A1814" s="15" t="s">
        <v>90</v>
      </c>
      <c r="B1814" s="16" t="s">
        <v>23</v>
      </c>
      <c r="C1814" s="15" t="str">
        <f t="shared" si="197"/>
        <v>Gravel &amp; Stones_Medium</v>
      </c>
      <c r="D1814" s="15">
        <v>166</v>
      </c>
      <c r="E1814" s="33">
        <f t="shared" si="200"/>
        <v>-3.8312280410151105E-2</v>
      </c>
      <c r="F1814" s="15" t="str">
        <f t="shared" si="196"/>
        <v>Rare/Uncommon</v>
      </c>
      <c r="G1814" s="17" t="s">
        <v>159</v>
      </c>
      <c r="H1814" s="18" t="s">
        <v>84</v>
      </c>
      <c r="I1814" s="26" t="s">
        <v>84</v>
      </c>
      <c r="J1814" s="19" t="str">
        <f t="shared" si="201"/>
        <v>Needs Review</v>
      </c>
      <c r="K1814" s="19" t="str">
        <f t="shared" si="202"/>
        <v>Bell &amp; Erber</v>
      </c>
      <c r="L1814" s="27" t="str">
        <f t="shared" si="198"/>
        <v>Gravel</v>
      </c>
      <c r="M1814" s="27" t="str">
        <f t="shared" si="199"/>
        <v>Gravel</v>
      </c>
    </row>
    <row r="1815" spans="1:13" x14ac:dyDescent="0.25">
      <c r="A1815" s="15" t="s">
        <v>90</v>
      </c>
      <c r="B1815" s="16" t="s">
        <v>24</v>
      </c>
      <c r="C1815" s="15" t="str">
        <f t="shared" si="197"/>
        <v>Gravel &amp; Stones_Medium To Coarse</v>
      </c>
      <c r="D1815" s="15">
        <v>27</v>
      </c>
      <c r="E1815" s="33">
        <f t="shared" si="200"/>
        <v>-4.653672140922771E-2</v>
      </c>
      <c r="F1815" s="15" t="str">
        <f t="shared" si="196"/>
        <v>Rare/Uncommon</v>
      </c>
      <c r="G1815" s="17" t="s">
        <v>159</v>
      </c>
      <c r="H1815" s="18" t="s">
        <v>84</v>
      </c>
      <c r="I1815" s="26" t="s">
        <v>84</v>
      </c>
      <c r="J1815" s="19" t="str">
        <f t="shared" si="201"/>
        <v>Needs Review</v>
      </c>
      <c r="K1815" s="19" t="str">
        <f t="shared" si="202"/>
        <v>Bell &amp; Erber</v>
      </c>
      <c r="L1815" s="27" t="str">
        <f t="shared" si="198"/>
        <v>Gravel</v>
      </c>
      <c r="M1815" s="27" t="str">
        <f t="shared" si="199"/>
        <v>Gravel</v>
      </c>
    </row>
    <row r="1816" spans="1:13" x14ac:dyDescent="0.25">
      <c r="A1816" s="15" t="s">
        <v>90</v>
      </c>
      <c r="B1816" s="16" t="s">
        <v>25</v>
      </c>
      <c r="C1816" s="15" t="str">
        <f t="shared" si="197"/>
        <v>Gravel &amp; Stones_Organic</v>
      </c>
      <c r="D1816" s="15">
        <v>1</v>
      </c>
      <c r="E1816" s="33">
        <f t="shared" si="200"/>
        <v>-4.8075106056537004E-2</v>
      </c>
      <c r="F1816" s="15" t="str">
        <f t="shared" si="196"/>
        <v>Rare/Uncommon</v>
      </c>
      <c r="G1816" s="17" t="s">
        <v>159</v>
      </c>
      <c r="H1816" s="18" t="s">
        <v>84</v>
      </c>
      <c r="I1816" s="26" t="s">
        <v>84</v>
      </c>
      <c r="J1816" s="19" t="str">
        <f t="shared" si="201"/>
        <v>Needs Review</v>
      </c>
      <c r="K1816" s="19" t="str">
        <f t="shared" si="202"/>
        <v>Bell &amp; Erber</v>
      </c>
      <c r="L1816" s="27" t="str">
        <f t="shared" si="198"/>
        <v>Gravel</v>
      </c>
      <c r="M1816" s="27" t="str">
        <f t="shared" si="199"/>
        <v>Gravel</v>
      </c>
    </row>
    <row r="1817" spans="1:13" x14ac:dyDescent="0.25">
      <c r="A1817" s="15" t="s">
        <v>90</v>
      </c>
      <c r="B1817" s="16" t="s">
        <v>26</v>
      </c>
      <c r="C1817" s="15" t="str">
        <f t="shared" si="197"/>
        <v>Gravel &amp; Stones_Porous</v>
      </c>
      <c r="D1817" s="15">
        <v>0</v>
      </c>
      <c r="E1817" s="33">
        <f t="shared" si="200"/>
        <v>-4.8134274696818129E-2</v>
      </c>
      <c r="F1817" s="15" t="str">
        <f t="shared" si="196"/>
        <v>Not Used</v>
      </c>
      <c r="G1817" s="17" t="s">
        <v>159</v>
      </c>
      <c r="H1817" s="18" t="s">
        <v>84</v>
      </c>
      <c r="I1817" s="26" t="s">
        <v>84</v>
      </c>
      <c r="J1817" s="19" t="str">
        <f t="shared" si="201"/>
        <v>Not Used</v>
      </c>
      <c r="K1817" s="19" t="str">
        <f t="shared" si="202"/>
        <v>Not Used</v>
      </c>
      <c r="L1817" s="27" t="str">
        <f t="shared" si="198"/>
        <v>CHECK</v>
      </c>
      <c r="M1817" s="27" t="str">
        <f t="shared" si="199"/>
        <v>Gravel</v>
      </c>
    </row>
    <row r="1818" spans="1:13" x14ac:dyDescent="0.25">
      <c r="A1818" s="15" t="s">
        <v>90</v>
      </c>
      <c r="B1818" s="16" t="s">
        <v>27</v>
      </c>
      <c r="C1818" s="15" t="str">
        <f t="shared" si="197"/>
        <v>Gravel &amp; Stones_Sandy</v>
      </c>
      <c r="D1818" s="15">
        <v>105</v>
      </c>
      <c r="E1818" s="33">
        <f t="shared" si="200"/>
        <v>-4.1921567467299831E-2</v>
      </c>
      <c r="F1818" s="15" t="str">
        <f t="shared" si="196"/>
        <v>Rare/Uncommon</v>
      </c>
      <c r="G1818" s="17" t="s">
        <v>159</v>
      </c>
      <c r="H1818" s="18" t="s">
        <v>120</v>
      </c>
      <c r="I1818" s="26" t="s">
        <v>120</v>
      </c>
      <c r="J1818" s="19" t="str">
        <f t="shared" si="201"/>
        <v>Needs Review</v>
      </c>
      <c r="K1818" s="19" t="str">
        <f t="shared" si="202"/>
        <v>Bell &amp; Erber</v>
      </c>
      <c r="L1818" s="27" t="str">
        <f t="shared" si="198"/>
        <v>Sand &amp; Gravel</v>
      </c>
      <c r="M1818" s="27" t="str">
        <f t="shared" si="199"/>
        <v>Sand &amp; Gravel</v>
      </c>
    </row>
    <row r="1819" spans="1:13" x14ac:dyDescent="0.25">
      <c r="A1819" s="15" t="s">
        <v>90</v>
      </c>
      <c r="B1819" s="16" t="s">
        <v>28</v>
      </c>
      <c r="C1819" s="15" t="str">
        <f t="shared" si="197"/>
        <v>Gravel &amp; Stones_Silty</v>
      </c>
      <c r="D1819" s="15">
        <v>22</v>
      </c>
      <c r="E1819" s="33">
        <f t="shared" si="200"/>
        <v>-4.6832564610633343E-2</v>
      </c>
      <c r="F1819" s="15" t="str">
        <f t="shared" si="196"/>
        <v>Rare/Uncommon</v>
      </c>
      <c r="G1819" s="17" t="s">
        <v>159</v>
      </c>
      <c r="H1819" s="18" t="s">
        <v>120</v>
      </c>
      <c r="I1819" s="26" t="s">
        <v>120</v>
      </c>
      <c r="J1819" s="19" t="str">
        <f t="shared" si="201"/>
        <v>Needs Review</v>
      </c>
      <c r="K1819" s="19" t="str">
        <f t="shared" si="202"/>
        <v>Bell &amp; Erber</v>
      </c>
      <c r="L1819" s="27" t="str">
        <f t="shared" si="198"/>
        <v>Sand &amp; Gravel</v>
      </c>
      <c r="M1819" s="27" t="str">
        <f t="shared" si="199"/>
        <v>Sand &amp; Gravel</v>
      </c>
    </row>
    <row r="1820" spans="1:13" x14ac:dyDescent="0.25">
      <c r="A1820" s="15" t="s">
        <v>90</v>
      </c>
      <c r="B1820" s="16" t="s">
        <v>29</v>
      </c>
      <c r="C1820" s="15" t="str">
        <f t="shared" si="197"/>
        <v>Gravel &amp; Stones_Soft</v>
      </c>
      <c r="D1820" s="15">
        <v>8</v>
      </c>
      <c r="E1820" s="33">
        <f t="shared" si="200"/>
        <v>-4.7660925574569114E-2</v>
      </c>
      <c r="F1820" s="15" t="str">
        <f t="shared" si="196"/>
        <v>Rare/Uncommon</v>
      </c>
      <c r="G1820" s="17" t="s">
        <v>159</v>
      </c>
      <c r="H1820" s="18" t="s">
        <v>84</v>
      </c>
      <c r="I1820" s="26" t="s">
        <v>84</v>
      </c>
      <c r="J1820" s="19" t="str">
        <f t="shared" si="201"/>
        <v>Needs Review</v>
      </c>
      <c r="K1820" s="19" t="str">
        <f t="shared" si="202"/>
        <v>Bell &amp; Erber</v>
      </c>
      <c r="L1820" s="27" t="str">
        <f t="shared" si="198"/>
        <v>Gravel</v>
      </c>
      <c r="M1820" s="27" t="str">
        <f t="shared" si="199"/>
        <v>Gravel</v>
      </c>
    </row>
    <row r="1821" spans="1:13" x14ac:dyDescent="0.25">
      <c r="A1821" s="15" t="s">
        <v>90</v>
      </c>
      <c r="B1821" s="16" t="s">
        <v>30</v>
      </c>
      <c r="C1821" s="15" t="str">
        <f t="shared" si="197"/>
        <v>Gravel &amp; Stones_Sticky</v>
      </c>
      <c r="D1821" s="15">
        <v>0</v>
      </c>
      <c r="E1821" s="33">
        <f t="shared" si="200"/>
        <v>-4.8134274696818129E-2</v>
      </c>
      <c r="F1821" s="15" t="str">
        <f t="shared" si="196"/>
        <v>Not Used</v>
      </c>
      <c r="G1821" s="17" t="s">
        <v>159</v>
      </c>
      <c r="H1821" s="18" t="s">
        <v>84</v>
      </c>
      <c r="I1821" s="26" t="s">
        <v>84</v>
      </c>
      <c r="J1821" s="19" t="str">
        <f t="shared" si="201"/>
        <v>Not Used</v>
      </c>
      <c r="K1821" s="19" t="str">
        <f t="shared" si="202"/>
        <v>Not Used</v>
      </c>
      <c r="L1821" s="27" t="str">
        <f t="shared" si="198"/>
        <v>CHECK</v>
      </c>
      <c r="M1821" s="27" t="str">
        <f t="shared" si="199"/>
        <v>Gravel</v>
      </c>
    </row>
    <row r="1822" spans="1:13" x14ac:dyDescent="0.25">
      <c r="A1822" s="15" t="s">
        <v>90</v>
      </c>
      <c r="B1822" s="16" t="s">
        <v>31</v>
      </c>
      <c r="C1822" s="15" t="str">
        <f t="shared" si="197"/>
        <v>Gravel &amp; Stones_Stoney</v>
      </c>
      <c r="D1822" s="15">
        <v>12</v>
      </c>
      <c r="E1822" s="33">
        <f t="shared" si="200"/>
        <v>-4.7424251013444607E-2</v>
      </c>
      <c r="F1822" s="15" t="str">
        <f t="shared" si="196"/>
        <v>Rare/Uncommon</v>
      </c>
      <c r="G1822" s="17" t="s">
        <v>159</v>
      </c>
      <c r="H1822" s="18" t="s">
        <v>84</v>
      </c>
      <c r="I1822" s="26" t="s">
        <v>84</v>
      </c>
      <c r="J1822" s="19" t="str">
        <f t="shared" si="201"/>
        <v>Needs Review</v>
      </c>
      <c r="K1822" s="19" t="str">
        <f t="shared" si="202"/>
        <v>Bell &amp; Erber</v>
      </c>
      <c r="L1822" s="27" t="str">
        <f t="shared" si="198"/>
        <v>Gravel</v>
      </c>
      <c r="M1822" s="27" t="str">
        <f t="shared" si="199"/>
        <v>Gravel</v>
      </c>
    </row>
    <row r="1823" spans="1:13" x14ac:dyDescent="0.25">
      <c r="A1823" s="15" t="s">
        <v>90</v>
      </c>
      <c r="B1823" s="16" t="s">
        <v>32</v>
      </c>
      <c r="C1823" s="15" t="str">
        <f t="shared" si="197"/>
        <v>Gravel &amp; Stones_Stringers</v>
      </c>
      <c r="D1823" s="15">
        <v>3</v>
      </c>
      <c r="E1823" s="33">
        <f t="shared" si="200"/>
        <v>-4.7956768775974754E-2</v>
      </c>
      <c r="F1823" s="15" t="str">
        <f t="shared" si="196"/>
        <v>Rare/Uncommon</v>
      </c>
      <c r="G1823" s="17" t="s">
        <v>159</v>
      </c>
      <c r="H1823" s="18" t="s">
        <v>84</v>
      </c>
      <c r="I1823" s="26" t="s">
        <v>84</v>
      </c>
      <c r="J1823" s="19" t="str">
        <f t="shared" si="201"/>
        <v>Needs Review</v>
      </c>
      <c r="K1823" s="19" t="str">
        <f t="shared" si="202"/>
        <v>Bell &amp; Erber</v>
      </c>
      <c r="L1823" s="27" t="str">
        <f t="shared" si="198"/>
        <v>Gravel</v>
      </c>
      <c r="M1823" s="27" t="str">
        <f t="shared" si="199"/>
        <v>Gravel</v>
      </c>
    </row>
    <row r="1824" spans="1:13" x14ac:dyDescent="0.25">
      <c r="A1824" s="15" t="s">
        <v>90</v>
      </c>
      <c r="B1824" s="16" t="s">
        <v>33</v>
      </c>
      <c r="C1824" s="15" t="str">
        <f t="shared" si="197"/>
        <v>Gravel &amp; Stones_Strips</v>
      </c>
      <c r="D1824" s="15">
        <v>0</v>
      </c>
      <c r="E1824" s="33">
        <f t="shared" si="200"/>
        <v>-4.8134274696818129E-2</v>
      </c>
      <c r="F1824" s="15" t="str">
        <f t="shared" si="196"/>
        <v>Not Used</v>
      </c>
      <c r="G1824" s="17" t="s">
        <v>159</v>
      </c>
      <c r="H1824" s="18" t="s">
        <v>84</v>
      </c>
      <c r="I1824" s="26" t="s">
        <v>84</v>
      </c>
      <c r="J1824" s="19" t="str">
        <f t="shared" si="201"/>
        <v>Not Used</v>
      </c>
      <c r="K1824" s="19" t="str">
        <f t="shared" si="202"/>
        <v>Not Used</v>
      </c>
      <c r="L1824" s="27" t="str">
        <f t="shared" si="198"/>
        <v>CHECK</v>
      </c>
      <c r="M1824" s="27" t="str">
        <f t="shared" si="199"/>
        <v>Gravel</v>
      </c>
    </row>
    <row r="1825" spans="1:13" x14ac:dyDescent="0.25">
      <c r="A1825" s="15" t="s">
        <v>90</v>
      </c>
      <c r="B1825" s="16" t="s">
        <v>34</v>
      </c>
      <c r="C1825" s="15" t="str">
        <f t="shared" si="197"/>
        <v>Gravel &amp; Stones_Swelling</v>
      </c>
      <c r="D1825" s="15">
        <v>0</v>
      </c>
      <c r="E1825" s="33">
        <f t="shared" si="200"/>
        <v>-4.8134274696818129E-2</v>
      </c>
      <c r="F1825" s="15" t="str">
        <f t="shared" si="196"/>
        <v>Not Used</v>
      </c>
      <c r="G1825" s="17" t="s">
        <v>159</v>
      </c>
      <c r="H1825" s="18" t="s">
        <v>84</v>
      </c>
      <c r="I1825" s="26" t="s">
        <v>84</v>
      </c>
      <c r="J1825" s="19" t="str">
        <f t="shared" si="201"/>
        <v>Not Used</v>
      </c>
      <c r="K1825" s="19" t="str">
        <f t="shared" si="202"/>
        <v>Not Used</v>
      </c>
      <c r="L1825" s="27" t="str">
        <f t="shared" si="198"/>
        <v>CHECK</v>
      </c>
      <c r="M1825" s="27" t="str">
        <f t="shared" si="199"/>
        <v>Gravel</v>
      </c>
    </row>
    <row r="1826" spans="1:13" x14ac:dyDescent="0.25">
      <c r="A1826" s="15" t="s">
        <v>90</v>
      </c>
      <c r="B1826" s="16" t="s">
        <v>35</v>
      </c>
      <c r="C1826" s="15" t="str">
        <f t="shared" si="197"/>
        <v>Gravel &amp; Stones_Very Coarse</v>
      </c>
      <c r="D1826" s="15">
        <v>14</v>
      </c>
      <c r="E1826" s="33">
        <f t="shared" si="200"/>
        <v>-4.7305913732882357E-2</v>
      </c>
      <c r="F1826" s="15" t="str">
        <f t="shared" si="196"/>
        <v>Rare/Uncommon</v>
      </c>
      <c r="G1826" s="17" t="s">
        <v>159</v>
      </c>
      <c r="H1826" s="18" t="s">
        <v>84</v>
      </c>
      <c r="I1826" s="26" t="s">
        <v>84</v>
      </c>
      <c r="J1826" s="19" t="str">
        <f t="shared" si="201"/>
        <v>Needs Review</v>
      </c>
      <c r="K1826" s="19" t="str">
        <f t="shared" si="202"/>
        <v>Bell &amp; Erber</v>
      </c>
      <c r="L1826" s="27" t="str">
        <f t="shared" si="198"/>
        <v>Gravel</v>
      </c>
      <c r="M1826" s="27" t="str">
        <f t="shared" si="199"/>
        <v>Gravel</v>
      </c>
    </row>
    <row r="1827" spans="1:13" x14ac:dyDescent="0.25">
      <c r="A1827" s="15" t="s">
        <v>90</v>
      </c>
      <c r="B1827" s="16" t="s">
        <v>160</v>
      </c>
      <c r="C1827" s="15" t="str">
        <f t="shared" si="197"/>
        <v>Gravel &amp; Stones_Very Fine</v>
      </c>
      <c r="D1827" s="15">
        <v>0</v>
      </c>
      <c r="E1827" s="33">
        <f t="shared" si="200"/>
        <v>-4.8134274696818129E-2</v>
      </c>
      <c r="F1827" s="15" t="str">
        <f t="shared" si="196"/>
        <v>Not Used</v>
      </c>
      <c r="G1827" s="17" t="s">
        <v>159</v>
      </c>
      <c r="H1827" s="18" t="s">
        <v>84</v>
      </c>
      <c r="I1827" s="26" t="s">
        <v>84</v>
      </c>
      <c r="J1827" s="19" t="str">
        <f t="shared" si="201"/>
        <v>Not Used</v>
      </c>
      <c r="K1827" s="19" t="str">
        <f t="shared" si="202"/>
        <v>Not Used</v>
      </c>
      <c r="L1827" s="27" t="str">
        <f t="shared" si="198"/>
        <v>CHECK</v>
      </c>
      <c r="M1827" s="27" t="str">
        <f t="shared" si="199"/>
        <v>Gravel</v>
      </c>
    </row>
    <row r="1828" spans="1:13" x14ac:dyDescent="0.25">
      <c r="A1828" s="15" t="s">
        <v>90</v>
      </c>
      <c r="B1828" s="16" t="s">
        <v>36</v>
      </c>
      <c r="C1828" s="15" t="str">
        <f t="shared" si="197"/>
        <v>Gravel &amp; Stones_Very Fine-Coarse</v>
      </c>
      <c r="D1828" s="15">
        <v>0</v>
      </c>
      <c r="E1828" s="33">
        <f t="shared" si="200"/>
        <v>-4.8134274696818129E-2</v>
      </c>
      <c r="F1828" s="15" t="str">
        <f t="shared" si="196"/>
        <v>Not Used</v>
      </c>
      <c r="G1828" s="17" t="s">
        <v>159</v>
      </c>
      <c r="H1828" s="18" t="s">
        <v>84</v>
      </c>
      <c r="I1828" s="26" t="s">
        <v>84</v>
      </c>
      <c r="J1828" s="19" t="str">
        <f t="shared" si="201"/>
        <v>Not Used</v>
      </c>
      <c r="K1828" s="19" t="str">
        <f t="shared" si="202"/>
        <v>Not Used</v>
      </c>
      <c r="L1828" s="27" t="str">
        <f t="shared" si="198"/>
        <v>CHECK</v>
      </c>
      <c r="M1828" s="27" t="str">
        <f t="shared" si="199"/>
        <v>Gravel</v>
      </c>
    </row>
    <row r="1829" spans="1:13" x14ac:dyDescent="0.25">
      <c r="A1829" s="15" t="s">
        <v>90</v>
      </c>
      <c r="B1829" s="16" t="s">
        <v>37</v>
      </c>
      <c r="C1829" s="15" t="str">
        <f t="shared" si="197"/>
        <v>Gravel &amp; Stones_Very Fine-Fine</v>
      </c>
      <c r="D1829" s="15">
        <v>0</v>
      </c>
      <c r="E1829" s="33">
        <f t="shared" si="200"/>
        <v>-4.8134274696818129E-2</v>
      </c>
      <c r="F1829" s="15" t="str">
        <f t="shared" si="196"/>
        <v>Not Used</v>
      </c>
      <c r="G1829" s="17" t="s">
        <v>159</v>
      </c>
      <c r="H1829" s="18" t="s">
        <v>84</v>
      </c>
      <c r="I1829" s="26" t="s">
        <v>84</v>
      </c>
      <c r="J1829" s="19" t="str">
        <f t="shared" si="201"/>
        <v>Not Used</v>
      </c>
      <c r="K1829" s="19" t="str">
        <f t="shared" si="202"/>
        <v>Not Used</v>
      </c>
      <c r="L1829" s="27" t="str">
        <f t="shared" si="198"/>
        <v>CHECK</v>
      </c>
      <c r="M1829" s="27" t="str">
        <f t="shared" si="199"/>
        <v>Gravel</v>
      </c>
    </row>
    <row r="1830" spans="1:13" x14ac:dyDescent="0.25">
      <c r="A1830" s="15" t="s">
        <v>90</v>
      </c>
      <c r="B1830" s="16" t="s">
        <v>38</v>
      </c>
      <c r="C1830" s="15" t="str">
        <f t="shared" si="197"/>
        <v>Gravel &amp; Stones_Very Fine-Medium</v>
      </c>
      <c r="D1830" s="15">
        <v>1</v>
      </c>
      <c r="E1830" s="33">
        <f t="shared" si="200"/>
        <v>-4.8075106056537004E-2</v>
      </c>
      <c r="F1830" s="15" t="str">
        <f t="shared" si="196"/>
        <v>Rare/Uncommon</v>
      </c>
      <c r="G1830" s="17" t="s">
        <v>159</v>
      </c>
      <c r="H1830" s="18" t="s">
        <v>84</v>
      </c>
      <c r="I1830" s="26" t="s">
        <v>84</v>
      </c>
      <c r="J1830" s="19" t="str">
        <f t="shared" si="201"/>
        <v>Needs Review</v>
      </c>
      <c r="K1830" s="19" t="str">
        <f t="shared" si="202"/>
        <v>Bell &amp; Erber</v>
      </c>
      <c r="L1830" s="27" t="str">
        <f t="shared" si="198"/>
        <v>Gravel</v>
      </c>
      <c r="M1830" s="27" t="str">
        <f t="shared" si="199"/>
        <v>Gravel</v>
      </c>
    </row>
    <row r="1831" spans="1:13" x14ac:dyDescent="0.25">
      <c r="A1831" s="15" t="s">
        <v>90</v>
      </c>
      <c r="B1831" s="16" t="s">
        <v>39</v>
      </c>
      <c r="C1831" s="15" t="str">
        <f t="shared" si="197"/>
        <v>Gravel &amp; Stones_Very Hard</v>
      </c>
      <c r="D1831" s="15">
        <v>5</v>
      </c>
      <c r="E1831" s="33">
        <f t="shared" si="200"/>
        <v>-4.7838431495412496E-2</v>
      </c>
      <c r="F1831" s="15" t="str">
        <f t="shared" si="196"/>
        <v>Rare/Uncommon</v>
      </c>
      <c r="G1831" s="17" t="s">
        <v>159</v>
      </c>
      <c r="H1831" s="18" t="s">
        <v>84</v>
      </c>
      <c r="I1831" s="26" t="s">
        <v>84</v>
      </c>
      <c r="J1831" s="19" t="str">
        <f t="shared" si="201"/>
        <v>Needs Review</v>
      </c>
      <c r="K1831" s="19" t="str">
        <f t="shared" si="202"/>
        <v>Bell &amp; Erber</v>
      </c>
      <c r="L1831" s="27" t="str">
        <f t="shared" si="198"/>
        <v>Gravel</v>
      </c>
      <c r="M1831" s="27" t="str">
        <f t="shared" si="199"/>
        <v>Gravel</v>
      </c>
    </row>
    <row r="1832" spans="1:13" x14ac:dyDescent="0.25">
      <c r="A1832" s="15" t="s">
        <v>90</v>
      </c>
      <c r="B1832" s="16" t="s">
        <v>40</v>
      </c>
      <c r="C1832" s="15" t="str">
        <f t="shared" si="197"/>
        <v>Gravel &amp; Stones_W/Boulders</v>
      </c>
      <c r="D1832" s="15">
        <v>39</v>
      </c>
      <c r="E1832" s="33">
        <f t="shared" si="200"/>
        <v>-4.5826697725854189E-2</v>
      </c>
      <c r="F1832" s="15" t="str">
        <f t="shared" si="196"/>
        <v>Rare/Uncommon</v>
      </c>
      <c r="G1832" s="17" t="s">
        <v>159</v>
      </c>
      <c r="H1832" s="18" t="s">
        <v>84</v>
      </c>
      <c r="I1832" s="26" t="s">
        <v>84</v>
      </c>
      <c r="J1832" s="19" t="str">
        <f t="shared" si="201"/>
        <v>Needs Review</v>
      </c>
      <c r="K1832" s="19" t="str">
        <f t="shared" si="202"/>
        <v>Bell &amp; Erber</v>
      </c>
      <c r="L1832" s="27" t="str">
        <f t="shared" si="198"/>
        <v>Gravel</v>
      </c>
      <c r="M1832" s="27" t="str">
        <f t="shared" si="199"/>
        <v>Gravel</v>
      </c>
    </row>
    <row r="1833" spans="1:13" x14ac:dyDescent="0.25">
      <c r="A1833" s="15" t="s">
        <v>90</v>
      </c>
      <c r="B1833" s="16" t="s">
        <v>41</v>
      </c>
      <c r="C1833" s="15" t="str">
        <f t="shared" si="197"/>
        <v>Gravel &amp; Stones_W/Clay</v>
      </c>
      <c r="D1833" s="15">
        <v>417</v>
      </c>
      <c r="E1833" s="33">
        <f t="shared" si="200"/>
        <v>-2.3460951699588315E-2</v>
      </c>
      <c r="F1833" s="15" t="str">
        <f t="shared" si="196"/>
        <v>Rare/Uncommon</v>
      </c>
      <c r="G1833" s="17" t="s">
        <v>158</v>
      </c>
      <c r="H1833" s="18" t="s">
        <v>158</v>
      </c>
      <c r="I1833" s="26" t="s">
        <v>158</v>
      </c>
      <c r="J1833" s="19" t="str">
        <f t="shared" si="201"/>
        <v>Yes</v>
      </c>
      <c r="K1833" s="19" t="str">
        <f t="shared" si="202"/>
        <v>Everyone Agrees</v>
      </c>
      <c r="L1833" s="27" t="str">
        <f t="shared" si="198"/>
        <v>Diamicton</v>
      </c>
      <c r="M1833" s="27" t="str">
        <f t="shared" si="199"/>
        <v>Diamicton</v>
      </c>
    </row>
    <row r="1834" spans="1:13" x14ac:dyDescent="0.25">
      <c r="A1834" s="15" t="s">
        <v>90</v>
      </c>
      <c r="B1834" s="16" t="s">
        <v>42</v>
      </c>
      <c r="C1834" s="15" t="str">
        <f t="shared" si="197"/>
        <v>Gravel &amp; Stones_W/Coal</v>
      </c>
      <c r="D1834" s="15">
        <v>4</v>
      </c>
      <c r="E1834" s="33">
        <f t="shared" si="200"/>
        <v>-4.7897600135693622E-2</v>
      </c>
      <c r="F1834" s="15" t="str">
        <f t="shared" si="196"/>
        <v>Rare/Uncommon</v>
      </c>
      <c r="G1834" s="17" t="s">
        <v>159</v>
      </c>
      <c r="H1834" s="18" t="s">
        <v>84</v>
      </c>
      <c r="I1834" s="26" t="s">
        <v>84</v>
      </c>
      <c r="J1834" s="19" t="str">
        <f t="shared" si="201"/>
        <v>Needs Review</v>
      </c>
      <c r="K1834" s="19" t="str">
        <f t="shared" si="202"/>
        <v>Bell &amp; Erber</v>
      </c>
      <c r="L1834" s="27" t="str">
        <f t="shared" si="198"/>
        <v>Gravel</v>
      </c>
      <c r="M1834" s="27" t="str">
        <f t="shared" si="199"/>
        <v>Gravel</v>
      </c>
    </row>
    <row r="1835" spans="1:13" x14ac:dyDescent="0.25">
      <c r="A1835" s="15" t="s">
        <v>90</v>
      </c>
      <c r="B1835" s="16" t="s">
        <v>43</v>
      </c>
      <c r="C1835" s="15" t="str">
        <f t="shared" si="197"/>
        <v>Gravel &amp; Stones_W/Cobbles</v>
      </c>
      <c r="D1835" s="15">
        <v>32</v>
      </c>
      <c r="E1835" s="33">
        <f t="shared" si="200"/>
        <v>-4.6240878207822078E-2</v>
      </c>
      <c r="F1835" s="15" t="str">
        <f t="shared" si="196"/>
        <v>Rare/Uncommon</v>
      </c>
      <c r="G1835" s="17" t="s">
        <v>159</v>
      </c>
      <c r="H1835" s="18" t="s">
        <v>84</v>
      </c>
      <c r="I1835" s="26" t="s">
        <v>84</v>
      </c>
      <c r="J1835" s="19" t="str">
        <f t="shared" si="201"/>
        <v>Needs Review</v>
      </c>
      <c r="K1835" s="19" t="str">
        <f t="shared" si="202"/>
        <v>Bell &amp; Erber</v>
      </c>
      <c r="L1835" s="27" t="str">
        <f t="shared" si="198"/>
        <v>Gravel</v>
      </c>
      <c r="M1835" s="27" t="str">
        <f t="shared" si="199"/>
        <v>Gravel</v>
      </c>
    </row>
    <row r="1836" spans="1:13" x14ac:dyDescent="0.25">
      <c r="A1836" s="15" t="s">
        <v>90</v>
      </c>
      <c r="B1836" s="16" t="s">
        <v>44</v>
      </c>
      <c r="C1836" s="15" t="str">
        <f t="shared" si="197"/>
        <v>Gravel &amp; Stones_W/Dolomite</v>
      </c>
      <c r="D1836" s="15">
        <v>0</v>
      </c>
      <c r="E1836" s="33">
        <f t="shared" si="200"/>
        <v>-4.8134274696818129E-2</v>
      </c>
      <c r="F1836" s="15" t="str">
        <f t="shared" si="196"/>
        <v>Not Used</v>
      </c>
      <c r="G1836" s="17" t="s">
        <v>159</v>
      </c>
      <c r="H1836" s="18" t="s">
        <v>84</v>
      </c>
      <c r="I1836" s="26" t="s">
        <v>84</v>
      </c>
      <c r="J1836" s="19" t="str">
        <f t="shared" si="201"/>
        <v>Not Used</v>
      </c>
      <c r="K1836" s="19" t="str">
        <f t="shared" si="202"/>
        <v>Not Used</v>
      </c>
      <c r="L1836" s="27" t="str">
        <f t="shared" si="198"/>
        <v>CHECK</v>
      </c>
      <c r="M1836" s="27" t="str">
        <f t="shared" si="199"/>
        <v>Gravel</v>
      </c>
    </row>
    <row r="1837" spans="1:13" x14ac:dyDescent="0.25">
      <c r="A1837" s="15" t="s">
        <v>90</v>
      </c>
      <c r="B1837" s="16" t="s">
        <v>45</v>
      </c>
      <c r="C1837" s="15" t="str">
        <f t="shared" si="197"/>
        <v>Gravel &amp; Stones_W/Gravel</v>
      </c>
      <c r="D1837" s="15">
        <v>1</v>
      </c>
      <c r="E1837" s="33">
        <f t="shared" si="200"/>
        <v>-4.8075106056537004E-2</v>
      </c>
      <c r="F1837" s="15" t="str">
        <f t="shared" si="196"/>
        <v>Rare/Uncommon</v>
      </c>
      <c r="G1837" s="17" t="s">
        <v>159</v>
      </c>
      <c r="H1837" s="18" t="s">
        <v>84</v>
      </c>
      <c r="I1837" s="26" t="s">
        <v>84</v>
      </c>
      <c r="J1837" s="19" t="str">
        <f t="shared" si="201"/>
        <v>Needs Review</v>
      </c>
      <c r="K1837" s="19" t="str">
        <f t="shared" si="202"/>
        <v>Bell &amp; Erber</v>
      </c>
      <c r="L1837" s="27" t="str">
        <f t="shared" si="198"/>
        <v>Gravel</v>
      </c>
      <c r="M1837" s="27" t="str">
        <f t="shared" si="199"/>
        <v>Gravel</v>
      </c>
    </row>
    <row r="1838" spans="1:13" x14ac:dyDescent="0.25">
      <c r="A1838" s="15" t="s">
        <v>90</v>
      </c>
      <c r="B1838" s="16" t="s">
        <v>46</v>
      </c>
      <c r="C1838" s="15" t="str">
        <f t="shared" si="197"/>
        <v>Gravel &amp; Stones_W/Gypsum</v>
      </c>
      <c r="D1838" s="15">
        <v>0</v>
      </c>
      <c r="E1838" s="33">
        <f t="shared" si="200"/>
        <v>-4.8134274696818129E-2</v>
      </c>
      <c r="F1838" s="15" t="str">
        <f t="shared" si="196"/>
        <v>Not Used</v>
      </c>
      <c r="G1838" s="17" t="s">
        <v>159</v>
      </c>
      <c r="H1838" s="18" t="s">
        <v>84</v>
      </c>
      <c r="I1838" s="26" t="s">
        <v>84</v>
      </c>
      <c r="J1838" s="19" t="str">
        <f t="shared" si="201"/>
        <v>Not Used</v>
      </c>
      <c r="K1838" s="19" t="str">
        <f t="shared" si="202"/>
        <v>Not Used</v>
      </c>
      <c r="L1838" s="27" t="str">
        <f t="shared" si="198"/>
        <v>CHECK</v>
      </c>
      <c r="M1838" s="27" t="str">
        <f t="shared" si="199"/>
        <v>Gravel</v>
      </c>
    </row>
    <row r="1839" spans="1:13" x14ac:dyDescent="0.25">
      <c r="A1839" s="15" t="s">
        <v>90</v>
      </c>
      <c r="B1839" s="16" t="s">
        <v>47</v>
      </c>
      <c r="C1839" s="15" t="str">
        <f t="shared" si="197"/>
        <v>Gravel &amp; Stones_W/Limestone</v>
      </c>
      <c r="D1839" s="15">
        <v>10</v>
      </c>
      <c r="E1839" s="33">
        <f t="shared" si="200"/>
        <v>-4.7542588294006864E-2</v>
      </c>
      <c r="F1839" s="15" t="str">
        <f t="shared" si="196"/>
        <v>Rare/Uncommon</v>
      </c>
      <c r="G1839" s="17" t="s">
        <v>159</v>
      </c>
      <c r="H1839" s="18" t="s">
        <v>84</v>
      </c>
      <c r="I1839" s="26" t="s">
        <v>84</v>
      </c>
      <c r="J1839" s="19" t="str">
        <f t="shared" si="201"/>
        <v>Needs Review</v>
      </c>
      <c r="K1839" s="19" t="str">
        <f t="shared" si="202"/>
        <v>Bell &amp; Erber</v>
      </c>
      <c r="L1839" s="27" t="str">
        <f t="shared" si="198"/>
        <v>Gravel</v>
      </c>
      <c r="M1839" s="27" t="str">
        <f t="shared" si="199"/>
        <v>Gravel</v>
      </c>
    </row>
    <row r="1840" spans="1:13" x14ac:dyDescent="0.25">
      <c r="A1840" s="15" t="s">
        <v>90</v>
      </c>
      <c r="B1840" s="16" t="s">
        <v>48</v>
      </c>
      <c r="C1840" s="15" t="str">
        <f t="shared" si="197"/>
        <v>Gravel &amp; Stones_W/Pyrite</v>
      </c>
      <c r="D1840" s="15">
        <v>0</v>
      </c>
      <c r="E1840" s="33">
        <f t="shared" si="200"/>
        <v>-4.8134274696818129E-2</v>
      </c>
      <c r="F1840" s="15" t="str">
        <f t="shared" si="196"/>
        <v>Not Used</v>
      </c>
      <c r="G1840" s="17" t="s">
        <v>159</v>
      </c>
      <c r="H1840" s="18" t="s">
        <v>84</v>
      </c>
      <c r="I1840" s="26" t="s">
        <v>84</v>
      </c>
      <c r="J1840" s="19" t="str">
        <f t="shared" si="201"/>
        <v>Not Used</v>
      </c>
      <c r="K1840" s="19" t="str">
        <f t="shared" si="202"/>
        <v>Not Used</v>
      </c>
      <c r="L1840" s="27" t="str">
        <f t="shared" si="198"/>
        <v>CHECK</v>
      </c>
      <c r="M1840" s="27" t="str">
        <f t="shared" si="199"/>
        <v>Gravel</v>
      </c>
    </row>
    <row r="1841" spans="1:13" x14ac:dyDescent="0.25">
      <c r="A1841" s="15" t="s">
        <v>90</v>
      </c>
      <c r="B1841" s="16" t="s">
        <v>49</v>
      </c>
      <c r="C1841" s="15" t="str">
        <f t="shared" si="197"/>
        <v>Gravel &amp; Stones_W/Sand</v>
      </c>
      <c r="D1841" s="15">
        <v>543</v>
      </c>
      <c r="E1841" s="33">
        <f t="shared" si="200"/>
        <v>-1.6005703024166356E-2</v>
      </c>
      <c r="F1841" s="15" t="str">
        <f t="shared" si="196"/>
        <v>Rare/Uncommon</v>
      </c>
      <c r="G1841" s="17" t="s">
        <v>120</v>
      </c>
      <c r="H1841" s="18" t="s">
        <v>120</v>
      </c>
      <c r="I1841" s="26" t="s">
        <v>120</v>
      </c>
      <c r="J1841" s="19" t="str">
        <f t="shared" si="201"/>
        <v>Yes</v>
      </c>
      <c r="K1841" s="19" t="str">
        <f t="shared" si="202"/>
        <v>Everyone Agrees</v>
      </c>
      <c r="L1841" s="27" t="str">
        <f t="shared" si="198"/>
        <v>Sand &amp; Gravel</v>
      </c>
      <c r="M1841" s="27" t="str">
        <f t="shared" si="199"/>
        <v>Sand &amp; Gravel</v>
      </c>
    </row>
    <row r="1842" spans="1:13" x14ac:dyDescent="0.25">
      <c r="A1842" s="15" t="s">
        <v>90</v>
      </c>
      <c r="B1842" s="16" t="s">
        <v>50</v>
      </c>
      <c r="C1842" s="15" t="str">
        <f t="shared" si="197"/>
        <v>Gravel &amp; Stones_W/Sandstone</v>
      </c>
      <c r="D1842" s="15">
        <v>31</v>
      </c>
      <c r="E1842" s="33">
        <f t="shared" si="200"/>
        <v>-4.6300046848103203E-2</v>
      </c>
      <c r="F1842" s="15" t="str">
        <f t="shared" si="196"/>
        <v>Rare/Uncommon</v>
      </c>
      <c r="G1842" s="17" t="s">
        <v>159</v>
      </c>
      <c r="H1842" s="18" t="s">
        <v>84</v>
      </c>
      <c r="I1842" s="26" t="s">
        <v>84</v>
      </c>
      <c r="J1842" s="19" t="str">
        <f t="shared" si="201"/>
        <v>Needs Review</v>
      </c>
      <c r="K1842" s="19" t="str">
        <f t="shared" si="202"/>
        <v>Bell &amp; Erber</v>
      </c>
      <c r="L1842" s="27" t="str">
        <f t="shared" si="198"/>
        <v>Gravel</v>
      </c>
      <c r="M1842" s="27" t="str">
        <f t="shared" si="199"/>
        <v>Gravel</v>
      </c>
    </row>
    <row r="1843" spans="1:13" x14ac:dyDescent="0.25">
      <c r="A1843" s="15" t="s">
        <v>90</v>
      </c>
      <c r="B1843" s="16" t="s">
        <v>51</v>
      </c>
      <c r="C1843" s="15" t="str">
        <f t="shared" si="197"/>
        <v>Gravel &amp; Stones_W/Shale</v>
      </c>
      <c r="D1843" s="15">
        <v>23</v>
      </c>
      <c r="E1843" s="33">
        <f t="shared" si="200"/>
        <v>-4.6773395970352218E-2</v>
      </c>
      <c r="F1843" s="15" t="str">
        <f t="shared" si="196"/>
        <v>Rare/Uncommon</v>
      </c>
      <c r="G1843" s="17" t="s">
        <v>159</v>
      </c>
      <c r="H1843" s="18" t="s">
        <v>84</v>
      </c>
      <c r="I1843" s="26" t="s">
        <v>84</v>
      </c>
      <c r="J1843" s="19" t="str">
        <f t="shared" si="201"/>
        <v>Needs Review</v>
      </c>
      <c r="K1843" s="19" t="str">
        <f t="shared" si="202"/>
        <v>Bell &amp; Erber</v>
      </c>
      <c r="L1843" s="27" t="str">
        <f t="shared" si="198"/>
        <v>Gravel</v>
      </c>
      <c r="M1843" s="27" t="str">
        <f t="shared" si="199"/>
        <v>Gravel</v>
      </c>
    </row>
    <row r="1844" spans="1:13" x14ac:dyDescent="0.25">
      <c r="A1844" s="15" t="s">
        <v>90</v>
      </c>
      <c r="B1844" s="16" t="s">
        <v>52</v>
      </c>
      <c r="C1844" s="15" t="str">
        <f t="shared" si="197"/>
        <v>Gravel &amp; Stones_W/Silt</v>
      </c>
      <c r="D1844" s="15">
        <v>9</v>
      </c>
      <c r="E1844" s="33">
        <f t="shared" si="200"/>
        <v>-4.7601756934287989E-2</v>
      </c>
      <c r="F1844" s="15" t="str">
        <f t="shared" si="196"/>
        <v>Rare/Uncommon</v>
      </c>
      <c r="G1844" s="17" t="s">
        <v>159</v>
      </c>
      <c r="H1844" s="18" t="s">
        <v>120</v>
      </c>
      <c r="I1844" s="26" t="s">
        <v>120</v>
      </c>
      <c r="J1844" s="19" t="str">
        <f t="shared" si="201"/>
        <v>Needs Review</v>
      </c>
      <c r="K1844" s="19" t="str">
        <f t="shared" si="202"/>
        <v>Bell &amp; Erber</v>
      </c>
      <c r="L1844" s="27" t="str">
        <f t="shared" si="198"/>
        <v>Sand &amp; Gravel</v>
      </c>
      <c r="M1844" s="27" t="str">
        <f t="shared" si="199"/>
        <v>Sand &amp; Gravel</v>
      </c>
    </row>
    <row r="1845" spans="1:13" x14ac:dyDescent="0.25">
      <c r="A1845" s="15" t="s">
        <v>90</v>
      </c>
      <c r="B1845" s="16" t="s">
        <v>53</v>
      </c>
      <c r="C1845" s="15" t="str">
        <f t="shared" si="197"/>
        <v>Gravel &amp; Stones_W/Stones</v>
      </c>
      <c r="D1845" s="15">
        <v>6</v>
      </c>
      <c r="E1845" s="33">
        <f t="shared" si="200"/>
        <v>-4.7779262855131371E-2</v>
      </c>
      <c r="F1845" s="15" t="str">
        <f t="shared" si="196"/>
        <v>Rare/Uncommon</v>
      </c>
      <c r="G1845" s="17" t="s">
        <v>159</v>
      </c>
      <c r="H1845" s="18" t="s">
        <v>84</v>
      </c>
      <c r="I1845" s="26" t="s">
        <v>84</v>
      </c>
      <c r="J1845" s="19" t="str">
        <f t="shared" si="201"/>
        <v>Needs Review</v>
      </c>
      <c r="K1845" s="19" t="str">
        <f t="shared" si="202"/>
        <v>Bell &amp; Erber</v>
      </c>
      <c r="L1845" s="27" t="str">
        <f t="shared" si="198"/>
        <v>Gravel</v>
      </c>
      <c r="M1845" s="27" t="str">
        <f t="shared" si="199"/>
        <v>Gravel</v>
      </c>
    </row>
    <row r="1846" spans="1:13" x14ac:dyDescent="0.25">
      <c r="A1846" s="15" t="s">
        <v>90</v>
      </c>
      <c r="B1846" s="16" t="s">
        <v>54</v>
      </c>
      <c r="C1846" s="15" t="str">
        <f t="shared" si="197"/>
        <v>Gravel &amp; Stones_Water Bearing</v>
      </c>
      <c r="D1846" s="15">
        <v>144</v>
      </c>
      <c r="E1846" s="33">
        <f t="shared" si="200"/>
        <v>-3.9613990496335891E-2</v>
      </c>
      <c r="F1846" s="15" t="str">
        <f t="shared" si="196"/>
        <v>Rare/Uncommon</v>
      </c>
      <c r="G1846" s="17" t="s">
        <v>159</v>
      </c>
      <c r="H1846" s="18" t="s">
        <v>84</v>
      </c>
      <c r="I1846" s="26" t="s">
        <v>84</v>
      </c>
      <c r="J1846" s="19" t="str">
        <f t="shared" si="201"/>
        <v>Needs Review</v>
      </c>
      <c r="K1846" s="19" t="str">
        <f t="shared" si="202"/>
        <v>Bell &amp; Erber</v>
      </c>
      <c r="L1846" s="27" t="str">
        <f t="shared" si="198"/>
        <v>Gravel</v>
      </c>
      <c r="M1846" s="27" t="str">
        <f t="shared" si="199"/>
        <v>Gravel</v>
      </c>
    </row>
    <row r="1847" spans="1:13" x14ac:dyDescent="0.25">
      <c r="A1847" s="15" t="s">
        <v>90</v>
      </c>
      <c r="B1847" s="16" t="s">
        <v>55</v>
      </c>
      <c r="C1847" s="15" t="str">
        <f t="shared" si="197"/>
        <v>Gravel &amp; Stones_Weathered</v>
      </c>
      <c r="D1847" s="15">
        <v>0</v>
      </c>
      <c r="E1847" s="33">
        <f t="shared" si="200"/>
        <v>-4.8134274696818129E-2</v>
      </c>
      <c r="F1847" s="15" t="str">
        <f t="shared" si="196"/>
        <v>Not Used</v>
      </c>
      <c r="G1847" s="17" t="s">
        <v>159</v>
      </c>
      <c r="H1847" s="18" t="s">
        <v>84</v>
      </c>
      <c r="I1847" s="26" t="s">
        <v>84</v>
      </c>
      <c r="J1847" s="19" t="str">
        <f t="shared" si="201"/>
        <v>Not Used</v>
      </c>
      <c r="K1847" s="19" t="str">
        <f t="shared" si="202"/>
        <v>Not Used</v>
      </c>
      <c r="L1847" s="27" t="str">
        <f t="shared" si="198"/>
        <v>CHECK</v>
      </c>
      <c r="M1847" s="27" t="str">
        <f t="shared" si="199"/>
        <v>Gravel</v>
      </c>
    </row>
    <row r="1848" spans="1:13" x14ac:dyDescent="0.25">
      <c r="A1848" s="15" t="s">
        <v>90</v>
      </c>
      <c r="B1848" s="16" t="s">
        <v>56</v>
      </c>
      <c r="C1848" s="15" t="str">
        <f t="shared" si="197"/>
        <v>Gravel &amp; Stones_Wet/Moist</v>
      </c>
      <c r="D1848" s="15">
        <v>21</v>
      </c>
      <c r="E1848" s="33">
        <f t="shared" si="200"/>
        <v>-4.6891733250914468E-2</v>
      </c>
      <c r="F1848" s="15" t="str">
        <f t="shared" si="196"/>
        <v>Rare/Uncommon</v>
      </c>
      <c r="G1848" s="17" t="s">
        <v>159</v>
      </c>
      <c r="H1848" s="18" t="s">
        <v>84</v>
      </c>
      <c r="I1848" s="26" t="s">
        <v>84</v>
      </c>
      <c r="J1848" s="19" t="str">
        <f t="shared" si="201"/>
        <v>Needs Review</v>
      </c>
      <c r="K1848" s="19" t="str">
        <f t="shared" si="202"/>
        <v>Bell &amp; Erber</v>
      </c>
      <c r="L1848" s="27" t="str">
        <f t="shared" si="198"/>
        <v>Gravel</v>
      </c>
      <c r="M1848" s="27" t="str">
        <f t="shared" si="199"/>
        <v>Gravel</v>
      </c>
    </row>
    <row r="1849" spans="1:13" x14ac:dyDescent="0.25">
      <c r="A1849" s="15" t="s">
        <v>90</v>
      </c>
      <c r="B1849" s="16" t="s">
        <v>57</v>
      </c>
      <c r="C1849" s="15" t="str">
        <f t="shared" si="197"/>
        <v>Gravel &amp; Stones_Wood</v>
      </c>
      <c r="D1849" s="15">
        <v>0</v>
      </c>
      <c r="E1849" s="33">
        <f t="shared" si="200"/>
        <v>-4.8134274696818129E-2</v>
      </c>
      <c r="F1849" s="15" t="str">
        <f t="shared" si="196"/>
        <v>Not Used</v>
      </c>
      <c r="G1849" s="17" t="s">
        <v>159</v>
      </c>
      <c r="H1849" s="18" t="s">
        <v>84</v>
      </c>
      <c r="I1849" s="26" t="s">
        <v>84</v>
      </c>
      <c r="J1849" s="19" t="str">
        <f t="shared" si="201"/>
        <v>Not Used</v>
      </c>
      <c r="K1849" s="19" t="str">
        <f t="shared" si="202"/>
        <v>Not Used</v>
      </c>
      <c r="L1849" s="27" t="str">
        <f t="shared" si="198"/>
        <v>CHECK</v>
      </c>
      <c r="M1849" s="27" t="str">
        <f t="shared" si="199"/>
        <v>Gravel</v>
      </c>
    </row>
    <row r="1850" spans="1:13" x14ac:dyDescent="0.25">
      <c r="A1850" s="15" t="s">
        <v>91</v>
      </c>
      <c r="B1850" s="16"/>
      <c r="C1850" s="15" t="str">
        <f t="shared" si="197"/>
        <v>Gravel Clay Sand_</v>
      </c>
      <c r="D1850" s="15">
        <v>1324</v>
      </c>
      <c r="E1850" s="33">
        <f t="shared" si="200"/>
        <v>3.020500503539356E-2</v>
      </c>
      <c r="F1850" s="15" t="str">
        <f t="shared" si="196"/>
        <v>Fairly Common</v>
      </c>
      <c r="G1850" s="17" t="s">
        <v>159</v>
      </c>
      <c r="H1850" s="18" t="s">
        <v>158</v>
      </c>
      <c r="I1850" s="26" t="s">
        <v>158</v>
      </c>
      <c r="J1850" s="19" t="str">
        <f t="shared" si="201"/>
        <v>Needs Review</v>
      </c>
      <c r="K1850" s="19" t="str">
        <f t="shared" si="202"/>
        <v>Bell &amp; Erber</v>
      </c>
      <c r="L1850" s="27" t="str">
        <f t="shared" si="198"/>
        <v>Diamicton</v>
      </c>
      <c r="M1850" s="27" t="str">
        <f t="shared" si="199"/>
        <v>Diamicton</v>
      </c>
    </row>
    <row r="1851" spans="1:13" x14ac:dyDescent="0.25">
      <c r="A1851" s="15" t="s">
        <v>91</v>
      </c>
      <c r="B1851" s="16" t="s">
        <v>4</v>
      </c>
      <c r="C1851" s="15" t="str">
        <f t="shared" si="197"/>
        <v>Gravel Clay Sand_Broken</v>
      </c>
      <c r="D1851" s="15">
        <v>0</v>
      </c>
      <c r="E1851" s="33">
        <f t="shared" si="200"/>
        <v>-4.8134274696818129E-2</v>
      </c>
      <c r="F1851" s="15" t="str">
        <f t="shared" si="196"/>
        <v>Not Used</v>
      </c>
      <c r="G1851" s="17" t="s">
        <v>159</v>
      </c>
      <c r="H1851" s="18" t="s">
        <v>158</v>
      </c>
      <c r="I1851" s="26" t="s">
        <v>158</v>
      </c>
      <c r="J1851" s="19" t="str">
        <f t="shared" si="201"/>
        <v>Not Used</v>
      </c>
      <c r="K1851" s="19" t="str">
        <f t="shared" si="202"/>
        <v>Not Used</v>
      </c>
      <c r="L1851" s="27" t="str">
        <f t="shared" si="198"/>
        <v>CHECK</v>
      </c>
      <c r="M1851" s="27" t="str">
        <f t="shared" si="199"/>
        <v>Diamicton</v>
      </c>
    </row>
    <row r="1852" spans="1:13" x14ac:dyDescent="0.25">
      <c r="A1852" s="15" t="s">
        <v>91</v>
      </c>
      <c r="B1852" s="16" t="s">
        <v>5</v>
      </c>
      <c r="C1852" s="15" t="str">
        <f t="shared" si="197"/>
        <v>Gravel Clay Sand_Cemented</v>
      </c>
      <c r="D1852" s="15">
        <v>3</v>
      </c>
      <c r="E1852" s="33">
        <f t="shared" si="200"/>
        <v>-4.7956768775974754E-2</v>
      </c>
      <c r="F1852" s="15" t="str">
        <f t="shared" si="196"/>
        <v>Rare/Uncommon</v>
      </c>
      <c r="G1852" s="17" t="s">
        <v>159</v>
      </c>
      <c r="H1852" s="18" t="s">
        <v>158</v>
      </c>
      <c r="I1852" s="26" t="s">
        <v>158</v>
      </c>
      <c r="J1852" s="19" t="str">
        <f t="shared" si="201"/>
        <v>Needs Review</v>
      </c>
      <c r="K1852" s="19" t="str">
        <f t="shared" si="202"/>
        <v>Bell &amp; Erber</v>
      </c>
      <c r="L1852" s="27" t="str">
        <f t="shared" si="198"/>
        <v>Diamicton</v>
      </c>
      <c r="M1852" s="27" t="str">
        <f t="shared" si="199"/>
        <v>Diamicton</v>
      </c>
    </row>
    <row r="1853" spans="1:13" x14ac:dyDescent="0.25">
      <c r="A1853" s="15" t="s">
        <v>91</v>
      </c>
      <c r="B1853" s="16" t="s">
        <v>6</v>
      </c>
      <c r="C1853" s="15" t="str">
        <f t="shared" si="197"/>
        <v>Gravel Clay Sand_Clayey</v>
      </c>
      <c r="D1853" s="15">
        <v>2</v>
      </c>
      <c r="E1853" s="33">
        <f t="shared" si="200"/>
        <v>-4.8015937416255879E-2</v>
      </c>
      <c r="F1853" s="15" t="str">
        <f t="shared" si="196"/>
        <v>Rare/Uncommon</v>
      </c>
      <c r="G1853" s="17" t="s">
        <v>159</v>
      </c>
      <c r="H1853" s="18" t="s">
        <v>158</v>
      </c>
      <c r="I1853" s="26" t="s">
        <v>158</v>
      </c>
      <c r="J1853" s="19" t="str">
        <f t="shared" si="201"/>
        <v>Needs Review</v>
      </c>
      <c r="K1853" s="19" t="str">
        <f t="shared" si="202"/>
        <v>Bell &amp; Erber</v>
      </c>
      <c r="L1853" s="27" t="str">
        <f t="shared" si="198"/>
        <v>Diamicton</v>
      </c>
      <c r="M1853" s="27" t="str">
        <f t="shared" si="199"/>
        <v>Diamicton</v>
      </c>
    </row>
    <row r="1854" spans="1:13" x14ac:dyDescent="0.25">
      <c r="A1854" s="15" t="s">
        <v>91</v>
      </c>
      <c r="B1854" s="16" t="s">
        <v>7</v>
      </c>
      <c r="C1854" s="15" t="str">
        <f t="shared" si="197"/>
        <v>Gravel Clay Sand_Coarse</v>
      </c>
      <c r="D1854" s="15">
        <v>33</v>
      </c>
      <c r="E1854" s="33">
        <f t="shared" si="200"/>
        <v>-4.6181709567540953E-2</v>
      </c>
      <c r="F1854" s="15" t="str">
        <f t="shared" si="196"/>
        <v>Rare/Uncommon</v>
      </c>
      <c r="G1854" s="17" t="s">
        <v>159</v>
      </c>
      <c r="H1854" s="18" t="s">
        <v>158</v>
      </c>
      <c r="I1854" s="26" t="s">
        <v>158</v>
      </c>
      <c r="J1854" s="19" t="str">
        <f t="shared" si="201"/>
        <v>Needs Review</v>
      </c>
      <c r="K1854" s="19" t="str">
        <f t="shared" si="202"/>
        <v>Bell &amp; Erber</v>
      </c>
      <c r="L1854" s="27" t="str">
        <f t="shared" si="198"/>
        <v>Diamicton</v>
      </c>
      <c r="M1854" s="27" t="str">
        <f t="shared" si="199"/>
        <v>Diamicton</v>
      </c>
    </row>
    <row r="1855" spans="1:13" x14ac:dyDescent="0.25">
      <c r="A1855" s="15" t="s">
        <v>91</v>
      </c>
      <c r="B1855" s="16" t="s">
        <v>8</v>
      </c>
      <c r="C1855" s="15" t="str">
        <f t="shared" si="197"/>
        <v>Gravel Clay Sand_Dense</v>
      </c>
      <c r="D1855" s="15">
        <v>1</v>
      </c>
      <c r="E1855" s="33">
        <f t="shared" si="200"/>
        <v>-4.8075106056537004E-2</v>
      </c>
      <c r="F1855" s="15" t="str">
        <f t="shared" si="196"/>
        <v>Rare/Uncommon</v>
      </c>
      <c r="G1855" s="17" t="s">
        <v>159</v>
      </c>
      <c r="H1855" s="18" t="s">
        <v>158</v>
      </c>
      <c r="I1855" s="26" t="s">
        <v>158</v>
      </c>
      <c r="J1855" s="19" t="str">
        <f t="shared" si="201"/>
        <v>Needs Review</v>
      </c>
      <c r="K1855" s="19" t="str">
        <f t="shared" si="202"/>
        <v>Bell &amp; Erber</v>
      </c>
      <c r="L1855" s="27" t="str">
        <f t="shared" si="198"/>
        <v>Diamicton</v>
      </c>
      <c r="M1855" s="27" t="str">
        <f t="shared" si="199"/>
        <v>Diamicton</v>
      </c>
    </row>
    <row r="1856" spans="1:13" x14ac:dyDescent="0.25">
      <c r="A1856" s="15" t="s">
        <v>91</v>
      </c>
      <c r="B1856" s="16" t="s">
        <v>9</v>
      </c>
      <c r="C1856" s="15" t="str">
        <f t="shared" si="197"/>
        <v>Gravel Clay Sand_Dolomitic</v>
      </c>
      <c r="D1856" s="15">
        <v>0</v>
      </c>
      <c r="E1856" s="33">
        <f t="shared" si="200"/>
        <v>-4.8134274696818129E-2</v>
      </c>
      <c r="F1856" s="15" t="str">
        <f t="shared" si="196"/>
        <v>Not Used</v>
      </c>
      <c r="G1856" s="17" t="s">
        <v>159</v>
      </c>
      <c r="H1856" s="18" t="s">
        <v>158</v>
      </c>
      <c r="I1856" s="26" t="s">
        <v>158</v>
      </c>
      <c r="J1856" s="19" t="str">
        <f t="shared" si="201"/>
        <v>Not Used</v>
      </c>
      <c r="K1856" s="19" t="str">
        <f t="shared" si="202"/>
        <v>Not Used</v>
      </c>
      <c r="L1856" s="27" t="str">
        <f t="shared" si="198"/>
        <v>CHECK</v>
      </c>
      <c r="M1856" s="27" t="str">
        <f t="shared" si="199"/>
        <v>Diamicton</v>
      </c>
    </row>
    <row r="1857" spans="1:13" x14ac:dyDescent="0.25">
      <c r="A1857" s="15" t="s">
        <v>91</v>
      </c>
      <c r="B1857" s="16" t="s">
        <v>10</v>
      </c>
      <c r="C1857" s="15" t="str">
        <f t="shared" si="197"/>
        <v>Gravel Clay Sand_Dry</v>
      </c>
      <c r="D1857" s="15">
        <v>3</v>
      </c>
      <c r="E1857" s="33">
        <f t="shared" si="200"/>
        <v>-4.7956768775974754E-2</v>
      </c>
      <c r="F1857" s="15" t="str">
        <f t="shared" si="196"/>
        <v>Rare/Uncommon</v>
      </c>
      <c r="G1857" s="17" t="s">
        <v>159</v>
      </c>
      <c r="H1857" s="18" t="s">
        <v>158</v>
      </c>
      <c r="I1857" s="26" t="s">
        <v>158</v>
      </c>
      <c r="J1857" s="19" t="str">
        <f t="shared" si="201"/>
        <v>Needs Review</v>
      </c>
      <c r="K1857" s="19" t="str">
        <f t="shared" si="202"/>
        <v>Bell &amp; Erber</v>
      </c>
      <c r="L1857" s="27" t="str">
        <f t="shared" si="198"/>
        <v>Diamicton</v>
      </c>
      <c r="M1857" s="27" t="str">
        <f t="shared" si="199"/>
        <v>Diamicton</v>
      </c>
    </row>
    <row r="1858" spans="1:13" x14ac:dyDescent="0.25">
      <c r="A1858" s="15" t="s">
        <v>91</v>
      </c>
      <c r="B1858" s="16" t="s">
        <v>11</v>
      </c>
      <c r="C1858" s="15" t="str">
        <f t="shared" si="197"/>
        <v>Gravel Clay Sand_Fill</v>
      </c>
      <c r="D1858" s="15">
        <v>2</v>
      </c>
      <c r="E1858" s="33">
        <f t="shared" si="200"/>
        <v>-4.8015937416255879E-2</v>
      </c>
      <c r="F1858" s="15" t="str">
        <f t="shared" ref="F1858:F1921" si="203">IF(D1858=0,"Not Used",
IF(E1858&lt;Mean,"Rare/Uncommon",
IF(AND(E1858&gt;Mean,E1858&lt;(Mean + Standard_Deviation)),"Fairly Common",
IF(AND(E1858&gt;(Mean + Standard_Deviation),E1858&lt;(Mean + (2*Standard_Deviation))),"Common",
IF(E1858&gt;(Mean + (2*Standard_Deviation)),"Very Common","")))))</f>
        <v>Rare/Uncommon</v>
      </c>
      <c r="G1858" s="17" t="s">
        <v>159</v>
      </c>
      <c r="H1858" s="18" t="s">
        <v>167</v>
      </c>
      <c r="I1858" s="26" t="s">
        <v>167</v>
      </c>
      <c r="J1858" s="19" t="str">
        <f t="shared" si="201"/>
        <v>Needs Review</v>
      </c>
      <c r="K1858" s="19" t="str">
        <f t="shared" si="202"/>
        <v>Bell &amp; Erber</v>
      </c>
      <c r="L1858" s="27" t="str">
        <f t="shared" si="198"/>
        <v>Unknown or No Record</v>
      </c>
      <c r="M1858" s="27" t="str">
        <f t="shared" si="199"/>
        <v>Unknown or No Record</v>
      </c>
    </row>
    <row r="1859" spans="1:13" x14ac:dyDescent="0.25">
      <c r="A1859" s="15" t="s">
        <v>91</v>
      </c>
      <c r="B1859" s="16" t="s">
        <v>12</v>
      </c>
      <c r="C1859" s="15" t="str">
        <f t="shared" ref="C1859:C1922" si="204">A1859&amp;"_"&amp;IF(ISBLANK(B1859),"",B1859)</f>
        <v>Gravel Clay Sand_Fine</v>
      </c>
      <c r="D1859" s="15">
        <v>34</v>
      </c>
      <c r="E1859" s="33">
        <f t="shared" si="200"/>
        <v>-4.6122540927259821E-2</v>
      </c>
      <c r="F1859" s="15" t="str">
        <f t="shared" si="203"/>
        <v>Rare/Uncommon</v>
      </c>
      <c r="G1859" s="17" t="s">
        <v>159</v>
      </c>
      <c r="H1859" s="18" t="s">
        <v>158</v>
      </c>
      <c r="I1859" s="26" t="s">
        <v>158</v>
      </c>
      <c r="J1859" s="19" t="str">
        <f t="shared" si="201"/>
        <v>Needs Review</v>
      </c>
      <c r="K1859" s="19" t="str">
        <f t="shared" si="202"/>
        <v>Bell &amp; Erber</v>
      </c>
      <c r="L1859" s="27" t="str">
        <f t="shared" ref="L1859:L1922" si="205">IF(K1859="Esch &amp; Erber",I1859,IF(OR(K1859="Bell &amp; Esch",K1859="Bell &amp; Erber",K1859="Everyone Agrees"),H1859,"CHECK"))</f>
        <v>Diamicton</v>
      </c>
      <c r="M1859" s="27" t="str">
        <f t="shared" ref="M1859:M1922" si="206">IF(K1859="Everyone Agrees",H1859,IF(J1859="Not Used",H1859,IF(NOT(L1859="CHECK"),L1859,H1859)))</f>
        <v>Diamicton</v>
      </c>
    </row>
    <row r="1860" spans="1:13" x14ac:dyDescent="0.25">
      <c r="A1860" s="15" t="s">
        <v>91</v>
      </c>
      <c r="B1860" s="16" t="s">
        <v>13</v>
      </c>
      <c r="C1860" s="15" t="str">
        <f t="shared" si="204"/>
        <v>Gravel Clay Sand_Fine To Coarse</v>
      </c>
      <c r="D1860" s="15">
        <v>3</v>
      </c>
      <c r="E1860" s="33">
        <f t="shared" ref="E1860:E1923" si="207">STANDARDIZE(D1860,(SUM($D$2:$D$5657)/COUNT($D$2:$D$5657)),_xlfn.STDEV.P($D$2:$D$5657))</f>
        <v>-4.7956768775974754E-2</v>
      </c>
      <c r="F1860" s="15" t="str">
        <f t="shared" si="203"/>
        <v>Rare/Uncommon</v>
      </c>
      <c r="G1860" s="17" t="s">
        <v>159</v>
      </c>
      <c r="H1860" s="18" t="s">
        <v>158</v>
      </c>
      <c r="I1860" s="26" t="s">
        <v>158</v>
      </c>
      <c r="J1860" s="19" t="str">
        <f t="shared" ref="J1860:J1923" si="208">IF(AND(G1860=H1860,I1860=H1860),"Yes",IF(AND(OR(G1860="CHECK",H1860="CHECK",I1860="CHECK"),NOT(F1860="Not Used")),"Needs Review",IF(F1860="Not Used", "Not Used","No")))</f>
        <v>Needs Review</v>
      </c>
      <c r="K1860" s="19" t="str">
        <f t="shared" ref="K1860:K1923" si="209">IF(J1860="Yes","Everyone Agrees",IF(F1860="Not Used","Not Used",IF(AND(G1860="CHECK",I1860="CHECK"),"Needs Review",IF(G1860=H1860,"Bell &amp; Esch",IF(H1860=I1860,"Bell &amp; Erber",IF(G1860=I1860,"Esch &amp; Erber","Nobody Agrees"))))))</f>
        <v>Bell &amp; Erber</v>
      </c>
      <c r="L1860" s="27" t="str">
        <f t="shared" si="205"/>
        <v>Diamicton</v>
      </c>
      <c r="M1860" s="27" t="str">
        <f t="shared" si="206"/>
        <v>Diamicton</v>
      </c>
    </row>
    <row r="1861" spans="1:13" x14ac:dyDescent="0.25">
      <c r="A1861" s="15" t="s">
        <v>91</v>
      </c>
      <c r="B1861" s="16" t="s">
        <v>14</v>
      </c>
      <c r="C1861" s="15" t="str">
        <f t="shared" si="204"/>
        <v>Gravel Clay Sand_Fine To Medium</v>
      </c>
      <c r="D1861" s="15">
        <v>6</v>
      </c>
      <c r="E1861" s="33">
        <f t="shared" si="207"/>
        <v>-4.7779262855131371E-2</v>
      </c>
      <c r="F1861" s="15" t="str">
        <f t="shared" si="203"/>
        <v>Rare/Uncommon</v>
      </c>
      <c r="G1861" s="17" t="s">
        <v>159</v>
      </c>
      <c r="H1861" s="18" t="s">
        <v>158</v>
      </c>
      <c r="I1861" s="26" t="s">
        <v>158</v>
      </c>
      <c r="J1861" s="19" t="str">
        <f t="shared" si="208"/>
        <v>Needs Review</v>
      </c>
      <c r="K1861" s="19" t="str">
        <f t="shared" si="209"/>
        <v>Bell &amp; Erber</v>
      </c>
      <c r="L1861" s="27" t="str">
        <f t="shared" si="205"/>
        <v>Diamicton</v>
      </c>
      <c r="M1861" s="27" t="str">
        <f t="shared" si="206"/>
        <v>Diamicton</v>
      </c>
    </row>
    <row r="1862" spans="1:13" x14ac:dyDescent="0.25">
      <c r="A1862" s="15" t="s">
        <v>91</v>
      </c>
      <c r="B1862" s="16" t="s">
        <v>15</v>
      </c>
      <c r="C1862" s="15" t="str">
        <f t="shared" si="204"/>
        <v>Gravel Clay Sand_Firm</v>
      </c>
      <c r="D1862" s="15">
        <v>0</v>
      </c>
      <c r="E1862" s="33">
        <f t="shared" si="207"/>
        <v>-4.8134274696818129E-2</v>
      </c>
      <c r="F1862" s="15" t="str">
        <f t="shared" si="203"/>
        <v>Not Used</v>
      </c>
      <c r="G1862" s="17" t="s">
        <v>159</v>
      </c>
      <c r="H1862" s="18" t="s">
        <v>158</v>
      </c>
      <c r="I1862" s="26" t="s">
        <v>158</v>
      </c>
      <c r="J1862" s="19" t="str">
        <f t="shared" si="208"/>
        <v>Not Used</v>
      </c>
      <c r="K1862" s="19" t="str">
        <f t="shared" si="209"/>
        <v>Not Used</v>
      </c>
      <c r="L1862" s="27" t="str">
        <f t="shared" si="205"/>
        <v>CHECK</v>
      </c>
      <c r="M1862" s="27" t="str">
        <f t="shared" si="206"/>
        <v>Diamicton</v>
      </c>
    </row>
    <row r="1863" spans="1:13" x14ac:dyDescent="0.25">
      <c r="A1863" s="15" t="s">
        <v>91</v>
      </c>
      <c r="B1863" s="16" t="s">
        <v>16</v>
      </c>
      <c r="C1863" s="15" t="str">
        <f t="shared" si="204"/>
        <v>Gravel Clay Sand_Fractured</v>
      </c>
      <c r="D1863" s="15">
        <v>0</v>
      </c>
      <c r="E1863" s="33">
        <f t="shared" si="207"/>
        <v>-4.8134274696818129E-2</v>
      </c>
      <c r="F1863" s="15" t="str">
        <f t="shared" si="203"/>
        <v>Not Used</v>
      </c>
      <c r="G1863" s="17" t="s">
        <v>159</v>
      </c>
      <c r="H1863" s="18" t="s">
        <v>158</v>
      </c>
      <c r="I1863" s="26" t="s">
        <v>158</v>
      </c>
      <c r="J1863" s="19" t="str">
        <f t="shared" si="208"/>
        <v>Not Used</v>
      </c>
      <c r="K1863" s="19" t="str">
        <f t="shared" si="209"/>
        <v>Not Used</v>
      </c>
      <c r="L1863" s="27" t="str">
        <f t="shared" si="205"/>
        <v>CHECK</v>
      </c>
      <c r="M1863" s="27" t="str">
        <f t="shared" si="206"/>
        <v>Diamicton</v>
      </c>
    </row>
    <row r="1864" spans="1:13" x14ac:dyDescent="0.25">
      <c r="A1864" s="15" t="s">
        <v>91</v>
      </c>
      <c r="B1864" s="16" t="s">
        <v>17</v>
      </c>
      <c r="C1864" s="15" t="str">
        <f t="shared" si="204"/>
        <v>Gravel Clay Sand_Gravely</v>
      </c>
      <c r="D1864" s="15">
        <v>1</v>
      </c>
      <c r="E1864" s="33">
        <f t="shared" si="207"/>
        <v>-4.8075106056537004E-2</v>
      </c>
      <c r="F1864" s="15" t="str">
        <f t="shared" si="203"/>
        <v>Rare/Uncommon</v>
      </c>
      <c r="G1864" s="17" t="s">
        <v>159</v>
      </c>
      <c r="H1864" s="18" t="s">
        <v>158</v>
      </c>
      <c r="I1864" s="26" t="s">
        <v>158</v>
      </c>
      <c r="J1864" s="19" t="str">
        <f t="shared" si="208"/>
        <v>Needs Review</v>
      </c>
      <c r="K1864" s="19" t="str">
        <f t="shared" si="209"/>
        <v>Bell &amp; Erber</v>
      </c>
      <c r="L1864" s="27" t="str">
        <f t="shared" si="205"/>
        <v>Diamicton</v>
      </c>
      <c r="M1864" s="27" t="str">
        <f t="shared" si="206"/>
        <v>Diamicton</v>
      </c>
    </row>
    <row r="1865" spans="1:13" x14ac:dyDescent="0.25">
      <c r="A1865" s="15" t="s">
        <v>91</v>
      </c>
      <c r="B1865" s="16" t="s">
        <v>18</v>
      </c>
      <c r="C1865" s="15" t="str">
        <f t="shared" si="204"/>
        <v>Gravel Clay Sand_Gummy</v>
      </c>
      <c r="D1865" s="15">
        <v>2</v>
      </c>
      <c r="E1865" s="33">
        <f t="shared" si="207"/>
        <v>-4.8015937416255879E-2</v>
      </c>
      <c r="F1865" s="15" t="str">
        <f t="shared" si="203"/>
        <v>Rare/Uncommon</v>
      </c>
      <c r="G1865" s="17" t="s">
        <v>159</v>
      </c>
      <c r="H1865" s="18" t="s">
        <v>158</v>
      </c>
      <c r="I1865" s="26" t="s">
        <v>158</v>
      </c>
      <c r="J1865" s="19" t="str">
        <f t="shared" si="208"/>
        <v>Needs Review</v>
      </c>
      <c r="K1865" s="19" t="str">
        <f t="shared" si="209"/>
        <v>Bell &amp; Erber</v>
      </c>
      <c r="L1865" s="27" t="str">
        <f t="shared" si="205"/>
        <v>Diamicton</v>
      </c>
      <c r="M1865" s="27" t="str">
        <f t="shared" si="206"/>
        <v>Diamicton</v>
      </c>
    </row>
    <row r="1866" spans="1:13" x14ac:dyDescent="0.25">
      <c r="A1866" s="15" t="s">
        <v>91</v>
      </c>
      <c r="B1866" s="16" t="s">
        <v>19</v>
      </c>
      <c r="C1866" s="15" t="str">
        <f t="shared" si="204"/>
        <v>Gravel Clay Sand_Hard</v>
      </c>
      <c r="D1866" s="15">
        <v>10</v>
      </c>
      <c r="E1866" s="33">
        <f t="shared" si="207"/>
        <v>-4.7542588294006864E-2</v>
      </c>
      <c r="F1866" s="15" t="str">
        <f t="shared" si="203"/>
        <v>Rare/Uncommon</v>
      </c>
      <c r="G1866" s="17" t="s">
        <v>159</v>
      </c>
      <c r="H1866" s="18" t="s">
        <v>158</v>
      </c>
      <c r="I1866" s="26" t="s">
        <v>158</v>
      </c>
      <c r="J1866" s="19" t="str">
        <f t="shared" si="208"/>
        <v>Needs Review</v>
      </c>
      <c r="K1866" s="19" t="str">
        <f t="shared" si="209"/>
        <v>Bell &amp; Erber</v>
      </c>
      <c r="L1866" s="27" t="str">
        <f t="shared" si="205"/>
        <v>Diamicton</v>
      </c>
      <c r="M1866" s="27" t="str">
        <f t="shared" si="206"/>
        <v>Diamicton</v>
      </c>
    </row>
    <row r="1867" spans="1:13" x14ac:dyDescent="0.25">
      <c r="A1867" s="15" t="s">
        <v>91</v>
      </c>
      <c r="B1867" s="16" t="s">
        <v>20</v>
      </c>
      <c r="C1867" s="15" t="str">
        <f t="shared" si="204"/>
        <v>Gravel Clay Sand_Heaving/Quick</v>
      </c>
      <c r="D1867" s="15">
        <v>1</v>
      </c>
      <c r="E1867" s="33">
        <f t="shared" si="207"/>
        <v>-4.8075106056537004E-2</v>
      </c>
      <c r="F1867" s="15" t="str">
        <f t="shared" si="203"/>
        <v>Rare/Uncommon</v>
      </c>
      <c r="G1867" s="17" t="s">
        <v>159</v>
      </c>
      <c r="H1867" s="18" t="s">
        <v>158</v>
      </c>
      <c r="I1867" s="26" t="s">
        <v>158</v>
      </c>
      <c r="J1867" s="19" t="str">
        <f t="shared" si="208"/>
        <v>Needs Review</v>
      </c>
      <c r="K1867" s="19" t="str">
        <f t="shared" si="209"/>
        <v>Bell &amp; Erber</v>
      </c>
      <c r="L1867" s="27" t="str">
        <f t="shared" si="205"/>
        <v>Diamicton</v>
      </c>
      <c r="M1867" s="27" t="str">
        <f t="shared" si="206"/>
        <v>Diamicton</v>
      </c>
    </row>
    <row r="1868" spans="1:13" x14ac:dyDescent="0.25">
      <c r="A1868" s="15" t="s">
        <v>91</v>
      </c>
      <c r="B1868" s="16" t="s">
        <v>21</v>
      </c>
      <c r="C1868" s="15" t="str">
        <f t="shared" si="204"/>
        <v>Gravel Clay Sand_Karst</v>
      </c>
      <c r="D1868" s="15">
        <v>0</v>
      </c>
      <c r="E1868" s="33">
        <f t="shared" si="207"/>
        <v>-4.8134274696818129E-2</v>
      </c>
      <c r="F1868" s="15" t="str">
        <f t="shared" si="203"/>
        <v>Not Used</v>
      </c>
      <c r="G1868" s="17" t="s">
        <v>159</v>
      </c>
      <c r="H1868" s="18" t="s">
        <v>158</v>
      </c>
      <c r="I1868" s="26" t="s">
        <v>158</v>
      </c>
      <c r="J1868" s="19" t="str">
        <f t="shared" si="208"/>
        <v>Not Used</v>
      </c>
      <c r="K1868" s="19" t="str">
        <f t="shared" si="209"/>
        <v>Not Used</v>
      </c>
      <c r="L1868" s="27" t="str">
        <f t="shared" si="205"/>
        <v>CHECK</v>
      </c>
      <c r="M1868" s="27" t="str">
        <f t="shared" si="206"/>
        <v>Diamicton</v>
      </c>
    </row>
    <row r="1869" spans="1:13" x14ac:dyDescent="0.25">
      <c r="A1869" s="15" t="s">
        <v>91</v>
      </c>
      <c r="B1869" s="16" t="s">
        <v>22</v>
      </c>
      <c r="C1869" s="15" t="str">
        <f t="shared" si="204"/>
        <v>Gravel Clay Sand_Layered</v>
      </c>
      <c r="D1869" s="15">
        <v>9</v>
      </c>
      <c r="E1869" s="33">
        <f t="shared" si="207"/>
        <v>-4.7601756934287989E-2</v>
      </c>
      <c r="F1869" s="15" t="str">
        <f t="shared" si="203"/>
        <v>Rare/Uncommon</v>
      </c>
      <c r="G1869" s="17" t="s">
        <v>159</v>
      </c>
      <c r="H1869" s="18" t="s">
        <v>158</v>
      </c>
      <c r="I1869" s="26" t="s">
        <v>158</v>
      </c>
      <c r="J1869" s="19" t="str">
        <f t="shared" si="208"/>
        <v>Needs Review</v>
      </c>
      <c r="K1869" s="19" t="str">
        <f t="shared" si="209"/>
        <v>Bell &amp; Erber</v>
      </c>
      <c r="L1869" s="27" t="str">
        <f t="shared" si="205"/>
        <v>Diamicton</v>
      </c>
      <c r="M1869" s="27" t="str">
        <f t="shared" si="206"/>
        <v>Diamicton</v>
      </c>
    </row>
    <row r="1870" spans="1:13" x14ac:dyDescent="0.25">
      <c r="A1870" s="15" t="s">
        <v>91</v>
      </c>
      <c r="B1870" s="16" t="s">
        <v>23</v>
      </c>
      <c r="C1870" s="15" t="str">
        <f t="shared" si="204"/>
        <v>Gravel Clay Sand_Medium</v>
      </c>
      <c r="D1870" s="15">
        <v>13</v>
      </c>
      <c r="E1870" s="33">
        <f t="shared" si="207"/>
        <v>-4.7365082373163482E-2</v>
      </c>
      <c r="F1870" s="15" t="str">
        <f t="shared" si="203"/>
        <v>Rare/Uncommon</v>
      </c>
      <c r="G1870" s="17" t="s">
        <v>159</v>
      </c>
      <c r="H1870" s="18" t="s">
        <v>158</v>
      </c>
      <c r="I1870" s="26" t="s">
        <v>158</v>
      </c>
      <c r="J1870" s="19" t="str">
        <f t="shared" si="208"/>
        <v>Needs Review</v>
      </c>
      <c r="K1870" s="19" t="str">
        <f t="shared" si="209"/>
        <v>Bell &amp; Erber</v>
      </c>
      <c r="L1870" s="27" t="str">
        <f t="shared" si="205"/>
        <v>Diamicton</v>
      </c>
      <c r="M1870" s="27" t="str">
        <f t="shared" si="206"/>
        <v>Diamicton</v>
      </c>
    </row>
    <row r="1871" spans="1:13" x14ac:dyDescent="0.25">
      <c r="A1871" s="15" t="s">
        <v>91</v>
      </c>
      <c r="B1871" s="16" t="s">
        <v>24</v>
      </c>
      <c r="C1871" s="15" t="str">
        <f t="shared" si="204"/>
        <v>Gravel Clay Sand_Medium To Coarse</v>
      </c>
      <c r="D1871" s="15">
        <v>6</v>
      </c>
      <c r="E1871" s="33">
        <f t="shared" si="207"/>
        <v>-4.7779262855131371E-2</v>
      </c>
      <c r="F1871" s="15" t="str">
        <f t="shared" si="203"/>
        <v>Rare/Uncommon</v>
      </c>
      <c r="G1871" s="17" t="s">
        <v>159</v>
      </c>
      <c r="H1871" s="18" t="s">
        <v>158</v>
      </c>
      <c r="I1871" s="26" t="s">
        <v>158</v>
      </c>
      <c r="J1871" s="19" t="str">
        <f t="shared" si="208"/>
        <v>Needs Review</v>
      </c>
      <c r="K1871" s="19" t="str">
        <f t="shared" si="209"/>
        <v>Bell &amp; Erber</v>
      </c>
      <c r="L1871" s="27" t="str">
        <f t="shared" si="205"/>
        <v>Diamicton</v>
      </c>
      <c r="M1871" s="27" t="str">
        <f t="shared" si="206"/>
        <v>Diamicton</v>
      </c>
    </row>
    <row r="1872" spans="1:13" x14ac:dyDescent="0.25">
      <c r="A1872" s="15" t="s">
        <v>91</v>
      </c>
      <c r="B1872" s="16" t="s">
        <v>25</v>
      </c>
      <c r="C1872" s="15" t="str">
        <f t="shared" si="204"/>
        <v>Gravel Clay Sand_Organic</v>
      </c>
      <c r="D1872" s="15">
        <v>0</v>
      </c>
      <c r="E1872" s="33">
        <f t="shared" si="207"/>
        <v>-4.8134274696818129E-2</v>
      </c>
      <c r="F1872" s="15" t="str">
        <f t="shared" si="203"/>
        <v>Not Used</v>
      </c>
      <c r="G1872" s="17" t="s">
        <v>159</v>
      </c>
      <c r="H1872" s="18" t="s">
        <v>158</v>
      </c>
      <c r="I1872" s="26" t="s">
        <v>158</v>
      </c>
      <c r="J1872" s="19" t="str">
        <f t="shared" si="208"/>
        <v>Not Used</v>
      </c>
      <c r="K1872" s="19" t="str">
        <f t="shared" si="209"/>
        <v>Not Used</v>
      </c>
      <c r="L1872" s="27" t="str">
        <f t="shared" si="205"/>
        <v>CHECK</v>
      </c>
      <c r="M1872" s="27" t="str">
        <f t="shared" si="206"/>
        <v>Diamicton</v>
      </c>
    </row>
    <row r="1873" spans="1:13" x14ac:dyDescent="0.25">
      <c r="A1873" s="15" t="s">
        <v>91</v>
      </c>
      <c r="B1873" s="16" t="s">
        <v>26</v>
      </c>
      <c r="C1873" s="15" t="str">
        <f t="shared" si="204"/>
        <v>Gravel Clay Sand_Porous</v>
      </c>
      <c r="D1873" s="15">
        <v>0</v>
      </c>
      <c r="E1873" s="33">
        <f t="shared" si="207"/>
        <v>-4.8134274696818129E-2</v>
      </c>
      <c r="F1873" s="15" t="str">
        <f t="shared" si="203"/>
        <v>Not Used</v>
      </c>
      <c r="G1873" s="17" t="s">
        <v>159</v>
      </c>
      <c r="H1873" s="18" t="s">
        <v>158</v>
      </c>
      <c r="I1873" s="26" t="s">
        <v>158</v>
      </c>
      <c r="J1873" s="19" t="str">
        <f t="shared" si="208"/>
        <v>Not Used</v>
      </c>
      <c r="K1873" s="19" t="str">
        <f t="shared" si="209"/>
        <v>Not Used</v>
      </c>
      <c r="L1873" s="27" t="str">
        <f t="shared" si="205"/>
        <v>CHECK</v>
      </c>
      <c r="M1873" s="27" t="str">
        <f t="shared" si="206"/>
        <v>Diamicton</v>
      </c>
    </row>
    <row r="1874" spans="1:13" x14ac:dyDescent="0.25">
      <c r="A1874" s="15" t="s">
        <v>91</v>
      </c>
      <c r="B1874" s="16" t="s">
        <v>27</v>
      </c>
      <c r="C1874" s="15" t="str">
        <f t="shared" si="204"/>
        <v>Gravel Clay Sand_Sandy</v>
      </c>
      <c r="D1874" s="15">
        <v>4</v>
      </c>
      <c r="E1874" s="33">
        <f t="shared" si="207"/>
        <v>-4.7897600135693622E-2</v>
      </c>
      <c r="F1874" s="15" t="str">
        <f t="shared" si="203"/>
        <v>Rare/Uncommon</v>
      </c>
      <c r="G1874" s="17" t="s">
        <v>159</v>
      </c>
      <c r="H1874" s="18" t="s">
        <v>158</v>
      </c>
      <c r="I1874" s="26" t="s">
        <v>158</v>
      </c>
      <c r="J1874" s="19" t="str">
        <f t="shared" si="208"/>
        <v>Needs Review</v>
      </c>
      <c r="K1874" s="19" t="str">
        <f t="shared" si="209"/>
        <v>Bell &amp; Erber</v>
      </c>
      <c r="L1874" s="27" t="str">
        <f t="shared" si="205"/>
        <v>Diamicton</v>
      </c>
      <c r="M1874" s="27" t="str">
        <f t="shared" si="206"/>
        <v>Diamicton</v>
      </c>
    </row>
    <row r="1875" spans="1:13" x14ac:dyDescent="0.25">
      <c r="A1875" s="15" t="s">
        <v>91</v>
      </c>
      <c r="B1875" s="16" t="s">
        <v>28</v>
      </c>
      <c r="C1875" s="15" t="str">
        <f t="shared" si="204"/>
        <v>Gravel Clay Sand_Silty</v>
      </c>
      <c r="D1875" s="15">
        <v>26</v>
      </c>
      <c r="E1875" s="33">
        <f t="shared" si="207"/>
        <v>-4.6595890049508835E-2</v>
      </c>
      <c r="F1875" s="15" t="str">
        <f t="shared" si="203"/>
        <v>Rare/Uncommon</v>
      </c>
      <c r="G1875" s="17" t="s">
        <v>159</v>
      </c>
      <c r="H1875" s="18" t="s">
        <v>158</v>
      </c>
      <c r="I1875" s="26" t="s">
        <v>158</v>
      </c>
      <c r="J1875" s="19" t="str">
        <f t="shared" si="208"/>
        <v>Needs Review</v>
      </c>
      <c r="K1875" s="19" t="str">
        <f t="shared" si="209"/>
        <v>Bell &amp; Erber</v>
      </c>
      <c r="L1875" s="27" t="str">
        <f t="shared" si="205"/>
        <v>Diamicton</v>
      </c>
      <c r="M1875" s="27" t="str">
        <f t="shared" si="206"/>
        <v>Diamicton</v>
      </c>
    </row>
    <row r="1876" spans="1:13" x14ac:dyDescent="0.25">
      <c r="A1876" s="15" t="s">
        <v>91</v>
      </c>
      <c r="B1876" s="16" t="s">
        <v>29</v>
      </c>
      <c r="C1876" s="15" t="str">
        <f t="shared" si="204"/>
        <v>Gravel Clay Sand_Soft</v>
      </c>
      <c r="D1876" s="15">
        <v>12</v>
      </c>
      <c r="E1876" s="33">
        <f t="shared" si="207"/>
        <v>-4.7424251013444607E-2</v>
      </c>
      <c r="F1876" s="15" t="str">
        <f t="shared" si="203"/>
        <v>Rare/Uncommon</v>
      </c>
      <c r="G1876" s="17" t="s">
        <v>159</v>
      </c>
      <c r="H1876" s="18" t="s">
        <v>158</v>
      </c>
      <c r="I1876" s="26" t="s">
        <v>158</v>
      </c>
      <c r="J1876" s="19" t="str">
        <f t="shared" si="208"/>
        <v>Needs Review</v>
      </c>
      <c r="K1876" s="19" t="str">
        <f t="shared" si="209"/>
        <v>Bell &amp; Erber</v>
      </c>
      <c r="L1876" s="27" t="str">
        <f t="shared" si="205"/>
        <v>Diamicton</v>
      </c>
      <c r="M1876" s="27" t="str">
        <f t="shared" si="206"/>
        <v>Diamicton</v>
      </c>
    </row>
    <row r="1877" spans="1:13" x14ac:dyDescent="0.25">
      <c r="A1877" s="15" t="s">
        <v>91</v>
      </c>
      <c r="B1877" s="16" t="s">
        <v>30</v>
      </c>
      <c r="C1877" s="15" t="str">
        <f t="shared" si="204"/>
        <v>Gravel Clay Sand_Sticky</v>
      </c>
      <c r="D1877" s="15">
        <v>0</v>
      </c>
      <c r="E1877" s="33">
        <f t="shared" si="207"/>
        <v>-4.8134274696818129E-2</v>
      </c>
      <c r="F1877" s="15" t="str">
        <f t="shared" si="203"/>
        <v>Not Used</v>
      </c>
      <c r="G1877" s="17" t="s">
        <v>159</v>
      </c>
      <c r="H1877" s="18" t="s">
        <v>158</v>
      </c>
      <c r="I1877" s="26" t="s">
        <v>158</v>
      </c>
      <c r="J1877" s="19" t="str">
        <f t="shared" si="208"/>
        <v>Not Used</v>
      </c>
      <c r="K1877" s="19" t="str">
        <f t="shared" si="209"/>
        <v>Not Used</v>
      </c>
      <c r="L1877" s="27" t="str">
        <f t="shared" si="205"/>
        <v>CHECK</v>
      </c>
      <c r="M1877" s="27" t="str">
        <f t="shared" si="206"/>
        <v>Diamicton</v>
      </c>
    </row>
    <row r="1878" spans="1:13" x14ac:dyDescent="0.25">
      <c r="A1878" s="15" t="s">
        <v>91</v>
      </c>
      <c r="B1878" s="16" t="s">
        <v>31</v>
      </c>
      <c r="C1878" s="15" t="str">
        <f t="shared" si="204"/>
        <v>Gravel Clay Sand_Stoney</v>
      </c>
      <c r="D1878" s="15">
        <v>8</v>
      </c>
      <c r="E1878" s="33">
        <f t="shared" si="207"/>
        <v>-4.7660925574569114E-2</v>
      </c>
      <c r="F1878" s="15" t="str">
        <f t="shared" si="203"/>
        <v>Rare/Uncommon</v>
      </c>
      <c r="G1878" s="17" t="s">
        <v>159</v>
      </c>
      <c r="H1878" s="18" t="s">
        <v>158</v>
      </c>
      <c r="I1878" s="26" t="s">
        <v>158</v>
      </c>
      <c r="J1878" s="19" t="str">
        <f t="shared" si="208"/>
        <v>Needs Review</v>
      </c>
      <c r="K1878" s="19" t="str">
        <f t="shared" si="209"/>
        <v>Bell &amp; Erber</v>
      </c>
      <c r="L1878" s="27" t="str">
        <f t="shared" si="205"/>
        <v>Diamicton</v>
      </c>
      <c r="M1878" s="27" t="str">
        <f t="shared" si="206"/>
        <v>Diamicton</v>
      </c>
    </row>
    <row r="1879" spans="1:13" x14ac:dyDescent="0.25">
      <c r="A1879" s="15" t="s">
        <v>91</v>
      </c>
      <c r="B1879" s="16" t="s">
        <v>32</v>
      </c>
      <c r="C1879" s="15" t="str">
        <f t="shared" si="204"/>
        <v>Gravel Clay Sand_Stringers</v>
      </c>
      <c r="D1879" s="15">
        <v>7</v>
      </c>
      <c r="E1879" s="33">
        <f t="shared" si="207"/>
        <v>-4.7720094214850246E-2</v>
      </c>
      <c r="F1879" s="15" t="str">
        <f t="shared" si="203"/>
        <v>Rare/Uncommon</v>
      </c>
      <c r="G1879" s="17" t="s">
        <v>159</v>
      </c>
      <c r="H1879" s="18" t="s">
        <v>158</v>
      </c>
      <c r="I1879" s="26" t="s">
        <v>158</v>
      </c>
      <c r="J1879" s="19" t="str">
        <f t="shared" si="208"/>
        <v>Needs Review</v>
      </c>
      <c r="K1879" s="19" t="str">
        <f t="shared" si="209"/>
        <v>Bell &amp; Erber</v>
      </c>
      <c r="L1879" s="27" t="str">
        <f t="shared" si="205"/>
        <v>Diamicton</v>
      </c>
      <c r="M1879" s="27" t="str">
        <f t="shared" si="206"/>
        <v>Diamicton</v>
      </c>
    </row>
    <row r="1880" spans="1:13" x14ac:dyDescent="0.25">
      <c r="A1880" s="15" t="s">
        <v>91</v>
      </c>
      <c r="B1880" s="16" t="s">
        <v>33</v>
      </c>
      <c r="C1880" s="15" t="str">
        <f t="shared" si="204"/>
        <v>Gravel Clay Sand_Strips</v>
      </c>
      <c r="D1880" s="15">
        <v>3</v>
      </c>
      <c r="E1880" s="33">
        <f t="shared" si="207"/>
        <v>-4.7956768775974754E-2</v>
      </c>
      <c r="F1880" s="15" t="str">
        <f t="shared" si="203"/>
        <v>Rare/Uncommon</v>
      </c>
      <c r="G1880" s="17" t="s">
        <v>159</v>
      </c>
      <c r="H1880" s="18" t="s">
        <v>158</v>
      </c>
      <c r="I1880" s="26" t="s">
        <v>158</v>
      </c>
      <c r="J1880" s="19" t="str">
        <f t="shared" si="208"/>
        <v>Needs Review</v>
      </c>
      <c r="K1880" s="19" t="str">
        <f t="shared" si="209"/>
        <v>Bell &amp; Erber</v>
      </c>
      <c r="L1880" s="27" t="str">
        <f t="shared" si="205"/>
        <v>Diamicton</v>
      </c>
      <c r="M1880" s="27" t="str">
        <f t="shared" si="206"/>
        <v>Diamicton</v>
      </c>
    </row>
    <row r="1881" spans="1:13" x14ac:dyDescent="0.25">
      <c r="A1881" s="15" t="s">
        <v>91</v>
      </c>
      <c r="B1881" s="16" t="s">
        <v>34</v>
      </c>
      <c r="C1881" s="15" t="str">
        <f t="shared" si="204"/>
        <v>Gravel Clay Sand_Swelling</v>
      </c>
      <c r="D1881" s="15">
        <v>1</v>
      </c>
      <c r="E1881" s="33">
        <f t="shared" si="207"/>
        <v>-4.8075106056537004E-2</v>
      </c>
      <c r="F1881" s="15" t="str">
        <f t="shared" si="203"/>
        <v>Rare/Uncommon</v>
      </c>
      <c r="G1881" s="17" t="s">
        <v>159</v>
      </c>
      <c r="H1881" s="18" t="s">
        <v>158</v>
      </c>
      <c r="I1881" s="26" t="s">
        <v>158</v>
      </c>
      <c r="J1881" s="19" t="str">
        <f t="shared" si="208"/>
        <v>Needs Review</v>
      </c>
      <c r="K1881" s="19" t="str">
        <f t="shared" si="209"/>
        <v>Bell &amp; Erber</v>
      </c>
      <c r="L1881" s="27" t="str">
        <f t="shared" si="205"/>
        <v>Diamicton</v>
      </c>
      <c r="M1881" s="27" t="str">
        <f t="shared" si="206"/>
        <v>Diamicton</v>
      </c>
    </row>
    <row r="1882" spans="1:13" x14ac:dyDescent="0.25">
      <c r="A1882" s="15" t="s">
        <v>91</v>
      </c>
      <c r="B1882" s="16" t="s">
        <v>35</v>
      </c>
      <c r="C1882" s="15" t="str">
        <f t="shared" si="204"/>
        <v>Gravel Clay Sand_Very Coarse</v>
      </c>
      <c r="D1882" s="15">
        <v>0</v>
      </c>
      <c r="E1882" s="33">
        <f t="shared" si="207"/>
        <v>-4.8134274696818129E-2</v>
      </c>
      <c r="F1882" s="15" t="str">
        <f t="shared" si="203"/>
        <v>Not Used</v>
      </c>
      <c r="G1882" s="17" t="s">
        <v>159</v>
      </c>
      <c r="H1882" s="18" t="s">
        <v>158</v>
      </c>
      <c r="I1882" s="26" t="s">
        <v>158</v>
      </c>
      <c r="J1882" s="19" t="str">
        <f t="shared" si="208"/>
        <v>Not Used</v>
      </c>
      <c r="K1882" s="19" t="str">
        <f t="shared" si="209"/>
        <v>Not Used</v>
      </c>
      <c r="L1882" s="27" t="str">
        <f t="shared" si="205"/>
        <v>CHECK</v>
      </c>
      <c r="M1882" s="27" t="str">
        <f t="shared" si="206"/>
        <v>Diamicton</v>
      </c>
    </row>
    <row r="1883" spans="1:13" x14ac:dyDescent="0.25">
      <c r="A1883" s="15" t="s">
        <v>91</v>
      </c>
      <c r="B1883" s="16" t="s">
        <v>160</v>
      </c>
      <c r="C1883" s="15" t="str">
        <f t="shared" si="204"/>
        <v>Gravel Clay Sand_Very Fine</v>
      </c>
      <c r="D1883" s="15">
        <v>3</v>
      </c>
      <c r="E1883" s="33">
        <f t="shared" si="207"/>
        <v>-4.7956768775974754E-2</v>
      </c>
      <c r="F1883" s="15" t="str">
        <f t="shared" si="203"/>
        <v>Rare/Uncommon</v>
      </c>
      <c r="G1883" s="17" t="s">
        <v>159</v>
      </c>
      <c r="H1883" s="18" t="s">
        <v>158</v>
      </c>
      <c r="I1883" s="26" t="s">
        <v>158</v>
      </c>
      <c r="J1883" s="19" t="str">
        <f t="shared" si="208"/>
        <v>Needs Review</v>
      </c>
      <c r="K1883" s="19" t="str">
        <f t="shared" si="209"/>
        <v>Bell &amp; Erber</v>
      </c>
      <c r="L1883" s="27" t="str">
        <f t="shared" si="205"/>
        <v>Diamicton</v>
      </c>
      <c r="M1883" s="27" t="str">
        <f t="shared" si="206"/>
        <v>Diamicton</v>
      </c>
    </row>
    <row r="1884" spans="1:13" x14ac:dyDescent="0.25">
      <c r="A1884" s="15" t="s">
        <v>91</v>
      </c>
      <c r="B1884" s="16" t="s">
        <v>36</v>
      </c>
      <c r="C1884" s="15" t="str">
        <f t="shared" si="204"/>
        <v>Gravel Clay Sand_Very Fine-Coarse</v>
      </c>
      <c r="D1884" s="15">
        <v>0</v>
      </c>
      <c r="E1884" s="33">
        <f t="shared" si="207"/>
        <v>-4.8134274696818129E-2</v>
      </c>
      <c r="F1884" s="15" t="str">
        <f t="shared" si="203"/>
        <v>Not Used</v>
      </c>
      <c r="G1884" s="17" t="s">
        <v>159</v>
      </c>
      <c r="H1884" s="18" t="s">
        <v>158</v>
      </c>
      <c r="I1884" s="26" t="s">
        <v>158</v>
      </c>
      <c r="J1884" s="19" t="str">
        <f t="shared" si="208"/>
        <v>Not Used</v>
      </c>
      <c r="K1884" s="19" t="str">
        <f t="shared" si="209"/>
        <v>Not Used</v>
      </c>
      <c r="L1884" s="27" t="str">
        <f t="shared" si="205"/>
        <v>CHECK</v>
      </c>
      <c r="M1884" s="27" t="str">
        <f t="shared" si="206"/>
        <v>Diamicton</v>
      </c>
    </row>
    <row r="1885" spans="1:13" x14ac:dyDescent="0.25">
      <c r="A1885" s="15" t="s">
        <v>91</v>
      </c>
      <c r="B1885" s="16" t="s">
        <v>37</v>
      </c>
      <c r="C1885" s="15" t="str">
        <f t="shared" si="204"/>
        <v>Gravel Clay Sand_Very Fine-Fine</v>
      </c>
      <c r="D1885" s="15">
        <v>0</v>
      </c>
      <c r="E1885" s="33">
        <f t="shared" si="207"/>
        <v>-4.8134274696818129E-2</v>
      </c>
      <c r="F1885" s="15" t="str">
        <f t="shared" si="203"/>
        <v>Not Used</v>
      </c>
      <c r="G1885" s="17" t="s">
        <v>159</v>
      </c>
      <c r="H1885" s="18" t="s">
        <v>158</v>
      </c>
      <c r="I1885" s="26" t="s">
        <v>158</v>
      </c>
      <c r="J1885" s="19" t="str">
        <f t="shared" si="208"/>
        <v>Not Used</v>
      </c>
      <c r="K1885" s="19" t="str">
        <f t="shared" si="209"/>
        <v>Not Used</v>
      </c>
      <c r="L1885" s="27" t="str">
        <f t="shared" si="205"/>
        <v>CHECK</v>
      </c>
      <c r="M1885" s="27" t="str">
        <f t="shared" si="206"/>
        <v>Diamicton</v>
      </c>
    </row>
    <row r="1886" spans="1:13" x14ac:dyDescent="0.25">
      <c r="A1886" s="15" t="s">
        <v>91</v>
      </c>
      <c r="B1886" s="16" t="s">
        <v>38</v>
      </c>
      <c r="C1886" s="15" t="str">
        <f t="shared" si="204"/>
        <v>Gravel Clay Sand_Very Fine-Medium</v>
      </c>
      <c r="D1886" s="15">
        <v>0</v>
      </c>
      <c r="E1886" s="33">
        <f t="shared" si="207"/>
        <v>-4.8134274696818129E-2</v>
      </c>
      <c r="F1886" s="15" t="str">
        <f t="shared" si="203"/>
        <v>Not Used</v>
      </c>
      <c r="G1886" s="17" t="s">
        <v>159</v>
      </c>
      <c r="H1886" s="18" t="s">
        <v>158</v>
      </c>
      <c r="I1886" s="26" t="s">
        <v>158</v>
      </c>
      <c r="J1886" s="19" t="str">
        <f t="shared" si="208"/>
        <v>Not Used</v>
      </c>
      <c r="K1886" s="19" t="str">
        <f t="shared" si="209"/>
        <v>Not Used</v>
      </c>
      <c r="L1886" s="27" t="str">
        <f t="shared" si="205"/>
        <v>CHECK</v>
      </c>
      <c r="M1886" s="27" t="str">
        <f t="shared" si="206"/>
        <v>Diamicton</v>
      </c>
    </row>
    <row r="1887" spans="1:13" x14ac:dyDescent="0.25">
      <c r="A1887" s="15" t="s">
        <v>91</v>
      </c>
      <c r="B1887" s="16" t="s">
        <v>39</v>
      </c>
      <c r="C1887" s="15" t="str">
        <f t="shared" si="204"/>
        <v>Gravel Clay Sand_Very Hard</v>
      </c>
      <c r="D1887" s="15">
        <v>1</v>
      </c>
      <c r="E1887" s="33">
        <f t="shared" si="207"/>
        <v>-4.8075106056537004E-2</v>
      </c>
      <c r="F1887" s="15" t="str">
        <f t="shared" si="203"/>
        <v>Rare/Uncommon</v>
      </c>
      <c r="G1887" s="17" t="s">
        <v>159</v>
      </c>
      <c r="H1887" s="18" t="s">
        <v>158</v>
      </c>
      <c r="I1887" s="26" t="s">
        <v>158</v>
      </c>
      <c r="J1887" s="19" t="str">
        <f t="shared" si="208"/>
        <v>Needs Review</v>
      </c>
      <c r="K1887" s="19" t="str">
        <f t="shared" si="209"/>
        <v>Bell &amp; Erber</v>
      </c>
      <c r="L1887" s="27" t="str">
        <f t="shared" si="205"/>
        <v>Diamicton</v>
      </c>
      <c r="M1887" s="27" t="str">
        <f t="shared" si="206"/>
        <v>Diamicton</v>
      </c>
    </row>
    <row r="1888" spans="1:13" x14ac:dyDescent="0.25">
      <c r="A1888" s="15" t="s">
        <v>91</v>
      </c>
      <c r="B1888" s="16" t="s">
        <v>40</v>
      </c>
      <c r="C1888" s="15" t="str">
        <f t="shared" si="204"/>
        <v>Gravel Clay Sand_W/Boulders</v>
      </c>
      <c r="D1888" s="15">
        <v>2</v>
      </c>
      <c r="E1888" s="33">
        <f t="shared" si="207"/>
        <v>-4.8015937416255879E-2</v>
      </c>
      <c r="F1888" s="15" t="str">
        <f t="shared" si="203"/>
        <v>Rare/Uncommon</v>
      </c>
      <c r="G1888" s="17" t="s">
        <v>159</v>
      </c>
      <c r="H1888" s="18" t="s">
        <v>158</v>
      </c>
      <c r="I1888" s="26" t="s">
        <v>158</v>
      </c>
      <c r="J1888" s="19" t="str">
        <f t="shared" si="208"/>
        <v>Needs Review</v>
      </c>
      <c r="K1888" s="19" t="str">
        <f t="shared" si="209"/>
        <v>Bell &amp; Erber</v>
      </c>
      <c r="L1888" s="27" t="str">
        <f t="shared" si="205"/>
        <v>Diamicton</v>
      </c>
      <c r="M1888" s="27" t="str">
        <f t="shared" si="206"/>
        <v>Diamicton</v>
      </c>
    </row>
    <row r="1889" spans="1:13" x14ac:dyDescent="0.25">
      <c r="A1889" s="15" t="s">
        <v>91</v>
      </c>
      <c r="B1889" s="16" t="s">
        <v>41</v>
      </c>
      <c r="C1889" s="15" t="str">
        <f t="shared" si="204"/>
        <v>Gravel Clay Sand_W/Clay</v>
      </c>
      <c r="D1889" s="15">
        <v>3</v>
      </c>
      <c r="E1889" s="33">
        <f t="shared" si="207"/>
        <v>-4.7956768775974754E-2</v>
      </c>
      <c r="F1889" s="15" t="str">
        <f t="shared" si="203"/>
        <v>Rare/Uncommon</v>
      </c>
      <c r="G1889" s="17" t="s">
        <v>159</v>
      </c>
      <c r="H1889" s="18" t="s">
        <v>158</v>
      </c>
      <c r="I1889" s="26" t="s">
        <v>158</v>
      </c>
      <c r="J1889" s="19" t="str">
        <f t="shared" si="208"/>
        <v>Needs Review</v>
      </c>
      <c r="K1889" s="19" t="str">
        <f t="shared" si="209"/>
        <v>Bell &amp; Erber</v>
      </c>
      <c r="L1889" s="27" t="str">
        <f t="shared" si="205"/>
        <v>Diamicton</v>
      </c>
      <c r="M1889" s="27" t="str">
        <f t="shared" si="206"/>
        <v>Diamicton</v>
      </c>
    </row>
    <row r="1890" spans="1:13" x14ac:dyDescent="0.25">
      <c r="A1890" s="15" t="s">
        <v>91</v>
      </c>
      <c r="B1890" s="16" t="s">
        <v>42</v>
      </c>
      <c r="C1890" s="15" t="str">
        <f t="shared" si="204"/>
        <v>Gravel Clay Sand_W/Coal</v>
      </c>
      <c r="D1890" s="15">
        <v>1</v>
      </c>
      <c r="E1890" s="33">
        <f t="shared" si="207"/>
        <v>-4.8075106056537004E-2</v>
      </c>
      <c r="F1890" s="15" t="str">
        <f t="shared" si="203"/>
        <v>Rare/Uncommon</v>
      </c>
      <c r="G1890" s="17" t="s">
        <v>159</v>
      </c>
      <c r="H1890" s="18" t="s">
        <v>158</v>
      </c>
      <c r="I1890" s="26" t="s">
        <v>158</v>
      </c>
      <c r="J1890" s="19" t="str">
        <f t="shared" si="208"/>
        <v>Needs Review</v>
      </c>
      <c r="K1890" s="19" t="str">
        <f t="shared" si="209"/>
        <v>Bell &amp; Erber</v>
      </c>
      <c r="L1890" s="27" t="str">
        <f t="shared" si="205"/>
        <v>Diamicton</v>
      </c>
      <c r="M1890" s="27" t="str">
        <f t="shared" si="206"/>
        <v>Diamicton</v>
      </c>
    </row>
    <row r="1891" spans="1:13" x14ac:dyDescent="0.25">
      <c r="A1891" s="15" t="s">
        <v>91</v>
      </c>
      <c r="B1891" s="16" t="s">
        <v>43</v>
      </c>
      <c r="C1891" s="15" t="str">
        <f t="shared" si="204"/>
        <v>Gravel Clay Sand_W/Cobbles</v>
      </c>
      <c r="D1891" s="15">
        <v>1</v>
      </c>
      <c r="E1891" s="33">
        <f t="shared" si="207"/>
        <v>-4.8075106056537004E-2</v>
      </c>
      <c r="F1891" s="15" t="str">
        <f t="shared" si="203"/>
        <v>Rare/Uncommon</v>
      </c>
      <c r="G1891" s="17" t="s">
        <v>159</v>
      </c>
      <c r="H1891" s="18" t="s">
        <v>158</v>
      </c>
      <c r="I1891" s="26" t="s">
        <v>158</v>
      </c>
      <c r="J1891" s="19" t="str">
        <f t="shared" si="208"/>
        <v>Needs Review</v>
      </c>
      <c r="K1891" s="19" t="str">
        <f t="shared" si="209"/>
        <v>Bell &amp; Erber</v>
      </c>
      <c r="L1891" s="27" t="str">
        <f t="shared" si="205"/>
        <v>Diamicton</v>
      </c>
      <c r="M1891" s="27" t="str">
        <f t="shared" si="206"/>
        <v>Diamicton</v>
      </c>
    </row>
    <row r="1892" spans="1:13" x14ac:dyDescent="0.25">
      <c r="A1892" s="15" t="s">
        <v>91</v>
      </c>
      <c r="B1892" s="16" t="s">
        <v>44</v>
      </c>
      <c r="C1892" s="15" t="str">
        <f t="shared" si="204"/>
        <v>Gravel Clay Sand_W/Dolomite</v>
      </c>
      <c r="D1892" s="15">
        <v>0</v>
      </c>
      <c r="E1892" s="33">
        <f t="shared" si="207"/>
        <v>-4.8134274696818129E-2</v>
      </c>
      <c r="F1892" s="15" t="str">
        <f t="shared" si="203"/>
        <v>Not Used</v>
      </c>
      <c r="G1892" s="17" t="s">
        <v>159</v>
      </c>
      <c r="H1892" s="18" t="s">
        <v>158</v>
      </c>
      <c r="I1892" s="26" t="s">
        <v>158</v>
      </c>
      <c r="J1892" s="19" t="str">
        <f t="shared" si="208"/>
        <v>Not Used</v>
      </c>
      <c r="K1892" s="19" t="str">
        <f t="shared" si="209"/>
        <v>Not Used</v>
      </c>
      <c r="L1892" s="27" t="str">
        <f t="shared" si="205"/>
        <v>CHECK</v>
      </c>
      <c r="M1892" s="27" t="str">
        <f t="shared" si="206"/>
        <v>Diamicton</v>
      </c>
    </row>
    <row r="1893" spans="1:13" x14ac:dyDescent="0.25">
      <c r="A1893" s="15" t="s">
        <v>91</v>
      </c>
      <c r="B1893" s="16" t="s">
        <v>45</v>
      </c>
      <c r="C1893" s="15" t="str">
        <f t="shared" si="204"/>
        <v>Gravel Clay Sand_W/Gravel</v>
      </c>
      <c r="D1893" s="15">
        <v>0</v>
      </c>
      <c r="E1893" s="33">
        <f t="shared" si="207"/>
        <v>-4.8134274696818129E-2</v>
      </c>
      <c r="F1893" s="15" t="str">
        <f t="shared" si="203"/>
        <v>Not Used</v>
      </c>
      <c r="G1893" s="17" t="s">
        <v>159</v>
      </c>
      <c r="H1893" s="18" t="s">
        <v>158</v>
      </c>
      <c r="I1893" s="26" t="s">
        <v>158</v>
      </c>
      <c r="J1893" s="19" t="str">
        <f t="shared" si="208"/>
        <v>Not Used</v>
      </c>
      <c r="K1893" s="19" t="str">
        <f t="shared" si="209"/>
        <v>Not Used</v>
      </c>
      <c r="L1893" s="27" t="str">
        <f t="shared" si="205"/>
        <v>CHECK</v>
      </c>
      <c r="M1893" s="27" t="str">
        <f t="shared" si="206"/>
        <v>Diamicton</v>
      </c>
    </row>
    <row r="1894" spans="1:13" x14ac:dyDescent="0.25">
      <c r="A1894" s="15" t="s">
        <v>91</v>
      </c>
      <c r="B1894" s="16" t="s">
        <v>46</v>
      </c>
      <c r="C1894" s="15" t="str">
        <f t="shared" si="204"/>
        <v>Gravel Clay Sand_W/Gypsum</v>
      </c>
      <c r="D1894" s="15">
        <v>0</v>
      </c>
      <c r="E1894" s="33">
        <f t="shared" si="207"/>
        <v>-4.8134274696818129E-2</v>
      </c>
      <c r="F1894" s="15" t="str">
        <f t="shared" si="203"/>
        <v>Not Used</v>
      </c>
      <c r="G1894" s="17" t="s">
        <v>159</v>
      </c>
      <c r="H1894" s="18" t="s">
        <v>158</v>
      </c>
      <c r="I1894" s="26" t="s">
        <v>158</v>
      </c>
      <c r="J1894" s="19" t="str">
        <f t="shared" si="208"/>
        <v>Not Used</v>
      </c>
      <c r="K1894" s="19" t="str">
        <f t="shared" si="209"/>
        <v>Not Used</v>
      </c>
      <c r="L1894" s="27" t="str">
        <f t="shared" si="205"/>
        <v>CHECK</v>
      </c>
      <c r="M1894" s="27" t="str">
        <f t="shared" si="206"/>
        <v>Diamicton</v>
      </c>
    </row>
    <row r="1895" spans="1:13" x14ac:dyDescent="0.25">
      <c r="A1895" s="15" t="s">
        <v>91</v>
      </c>
      <c r="B1895" s="16" t="s">
        <v>47</v>
      </c>
      <c r="C1895" s="15" t="str">
        <f t="shared" si="204"/>
        <v>Gravel Clay Sand_W/Limestone</v>
      </c>
      <c r="D1895" s="15">
        <v>1</v>
      </c>
      <c r="E1895" s="33">
        <f t="shared" si="207"/>
        <v>-4.8075106056537004E-2</v>
      </c>
      <c r="F1895" s="15" t="str">
        <f t="shared" si="203"/>
        <v>Rare/Uncommon</v>
      </c>
      <c r="G1895" s="17" t="s">
        <v>159</v>
      </c>
      <c r="H1895" s="18" t="s">
        <v>158</v>
      </c>
      <c r="I1895" s="26" t="s">
        <v>158</v>
      </c>
      <c r="J1895" s="19" t="str">
        <f t="shared" si="208"/>
        <v>Needs Review</v>
      </c>
      <c r="K1895" s="19" t="str">
        <f t="shared" si="209"/>
        <v>Bell &amp; Erber</v>
      </c>
      <c r="L1895" s="27" t="str">
        <f t="shared" si="205"/>
        <v>Diamicton</v>
      </c>
      <c r="M1895" s="27" t="str">
        <f t="shared" si="206"/>
        <v>Diamicton</v>
      </c>
    </row>
    <row r="1896" spans="1:13" x14ac:dyDescent="0.25">
      <c r="A1896" s="15" t="s">
        <v>91</v>
      </c>
      <c r="B1896" s="16" t="s">
        <v>48</v>
      </c>
      <c r="C1896" s="15" t="str">
        <f t="shared" si="204"/>
        <v>Gravel Clay Sand_W/Pyrite</v>
      </c>
      <c r="D1896" s="15">
        <v>0</v>
      </c>
      <c r="E1896" s="33">
        <f t="shared" si="207"/>
        <v>-4.8134274696818129E-2</v>
      </c>
      <c r="F1896" s="15" t="str">
        <f t="shared" si="203"/>
        <v>Not Used</v>
      </c>
      <c r="G1896" s="17" t="s">
        <v>159</v>
      </c>
      <c r="H1896" s="18" t="s">
        <v>158</v>
      </c>
      <c r="I1896" s="26" t="s">
        <v>158</v>
      </c>
      <c r="J1896" s="19" t="str">
        <f t="shared" si="208"/>
        <v>Not Used</v>
      </c>
      <c r="K1896" s="19" t="str">
        <f t="shared" si="209"/>
        <v>Not Used</v>
      </c>
      <c r="L1896" s="27" t="str">
        <f t="shared" si="205"/>
        <v>CHECK</v>
      </c>
      <c r="M1896" s="27" t="str">
        <f t="shared" si="206"/>
        <v>Diamicton</v>
      </c>
    </row>
    <row r="1897" spans="1:13" x14ac:dyDescent="0.25">
      <c r="A1897" s="15" t="s">
        <v>91</v>
      </c>
      <c r="B1897" s="16" t="s">
        <v>49</v>
      </c>
      <c r="C1897" s="15" t="str">
        <f t="shared" si="204"/>
        <v>Gravel Clay Sand_W/Sand</v>
      </c>
      <c r="D1897" s="15">
        <v>0</v>
      </c>
      <c r="E1897" s="33">
        <f t="shared" si="207"/>
        <v>-4.8134274696818129E-2</v>
      </c>
      <c r="F1897" s="15" t="str">
        <f t="shared" si="203"/>
        <v>Not Used</v>
      </c>
      <c r="G1897" s="17" t="s">
        <v>159</v>
      </c>
      <c r="H1897" s="18" t="s">
        <v>158</v>
      </c>
      <c r="I1897" s="26" t="s">
        <v>158</v>
      </c>
      <c r="J1897" s="19" t="str">
        <f t="shared" si="208"/>
        <v>Not Used</v>
      </c>
      <c r="K1897" s="19" t="str">
        <f t="shared" si="209"/>
        <v>Not Used</v>
      </c>
      <c r="L1897" s="27" t="str">
        <f t="shared" si="205"/>
        <v>CHECK</v>
      </c>
      <c r="M1897" s="27" t="str">
        <f t="shared" si="206"/>
        <v>Diamicton</v>
      </c>
    </row>
    <row r="1898" spans="1:13" x14ac:dyDescent="0.25">
      <c r="A1898" s="15" t="s">
        <v>91</v>
      </c>
      <c r="B1898" s="16" t="s">
        <v>50</v>
      </c>
      <c r="C1898" s="15" t="str">
        <f t="shared" si="204"/>
        <v>Gravel Clay Sand_W/Sandstone</v>
      </c>
      <c r="D1898" s="15">
        <v>1</v>
      </c>
      <c r="E1898" s="33">
        <f t="shared" si="207"/>
        <v>-4.8075106056537004E-2</v>
      </c>
      <c r="F1898" s="15" t="str">
        <f t="shared" si="203"/>
        <v>Rare/Uncommon</v>
      </c>
      <c r="G1898" s="17" t="s">
        <v>159</v>
      </c>
      <c r="H1898" s="18" t="s">
        <v>158</v>
      </c>
      <c r="I1898" s="26" t="s">
        <v>158</v>
      </c>
      <c r="J1898" s="19" t="str">
        <f t="shared" si="208"/>
        <v>Needs Review</v>
      </c>
      <c r="K1898" s="19" t="str">
        <f t="shared" si="209"/>
        <v>Bell &amp; Erber</v>
      </c>
      <c r="L1898" s="27" t="str">
        <f t="shared" si="205"/>
        <v>Diamicton</v>
      </c>
      <c r="M1898" s="27" t="str">
        <f t="shared" si="206"/>
        <v>Diamicton</v>
      </c>
    </row>
    <row r="1899" spans="1:13" x14ac:dyDescent="0.25">
      <c r="A1899" s="15" t="s">
        <v>91</v>
      </c>
      <c r="B1899" s="16" t="s">
        <v>51</v>
      </c>
      <c r="C1899" s="15" t="str">
        <f t="shared" si="204"/>
        <v>Gravel Clay Sand_W/Shale</v>
      </c>
      <c r="D1899" s="15">
        <v>0</v>
      </c>
      <c r="E1899" s="33">
        <f t="shared" si="207"/>
        <v>-4.8134274696818129E-2</v>
      </c>
      <c r="F1899" s="15" t="str">
        <f t="shared" si="203"/>
        <v>Not Used</v>
      </c>
      <c r="G1899" s="17" t="s">
        <v>159</v>
      </c>
      <c r="H1899" s="18" t="s">
        <v>158</v>
      </c>
      <c r="I1899" s="26" t="s">
        <v>158</v>
      </c>
      <c r="J1899" s="19" t="str">
        <f t="shared" si="208"/>
        <v>Not Used</v>
      </c>
      <c r="K1899" s="19" t="str">
        <f t="shared" si="209"/>
        <v>Not Used</v>
      </c>
      <c r="L1899" s="27" t="str">
        <f t="shared" si="205"/>
        <v>CHECK</v>
      </c>
      <c r="M1899" s="27" t="str">
        <f t="shared" si="206"/>
        <v>Diamicton</v>
      </c>
    </row>
    <row r="1900" spans="1:13" x14ac:dyDescent="0.25">
      <c r="A1900" s="15" t="s">
        <v>91</v>
      </c>
      <c r="B1900" s="16" t="s">
        <v>52</v>
      </c>
      <c r="C1900" s="15" t="str">
        <f t="shared" si="204"/>
        <v>Gravel Clay Sand_W/Silt</v>
      </c>
      <c r="D1900" s="15">
        <v>11</v>
      </c>
      <c r="E1900" s="33">
        <f t="shared" si="207"/>
        <v>-4.7483419653725739E-2</v>
      </c>
      <c r="F1900" s="15" t="str">
        <f t="shared" si="203"/>
        <v>Rare/Uncommon</v>
      </c>
      <c r="G1900" s="17" t="s">
        <v>159</v>
      </c>
      <c r="H1900" s="18" t="s">
        <v>158</v>
      </c>
      <c r="I1900" s="26" t="s">
        <v>158</v>
      </c>
      <c r="J1900" s="19" t="str">
        <f t="shared" si="208"/>
        <v>Needs Review</v>
      </c>
      <c r="K1900" s="19" t="str">
        <f t="shared" si="209"/>
        <v>Bell &amp; Erber</v>
      </c>
      <c r="L1900" s="27" t="str">
        <f t="shared" si="205"/>
        <v>Diamicton</v>
      </c>
      <c r="M1900" s="27" t="str">
        <f t="shared" si="206"/>
        <v>Diamicton</v>
      </c>
    </row>
    <row r="1901" spans="1:13" x14ac:dyDescent="0.25">
      <c r="A1901" s="15" t="s">
        <v>91</v>
      </c>
      <c r="B1901" s="16" t="s">
        <v>53</v>
      </c>
      <c r="C1901" s="15" t="str">
        <f t="shared" si="204"/>
        <v>Gravel Clay Sand_W/Stones</v>
      </c>
      <c r="D1901" s="15">
        <v>19</v>
      </c>
      <c r="E1901" s="33">
        <f t="shared" si="207"/>
        <v>-4.7010070531476725E-2</v>
      </c>
      <c r="F1901" s="15" t="str">
        <f t="shared" si="203"/>
        <v>Rare/Uncommon</v>
      </c>
      <c r="G1901" s="17" t="s">
        <v>159</v>
      </c>
      <c r="H1901" s="18" t="s">
        <v>158</v>
      </c>
      <c r="I1901" s="26" t="s">
        <v>158</v>
      </c>
      <c r="J1901" s="19" t="str">
        <f t="shared" si="208"/>
        <v>Needs Review</v>
      </c>
      <c r="K1901" s="19" t="str">
        <f t="shared" si="209"/>
        <v>Bell &amp; Erber</v>
      </c>
      <c r="L1901" s="27" t="str">
        <f t="shared" si="205"/>
        <v>Diamicton</v>
      </c>
      <c r="M1901" s="27" t="str">
        <f t="shared" si="206"/>
        <v>Diamicton</v>
      </c>
    </row>
    <row r="1902" spans="1:13" x14ac:dyDescent="0.25">
      <c r="A1902" s="15" t="s">
        <v>91</v>
      </c>
      <c r="B1902" s="16" t="s">
        <v>54</v>
      </c>
      <c r="C1902" s="15" t="str">
        <f t="shared" si="204"/>
        <v>Gravel Clay Sand_Water Bearing</v>
      </c>
      <c r="D1902" s="15">
        <v>13</v>
      </c>
      <c r="E1902" s="33">
        <f t="shared" si="207"/>
        <v>-4.7365082373163482E-2</v>
      </c>
      <c r="F1902" s="15" t="str">
        <f t="shared" si="203"/>
        <v>Rare/Uncommon</v>
      </c>
      <c r="G1902" s="17" t="s">
        <v>159</v>
      </c>
      <c r="H1902" s="18" t="s">
        <v>158</v>
      </c>
      <c r="I1902" s="26" t="s">
        <v>158</v>
      </c>
      <c r="J1902" s="19" t="str">
        <f t="shared" si="208"/>
        <v>Needs Review</v>
      </c>
      <c r="K1902" s="19" t="str">
        <f t="shared" si="209"/>
        <v>Bell &amp; Erber</v>
      </c>
      <c r="L1902" s="27" t="str">
        <f t="shared" si="205"/>
        <v>Diamicton</v>
      </c>
      <c r="M1902" s="27" t="str">
        <f t="shared" si="206"/>
        <v>Diamicton</v>
      </c>
    </row>
    <row r="1903" spans="1:13" x14ac:dyDescent="0.25">
      <c r="A1903" s="15" t="s">
        <v>91</v>
      </c>
      <c r="B1903" s="16" t="s">
        <v>55</v>
      </c>
      <c r="C1903" s="15" t="str">
        <f t="shared" si="204"/>
        <v>Gravel Clay Sand_Weathered</v>
      </c>
      <c r="D1903" s="15">
        <v>1</v>
      </c>
      <c r="E1903" s="33">
        <f t="shared" si="207"/>
        <v>-4.8075106056537004E-2</v>
      </c>
      <c r="F1903" s="15" t="str">
        <f t="shared" si="203"/>
        <v>Rare/Uncommon</v>
      </c>
      <c r="G1903" s="17" t="s">
        <v>159</v>
      </c>
      <c r="H1903" s="18" t="s">
        <v>158</v>
      </c>
      <c r="I1903" s="26" t="s">
        <v>158</v>
      </c>
      <c r="J1903" s="19" t="str">
        <f t="shared" si="208"/>
        <v>Needs Review</v>
      </c>
      <c r="K1903" s="19" t="str">
        <f t="shared" si="209"/>
        <v>Bell &amp; Erber</v>
      </c>
      <c r="L1903" s="27" t="str">
        <f t="shared" si="205"/>
        <v>Diamicton</v>
      </c>
      <c r="M1903" s="27" t="str">
        <f t="shared" si="206"/>
        <v>Diamicton</v>
      </c>
    </row>
    <row r="1904" spans="1:13" x14ac:dyDescent="0.25">
      <c r="A1904" s="15" t="s">
        <v>91</v>
      </c>
      <c r="B1904" s="16" t="s">
        <v>56</v>
      </c>
      <c r="C1904" s="15" t="str">
        <f t="shared" si="204"/>
        <v>Gravel Clay Sand_Wet/Moist</v>
      </c>
      <c r="D1904" s="15">
        <v>3</v>
      </c>
      <c r="E1904" s="33">
        <f t="shared" si="207"/>
        <v>-4.7956768775974754E-2</v>
      </c>
      <c r="F1904" s="15" t="str">
        <f t="shared" si="203"/>
        <v>Rare/Uncommon</v>
      </c>
      <c r="G1904" s="17" t="s">
        <v>159</v>
      </c>
      <c r="H1904" s="18" t="s">
        <v>158</v>
      </c>
      <c r="I1904" s="26" t="s">
        <v>158</v>
      </c>
      <c r="J1904" s="19" t="str">
        <f t="shared" si="208"/>
        <v>Needs Review</v>
      </c>
      <c r="K1904" s="19" t="str">
        <f t="shared" si="209"/>
        <v>Bell &amp; Erber</v>
      </c>
      <c r="L1904" s="27" t="str">
        <f t="shared" si="205"/>
        <v>Diamicton</v>
      </c>
      <c r="M1904" s="27" t="str">
        <f t="shared" si="206"/>
        <v>Diamicton</v>
      </c>
    </row>
    <row r="1905" spans="1:13" x14ac:dyDescent="0.25">
      <c r="A1905" s="15" t="s">
        <v>91</v>
      </c>
      <c r="B1905" s="16" t="s">
        <v>57</v>
      </c>
      <c r="C1905" s="15" t="str">
        <f t="shared" si="204"/>
        <v>Gravel Clay Sand_Wood</v>
      </c>
      <c r="D1905" s="15">
        <v>0</v>
      </c>
      <c r="E1905" s="33">
        <f t="shared" si="207"/>
        <v>-4.8134274696818129E-2</v>
      </c>
      <c r="F1905" s="15" t="str">
        <f t="shared" si="203"/>
        <v>Not Used</v>
      </c>
      <c r="G1905" s="17" t="s">
        <v>159</v>
      </c>
      <c r="H1905" s="18" t="s">
        <v>158</v>
      </c>
      <c r="I1905" s="26" t="s">
        <v>158</v>
      </c>
      <c r="J1905" s="19" t="str">
        <f t="shared" si="208"/>
        <v>Not Used</v>
      </c>
      <c r="K1905" s="19" t="str">
        <f t="shared" si="209"/>
        <v>Not Used</v>
      </c>
      <c r="L1905" s="27" t="str">
        <f t="shared" si="205"/>
        <v>CHECK</v>
      </c>
      <c r="M1905" s="27" t="str">
        <f t="shared" si="206"/>
        <v>Diamicton</v>
      </c>
    </row>
    <row r="1906" spans="1:13" x14ac:dyDescent="0.25">
      <c r="A1906" s="15" t="s">
        <v>92</v>
      </c>
      <c r="B1906" s="16"/>
      <c r="C1906" s="15" t="str">
        <f t="shared" si="204"/>
        <v>Gravel Clay Silt_</v>
      </c>
      <c r="D1906" s="15">
        <v>55</v>
      </c>
      <c r="E1906" s="33">
        <f t="shared" si="207"/>
        <v>-4.4879999481356167E-2</v>
      </c>
      <c r="F1906" s="15" t="str">
        <f t="shared" si="203"/>
        <v>Rare/Uncommon</v>
      </c>
      <c r="G1906" s="17" t="s">
        <v>159</v>
      </c>
      <c r="H1906" s="18" t="s">
        <v>158</v>
      </c>
      <c r="I1906" s="26" t="s">
        <v>158</v>
      </c>
      <c r="J1906" s="19" t="str">
        <f t="shared" si="208"/>
        <v>Needs Review</v>
      </c>
      <c r="K1906" s="19" t="str">
        <f t="shared" si="209"/>
        <v>Bell &amp; Erber</v>
      </c>
      <c r="L1906" s="27" t="str">
        <f t="shared" si="205"/>
        <v>Diamicton</v>
      </c>
      <c r="M1906" s="27" t="str">
        <f t="shared" si="206"/>
        <v>Diamicton</v>
      </c>
    </row>
    <row r="1907" spans="1:13" x14ac:dyDescent="0.25">
      <c r="A1907" s="15" t="s">
        <v>92</v>
      </c>
      <c r="B1907" s="16" t="s">
        <v>4</v>
      </c>
      <c r="C1907" s="15" t="str">
        <f t="shared" si="204"/>
        <v>Gravel Clay Silt_Broken</v>
      </c>
      <c r="D1907" s="15">
        <v>0</v>
      </c>
      <c r="E1907" s="33">
        <f t="shared" si="207"/>
        <v>-4.8134274696818129E-2</v>
      </c>
      <c r="F1907" s="15" t="str">
        <f t="shared" si="203"/>
        <v>Not Used</v>
      </c>
      <c r="G1907" s="17" t="s">
        <v>159</v>
      </c>
      <c r="H1907" s="18" t="s">
        <v>158</v>
      </c>
      <c r="I1907" s="26" t="s">
        <v>158</v>
      </c>
      <c r="J1907" s="19" t="str">
        <f t="shared" si="208"/>
        <v>Not Used</v>
      </c>
      <c r="K1907" s="19" t="str">
        <f t="shared" si="209"/>
        <v>Not Used</v>
      </c>
      <c r="L1907" s="27" t="str">
        <f t="shared" si="205"/>
        <v>CHECK</v>
      </c>
      <c r="M1907" s="27" t="str">
        <f t="shared" si="206"/>
        <v>Diamicton</v>
      </c>
    </row>
    <row r="1908" spans="1:13" x14ac:dyDescent="0.25">
      <c r="A1908" s="15" t="s">
        <v>92</v>
      </c>
      <c r="B1908" s="16" t="s">
        <v>5</v>
      </c>
      <c r="C1908" s="15" t="str">
        <f t="shared" si="204"/>
        <v>Gravel Clay Silt_Cemented</v>
      </c>
      <c r="D1908" s="15">
        <v>0</v>
      </c>
      <c r="E1908" s="33">
        <f t="shared" si="207"/>
        <v>-4.8134274696818129E-2</v>
      </c>
      <c r="F1908" s="15" t="str">
        <f t="shared" si="203"/>
        <v>Not Used</v>
      </c>
      <c r="G1908" s="17" t="s">
        <v>159</v>
      </c>
      <c r="H1908" s="18" t="s">
        <v>158</v>
      </c>
      <c r="I1908" s="26" t="s">
        <v>158</v>
      </c>
      <c r="J1908" s="19" t="str">
        <f t="shared" si="208"/>
        <v>Not Used</v>
      </c>
      <c r="K1908" s="19" t="str">
        <f t="shared" si="209"/>
        <v>Not Used</v>
      </c>
      <c r="L1908" s="27" t="str">
        <f t="shared" si="205"/>
        <v>CHECK</v>
      </c>
      <c r="M1908" s="27" t="str">
        <f t="shared" si="206"/>
        <v>Diamicton</v>
      </c>
    </row>
    <row r="1909" spans="1:13" x14ac:dyDescent="0.25">
      <c r="A1909" s="15" t="s">
        <v>92</v>
      </c>
      <c r="B1909" s="16" t="s">
        <v>6</v>
      </c>
      <c r="C1909" s="15" t="str">
        <f t="shared" si="204"/>
        <v>Gravel Clay Silt_Clayey</v>
      </c>
      <c r="D1909" s="15">
        <v>3</v>
      </c>
      <c r="E1909" s="33">
        <f t="shared" si="207"/>
        <v>-4.7956768775974754E-2</v>
      </c>
      <c r="F1909" s="15" t="str">
        <f t="shared" si="203"/>
        <v>Rare/Uncommon</v>
      </c>
      <c r="G1909" s="17" t="s">
        <v>159</v>
      </c>
      <c r="H1909" s="18" t="s">
        <v>158</v>
      </c>
      <c r="I1909" s="26" t="s">
        <v>158</v>
      </c>
      <c r="J1909" s="19" t="str">
        <f t="shared" si="208"/>
        <v>Needs Review</v>
      </c>
      <c r="K1909" s="19" t="str">
        <f t="shared" si="209"/>
        <v>Bell &amp; Erber</v>
      </c>
      <c r="L1909" s="27" t="str">
        <f t="shared" si="205"/>
        <v>Diamicton</v>
      </c>
      <c r="M1909" s="27" t="str">
        <f t="shared" si="206"/>
        <v>Diamicton</v>
      </c>
    </row>
    <row r="1910" spans="1:13" x14ac:dyDescent="0.25">
      <c r="A1910" s="15" t="s">
        <v>92</v>
      </c>
      <c r="B1910" s="16" t="s">
        <v>7</v>
      </c>
      <c r="C1910" s="15" t="str">
        <f t="shared" si="204"/>
        <v>Gravel Clay Silt_Coarse</v>
      </c>
      <c r="D1910" s="15">
        <v>13</v>
      </c>
      <c r="E1910" s="33">
        <f t="shared" si="207"/>
        <v>-4.7365082373163482E-2</v>
      </c>
      <c r="F1910" s="15" t="str">
        <f t="shared" si="203"/>
        <v>Rare/Uncommon</v>
      </c>
      <c r="G1910" s="17" t="s">
        <v>159</v>
      </c>
      <c r="H1910" s="18" t="s">
        <v>158</v>
      </c>
      <c r="I1910" s="26" t="s">
        <v>158</v>
      </c>
      <c r="J1910" s="19" t="str">
        <f t="shared" si="208"/>
        <v>Needs Review</v>
      </c>
      <c r="K1910" s="19" t="str">
        <f t="shared" si="209"/>
        <v>Bell &amp; Erber</v>
      </c>
      <c r="L1910" s="27" t="str">
        <f t="shared" si="205"/>
        <v>Diamicton</v>
      </c>
      <c r="M1910" s="27" t="str">
        <f t="shared" si="206"/>
        <v>Diamicton</v>
      </c>
    </row>
    <row r="1911" spans="1:13" x14ac:dyDescent="0.25">
      <c r="A1911" s="15" t="s">
        <v>92</v>
      </c>
      <c r="B1911" s="16" t="s">
        <v>8</v>
      </c>
      <c r="C1911" s="15" t="str">
        <f t="shared" si="204"/>
        <v>Gravel Clay Silt_Dense</v>
      </c>
      <c r="D1911" s="15">
        <v>0</v>
      </c>
      <c r="E1911" s="33">
        <f t="shared" si="207"/>
        <v>-4.8134274696818129E-2</v>
      </c>
      <c r="F1911" s="15" t="str">
        <f t="shared" si="203"/>
        <v>Not Used</v>
      </c>
      <c r="G1911" s="17" t="s">
        <v>159</v>
      </c>
      <c r="H1911" s="18" t="s">
        <v>158</v>
      </c>
      <c r="I1911" s="26" t="s">
        <v>158</v>
      </c>
      <c r="J1911" s="19" t="str">
        <f t="shared" si="208"/>
        <v>Not Used</v>
      </c>
      <c r="K1911" s="19" t="str">
        <f t="shared" si="209"/>
        <v>Not Used</v>
      </c>
      <c r="L1911" s="27" t="str">
        <f t="shared" si="205"/>
        <v>CHECK</v>
      </c>
      <c r="M1911" s="27" t="str">
        <f t="shared" si="206"/>
        <v>Diamicton</v>
      </c>
    </row>
    <row r="1912" spans="1:13" x14ac:dyDescent="0.25">
      <c r="A1912" s="15" t="s">
        <v>92</v>
      </c>
      <c r="B1912" s="16" t="s">
        <v>9</v>
      </c>
      <c r="C1912" s="15" t="str">
        <f t="shared" si="204"/>
        <v>Gravel Clay Silt_Dolomitic</v>
      </c>
      <c r="D1912" s="15">
        <v>0</v>
      </c>
      <c r="E1912" s="33">
        <f t="shared" si="207"/>
        <v>-4.8134274696818129E-2</v>
      </c>
      <c r="F1912" s="15" t="str">
        <f t="shared" si="203"/>
        <v>Not Used</v>
      </c>
      <c r="G1912" s="17" t="s">
        <v>159</v>
      </c>
      <c r="H1912" s="18" t="s">
        <v>158</v>
      </c>
      <c r="I1912" s="26" t="s">
        <v>158</v>
      </c>
      <c r="J1912" s="19" t="str">
        <f t="shared" si="208"/>
        <v>Not Used</v>
      </c>
      <c r="K1912" s="19" t="str">
        <f t="shared" si="209"/>
        <v>Not Used</v>
      </c>
      <c r="L1912" s="27" t="str">
        <f t="shared" si="205"/>
        <v>CHECK</v>
      </c>
      <c r="M1912" s="27" t="str">
        <f t="shared" si="206"/>
        <v>Diamicton</v>
      </c>
    </row>
    <row r="1913" spans="1:13" x14ac:dyDescent="0.25">
      <c r="A1913" s="15" t="s">
        <v>92</v>
      </c>
      <c r="B1913" s="16" t="s">
        <v>10</v>
      </c>
      <c r="C1913" s="15" t="str">
        <f t="shared" si="204"/>
        <v>Gravel Clay Silt_Dry</v>
      </c>
      <c r="D1913" s="15">
        <v>0</v>
      </c>
      <c r="E1913" s="33">
        <f t="shared" si="207"/>
        <v>-4.8134274696818129E-2</v>
      </c>
      <c r="F1913" s="15" t="str">
        <f t="shared" si="203"/>
        <v>Not Used</v>
      </c>
      <c r="G1913" s="17" t="s">
        <v>159</v>
      </c>
      <c r="H1913" s="18" t="s">
        <v>158</v>
      </c>
      <c r="I1913" s="26" t="s">
        <v>158</v>
      </c>
      <c r="J1913" s="19" t="str">
        <f t="shared" si="208"/>
        <v>Not Used</v>
      </c>
      <c r="K1913" s="19" t="str">
        <f t="shared" si="209"/>
        <v>Not Used</v>
      </c>
      <c r="L1913" s="27" t="str">
        <f t="shared" si="205"/>
        <v>CHECK</v>
      </c>
      <c r="M1913" s="27" t="str">
        <f t="shared" si="206"/>
        <v>Diamicton</v>
      </c>
    </row>
    <row r="1914" spans="1:13" x14ac:dyDescent="0.25">
      <c r="A1914" s="15" t="s">
        <v>92</v>
      </c>
      <c r="B1914" s="16" t="s">
        <v>11</v>
      </c>
      <c r="C1914" s="15" t="str">
        <f t="shared" si="204"/>
        <v>Gravel Clay Silt_Fill</v>
      </c>
      <c r="D1914" s="15">
        <v>0</v>
      </c>
      <c r="E1914" s="33">
        <f t="shared" si="207"/>
        <v>-4.8134274696818129E-2</v>
      </c>
      <c r="F1914" s="15" t="str">
        <f t="shared" si="203"/>
        <v>Not Used</v>
      </c>
      <c r="G1914" s="17" t="s">
        <v>159</v>
      </c>
      <c r="H1914" s="18" t="s">
        <v>167</v>
      </c>
      <c r="I1914" s="26" t="s">
        <v>167</v>
      </c>
      <c r="J1914" s="19" t="str">
        <f t="shared" si="208"/>
        <v>Not Used</v>
      </c>
      <c r="K1914" s="19" t="str">
        <f t="shared" si="209"/>
        <v>Not Used</v>
      </c>
      <c r="L1914" s="27" t="str">
        <f t="shared" si="205"/>
        <v>CHECK</v>
      </c>
      <c r="M1914" s="27" t="str">
        <f t="shared" si="206"/>
        <v>Unknown or No Record</v>
      </c>
    </row>
    <row r="1915" spans="1:13" x14ac:dyDescent="0.25">
      <c r="A1915" s="15" t="s">
        <v>92</v>
      </c>
      <c r="B1915" s="16" t="s">
        <v>12</v>
      </c>
      <c r="C1915" s="15" t="str">
        <f t="shared" si="204"/>
        <v>Gravel Clay Silt_Fine</v>
      </c>
      <c r="D1915" s="15">
        <v>0</v>
      </c>
      <c r="E1915" s="33">
        <f t="shared" si="207"/>
        <v>-4.8134274696818129E-2</v>
      </c>
      <c r="F1915" s="15" t="str">
        <f t="shared" si="203"/>
        <v>Not Used</v>
      </c>
      <c r="G1915" s="17" t="s">
        <v>159</v>
      </c>
      <c r="H1915" s="18" t="s">
        <v>158</v>
      </c>
      <c r="I1915" s="26" t="s">
        <v>158</v>
      </c>
      <c r="J1915" s="19" t="str">
        <f t="shared" si="208"/>
        <v>Not Used</v>
      </c>
      <c r="K1915" s="19" t="str">
        <f t="shared" si="209"/>
        <v>Not Used</v>
      </c>
      <c r="L1915" s="27" t="str">
        <f t="shared" si="205"/>
        <v>CHECK</v>
      </c>
      <c r="M1915" s="27" t="str">
        <f t="shared" si="206"/>
        <v>Diamicton</v>
      </c>
    </row>
    <row r="1916" spans="1:13" x14ac:dyDescent="0.25">
      <c r="A1916" s="15" t="s">
        <v>92</v>
      </c>
      <c r="B1916" s="16" t="s">
        <v>13</v>
      </c>
      <c r="C1916" s="15" t="str">
        <f t="shared" si="204"/>
        <v>Gravel Clay Silt_Fine To Coarse</v>
      </c>
      <c r="D1916" s="15">
        <v>0</v>
      </c>
      <c r="E1916" s="33">
        <f t="shared" si="207"/>
        <v>-4.8134274696818129E-2</v>
      </c>
      <c r="F1916" s="15" t="str">
        <f t="shared" si="203"/>
        <v>Not Used</v>
      </c>
      <c r="G1916" s="17" t="s">
        <v>159</v>
      </c>
      <c r="H1916" s="18" t="s">
        <v>158</v>
      </c>
      <c r="I1916" s="26" t="s">
        <v>158</v>
      </c>
      <c r="J1916" s="19" t="str">
        <f t="shared" si="208"/>
        <v>Not Used</v>
      </c>
      <c r="K1916" s="19" t="str">
        <f t="shared" si="209"/>
        <v>Not Used</v>
      </c>
      <c r="L1916" s="27" t="str">
        <f t="shared" si="205"/>
        <v>CHECK</v>
      </c>
      <c r="M1916" s="27" t="str">
        <f t="shared" si="206"/>
        <v>Diamicton</v>
      </c>
    </row>
    <row r="1917" spans="1:13" x14ac:dyDescent="0.25">
      <c r="A1917" s="15" t="s">
        <v>92</v>
      </c>
      <c r="B1917" s="16" t="s">
        <v>14</v>
      </c>
      <c r="C1917" s="15" t="str">
        <f t="shared" si="204"/>
        <v>Gravel Clay Silt_Fine To Medium</v>
      </c>
      <c r="D1917" s="15">
        <v>1</v>
      </c>
      <c r="E1917" s="33">
        <f t="shared" si="207"/>
        <v>-4.8075106056537004E-2</v>
      </c>
      <c r="F1917" s="15" t="str">
        <f t="shared" si="203"/>
        <v>Rare/Uncommon</v>
      </c>
      <c r="G1917" s="17" t="s">
        <v>159</v>
      </c>
      <c r="H1917" s="18" t="s">
        <v>158</v>
      </c>
      <c r="I1917" s="26" t="s">
        <v>158</v>
      </c>
      <c r="J1917" s="19" t="str">
        <f t="shared" si="208"/>
        <v>Needs Review</v>
      </c>
      <c r="K1917" s="19" t="str">
        <f t="shared" si="209"/>
        <v>Bell &amp; Erber</v>
      </c>
      <c r="L1917" s="27" t="str">
        <f t="shared" si="205"/>
        <v>Diamicton</v>
      </c>
      <c r="M1917" s="27" t="str">
        <f t="shared" si="206"/>
        <v>Diamicton</v>
      </c>
    </row>
    <row r="1918" spans="1:13" x14ac:dyDescent="0.25">
      <c r="A1918" s="15" t="s">
        <v>92</v>
      </c>
      <c r="B1918" s="16" t="s">
        <v>15</v>
      </c>
      <c r="C1918" s="15" t="str">
        <f t="shared" si="204"/>
        <v>Gravel Clay Silt_Firm</v>
      </c>
      <c r="D1918" s="15">
        <v>0</v>
      </c>
      <c r="E1918" s="33">
        <f t="shared" si="207"/>
        <v>-4.8134274696818129E-2</v>
      </c>
      <c r="F1918" s="15" t="str">
        <f t="shared" si="203"/>
        <v>Not Used</v>
      </c>
      <c r="G1918" s="17" t="s">
        <v>159</v>
      </c>
      <c r="H1918" s="18" t="s">
        <v>158</v>
      </c>
      <c r="I1918" s="26" t="s">
        <v>158</v>
      </c>
      <c r="J1918" s="19" t="str">
        <f t="shared" si="208"/>
        <v>Not Used</v>
      </c>
      <c r="K1918" s="19" t="str">
        <f t="shared" si="209"/>
        <v>Not Used</v>
      </c>
      <c r="L1918" s="27" t="str">
        <f t="shared" si="205"/>
        <v>CHECK</v>
      </c>
      <c r="M1918" s="27" t="str">
        <f t="shared" si="206"/>
        <v>Diamicton</v>
      </c>
    </row>
    <row r="1919" spans="1:13" x14ac:dyDescent="0.25">
      <c r="A1919" s="15" t="s">
        <v>92</v>
      </c>
      <c r="B1919" s="16" t="s">
        <v>16</v>
      </c>
      <c r="C1919" s="15" t="str">
        <f t="shared" si="204"/>
        <v>Gravel Clay Silt_Fractured</v>
      </c>
      <c r="D1919" s="15">
        <v>0</v>
      </c>
      <c r="E1919" s="33">
        <f t="shared" si="207"/>
        <v>-4.8134274696818129E-2</v>
      </c>
      <c r="F1919" s="15" t="str">
        <f t="shared" si="203"/>
        <v>Not Used</v>
      </c>
      <c r="G1919" s="17" t="s">
        <v>159</v>
      </c>
      <c r="H1919" s="18" t="s">
        <v>158</v>
      </c>
      <c r="I1919" s="26" t="s">
        <v>158</v>
      </c>
      <c r="J1919" s="19" t="str">
        <f t="shared" si="208"/>
        <v>Not Used</v>
      </c>
      <c r="K1919" s="19" t="str">
        <f t="shared" si="209"/>
        <v>Not Used</v>
      </c>
      <c r="L1919" s="27" t="str">
        <f t="shared" si="205"/>
        <v>CHECK</v>
      </c>
      <c r="M1919" s="27" t="str">
        <f t="shared" si="206"/>
        <v>Diamicton</v>
      </c>
    </row>
    <row r="1920" spans="1:13" x14ac:dyDescent="0.25">
      <c r="A1920" s="15" t="s">
        <v>92</v>
      </c>
      <c r="B1920" s="16" t="s">
        <v>17</v>
      </c>
      <c r="C1920" s="15" t="str">
        <f t="shared" si="204"/>
        <v>Gravel Clay Silt_Gravely</v>
      </c>
      <c r="D1920" s="15">
        <v>0</v>
      </c>
      <c r="E1920" s="33">
        <f t="shared" si="207"/>
        <v>-4.8134274696818129E-2</v>
      </c>
      <c r="F1920" s="15" t="str">
        <f t="shared" si="203"/>
        <v>Not Used</v>
      </c>
      <c r="G1920" s="17" t="s">
        <v>159</v>
      </c>
      <c r="H1920" s="18" t="s">
        <v>158</v>
      </c>
      <c r="I1920" s="26" t="s">
        <v>158</v>
      </c>
      <c r="J1920" s="19" t="str">
        <f t="shared" si="208"/>
        <v>Not Used</v>
      </c>
      <c r="K1920" s="19" t="str">
        <f t="shared" si="209"/>
        <v>Not Used</v>
      </c>
      <c r="L1920" s="27" t="str">
        <f t="shared" si="205"/>
        <v>CHECK</v>
      </c>
      <c r="M1920" s="27" t="str">
        <f t="shared" si="206"/>
        <v>Diamicton</v>
      </c>
    </row>
    <row r="1921" spans="1:13" x14ac:dyDescent="0.25">
      <c r="A1921" s="15" t="s">
        <v>92</v>
      </c>
      <c r="B1921" s="16" t="s">
        <v>18</v>
      </c>
      <c r="C1921" s="15" t="str">
        <f t="shared" si="204"/>
        <v>Gravel Clay Silt_Gummy</v>
      </c>
      <c r="D1921" s="15">
        <v>0</v>
      </c>
      <c r="E1921" s="33">
        <f t="shared" si="207"/>
        <v>-4.8134274696818129E-2</v>
      </c>
      <c r="F1921" s="15" t="str">
        <f t="shared" si="203"/>
        <v>Not Used</v>
      </c>
      <c r="G1921" s="17" t="s">
        <v>159</v>
      </c>
      <c r="H1921" s="18" t="s">
        <v>158</v>
      </c>
      <c r="I1921" s="26" t="s">
        <v>158</v>
      </c>
      <c r="J1921" s="19" t="str">
        <f t="shared" si="208"/>
        <v>Not Used</v>
      </c>
      <c r="K1921" s="19" t="str">
        <f t="shared" si="209"/>
        <v>Not Used</v>
      </c>
      <c r="L1921" s="27" t="str">
        <f t="shared" si="205"/>
        <v>CHECK</v>
      </c>
      <c r="M1921" s="27" t="str">
        <f t="shared" si="206"/>
        <v>Diamicton</v>
      </c>
    </row>
    <row r="1922" spans="1:13" x14ac:dyDescent="0.25">
      <c r="A1922" s="15" t="s">
        <v>92</v>
      </c>
      <c r="B1922" s="16" t="s">
        <v>19</v>
      </c>
      <c r="C1922" s="15" t="str">
        <f t="shared" si="204"/>
        <v>Gravel Clay Silt_Hard</v>
      </c>
      <c r="D1922" s="15">
        <v>5</v>
      </c>
      <c r="E1922" s="33">
        <f t="shared" si="207"/>
        <v>-4.7838431495412496E-2</v>
      </c>
      <c r="F1922" s="15" t="str">
        <f t="shared" ref="F1922:F1985" si="210">IF(D1922=0,"Not Used",
IF(E1922&lt;Mean,"Rare/Uncommon",
IF(AND(E1922&gt;Mean,E1922&lt;(Mean + Standard_Deviation)),"Fairly Common",
IF(AND(E1922&gt;(Mean + Standard_Deviation),E1922&lt;(Mean + (2*Standard_Deviation))),"Common",
IF(E1922&gt;(Mean + (2*Standard_Deviation)),"Very Common","")))))</f>
        <v>Rare/Uncommon</v>
      </c>
      <c r="G1922" s="17" t="s">
        <v>159</v>
      </c>
      <c r="H1922" s="18" t="s">
        <v>158</v>
      </c>
      <c r="I1922" s="26" t="s">
        <v>158</v>
      </c>
      <c r="J1922" s="19" t="str">
        <f t="shared" si="208"/>
        <v>Needs Review</v>
      </c>
      <c r="K1922" s="19" t="str">
        <f t="shared" si="209"/>
        <v>Bell &amp; Erber</v>
      </c>
      <c r="L1922" s="27" t="str">
        <f t="shared" si="205"/>
        <v>Diamicton</v>
      </c>
      <c r="M1922" s="27" t="str">
        <f t="shared" si="206"/>
        <v>Diamicton</v>
      </c>
    </row>
    <row r="1923" spans="1:13" x14ac:dyDescent="0.25">
      <c r="A1923" s="15" t="s">
        <v>92</v>
      </c>
      <c r="B1923" s="16" t="s">
        <v>20</v>
      </c>
      <c r="C1923" s="15" t="str">
        <f t="shared" ref="C1923:C1986" si="211">A1923&amp;"_"&amp;IF(ISBLANK(B1923),"",B1923)</f>
        <v>Gravel Clay Silt_Heaving/Quick</v>
      </c>
      <c r="D1923" s="15">
        <v>0</v>
      </c>
      <c r="E1923" s="33">
        <f t="shared" si="207"/>
        <v>-4.8134274696818129E-2</v>
      </c>
      <c r="F1923" s="15" t="str">
        <f t="shared" si="210"/>
        <v>Not Used</v>
      </c>
      <c r="G1923" s="17" t="s">
        <v>159</v>
      </c>
      <c r="H1923" s="18" t="s">
        <v>158</v>
      </c>
      <c r="I1923" s="26" t="s">
        <v>158</v>
      </c>
      <c r="J1923" s="19" t="str">
        <f t="shared" si="208"/>
        <v>Not Used</v>
      </c>
      <c r="K1923" s="19" t="str">
        <f t="shared" si="209"/>
        <v>Not Used</v>
      </c>
      <c r="L1923" s="27" t="str">
        <f t="shared" ref="L1923:L1986" si="212">IF(K1923="Esch &amp; Erber",I1923,IF(OR(K1923="Bell &amp; Esch",K1923="Bell &amp; Erber",K1923="Everyone Agrees"),H1923,"CHECK"))</f>
        <v>CHECK</v>
      </c>
      <c r="M1923" s="27" t="str">
        <f t="shared" ref="M1923:M1986" si="213">IF(K1923="Everyone Agrees",H1923,IF(J1923="Not Used",H1923,IF(NOT(L1923="CHECK"),L1923,H1923)))</f>
        <v>Diamicton</v>
      </c>
    </row>
    <row r="1924" spans="1:13" x14ac:dyDescent="0.25">
      <c r="A1924" s="15" t="s">
        <v>92</v>
      </c>
      <c r="B1924" s="16" t="s">
        <v>21</v>
      </c>
      <c r="C1924" s="15" t="str">
        <f t="shared" si="211"/>
        <v>Gravel Clay Silt_Karst</v>
      </c>
      <c r="D1924" s="15">
        <v>0</v>
      </c>
      <c r="E1924" s="33">
        <f t="shared" ref="E1924:E1987" si="214">STANDARDIZE(D1924,(SUM($D$2:$D$5657)/COUNT($D$2:$D$5657)),_xlfn.STDEV.P($D$2:$D$5657))</f>
        <v>-4.8134274696818129E-2</v>
      </c>
      <c r="F1924" s="15" t="str">
        <f t="shared" si="210"/>
        <v>Not Used</v>
      </c>
      <c r="G1924" s="17" t="s">
        <v>159</v>
      </c>
      <c r="H1924" s="18" t="s">
        <v>158</v>
      </c>
      <c r="I1924" s="26" t="s">
        <v>158</v>
      </c>
      <c r="J1924" s="19" t="str">
        <f t="shared" ref="J1924:J1987" si="215">IF(AND(G1924=H1924,I1924=H1924),"Yes",IF(AND(OR(G1924="CHECK",H1924="CHECK",I1924="CHECK"),NOT(F1924="Not Used")),"Needs Review",IF(F1924="Not Used", "Not Used","No")))</f>
        <v>Not Used</v>
      </c>
      <c r="K1924" s="19" t="str">
        <f t="shared" ref="K1924:K1987" si="216">IF(J1924="Yes","Everyone Agrees",IF(F1924="Not Used","Not Used",IF(AND(G1924="CHECK",I1924="CHECK"),"Needs Review",IF(G1924=H1924,"Bell &amp; Esch",IF(H1924=I1924,"Bell &amp; Erber",IF(G1924=I1924,"Esch &amp; Erber","Nobody Agrees"))))))</f>
        <v>Not Used</v>
      </c>
      <c r="L1924" s="27" t="str">
        <f t="shared" si="212"/>
        <v>CHECK</v>
      </c>
      <c r="M1924" s="27" t="str">
        <f t="shared" si="213"/>
        <v>Diamicton</v>
      </c>
    </row>
    <row r="1925" spans="1:13" x14ac:dyDescent="0.25">
      <c r="A1925" s="15" t="s">
        <v>92</v>
      </c>
      <c r="B1925" s="16" t="s">
        <v>22</v>
      </c>
      <c r="C1925" s="15" t="str">
        <f t="shared" si="211"/>
        <v>Gravel Clay Silt_Layered</v>
      </c>
      <c r="D1925" s="15">
        <v>1</v>
      </c>
      <c r="E1925" s="33">
        <f t="shared" si="214"/>
        <v>-4.8075106056537004E-2</v>
      </c>
      <c r="F1925" s="15" t="str">
        <f t="shared" si="210"/>
        <v>Rare/Uncommon</v>
      </c>
      <c r="G1925" s="17" t="s">
        <v>159</v>
      </c>
      <c r="H1925" s="18" t="s">
        <v>158</v>
      </c>
      <c r="I1925" s="26" t="s">
        <v>158</v>
      </c>
      <c r="J1925" s="19" t="str">
        <f t="shared" si="215"/>
        <v>Needs Review</v>
      </c>
      <c r="K1925" s="19" t="str">
        <f t="shared" si="216"/>
        <v>Bell &amp; Erber</v>
      </c>
      <c r="L1925" s="27" t="str">
        <f t="shared" si="212"/>
        <v>Diamicton</v>
      </c>
      <c r="M1925" s="27" t="str">
        <f t="shared" si="213"/>
        <v>Diamicton</v>
      </c>
    </row>
    <row r="1926" spans="1:13" x14ac:dyDescent="0.25">
      <c r="A1926" s="15" t="s">
        <v>92</v>
      </c>
      <c r="B1926" s="16" t="s">
        <v>23</v>
      </c>
      <c r="C1926" s="15" t="str">
        <f t="shared" si="211"/>
        <v>Gravel Clay Silt_Medium</v>
      </c>
      <c r="D1926" s="15">
        <v>0</v>
      </c>
      <c r="E1926" s="33">
        <f t="shared" si="214"/>
        <v>-4.8134274696818129E-2</v>
      </c>
      <c r="F1926" s="15" t="str">
        <f t="shared" si="210"/>
        <v>Not Used</v>
      </c>
      <c r="G1926" s="17" t="s">
        <v>159</v>
      </c>
      <c r="H1926" s="18" t="s">
        <v>158</v>
      </c>
      <c r="I1926" s="26" t="s">
        <v>158</v>
      </c>
      <c r="J1926" s="19" t="str">
        <f t="shared" si="215"/>
        <v>Not Used</v>
      </c>
      <c r="K1926" s="19" t="str">
        <f t="shared" si="216"/>
        <v>Not Used</v>
      </c>
      <c r="L1926" s="27" t="str">
        <f t="shared" si="212"/>
        <v>CHECK</v>
      </c>
      <c r="M1926" s="27" t="str">
        <f t="shared" si="213"/>
        <v>Diamicton</v>
      </c>
    </row>
    <row r="1927" spans="1:13" x14ac:dyDescent="0.25">
      <c r="A1927" s="15" t="s">
        <v>92</v>
      </c>
      <c r="B1927" s="16" t="s">
        <v>24</v>
      </c>
      <c r="C1927" s="15" t="str">
        <f t="shared" si="211"/>
        <v>Gravel Clay Silt_Medium To Coarse</v>
      </c>
      <c r="D1927" s="15">
        <v>1</v>
      </c>
      <c r="E1927" s="33">
        <f t="shared" si="214"/>
        <v>-4.8075106056537004E-2</v>
      </c>
      <c r="F1927" s="15" t="str">
        <f t="shared" si="210"/>
        <v>Rare/Uncommon</v>
      </c>
      <c r="G1927" s="17" t="s">
        <v>159</v>
      </c>
      <c r="H1927" s="18" t="s">
        <v>158</v>
      </c>
      <c r="I1927" s="26" t="s">
        <v>158</v>
      </c>
      <c r="J1927" s="19" t="str">
        <f t="shared" si="215"/>
        <v>Needs Review</v>
      </c>
      <c r="K1927" s="19" t="str">
        <f t="shared" si="216"/>
        <v>Bell &amp; Erber</v>
      </c>
      <c r="L1927" s="27" t="str">
        <f t="shared" si="212"/>
        <v>Diamicton</v>
      </c>
      <c r="M1927" s="27" t="str">
        <f t="shared" si="213"/>
        <v>Diamicton</v>
      </c>
    </row>
    <row r="1928" spans="1:13" x14ac:dyDescent="0.25">
      <c r="A1928" s="15" t="s">
        <v>92</v>
      </c>
      <c r="B1928" s="16" t="s">
        <v>25</v>
      </c>
      <c r="C1928" s="15" t="str">
        <f t="shared" si="211"/>
        <v>Gravel Clay Silt_Organic</v>
      </c>
      <c r="D1928" s="15">
        <v>0</v>
      </c>
      <c r="E1928" s="33">
        <f t="shared" si="214"/>
        <v>-4.8134274696818129E-2</v>
      </c>
      <c r="F1928" s="15" t="str">
        <f t="shared" si="210"/>
        <v>Not Used</v>
      </c>
      <c r="G1928" s="17" t="s">
        <v>159</v>
      </c>
      <c r="H1928" s="18" t="s">
        <v>158</v>
      </c>
      <c r="I1928" s="26" t="s">
        <v>158</v>
      </c>
      <c r="J1928" s="19" t="str">
        <f t="shared" si="215"/>
        <v>Not Used</v>
      </c>
      <c r="K1928" s="19" t="str">
        <f t="shared" si="216"/>
        <v>Not Used</v>
      </c>
      <c r="L1928" s="27" t="str">
        <f t="shared" si="212"/>
        <v>CHECK</v>
      </c>
      <c r="M1928" s="27" t="str">
        <f t="shared" si="213"/>
        <v>Diamicton</v>
      </c>
    </row>
    <row r="1929" spans="1:13" x14ac:dyDescent="0.25">
      <c r="A1929" s="15" t="s">
        <v>92</v>
      </c>
      <c r="B1929" s="16" t="s">
        <v>26</v>
      </c>
      <c r="C1929" s="15" t="str">
        <f t="shared" si="211"/>
        <v>Gravel Clay Silt_Porous</v>
      </c>
      <c r="D1929" s="15">
        <v>0</v>
      </c>
      <c r="E1929" s="33">
        <f t="shared" si="214"/>
        <v>-4.8134274696818129E-2</v>
      </c>
      <c r="F1929" s="15" t="str">
        <f t="shared" si="210"/>
        <v>Not Used</v>
      </c>
      <c r="G1929" s="17" t="s">
        <v>159</v>
      </c>
      <c r="H1929" s="18" t="s">
        <v>158</v>
      </c>
      <c r="I1929" s="26" t="s">
        <v>158</v>
      </c>
      <c r="J1929" s="19" t="str">
        <f t="shared" si="215"/>
        <v>Not Used</v>
      </c>
      <c r="K1929" s="19" t="str">
        <f t="shared" si="216"/>
        <v>Not Used</v>
      </c>
      <c r="L1929" s="27" t="str">
        <f t="shared" si="212"/>
        <v>CHECK</v>
      </c>
      <c r="M1929" s="27" t="str">
        <f t="shared" si="213"/>
        <v>Diamicton</v>
      </c>
    </row>
    <row r="1930" spans="1:13" x14ac:dyDescent="0.25">
      <c r="A1930" s="15" t="s">
        <v>92</v>
      </c>
      <c r="B1930" s="16" t="s">
        <v>27</v>
      </c>
      <c r="C1930" s="15" t="str">
        <f t="shared" si="211"/>
        <v>Gravel Clay Silt_Sandy</v>
      </c>
      <c r="D1930" s="15">
        <v>4</v>
      </c>
      <c r="E1930" s="33">
        <f t="shared" si="214"/>
        <v>-4.7897600135693622E-2</v>
      </c>
      <c r="F1930" s="15" t="str">
        <f t="shared" si="210"/>
        <v>Rare/Uncommon</v>
      </c>
      <c r="G1930" s="17" t="s">
        <v>159</v>
      </c>
      <c r="H1930" s="18" t="s">
        <v>158</v>
      </c>
      <c r="I1930" s="26" t="s">
        <v>158</v>
      </c>
      <c r="J1930" s="19" t="str">
        <f t="shared" si="215"/>
        <v>Needs Review</v>
      </c>
      <c r="K1930" s="19" t="str">
        <f t="shared" si="216"/>
        <v>Bell &amp; Erber</v>
      </c>
      <c r="L1930" s="27" t="str">
        <f t="shared" si="212"/>
        <v>Diamicton</v>
      </c>
      <c r="M1930" s="27" t="str">
        <f t="shared" si="213"/>
        <v>Diamicton</v>
      </c>
    </row>
    <row r="1931" spans="1:13" x14ac:dyDescent="0.25">
      <c r="A1931" s="15" t="s">
        <v>92</v>
      </c>
      <c r="B1931" s="16" t="s">
        <v>28</v>
      </c>
      <c r="C1931" s="15" t="str">
        <f t="shared" si="211"/>
        <v>Gravel Clay Silt_Silty</v>
      </c>
      <c r="D1931" s="15">
        <v>1</v>
      </c>
      <c r="E1931" s="33">
        <f t="shared" si="214"/>
        <v>-4.8075106056537004E-2</v>
      </c>
      <c r="F1931" s="15" t="str">
        <f t="shared" si="210"/>
        <v>Rare/Uncommon</v>
      </c>
      <c r="G1931" s="17" t="s">
        <v>159</v>
      </c>
      <c r="H1931" s="18" t="s">
        <v>158</v>
      </c>
      <c r="I1931" s="26" t="s">
        <v>158</v>
      </c>
      <c r="J1931" s="19" t="str">
        <f t="shared" si="215"/>
        <v>Needs Review</v>
      </c>
      <c r="K1931" s="19" t="str">
        <f t="shared" si="216"/>
        <v>Bell &amp; Erber</v>
      </c>
      <c r="L1931" s="27" t="str">
        <f t="shared" si="212"/>
        <v>Diamicton</v>
      </c>
      <c r="M1931" s="27" t="str">
        <f t="shared" si="213"/>
        <v>Diamicton</v>
      </c>
    </row>
    <row r="1932" spans="1:13" x14ac:dyDescent="0.25">
      <c r="A1932" s="15" t="s">
        <v>92</v>
      </c>
      <c r="B1932" s="16" t="s">
        <v>29</v>
      </c>
      <c r="C1932" s="15" t="str">
        <f t="shared" si="211"/>
        <v>Gravel Clay Silt_Soft</v>
      </c>
      <c r="D1932" s="15">
        <v>1</v>
      </c>
      <c r="E1932" s="33">
        <f t="shared" si="214"/>
        <v>-4.8075106056537004E-2</v>
      </c>
      <c r="F1932" s="15" t="str">
        <f t="shared" si="210"/>
        <v>Rare/Uncommon</v>
      </c>
      <c r="G1932" s="17" t="s">
        <v>159</v>
      </c>
      <c r="H1932" s="18" t="s">
        <v>158</v>
      </c>
      <c r="I1932" s="26" t="s">
        <v>158</v>
      </c>
      <c r="J1932" s="19" t="str">
        <f t="shared" si="215"/>
        <v>Needs Review</v>
      </c>
      <c r="K1932" s="19" t="str">
        <f t="shared" si="216"/>
        <v>Bell &amp; Erber</v>
      </c>
      <c r="L1932" s="27" t="str">
        <f t="shared" si="212"/>
        <v>Diamicton</v>
      </c>
      <c r="M1932" s="27" t="str">
        <f t="shared" si="213"/>
        <v>Diamicton</v>
      </c>
    </row>
    <row r="1933" spans="1:13" x14ac:dyDescent="0.25">
      <c r="A1933" s="15" t="s">
        <v>92</v>
      </c>
      <c r="B1933" s="16" t="s">
        <v>30</v>
      </c>
      <c r="C1933" s="15" t="str">
        <f t="shared" si="211"/>
        <v>Gravel Clay Silt_Sticky</v>
      </c>
      <c r="D1933" s="15">
        <v>0</v>
      </c>
      <c r="E1933" s="33">
        <f t="shared" si="214"/>
        <v>-4.8134274696818129E-2</v>
      </c>
      <c r="F1933" s="15" t="str">
        <f t="shared" si="210"/>
        <v>Not Used</v>
      </c>
      <c r="G1933" s="17" t="s">
        <v>159</v>
      </c>
      <c r="H1933" s="18" t="s">
        <v>158</v>
      </c>
      <c r="I1933" s="26" t="s">
        <v>158</v>
      </c>
      <c r="J1933" s="19" t="str">
        <f t="shared" si="215"/>
        <v>Not Used</v>
      </c>
      <c r="K1933" s="19" t="str">
        <f t="shared" si="216"/>
        <v>Not Used</v>
      </c>
      <c r="L1933" s="27" t="str">
        <f t="shared" si="212"/>
        <v>CHECK</v>
      </c>
      <c r="M1933" s="27" t="str">
        <f t="shared" si="213"/>
        <v>Diamicton</v>
      </c>
    </row>
    <row r="1934" spans="1:13" x14ac:dyDescent="0.25">
      <c r="A1934" s="15" t="s">
        <v>92</v>
      </c>
      <c r="B1934" s="16" t="s">
        <v>31</v>
      </c>
      <c r="C1934" s="15" t="str">
        <f t="shared" si="211"/>
        <v>Gravel Clay Silt_Stoney</v>
      </c>
      <c r="D1934" s="15">
        <v>0</v>
      </c>
      <c r="E1934" s="33">
        <f t="shared" si="214"/>
        <v>-4.8134274696818129E-2</v>
      </c>
      <c r="F1934" s="15" t="str">
        <f t="shared" si="210"/>
        <v>Not Used</v>
      </c>
      <c r="G1934" s="17" t="s">
        <v>159</v>
      </c>
      <c r="H1934" s="18" t="s">
        <v>158</v>
      </c>
      <c r="I1934" s="26" t="s">
        <v>158</v>
      </c>
      <c r="J1934" s="19" t="str">
        <f t="shared" si="215"/>
        <v>Not Used</v>
      </c>
      <c r="K1934" s="19" t="str">
        <f t="shared" si="216"/>
        <v>Not Used</v>
      </c>
      <c r="L1934" s="27" t="str">
        <f t="shared" si="212"/>
        <v>CHECK</v>
      </c>
      <c r="M1934" s="27" t="str">
        <f t="shared" si="213"/>
        <v>Diamicton</v>
      </c>
    </row>
    <row r="1935" spans="1:13" x14ac:dyDescent="0.25">
      <c r="A1935" s="15" t="s">
        <v>92</v>
      </c>
      <c r="B1935" s="16" t="s">
        <v>32</v>
      </c>
      <c r="C1935" s="15" t="str">
        <f t="shared" si="211"/>
        <v>Gravel Clay Silt_Stringers</v>
      </c>
      <c r="D1935" s="15">
        <v>1</v>
      </c>
      <c r="E1935" s="33">
        <f t="shared" si="214"/>
        <v>-4.8075106056537004E-2</v>
      </c>
      <c r="F1935" s="15" t="str">
        <f t="shared" si="210"/>
        <v>Rare/Uncommon</v>
      </c>
      <c r="G1935" s="17" t="s">
        <v>159</v>
      </c>
      <c r="H1935" s="18" t="s">
        <v>158</v>
      </c>
      <c r="I1935" s="26" t="s">
        <v>158</v>
      </c>
      <c r="J1935" s="19" t="str">
        <f t="shared" si="215"/>
        <v>Needs Review</v>
      </c>
      <c r="K1935" s="19" t="str">
        <f t="shared" si="216"/>
        <v>Bell &amp; Erber</v>
      </c>
      <c r="L1935" s="27" t="str">
        <f t="shared" si="212"/>
        <v>Diamicton</v>
      </c>
      <c r="M1935" s="27" t="str">
        <f t="shared" si="213"/>
        <v>Diamicton</v>
      </c>
    </row>
    <row r="1936" spans="1:13" x14ac:dyDescent="0.25">
      <c r="A1936" s="15" t="s">
        <v>92</v>
      </c>
      <c r="B1936" s="16" t="s">
        <v>33</v>
      </c>
      <c r="C1936" s="15" t="str">
        <f t="shared" si="211"/>
        <v>Gravel Clay Silt_Strips</v>
      </c>
      <c r="D1936" s="15">
        <v>1</v>
      </c>
      <c r="E1936" s="33">
        <f t="shared" si="214"/>
        <v>-4.8075106056537004E-2</v>
      </c>
      <c r="F1936" s="15" t="str">
        <f t="shared" si="210"/>
        <v>Rare/Uncommon</v>
      </c>
      <c r="G1936" s="17" t="s">
        <v>159</v>
      </c>
      <c r="H1936" s="18" t="s">
        <v>158</v>
      </c>
      <c r="I1936" s="26" t="s">
        <v>158</v>
      </c>
      <c r="J1936" s="19" t="str">
        <f t="shared" si="215"/>
        <v>Needs Review</v>
      </c>
      <c r="K1936" s="19" t="str">
        <f t="shared" si="216"/>
        <v>Bell &amp; Erber</v>
      </c>
      <c r="L1936" s="27" t="str">
        <f t="shared" si="212"/>
        <v>Diamicton</v>
      </c>
      <c r="M1936" s="27" t="str">
        <f t="shared" si="213"/>
        <v>Diamicton</v>
      </c>
    </row>
    <row r="1937" spans="1:13" x14ac:dyDescent="0.25">
      <c r="A1937" s="15" t="s">
        <v>92</v>
      </c>
      <c r="B1937" s="16" t="s">
        <v>34</v>
      </c>
      <c r="C1937" s="15" t="str">
        <f t="shared" si="211"/>
        <v>Gravel Clay Silt_Swelling</v>
      </c>
      <c r="D1937" s="15">
        <v>0</v>
      </c>
      <c r="E1937" s="33">
        <f t="shared" si="214"/>
        <v>-4.8134274696818129E-2</v>
      </c>
      <c r="F1937" s="15" t="str">
        <f t="shared" si="210"/>
        <v>Not Used</v>
      </c>
      <c r="G1937" s="17" t="s">
        <v>159</v>
      </c>
      <c r="H1937" s="18" t="s">
        <v>158</v>
      </c>
      <c r="I1937" s="26" t="s">
        <v>158</v>
      </c>
      <c r="J1937" s="19" t="str">
        <f t="shared" si="215"/>
        <v>Not Used</v>
      </c>
      <c r="K1937" s="19" t="str">
        <f t="shared" si="216"/>
        <v>Not Used</v>
      </c>
      <c r="L1937" s="27" t="str">
        <f t="shared" si="212"/>
        <v>CHECK</v>
      </c>
      <c r="M1937" s="27" t="str">
        <f t="shared" si="213"/>
        <v>Diamicton</v>
      </c>
    </row>
    <row r="1938" spans="1:13" x14ac:dyDescent="0.25">
      <c r="A1938" s="15" t="s">
        <v>92</v>
      </c>
      <c r="B1938" s="16" t="s">
        <v>35</v>
      </c>
      <c r="C1938" s="15" t="str">
        <f t="shared" si="211"/>
        <v>Gravel Clay Silt_Very Coarse</v>
      </c>
      <c r="D1938" s="15">
        <v>0</v>
      </c>
      <c r="E1938" s="33">
        <f t="shared" si="214"/>
        <v>-4.8134274696818129E-2</v>
      </c>
      <c r="F1938" s="15" t="str">
        <f t="shared" si="210"/>
        <v>Not Used</v>
      </c>
      <c r="G1938" s="17" t="s">
        <v>159</v>
      </c>
      <c r="H1938" s="18" t="s">
        <v>158</v>
      </c>
      <c r="I1938" s="26" t="s">
        <v>158</v>
      </c>
      <c r="J1938" s="19" t="str">
        <f t="shared" si="215"/>
        <v>Not Used</v>
      </c>
      <c r="K1938" s="19" t="str">
        <f t="shared" si="216"/>
        <v>Not Used</v>
      </c>
      <c r="L1938" s="27" t="str">
        <f t="shared" si="212"/>
        <v>CHECK</v>
      </c>
      <c r="M1938" s="27" t="str">
        <f t="shared" si="213"/>
        <v>Diamicton</v>
      </c>
    </row>
    <row r="1939" spans="1:13" x14ac:dyDescent="0.25">
      <c r="A1939" s="15" t="s">
        <v>92</v>
      </c>
      <c r="B1939" s="16" t="s">
        <v>160</v>
      </c>
      <c r="C1939" s="15" t="str">
        <f t="shared" si="211"/>
        <v>Gravel Clay Silt_Very Fine</v>
      </c>
      <c r="D1939" s="15">
        <v>1</v>
      </c>
      <c r="E1939" s="33">
        <f t="shared" si="214"/>
        <v>-4.8075106056537004E-2</v>
      </c>
      <c r="F1939" s="15" t="str">
        <f t="shared" si="210"/>
        <v>Rare/Uncommon</v>
      </c>
      <c r="G1939" s="17" t="s">
        <v>159</v>
      </c>
      <c r="H1939" s="18" t="s">
        <v>158</v>
      </c>
      <c r="I1939" s="26" t="s">
        <v>158</v>
      </c>
      <c r="J1939" s="19" t="str">
        <f t="shared" si="215"/>
        <v>Needs Review</v>
      </c>
      <c r="K1939" s="19" t="str">
        <f t="shared" si="216"/>
        <v>Bell &amp; Erber</v>
      </c>
      <c r="L1939" s="27" t="str">
        <f t="shared" si="212"/>
        <v>Diamicton</v>
      </c>
      <c r="M1939" s="27" t="str">
        <f t="shared" si="213"/>
        <v>Diamicton</v>
      </c>
    </row>
    <row r="1940" spans="1:13" x14ac:dyDescent="0.25">
      <c r="A1940" s="15" t="s">
        <v>92</v>
      </c>
      <c r="B1940" s="16" t="s">
        <v>36</v>
      </c>
      <c r="C1940" s="15" t="str">
        <f t="shared" si="211"/>
        <v>Gravel Clay Silt_Very Fine-Coarse</v>
      </c>
      <c r="D1940" s="15">
        <v>0</v>
      </c>
      <c r="E1940" s="33">
        <f t="shared" si="214"/>
        <v>-4.8134274696818129E-2</v>
      </c>
      <c r="F1940" s="15" t="str">
        <f t="shared" si="210"/>
        <v>Not Used</v>
      </c>
      <c r="G1940" s="17" t="s">
        <v>159</v>
      </c>
      <c r="H1940" s="18" t="s">
        <v>158</v>
      </c>
      <c r="I1940" s="26" t="s">
        <v>158</v>
      </c>
      <c r="J1940" s="19" t="str">
        <f t="shared" si="215"/>
        <v>Not Used</v>
      </c>
      <c r="K1940" s="19" t="str">
        <f t="shared" si="216"/>
        <v>Not Used</v>
      </c>
      <c r="L1940" s="27" t="str">
        <f t="shared" si="212"/>
        <v>CHECK</v>
      </c>
      <c r="M1940" s="27" t="str">
        <f t="shared" si="213"/>
        <v>Diamicton</v>
      </c>
    </row>
    <row r="1941" spans="1:13" x14ac:dyDescent="0.25">
      <c r="A1941" s="15" t="s">
        <v>92</v>
      </c>
      <c r="B1941" s="16" t="s">
        <v>37</v>
      </c>
      <c r="C1941" s="15" t="str">
        <f t="shared" si="211"/>
        <v>Gravel Clay Silt_Very Fine-Fine</v>
      </c>
      <c r="D1941" s="15">
        <v>0</v>
      </c>
      <c r="E1941" s="33">
        <f t="shared" si="214"/>
        <v>-4.8134274696818129E-2</v>
      </c>
      <c r="F1941" s="15" t="str">
        <f t="shared" si="210"/>
        <v>Not Used</v>
      </c>
      <c r="G1941" s="17" t="s">
        <v>159</v>
      </c>
      <c r="H1941" s="18" t="s">
        <v>158</v>
      </c>
      <c r="I1941" s="26" t="s">
        <v>158</v>
      </c>
      <c r="J1941" s="19" t="str">
        <f t="shared" si="215"/>
        <v>Not Used</v>
      </c>
      <c r="K1941" s="19" t="str">
        <f t="shared" si="216"/>
        <v>Not Used</v>
      </c>
      <c r="L1941" s="27" t="str">
        <f t="shared" si="212"/>
        <v>CHECK</v>
      </c>
      <c r="M1941" s="27" t="str">
        <f t="shared" si="213"/>
        <v>Diamicton</v>
      </c>
    </row>
    <row r="1942" spans="1:13" x14ac:dyDescent="0.25">
      <c r="A1942" s="15" t="s">
        <v>92</v>
      </c>
      <c r="B1942" s="16" t="s">
        <v>38</v>
      </c>
      <c r="C1942" s="15" t="str">
        <f t="shared" si="211"/>
        <v>Gravel Clay Silt_Very Fine-Medium</v>
      </c>
      <c r="D1942" s="15">
        <v>0</v>
      </c>
      <c r="E1942" s="33">
        <f t="shared" si="214"/>
        <v>-4.8134274696818129E-2</v>
      </c>
      <c r="F1942" s="15" t="str">
        <f t="shared" si="210"/>
        <v>Not Used</v>
      </c>
      <c r="G1942" s="17" t="s">
        <v>159</v>
      </c>
      <c r="H1942" s="18" t="s">
        <v>158</v>
      </c>
      <c r="I1942" s="26" t="s">
        <v>158</v>
      </c>
      <c r="J1942" s="19" t="str">
        <f t="shared" si="215"/>
        <v>Not Used</v>
      </c>
      <c r="K1942" s="19" t="str">
        <f t="shared" si="216"/>
        <v>Not Used</v>
      </c>
      <c r="L1942" s="27" t="str">
        <f t="shared" si="212"/>
        <v>CHECK</v>
      </c>
      <c r="M1942" s="27" t="str">
        <f t="shared" si="213"/>
        <v>Diamicton</v>
      </c>
    </row>
    <row r="1943" spans="1:13" x14ac:dyDescent="0.25">
      <c r="A1943" s="15" t="s">
        <v>92</v>
      </c>
      <c r="B1943" s="16" t="s">
        <v>39</v>
      </c>
      <c r="C1943" s="15" t="str">
        <f t="shared" si="211"/>
        <v>Gravel Clay Silt_Very Hard</v>
      </c>
      <c r="D1943" s="15">
        <v>0</v>
      </c>
      <c r="E1943" s="33">
        <f t="shared" si="214"/>
        <v>-4.8134274696818129E-2</v>
      </c>
      <c r="F1943" s="15" t="str">
        <f t="shared" si="210"/>
        <v>Not Used</v>
      </c>
      <c r="G1943" s="17" t="s">
        <v>159</v>
      </c>
      <c r="H1943" s="18" t="s">
        <v>158</v>
      </c>
      <c r="I1943" s="26" t="s">
        <v>158</v>
      </c>
      <c r="J1943" s="19" t="str">
        <f t="shared" si="215"/>
        <v>Not Used</v>
      </c>
      <c r="K1943" s="19" t="str">
        <f t="shared" si="216"/>
        <v>Not Used</v>
      </c>
      <c r="L1943" s="27" t="str">
        <f t="shared" si="212"/>
        <v>CHECK</v>
      </c>
      <c r="M1943" s="27" t="str">
        <f t="shared" si="213"/>
        <v>Diamicton</v>
      </c>
    </row>
    <row r="1944" spans="1:13" x14ac:dyDescent="0.25">
      <c r="A1944" s="15" t="s">
        <v>92</v>
      </c>
      <c r="B1944" s="16" t="s">
        <v>40</v>
      </c>
      <c r="C1944" s="15" t="str">
        <f t="shared" si="211"/>
        <v>Gravel Clay Silt_W/Boulders</v>
      </c>
      <c r="D1944" s="15">
        <v>0</v>
      </c>
      <c r="E1944" s="33">
        <f t="shared" si="214"/>
        <v>-4.8134274696818129E-2</v>
      </c>
      <c r="F1944" s="15" t="str">
        <f t="shared" si="210"/>
        <v>Not Used</v>
      </c>
      <c r="G1944" s="17" t="s">
        <v>159</v>
      </c>
      <c r="H1944" s="18" t="s">
        <v>158</v>
      </c>
      <c r="I1944" s="26" t="s">
        <v>158</v>
      </c>
      <c r="J1944" s="19" t="str">
        <f t="shared" si="215"/>
        <v>Not Used</v>
      </c>
      <c r="K1944" s="19" t="str">
        <f t="shared" si="216"/>
        <v>Not Used</v>
      </c>
      <c r="L1944" s="27" t="str">
        <f t="shared" si="212"/>
        <v>CHECK</v>
      </c>
      <c r="M1944" s="27" t="str">
        <f t="shared" si="213"/>
        <v>Diamicton</v>
      </c>
    </row>
    <row r="1945" spans="1:13" x14ac:dyDescent="0.25">
      <c r="A1945" s="15" t="s">
        <v>92</v>
      </c>
      <c r="B1945" s="16" t="s">
        <v>41</v>
      </c>
      <c r="C1945" s="15" t="str">
        <f t="shared" si="211"/>
        <v>Gravel Clay Silt_W/Clay</v>
      </c>
      <c r="D1945" s="15">
        <v>0</v>
      </c>
      <c r="E1945" s="33">
        <f t="shared" si="214"/>
        <v>-4.8134274696818129E-2</v>
      </c>
      <c r="F1945" s="15" t="str">
        <f t="shared" si="210"/>
        <v>Not Used</v>
      </c>
      <c r="G1945" s="17" t="s">
        <v>159</v>
      </c>
      <c r="H1945" s="18" t="s">
        <v>158</v>
      </c>
      <c r="I1945" s="26" t="s">
        <v>158</v>
      </c>
      <c r="J1945" s="19" t="str">
        <f t="shared" si="215"/>
        <v>Not Used</v>
      </c>
      <c r="K1945" s="19" t="str">
        <f t="shared" si="216"/>
        <v>Not Used</v>
      </c>
      <c r="L1945" s="27" t="str">
        <f t="shared" si="212"/>
        <v>CHECK</v>
      </c>
      <c r="M1945" s="27" t="str">
        <f t="shared" si="213"/>
        <v>Diamicton</v>
      </c>
    </row>
    <row r="1946" spans="1:13" x14ac:dyDescent="0.25">
      <c r="A1946" s="15" t="s">
        <v>92</v>
      </c>
      <c r="B1946" s="16" t="s">
        <v>42</v>
      </c>
      <c r="C1946" s="15" t="str">
        <f t="shared" si="211"/>
        <v>Gravel Clay Silt_W/Coal</v>
      </c>
      <c r="D1946" s="15">
        <v>0</v>
      </c>
      <c r="E1946" s="33">
        <f t="shared" si="214"/>
        <v>-4.8134274696818129E-2</v>
      </c>
      <c r="F1946" s="15" t="str">
        <f t="shared" si="210"/>
        <v>Not Used</v>
      </c>
      <c r="G1946" s="17" t="s">
        <v>159</v>
      </c>
      <c r="H1946" s="18" t="s">
        <v>158</v>
      </c>
      <c r="I1946" s="26" t="s">
        <v>158</v>
      </c>
      <c r="J1946" s="19" t="str">
        <f t="shared" si="215"/>
        <v>Not Used</v>
      </c>
      <c r="K1946" s="19" t="str">
        <f t="shared" si="216"/>
        <v>Not Used</v>
      </c>
      <c r="L1946" s="27" t="str">
        <f t="shared" si="212"/>
        <v>CHECK</v>
      </c>
      <c r="M1946" s="27" t="str">
        <f t="shared" si="213"/>
        <v>Diamicton</v>
      </c>
    </row>
    <row r="1947" spans="1:13" x14ac:dyDescent="0.25">
      <c r="A1947" s="15" t="s">
        <v>92</v>
      </c>
      <c r="B1947" s="16" t="s">
        <v>43</v>
      </c>
      <c r="C1947" s="15" t="str">
        <f t="shared" si="211"/>
        <v>Gravel Clay Silt_W/Cobbles</v>
      </c>
      <c r="D1947" s="15">
        <v>2</v>
      </c>
      <c r="E1947" s="33">
        <f t="shared" si="214"/>
        <v>-4.8015937416255879E-2</v>
      </c>
      <c r="F1947" s="15" t="str">
        <f t="shared" si="210"/>
        <v>Rare/Uncommon</v>
      </c>
      <c r="G1947" s="17" t="s">
        <v>159</v>
      </c>
      <c r="H1947" s="18" t="s">
        <v>158</v>
      </c>
      <c r="I1947" s="26" t="s">
        <v>158</v>
      </c>
      <c r="J1947" s="19" t="str">
        <f t="shared" si="215"/>
        <v>Needs Review</v>
      </c>
      <c r="K1947" s="19" t="str">
        <f t="shared" si="216"/>
        <v>Bell &amp; Erber</v>
      </c>
      <c r="L1947" s="27" t="str">
        <f t="shared" si="212"/>
        <v>Diamicton</v>
      </c>
      <c r="M1947" s="27" t="str">
        <f t="shared" si="213"/>
        <v>Diamicton</v>
      </c>
    </row>
    <row r="1948" spans="1:13" x14ac:dyDescent="0.25">
      <c r="A1948" s="15" t="s">
        <v>92</v>
      </c>
      <c r="B1948" s="16" t="s">
        <v>44</v>
      </c>
      <c r="C1948" s="15" t="str">
        <f t="shared" si="211"/>
        <v>Gravel Clay Silt_W/Dolomite</v>
      </c>
      <c r="D1948" s="15">
        <v>0</v>
      </c>
      <c r="E1948" s="33">
        <f t="shared" si="214"/>
        <v>-4.8134274696818129E-2</v>
      </c>
      <c r="F1948" s="15" t="str">
        <f t="shared" si="210"/>
        <v>Not Used</v>
      </c>
      <c r="G1948" s="17" t="s">
        <v>159</v>
      </c>
      <c r="H1948" s="18" t="s">
        <v>158</v>
      </c>
      <c r="I1948" s="26" t="s">
        <v>158</v>
      </c>
      <c r="J1948" s="19" t="str">
        <f t="shared" si="215"/>
        <v>Not Used</v>
      </c>
      <c r="K1948" s="19" t="str">
        <f t="shared" si="216"/>
        <v>Not Used</v>
      </c>
      <c r="L1948" s="27" t="str">
        <f t="shared" si="212"/>
        <v>CHECK</v>
      </c>
      <c r="M1948" s="27" t="str">
        <f t="shared" si="213"/>
        <v>Diamicton</v>
      </c>
    </row>
    <row r="1949" spans="1:13" x14ac:dyDescent="0.25">
      <c r="A1949" s="15" t="s">
        <v>92</v>
      </c>
      <c r="B1949" s="16" t="s">
        <v>45</v>
      </c>
      <c r="C1949" s="15" t="str">
        <f t="shared" si="211"/>
        <v>Gravel Clay Silt_W/Gravel</v>
      </c>
      <c r="D1949" s="15">
        <v>0</v>
      </c>
      <c r="E1949" s="33">
        <f t="shared" si="214"/>
        <v>-4.8134274696818129E-2</v>
      </c>
      <c r="F1949" s="15" t="str">
        <f t="shared" si="210"/>
        <v>Not Used</v>
      </c>
      <c r="G1949" s="17" t="s">
        <v>159</v>
      </c>
      <c r="H1949" s="18" t="s">
        <v>158</v>
      </c>
      <c r="I1949" s="26" t="s">
        <v>158</v>
      </c>
      <c r="J1949" s="19" t="str">
        <f t="shared" si="215"/>
        <v>Not Used</v>
      </c>
      <c r="K1949" s="19" t="str">
        <f t="shared" si="216"/>
        <v>Not Used</v>
      </c>
      <c r="L1949" s="27" t="str">
        <f t="shared" si="212"/>
        <v>CHECK</v>
      </c>
      <c r="M1949" s="27" t="str">
        <f t="shared" si="213"/>
        <v>Diamicton</v>
      </c>
    </row>
    <row r="1950" spans="1:13" x14ac:dyDescent="0.25">
      <c r="A1950" s="15" t="s">
        <v>92</v>
      </c>
      <c r="B1950" s="16" t="s">
        <v>46</v>
      </c>
      <c r="C1950" s="15" t="str">
        <f t="shared" si="211"/>
        <v>Gravel Clay Silt_W/Gypsum</v>
      </c>
      <c r="D1950" s="15">
        <v>1</v>
      </c>
      <c r="E1950" s="33">
        <f t="shared" si="214"/>
        <v>-4.8075106056537004E-2</v>
      </c>
      <c r="F1950" s="15" t="str">
        <f t="shared" si="210"/>
        <v>Rare/Uncommon</v>
      </c>
      <c r="G1950" s="17" t="s">
        <v>159</v>
      </c>
      <c r="H1950" s="18" t="s">
        <v>158</v>
      </c>
      <c r="I1950" s="26" t="s">
        <v>158</v>
      </c>
      <c r="J1950" s="19" t="str">
        <f t="shared" si="215"/>
        <v>Needs Review</v>
      </c>
      <c r="K1950" s="19" t="str">
        <f t="shared" si="216"/>
        <v>Bell &amp; Erber</v>
      </c>
      <c r="L1950" s="27" t="str">
        <f t="shared" si="212"/>
        <v>Diamicton</v>
      </c>
      <c r="M1950" s="27" t="str">
        <f t="shared" si="213"/>
        <v>Diamicton</v>
      </c>
    </row>
    <row r="1951" spans="1:13" x14ac:dyDescent="0.25">
      <c r="A1951" s="15" t="s">
        <v>92</v>
      </c>
      <c r="B1951" s="16" t="s">
        <v>47</v>
      </c>
      <c r="C1951" s="15" t="str">
        <f t="shared" si="211"/>
        <v>Gravel Clay Silt_W/Limestone</v>
      </c>
      <c r="D1951" s="15">
        <v>0</v>
      </c>
      <c r="E1951" s="33">
        <f t="shared" si="214"/>
        <v>-4.8134274696818129E-2</v>
      </c>
      <c r="F1951" s="15" t="str">
        <f t="shared" si="210"/>
        <v>Not Used</v>
      </c>
      <c r="G1951" s="17" t="s">
        <v>159</v>
      </c>
      <c r="H1951" s="18" t="s">
        <v>158</v>
      </c>
      <c r="I1951" s="26" t="s">
        <v>158</v>
      </c>
      <c r="J1951" s="19" t="str">
        <f t="shared" si="215"/>
        <v>Not Used</v>
      </c>
      <c r="K1951" s="19" t="str">
        <f t="shared" si="216"/>
        <v>Not Used</v>
      </c>
      <c r="L1951" s="27" t="str">
        <f t="shared" si="212"/>
        <v>CHECK</v>
      </c>
      <c r="M1951" s="27" t="str">
        <f t="shared" si="213"/>
        <v>Diamicton</v>
      </c>
    </row>
    <row r="1952" spans="1:13" x14ac:dyDescent="0.25">
      <c r="A1952" s="15" t="s">
        <v>92</v>
      </c>
      <c r="B1952" s="16" t="s">
        <v>48</v>
      </c>
      <c r="C1952" s="15" t="str">
        <f t="shared" si="211"/>
        <v>Gravel Clay Silt_W/Pyrite</v>
      </c>
      <c r="D1952" s="15">
        <v>0</v>
      </c>
      <c r="E1952" s="33">
        <f t="shared" si="214"/>
        <v>-4.8134274696818129E-2</v>
      </c>
      <c r="F1952" s="15" t="str">
        <f t="shared" si="210"/>
        <v>Not Used</v>
      </c>
      <c r="G1952" s="17" t="s">
        <v>159</v>
      </c>
      <c r="H1952" s="18" t="s">
        <v>158</v>
      </c>
      <c r="I1952" s="26" t="s">
        <v>158</v>
      </c>
      <c r="J1952" s="19" t="str">
        <f t="shared" si="215"/>
        <v>Not Used</v>
      </c>
      <c r="K1952" s="19" t="str">
        <f t="shared" si="216"/>
        <v>Not Used</v>
      </c>
      <c r="L1952" s="27" t="str">
        <f t="shared" si="212"/>
        <v>CHECK</v>
      </c>
      <c r="M1952" s="27" t="str">
        <f t="shared" si="213"/>
        <v>Diamicton</v>
      </c>
    </row>
    <row r="1953" spans="1:13" x14ac:dyDescent="0.25">
      <c r="A1953" s="15" t="s">
        <v>92</v>
      </c>
      <c r="B1953" s="16" t="s">
        <v>49</v>
      </c>
      <c r="C1953" s="15" t="str">
        <f t="shared" si="211"/>
        <v>Gravel Clay Silt_W/Sand</v>
      </c>
      <c r="D1953" s="15">
        <v>6</v>
      </c>
      <c r="E1953" s="33">
        <f t="shared" si="214"/>
        <v>-4.7779262855131371E-2</v>
      </c>
      <c r="F1953" s="15" t="str">
        <f t="shared" si="210"/>
        <v>Rare/Uncommon</v>
      </c>
      <c r="G1953" s="17" t="s">
        <v>159</v>
      </c>
      <c r="H1953" s="18" t="s">
        <v>158</v>
      </c>
      <c r="I1953" s="26" t="s">
        <v>158</v>
      </c>
      <c r="J1953" s="19" t="str">
        <f t="shared" si="215"/>
        <v>Needs Review</v>
      </c>
      <c r="K1953" s="19" t="str">
        <f t="shared" si="216"/>
        <v>Bell &amp; Erber</v>
      </c>
      <c r="L1953" s="27" t="str">
        <f t="shared" si="212"/>
        <v>Diamicton</v>
      </c>
      <c r="M1953" s="27" t="str">
        <f t="shared" si="213"/>
        <v>Diamicton</v>
      </c>
    </row>
    <row r="1954" spans="1:13" x14ac:dyDescent="0.25">
      <c r="A1954" s="15" t="s">
        <v>92</v>
      </c>
      <c r="B1954" s="16" t="s">
        <v>50</v>
      </c>
      <c r="C1954" s="15" t="str">
        <f t="shared" si="211"/>
        <v>Gravel Clay Silt_W/Sandstone</v>
      </c>
      <c r="D1954" s="15">
        <v>1</v>
      </c>
      <c r="E1954" s="33">
        <f t="shared" si="214"/>
        <v>-4.8075106056537004E-2</v>
      </c>
      <c r="F1954" s="15" t="str">
        <f t="shared" si="210"/>
        <v>Rare/Uncommon</v>
      </c>
      <c r="G1954" s="17" t="s">
        <v>159</v>
      </c>
      <c r="H1954" s="18" t="s">
        <v>158</v>
      </c>
      <c r="I1954" s="26" t="s">
        <v>158</v>
      </c>
      <c r="J1954" s="19" t="str">
        <f t="shared" si="215"/>
        <v>Needs Review</v>
      </c>
      <c r="K1954" s="19" t="str">
        <f t="shared" si="216"/>
        <v>Bell &amp; Erber</v>
      </c>
      <c r="L1954" s="27" t="str">
        <f t="shared" si="212"/>
        <v>Diamicton</v>
      </c>
      <c r="M1954" s="27" t="str">
        <f t="shared" si="213"/>
        <v>Diamicton</v>
      </c>
    </row>
    <row r="1955" spans="1:13" x14ac:dyDescent="0.25">
      <c r="A1955" s="15" t="s">
        <v>92</v>
      </c>
      <c r="B1955" s="16" t="s">
        <v>51</v>
      </c>
      <c r="C1955" s="15" t="str">
        <f t="shared" si="211"/>
        <v>Gravel Clay Silt_W/Shale</v>
      </c>
      <c r="D1955" s="15">
        <v>1</v>
      </c>
      <c r="E1955" s="33">
        <f t="shared" si="214"/>
        <v>-4.8075106056537004E-2</v>
      </c>
      <c r="F1955" s="15" t="str">
        <f t="shared" si="210"/>
        <v>Rare/Uncommon</v>
      </c>
      <c r="G1955" s="17" t="s">
        <v>159</v>
      </c>
      <c r="H1955" s="18" t="s">
        <v>158</v>
      </c>
      <c r="I1955" s="26" t="s">
        <v>158</v>
      </c>
      <c r="J1955" s="19" t="str">
        <f t="shared" si="215"/>
        <v>Needs Review</v>
      </c>
      <c r="K1955" s="19" t="str">
        <f t="shared" si="216"/>
        <v>Bell &amp; Erber</v>
      </c>
      <c r="L1955" s="27" t="str">
        <f t="shared" si="212"/>
        <v>Diamicton</v>
      </c>
      <c r="M1955" s="27" t="str">
        <f t="shared" si="213"/>
        <v>Diamicton</v>
      </c>
    </row>
    <row r="1956" spans="1:13" x14ac:dyDescent="0.25">
      <c r="A1956" s="15" t="s">
        <v>92</v>
      </c>
      <c r="B1956" s="16" t="s">
        <v>52</v>
      </c>
      <c r="C1956" s="15" t="str">
        <f t="shared" si="211"/>
        <v>Gravel Clay Silt_W/Silt</v>
      </c>
      <c r="D1956" s="15">
        <v>0</v>
      </c>
      <c r="E1956" s="33">
        <f t="shared" si="214"/>
        <v>-4.8134274696818129E-2</v>
      </c>
      <c r="F1956" s="15" t="str">
        <f t="shared" si="210"/>
        <v>Not Used</v>
      </c>
      <c r="G1956" s="17" t="s">
        <v>159</v>
      </c>
      <c r="H1956" s="18" t="s">
        <v>158</v>
      </c>
      <c r="I1956" s="26" t="s">
        <v>158</v>
      </c>
      <c r="J1956" s="19" t="str">
        <f t="shared" si="215"/>
        <v>Not Used</v>
      </c>
      <c r="K1956" s="19" t="str">
        <f t="shared" si="216"/>
        <v>Not Used</v>
      </c>
      <c r="L1956" s="27" t="str">
        <f t="shared" si="212"/>
        <v>CHECK</v>
      </c>
      <c r="M1956" s="27" t="str">
        <f t="shared" si="213"/>
        <v>Diamicton</v>
      </c>
    </row>
    <row r="1957" spans="1:13" x14ac:dyDescent="0.25">
      <c r="A1957" s="15" t="s">
        <v>92</v>
      </c>
      <c r="B1957" s="16" t="s">
        <v>53</v>
      </c>
      <c r="C1957" s="15" t="str">
        <f t="shared" si="211"/>
        <v>Gravel Clay Silt_W/Stones</v>
      </c>
      <c r="D1957" s="15">
        <v>1</v>
      </c>
      <c r="E1957" s="33">
        <f t="shared" si="214"/>
        <v>-4.8075106056537004E-2</v>
      </c>
      <c r="F1957" s="15" t="str">
        <f t="shared" si="210"/>
        <v>Rare/Uncommon</v>
      </c>
      <c r="G1957" s="17" t="s">
        <v>159</v>
      </c>
      <c r="H1957" s="18" t="s">
        <v>158</v>
      </c>
      <c r="I1957" s="26" t="s">
        <v>158</v>
      </c>
      <c r="J1957" s="19" t="str">
        <f t="shared" si="215"/>
        <v>Needs Review</v>
      </c>
      <c r="K1957" s="19" t="str">
        <f t="shared" si="216"/>
        <v>Bell &amp; Erber</v>
      </c>
      <c r="L1957" s="27" t="str">
        <f t="shared" si="212"/>
        <v>Diamicton</v>
      </c>
      <c r="M1957" s="27" t="str">
        <f t="shared" si="213"/>
        <v>Diamicton</v>
      </c>
    </row>
    <row r="1958" spans="1:13" x14ac:dyDescent="0.25">
      <c r="A1958" s="15" t="s">
        <v>92</v>
      </c>
      <c r="B1958" s="16" t="s">
        <v>54</v>
      </c>
      <c r="C1958" s="15" t="str">
        <f t="shared" si="211"/>
        <v>Gravel Clay Silt_Water Bearing</v>
      </c>
      <c r="D1958" s="15">
        <v>1</v>
      </c>
      <c r="E1958" s="33">
        <f t="shared" si="214"/>
        <v>-4.8075106056537004E-2</v>
      </c>
      <c r="F1958" s="15" t="str">
        <f t="shared" si="210"/>
        <v>Rare/Uncommon</v>
      </c>
      <c r="G1958" s="17" t="s">
        <v>159</v>
      </c>
      <c r="H1958" s="18" t="s">
        <v>158</v>
      </c>
      <c r="I1958" s="26" t="s">
        <v>158</v>
      </c>
      <c r="J1958" s="19" t="str">
        <f t="shared" si="215"/>
        <v>Needs Review</v>
      </c>
      <c r="K1958" s="19" t="str">
        <f t="shared" si="216"/>
        <v>Bell &amp; Erber</v>
      </c>
      <c r="L1958" s="27" t="str">
        <f t="shared" si="212"/>
        <v>Diamicton</v>
      </c>
      <c r="M1958" s="27" t="str">
        <f t="shared" si="213"/>
        <v>Diamicton</v>
      </c>
    </row>
    <row r="1959" spans="1:13" x14ac:dyDescent="0.25">
      <c r="A1959" s="15" t="s">
        <v>92</v>
      </c>
      <c r="B1959" s="16" t="s">
        <v>55</v>
      </c>
      <c r="C1959" s="15" t="str">
        <f t="shared" si="211"/>
        <v>Gravel Clay Silt_Weathered</v>
      </c>
      <c r="D1959" s="15">
        <v>0</v>
      </c>
      <c r="E1959" s="33">
        <f t="shared" si="214"/>
        <v>-4.8134274696818129E-2</v>
      </c>
      <c r="F1959" s="15" t="str">
        <f t="shared" si="210"/>
        <v>Not Used</v>
      </c>
      <c r="G1959" s="17" t="s">
        <v>159</v>
      </c>
      <c r="H1959" s="18" t="s">
        <v>158</v>
      </c>
      <c r="I1959" s="26" t="s">
        <v>158</v>
      </c>
      <c r="J1959" s="19" t="str">
        <f t="shared" si="215"/>
        <v>Not Used</v>
      </c>
      <c r="K1959" s="19" t="str">
        <f t="shared" si="216"/>
        <v>Not Used</v>
      </c>
      <c r="L1959" s="27" t="str">
        <f t="shared" si="212"/>
        <v>CHECK</v>
      </c>
      <c r="M1959" s="27" t="str">
        <f t="shared" si="213"/>
        <v>Diamicton</v>
      </c>
    </row>
    <row r="1960" spans="1:13" x14ac:dyDescent="0.25">
      <c r="A1960" s="15" t="s">
        <v>92</v>
      </c>
      <c r="B1960" s="16" t="s">
        <v>56</v>
      </c>
      <c r="C1960" s="15" t="str">
        <f t="shared" si="211"/>
        <v>Gravel Clay Silt_Wet/Moist</v>
      </c>
      <c r="D1960" s="15">
        <v>0</v>
      </c>
      <c r="E1960" s="33">
        <f t="shared" si="214"/>
        <v>-4.8134274696818129E-2</v>
      </c>
      <c r="F1960" s="15" t="str">
        <f t="shared" si="210"/>
        <v>Not Used</v>
      </c>
      <c r="G1960" s="17" t="s">
        <v>159</v>
      </c>
      <c r="H1960" s="18" t="s">
        <v>158</v>
      </c>
      <c r="I1960" s="26" t="s">
        <v>158</v>
      </c>
      <c r="J1960" s="19" t="str">
        <f t="shared" si="215"/>
        <v>Not Used</v>
      </c>
      <c r="K1960" s="19" t="str">
        <f t="shared" si="216"/>
        <v>Not Used</v>
      </c>
      <c r="L1960" s="27" t="str">
        <f t="shared" si="212"/>
        <v>CHECK</v>
      </c>
      <c r="M1960" s="27" t="str">
        <f t="shared" si="213"/>
        <v>Diamicton</v>
      </c>
    </row>
    <row r="1961" spans="1:13" x14ac:dyDescent="0.25">
      <c r="A1961" s="15" t="s">
        <v>92</v>
      </c>
      <c r="B1961" s="16" t="s">
        <v>57</v>
      </c>
      <c r="C1961" s="15" t="str">
        <f t="shared" si="211"/>
        <v>Gravel Clay Silt_Wood</v>
      </c>
      <c r="D1961" s="15">
        <v>0</v>
      </c>
      <c r="E1961" s="33">
        <f t="shared" si="214"/>
        <v>-4.8134274696818129E-2</v>
      </c>
      <c r="F1961" s="15" t="str">
        <f t="shared" si="210"/>
        <v>Not Used</v>
      </c>
      <c r="G1961" s="17" t="s">
        <v>159</v>
      </c>
      <c r="H1961" s="18" t="s">
        <v>158</v>
      </c>
      <c r="I1961" s="26" t="s">
        <v>158</v>
      </c>
      <c r="J1961" s="19" t="str">
        <f t="shared" si="215"/>
        <v>Not Used</v>
      </c>
      <c r="K1961" s="19" t="str">
        <f t="shared" si="216"/>
        <v>Not Used</v>
      </c>
      <c r="L1961" s="27" t="str">
        <f t="shared" si="212"/>
        <v>CHECK</v>
      </c>
      <c r="M1961" s="27" t="str">
        <f t="shared" si="213"/>
        <v>Diamicton</v>
      </c>
    </row>
    <row r="1962" spans="1:13" x14ac:dyDescent="0.25">
      <c r="A1962" s="15" t="s">
        <v>93</v>
      </c>
      <c r="B1962" s="16"/>
      <c r="C1962" s="15" t="str">
        <f t="shared" si="211"/>
        <v>Gravel Sand Clay_</v>
      </c>
      <c r="D1962" s="15">
        <v>2807</v>
      </c>
      <c r="E1962" s="33">
        <f t="shared" si="214"/>
        <v>0.11795209857230439</v>
      </c>
      <c r="F1962" s="15" t="str">
        <f t="shared" si="210"/>
        <v>Fairly Common</v>
      </c>
      <c r="G1962" s="17" t="s">
        <v>159</v>
      </c>
      <c r="H1962" s="18" t="s">
        <v>158</v>
      </c>
      <c r="I1962" s="26" t="s">
        <v>158</v>
      </c>
      <c r="J1962" s="19" t="str">
        <f t="shared" si="215"/>
        <v>Needs Review</v>
      </c>
      <c r="K1962" s="19" t="str">
        <f t="shared" si="216"/>
        <v>Bell &amp; Erber</v>
      </c>
      <c r="L1962" s="27" t="str">
        <f t="shared" si="212"/>
        <v>Diamicton</v>
      </c>
      <c r="M1962" s="27" t="str">
        <f t="shared" si="213"/>
        <v>Diamicton</v>
      </c>
    </row>
    <row r="1963" spans="1:13" x14ac:dyDescent="0.25">
      <c r="A1963" s="15" t="s">
        <v>93</v>
      </c>
      <c r="B1963" s="16" t="s">
        <v>4</v>
      </c>
      <c r="C1963" s="15" t="str">
        <f t="shared" si="211"/>
        <v>Gravel Sand Clay_Broken</v>
      </c>
      <c r="D1963" s="15">
        <v>0</v>
      </c>
      <c r="E1963" s="33">
        <f t="shared" si="214"/>
        <v>-4.8134274696818129E-2</v>
      </c>
      <c r="F1963" s="15" t="str">
        <f t="shared" si="210"/>
        <v>Not Used</v>
      </c>
      <c r="G1963" s="17" t="s">
        <v>159</v>
      </c>
      <c r="H1963" s="18" t="s">
        <v>158</v>
      </c>
      <c r="I1963" s="26" t="s">
        <v>158</v>
      </c>
      <c r="J1963" s="19" t="str">
        <f t="shared" si="215"/>
        <v>Not Used</v>
      </c>
      <c r="K1963" s="19" t="str">
        <f t="shared" si="216"/>
        <v>Not Used</v>
      </c>
      <c r="L1963" s="27" t="str">
        <f t="shared" si="212"/>
        <v>CHECK</v>
      </c>
      <c r="M1963" s="27" t="str">
        <f t="shared" si="213"/>
        <v>Diamicton</v>
      </c>
    </row>
    <row r="1964" spans="1:13" x14ac:dyDescent="0.25">
      <c r="A1964" s="15" t="s">
        <v>93</v>
      </c>
      <c r="B1964" s="16" t="s">
        <v>5</v>
      </c>
      <c r="C1964" s="15" t="str">
        <f t="shared" si="211"/>
        <v>Gravel Sand Clay_Cemented</v>
      </c>
      <c r="D1964" s="15">
        <v>4</v>
      </c>
      <c r="E1964" s="33">
        <f t="shared" si="214"/>
        <v>-4.7897600135693622E-2</v>
      </c>
      <c r="F1964" s="15" t="str">
        <f t="shared" si="210"/>
        <v>Rare/Uncommon</v>
      </c>
      <c r="G1964" s="17" t="s">
        <v>159</v>
      </c>
      <c r="H1964" s="18" t="s">
        <v>158</v>
      </c>
      <c r="I1964" s="26" t="s">
        <v>158</v>
      </c>
      <c r="J1964" s="19" t="str">
        <f t="shared" si="215"/>
        <v>Needs Review</v>
      </c>
      <c r="K1964" s="19" t="str">
        <f t="shared" si="216"/>
        <v>Bell &amp; Erber</v>
      </c>
      <c r="L1964" s="27" t="str">
        <f t="shared" si="212"/>
        <v>Diamicton</v>
      </c>
      <c r="M1964" s="27" t="str">
        <f t="shared" si="213"/>
        <v>Diamicton</v>
      </c>
    </row>
    <row r="1965" spans="1:13" x14ac:dyDescent="0.25">
      <c r="A1965" s="15" t="s">
        <v>93</v>
      </c>
      <c r="B1965" s="16" t="s">
        <v>6</v>
      </c>
      <c r="C1965" s="15" t="str">
        <f t="shared" si="211"/>
        <v>Gravel Sand Clay_Clayey</v>
      </c>
      <c r="D1965" s="15">
        <v>4</v>
      </c>
      <c r="E1965" s="33">
        <f t="shared" si="214"/>
        <v>-4.7897600135693622E-2</v>
      </c>
      <c r="F1965" s="15" t="str">
        <f t="shared" si="210"/>
        <v>Rare/Uncommon</v>
      </c>
      <c r="G1965" s="17" t="s">
        <v>159</v>
      </c>
      <c r="H1965" s="18" t="s">
        <v>158</v>
      </c>
      <c r="I1965" s="26" t="s">
        <v>158</v>
      </c>
      <c r="J1965" s="19" t="str">
        <f t="shared" si="215"/>
        <v>Needs Review</v>
      </c>
      <c r="K1965" s="19" t="str">
        <f t="shared" si="216"/>
        <v>Bell &amp; Erber</v>
      </c>
      <c r="L1965" s="27" t="str">
        <f t="shared" si="212"/>
        <v>Diamicton</v>
      </c>
      <c r="M1965" s="27" t="str">
        <f t="shared" si="213"/>
        <v>Diamicton</v>
      </c>
    </row>
    <row r="1966" spans="1:13" x14ac:dyDescent="0.25">
      <c r="A1966" s="15" t="s">
        <v>93</v>
      </c>
      <c r="B1966" s="16" t="s">
        <v>7</v>
      </c>
      <c r="C1966" s="15" t="str">
        <f t="shared" si="211"/>
        <v>Gravel Sand Clay_Coarse</v>
      </c>
      <c r="D1966" s="15">
        <v>47</v>
      </c>
      <c r="E1966" s="33">
        <f t="shared" si="214"/>
        <v>-4.5353348603605174E-2</v>
      </c>
      <c r="F1966" s="15" t="str">
        <f t="shared" si="210"/>
        <v>Rare/Uncommon</v>
      </c>
      <c r="G1966" s="17" t="s">
        <v>159</v>
      </c>
      <c r="H1966" s="18" t="s">
        <v>158</v>
      </c>
      <c r="I1966" s="26" t="s">
        <v>158</v>
      </c>
      <c r="J1966" s="19" t="str">
        <f t="shared" si="215"/>
        <v>Needs Review</v>
      </c>
      <c r="K1966" s="19" t="str">
        <f t="shared" si="216"/>
        <v>Bell &amp; Erber</v>
      </c>
      <c r="L1966" s="27" t="str">
        <f t="shared" si="212"/>
        <v>Diamicton</v>
      </c>
      <c r="M1966" s="27" t="str">
        <f t="shared" si="213"/>
        <v>Diamicton</v>
      </c>
    </row>
    <row r="1967" spans="1:13" x14ac:dyDescent="0.25">
      <c r="A1967" s="15" t="s">
        <v>93</v>
      </c>
      <c r="B1967" s="16" t="s">
        <v>8</v>
      </c>
      <c r="C1967" s="15" t="str">
        <f t="shared" si="211"/>
        <v>Gravel Sand Clay_Dense</v>
      </c>
      <c r="D1967" s="15">
        <v>1</v>
      </c>
      <c r="E1967" s="33">
        <f t="shared" si="214"/>
        <v>-4.8075106056537004E-2</v>
      </c>
      <c r="F1967" s="15" t="str">
        <f t="shared" si="210"/>
        <v>Rare/Uncommon</v>
      </c>
      <c r="G1967" s="17" t="s">
        <v>159</v>
      </c>
      <c r="H1967" s="18" t="s">
        <v>158</v>
      </c>
      <c r="I1967" s="26" t="s">
        <v>158</v>
      </c>
      <c r="J1967" s="19" t="str">
        <f t="shared" si="215"/>
        <v>Needs Review</v>
      </c>
      <c r="K1967" s="19" t="str">
        <f t="shared" si="216"/>
        <v>Bell &amp; Erber</v>
      </c>
      <c r="L1967" s="27" t="str">
        <f t="shared" si="212"/>
        <v>Diamicton</v>
      </c>
      <c r="M1967" s="27" t="str">
        <f t="shared" si="213"/>
        <v>Diamicton</v>
      </c>
    </row>
    <row r="1968" spans="1:13" x14ac:dyDescent="0.25">
      <c r="A1968" s="15" t="s">
        <v>93</v>
      </c>
      <c r="B1968" s="16" t="s">
        <v>9</v>
      </c>
      <c r="C1968" s="15" t="str">
        <f t="shared" si="211"/>
        <v>Gravel Sand Clay_Dolomitic</v>
      </c>
      <c r="D1968" s="15">
        <v>0</v>
      </c>
      <c r="E1968" s="33">
        <f t="shared" si="214"/>
        <v>-4.8134274696818129E-2</v>
      </c>
      <c r="F1968" s="15" t="str">
        <f t="shared" si="210"/>
        <v>Not Used</v>
      </c>
      <c r="G1968" s="17" t="s">
        <v>159</v>
      </c>
      <c r="H1968" s="18" t="s">
        <v>158</v>
      </c>
      <c r="I1968" s="26" t="s">
        <v>158</v>
      </c>
      <c r="J1968" s="19" t="str">
        <f t="shared" si="215"/>
        <v>Not Used</v>
      </c>
      <c r="K1968" s="19" t="str">
        <f t="shared" si="216"/>
        <v>Not Used</v>
      </c>
      <c r="L1968" s="27" t="str">
        <f t="shared" si="212"/>
        <v>CHECK</v>
      </c>
      <c r="M1968" s="27" t="str">
        <f t="shared" si="213"/>
        <v>Diamicton</v>
      </c>
    </row>
    <row r="1969" spans="1:13" x14ac:dyDescent="0.25">
      <c r="A1969" s="15" t="s">
        <v>93</v>
      </c>
      <c r="B1969" s="16" t="s">
        <v>10</v>
      </c>
      <c r="C1969" s="15" t="str">
        <f t="shared" si="211"/>
        <v>Gravel Sand Clay_Dry</v>
      </c>
      <c r="D1969" s="15">
        <v>4</v>
      </c>
      <c r="E1969" s="33">
        <f t="shared" si="214"/>
        <v>-4.7897600135693622E-2</v>
      </c>
      <c r="F1969" s="15" t="str">
        <f t="shared" si="210"/>
        <v>Rare/Uncommon</v>
      </c>
      <c r="G1969" s="17" t="s">
        <v>159</v>
      </c>
      <c r="H1969" s="18" t="s">
        <v>158</v>
      </c>
      <c r="I1969" s="26" t="s">
        <v>158</v>
      </c>
      <c r="J1969" s="19" t="str">
        <f t="shared" si="215"/>
        <v>Needs Review</v>
      </c>
      <c r="K1969" s="19" t="str">
        <f t="shared" si="216"/>
        <v>Bell &amp; Erber</v>
      </c>
      <c r="L1969" s="27" t="str">
        <f t="shared" si="212"/>
        <v>Diamicton</v>
      </c>
      <c r="M1969" s="27" t="str">
        <f t="shared" si="213"/>
        <v>Diamicton</v>
      </c>
    </row>
    <row r="1970" spans="1:13" x14ac:dyDescent="0.25">
      <c r="A1970" s="15" t="s">
        <v>93</v>
      </c>
      <c r="B1970" s="16" t="s">
        <v>11</v>
      </c>
      <c r="C1970" s="15" t="str">
        <f t="shared" si="211"/>
        <v>Gravel Sand Clay_Fill</v>
      </c>
      <c r="D1970" s="15">
        <v>4</v>
      </c>
      <c r="E1970" s="33">
        <f t="shared" si="214"/>
        <v>-4.7897600135693622E-2</v>
      </c>
      <c r="F1970" s="15" t="str">
        <f t="shared" si="210"/>
        <v>Rare/Uncommon</v>
      </c>
      <c r="G1970" s="17" t="s">
        <v>159</v>
      </c>
      <c r="H1970" s="18" t="s">
        <v>167</v>
      </c>
      <c r="I1970" s="26" t="s">
        <v>167</v>
      </c>
      <c r="J1970" s="19" t="str">
        <f t="shared" si="215"/>
        <v>Needs Review</v>
      </c>
      <c r="K1970" s="19" t="str">
        <f t="shared" si="216"/>
        <v>Bell &amp; Erber</v>
      </c>
      <c r="L1970" s="27" t="str">
        <f t="shared" si="212"/>
        <v>Unknown or No Record</v>
      </c>
      <c r="M1970" s="27" t="str">
        <f t="shared" si="213"/>
        <v>Unknown or No Record</v>
      </c>
    </row>
    <row r="1971" spans="1:13" x14ac:dyDescent="0.25">
      <c r="A1971" s="15" t="s">
        <v>93</v>
      </c>
      <c r="B1971" s="16" t="s">
        <v>12</v>
      </c>
      <c r="C1971" s="15" t="str">
        <f t="shared" si="211"/>
        <v>Gravel Sand Clay_Fine</v>
      </c>
      <c r="D1971" s="15">
        <v>60</v>
      </c>
      <c r="E1971" s="33">
        <f t="shared" si="214"/>
        <v>-4.4584156279950528E-2</v>
      </c>
      <c r="F1971" s="15" t="str">
        <f t="shared" si="210"/>
        <v>Rare/Uncommon</v>
      </c>
      <c r="G1971" s="17" t="s">
        <v>159</v>
      </c>
      <c r="H1971" s="18" t="s">
        <v>158</v>
      </c>
      <c r="I1971" s="26" t="s">
        <v>158</v>
      </c>
      <c r="J1971" s="19" t="str">
        <f t="shared" si="215"/>
        <v>Needs Review</v>
      </c>
      <c r="K1971" s="19" t="str">
        <f t="shared" si="216"/>
        <v>Bell &amp; Erber</v>
      </c>
      <c r="L1971" s="27" t="str">
        <f t="shared" si="212"/>
        <v>Diamicton</v>
      </c>
      <c r="M1971" s="27" t="str">
        <f t="shared" si="213"/>
        <v>Diamicton</v>
      </c>
    </row>
    <row r="1972" spans="1:13" x14ac:dyDescent="0.25">
      <c r="A1972" s="15" t="s">
        <v>93</v>
      </c>
      <c r="B1972" s="16" t="s">
        <v>13</v>
      </c>
      <c r="C1972" s="15" t="str">
        <f t="shared" si="211"/>
        <v>Gravel Sand Clay_Fine To Coarse</v>
      </c>
      <c r="D1972" s="15">
        <v>10</v>
      </c>
      <c r="E1972" s="33">
        <f t="shared" si="214"/>
        <v>-4.7542588294006864E-2</v>
      </c>
      <c r="F1972" s="15" t="str">
        <f t="shared" si="210"/>
        <v>Rare/Uncommon</v>
      </c>
      <c r="G1972" s="17" t="s">
        <v>159</v>
      </c>
      <c r="H1972" s="18" t="s">
        <v>158</v>
      </c>
      <c r="I1972" s="26" t="s">
        <v>158</v>
      </c>
      <c r="J1972" s="19" t="str">
        <f t="shared" si="215"/>
        <v>Needs Review</v>
      </c>
      <c r="K1972" s="19" t="str">
        <f t="shared" si="216"/>
        <v>Bell &amp; Erber</v>
      </c>
      <c r="L1972" s="27" t="str">
        <f t="shared" si="212"/>
        <v>Diamicton</v>
      </c>
      <c r="M1972" s="27" t="str">
        <f t="shared" si="213"/>
        <v>Diamicton</v>
      </c>
    </row>
    <row r="1973" spans="1:13" x14ac:dyDescent="0.25">
      <c r="A1973" s="15" t="s">
        <v>93</v>
      </c>
      <c r="B1973" s="16" t="s">
        <v>14</v>
      </c>
      <c r="C1973" s="15" t="str">
        <f t="shared" si="211"/>
        <v>Gravel Sand Clay_Fine To Medium</v>
      </c>
      <c r="D1973" s="15">
        <v>9</v>
      </c>
      <c r="E1973" s="33">
        <f t="shared" si="214"/>
        <v>-4.7601756934287989E-2</v>
      </c>
      <c r="F1973" s="15" t="str">
        <f t="shared" si="210"/>
        <v>Rare/Uncommon</v>
      </c>
      <c r="G1973" s="17" t="s">
        <v>159</v>
      </c>
      <c r="H1973" s="18" t="s">
        <v>158</v>
      </c>
      <c r="I1973" s="26" t="s">
        <v>158</v>
      </c>
      <c r="J1973" s="19" t="str">
        <f t="shared" si="215"/>
        <v>Needs Review</v>
      </c>
      <c r="K1973" s="19" t="str">
        <f t="shared" si="216"/>
        <v>Bell &amp; Erber</v>
      </c>
      <c r="L1973" s="27" t="str">
        <f t="shared" si="212"/>
        <v>Diamicton</v>
      </c>
      <c r="M1973" s="27" t="str">
        <f t="shared" si="213"/>
        <v>Diamicton</v>
      </c>
    </row>
    <row r="1974" spans="1:13" x14ac:dyDescent="0.25">
      <c r="A1974" s="15" t="s">
        <v>93</v>
      </c>
      <c r="B1974" s="16" t="s">
        <v>15</v>
      </c>
      <c r="C1974" s="15" t="str">
        <f t="shared" si="211"/>
        <v>Gravel Sand Clay_Firm</v>
      </c>
      <c r="D1974" s="15">
        <v>0</v>
      </c>
      <c r="E1974" s="33">
        <f t="shared" si="214"/>
        <v>-4.8134274696818129E-2</v>
      </c>
      <c r="F1974" s="15" t="str">
        <f t="shared" si="210"/>
        <v>Not Used</v>
      </c>
      <c r="G1974" s="17" t="s">
        <v>159</v>
      </c>
      <c r="H1974" s="18" t="s">
        <v>158</v>
      </c>
      <c r="I1974" s="26" t="s">
        <v>158</v>
      </c>
      <c r="J1974" s="19" t="str">
        <f t="shared" si="215"/>
        <v>Not Used</v>
      </c>
      <c r="K1974" s="19" t="str">
        <f t="shared" si="216"/>
        <v>Not Used</v>
      </c>
      <c r="L1974" s="27" t="str">
        <f t="shared" si="212"/>
        <v>CHECK</v>
      </c>
      <c r="M1974" s="27" t="str">
        <f t="shared" si="213"/>
        <v>Diamicton</v>
      </c>
    </row>
    <row r="1975" spans="1:13" x14ac:dyDescent="0.25">
      <c r="A1975" s="15" t="s">
        <v>93</v>
      </c>
      <c r="B1975" s="16" t="s">
        <v>16</v>
      </c>
      <c r="C1975" s="15" t="str">
        <f t="shared" si="211"/>
        <v>Gravel Sand Clay_Fractured</v>
      </c>
      <c r="D1975" s="15">
        <v>1</v>
      </c>
      <c r="E1975" s="33">
        <f t="shared" si="214"/>
        <v>-4.8075106056537004E-2</v>
      </c>
      <c r="F1975" s="15" t="str">
        <f t="shared" si="210"/>
        <v>Rare/Uncommon</v>
      </c>
      <c r="G1975" s="17" t="s">
        <v>159</v>
      </c>
      <c r="H1975" s="18" t="s">
        <v>158</v>
      </c>
      <c r="I1975" s="26" t="s">
        <v>158</v>
      </c>
      <c r="J1975" s="19" t="str">
        <f t="shared" si="215"/>
        <v>Needs Review</v>
      </c>
      <c r="K1975" s="19" t="str">
        <f t="shared" si="216"/>
        <v>Bell &amp; Erber</v>
      </c>
      <c r="L1975" s="27" t="str">
        <f t="shared" si="212"/>
        <v>Diamicton</v>
      </c>
      <c r="M1975" s="27" t="str">
        <f t="shared" si="213"/>
        <v>Diamicton</v>
      </c>
    </row>
    <row r="1976" spans="1:13" x14ac:dyDescent="0.25">
      <c r="A1976" s="15" t="s">
        <v>93</v>
      </c>
      <c r="B1976" s="16" t="s">
        <v>17</v>
      </c>
      <c r="C1976" s="15" t="str">
        <f t="shared" si="211"/>
        <v>Gravel Sand Clay_Gravely</v>
      </c>
      <c r="D1976" s="15">
        <v>3</v>
      </c>
      <c r="E1976" s="33">
        <f t="shared" si="214"/>
        <v>-4.7956768775974754E-2</v>
      </c>
      <c r="F1976" s="15" t="str">
        <f t="shared" si="210"/>
        <v>Rare/Uncommon</v>
      </c>
      <c r="G1976" s="17" t="s">
        <v>159</v>
      </c>
      <c r="H1976" s="18" t="s">
        <v>158</v>
      </c>
      <c r="I1976" s="26" t="s">
        <v>158</v>
      </c>
      <c r="J1976" s="19" t="str">
        <f t="shared" si="215"/>
        <v>Needs Review</v>
      </c>
      <c r="K1976" s="19" t="str">
        <f t="shared" si="216"/>
        <v>Bell &amp; Erber</v>
      </c>
      <c r="L1976" s="27" t="str">
        <f t="shared" si="212"/>
        <v>Diamicton</v>
      </c>
      <c r="M1976" s="27" t="str">
        <f t="shared" si="213"/>
        <v>Diamicton</v>
      </c>
    </row>
    <row r="1977" spans="1:13" x14ac:dyDescent="0.25">
      <c r="A1977" s="15" t="s">
        <v>93</v>
      </c>
      <c r="B1977" s="16" t="s">
        <v>18</v>
      </c>
      <c r="C1977" s="15" t="str">
        <f t="shared" si="211"/>
        <v>Gravel Sand Clay_Gummy</v>
      </c>
      <c r="D1977" s="15">
        <v>0</v>
      </c>
      <c r="E1977" s="33">
        <f t="shared" si="214"/>
        <v>-4.8134274696818129E-2</v>
      </c>
      <c r="F1977" s="15" t="str">
        <f t="shared" si="210"/>
        <v>Not Used</v>
      </c>
      <c r="G1977" s="17" t="s">
        <v>159</v>
      </c>
      <c r="H1977" s="18" t="s">
        <v>158</v>
      </c>
      <c r="I1977" s="26" t="s">
        <v>158</v>
      </c>
      <c r="J1977" s="19" t="str">
        <f t="shared" si="215"/>
        <v>Not Used</v>
      </c>
      <c r="K1977" s="19" t="str">
        <f t="shared" si="216"/>
        <v>Not Used</v>
      </c>
      <c r="L1977" s="27" t="str">
        <f t="shared" si="212"/>
        <v>CHECK</v>
      </c>
      <c r="M1977" s="27" t="str">
        <f t="shared" si="213"/>
        <v>Diamicton</v>
      </c>
    </row>
    <row r="1978" spans="1:13" x14ac:dyDescent="0.25">
      <c r="A1978" s="15" t="s">
        <v>93</v>
      </c>
      <c r="B1978" s="16" t="s">
        <v>19</v>
      </c>
      <c r="C1978" s="15" t="str">
        <f t="shared" si="211"/>
        <v>Gravel Sand Clay_Hard</v>
      </c>
      <c r="D1978" s="15">
        <v>14</v>
      </c>
      <c r="E1978" s="33">
        <f t="shared" si="214"/>
        <v>-4.7305913732882357E-2</v>
      </c>
      <c r="F1978" s="15" t="str">
        <f t="shared" si="210"/>
        <v>Rare/Uncommon</v>
      </c>
      <c r="G1978" s="17" t="s">
        <v>159</v>
      </c>
      <c r="H1978" s="18" t="s">
        <v>158</v>
      </c>
      <c r="I1978" s="26" t="s">
        <v>158</v>
      </c>
      <c r="J1978" s="19" t="str">
        <f t="shared" si="215"/>
        <v>Needs Review</v>
      </c>
      <c r="K1978" s="19" t="str">
        <f t="shared" si="216"/>
        <v>Bell &amp; Erber</v>
      </c>
      <c r="L1978" s="27" t="str">
        <f t="shared" si="212"/>
        <v>Diamicton</v>
      </c>
      <c r="M1978" s="27" t="str">
        <f t="shared" si="213"/>
        <v>Diamicton</v>
      </c>
    </row>
    <row r="1979" spans="1:13" x14ac:dyDescent="0.25">
      <c r="A1979" s="15" t="s">
        <v>93</v>
      </c>
      <c r="B1979" s="16" t="s">
        <v>20</v>
      </c>
      <c r="C1979" s="15" t="str">
        <f t="shared" si="211"/>
        <v>Gravel Sand Clay_Heaving/Quick</v>
      </c>
      <c r="D1979" s="15">
        <v>0</v>
      </c>
      <c r="E1979" s="33">
        <f t="shared" si="214"/>
        <v>-4.8134274696818129E-2</v>
      </c>
      <c r="F1979" s="15" t="str">
        <f t="shared" si="210"/>
        <v>Not Used</v>
      </c>
      <c r="G1979" s="17" t="s">
        <v>159</v>
      </c>
      <c r="H1979" s="18" t="s">
        <v>158</v>
      </c>
      <c r="I1979" s="26" t="s">
        <v>158</v>
      </c>
      <c r="J1979" s="19" t="str">
        <f t="shared" si="215"/>
        <v>Not Used</v>
      </c>
      <c r="K1979" s="19" t="str">
        <f t="shared" si="216"/>
        <v>Not Used</v>
      </c>
      <c r="L1979" s="27" t="str">
        <f t="shared" si="212"/>
        <v>CHECK</v>
      </c>
      <c r="M1979" s="27" t="str">
        <f t="shared" si="213"/>
        <v>Diamicton</v>
      </c>
    </row>
    <row r="1980" spans="1:13" x14ac:dyDescent="0.25">
      <c r="A1980" s="15" t="s">
        <v>93</v>
      </c>
      <c r="B1980" s="16" t="s">
        <v>21</v>
      </c>
      <c r="C1980" s="15" t="str">
        <f t="shared" si="211"/>
        <v>Gravel Sand Clay_Karst</v>
      </c>
      <c r="D1980" s="15">
        <v>0</v>
      </c>
      <c r="E1980" s="33">
        <f t="shared" si="214"/>
        <v>-4.8134274696818129E-2</v>
      </c>
      <c r="F1980" s="15" t="str">
        <f t="shared" si="210"/>
        <v>Not Used</v>
      </c>
      <c r="G1980" s="17" t="s">
        <v>159</v>
      </c>
      <c r="H1980" s="18" t="s">
        <v>158</v>
      </c>
      <c r="I1980" s="26" t="s">
        <v>158</v>
      </c>
      <c r="J1980" s="19" t="str">
        <f t="shared" si="215"/>
        <v>Not Used</v>
      </c>
      <c r="K1980" s="19" t="str">
        <f t="shared" si="216"/>
        <v>Not Used</v>
      </c>
      <c r="L1980" s="27" t="str">
        <f t="shared" si="212"/>
        <v>CHECK</v>
      </c>
      <c r="M1980" s="27" t="str">
        <f t="shared" si="213"/>
        <v>Diamicton</v>
      </c>
    </row>
    <row r="1981" spans="1:13" x14ac:dyDescent="0.25">
      <c r="A1981" s="15" t="s">
        <v>93</v>
      </c>
      <c r="B1981" s="16" t="s">
        <v>22</v>
      </c>
      <c r="C1981" s="15" t="str">
        <f t="shared" si="211"/>
        <v>Gravel Sand Clay_Layered</v>
      </c>
      <c r="D1981" s="15">
        <v>24</v>
      </c>
      <c r="E1981" s="33">
        <f t="shared" si="214"/>
        <v>-4.6714227330071093E-2</v>
      </c>
      <c r="F1981" s="15" t="str">
        <f t="shared" si="210"/>
        <v>Rare/Uncommon</v>
      </c>
      <c r="G1981" s="17" t="s">
        <v>159</v>
      </c>
      <c r="H1981" s="18" t="s">
        <v>158</v>
      </c>
      <c r="I1981" s="26" t="s">
        <v>158</v>
      </c>
      <c r="J1981" s="19" t="str">
        <f t="shared" si="215"/>
        <v>Needs Review</v>
      </c>
      <c r="K1981" s="19" t="str">
        <f t="shared" si="216"/>
        <v>Bell &amp; Erber</v>
      </c>
      <c r="L1981" s="27" t="str">
        <f t="shared" si="212"/>
        <v>Diamicton</v>
      </c>
      <c r="M1981" s="27" t="str">
        <f t="shared" si="213"/>
        <v>Diamicton</v>
      </c>
    </row>
    <row r="1982" spans="1:13" x14ac:dyDescent="0.25">
      <c r="A1982" s="15" t="s">
        <v>93</v>
      </c>
      <c r="B1982" s="16" t="s">
        <v>23</v>
      </c>
      <c r="C1982" s="15" t="str">
        <f t="shared" si="211"/>
        <v>Gravel Sand Clay_Medium</v>
      </c>
      <c r="D1982" s="15">
        <v>17</v>
      </c>
      <c r="E1982" s="33">
        <f t="shared" si="214"/>
        <v>-4.7128407812038975E-2</v>
      </c>
      <c r="F1982" s="15" t="str">
        <f t="shared" si="210"/>
        <v>Rare/Uncommon</v>
      </c>
      <c r="G1982" s="17" t="s">
        <v>159</v>
      </c>
      <c r="H1982" s="18" t="s">
        <v>158</v>
      </c>
      <c r="I1982" s="26" t="s">
        <v>158</v>
      </c>
      <c r="J1982" s="19" t="str">
        <f t="shared" si="215"/>
        <v>Needs Review</v>
      </c>
      <c r="K1982" s="19" t="str">
        <f t="shared" si="216"/>
        <v>Bell &amp; Erber</v>
      </c>
      <c r="L1982" s="27" t="str">
        <f t="shared" si="212"/>
        <v>Diamicton</v>
      </c>
      <c r="M1982" s="27" t="str">
        <f t="shared" si="213"/>
        <v>Diamicton</v>
      </c>
    </row>
    <row r="1983" spans="1:13" x14ac:dyDescent="0.25">
      <c r="A1983" s="15" t="s">
        <v>93</v>
      </c>
      <c r="B1983" s="16" t="s">
        <v>24</v>
      </c>
      <c r="C1983" s="15" t="str">
        <f t="shared" si="211"/>
        <v>Gravel Sand Clay_Medium To Coarse</v>
      </c>
      <c r="D1983" s="15">
        <v>10</v>
      </c>
      <c r="E1983" s="33">
        <f t="shared" si="214"/>
        <v>-4.7542588294006864E-2</v>
      </c>
      <c r="F1983" s="15" t="str">
        <f t="shared" si="210"/>
        <v>Rare/Uncommon</v>
      </c>
      <c r="G1983" s="17" t="s">
        <v>159</v>
      </c>
      <c r="H1983" s="18" t="s">
        <v>158</v>
      </c>
      <c r="I1983" s="26" t="s">
        <v>158</v>
      </c>
      <c r="J1983" s="19" t="str">
        <f t="shared" si="215"/>
        <v>Needs Review</v>
      </c>
      <c r="K1983" s="19" t="str">
        <f t="shared" si="216"/>
        <v>Bell &amp; Erber</v>
      </c>
      <c r="L1983" s="27" t="str">
        <f t="shared" si="212"/>
        <v>Diamicton</v>
      </c>
      <c r="M1983" s="27" t="str">
        <f t="shared" si="213"/>
        <v>Diamicton</v>
      </c>
    </row>
    <row r="1984" spans="1:13" x14ac:dyDescent="0.25">
      <c r="A1984" s="15" t="s">
        <v>93</v>
      </c>
      <c r="B1984" s="16" t="s">
        <v>25</v>
      </c>
      <c r="C1984" s="15" t="str">
        <f t="shared" si="211"/>
        <v>Gravel Sand Clay_Organic</v>
      </c>
      <c r="D1984" s="15">
        <v>0</v>
      </c>
      <c r="E1984" s="33">
        <f t="shared" si="214"/>
        <v>-4.8134274696818129E-2</v>
      </c>
      <c r="F1984" s="15" t="str">
        <f t="shared" si="210"/>
        <v>Not Used</v>
      </c>
      <c r="G1984" s="17" t="s">
        <v>159</v>
      </c>
      <c r="H1984" s="18" t="s">
        <v>158</v>
      </c>
      <c r="I1984" s="26" t="s">
        <v>158</v>
      </c>
      <c r="J1984" s="19" t="str">
        <f t="shared" si="215"/>
        <v>Not Used</v>
      </c>
      <c r="K1984" s="19" t="str">
        <f t="shared" si="216"/>
        <v>Not Used</v>
      </c>
      <c r="L1984" s="27" t="str">
        <f t="shared" si="212"/>
        <v>CHECK</v>
      </c>
      <c r="M1984" s="27" t="str">
        <f t="shared" si="213"/>
        <v>Diamicton</v>
      </c>
    </row>
    <row r="1985" spans="1:13" x14ac:dyDescent="0.25">
      <c r="A1985" s="15" t="s">
        <v>93</v>
      </c>
      <c r="B1985" s="16" t="s">
        <v>26</v>
      </c>
      <c r="C1985" s="15" t="str">
        <f t="shared" si="211"/>
        <v>Gravel Sand Clay_Porous</v>
      </c>
      <c r="D1985" s="15">
        <v>0</v>
      </c>
      <c r="E1985" s="33">
        <f t="shared" si="214"/>
        <v>-4.8134274696818129E-2</v>
      </c>
      <c r="F1985" s="15" t="str">
        <f t="shared" si="210"/>
        <v>Not Used</v>
      </c>
      <c r="G1985" s="17" t="s">
        <v>159</v>
      </c>
      <c r="H1985" s="18" t="s">
        <v>158</v>
      </c>
      <c r="I1985" s="26" t="s">
        <v>158</v>
      </c>
      <c r="J1985" s="19" t="str">
        <f t="shared" si="215"/>
        <v>Not Used</v>
      </c>
      <c r="K1985" s="19" t="str">
        <f t="shared" si="216"/>
        <v>Not Used</v>
      </c>
      <c r="L1985" s="27" t="str">
        <f t="shared" si="212"/>
        <v>CHECK</v>
      </c>
      <c r="M1985" s="27" t="str">
        <f t="shared" si="213"/>
        <v>Diamicton</v>
      </c>
    </row>
    <row r="1986" spans="1:13" x14ac:dyDescent="0.25">
      <c r="A1986" s="15" t="s">
        <v>93</v>
      </c>
      <c r="B1986" s="16" t="s">
        <v>27</v>
      </c>
      <c r="C1986" s="15" t="str">
        <f t="shared" si="211"/>
        <v>Gravel Sand Clay_Sandy</v>
      </c>
      <c r="D1986" s="15">
        <v>3</v>
      </c>
      <c r="E1986" s="33">
        <f t="shared" si="214"/>
        <v>-4.7956768775974754E-2</v>
      </c>
      <c r="F1986" s="15" t="str">
        <f t="shared" ref="F1986:F2049" si="217">IF(D1986=0,"Not Used",
IF(E1986&lt;Mean,"Rare/Uncommon",
IF(AND(E1986&gt;Mean,E1986&lt;(Mean + Standard_Deviation)),"Fairly Common",
IF(AND(E1986&gt;(Mean + Standard_Deviation),E1986&lt;(Mean + (2*Standard_Deviation))),"Common",
IF(E1986&gt;(Mean + (2*Standard_Deviation)),"Very Common","")))))</f>
        <v>Rare/Uncommon</v>
      </c>
      <c r="G1986" s="17" t="s">
        <v>159</v>
      </c>
      <c r="H1986" s="18" t="s">
        <v>158</v>
      </c>
      <c r="I1986" s="26" t="s">
        <v>158</v>
      </c>
      <c r="J1986" s="19" t="str">
        <f t="shared" si="215"/>
        <v>Needs Review</v>
      </c>
      <c r="K1986" s="19" t="str">
        <f t="shared" si="216"/>
        <v>Bell &amp; Erber</v>
      </c>
      <c r="L1986" s="27" t="str">
        <f t="shared" si="212"/>
        <v>Diamicton</v>
      </c>
      <c r="M1986" s="27" t="str">
        <f t="shared" si="213"/>
        <v>Diamicton</v>
      </c>
    </row>
    <row r="1987" spans="1:13" x14ac:dyDescent="0.25">
      <c r="A1987" s="15" t="s">
        <v>93</v>
      </c>
      <c r="B1987" s="16" t="s">
        <v>28</v>
      </c>
      <c r="C1987" s="15" t="str">
        <f t="shared" ref="C1987:C2050" si="218">A1987&amp;"_"&amp;IF(ISBLANK(B1987),"",B1987)</f>
        <v>Gravel Sand Clay_Silty</v>
      </c>
      <c r="D1987" s="15">
        <v>14</v>
      </c>
      <c r="E1987" s="33">
        <f t="shared" si="214"/>
        <v>-4.7305913732882357E-2</v>
      </c>
      <c r="F1987" s="15" t="str">
        <f t="shared" si="217"/>
        <v>Rare/Uncommon</v>
      </c>
      <c r="G1987" s="17" t="s">
        <v>159</v>
      </c>
      <c r="H1987" s="18" t="s">
        <v>158</v>
      </c>
      <c r="I1987" s="26" t="s">
        <v>158</v>
      </c>
      <c r="J1987" s="19" t="str">
        <f t="shared" si="215"/>
        <v>Needs Review</v>
      </c>
      <c r="K1987" s="19" t="str">
        <f t="shared" si="216"/>
        <v>Bell &amp; Erber</v>
      </c>
      <c r="L1987" s="27" t="str">
        <f t="shared" ref="L1987:L2050" si="219">IF(K1987="Esch &amp; Erber",I1987,IF(OR(K1987="Bell &amp; Esch",K1987="Bell &amp; Erber",K1987="Everyone Agrees"),H1987,"CHECK"))</f>
        <v>Diamicton</v>
      </c>
      <c r="M1987" s="27" t="str">
        <f t="shared" ref="M1987:M2050" si="220">IF(K1987="Everyone Agrees",H1987,IF(J1987="Not Used",H1987,IF(NOT(L1987="CHECK"),L1987,H1987)))</f>
        <v>Diamicton</v>
      </c>
    </row>
    <row r="1988" spans="1:13" x14ac:dyDescent="0.25">
      <c r="A1988" s="15" t="s">
        <v>93</v>
      </c>
      <c r="B1988" s="16" t="s">
        <v>29</v>
      </c>
      <c r="C1988" s="15" t="str">
        <f t="shared" si="218"/>
        <v>Gravel Sand Clay_Soft</v>
      </c>
      <c r="D1988" s="15">
        <v>17</v>
      </c>
      <c r="E1988" s="33">
        <f t="shared" ref="E1988:E2051" si="221">STANDARDIZE(D1988,(SUM($D$2:$D$5657)/COUNT($D$2:$D$5657)),_xlfn.STDEV.P($D$2:$D$5657))</f>
        <v>-4.7128407812038975E-2</v>
      </c>
      <c r="F1988" s="15" t="str">
        <f t="shared" si="217"/>
        <v>Rare/Uncommon</v>
      </c>
      <c r="G1988" s="17" t="s">
        <v>159</v>
      </c>
      <c r="H1988" s="18" t="s">
        <v>158</v>
      </c>
      <c r="I1988" s="26" t="s">
        <v>158</v>
      </c>
      <c r="J1988" s="19" t="str">
        <f t="shared" ref="J1988:J2051" si="222">IF(AND(G1988=H1988,I1988=H1988),"Yes",IF(AND(OR(G1988="CHECK",H1988="CHECK",I1988="CHECK"),NOT(F1988="Not Used")),"Needs Review",IF(F1988="Not Used", "Not Used","No")))</f>
        <v>Needs Review</v>
      </c>
      <c r="K1988" s="19" t="str">
        <f t="shared" ref="K1988:K2051" si="223">IF(J1988="Yes","Everyone Agrees",IF(F1988="Not Used","Not Used",IF(AND(G1988="CHECK",I1988="CHECK"),"Needs Review",IF(G1988=H1988,"Bell &amp; Esch",IF(H1988=I1988,"Bell &amp; Erber",IF(G1988=I1988,"Esch &amp; Erber","Nobody Agrees"))))))</f>
        <v>Bell &amp; Erber</v>
      </c>
      <c r="L1988" s="27" t="str">
        <f t="shared" si="219"/>
        <v>Diamicton</v>
      </c>
      <c r="M1988" s="27" t="str">
        <f t="shared" si="220"/>
        <v>Diamicton</v>
      </c>
    </row>
    <row r="1989" spans="1:13" x14ac:dyDescent="0.25">
      <c r="A1989" s="15" t="s">
        <v>93</v>
      </c>
      <c r="B1989" s="16" t="s">
        <v>30</v>
      </c>
      <c r="C1989" s="15" t="str">
        <f t="shared" si="218"/>
        <v>Gravel Sand Clay_Sticky</v>
      </c>
      <c r="D1989" s="15">
        <v>0</v>
      </c>
      <c r="E1989" s="33">
        <f t="shared" si="221"/>
        <v>-4.8134274696818129E-2</v>
      </c>
      <c r="F1989" s="15" t="str">
        <f t="shared" si="217"/>
        <v>Not Used</v>
      </c>
      <c r="G1989" s="17" t="s">
        <v>159</v>
      </c>
      <c r="H1989" s="18" t="s">
        <v>158</v>
      </c>
      <c r="I1989" s="26" t="s">
        <v>158</v>
      </c>
      <c r="J1989" s="19" t="str">
        <f t="shared" si="222"/>
        <v>Not Used</v>
      </c>
      <c r="K1989" s="19" t="str">
        <f t="shared" si="223"/>
        <v>Not Used</v>
      </c>
      <c r="L1989" s="27" t="str">
        <f t="shared" si="219"/>
        <v>CHECK</v>
      </c>
      <c r="M1989" s="27" t="str">
        <f t="shared" si="220"/>
        <v>Diamicton</v>
      </c>
    </row>
    <row r="1990" spans="1:13" x14ac:dyDescent="0.25">
      <c r="A1990" s="15" t="s">
        <v>93</v>
      </c>
      <c r="B1990" s="16" t="s">
        <v>31</v>
      </c>
      <c r="C1990" s="15" t="str">
        <f t="shared" si="218"/>
        <v>Gravel Sand Clay_Stoney</v>
      </c>
      <c r="D1990" s="15">
        <v>0</v>
      </c>
      <c r="E1990" s="33">
        <f t="shared" si="221"/>
        <v>-4.8134274696818129E-2</v>
      </c>
      <c r="F1990" s="15" t="str">
        <f t="shared" si="217"/>
        <v>Not Used</v>
      </c>
      <c r="G1990" s="17" t="s">
        <v>159</v>
      </c>
      <c r="H1990" s="18" t="s">
        <v>158</v>
      </c>
      <c r="I1990" s="26" t="s">
        <v>158</v>
      </c>
      <c r="J1990" s="19" t="str">
        <f t="shared" si="222"/>
        <v>Not Used</v>
      </c>
      <c r="K1990" s="19" t="str">
        <f t="shared" si="223"/>
        <v>Not Used</v>
      </c>
      <c r="L1990" s="27" t="str">
        <f t="shared" si="219"/>
        <v>CHECK</v>
      </c>
      <c r="M1990" s="27" t="str">
        <f t="shared" si="220"/>
        <v>Diamicton</v>
      </c>
    </row>
    <row r="1991" spans="1:13" x14ac:dyDescent="0.25">
      <c r="A1991" s="15" t="s">
        <v>93</v>
      </c>
      <c r="B1991" s="16" t="s">
        <v>32</v>
      </c>
      <c r="C1991" s="15" t="str">
        <f t="shared" si="218"/>
        <v>Gravel Sand Clay_Stringers</v>
      </c>
      <c r="D1991" s="15">
        <v>29</v>
      </c>
      <c r="E1991" s="33">
        <f t="shared" si="221"/>
        <v>-4.641838412866546E-2</v>
      </c>
      <c r="F1991" s="15" t="str">
        <f t="shared" si="217"/>
        <v>Rare/Uncommon</v>
      </c>
      <c r="G1991" s="17" t="s">
        <v>159</v>
      </c>
      <c r="H1991" s="18" t="s">
        <v>158</v>
      </c>
      <c r="I1991" s="26" t="s">
        <v>158</v>
      </c>
      <c r="J1991" s="19" t="str">
        <f t="shared" si="222"/>
        <v>Needs Review</v>
      </c>
      <c r="K1991" s="19" t="str">
        <f t="shared" si="223"/>
        <v>Bell &amp; Erber</v>
      </c>
      <c r="L1991" s="27" t="str">
        <f t="shared" si="219"/>
        <v>Diamicton</v>
      </c>
      <c r="M1991" s="27" t="str">
        <f t="shared" si="220"/>
        <v>Diamicton</v>
      </c>
    </row>
    <row r="1992" spans="1:13" x14ac:dyDescent="0.25">
      <c r="A1992" s="15" t="s">
        <v>93</v>
      </c>
      <c r="B1992" s="16" t="s">
        <v>33</v>
      </c>
      <c r="C1992" s="15" t="str">
        <f t="shared" si="218"/>
        <v>Gravel Sand Clay_Strips</v>
      </c>
      <c r="D1992" s="15">
        <v>3</v>
      </c>
      <c r="E1992" s="33">
        <f t="shared" si="221"/>
        <v>-4.7956768775974754E-2</v>
      </c>
      <c r="F1992" s="15" t="str">
        <f t="shared" si="217"/>
        <v>Rare/Uncommon</v>
      </c>
      <c r="G1992" s="17" t="s">
        <v>159</v>
      </c>
      <c r="H1992" s="18" t="s">
        <v>158</v>
      </c>
      <c r="I1992" s="26" t="s">
        <v>158</v>
      </c>
      <c r="J1992" s="19" t="str">
        <f t="shared" si="222"/>
        <v>Needs Review</v>
      </c>
      <c r="K1992" s="19" t="str">
        <f t="shared" si="223"/>
        <v>Bell &amp; Erber</v>
      </c>
      <c r="L1992" s="27" t="str">
        <f t="shared" si="219"/>
        <v>Diamicton</v>
      </c>
      <c r="M1992" s="27" t="str">
        <f t="shared" si="220"/>
        <v>Diamicton</v>
      </c>
    </row>
    <row r="1993" spans="1:13" x14ac:dyDescent="0.25">
      <c r="A1993" s="15" t="s">
        <v>93</v>
      </c>
      <c r="B1993" s="16" t="s">
        <v>34</v>
      </c>
      <c r="C1993" s="15" t="str">
        <f t="shared" si="218"/>
        <v>Gravel Sand Clay_Swelling</v>
      </c>
      <c r="D1993" s="15">
        <v>0</v>
      </c>
      <c r="E1993" s="33">
        <f t="shared" si="221"/>
        <v>-4.8134274696818129E-2</v>
      </c>
      <c r="F1993" s="15" t="str">
        <f t="shared" si="217"/>
        <v>Not Used</v>
      </c>
      <c r="G1993" s="17" t="s">
        <v>159</v>
      </c>
      <c r="H1993" s="18" t="s">
        <v>158</v>
      </c>
      <c r="I1993" s="26" t="s">
        <v>158</v>
      </c>
      <c r="J1993" s="19" t="str">
        <f t="shared" si="222"/>
        <v>Not Used</v>
      </c>
      <c r="K1993" s="19" t="str">
        <f t="shared" si="223"/>
        <v>Not Used</v>
      </c>
      <c r="L1993" s="27" t="str">
        <f t="shared" si="219"/>
        <v>CHECK</v>
      </c>
      <c r="M1993" s="27" t="str">
        <f t="shared" si="220"/>
        <v>Diamicton</v>
      </c>
    </row>
    <row r="1994" spans="1:13" x14ac:dyDescent="0.25">
      <c r="A1994" s="15" t="s">
        <v>93</v>
      </c>
      <c r="B1994" s="16" t="s">
        <v>35</v>
      </c>
      <c r="C1994" s="15" t="str">
        <f t="shared" si="218"/>
        <v>Gravel Sand Clay_Very Coarse</v>
      </c>
      <c r="D1994" s="15">
        <v>1</v>
      </c>
      <c r="E1994" s="33">
        <f t="shared" si="221"/>
        <v>-4.8075106056537004E-2</v>
      </c>
      <c r="F1994" s="15" t="str">
        <f t="shared" si="217"/>
        <v>Rare/Uncommon</v>
      </c>
      <c r="G1994" s="17" t="s">
        <v>159</v>
      </c>
      <c r="H1994" s="18" t="s">
        <v>158</v>
      </c>
      <c r="I1994" s="26" t="s">
        <v>158</v>
      </c>
      <c r="J1994" s="19" t="str">
        <f t="shared" si="222"/>
        <v>Needs Review</v>
      </c>
      <c r="K1994" s="19" t="str">
        <f t="shared" si="223"/>
        <v>Bell &amp; Erber</v>
      </c>
      <c r="L1994" s="27" t="str">
        <f t="shared" si="219"/>
        <v>Diamicton</v>
      </c>
      <c r="M1994" s="27" t="str">
        <f t="shared" si="220"/>
        <v>Diamicton</v>
      </c>
    </row>
    <row r="1995" spans="1:13" x14ac:dyDescent="0.25">
      <c r="A1995" s="15" t="s">
        <v>93</v>
      </c>
      <c r="B1995" s="16" t="s">
        <v>160</v>
      </c>
      <c r="C1995" s="15" t="str">
        <f t="shared" si="218"/>
        <v>Gravel Sand Clay_Very Fine</v>
      </c>
      <c r="D1995" s="15">
        <v>2</v>
      </c>
      <c r="E1995" s="33">
        <f t="shared" si="221"/>
        <v>-4.8015937416255879E-2</v>
      </c>
      <c r="F1995" s="15" t="str">
        <f t="shared" si="217"/>
        <v>Rare/Uncommon</v>
      </c>
      <c r="G1995" s="17" t="s">
        <v>159</v>
      </c>
      <c r="H1995" s="18" t="s">
        <v>158</v>
      </c>
      <c r="I1995" s="26" t="s">
        <v>158</v>
      </c>
      <c r="J1995" s="19" t="str">
        <f t="shared" si="222"/>
        <v>Needs Review</v>
      </c>
      <c r="K1995" s="19" t="str">
        <f t="shared" si="223"/>
        <v>Bell &amp; Erber</v>
      </c>
      <c r="L1995" s="27" t="str">
        <f t="shared" si="219"/>
        <v>Diamicton</v>
      </c>
      <c r="M1995" s="27" t="str">
        <f t="shared" si="220"/>
        <v>Diamicton</v>
      </c>
    </row>
    <row r="1996" spans="1:13" x14ac:dyDescent="0.25">
      <c r="A1996" s="15" t="s">
        <v>93</v>
      </c>
      <c r="B1996" s="16" t="s">
        <v>36</v>
      </c>
      <c r="C1996" s="15" t="str">
        <f t="shared" si="218"/>
        <v>Gravel Sand Clay_Very Fine-Coarse</v>
      </c>
      <c r="D1996" s="15">
        <v>0</v>
      </c>
      <c r="E1996" s="33">
        <f t="shared" si="221"/>
        <v>-4.8134274696818129E-2</v>
      </c>
      <c r="F1996" s="15" t="str">
        <f t="shared" si="217"/>
        <v>Not Used</v>
      </c>
      <c r="G1996" s="17" t="s">
        <v>159</v>
      </c>
      <c r="H1996" s="18" t="s">
        <v>158</v>
      </c>
      <c r="I1996" s="26" t="s">
        <v>158</v>
      </c>
      <c r="J1996" s="19" t="str">
        <f t="shared" si="222"/>
        <v>Not Used</v>
      </c>
      <c r="K1996" s="19" t="str">
        <f t="shared" si="223"/>
        <v>Not Used</v>
      </c>
      <c r="L1996" s="27" t="str">
        <f t="shared" si="219"/>
        <v>CHECK</v>
      </c>
      <c r="M1996" s="27" t="str">
        <f t="shared" si="220"/>
        <v>Diamicton</v>
      </c>
    </row>
    <row r="1997" spans="1:13" x14ac:dyDescent="0.25">
      <c r="A1997" s="15" t="s">
        <v>93</v>
      </c>
      <c r="B1997" s="16" t="s">
        <v>37</v>
      </c>
      <c r="C1997" s="15" t="str">
        <f t="shared" si="218"/>
        <v>Gravel Sand Clay_Very Fine-Fine</v>
      </c>
      <c r="D1997" s="15">
        <v>1</v>
      </c>
      <c r="E1997" s="33">
        <f t="shared" si="221"/>
        <v>-4.8075106056537004E-2</v>
      </c>
      <c r="F1997" s="15" t="str">
        <f t="shared" si="217"/>
        <v>Rare/Uncommon</v>
      </c>
      <c r="G1997" s="17" t="s">
        <v>159</v>
      </c>
      <c r="H1997" s="18" t="s">
        <v>158</v>
      </c>
      <c r="I1997" s="26" t="s">
        <v>158</v>
      </c>
      <c r="J1997" s="19" t="str">
        <f t="shared" si="222"/>
        <v>Needs Review</v>
      </c>
      <c r="K1997" s="19" t="str">
        <f t="shared" si="223"/>
        <v>Bell &amp; Erber</v>
      </c>
      <c r="L1997" s="27" t="str">
        <f t="shared" si="219"/>
        <v>Diamicton</v>
      </c>
      <c r="M1997" s="27" t="str">
        <f t="shared" si="220"/>
        <v>Diamicton</v>
      </c>
    </row>
    <row r="1998" spans="1:13" x14ac:dyDescent="0.25">
      <c r="A1998" s="15" t="s">
        <v>93</v>
      </c>
      <c r="B1998" s="16" t="s">
        <v>38</v>
      </c>
      <c r="C1998" s="15" t="str">
        <f t="shared" si="218"/>
        <v>Gravel Sand Clay_Very Fine-Medium</v>
      </c>
      <c r="D1998" s="15">
        <v>0</v>
      </c>
      <c r="E1998" s="33">
        <f t="shared" si="221"/>
        <v>-4.8134274696818129E-2</v>
      </c>
      <c r="F1998" s="15" t="str">
        <f t="shared" si="217"/>
        <v>Not Used</v>
      </c>
      <c r="G1998" s="17" t="s">
        <v>159</v>
      </c>
      <c r="H1998" s="18" t="s">
        <v>158</v>
      </c>
      <c r="I1998" s="26" t="s">
        <v>158</v>
      </c>
      <c r="J1998" s="19" t="str">
        <f t="shared" si="222"/>
        <v>Not Used</v>
      </c>
      <c r="K1998" s="19" t="str">
        <f t="shared" si="223"/>
        <v>Not Used</v>
      </c>
      <c r="L1998" s="27" t="str">
        <f t="shared" si="219"/>
        <v>CHECK</v>
      </c>
      <c r="M1998" s="27" t="str">
        <f t="shared" si="220"/>
        <v>Diamicton</v>
      </c>
    </row>
    <row r="1999" spans="1:13" x14ac:dyDescent="0.25">
      <c r="A1999" s="15" t="s">
        <v>93</v>
      </c>
      <c r="B1999" s="16" t="s">
        <v>39</v>
      </c>
      <c r="C1999" s="15" t="str">
        <f t="shared" si="218"/>
        <v>Gravel Sand Clay_Very Hard</v>
      </c>
      <c r="D1999" s="15">
        <v>2</v>
      </c>
      <c r="E1999" s="33">
        <f t="shared" si="221"/>
        <v>-4.8015937416255879E-2</v>
      </c>
      <c r="F1999" s="15" t="str">
        <f t="shared" si="217"/>
        <v>Rare/Uncommon</v>
      </c>
      <c r="G1999" s="17" t="s">
        <v>159</v>
      </c>
      <c r="H1999" s="18" t="s">
        <v>158</v>
      </c>
      <c r="I1999" s="26" t="s">
        <v>158</v>
      </c>
      <c r="J1999" s="19" t="str">
        <f t="shared" si="222"/>
        <v>Needs Review</v>
      </c>
      <c r="K1999" s="19" t="str">
        <f t="shared" si="223"/>
        <v>Bell &amp; Erber</v>
      </c>
      <c r="L1999" s="27" t="str">
        <f t="shared" si="219"/>
        <v>Diamicton</v>
      </c>
      <c r="M1999" s="27" t="str">
        <f t="shared" si="220"/>
        <v>Diamicton</v>
      </c>
    </row>
    <row r="2000" spans="1:13" x14ac:dyDescent="0.25">
      <c r="A2000" s="15" t="s">
        <v>93</v>
      </c>
      <c r="B2000" s="16" t="s">
        <v>40</v>
      </c>
      <c r="C2000" s="15" t="str">
        <f t="shared" si="218"/>
        <v>Gravel Sand Clay_W/Boulders</v>
      </c>
      <c r="D2000" s="15">
        <v>7</v>
      </c>
      <c r="E2000" s="33">
        <f t="shared" si="221"/>
        <v>-4.7720094214850246E-2</v>
      </c>
      <c r="F2000" s="15" t="str">
        <f t="shared" si="217"/>
        <v>Rare/Uncommon</v>
      </c>
      <c r="G2000" s="17" t="s">
        <v>159</v>
      </c>
      <c r="H2000" s="18" t="s">
        <v>158</v>
      </c>
      <c r="I2000" s="26" t="s">
        <v>158</v>
      </c>
      <c r="J2000" s="19" t="str">
        <f t="shared" si="222"/>
        <v>Needs Review</v>
      </c>
      <c r="K2000" s="19" t="str">
        <f t="shared" si="223"/>
        <v>Bell &amp; Erber</v>
      </c>
      <c r="L2000" s="27" t="str">
        <f t="shared" si="219"/>
        <v>Diamicton</v>
      </c>
      <c r="M2000" s="27" t="str">
        <f t="shared" si="220"/>
        <v>Diamicton</v>
      </c>
    </row>
    <row r="2001" spans="1:13" x14ac:dyDescent="0.25">
      <c r="A2001" s="15" t="s">
        <v>93</v>
      </c>
      <c r="B2001" s="16" t="s">
        <v>41</v>
      </c>
      <c r="C2001" s="15" t="str">
        <f t="shared" si="218"/>
        <v>Gravel Sand Clay_W/Clay</v>
      </c>
      <c r="D2001" s="15">
        <v>2</v>
      </c>
      <c r="E2001" s="33">
        <f t="shared" si="221"/>
        <v>-4.8015937416255879E-2</v>
      </c>
      <c r="F2001" s="15" t="str">
        <f t="shared" si="217"/>
        <v>Rare/Uncommon</v>
      </c>
      <c r="G2001" s="17" t="s">
        <v>159</v>
      </c>
      <c r="H2001" s="18" t="s">
        <v>158</v>
      </c>
      <c r="I2001" s="26" t="s">
        <v>158</v>
      </c>
      <c r="J2001" s="19" t="str">
        <f t="shared" si="222"/>
        <v>Needs Review</v>
      </c>
      <c r="K2001" s="19" t="str">
        <f t="shared" si="223"/>
        <v>Bell &amp; Erber</v>
      </c>
      <c r="L2001" s="27" t="str">
        <f t="shared" si="219"/>
        <v>Diamicton</v>
      </c>
      <c r="M2001" s="27" t="str">
        <f t="shared" si="220"/>
        <v>Diamicton</v>
      </c>
    </row>
    <row r="2002" spans="1:13" x14ac:dyDescent="0.25">
      <c r="A2002" s="15" t="s">
        <v>93</v>
      </c>
      <c r="B2002" s="16" t="s">
        <v>42</v>
      </c>
      <c r="C2002" s="15" t="str">
        <f t="shared" si="218"/>
        <v>Gravel Sand Clay_W/Coal</v>
      </c>
      <c r="D2002" s="15">
        <v>3</v>
      </c>
      <c r="E2002" s="33">
        <f t="shared" si="221"/>
        <v>-4.7956768775974754E-2</v>
      </c>
      <c r="F2002" s="15" t="str">
        <f t="shared" si="217"/>
        <v>Rare/Uncommon</v>
      </c>
      <c r="G2002" s="17" t="s">
        <v>159</v>
      </c>
      <c r="H2002" s="18" t="s">
        <v>158</v>
      </c>
      <c r="I2002" s="26" t="s">
        <v>158</v>
      </c>
      <c r="J2002" s="19" t="str">
        <f t="shared" si="222"/>
        <v>Needs Review</v>
      </c>
      <c r="K2002" s="19" t="str">
        <f t="shared" si="223"/>
        <v>Bell &amp; Erber</v>
      </c>
      <c r="L2002" s="27" t="str">
        <f t="shared" si="219"/>
        <v>Diamicton</v>
      </c>
      <c r="M2002" s="27" t="str">
        <f t="shared" si="220"/>
        <v>Diamicton</v>
      </c>
    </row>
    <row r="2003" spans="1:13" x14ac:dyDescent="0.25">
      <c r="A2003" s="15" t="s">
        <v>93</v>
      </c>
      <c r="B2003" s="16" t="s">
        <v>43</v>
      </c>
      <c r="C2003" s="15" t="str">
        <f t="shared" si="218"/>
        <v>Gravel Sand Clay_W/Cobbles</v>
      </c>
      <c r="D2003" s="15">
        <v>2</v>
      </c>
      <c r="E2003" s="33">
        <f t="shared" si="221"/>
        <v>-4.8015937416255879E-2</v>
      </c>
      <c r="F2003" s="15" t="str">
        <f t="shared" si="217"/>
        <v>Rare/Uncommon</v>
      </c>
      <c r="G2003" s="17" t="s">
        <v>159</v>
      </c>
      <c r="H2003" s="18" t="s">
        <v>158</v>
      </c>
      <c r="I2003" s="26" t="s">
        <v>158</v>
      </c>
      <c r="J2003" s="19" t="str">
        <f t="shared" si="222"/>
        <v>Needs Review</v>
      </c>
      <c r="K2003" s="19" t="str">
        <f t="shared" si="223"/>
        <v>Bell &amp; Erber</v>
      </c>
      <c r="L2003" s="27" t="str">
        <f t="shared" si="219"/>
        <v>Diamicton</v>
      </c>
      <c r="M2003" s="27" t="str">
        <f t="shared" si="220"/>
        <v>Diamicton</v>
      </c>
    </row>
    <row r="2004" spans="1:13" x14ac:dyDescent="0.25">
      <c r="A2004" s="15" t="s">
        <v>93</v>
      </c>
      <c r="B2004" s="16" t="s">
        <v>44</v>
      </c>
      <c r="C2004" s="15" t="str">
        <f t="shared" si="218"/>
        <v>Gravel Sand Clay_W/Dolomite</v>
      </c>
      <c r="D2004" s="15">
        <v>0</v>
      </c>
      <c r="E2004" s="33">
        <f t="shared" si="221"/>
        <v>-4.8134274696818129E-2</v>
      </c>
      <c r="F2004" s="15" t="str">
        <f t="shared" si="217"/>
        <v>Not Used</v>
      </c>
      <c r="G2004" s="17" t="s">
        <v>159</v>
      </c>
      <c r="H2004" s="18" t="s">
        <v>158</v>
      </c>
      <c r="I2004" s="26" t="s">
        <v>158</v>
      </c>
      <c r="J2004" s="19" t="str">
        <f t="shared" si="222"/>
        <v>Not Used</v>
      </c>
      <c r="K2004" s="19" t="str">
        <f t="shared" si="223"/>
        <v>Not Used</v>
      </c>
      <c r="L2004" s="27" t="str">
        <f t="shared" si="219"/>
        <v>CHECK</v>
      </c>
      <c r="M2004" s="27" t="str">
        <f t="shared" si="220"/>
        <v>Diamicton</v>
      </c>
    </row>
    <row r="2005" spans="1:13" x14ac:dyDescent="0.25">
      <c r="A2005" s="15" t="s">
        <v>93</v>
      </c>
      <c r="B2005" s="16" t="s">
        <v>45</v>
      </c>
      <c r="C2005" s="15" t="str">
        <f t="shared" si="218"/>
        <v>Gravel Sand Clay_W/Gravel</v>
      </c>
      <c r="D2005" s="15">
        <v>1</v>
      </c>
      <c r="E2005" s="33">
        <f t="shared" si="221"/>
        <v>-4.8075106056537004E-2</v>
      </c>
      <c r="F2005" s="15" t="str">
        <f t="shared" si="217"/>
        <v>Rare/Uncommon</v>
      </c>
      <c r="G2005" s="17" t="s">
        <v>159</v>
      </c>
      <c r="H2005" s="18" t="s">
        <v>158</v>
      </c>
      <c r="I2005" s="26" t="s">
        <v>158</v>
      </c>
      <c r="J2005" s="19" t="str">
        <f t="shared" si="222"/>
        <v>Needs Review</v>
      </c>
      <c r="K2005" s="19" t="str">
        <f t="shared" si="223"/>
        <v>Bell &amp; Erber</v>
      </c>
      <c r="L2005" s="27" t="str">
        <f t="shared" si="219"/>
        <v>Diamicton</v>
      </c>
      <c r="M2005" s="27" t="str">
        <f t="shared" si="220"/>
        <v>Diamicton</v>
      </c>
    </row>
    <row r="2006" spans="1:13" x14ac:dyDescent="0.25">
      <c r="A2006" s="15" t="s">
        <v>93</v>
      </c>
      <c r="B2006" s="16" t="s">
        <v>46</v>
      </c>
      <c r="C2006" s="15" t="str">
        <f t="shared" si="218"/>
        <v>Gravel Sand Clay_W/Gypsum</v>
      </c>
      <c r="D2006" s="15">
        <v>0</v>
      </c>
      <c r="E2006" s="33">
        <f t="shared" si="221"/>
        <v>-4.8134274696818129E-2</v>
      </c>
      <c r="F2006" s="15" t="str">
        <f t="shared" si="217"/>
        <v>Not Used</v>
      </c>
      <c r="G2006" s="17" t="s">
        <v>159</v>
      </c>
      <c r="H2006" s="18" t="s">
        <v>158</v>
      </c>
      <c r="I2006" s="26" t="s">
        <v>158</v>
      </c>
      <c r="J2006" s="19" t="str">
        <f t="shared" si="222"/>
        <v>Not Used</v>
      </c>
      <c r="K2006" s="19" t="str">
        <f t="shared" si="223"/>
        <v>Not Used</v>
      </c>
      <c r="L2006" s="27" t="str">
        <f t="shared" si="219"/>
        <v>CHECK</v>
      </c>
      <c r="M2006" s="27" t="str">
        <f t="shared" si="220"/>
        <v>Diamicton</v>
      </c>
    </row>
    <row r="2007" spans="1:13" x14ac:dyDescent="0.25">
      <c r="A2007" s="15" t="s">
        <v>93</v>
      </c>
      <c r="B2007" s="16" t="s">
        <v>47</v>
      </c>
      <c r="C2007" s="15" t="str">
        <f t="shared" si="218"/>
        <v>Gravel Sand Clay_W/Limestone</v>
      </c>
      <c r="D2007" s="15">
        <v>1</v>
      </c>
      <c r="E2007" s="33">
        <f t="shared" si="221"/>
        <v>-4.8075106056537004E-2</v>
      </c>
      <c r="F2007" s="15" t="str">
        <f t="shared" si="217"/>
        <v>Rare/Uncommon</v>
      </c>
      <c r="G2007" s="17" t="s">
        <v>159</v>
      </c>
      <c r="H2007" s="18" t="s">
        <v>158</v>
      </c>
      <c r="I2007" s="26" t="s">
        <v>158</v>
      </c>
      <c r="J2007" s="19" t="str">
        <f t="shared" si="222"/>
        <v>Needs Review</v>
      </c>
      <c r="K2007" s="19" t="str">
        <f t="shared" si="223"/>
        <v>Bell &amp; Erber</v>
      </c>
      <c r="L2007" s="27" t="str">
        <f t="shared" si="219"/>
        <v>Diamicton</v>
      </c>
      <c r="M2007" s="27" t="str">
        <f t="shared" si="220"/>
        <v>Diamicton</v>
      </c>
    </row>
    <row r="2008" spans="1:13" x14ac:dyDescent="0.25">
      <c r="A2008" s="15" t="s">
        <v>93</v>
      </c>
      <c r="B2008" s="16" t="s">
        <v>48</v>
      </c>
      <c r="C2008" s="15" t="str">
        <f t="shared" si="218"/>
        <v>Gravel Sand Clay_W/Pyrite</v>
      </c>
      <c r="D2008" s="15">
        <v>0</v>
      </c>
      <c r="E2008" s="33">
        <f t="shared" si="221"/>
        <v>-4.8134274696818129E-2</v>
      </c>
      <c r="F2008" s="15" t="str">
        <f t="shared" si="217"/>
        <v>Not Used</v>
      </c>
      <c r="G2008" s="17" t="s">
        <v>159</v>
      </c>
      <c r="H2008" s="18" t="s">
        <v>158</v>
      </c>
      <c r="I2008" s="26" t="s">
        <v>158</v>
      </c>
      <c r="J2008" s="19" t="str">
        <f t="shared" si="222"/>
        <v>Not Used</v>
      </c>
      <c r="K2008" s="19" t="str">
        <f t="shared" si="223"/>
        <v>Not Used</v>
      </c>
      <c r="L2008" s="27" t="str">
        <f t="shared" si="219"/>
        <v>CHECK</v>
      </c>
      <c r="M2008" s="27" t="str">
        <f t="shared" si="220"/>
        <v>Diamicton</v>
      </c>
    </row>
    <row r="2009" spans="1:13" x14ac:dyDescent="0.25">
      <c r="A2009" s="15" t="s">
        <v>93</v>
      </c>
      <c r="B2009" s="16" t="s">
        <v>49</v>
      </c>
      <c r="C2009" s="15" t="str">
        <f t="shared" si="218"/>
        <v>Gravel Sand Clay_W/Sand</v>
      </c>
      <c r="D2009" s="15">
        <v>0</v>
      </c>
      <c r="E2009" s="33">
        <f t="shared" si="221"/>
        <v>-4.8134274696818129E-2</v>
      </c>
      <c r="F2009" s="15" t="str">
        <f t="shared" si="217"/>
        <v>Not Used</v>
      </c>
      <c r="G2009" s="17" t="s">
        <v>159</v>
      </c>
      <c r="H2009" s="18" t="s">
        <v>158</v>
      </c>
      <c r="I2009" s="26" t="s">
        <v>158</v>
      </c>
      <c r="J2009" s="19" t="str">
        <f t="shared" si="222"/>
        <v>Not Used</v>
      </c>
      <c r="K2009" s="19" t="str">
        <f t="shared" si="223"/>
        <v>Not Used</v>
      </c>
      <c r="L2009" s="27" t="str">
        <f t="shared" si="219"/>
        <v>CHECK</v>
      </c>
      <c r="M2009" s="27" t="str">
        <f t="shared" si="220"/>
        <v>Diamicton</v>
      </c>
    </row>
    <row r="2010" spans="1:13" x14ac:dyDescent="0.25">
      <c r="A2010" s="15" t="s">
        <v>93</v>
      </c>
      <c r="B2010" s="16" t="s">
        <v>50</v>
      </c>
      <c r="C2010" s="15" t="str">
        <f t="shared" si="218"/>
        <v>Gravel Sand Clay_W/Sandstone</v>
      </c>
      <c r="D2010" s="15">
        <v>2</v>
      </c>
      <c r="E2010" s="33">
        <f t="shared" si="221"/>
        <v>-4.8015937416255879E-2</v>
      </c>
      <c r="F2010" s="15" t="str">
        <f t="shared" si="217"/>
        <v>Rare/Uncommon</v>
      </c>
      <c r="G2010" s="17" t="s">
        <v>159</v>
      </c>
      <c r="H2010" s="18" t="s">
        <v>158</v>
      </c>
      <c r="I2010" s="26" t="s">
        <v>158</v>
      </c>
      <c r="J2010" s="19" t="str">
        <f t="shared" si="222"/>
        <v>Needs Review</v>
      </c>
      <c r="K2010" s="19" t="str">
        <f t="shared" si="223"/>
        <v>Bell &amp; Erber</v>
      </c>
      <c r="L2010" s="27" t="str">
        <f t="shared" si="219"/>
        <v>Diamicton</v>
      </c>
      <c r="M2010" s="27" t="str">
        <f t="shared" si="220"/>
        <v>Diamicton</v>
      </c>
    </row>
    <row r="2011" spans="1:13" x14ac:dyDescent="0.25">
      <c r="A2011" s="15" t="s">
        <v>93</v>
      </c>
      <c r="B2011" s="16" t="s">
        <v>51</v>
      </c>
      <c r="C2011" s="15" t="str">
        <f t="shared" si="218"/>
        <v>Gravel Sand Clay_W/Shale</v>
      </c>
      <c r="D2011" s="15">
        <v>1</v>
      </c>
      <c r="E2011" s="33">
        <f t="shared" si="221"/>
        <v>-4.8075106056537004E-2</v>
      </c>
      <c r="F2011" s="15" t="str">
        <f t="shared" si="217"/>
        <v>Rare/Uncommon</v>
      </c>
      <c r="G2011" s="17" t="s">
        <v>159</v>
      </c>
      <c r="H2011" s="18" t="s">
        <v>158</v>
      </c>
      <c r="I2011" s="26" t="s">
        <v>158</v>
      </c>
      <c r="J2011" s="19" t="str">
        <f t="shared" si="222"/>
        <v>Needs Review</v>
      </c>
      <c r="K2011" s="19" t="str">
        <f t="shared" si="223"/>
        <v>Bell &amp; Erber</v>
      </c>
      <c r="L2011" s="27" t="str">
        <f t="shared" si="219"/>
        <v>Diamicton</v>
      </c>
      <c r="M2011" s="27" t="str">
        <f t="shared" si="220"/>
        <v>Diamicton</v>
      </c>
    </row>
    <row r="2012" spans="1:13" x14ac:dyDescent="0.25">
      <c r="A2012" s="15" t="s">
        <v>93</v>
      </c>
      <c r="B2012" s="16" t="s">
        <v>52</v>
      </c>
      <c r="C2012" s="15" t="str">
        <f t="shared" si="218"/>
        <v>Gravel Sand Clay_W/Silt</v>
      </c>
      <c r="D2012" s="15">
        <v>6</v>
      </c>
      <c r="E2012" s="33">
        <f t="shared" si="221"/>
        <v>-4.7779262855131371E-2</v>
      </c>
      <c r="F2012" s="15" t="str">
        <f t="shared" si="217"/>
        <v>Rare/Uncommon</v>
      </c>
      <c r="G2012" s="17" t="s">
        <v>159</v>
      </c>
      <c r="H2012" s="18" t="s">
        <v>158</v>
      </c>
      <c r="I2012" s="26" t="s">
        <v>158</v>
      </c>
      <c r="J2012" s="19" t="str">
        <f t="shared" si="222"/>
        <v>Needs Review</v>
      </c>
      <c r="K2012" s="19" t="str">
        <f t="shared" si="223"/>
        <v>Bell &amp; Erber</v>
      </c>
      <c r="L2012" s="27" t="str">
        <f t="shared" si="219"/>
        <v>Diamicton</v>
      </c>
      <c r="M2012" s="27" t="str">
        <f t="shared" si="220"/>
        <v>Diamicton</v>
      </c>
    </row>
    <row r="2013" spans="1:13" x14ac:dyDescent="0.25">
      <c r="A2013" s="15" t="s">
        <v>93</v>
      </c>
      <c r="B2013" s="16" t="s">
        <v>53</v>
      </c>
      <c r="C2013" s="15" t="str">
        <f t="shared" si="218"/>
        <v>Gravel Sand Clay_W/Stones</v>
      </c>
      <c r="D2013" s="15">
        <v>90</v>
      </c>
      <c r="E2013" s="33">
        <f t="shared" si="221"/>
        <v>-4.2809097071516734E-2</v>
      </c>
      <c r="F2013" s="15" t="str">
        <f t="shared" si="217"/>
        <v>Rare/Uncommon</v>
      </c>
      <c r="G2013" s="17" t="s">
        <v>159</v>
      </c>
      <c r="H2013" s="18" t="s">
        <v>158</v>
      </c>
      <c r="I2013" s="26" t="s">
        <v>158</v>
      </c>
      <c r="J2013" s="19" t="str">
        <f t="shared" si="222"/>
        <v>Needs Review</v>
      </c>
      <c r="K2013" s="19" t="str">
        <f t="shared" si="223"/>
        <v>Bell &amp; Erber</v>
      </c>
      <c r="L2013" s="27" t="str">
        <f t="shared" si="219"/>
        <v>Diamicton</v>
      </c>
      <c r="M2013" s="27" t="str">
        <f t="shared" si="220"/>
        <v>Diamicton</v>
      </c>
    </row>
    <row r="2014" spans="1:13" x14ac:dyDescent="0.25">
      <c r="A2014" s="15" t="s">
        <v>93</v>
      </c>
      <c r="B2014" s="16" t="s">
        <v>54</v>
      </c>
      <c r="C2014" s="15" t="str">
        <f t="shared" si="218"/>
        <v>Gravel Sand Clay_Water Bearing</v>
      </c>
      <c r="D2014" s="15">
        <v>19</v>
      </c>
      <c r="E2014" s="33">
        <f t="shared" si="221"/>
        <v>-4.7010070531476725E-2</v>
      </c>
      <c r="F2014" s="15" t="str">
        <f t="shared" si="217"/>
        <v>Rare/Uncommon</v>
      </c>
      <c r="G2014" s="17" t="s">
        <v>159</v>
      </c>
      <c r="H2014" s="18" t="s">
        <v>158</v>
      </c>
      <c r="I2014" s="26" t="s">
        <v>158</v>
      </c>
      <c r="J2014" s="19" t="str">
        <f t="shared" si="222"/>
        <v>Needs Review</v>
      </c>
      <c r="K2014" s="19" t="str">
        <f t="shared" si="223"/>
        <v>Bell &amp; Erber</v>
      </c>
      <c r="L2014" s="27" t="str">
        <f t="shared" si="219"/>
        <v>Diamicton</v>
      </c>
      <c r="M2014" s="27" t="str">
        <f t="shared" si="220"/>
        <v>Diamicton</v>
      </c>
    </row>
    <row r="2015" spans="1:13" x14ac:dyDescent="0.25">
      <c r="A2015" s="15" t="s">
        <v>93</v>
      </c>
      <c r="B2015" s="16" t="s">
        <v>55</v>
      </c>
      <c r="C2015" s="15" t="str">
        <f t="shared" si="218"/>
        <v>Gravel Sand Clay_Weathered</v>
      </c>
      <c r="D2015" s="15">
        <v>0</v>
      </c>
      <c r="E2015" s="33">
        <f t="shared" si="221"/>
        <v>-4.8134274696818129E-2</v>
      </c>
      <c r="F2015" s="15" t="str">
        <f t="shared" si="217"/>
        <v>Not Used</v>
      </c>
      <c r="G2015" s="17" t="s">
        <v>159</v>
      </c>
      <c r="H2015" s="18" t="s">
        <v>158</v>
      </c>
      <c r="I2015" s="26" t="s">
        <v>158</v>
      </c>
      <c r="J2015" s="19" t="str">
        <f t="shared" si="222"/>
        <v>Not Used</v>
      </c>
      <c r="K2015" s="19" t="str">
        <f t="shared" si="223"/>
        <v>Not Used</v>
      </c>
      <c r="L2015" s="27" t="str">
        <f t="shared" si="219"/>
        <v>CHECK</v>
      </c>
      <c r="M2015" s="27" t="str">
        <f t="shared" si="220"/>
        <v>Diamicton</v>
      </c>
    </row>
    <row r="2016" spans="1:13" x14ac:dyDescent="0.25">
      <c r="A2016" s="15" t="s">
        <v>93</v>
      </c>
      <c r="B2016" s="16" t="s">
        <v>56</v>
      </c>
      <c r="C2016" s="15" t="str">
        <f t="shared" si="218"/>
        <v>Gravel Sand Clay_Wet/Moist</v>
      </c>
      <c r="D2016" s="15">
        <v>15</v>
      </c>
      <c r="E2016" s="33">
        <f t="shared" si="221"/>
        <v>-4.7246745092601232E-2</v>
      </c>
      <c r="F2016" s="15" t="str">
        <f t="shared" si="217"/>
        <v>Rare/Uncommon</v>
      </c>
      <c r="G2016" s="17" t="s">
        <v>159</v>
      </c>
      <c r="H2016" s="18" t="s">
        <v>158</v>
      </c>
      <c r="I2016" s="26" t="s">
        <v>158</v>
      </c>
      <c r="J2016" s="19" t="str">
        <f t="shared" si="222"/>
        <v>Needs Review</v>
      </c>
      <c r="K2016" s="19" t="str">
        <f t="shared" si="223"/>
        <v>Bell &amp; Erber</v>
      </c>
      <c r="L2016" s="27" t="str">
        <f t="shared" si="219"/>
        <v>Diamicton</v>
      </c>
      <c r="M2016" s="27" t="str">
        <f t="shared" si="220"/>
        <v>Diamicton</v>
      </c>
    </row>
    <row r="2017" spans="1:13" x14ac:dyDescent="0.25">
      <c r="A2017" s="15" t="s">
        <v>93</v>
      </c>
      <c r="B2017" s="16" t="s">
        <v>57</v>
      </c>
      <c r="C2017" s="15" t="str">
        <f t="shared" si="218"/>
        <v>Gravel Sand Clay_Wood</v>
      </c>
      <c r="D2017" s="15">
        <v>0</v>
      </c>
      <c r="E2017" s="33">
        <f t="shared" si="221"/>
        <v>-4.8134274696818129E-2</v>
      </c>
      <c r="F2017" s="15" t="str">
        <f t="shared" si="217"/>
        <v>Not Used</v>
      </c>
      <c r="G2017" s="17" t="s">
        <v>159</v>
      </c>
      <c r="H2017" s="18" t="s">
        <v>158</v>
      </c>
      <c r="I2017" s="26" t="s">
        <v>158</v>
      </c>
      <c r="J2017" s="19" t="str">
        <f t="shared" si="222"/>
        <v>Not Used</v>
      </c>
      <c r="K2017" s="19" t="str">
        <f t="shared" si="223"/>
        <v>Not Used</v>
      </c>
      <c r="L2017" s="27" t="str">
        <f t="shared" si="219"/>
        <v>CHECK</v>
      </c>
      <c r="M2017" s="27" t="str">
        <f t="shared" si="220"/>
        <v>Diamicton</v>
      </c>
    </row>
    <row r="2018" spans="1:13" x14ac:dyDescent="0.25">
      <c r="A2018" s="15" t="s">
        <v>94</v>
      </c>
      <c r="B2018" s="16"/>
      <c r="C2018" s="15" t="str">
        <f t="shared" si="218"/>
        <v>Gravel Sand Silt_</v>
      </c>
      <c r="D2018" s="15">
        <v>204</v>
      </c>
      <c r="E2018" s="33">
        <f t="shared" si="221"/>
        <v>-3.606387207946829E-2</v>
      </c>
      <c r="F2018" s="15" t="str">
        <f t="shared" si="217"/>
        <v>Rare/Uncommon</v>
      </c>
      <c r="G2018" s="17" t="s">
        <v>159</v>
      </c>
      <c r="H2018" s="18" t="s">
        <v>120</v>
      </c>
      <c r="I2018" s="26" t="s">
        <v>158</v>
      </c>
      <c r="J2018" s="19" t="str">
        <f t="shared" si="222"/>
        <v>Needs Review</v>
      </c>
      <c r="K2018" s="19" t="str">
        <f t="shared" si="223"/>
        <v>Nobody Agrees</v>
      </c>
      <c r="L2018" s="27" t="str">
        <f t="shared" si="219"/>
        <v>CHECK</v>
      </c>
      <c r="M2018" s="27" t="str">
        <f t="shared" si="220"/>
        <v>Sand &amp; Gravel</v>
      </c>
    </row>
    <row r="2019" spans="1:13" x14ac:dyDescent="0.25">
      <c r="A2019" s="15" t="s">
        <v>94</v>
      </c>
      <c r="B2019" s="16" t="s">
        <v>4</v>
      </c>
      <c r="C2019" s="15" t="str">
        <f t="shared" si="218"/>
        <v>Gravel Sand Silt_Broken</v>
      </c>
      <c r="D2019" s="15">
        <v>0</v>
      </c>
      <c r="E2019" s="33">
        <f t="shared" si="221"/>
        <v>-4.8134274696818129E-2</v>
      </c>
      <c r="F2019" s="15" t="str">
        <f t="shared" si="217"/>
        <v>Not Used</v>
      </c>
      <c r="G2019" s="17" t="s">
        <v>159</v>
      </c>
      <c r="H2019" s="18" t="s">
        <v>120</v>
      </c>
      <c r="I2019" s="26" t="s">
        <v>158</v>
      </c>
      <c r="J2019" s="19" t="str">
        <f t="shared" si="222"/>
        <v>Not Used</v>
      </c>
      <c r="K2019" s="19" t="str">
        <f t="shared" si="223"/>
        <v>Not Used</v>
      </c>
      <c r="L2019" s="27" t="str">
        <f t="shared" si="219"/>
        <v>CHECK</v>
      </c>
      <c r="M2019" s="27" t="str">
        <f t="shared" si="220"/>
        <v>Sand &amp; Gravel</v>
      </c>
    </row>
    <row r="2020" spans="1:13" x14ac:dyDescent="0.25">
      <c r="A2020" s="15" t="s">
        <v>94</v>
      </c>
      <c r="B2020" s="16" t="s">
        <v>5</v>
      </c>
      <c r="C2020" s="15" t="str">
        <f t="shared" si="218"/>
        <v>Gravel Sand Silt_Cemented</v>
      </c>
      <c r="D2020" s="15">
        <v>1</v>
      </c>
      <c r="E2020" s="33">
        <f t="shared" si="221"/>
        <v>-4.8075106056537004E-2</v>
      </c>
      <c r="F2020" s="15" t="str">
        <f t="shared" si="217"/>
        <v>Rare/Uncommon</v>
      </c>
      <c r="G2020" s="17" t="s">
        <v>159</v>
      </c>
      <c r="H2020" s="18" t="s">
        <v>120</v>
      </c>
      <c r="I2020" s="26" t="s">
        <v>158</v>
      </c>
      <c r="J2020" s="19" t="str">
        <f t="shared" si="222"/>
        <v>Needs Review</v>
      </c>
      <c r="K2020" s="19" t="str">
        <f t="shared" si="223"/>
        <v>Nobody Agrees</v>
      </c>
      <c r="L2020" s="27" t="str">
        <f t="shared" si="219"/>
        <v>CHECK</v>
      </c>
      <c r="M2020" s="27" t="str">
        <f t="shared" si="220"/>
        <v>Sand &amp; Gravel</v>
      </c>
    </row>
    <row r="2021" spans="1:13" x14ac:dyDescent="0.25">
      <c r="A2021" s="15" t="s">
        <v>94</v>
      </c>
      <c r="B2021" s="16" t="s">
        <v>6</v>
      </c>
      <c r="C2021" s="15" t="str">
        <f t="shared" si="218"/>
        <v>Gravel Sand Silt_Clayey</v>
      </c>
      <c r="D2021" s="15">
        <v>38</v>
      </c>
      <c r="E2021" s="33">
        <f t="shared" si="221"/>
        <v>-4.5885866366135321E-2</v>
      </c>
      <c r="F2021" s="15" t="str">
        <f t="shared" si="217"/>
        <v>Rare/Uncommon</v>
      </c>
      <c r="G2021" s="17" t="s">
        <v>159</v>
      </c>
      <c r="H2021" s="18" t="s">
        <v>158</v>
      </c>
      <c r="I2021" s="26" t="s">
        <v>158</v>
      </c>
      <c r="J2021" s="19" t="str">
        <f t="shared" si="222"/>
        <v>Needs Review</v>
      </c>
      <c r="K2021" s="19" t="str">
        <f t="shared" si="223"/>
        <v>Bell &amp; Erber</v>
      </c>
      <c r="L2021" s="27" t="str">
        <f t="shared" si="219"/>
        <v>Diamicton</v>
      </c>
      <c r="M2021" s="27" t="str">
        <f t="shared" si="220"/>
        <v>Diamicton</v>
      </c>
    </row>
    <row r="2022" spans="1:13" x14ac:dyDescent="0.25">
      <c r="A2022" s="15" t="s">
        <v>94</v>
      </c>
      <c r="B2022" s="16" t="s">
        <v>7</v>
      </c>
      <c r="C2022" s="15" t="str">
        <f t="shared" si="218"/>
        <v>Gravel Sand Silt_Coarse</v>
      </c>
      <c r="D2022" s="15">
        <v>5</v>
      </c>
      <c r="E2022" s="33">
        <f t="shared" si="221"/>
        <v>-4.7838431495412496E-2</v>
      </c>
      <c r="F2022" s="15" t="str">
        <f t="shared" si="217"/>
        <v>Rare/Uncommon</v>
      </c>
      <c r="G2022" s="17" t="s">
        <v>159</v>
      </c>
      <c r="H2022" s="18" t="s">
        <v>120</v>
      </c>
      <c r="I2022" s="26" t="s">
        <v>158</v>
      </c>
      <c r="J2022" s="19" t="str">
        <f t="shared" si="222"/>
        <v>Needs Review</v>
      </c>
      <c r="K2022" s="19" t="str">
        <f t="shared" si="223"/>
        <v>Nobody Agrees</v>
      </c>
      <c r="L2022" s="27" t="str">
        <f t="shared" si="219"/>
        <v>CHECK</v>
      </c>
      <c r="M2022" s="27" t="str">
        <f t="shared" si="220"/>
        <v>Sand &amp; Gravel</v>
      </c>
    </row>
    <row r="2023" spans="1:13" x14ac:dyDescent="0.25">
      <c r="A2023" s="15" t="s">
        <v>94</v>
      </c>
      <c r="B2023" s="16" t="s">
        <v>8</v>
      </c>
      <c r="C2023" s="15" t="str">
        <f t="shared" si="218"/>
        <v>Gravel Sand Silt_Dense</v>
      </c>
      <c r="D2023" s="15">
        <v>0</v>
      </c>
      <c r="E2023" s="33">
        <f t="shared" si="221"/>
        <v>-4.8134274696818129E-2</v>
      </c>
      <c r="F2023" s="15" t="str">
        <f t="shared" si="217"/>
        <v>Not Used</v>
      </c>
      <c r="G2023" s="17" t="s">
        <v>159</v>
      </c>
      <c r="H2023" s="18" t="s">
        <v>120</v>
      </c>
      <c r="I2023" s="26" t="s">
        <v>158</v>
      </c>
      <c r="J2023" s="19" t="str">
        <f t="shared" si="222"/>
        <v>Not Used</v>
      </c>
      <c r="K2023" s="19" t="str">
        <f t="shared" si="223"/>
        <v>Not Used</v>
      </c>
      <c r="L2023" s="27" t="str">
        <f t="shared" si="219"/>
        <v>CHECK</v>
      </c>
      <c r="M2023" s="27" t="str">
        <f t="shared" si="220"/>
        <v>Sand &amp; Gravel</v>
      </c>
    </row>
    <row r="2024" spans="1:13" x14ac:dyDescent="0.25">
      <c r="A2024" s="15" t="s">
        <v>94</v>
      </c>
      <c r="B2024" s="16" t="s">
        <v>9</v>
      </c>
      <c r="C2024" s="15" t="str">
        <f t="shared" si="218"/>
        <v>Gravel Sand Silt_Dolomitic</v>
      </c>
      <c r="D2024" s="15">
        <v>0</v>
      </c>
      <c r="E2024" s="33">
        <f t="shared" si="221"/>
        <v>-4.8134274696818129E-2</v>
      </c>
      <c r="F2024" s="15" t="str">
        <f t="shared" si="217"/>
        <v>Not Used</v>
      </c>
      <c r="G2024" s="17" t="s">
        <v>159</v>
      </c>
      <c r="H2024" s="18" t="s">
        <v>120</v>
      </c>
      <c r="I2024" s="26" t="s">
        <v>158</v>
      </c>
      <c r="J2024" s="19" t="str">
        <f t="shared" si="222"/>
        <v>Not Used</v>
      </c>
      <c r="K2024" s="19" t="str">
        <f t="shared" si="223"/>
        <v>Not Used</v>
      </c>
      <c r="L2024" s="27" t="str">
        <f t="shared" si="219"/>
        <v>CHECK</v>
      </c>
      <c r="M2024" s="27" t="str">
        <f t="shared" si="220"/>
        <v>Sand &amp; Gravel</v>
      </c>
    </row>
    <row r="2025" spans="1:13" x14ac:dyDescent="0.25">
      <c r="A2025" s="15" t="s">
        <v>94</v>
      </c>
      <c r="B2025" s="16" t="s">
        <v>10</v>
      </c>
      <c r="C2025" s="15" t="str">
        <f t="shared" si="218"/>
        <v>Gravel Sand Silt_Dry</v>
      </c>
      <c r="D2025" s="15">
        <v>0</v>
      </c>
      <c r="E2025" s="33">
        <f t="shared" si="221"/>
        <v>-4.8134274696818129E-2</v>
      </c>
      <c r="F2025" s="15" t="str">
        <f t="shared" si="217"/>
        <v>Not Used</v>
      </c>
      <c r="G2025" s="17" t="s">
        <v>159</v>
      </c>
      <c r="H2025" s="18" t="s">
        <v>120</v>
      </c>
      <c r="I2025" s="26" t="s">
        <v>158</v>
      </c>
      <c r="J2025" s="19" t="str">
        <f t="shared" si="222"/>
        <v>Not Used</v>
      </c>
      <c r="K2025" s="19" t="str">
        <f t="shared" si="223"/>
        <v>Not Used</v>
      </c>
      <c r="L2025" s="27" t="str">
        <f t="shared" si="219"/>
        <v>CHECK</v>
      </c>
      <c r="M2025" s="27" t="str">
        <f t="shared" si="220"/>
        <v>Sand &amp; Gravel</v>
      </c>
    </row>
    <row r="2026" spans="1:13" x14ac:dyDescent="0.25">
      <c r="A2026" s="15" t="s">
        <v>94</v>
      </c>
      <c r="B2026" s="16" t="s">
        <v>11</v>
      </c>
      <c r="C2026" s="15" t="str">
        <f t="shared" si="218"/>
        <v>Gravel Sand Silt_Fill</v>
      </c>
      <c r="D2026" s="15">
        <v>1</v>
      </c>
      <c r="E2026" s="33">
        <f t="shared" si="221"/>
        <v>-4.8075106056537004E-2</v>
      </c>
      <c r="F2026" s="15" t="str">
        <f t="shared" si="217"/>
        <v>Rare/Uncommon</v>
      </c>
      <c r="G2026" s="17" t="s">
        <v>159</v>
      </c>
      <c r="H2026" s="18" t="s">
        <v>167</v>
      </c>
      <c r="I2026" s="26" t="s">
        <v>167</v>
      </c>
      <c r="J2026" s="19" t="str">
        <f t="shared" si="222"/>
        <v>Needs Review</v>
      </c>
      <c r="K2026" s="19" t="str">
        <f t="shared" si="223"/>
        <v>Bell &amp; Erber</v>
      </c>
      <c r="L2026" s="27" t="str">
        <f t="shared" si="219"/>
        <v>Unknown or No Record</v>
      </c>
      <c r="M2026" s="27" t="str">
        <f t="shared" si="220"/>
        <v>Unknown or No Record</v>
      </c>
    </row>
    <row r="2027" spans="1:13" x14ac:dyDescent="0.25">
      <c r="A2027" s="15" t="s">
        <v>94</v>
      </c>
      <c r="B2027" s="16" t="s">
        <v>12</v>
      </c>
      <c r="C2027" s="15" t="str">
        <f t="shared" si="218"/>
        <v>Gravel Sand Silt_Fine</v>
      </c>
      <c r="D2027" s="15">
        <v>7</v>
      </c>
      <c r="E2027" s="33">
        <f t="shared" si="221"/>
        <v>-4.7720094214850246E-2</v>
      </c>
      <c r="F2027" s="15" t="str">
        <f t="shared" si="217"/>
        <v>Rare/Uncommon</v>
      </c>
      <c r="G2027" s="17" t="s">
        <v>159</v>
      </c>
      <c r="H2027" s="18" t="s">
        <v>120</v>
      </c>
      <c r="I2027" s="26" t="s">
        <v>158</v>
      </c>
      <c r="J2027" s="19" t="str">
        <f t="shared" si="222"/>
        <v>Needs Review</v>
      </c>
      <c r="K2027" s="19" t="str">
        <f t="shared" si="223"/>
        <v>Nobody Agrees</v>
      </c>
      <c r="L2027" s="27" t="str">
        <f t="shared" si="219"/>
        <v>CHECK</v>
      </c>
      <c r="M2027" s="27" t="str">
        <f t="shared" si="220"/>
        <v>Sand &amp; Gravel</v>
      </c>
    </row>
    <row r="2028" spans="1:13" x14ac:dyDescent="0.25">
      <c r="A2028" s="15" t="s">
        <v>94</v>
      </c>
      <c r="B2028" s="16" t="s">
        <v>13</v>
      </c>
      <c r="C2028" s="15" t="str">
        <f t="shared" si="218"/>
        <v>Gravel Sand Silt_Fine To Coarse</v>
      </c>
      <c r="D2028" s="15">
        <v>2</v>
      </c>
      <c r="E2028" s="33">
        <f t="shared" si="221"/>
        <v>-4.8015937416255879E-2</v>
      </c>
      <c r="F2028" s="15" t="str">
        <f t="shared" si="217"/>
        <v>Rare/Uncommon</v>
      </c>
      <c r="G2028" s="17" t="s">
        <v>159</v>
      </c>
      <c r="H2028" s="18" t="s">
        <v>120</v>
      </c>
      <c r="I2028" s="26" t="s">
        <v>158</v>
      </c>
      <c r="J2028" s="19" t="str">
        <f t="shared" si="222"/>
        <v>Needs Review</v>
      </c>
      <c r="K2028" s="19" t="str">
        <f t="shared" si="223"/>
        <v>Nobody Agrees</v>
      </c>
      <c r="L2028" s="27" t="str">
        <f t="shared" si="219"/>
        <v>CHECK</v>
      </c>
      <c r="M2028" s="27" t="str">
        <f t="shared" si="220"/>
        <v>Sand &amp; Gravel</v>
      </c>
    </row>
    <row r="2029" spans="1:13" x14ac:dyDescent="0.25">
      <c r="A2029" s="15" t="s">
        <v>94</v>
      </c>
      <c r="B2029" s="16" t="s">
        <v>14</v>
      </c>
      <c r="C2029" s="15" t="str">
        <f t="shared" si="218"/>
        <v>Gravel Sand Silt_Fine To Medium</v>
      </c>
      <c r="D2029" s="15">
        <v>3</v>
      </c>
      <c r="E2029" s="33">
        <f t="shared" si="221"/>
        <v>-4.7956768775974754E-2</v>
      </c>
      <c r="F2029" s="15" t="str">
        <f t="shared" si="217"/>
        <v>Rare/Uncommon</v>
      </c>
      <c r="G2029" s="17" t="s">
        <v>159</v>
      </c>
      <c r="H2029" s="18" t="s">
        <v>120</v>
      </c>
      <c r="I2029" s="26" t="s">
        <v>158</v>
      </c>
      <c r="J2029" s="19" t="str">
        <f t="shared" si="222"/>
        <v>Needs Review</v>
      </c>
      <c r="K2029" s="19" t="str">
        <f t="shared" si="223"/>
        <v>Nobody Agrees</v>
      </c>
      <c r="L2029" s="27" t="str">
        <f t="shared" si="219"/>
        <v>CHECK</v>
      </c>
      <c r="M2029" s="27" t="str">
        <f t="shared" si="220"/>
        <v>Sand &amp; Gravel</v>
      </c>
    </row>
    <row r="2030" spans="1:13" x14ac:dyDescent="0.25">
      <c r="A2030" s="15" t="s">
        <v>94</v>
      </c>
      <c r="B2030" s="16" t="s">
        <v>15</v>
      </c>
      <c r="C2030" s="15" t="str">
        <f t="shared" si="218"/>
        <v>Gravel Sand Silt_Firm</v>
      </c>
      <c r="D2030" s="15">
        <v>0</v>
      </c>
      <c r="E2030" s="33">
        <f t="shared" si="221"/>
        <v>-4.8134274696818129E-2</v>
      </c>
      <c r="F2030" s="15" t="str">
        <f t="shared" si="217"/>
        <v>Not Used</v>
      </c>
      <c r="G2030" s="17" t="s">
        <v>159</v>
      </c>
      <c r="H2030" s="18" t="s">
        <v>120</v>
      </c>
      <c r="I2030" s="26" t="s">
        <v>158</v>
      </c>
      <c r="J2030" s="19" t="str">
        <f t="shared" si="222"/>
        <v>Not Used</v>
      </c>
      <c r="K2030" s="19" t="str">
        <f t="shared" si="223"/>
        <v>Not Used</v>
      </c>
      <c r="L2030" s="27" t="str">
        <f t="shared" si="219"/>
        <v>CHECK</v>
      </c>
      <c r="M2030" s="27" t="str">
        <f t="shared" si="220"/>
        <v>Sand &amp; Gravel</v>
      </c>
    </row>
    <row r="2031" spans="1:13" x14ac:dyDescent="0.25">
      <c r="A2031" s="15" t="s">
        <v>94</v>
      </c>
      <c r="B2031" s="16" t="s">
        <v>16</v>
      </c>
      <c r="C2031" s="15" t="str">
        <f t="shared" si="218"/>
        <v>Gravel Sand Silt_Fractured</v>
      </c>
      <c r="D2031" s="15">
        <v>0</v>
      </c>
      <c r="E2031" s="33">
        <f t="shared" si="221"/>
        <v>-4.8134274696818129E-2</v>
      </c>
      <c r="F2031" s="15" t="str">
        <f t="shared" si="217"/>
        <v>Not Used</v>
      </c>
      <c r="G2031" s="17" t="s">
        <v>159</v>
      </c>
      <c r="H2031" s="18" t="s">
        <v>120</v>
      </c>
      <c r="I2031" s="26" t="s">
        <v>158</v>
      </c>
      <c r="J2031" s="19" t="str">
        <f t="shared" si="222"/>
        <v>Not Used</v>
      </c>
      <c r="K2031" s="19" t="str">
        <f t="shared" si="223"/>
        <v>Not Used</v>
      </c>
      <c r="L2031" s="27" t="str">
        <f t="shared" si="219"/>
        <v>CHECK</v>
      </c>
      <c r="M2031" s="27" t="str">
        <f t="shared" si="220"/>
        <v>Sand &amp; Gravel</v>
      </c>
    </row>
    <row r="2032" spans="1:13" x14ac:dyDescent="0.25">
      <c r="A2032" s="15" t="s">
        <v>94</v>
      </c>
      <c r="B2032" s="16" t="s">
        <v>17</v>
      </c>
      <c r="C2032" s="15" t="str">
        <f t="shared" si="218"/>
        <v>Gravel Sand Silt_Gravely</v>
      </c>
      <c r="D2032" s="15">
        <v>1</v>
      </c>
      <c r="E2032" s="33">
        <f t="shared" si="221"/>
        <v>-4.8075106056537004E-2</v>
      </c>
      <c r="F2032" s="15" t="str">
        <f t="shared" si="217"/>
        <v>Rare/Uncommon</v>
      </c>
      <c r="G2032" s="17" t="s">
        <v>159</v>
      </c>
      <c r="H2032" s="18" t="s">
        <v>120</v>
      </c>
      <c r="I2032" s="26" t="s">
        <v>158</v>
      </c>
      <c r="J2032" s="19" t="str">
        <f t="shared" si="222"/>
        <v>Needs Review</v>
      </c>
      <c r="K2032" s="19" t="str">
        <f t="shared" si="223"/>
        <v>Nobody Agrees</v>
      </c>
      <c r="L2032" s="27" t="str">
        <f t="shared" si="219"/>
        <v>CHECK</v>
      </c>
      <c r="M2032" s="27" t="str">
        <f t="shared" si="220"/>
        <v>Sand &amp; Gravel</v>
      </c>
    </row>
    <row r="2033" spans="1:13" x14ac:dyDescent="0.25">
      <c r="A2033" s="15" t="s">
        <v>94</v>
      </c>
      <c r="B2033" s="16" t="s">
        <v>18</v>
      </c>
      <c r="C2033" s="15" t="str">
        <f t="shared" si="218"/>
        <v>Gravel Sand Silt_Gummy</v>
      </c>
      <c r="D2033" s="15">
        <v>1</v>
      </c>
      <c r="E2033" s="33">
        <f t="shared" si="221"/>
        <v>-4.8075106056537004E-2</v>
      </c>
      <c r="F2033" s="15" t="str">
        <f t="shared" si="217"/>
        <v>Rare/Uncommon</v>
      </c>
      <c r="G2033" s="17" t="s">
        <v>159</v>
      </c>
      <c r="H2033" s="18" t="s">
        <v>120</v>
      </c>
      <c r="I2033" s="26" t="s">
        <v>158</v>
      </c>
      <c r="J2033" s="19" t="str">
        <f t="shared" si="222"/>
        <v>Needs Review</v>
      </c>
      <c r="K2033" s="19" t="str">
        <f t="shared" si="223"/>
        <v>Nobody Agrees</v>
      </c>
      <c r="L2033" s="27" t="str">
        <f t="shared" si="219"/>
        <v>CHECK</v>
      </c>
      <c r="M2033" s="27" t="str">
        <f t="shared" si="220"/>
        <v>Sand &amp; Gravel</v>
      </c>
    </row>
    <row r="2034" spans="1:13" x14ac:dyDescent="0.25">
      <c r="A2034" s="15" t="s">
        <v>94</v>
      </c>
      <c r="B2034" s="16" t="s">
        <v>19</v>
      </c>
      <c r="C2034" s="15" t="str">
        <f t="shared" si="218"/>
        <v>Gravel Sand Silt_Hard</v>
      </c>
      <c r="D2034" s="15">
        <v>0</v>
      </c>
      <c r="E2034" s="33">
        <f t="shared" si="221"/>
        <v>-4.8134274696818129E-2</v>
      </c>
      <c r="F2034" s="15" t="str">
        <f t="shared" si="217"/>
        <v>Not Used</v>
      </c>
      <c r="G2034" s="17" t="s">
        <v>159</v>
      </c>
      <c r="H2034" s="18" t="s">
        <v>120</v>
      </c>
      <c r="I2034" s="26" t="s">
        <v>158</v>
      </c>
      <c r="J2034" s="19" t="str">
        <f t="shared" si="222"/>
        <v>Not Used</v>
      </c>
      <c r="K2034" s="19" t="str">
        <f t="shared" si="223"/>
        <v>Not Used</v>
      </c>
      <c r="L2034" s="27" t="str">
        <f t="shared" si="219"/>
        <v>CHECK</v>
      </c>
      <c r="M2034" s="27" t="str">
        <f t="shared" si="220"/>
        <v>Sand &amp; Gravel</v>
      </c>
    </row>
    <row r="2035" spans="1:13" x14ac:dyDescent="0.25">
      <c r="A2035" s="15" t="s">
        <v>94</v>
      </c>
      <c r="B2035" s="16" t="s">
        <v>20</v>
      </c>
      <c r="C2035" s="15" t="str">
        <f t="shared" si="218"/>
        <v>Gravel Sand Silt_Heaving/Quick</v>
      </c>
      <c r="D2035" s="15">
        <v>0</v>
      </c>
      <c r="E2035" s="33">
        <f t="shared" si="221"/>
        <v>-4.8134274696818129E-2</v>
      </c>
      <c r="F2035" s="15" t="str">
        <f t="shared" si="217"/>
        <v>Not Used</v>
      </c>
      <c r="G2035" s="17" t="s">
        <v>159</v>
      </c>
      <c r="H2035" s="18" t="s">
        <v>120</v>
      </c>
      <c r="I2035" s="26" t="s">
        <v>158</v>
      </c>
      <c r="J2035" s="19" t="str">
        <f t="shared" si="222"/>
        <v>Not Used</v>
      </c>
      <c r="K2035" s="19" t="str">
        <f t="shared" si="223"/>
        <v>Not Used</v>
      </c>
      <c r="L2035" s="27" t="str">
        <f t="shared" si="219"/>
        <v>CHECK</v>
      </c>
      <c r="M2035" s="27" t="str">
        <f t="shared" si="220"/>
        <v>Sand &amp; Gravel</v>
      </c>
    </row>
    <row r="2036" spans="1:13" x14ac:dyDescent="0.25">
      <c r="A2036" s="15" t="s">
        <v>94</v>
      </c>
      <c r="B2036" s="16" t="s">
        <v>21</v>
      </c>
      <c r="C2036" s="15" t="str">
        <f t="shared" si="218"/>
        <v>Gravel Sand Silt_Karst</v>
      </c>
      <c r="D2036" s="15">
        <v>0</v>
      </c>
      <c r="E2036" s="33">
        <f t="shared" si="221"/>
        <v>-4.8134274696818129E-2</v>
      </c>
      <c r="F2036" s="15" t="str">
        <f t="shared" si="217"/>
        <v>Not Used</v>
      </c>
      <c r="G2036" s="17" t="s">
        <v>159</v>
      </c>
      <c r="H2036" s="18" t="s">
        <v>120</v>
      </c>
      <c r="I2036" s="26" t="s">
        <v>158</v>
      </c>
      <c r="J2036" s="19" t="str">
        <f t="shared" si="222"/>
        <v>Not Used</v>
      </c>
      <c r="K2036" s="19" t="str">
        <f t="shared" si="223"/>
        <v>Not Used</v>
      </c>
      <c r="L2036" s="27" t="str">
        <f t="shared" si="219"/>
        <v>CHECK</v>
      </c>
      <c r="M2036" s="27" t="str">
        <f t="shared" si="220"/>
        <v>Sand &amp; Gravel</v>
      </c>
    </row>
    <row r="2037" spans="1:13" x14ac:dyDescent="0.25">
      <c r="A2037" s="15" t="s">
        <v>94</v>
      </c>
      <c r="B2037" s="16" t="s">
        <v>22</v>
      </c>
      <c r="C2037" s="15" t="str">
        <f t="shared" si="218"/>
        <v>Gravel Sand Silt_Layered</v>
      </c>
      <c r="D2037" s="15">
        <v>0</v>
      </c>
      <c r="E2037" s="33">
        <f t="shared" si="221"/>
        <v>-4.8134274696818129E-2</v>
      </c>
      <c r="F2037" s="15" t="str">
        <f t="shared" si="217"/>
        <v>Not Used</v>
      </c>
      <c r="G2037" s="17" t="s">
        <v>159</v>
      </c>
      <c r="H2037" s="18" t="s">
        <v>120</v>
      </c>
      <c r="I2037" s="26" t="s">
        <v>158</v>
      </c>
      <c r="J2037" s="19" t="str">
        <f t="shared" si="222"/>
        <v>Not Used</v>
      </c>
      <c r="K2037" s="19" t="str">
        <f t="shared" si="223"/>
        <v>Not Used</v>
      </c>
      <c r="L2037" s="27" t="str">
        <f t="shared" si="219"/>
        <v>CHECK</v>
      </c>
      <c r="M2037" s="27" t="str">
        <f t="shared" si="220"/>
        <v>Sand &amp; Gravel</v>
      </c>
    </row>
    <row r="2038" spans="1:13" x14ac:dyDescent="0.25">
      <c r="A2038" s="15" t="s">
        <v>94</v>
      </c>
      <c r="B2038" s="16" t="s">
        <v>23</v>
      </c>
      <c r="C2038" s="15" t="str">
        <f t="shared" si="218"/>
        <v>Gravel Sand Silt_Medium</v>
      </c>
      <c r="D2038" s="15">
        <v>1</v>
      </c>
      <c r="E2038" s="33">
        <f t="shared" si="221"/>
        <v>-4.8075106056537004E-2</v>
      </c>
      <c r="F2038" s="15" t="str">
        <f t="shared" si="217"/>
        <v>Rare/Uncommon</v>
      </c>
      <c r="G2038" s="17" t="s">
        <v>159</v>
      </c>
      <c r="H2038" s="18" t="s">
        <v>120</v>
      </c>
      <c r="I2038" s="26" t="s">
        <v>158</v>
      </c>
      <c r="J2038" s="19" t="str">
        <f t="shared" si="222"/>
        <v>Needs Review</v>
      </c>
      <c r="K2038" s="19" t="str">
        <f t="shared" si="223"/>
        <v>Nobody Agrees</v>
      </c>
      <c r="L2038" s="27" t="str">
        <f t="shared" si="219"/>
        <v>CHECK</v>
      </c>
      <c r="M2038" s="27" t="str">
        <f t="shared" si="220"/>
        <v>Sand &amp; Gravel</v>
      </c>
    </row>
    <row r="2039" spans="1:13" x14ac:dyDescent="0.25">
      <c r="A2039" s="15" t="s">
        <v>94</v>
      </c>
      <c r="B2039" s="16" t="s">
        <v>24</v>
      </c>
      <c r="C2039" s="15" t="str">
        <f t="shared" si="218"/>
        <v>Gravel Sand Silt_Medium To Coarse</v>
      </c>
      <c r="D2039" s="15">
        <v>2</v>
      </c>
      <c r="E2039" s="33">
        <f t="shared" si="221"/>
        <v>-4.8015937416255879E-2</v>
      </c>
      <c r="F2039" s="15" t="str">
        <f t="shared" si="217"/>
        <v>Rare/Uncommon</v>
      </c>
      <c r="G2039" s="17" t="s">
        <v>159</v>
      </c>
      <c r="H2039" s="18" t="s">
        <v>120</v>
      </c>
      <c r="I2039" s="26" t="s">
        <v>158</v>
      </c>
      <c r="J2039" s="19" t="str">
        <f t="shared" si="222"/>
        <v>Needs Review</v>
      </c>
      <c r="K2039" s="19" t="str">
        <f t="shared" si="223"/>
        <v>Nobody Agrees</v>
      </c>
      <c r="L2039" s="27" t="str">
        <f t="shared" si="219"/>
        <v>CHECK</v>
      </c>
      <c r="M2039" s="27" t="str">
        <f t="shared" si="220"/>
        <v>Sand &amp; Gravel</v>
      </c>
    </row>
    <row r="2040" spans="1:13" x14ac:dyDescent="0.25">
      <c r="A2040" s="15" t="s">
        <v>94</v>
      </c>
      <c r="B2040" s="16" t="s">
        <v>25</v>
      </c>
      <c r="C2040" s="15" t="str">
        <f t="shared" si="218"/>
        <v>Gravel Sand Silt_Organic</v>
      </c>
      <c r="D2040" s="15">
        <v>0</v>
      </c>
      <c r="E2040" s="33">
        <f t="shared" si="221"/>
        <v>-4.8134274696818129E-2</v>
      </c>
      <c r="F2040" s="15" t="str">
        <f t="shared" si="217"/>
        <v>Not Used</v>
      </c>
      <c r="G2040" s="17" t="s">
        <v>159</v>
      </c>
      <c r="H2040" s="18" t="s">
        <v>120</v>
      </c>
      <c r="I2040" s="26" t="s">
        <v>158</v>
      </c>
      <c r="J2040" s="19" t="str">
        <f t="shared" si="222"/>
        <v>Not Used</v>
      </c>
      <c r="K2040" s="19" t="str">
        <f t="shared" si="223"/>
        <v>Not Used</v>
      </c>
      <c r="L2040" s="27" t="str">
        <f t="shared" si="219"/>
        <v>CHECK</v>
      </c>
      <c r="M2040" s="27" t="str">
        <f t="shared" si="220"/>
        <v>Sand &amp; Gravel</v>
      </c>
    </row>
    <row r="2041" spans="1:13" x14ac:dyDescent="0.25">
      <c r="A2041" s="15" t="s">
        <v>94</v>
      </c>
      <c r="B2041" s="16" t="s">
        <v>26</v>
      </c>
      <c r="C2041" s="15" t="str">
        <f t="shared" si="218"/>
        <v>Gravel Sand Silt_Porous</v>
      </c>
      <c r="D2041" s="15">
        <v>0</v>
      </c>
      <c r="E2041" s="33">
        <f t="shared" si="221"/>
        <v>-4.8134274696818129E-2</v>
      </c>
      <c r="F2041" s="15" t="str">
        <f t="shared" si="217"/>
        <v>Not Used</v>
      </c>
      <c r="G2041" s="17" t="s">
        <v>159</v>
      </c>
      <c r="H2041" s="18" t="s">
        <v>120</v>
      </c>
      <c r="I2041" s="26" t="s">
        <v>158</v>
      </c>
      <c r="J2041" s="19" t="str">
        <f t="shared" si="222"/>
        <v>Not Used</v>
      </c>
      <c r="K2041" s="19" t="str">
        <f t="shared" si="223"/>
        <v>Not Used</v>
      </c>
      <c r="L2041" s="27" t="str">
        <f t="shared" si="219"/>
        <v>CHECK</v>
      </c>
      <c r="M2041" s="27" t="str">
        <f t="shared" si="220"/>
        <v>Sand &amp; Gravel</v>
      </c>
    </row>
    <row r="2042" spans="1:13" x14ac:dyDescent="0.25">
      <c r="A2042" s="15" t="s">
        <v>94</v>
      </c>
      <c r="B2042" s="16" t="s">
        <v>27</v>
      </c>
      <c r="C2042" s="15" t="str">
        <f t="shared" si="218"/>
        <v>Gravel Sand Silt_Sandy</v>
      </c>
      <c r="D2042" s="15">
        <v>1</v>
      </c>
      <c r="E2042" s="33">
        <f t="shared" si="221"/>
        <v>-4.8075106056537004E-2</v>
      </c>
      <c r="F2042" s="15" t="str">
        <f t="shared" si="217"/>
        <v>Rare/Uncommon</v>
      </c>
      <c r="G2042" s="17" t="s">
        <v>159</v>
      </c>
      <c r="H2042" s="18" t="s">
        <v>120</v>
      </c>
      <c r="I2042" s="26" t="s">
        <v>158</v>
      </c>
      <c r="J2042" s="19" t="str">
        <f t="shared" si="222"/>
        <v>Needs Review</v>
      </c>
      <c r="K2042" s="19" t="str">
        <f t="shared" si="223"/>
        <v>Nobody Agrees</v>
      </c>
      <c r="L2042" s="27" t="str">
        <f t="shared" si="219"/>
        <v>CHECK</v>
      </c>
      <c r="M2042" s="27" t="str">
        <f t="shared" si="220"/>
        <v>Sand &amp; Gravel</v>
      </c>
    </row>
    <row r="2043" spans="1:13" x14ac:dyDescent="0.25">
      <c r="A2043" s="15" t="s">
        <v>94</v>
      </c>
      <c r="B2043" s="16" t="s">
        <v>28</v>
      </c>
      <c r="C2043" s="15" t="str">
        <f t="shared" si="218"/>
        <v>Gravel Sand Silt_Silty</v>
      </c>
      <c r="D2043" s="15">
        <v>0</v>
      </c>
      <c r="E2043" s="33">
        <f t="shared" si="221"/>
        <v>-4.8134274696818129E-2</v>
      </c>
      <c r="F2043" s="15" t="str">
        <f t="shared" si="217"/>
        <v>Not Used</v>
      </c>
      <c r="G2043" s="17" t="s">
        <v>159</v>
      </c>
      <c r="H2043" s="18" t="s">
        <v>120</v>
      </c>
      <c r="I2043" s="26" t="s">
        <v>158</v>
      </c>
      <c r="J2043" s="19" t="str">
        <f t="shared" si="222"/>
        <v>Not Used</v>
      </c>
      <c r="K2043" s="19" t="str">
        <f t="shared" si="223"/>
        <v>Not Used</v>
      </c>
      <c r="L2043" s="27" t="str">
        <f t="shared" si="219"/>
        <v>CHECK</v>
      </c>
      <c r="M2043" s="27" t="str">
        <f t="shared" si="220"/>
        <v>Sand &amp; Gravel</v>
      </c>
    </row>
    <row r="2044" spans="1:13" x14ac:dyDescent="0.25">
      <c r="A2044" s="15" t="s">
        <v>94</v>
      </c>
      <c r="B2044" s="16" t="s">
        <v>29</v>
      </c>
      <c r="C2044" s="15" t="str">
        <f t="shared" si="218"/>
        <v>Gravel Sand Silt_Soft</v>
      </c>
      <c r="D2044" s="15">
        <v>0</v>
      </c>
      <c r="E2044" s="33">
        <f t="shared" si="221"/>
        <v>-4.8134274696818129E-2</v>
      </c>
      <c r="F2044" s="15" t="str">
        <f t="shared" si="217"/>
        <v>Not Used</v>
      </c>
      <c r="G2044" s="17" t="s">
        <v>159</v>
      </c>
      <c r="H2044" s="18" t="s">
        <v>120</v>
      </c>
      <c r="I2044" s="26" t="s">
        <v>158</v>
      </c>
      <c r="J2044" s="19" t="str">
        <f t="shared" si="222"/>
        <v>Not Used</v>
      </c>
      <c r="K2044" s="19" t="str">
        <f t="shared" si="223"/>
        <v>Not Used</v>
      </c>
      <c r="L2044" s="27" t="str">
        <f t="shared" si="219"/>
        <v>CHECK</v>
      </c>
      <c r="M2044" s="27" t="str">
        <f t="shared" si="220"/>
        <v>Sand &amp; Gravel</v>
      </c>
    </row>
    <row r="2045" spans="1:13" x14ac:dyDescent="0.25">
      <c r="A2045" s="15" t="s">
        <v>94</v>
      </c>
      <c r="B2045" s="16" t="s">
        <v>30</v>
      </c>
      <c r="C2045" s="15" t="str">
        <f t="shared" si="218"/>
        <v>Gravel Sand Silt_Sticky</v>
      </c>
      <c r="D2045" s="15">
        <v>0</v>
      </c>
      <c r="E2045" s="33">
        <f t="shared" si="221"/>
        <v>-4.8134274696818129E-2</v>
      </c>
      <c r="F2045" s="15" t="str">
        <f t="shared" si="217"/>
        <v>Not Used</v>
      </c>
      <c r="G2045" s="17" t="s">
        <v>159</v>
      </c>
      <c r="H2045" s="18" t="s">
        <v>120</v>
      </c>
      <c r="I2045" s="26" t="s">
        <v>158</v>
      </c>
      <c r="J2045" s="19" t="str">
        <f t="shared" si="222"/>
        <v>Not Used</v>
      </c>
      <c r="K2045" s="19" t="str">
        <f t="shared" si="223"/>
        <v>Not Used</v>
      </c>
      <c r="L2045" s="27" t="str">
        <f t="shared" si="219"/>
        <v>CHECK</v>
      </c>
      <c r="M2045" s="27" t="str">
        <f t="shared" si="220"/>
        <v>Sand &amp; Gravel</v>
      </c>
    </row>
    <row r="2046" spans="1:13" x14ac:dyDescent="0.25">
      <c r="A2046" s="15" t="s">
        <v>94</v>
      </c>
      <c r="B2046" s="16" t="s">
        <v>31</v>
      </c>
      <c r="C2046" s="15" t="str">
        <f t="shared" si="218"/>
        <v>Gravel Sand Silt_Stoney</v>
      </c>
      <c r="D2046" s="15">
        <v>0</v>
      </c>
      <c r="E2046" s="33">
        <f t="shared" si="221"/>
        <v>-4.8134274696818129E-2</v>
      </c>
      <c r="F2046" s="15" t="str">
        <f t="shared" si="217"/>
        <v>Not Used</v>
      </c>
      <c r="G2046" s="17" t="s">
        <v>159</v>
      </c>
      <c r="H2046" s="18" t="s">
        <v>120</v>
      </c>
      <c r="I2046" s="26" t="s">
        <v>158</v>
      </c>
      <c r="J2046" s="19" t="str">
        <f t="shared" si="222"/>
        <v>Not Used</v>
      </c>
      <c r="K2046" s="19" t="str">
        <f t="shared" si="223"/>
        <v>Not Used</v>
      </c>
      <c r="L2046" s="27" t="str">
        <f t="shared" si="219"/>
        <v>CHECK</v>
      </c>
      <c r="M2046" s="27" t="str">
        <f t="shared" si="220"/>
        <v>Sand &amp; Gravel</v>
      </c>
    </row>
    <row r="2047" spans="1:13" x14ac:dyDescent="0.25">
      <c r="A2047" s="15" t="s">
        <v>94</v>
      </c>
      <c r="B2047" s="16" t="s">
        <v>32</v>
      </c>
      <c r="C2047" s="15" t="str">
        <f t="shared" si="218"/>
        <v>Gravel Sand Silt_Stringers</v>
      </c>
      <c r="D2047" s="15">
        <v>0</v>
      </c>
      <c r="E2047" s="33">
        <f t="shared" si="221"/>
        <v>-4.8134274696818129E-2</v>
      </c>
      <c r="F2047" s="15" t="str">
        <f t="shared" si="217"/>
        <v>Not Used</v>
      </c>
      <c r="G2047" s="17" t="s">
        <v>159</v>
      </c>
      <c r="H2047" s="18" t="s">
        <v>120</v>
      </c>
      <c r="I2047" s="26" t="s">
        <v>158</v>
      </c>
      <c r="J2047" s="19" t="str">
        <f t="shared" si="222"/>
        <v>Not Used</v>
      </c>
      <c r="K2047" s="19" t="str">
        <f t="shared" si="223"/>
        <v>Not Used</v>
      </c>
      <c r="L2047" s="27" t="str">
        <f t="shared" si="219"/>
        <v>CHECK</v>
      </c>
      <c r="M2047" s="27" t="str">
        <f t="shared" si="220"/>
        <v>Sand &amp; Gravel</v>
      </c>
    </row>
    <row r="2048" spans="1:13" x14ac:dyDescent="0.25">
      <c r="A2048" s="15" t="s">
        <v>94</v>
      </c>
      <c r="B2048" s="16" t="s">
        <v>33</v>
      </c>
      <c r="C2048" s="15" t="str">
        <f t="shared" si="218"/>
        <v>Gravel Sand Silt_Strips</v>
      </c>
      <c r="D2048" s="15">
        <v>0</v>
      </c>
      <c r="E2048" s="33">
        <f t="shared" si="221"/>
        <v>-4.8134274696818129E-2</v>
      </c>
      <c r="F2048" s="15" t="str">
        <f t="shared" si="217"/>
        <v>Not Used</v>
      </c>
      <c r="G2048" s="17" t="s">
        <v>159</v>
      </c>
      <c r="H2048" s="18" t="s">
        <v>120</v>
      </c>
      <c r="I2048" s="26" t="s">
        <v>158</v>
      </c>
      <c r="J2048" s="19" t="str">
        <f t="shared" si="222"/>
        <v>Not Used</v>
      </c>
      <c r="K2048" s="19" t="str">
        <f t="shared" si="223"/>
        <v>Not Used</v>
      </c>
      <c r="L2048" s="27" t="str">
        <f t="shared" si="219"/>
        <v>CHECK</v>
      </c>
      <c r="M2048" s="27" t="str">
        <f t="shared" si="220"/>
        <v>Sand &amp; Gravel</v>
      </c>
    </row>
    <row r="2049" spans="1:13" x14ac:dyDescent="0.25">
      <c r="A2049" s="15" t="s">
        <v>94</v>
      </c>
      <c r="B2049" s="16" t="s">
        <v>34</v>
      </c>
      <c r="C2049" s="15" t="str">
        <f t="shared" si="218"/>
        <v>Gravel Sand Silt_Swelling</v>
      </c>
      <c r="D2049" s="15">
        <v>0</v>
      </c>
      <c r="E2049" s="33">
        <f t="shared" si="221"/>
        <v>-4.8134274696818129E-2</v>
      </c>
      <c r="F2049" s="15" t="str">
        <f t="shared" si="217"/>
        <v>Not Used</v>
      </c>
      <c r="G2049" s="17" t="s">
        <v>159</v>
      </c>
      <c r="H2049" s="18" t="s">
        <v>120</v>
      </c>
      <c r="I2049" s="26" t="s">
        <v>158</v>
      </c>
      <c r="J2049" s="19" t="str">
        <f t="shared" si="222"/>
        <v>Not Used</v>
      </c>
      <c r="K2049" s="19" t="str">
        <f t="shared" si="223"/>
        <v>Not Used</v>
      </c>
      <c r="L2049" s="27" t="str">
        <f t="shared" si="219"/>
        <v>CHECK</v>
      </c>
      <c r="M2049" s="27" t="str">
        <f t="shared" si="220"/>
        <v>Sand &amp; Gravel</v>
      </c>
    </row>
    <row r="2050" spans="1:13" x14ac:dyDescent="0.25">
      <c r="A2050" s="15" t="s">
        <v>94</v>
      </c>
      <c r="B2050" s="16" t="s">
        <v>35</v>
      </c>
      <c r="C2050" s="15" t="str">
        <f t="shared" si="218"/>
        <v>Gravel Sand Silt_Very Coarse</v>
      </c>
      <c r="D2050" s="15">
        <v>0</v>
      </c>
      <c r="E2050" s="33">
        <f t="shared" si="221"/>
        <v>-4.8134274696818129E-2</v>
      </c>
      <c r="F2050" s="15" t="str">
        <f t="shared" ref="F2050:F2113" si="224">IF(D2050=0,"Not Used",
IF(E2050&lt;Mean,"Rare/Uncommon",
IF(AND(E2050&gt;Mean,E2050&lt;(Mean + Standard_Deviation)),"Fairly Common",
IF(AND(E2050&gt;(Mean + Standard_Deviation),E2050&lt;(Mean + (2*Standard_Deviation))),"Common",
IF(E2050&gt;(Mean + (2*Standard_Deviation)),"Very Common","")))))</f>
        <v>Not Used</v>
      </c>
      <c r="G2050" s="17" t="s">
        <v>159</v>
      </c>
      <c r="H2050" s="18" t="s">
        <v>120</v>
      </c>
      <c r="I2050" s="26" t="s">
        <v>158</v>
      </c>
      <c r="J2050" s="19" t="str">
        <f t="shared" si="222"/>
        <v>Not Used</v>
      </c>
      <c r="K2050" s="19" t="str">
        <f t="shared" si="223"/>
        <v>Not Used</v>
      </c>
      <c r="L2050" s="27" t="str">
        <f t="shared" si="219"/>
        <v>CHECK</v>
      </c>
      <c r="M2050" s="27" t="str">
        <f t="shared" si="220"/>
        <v>Sand &amp; Gravel</v>
      </c>
    </row>
    <row r="2051" spans="1:13" x14ac:dyDescent="0.25">
      <c r="A2051" s="15" t="s">
        <v>94</v>
      </c>
      <c r="B2051" s="16" t="s">
        <v>160</v>
      </c>
      <c r="C2051" s="15" t="str">
        <f t="shared" ref="C2051:C2114" si="225">A2051&amp;"_"&amp;IF(ISBLANK(B2051),"",B2051)</f>
        <v>Gravel Sand Silt_Very Fine</v>
      </c>
      <c r="D2051" s="15">
        <v>0</v>
      </c>
      <c r="E2051" s="33">
        <f t="shared" si="221"/>
        <v>-4.8134274696818129E-2</v>
      </c>
      <c r="F2051" s="15" t="str">
        <f t="shared" si="224"/>
        <v>Not Used</v>
      </c>
      <c r="G2051" s="17" t="s">
        <v>159</v>
      </c>
      <c r="H2051" s="18" t="s">
        <v>120</v>
      </c>
      <c r="I2051" s="26" t="s">
        <v>158</v>
      </c>
      <c r="J2051" s="19" t="str">
        <f t="shared" si="222"/>
        <v>Not Used</v>
      </c>
      <c r="K2051" s="19" t="str">
        <f t="shared" si="223"/>
        <v>Not Used</v>
      </c>
      <c r="L2051" s="27" t="str">
        <f t="shared" ref="L2051:L2114" si="226">IF(K2051="Esch &amp; Erber",I2051,IF(OR(K2051="Bell &amp; Esch",K2051="Bell &amp; Erber",K2051="Everyone Agrees"),H2051,"CHECK"))</f>
        <v>CHECK</v>
      </c>
      <c r="M2051" s="27" t="str">
        <f t="shared" ref="M2051:M2114" si="227">IF(K2051="Everyone Agrees",H2051,IF(J2051="Not Used",H2051,IF(NOT(L2051="CHECK"),L2051,H2051)))</f>
        <v>Sand &amp; Gravel</v>
      </c>
    </row>
    <row r="2052" spans="1:13" x14ac:dyDescent="0.25">
      <c r="A2052" s="15" t="s">
        <v>94</v>
      </c>
      <c r="B2052" s="16" t="s">
        <v>36</v>
      </c>
      <c r="C2052" s="15" t="str">
        <f t="shared" si="225"/>
        <v>Gravel Sand Silt_Very Fine-Coarse</v>
      </c>
      <c r="D2052" s="15">
        <v>1</v>
      </c>
      <c r="E2052" s="33">
        <f t="shared" ref="E2052:E2115" si="228">STANDARDIZE(D2052,(SUM($D$2:$D$5657)/COUNT($D$2:$D$5657)),_xlfn.STDEV.P($D$2:$D$5657))</f>
        <v>-4.8075106056537004E-2</v>
      </c>
      <c r="F2052" s="15" t="str">
        <f t="shared" si="224"/>
        <v>Rare/Uncommon</v>
      </c>
      <c r="G2052" s="17" t="s">
        <v>159</v>
      </c>
      <c r="H2052" s="18" t="s">
        <v>120</v>
      </c>
      <c r="I2052" s="26" t="s">
        <v>158</v>
      </c>
      <c r="J2052" s="19" t="str">
        <f t="shared" ref="J2052:J2115" si="229">IF(AND(G2052=H2052,I2052=H2052),"Yes",IF(AND(OR(G2052="CHECK",H2052="CHECK",I2052="CHECK"),NOT(F2052="Not Used")),"Needs Review",IF(F2052="Not Used", "Not Used","No")))</f>
        <v>Needs Review</v>
      </c>
      <c r="K2052" s="19" t="str">
        <f t="shared" ref="K2052:K2115" si="230">IF(J2052="Yes","Everyone Agrees",IF(F2052="Not Used","Not Used",IF(AND(G2052="CHECK",I2052="CHECK"),"Needs Review",IF(G2052=H2052,"Bell &amp; Esch",IF(H2052=I2052,"Bell &amp; Erber",IF(G2052=I2052,"Esch &amp; Erber","Nobody Agrees"))))))</f>
        <v>Nobody Agrees</v>
      </c>
      <c r="L2052" s="27" t="str">
        <f t="shared" si="226"/>
        <v>CHECK</v>
      </c>
      <c r="M2052" s="27" t="str">
        <f t="shared" si="227"/>
        <v>Sand &amp; Gravel</v>
      </c>
    </row>
    <row r="2053" spans="1:13" x14ac:dyDescent="0.25">
      <c r="A2053" s="15" t="s">
        <v>94</v>
      </c>
      <c r="B2053" s="16" t="s">
        <v>37</v>
      </c>
      <c r="C2053" s="15" t="str">
        <f t="shared" si="225"/>
        <v>Gravel Sand Silt_Very Fine-Fine</v>
      </c>
      <c r="D2053" s="15">
        <v>0</v>
      </c>
      <c r="E2053" s="33">
        <f t="shared" si="228"/>
        <v>-4.8134274696818129E-2</v>
      </c>
      <c r="F2053" s="15" t="str">
        <f t="shared" si="224"/>
        <v>Not Used</v>
      </c>
      <c r="G2053" s="17" t="s">
        <v>159</v>
      </c>
      <c r="H2053" s="18" t="s">
        <v>120</v>
      </c>
      <c r="I2053" s="26" t="s">
        <v>158</v>
      </c>
      <c r="J2053" s="19" t="str">
        <f t="shared" si="229"/>
        <v>Not Used</v>
      </c>
      <c r="K2053" s="19" t="str">
        <f t="shared" si="230"/>
        <v>Not Used</v>
      </c>
      <c r="L2053" s="27" t="str">
        <f t="shared" si="226"/>
        <v>CHECK</v>
      </c>
      <c r="M2053" s="27" t="str">
        <f t="shared" si="227"/>
        <v>Sand &amp; Gravel</v>
      </c>
    </row>
    <row r="2054" spans="1:13" x14ac:dyDescent="0.25">
      <c r="A2054" s="15" t="s">
        <v>94</v>
      </c>
      <c r="B2054" s="16" t="s">
        <v>38</v>
      </c>
      <c r="C2054" s="15" t="str">
        <f t="shared" si="225"/>
        <v>Gravel Sand Silt_Very Fine-Medium</v>
      </c>
      <c r="D2054" s="15">
        <v>0</v>
      </c>
      <c r="E2054" s="33">
        <f t="shared" si="228"/>
        <v>-4.8134274696818129E-2</v>
      </c>
      <c r="F2054" s="15" t="str">
        <f t="shared" si="224"/>
        <v>Not Used</v>
      </c>
      <c r="G2054" s="17" t="s">
        <v>159</v>
      </c>
      <c r="H2054" s="18" t="s">
        <v>120</v>
      </c>
      <c r="I2054" s="26" t="s">
        <v>158</v>
      </c>
      <c r="J2054" s="19" t="str">
        <f t="shared" si="229"/>
        <v>Not Used</v>
      </c>
      <c r="K2054" s="19" t="str">
        <f t="shared" si="230"/>
        <v>Not Used</v>
      </c>
      <c r="L2054" s="27" t="str">
        <f t="shared" si="226"/>
        <v>CHECK</v>
      </c>
      <c r="M2054" s="27" t="str">
        <f t="shared" si="227"/>
        <v>Sand &amp; Gravel</v>
      </c>
    </row>
    <row r="2055" spans="1:13" x14ac:dyDescent="0.25">
      <c r="A2055" s="15" t="s">
        <v>94</v>
      </c>
      <c r="B2055" s="16" t="s">
        <v>39</v>
      </c>
      <c r="C2055" s="15" t="str">
        <f t="shared" si="225"/>
        <v>Gravel Sand Silt_Very Hard</v>
      </c>
      <c r="D2055" s="15">
        <v>0</v>
      </c>
      <c r="E2055" s="33">
        <f t="shared" si="228"/>
        <v>-4.8134274696818129E-2</v>
      </c>
      <c r="F2055" s="15" t="str">
        <f t="shared" si="224"/>
        <v>Not Used</v>
      </c>
      <c r="G2055" s="17" t="s">
        <v>159</v>
      </c>
      <c r="H2055" s="18" t="s">
        <v>120</v>
      </c>
      <c r="I2055" s="26" t="s">
        <v>158</v>
      </c>
      <c r="J2055" s="19" t="str">
        <f t="shared" si="229"/>
        <v>Not Used</v>
      </c>
      <c r="K2055" s="19" t="str">
        <f t="shared" si="230"/>
        <v>Not Used</v>
      </c>
      <c r="L2055" s="27" t="str">
        <f t="shared" si="226"/>
        <v>CHECK</v>
      </c>
      <c r="M2055" s="27" t="str">
        <f t="shared" si="227"/>
        <v>Sand &amp; Gravel</v>
      </c>
    </row>
    <row r="2056" spans="1:13" x14ac:dyDescent="0.25">
      <c r="A2056" s="15" t="s">
        <v>94</v>
      </c>
      <c r="B2056" s="16" t="s">
        <v>40</v>
      </c>
      <c r="C2056" s="15" t="str">
        <f t="shared" si="225"/>
        <v>Gravel Sand Silt_W/Boulders</v>
      </c>
      <c r="D2056" s="15">
        <v>3</v>
      </c>
      <c r="E2056" s="33">
        <f t="shared" si="228"/>
        <v>-4.7956768775974754E-2</v>
      </c>
      <c r="F2056" s="15" t="str">
        <f t="shared" si="224"/>
        <v>Rare/Uncommon</v>
      </c>
      <c r="G2056" s="17" t="s">
        <v>159</v>
      </c>
      <c r="H2056" s="18" t="s">
        <v>120</v>
      </c>
      <c r="I2056" s="26" t="s">
        <v>158</v>
      </c>
      <c r="J2056" s="19" t="str">
        <f t="shared" si="229"/>
        <v>Needs Review</v>
      </c>
      <c r="K2056" s="19" t="str">
        <f t="shared" si="230"/>
        <v>Nobody Agrees</v>
      </c>
      <c r="L2056" s="27" t="str">
        <f t="shared" si="226"/>
        <v>CHECK</v>
      </c>
      <c r="M2056" s="27" t="str">
        <f t="shared" si="227"/>
        <v>Sand &amp; Gravel</v>
      </c>
    </row>
    <row r="2057" spans="1:13" x14ac:dyDescent="0.25">
      <c r="A2057" s="15" t="s">
        <v>94</v>
      </c>
      <c r="B2057" s="16" t="s">
        <v>41</v>
      </c>
      <c r="C2057" s="15" t="str">
        <f t="shared" si="225"/>
        <v>Gravel Sand Silt_W/Clay</v>
      </c>
      <c r="D2057" s="15">
        <v>10</v>
      </c>
      <c r="E2057" s="33">
        <f t="shared" si="228"/>
        <v>-4.7542588294006864E-2</v>
      </c>
      <c r="F2057" s="15" t="str">
        <f t="shared" si="224"/>
        <v>Rare/Uncommon</v>
      </c>
      <c r="G2057" s="17" t="s">
        <v>159</v>
      </c>
      <c r="H2057" s="18" t="s">
        <v>158</v>
      </c>
      <c r="I2057" s="26" t="s">
        <v>158</v>
      </c>
      <c r="J2057" s="19" t="str">
        <f t="shared" si="229"/>
        <v>Needs Review</v>
      </c>
      <c r="K2057" s="19" t="str">
        <f t="shared" si="230"/>
        <v>Bell &amp; Erber</v>
      </c>
      <c r="L2057" s="27" t="str">
        <f t="shared" si="226"/>
        <v>Diamicton</v>
      </c>
      <c r="M2057" s="27" t="str">
        <f t="shared" si="227"/>
        <v>Diamicton</v>
      </c>
    </row>
    <row r="2058" spans="1:13" x14ac:dyDescent="0.25">
      <c r="A2058" s="15" t="s">
        <v>94</v>
      </c>
      <c r="B2058" s="16" t="s">
        <v>42</v>
      </c>
      <c r="C2058" s="15" t="str">
        <f t="shared" si="225"/>
        <v>Gravel Sand Silt_W/Coal</v>
      </c>
      <c r="D2058" s="15">
        <v>0</v>
      </c>
      <c r="E2058" s="33">
        <f t="shared" si="228"/>
        <v>-4.8134274696818129E-2</v>
      </c>
      <c r="F2058" s="15" t="str">
        <f t="shared" si="224"/>
        <v>Not Used</v>
      </c>
      <c r="G2058" s="17" t="s">
        <v>159</v>
      </c>
      <c r="H2058" s="18" t="s">
        <v>120</v>
      </c>
      <c r="I2058" s="26" t="s">
        <v>158</v>
      </c>
      <c r="J2058" s="19" t="str">
        <f t="shared" si="229"/>
        <v>Not Used</v>
      </c>
      <c r="K2058" s="19" t="str">
        <f t="shared" si="230"/>
        <v>Not Used</v>
      </c>
      <c r="L2058" s="27" t="str">
        <f t="shared" si="226"/>
        <v>CHECK</v>
      </c>
      <c r="M2058" s="27" t="str">
        <f t="shared" si="227"/>
        <v>Sand &amp; Gravel</v>
      </c>
    </row>
    <row r="2059" spans="1:13" x14ac:dyDescent="0.25">
      <c r="A2059" s="15" t="s">
        <v>94</v>
      </c>
      <c r="B2059" s="16" t="s">
        <v>43</v>
      </c>
      <c r="C2059" s="15" t="str">
        <f t="shared" si="225"/>
        <v>Gravel Sand Silt_W/Cobbles</v>
      </c>
      <c r="D2059" s="15">
        <v>4</v>
      </c>
      <c r="E2059" s="33">
        <f t="shared" si="228"/>
        <v>-4.7897600135693622E-2</v>
      </c>
      <c r="F2059" s="15" t="str">
        <f t="shared" si="224"/>
        <v>Rare/Uncommon</v>
      </c>
      <c r="G2059" s="17" t="s">
        <v>159</v>
      </c>
      <c r="H2059" s="18" t="s">
        <v>120</v>
      </c>
      <c r="I2059" s="26" t="s">
        <v>158</v>
      </c>
      <c r="J2059" s="19" t="str">
        <f t="shared" si="229"/>
        <v>Needs Review</v>
      </c>
      <c r="K2059" s="19" t="str">
        <f t="shared" si="230"/>
        <v>Nobody Agrees</v>
      </c>
      <c r="L2059" s="27" t="str">
        <f t="shared" si="226"/>
        <v>CHECK</v>
      </c>
      <c r="M2059" s="27" t="str">
        <f t="shared" si="227"/>
        <v>Sand &amp; Gravel</v>
      </c>
    </row>
    <row r="2060" spans="1:13" x14ac:dyDescent="0.25">
      <c r="A2060" s="15" t="s">
        <v>94</v>
      </c>
      <c r="B2060" s="16" t="s">
        <v>44</v>
      </c>
      <c r="C2060" s="15" t="str">
        <f t="shared" si="225"/>
        <v>Gravel Sand Silt_W/Dolomite</v>
      </c>
      <c r="D2060" s="15">
        <v>0</v>
      </c>
      <c r="E2060" s="33">
        <f t="shared" si="228"/>
        <v>-4.8134274696818129E-2</v>
      </c>
      <c r="F2060" s="15" t="str">
        <f t="shared" si="224"/>
        <v>Not Used</v>
      </c>
      <c r="G2060" s="17" t="s">
        <v>159</v>
      </c>
      <c r="H2060" s="18" t="s">
        <v>120</v>
      </c>
      <c r="I2060" s="26" t="s">
        <v>158</v>
      </c>
      <c r="J2060" s="19" t="str">
        <f t="shared" si="229"/>
        <v>Not Used</v>
      </c>
      <c r="K2060" s="19" t="str">
        <f t="shared" si="230"/>
        <v>Not Used</v>
      </c>
      <c r="L2060" s="27" t="str">
        <f t="shared" si="226"/>
        <v>CHECK</v>
      </c>
      <c r="M2060" s="27" t="str">
        <f t="shared" si="227"/>
        <v>Sand &amp; Gravel</v>
      </c>
    </row>
    <row r="2061" spans="1:13" x14ac:dyDescent="0.25">
      <c r="A2061" s="15" t="s">
        <v>94</v>
      </c>
      <c r="B2061" s="16" t="s">
        <v>45</v>
      </c>
      <c r="C2061" s="15" t="str">
        <f t="shared" si="225"/>
        <v>Gravel Sand Silt_W/Gravel</v>
      </c>
      <c r="D2061" s="15">
        <v>0</v>
      </c>
      <c r="E2061" s="33">
        <f t="shared" si="228"/>
        <v>-4.8134274696818129E-2</v>
      </c>
      <c r="F2061" s="15" t="str">
        <f t="shared" si="224"/>
        <v>Not Used</v>
      </c>
      <c r="G2061" s="17" t="s">
        <v>159</v>
      </c>
      <c r="H2061" s="18" t="s">
        <v>120</v>
      </c>
      <c r="I2061" s="26" t="s">
        <v>158</v>
      </c>
      <c r="J2061" s="19" t="str">
        <f t="shared" si="229"/>
        <v>Not Used</v>
      </c>
      <c r="K2061" s="19" t="str">
        <f t="shared" si="230"/>
        <v>Not Used</v>
      </c>
      <c r="L2061" s="27" t="str">
        <f t="shared" si="226"/>
        <v>CHECK</v>
      </c>
      <c r="M2061" s="27" t="str">
        <f t="shared" si="227"/>
        <v>Sand &amp; Gravel</v>
      </c>
    </row>
    <row r="2062" spans="1:13" x14ac:dyDescent="0.25">
      <c r="A2062" s="15" t="s">
        <v>94</v>
      </c>
      <c r="B2062" s="16" t="s">
        <v>46</v>
      </c>
      <c r="C2062" s="15" t="str">
        <f t="shared" si="225"/>
        <v>Gravel Sand Silt_W/Gypsum</v>
      </c>
      <c r="D2062" s="15">
        <v>0</v>
      </c>
      <c r="E2062" s="33">
        <f t="shared" si="228"/>
        <v>-4.8134274696818129E-2</v>
      </c>
      <c r="F2062" s="15" t="str">
        <f t="shared" si="224"/>
        <v>Not Used</v>
      </c>
      <c r="G2062" s="17" t="s">
        <v>159</v>
      </c>
      <c r="H2062" s="18" t="s">
        <v>120</v>
      </c>
      <c r="I2062" s="26" t="s">
        <v>158</v>
      </c>
      <c r="J2062" s="19" t="str">
        <f t="shared" si="229"/>
        <v>Not Used</v>
      </c>
      <c r="K2062" s="19" t="str">
        <f t="shared" si="230"/>
        <v>Not Used</v>
      </c>
      <c r="L2062" s="27" t="str">
        <f t="shared" si="226"/>
        <v>CHECK</v>
      </c>
      <c r="M2062" s="27" t="str">
        <f t="shared" si="227"/>
        <v>Sand &amp; Gravel</v>
      </c>
    </row>
    <row r="2063" spans="1:13" x14ac:dyDescent="0.25">
      <c r="A2063" s="15" t="s">
        <v>94</v>
      </c>
      <c r="B2063" s="16" t="s">
        <v>47</v>
      </c>
      <c r="C2063" s="15" t="str">
        <f t="shared" si="225"/>
        <v>Gravel Sand Silt_W/Limestone</v>
      </c>
      <c r="D2063" s="15">
        <v>0</v>
      </c>
      <c r="E2063" s="33">
        <f t="shared" si="228"/>
        <v>-4.8134274696818129E-2</v>
      </c>
      <c r="F2063" s="15" t="str">
        <f t="shared" si="224"/>
        <v>Not Used</v>
      </c>
      <c r="G2063" s="17" t="s">
        <v>159</v>
      </c>
      <c r="H2063" s="18" t="s">
        <v>120</v>
      </c>
      <c r="I2063" s="26" t="s">
        <v>158</v>
      </c>
      <c r="J2063" s="19" t="str">
        <f t="shared" si="229"/>
        <v>Not Used</v>
      </c>
      <c r="K2063" s="19" t="str">
        <f t="shared" si="230"/>
        <v>Not Used</v>
      </c>
      <c r="L2063" s="27" t="str">
        <f t="shared" si="226"/>
        <v>CHECK</v>
      </c>
      <c r="M2063" s="27" t="str">
        <f t="shared" si="227"/>
        <v>Sand &amp; Gravel</v>
      </c>
    </row>
    <row r="2064" spans="1:13" x14ac:dyDescent="0.25">
      <c r="A2064" s="15" t="s">
        <v>94</v>
      </c>
      <c r="B2064" s="16" t="s">
        <v>48</v>
      </c>
      <c r="C2064" s="15" t="str">
        <f t="shared" si="225"/>
        <v>Gravel Sand Silt_W/Pyrite</v>
      </c>
      <c r="D2064" s="15">
        <v>0</v>
      </c>
      <c r="E2064" s="33">
        <f t="shared" si="228"/>
        <v>-4.8134274696818129E-2</v>
      </c>
      <c r="F2064" s="15" t="str">
        <f t="shared" si="224"/>
        <v>Not Used</v>
      </c>
      <c r="G2064" s="17" t="s">
        <v>159</v>
      </c>
      <c r="H2064" s="18" t="s">
        <v>120</v>
      </c>
      <c r="I2064" s="26" t="s">
        <v>158</v>
      </c>
      <c r="J2064" s="19" t="str">
        <f t="shared" si="229"/>
        <v>Not Used</v>
      </c>
      <c r="K2064" s="19" t="str">
        <f t="shared" si="230"/>
        <v>Not Used</v>
      </c>
      <c r="L2064" s="27" t="str">
        <f t="shared" si="226"/>
        <v>CHECK</v>
      </c>
      <c r="M2064" s="27" t="str">
        <f t="shared" si="227"/>
        <v>Sand &amp; Gravel</v>
      </c>
    </row>
    <row r="2065" spans="1:13" x14ac:dyDescent="0.25">
      <c r="A2065" s="15" t="s">
        <v>94</v>
      </c>
      <c r="B2065" s="16" t="s">
        <v>49</v>
      </c>
      <c r="C2065" s="15" t="str">
        <f t="shared" si="225"/>
        <v>Gravel Sand Silt_W/Sand</v>
      </c>
      <c r="D2065" s="15">
        <v>0</v>
      </c>
      <c r="E2065" s="33">
        <f t="shared" si="228"/>
        <v>-4.8134274696818129E-2</v>
      </c>
      <c r="F2065" s="15" t="str">
        <f t="shared" si="224"/>
        <v>Not Used</v>
      </c>
      <c r="G2065" s="17" t="s">
        <v>159</v>
      </c>
      <c r="H2065" s="18" t="s">
        <v>120</v>
      </c>
      <c r="I2065" s="26" t="s">
        <v>158</v>
      </c>
      <c r="J2065" s="19" t="str">
        <f t="shared" si="229"/>
        <v>Not Used</v>
      </c>
      <c r="K2065" s="19" t="str">
        <f t="shared" si="230"/>
        <v>Not Used</v>
      </c>
      <c r="L2065" s="27" t="str">
        <f t="shared" si="226"/>
        <v>CHECK</v>
      </c>
      <c r="M2065" s="27" t="str">
        <f t="shared" si="227"/>
        <v>Sand &amp; Gravel</v>
      </c>
    </row>
    <row r="2066" spans="1:13" x14ac:dyDescent="0.25">
      <c r="A2066" s="15" t="s">
        <v>94</v>
      </c>
      <c r="B2066" s="16" t="s">
        <v>50</v>
      </c>
      <c r="C2066" s="15" t="str">
        <f t="shared" si="225"/>
        <v>Gravel Sand Silt_W/Sandstone</v>
      </c>
      <c r="D2066" s="15">
        <v>0</v>
      </c>
      <c r="E2066" s="33">
        <f t="shared" si="228"/>
        <v>-4.8134274696818129E-2</v>
      </c>
      <c r="F2066" s="15" t="str">
        <f t="shared" si="224"/>
        <v>Not Used</v>
      </c>
      <c r="G2066" s="17" t="s">
        <v>159</v>
      </c>
      <c r="H2066" s="18" t="s">
        <v>120</v>
      </c>
      <c r="I2066" s="26" t="s">
        <v>158</v>
      </c>
      <c r="J2066" s="19" t="str">
        <f t="shared" si="229"/>
        <v>Not Used</v>
      </c>
      <c r="K2066" s="19" t="str">
        <f t="shared" si="230"/>
        <v>Not Used</v>
      </c>
      <c r="L2066" s="27" t="str">
        <f t="shared" si="226"/>
        <v>CHECK</v>
      </c>
      <c r="M2066" s="27" t="str">
        <f t="shared" si="227"/>
        <v>Sand &amp; Gravel</v>
      </c>
    </row>
    <row r="2067" spans="1:13" x14ac:dyDescent="0.25">
      <c r="A2067" s="15" t="s">
        <v>94</v>
      </c>
      <c r="B2067" s="16" t="s">
        <v>51</v>
      </c>
      <c r="C2067" s="15" t="str">
        <f t="shared" si="225"/>
        <v>Gravel Sand Silt_W/Shale</v>
      </c>
      <c r="D2067" s="15">
        <v>1</v>
      </c>
      <c r="E2067" s="33">
        <f t="shared" si="228"/>
        <v>-4.8075106056537004E-2</v>
      </c>
      <c r="F2067" s="15" t="str">
        <f t="shared" si="224"/>
        <v>Rare/Uncommon</v>
      </c>
      <c r="G2067" s="17" t="s">
        <v>159</v>
      </c>
      <c r="H2067" s="18" t="s">
        <v>120</v>
      </c>
      <c r="I2067" s="26" t="s">
        <v>158</v>
      </c>
      <c r="J2067" s="19" t="str">
        <f t="shared" si="229"/>
        <v>Needs Review</v>
      </c>
      <c r="K2067" s="19" t="str">
        <f t="shared" si="230"/>
        <v>Nobody Agrees</v>
      </c>
      <c r="L2067" s="27" t="str">
        <f t="shared" si="226"/>
        <v>CHECK</v>
      </c>
      <c r="M2067" s="27" t="str">
        <f t="shared" si="227"/>
        <v>Sand &amp; Gravel</v>
      </c>
    </row>
    <row r="2068" spans="1:13" x14ac:dyDescent="0.25">
      <c r="A2068" s="15" t="s">
        <v>94</v>
      </c>
      <c r="B2068" s="16" t="s">
        <v>52</v>
      </c>
      <c r="C2068" s="15" t="str">
        <f t="shared" si="225"/>
        <v>Gravel Sand Silt_W/Silt</v>
      </c>
      <c r="D2068" s="15">
        <v>0</v>
      </c>
      <c r="E2068" s="33">
        <f t="shared" si="228"/>
        <v>-4.8134274696818129E-2</v>
      </c>
      <c r="F2068" s="15" t="str">
        <f t="shared" si="224"/>
        <v>Not Used</v>
      </c>
      <c r="G2068" s="17" t="s">
        <v>159</v>
      </c>
      <c r="H2068" s="18" t="s">
        <v>120</v>
      </c>
      <c r="I2068" s="26" t="s">
        <v>158</v>
      </c>
      <c r="J2068" s="19" t="str">
        <f t="shared" si="229"/>
        <v>Not Used</v>
      </c>
      <c r="K2068" s="19" t="str">
        <f t="shared" si="230"/>
        <v>Not Used</v>
      </c>
      <c r="L2068" s="27" t="str">
        <f t="shared" si="226"/>
        <v>CHECK</v>
      </c>
      <c r="M2068" s="27" t="str">
        <f t="shared" si="227"/>
        <v>Sand &amp; Gravel</v>
      </c>
    </row>
    <row r="2069" spans="1:13" x14ac:dyDescent="0.25">
      <c r="A2069" s="15" t="s">
        <v>94</v>
      </c>
      <c r="B2069" s="16" t="s">
        <v>53</v>
      </c>
      <c r="C2069" s="15" t="str">
        <f t="shared" si="225"/>
        <v>Gravel Sand Silt_W/Stones</v>
      </c>
      <c r="D2069" s="15">
        <v>3</v>
      </c>
      <c r="E2069" s="33">
        <f t="shared" si="228"/>
        <v>-4.7956768775974754E-2</v>
      </c>
      <c r="F2069" s="15" t="str">
        <f t="shared" si="224"/>
        <v>Rare/Uncommon</v>
      </c>
      <c r="G2069" s="17" t="s">
        <v>159</v>
      </c>
      <c r="H2069" s="18" t="s">
        <v>120</v>
      </c>
      <c r="I2069" s="26" t="s">
        <v>158</v>
      </c>
      <c r="J2069" s="19" t="str">
        <f t="shared" si="229"/>
        <v>Needs Review</v>
      </c>
      <c r="K2069" s="19" t="str">
        <f t="shared" si="230"/>
        <v>Nobody Agrees</v>
      </c>
      <c r="L2069" s="27" t="str">
        <f t="shared" si="226"/>
        <v>CHECK</v>
      </c>
      <c r="M2069" s="27" t="str">
        <f t="shared" si="227"/>
        <v>Sand &amp; Gravel</v>
      </c>
    </row>
    <row r="2070" spans="1:13" x14ac:dyDescent="0.25">
      <c r="A2070" s="15" t="s">
        <v>94</v>
      </c>
      <c r="B2070" s="16" t="s">
        <v>54</v>
      </c>
      <c r="C2070" s="15" t="str">
        <f t="shared" si="225"/>
        <v>Gravel Sand Silt_Water Bearing</v>
      </c>
      <c r="D2070" s="15">
        <v>2</v>
      </c>
      <c r="E2070" s="33">
        <f t="shared" si="228"/>
        <v>-4.8015937416255879E-2</v>
      </c>
      <c r="F2070" s="15" t="str">
        <f t="shared" si="224"/>
        <v>Rare/Uncommon</v>
      </c>
      <c r="G2070" s="17" t="s">
        <v>159</v>
      </c>
      <c r="H2070" s="18" t="s">
        <v>120</v>
      </c>
      <c r="I2070" s="26" t="s">
        <v>158</v>
      </c>
      <c r="J2070" s="19" t="str">
        <f t="shared" si="229"/>
        <v>Needs Review</v>
      </c>
      <c r="K2070" s="19" t="str">
        <f t="shared" si="230"/>
        <v>Nobody Agrees</v>
      </c>
      <c r="L2070" s="27" t="str">
        <f t="shared" si="226"/>
        <v>CHECK</v>
      </c>
      <c r="M2070" s="27" t="str">
        <f t="shared" si="227"/>
        <v>Sand &amp; Gravel</v>
      </c>
    </row>
    <row r="2071" spans="1:13" x14ac:dyDescent="0.25">
      <c r="A2071" s="15" t="s">
        <v>94</v>
      </c>
      <c r="B2071" s="16" t="s">
        <v>55</v>
      </c>
      <c r="C2071" s="15" t="str">
        <f t="shared" si="225"/>
        <v>Gravel Sand Silt_Weathered</v>
      </c>
      <c r="D2071" s="15">
        <v>0</v>
      </c>
      <c r="E2071" s="33">
        <f t="shared" si="228"/>
        <v>-4.8134274696818129E-2</v>
      </c>
      <c r="F2071" s="15" t="str">
        <f t="shared" si="224"/>
        <v>Not Used</v>
      </c>
      <c r="G2071" s="17" t="s">
        <v>159</v>
      </c>
      <c r="H2071" s="18" t="s">
        <v>120</v>
      </c>
      <c r="I2071" s="26" t="s">
        <v>158</v>
      </c>
      <c r="J2071" s="19" t="str">
        <f t="shared" si="229"/>
        <v>Not Used</v>
      </c>
      <c r="K2071" s="19" t="str">
        <f t="shared" si="230"/>
        <v>Not Used</v>
      </c>
      <c r="L2071" s="27" t="str">
        <f t="shared" si="226"/>
        <v>CHECK</v>
      </c>
      <c r="M2071" s="27" t="str">
        <f t="shared" si="227"/>
        <v>Sand &amp; Gravel</v>
      </c>
    </row>
    <row r="2072" spans="1:13" x14ac:dyDescent="0.25">
      <c r="A2072" s="15" t="s">
        <v>94</v>
      </c>
      <c r="B2072" s="16" t="s">
        <v>56</v>
      </c>
      <c r="C2072" s="15" t="str">
        <f t="shared" si="225"/>
        <v>Gravel Sand Silt_Wet/Moist</v>
      </c>
      <c r="D2072" s="15">
        <v>2</v>
      </c>
      <c r="E2072" s="33">
        <f t="shared" si="228"/>
        <v>-4.8015937416255879E-2</v>
      </c>
      <c r="F2072" s="15" t="str">
        <f t="shared" si="224"/>
        <v>Rare/Uncommon</v>
      </c>
      <c r="G2072" s="17" t="s">
        <v>159</v>
      </c>
      <c r="H2072" s="18" t="s">
        <v>120</v>
      </c>
      <c r="I2072" s="26" t="s">
        <v>158</v>
      </c>
      <c r="J2072" s="19" t="str">
        <f t="shared" si="229"/>
        <v>Needs Review</v>
      </c>
      <c r="K2072" s="19" t="str">
        <f t="shared" si="230"/>
        <v>Nobody Agrees</v>
      </c>
      <c r="L2072" s="27" t="str">
        <f t="shared" si="226"/>
        <v>CHECK</v>
      </c>
      <c r="M2072" s="27" t="str">
        <f t="shared" si="227"/>
        <v>Sand &amp; Gravel</v>
      </c>
    </row>
    <row r="2073" spans="1:13" x14ac:dyDescent="0.25">
      <c r="A2073" s="15" t="s">
        <v>94</v>
      </c>
      <c r="B2073" s="16" t="s">
        <v>57</v>
      </c>
      <c r="C2073" s="15" t="str">
        <f t="shared" si="225"/>
        <v>Gravel Sand Silt_Wood</v>
      </c>
      <c r="D2073" s="15">
        <v>1</v>
      </c>
      <c r="E2073" s="33">
        <f t="shared" si="228"/>
        <v>-4.8075106056537004E-2</v>
      </c>
      <c r="F2073" s="15" t="str">
        <f t="shared" si="224"/>
        <v>Rare/Uncommon</v>
      </c>
      <c r="G2073" s="17" t="s">
        <v>159</v>
      </c>
      <c r="H2073" s="18" t="s">
        <v>120</v>
      </c>
      <c r="I2073" s="26" t="s">
        <v>158</v>
      </c>
      <c r="J2073" s="19" t="str">
        <f t="shared" si="229"/>
        <v>Needs Review</v>
      </c>
      <c r="K2073" s="19" t="str">
        <f t="shared" si="230"/>
        <v>Nobody Agrees</v>
      </c>
      <c r="L2073" s="27" t="str">
        <f t="shared" si="226"/>
        <v>CHECK</v>
      </c>
      <c r="M2073" s="27" t="str">
        <f t="shared" si="227"/>
        <v>Sand &amp; Gravel</v>
      </c>
    </row>
    <row r="2074" spans="1:13" x14ac:dyDescent="0.25">
      <c r="A2074" s="15" t="s">
        <v>95</v>
      </c>
      <c r="B2074" s="16"/>
      <c r="C2074" s="15" t="str">
        <f t="shared" si="225"/>
        <v>Gravel Silt Clay_</v>
      </c>
      <c r="D2074" s="15">
        <v>28</v>
      </c>
      <c r="E2074" s="33">
        <f t="shared" si="228"/>
        <v>-4.6477552768946585E-2</v>
      </c>
      <c r="F2074" s="15" t="str">
        <f t="shared" si="224"/>
        <v>Rare/Uncommon</v>
      </c>
      <c r="G2074" s="17" t="s">
        <v>159</v>
      </c>
      <c r="H2074" s="18" t="s">
        <v>158</v>
      </c>
      <c r="I2074" s="26" t="s">
        <v>158</v>
      </c>
      <c r="J2074" s="19" t="str">
        <f t="shared" si="229"/>
        <v>Needs Review</v>
      </c>
      <c r="K2074" s="19" t="str">
        <f t="shared" si="230"/>
        <v>Bell &amp; Erber</v>
      </c>
      <c r="L2074" s="27" t="str">
        <f t="shared" si="226"/>
        <v>Diamicton</v>
      </c>
      <c r="M2074" s="27" t="str">
        <f t="shared" si="227"/>
        <v>Diamicton</v>
      </c>
    </row>
    <row r="2075" spans="1:13" x14ac:dyDescent="0.25">
      <c r="A2075" s="15" t="s">
        <v>95</v>
      </c>
      <c r="B2075" s="16" t="s">
        <v>4</v>
      </c>
      <c r="C2075" s="15" t="str">
        <f t="shared" si="225"/>
        <v>Gravel Silt Clay_Broken</v>
      </c>
      <c r="D2075" s="15">
        <v>0</v>
      </c>
      <c r="E2075" s="33">
        <f t="shared" si="228"/>
        <v>-4.8134274696818129E-2</v>
      </c>
      <c r="F2075" s="15" t="str">
        <f t="shared" si="224"/>
        <v>Not Used</v>
      </c>
      <c r="G2075" s="17" t="s">
        <v>159</v>
      </c>
      <c r="H2075" s="18" t="s">
        <v>158</v>
      </c>
      <c r="I2075" s="26" t="s">
        <v>158</v>
      </c>
      <c r="J2075" s="19" t="str">
        <f t="shared" si="229"/>
        <v>Not Used</v>
      </c>
      <c r="K2075" s="19" t="str">
        <f t="shared" si="230"/>
        <v>Not Used</v>
      </c>
      <c r="L2075" s="27" t="str">
        <f t="shared" si="226"/>
        <v>CHECK</v>
      </c>
      <c r="M2075" s="27" t="str">
        <f t="shared" si="227"/>
        <v>Diamicton</v>
      </c>
    </row>
    <row r="2076" spans="1:13" x14ac:dyDescent="0.25">
      <c r="A2076" s="15" t="s">
        <v>95</v>
      </c>
      <c r="B2076" s="16" t="s">
        <v>5</v>
      </c>
      <c r="C2076" s="15" t="str">
        <f t="shared" si="225"/>
        <v>Gravel Silt Clay_Cemented</v>
      </c>
      <c r="D2076" s="15">
        <v>0</v>
      </c>
      <c r="E2076" s="33">
        <f t="shared" si="228"/>
        <v>-4.8134274696818129E-2</v>
      </c>
      <c r="F2076" s="15" t="str">
        <f t="shared" si="224"/>
        <v>Not Used</v>
      </c>
      <c r="G2076" s="17" t="s">
        <v>159</v>
      </c>
      <c r="H2076" s="18" t="s">
        <v>158</v>
      </c>
      <c r="I2076" s="26" t="s">
        <v>158</v>
      </c>
      <c r="J2076" s="19" t="str">
        <f t="shared" si="229"/>
        <v>Not Used</v>
      </c>
      <c r="K2076" s="19" t="str">
        <f t="shared" si="230"/>
        <v>Not Used</v>
      </c>
      <c r="L2076" s="27" t="str">
        <f t="shared" si="226"/>
        <v>CHECK</v>
      </c>
      <c r="M2076" s="27" t="str">
        <f t="shared" si="227"/>
        <v>Diamicton</v>
      </c>
    </row>
    <row r="2077" spans="1:13" x14ac:dyDescent="0.25">
      <c r="A2077" s="15" t="s">
        <v>95</v>
      </c>
      <c r="B2077" s="16" t="s">
        <v>6</v>
      </c>
      <c r="C2077" s="15" t="str">
        <f t="shared" si="225"/>
        <v>Gravel Silt Clay_Clayey</v>
      </c>
      <c r="D2077" s="15">
        <v>0</v>
      </c>
      <c r="E2077" s="33">
        <f t="shared" si="228"/>
        <v>-4.8134274696818129E-2</v>
      </c>
      <c r="F2077" s="15" t="str">
        <f t="shared" si="224"/>
        <v>Not Used</v>
      </c>
      <c r="G2077" s="17" t="s">
        <v>159</v>
      </c>
      <c r="H2077" s="18" t="s">
        <v>158</v>
      </c>
      <c r="I2077" s="26" t="s">
        <v>158</v>
      </c>
      <c r="J2077" s="19" t="str">
        <f t="shared" si="229"/>
        <v>Not Used</v>
      </c>
      <c r="K2077" s="19" t="str">
        <f t="shared" si="230"/>
        <v>Not Used</v>
      </c>
      <c r="L2077" s="27" t="str">
        <f t="shared" si="226"/>
        <v>CHECK</v>
      </c>
      <c r="M2077" s="27" t="str">
        <f t="shared" si="227"/>
        <v>Diamicton</v>
      </c>
    </row>
    <row r="2078" spans="1:13" x14ac:dyDescent="0.25">
      <c r="A2078" s="15" t="s">
        <v>95</v>
      </c>
      <c r="B2078" s="16" t="s">
        <v>7</v>
      </c>
      <c r="C2078" s="15" t="str">
        <f t="shared" si="225"/>
        <v>Gravel Silt Clay_Coarse</v>
      </c>
      <c r="D2078" s="15">
        <v>1</v>
      </c>
      <c r="E2078" s="33">
        <f t="shared" si="228"/>
        <v>-4.8075106056537004E-2</v>
      </c>
      <c r="F2078" s="15" t="str">
        <f t="shared" si="224"/>
        <v>Rare/Uncommon</v>
      </c>
      <c r="G2078" s="17" t="s">
        <v>159</v>
      </c>
      <c r="H2078" s="18" t="s">
        <v>158</v>
      </c>
      <c r="I2078" s="26" t="s">
        <v>158</v>
      </c>
      <c r="J2078" s="19" t="str">
        <f t="shared" si="229"/>
        <v>Needs Review</v>
      </c>
      <c r="K2078" s="19" t="str">
        <f t="shared" si="230"/>
        <v>Bell &amp; Erber</v>
      </c>
      <c r="L2078" s="27" t="str">
        <f t="shared" si="226"/>
        <v>Diamicton</v>
      </c>
      <c r="M2078" s="27" t="str">
        <f t="shared" si="227"/>
        <v>Diamicton</v>
      </c>
    </row>
    <row r="2079" spans="1:13" x14ac:dyDescent="0.25">
      <c r="A2079" s="15" t="s">
        <v>95</v>
      </c>
      <c r="B2079" s="16" t="s">
        <v>8</v>
      </c>
      <c r="C2079" s="15" t="str">
        <f t="shared" si="225"/>
        <v>Gravel Silt Clay_Dense</v>
      </c>
      <c r="D2079" s="15">
        <v>0</v>
      </c>
      <c r="E2079" s="33">
        <f t="shared" si="228"/>
        <v>-4.8134274696818129E-2</v>
      </c>
      <c r="F2079" s="15" t="str">
        <f t="shared" si="224"/>
        <v>Not Used</v>
      </c>
      <c r="G2079" s="17" t="s">
        <v>159</v>
      </c>
      <c r="H2079" s="18" t="s">
        <v>158</v>
      </c>
      <c r="I2079" s="26" t="s">
        <v>158</v>
      </c>
      <c r="J2079" s="19" t="str">
        <f t="shared" si="229"/>
        <v>Not Used</v>
      </c>
      <c r="K2079" s="19" t="str">
        <f t="shared" si="230"/>
        <v>Not Used</v>
      </c>
      <c r="L2079" s="27" t="str">
        <f t="shared" si="226"/>
        <v>CHECK</v>
      </c>
      <c r="M2079" s="27" t="str">
        <f t="shared" si="227"/>
        <v>Diamicton</v>
      </c>
    </row>
    <row r="2080" spans="1:13" x14ac:dyDescent="0.25">
      <c r="A2080" s="15" t="s">
        <v>95</v>
      </c>
      <c r="B2080" s="16" t="s">
        <v>9</v>
      </c>
      <c r="C2080" s="15" t="str">
        <f t="shared" si="225"/>
        <v>Gravel Silt Clay_Dolomitic</v>
      </c>
      <c r="D2080" s="15">
        <v>0</v>
      </c>
      <c r="E2080" s="33">
        <f t="shared" si="228"/>
        <v>-4.8134274696818129E-2</v>
      </c>
      <c r="F2080" s="15" t="str">
        <f t="shared" si="224"/>
        <v>Not Used</v>
      </c>
      <c r="G2080" s="17" t="s">
        <v>159</v>
      </c>
      <c r="H2080" s="18" t="s">
        <v>158</v>
      </c>
      <c r="I2080" s="26" t="s">
        <v>158</v>
      </c>
      <c r="J2080" s="19" t="str">
        <f t="shared" si="229"/>
        <v>Not Used</v>
      </c>
      <c r="K2080" s="19" t="str">
        <f t="shared" si="230"/>
        <v>Not Used</v>
      </c>
      <c r="L2080" s="27" t="str">
        <f t="shared" si="226"/>
        <v>CHECK</v>
      </c>
      <c r="M2080" s="27" t="str">
        <f t="shared" si="227"/>
        <v>Diamicton</v>
      </c>
    </row>
    <row r="2081" spans="1:13" x14ac:dyDescent="0.25">
      <c r="A2081" s="15" t="s">
        <v>95</v>
      </c>
      <c r="B2081" s="16" t="s">
        <v>10</v>
      </c>
      <c r="C2081" s="15" t="str">
        <f t="shared" si="225"/>
        <v>Gravel Silt Clay_Dry</v>
      </c>
      <c r="D2081" s="15">
        <v>0</v>
      </c>
      <c r="E2081" s="33">
        <f t="shared" si="228"/>
        <v>-4.8134274696818129E-2</v>
      </c>
      <c r="F2081" s="15" t="str">
        <f t="shared" si="224"/>
        <v>Not Used</v>
      </c>
      <c r="G2081" s="17" t="s">
        <v>159</v>
      </c>
      <c r="H2081" s="18" t="s">
        <v>158</v>
      </c>
      <c r="I2081" s="26" t="s">
        <v>158</v>
      </c>
      <c r="J2081" s="19" t="str">
        <f t="shared" si="229"/>
        <v>Not Used</v>
      </c>
      <c r="K2081" s="19" t="str">
        <f t="shared" si="230"/>
        <v>Not Used</v>
      </c>
      <c r="L2081" s="27" t="str">
        <f t="shared" si="226"/>
        <v>CHECK</v>
      </c>
      <c r="M2081" s="27" t="str">
        <f t="shared" si="227"/>
        <v>Diamicton</v>
      </c>
    </row>
    <row r="2082" spans="1:13" x14ac:dyDescent="0.25">
      <c r="A2082" s="15" t="s">
        <v>95</v>
      </c>
      <c r="B2082" s="16" t="s">
        <v>11</v>
      </c>
      <c r="C2082" s="15" t="str">
        <f t="shared" si="225"/>
        <v>Gravel Silt Clay_Fill</v>
      </c>
      <c r="D2082" s="15">
        <v>0</v>
      </c>
      <c r="E2082" s="33">
        <f t="shared" si="228"/>
        <v>-4.8134274696818129E-2</v>
      </c>
      <c r="F2082" s="15" t="str">
        <f t="shared" si="224"/>
        <v>Not Used</v>
      </c>
      <c r="G2082" s="17" t="s">
        <v>159</v>
      </c>
      <c r="H2082" s="18" t="s">
        <v>167</v>
      </c>
      <c r="I2082" s="26" t="s">
        <v>167</v>
      </c>
      <c r="J2082" s="19" t="str">
        <f t="shared" si="229"/>
        <v>Not Used</v>
      </c>
      <c r="K2082" s="19" t="str">
        <f t="shared" si="230"/>
        <v>Not Used</v>
      </c>
      <c r="L2082" s="27" t="str">
        <f t="shared" si="226"/>
        <v>CHECK</v>
      </c>
      <c r="M2082" s="27" t="str">
        <f t="shared" si="227"/>
        <v>Unknown or No Record</v>
      </c>
    </row>
    <row r="2083" spans="1:13" x14ac:dyDescent="0.25">
      <c r="A2083" s="15" t="s">
        <v>95</v>
      </c>
      <c r="B2083" s="16" t="s">
        <v>12</v>
      </c>
      <c r="C2083" s="15" t="str">
        <f t="shared" si="225"/>
        <v>Gravel Silt Clay_Fine</v>
      </c>
      <c r="D2083" s="15">
        <v>0</v>
      </c>
      <c r="E2083" s="33">
        <f t="shared" si="228"/>
        <v>-4.8134274696818129E-2</v>
      </c>
      <c r="F2083" s="15" t="str">
        <f t="shared" si="224"/>
        <v>Not Used</v>
      </c>
      <c r="G2083" s="17" t="s">
        <v>159</v>
      </c>
      <c r="H2083" s="18" t="s">
        <v>158</v>
      </c>
      <c r="I2083" s="26" t="s">
        <v>158</v>
      </c>
      <c r="J2083" s="19" t="str">
        <f t="shared" si="229"/>
        <v>Not Used</v>
      </c>
      <c r="K2083" s="19" t="str">
        <f t="shared" si="230"/>
        <v>Not Used</v>
      </c>
      <c r="L2083" s="27" t="str">
        <f t="shared" si="226"/>
        <v>CHECK</v>
      </c>
      <c r="M2083" s="27" t="str">
        <f t="shared" si="227"/>
        <v>Diamicton</v>
      </c>
    </row>
    <row r="2084" spans="1:13" x14ac:dyDescent="0.25">
      <c r="A2084" s="15" t="s">
        <v>95</v>
      </c>
      <c r="B2084" s="16" t="s">
        <v>13</v>
      </c>
      <c r="C2084" s="15" t="str">
        <f t="shared" si="225"/>
        <v>Gravel Silt Clay_Fine To Coarse</v>
      </c>
      <c r="D2084" s="15">
        <v>0</v>
      </c>
      <c r="E2084" s="33">
        <f t="shared" si="228"/>
        <v>-4.8134274696818129E-2</v>
      </c>
      <c r="F2084" s="15" t="str">
        <f t="shared" si="224"/>
        <v>Not Used</v>
      </c>
      <c r="G2084" s="17" t="s">
        <v>159</v>
      </c>
      <c r="H2084" s="18" t="s">
        <v>158</v>
      </c>
      <c r="I2084" s="26" t="s">
        <v>158</v>
      </c>
      <c r="J2084" s="19" t="str">
        <f t="shared" si="229"/>
        <v>Not Used</v>
      </c>
      <c r="K2084" s="19" t="str">
        <f t="shared" si="230"/>
        <v>Not Used</v>
      </c>
      <c r="L2084" s="27" t="str">
        <f t="shared" si="226"/>
        <v>CHECK</v>
      </c>
      <c r="M2084" s="27" t="str">
        <f t="shared" si="227"/>
        <v>Diamicton</v>
      </c>
    </row>
    <row r="2085" spans="1:13" x14ac:dyDescent="0.25">
      <c r="A2085" s="15" t="s">
        <v>95</v>
      </c>
      <c r="B2085" s="16" t="s">
        <v>14</v>
      </c>
      <c r="C2085" s="15" t="str">
        <f t="shared" si="225"/>
        <v>Gravel Silt Clay_Fine To Medium</v>
      </c>
      <c r="D2085" s="15">
        <v>0</v>
      </c>
      <c r="E2085" s="33">
        <f t="shared" si="228"/>
        <v>-4.8134274696818129E-2</v>
      </c>
      <c r="F2085" s="15" t="str">
        <f t="shared" si="224"/>
        <v>Not Used</v>
      </c>
      <c r="G2085" s="17" t="s">
        <v>159</v>
      </c>
      <c r="H2085" s="18" t="s">
        <v>158</v>
      </c>
      <c r="I2085" s="26" t="s">
        <v>158</v>
      </c>
      <c r="J2085" s="19" t="str">
        <f t="shared" si="229"/>
        <v>Not Used</v>
      </c>
      <c r="K2085" s="19" t="str">
        <f t="shared" si="230"/>
        <v>Not Used</v>
      </c>
      <c r="L2085" s="27" t="str">
        <f t="shared" si="226"/>
        <v>CHECK</v>
      </c>
      <c r="M2085" s="27" t="str">
        <f t="shared" si="227"/>
        <v>Diamicton</v>
      </c>
    </row>
    <row r="2086" spans="1:13" x14ac:dyDescent="0.25">
      <c r="A2086" s="15" t="s">
        <v>95</v>
      </c>
      <c r="B2086" s="16" t="s">
        <v>15</v>
      </c>
      <c r="C2086" s="15" t="str">
        <f t="shared" si="225"/>
        <v>Gravel Silt Clay_Firm</v>
      </c>
      <c r="D2086" s="15">
        <v>0</v>
      </c>
      <c r="E2086" s="33">
        <f t="shared" si="228"/>
        <v>-4.8134274696818129E-2</v>
      </c>
      <c r="F2086" s="15" t="str">
        <f t="shared" si="224"/>
        <v>Not Used</v>
      </c>
      <c r="G2086" s="17" t="s">
        <v>159</v>
      </c>
      <c r="H2086" s="18" t="s">
        <v>158</v>
      </c>
      <c r="I2086" s="26" t="s">
        <v>158</v>
      </c>
      <c r="J2086" s="19" t="str">
        <f t="shared" si="229"/>
        <v>Not Used</v>
      </c>
      <c r="K2086" s="19" t="str">
        <f t="shared" si="230"/>
        <v>Not Used</v>
      </c>
      <c r="L2086" s="27" t="str">
        <f t="shared" si="226"/>
        <v>CHECK</v>
      </c>
      <c r="M2086" s="27" t="str">
        <f t="shared" si="227"/>
        <v>Diamicton</v>
      </c>
    </row>
    <row r="2087" spans="1:13" x14ac:dyDescent="0.25">
      <c r="A2087" s="15" t="s">
        <v>95</v>
      </c>
      <c r="B2087" s="16" t="s">
        <v>16</v>
      </c>
      <c r="C2087" s="15" t="str">
        <f t="shared" si="225"/>
        <v>Gravel Silt Clay_Fractured</v>
      </c>
      <c r="D2087" s="15">
        <v>0</v>
      </c>
      <c r="E2087" s="33">
        <f t="shared" si="228"/>
        <v>-4.8134274696818129E-2</v>
      </c>
      <c r="F2087" s="15" t="str">
        <f t="shared" si="224"/>
        <v>Not Used</v>
      </c>
      <c r="G2087" s="17" t="s">
        <v>159</v>
      </c>
      <c r="H2087" s="18" t="s">
        <v>158</v>
      </c>
      <c r="I2087" s="26" t="s">
        <v>158</v>
      </c>
      <c r="J2087" s="19" t="str">
        <f t="shared" si="229"/>
        <v>Not Used</v>
      </c>
      <c r="K2087" s="19" t="str">
        <f t="shared" si="230"/>
        <v>Not Used</v>
      </c>
      <c r="L2087" s="27" t="str">
        <f t="shared" si="226"/>
        <v>CHECK</v>
      </c>
      <c r="M2087" s="27" t="str">
        <f t="shared" si="227"/>
        <v>Diamicton</v>
      </c>
    </row>
    <row r="2088" spans="1:13" x14ac:dyDescent="0.25">
      <c r="A2088" s="15" t="s">
        <v>95</v>
      </c>
      <c r="B2088" s="16" t="s">
        <v>17</v>
      </c>
      <c r="C2088" s="15" t="str">
        <f t="shared" si="225"/>
        <v>Gravel Silt Clay_Gravely</v>
      </c>
      <c r="D2088" s="15">
        <v>0</v>
      </c>
      <c r="E2088" s="33">
        <f t="shared" si="228"/>
        <v>-4.8134274696818129E-2</v>
      </c>
      <c r="F2088" s="15" t="str">
        <f t="shared" si="224"/>
        <v>Not Used</v>
      </c>
      <c r="G2088" s="17" t="s">
        <v>159</v>
      </c>
      <c r="H2088" s="18" t="s">
        <v>158</v>
      </c>
      <c r="I2088" s="26" t="s">
        <v>158</v>
      </c>
      <c r="J2088" s="19" t="str">
        <f t="shared" si="229"/>
        <v>Not Used</v>
      </c>
      <c r="K2088" s="19" t="str">
        <f t="shared" si="230"/>
        <v>Not Used</v>
      </c>
      <c r="L2088" s="27" t="str">
        <f t="shared" si="226"/>
        <v>CHECK</v>
      </c>
      <c r="M2088" s="27" t="str">
        <f t="shared" si="227"/>
        <v>Diamicton</v>
      </c>
    </row>
    <row r="2089" spans="1:13" x14ac:dyDescent="0.25">
      <c r="A2089" s="15" t="s">
        <v>95</v>
      </c>
      <c r="B2089" s="16" t="s">
        <v>18</v>
      </c>
      <c r="C2089" s="15" t="str">
        <f t="shared" si="225"/>
        <v>Gravel Silt Clay_Gummy</v>
      </c>
      <c r="D2089" s="15">
        <v>0</v>
      </c>
      <c r="E2089" s="33">
        <f t="shared" si="228"/>
        <v>-4.8134274696818129E-2</v>
      </c>
      <c r="F2089" s="15" t="str">
        <f t="shared" si="224"/>
        <v>Not Used</v>
      </c>
      <c r="G2089" s="17" t="s">
        <v>159</v>
      </c>
      <c r="H2089" s="18" t="s">
        <v>158</v>
      </c>
      <c r="I2089" s="26" t="s">
        <v>158</v>
      </c>
      <c r="J2089" s="19" t="str">
        <f t="shared" si="229"/>
        <v>Not Used</v>
      </c>
      <c r="K2089" s="19" t="str">
        <f t="shared" si="230"/>
        <v>Not Used</v>
      </c>
      <c r="L2089" s="27" t="str">
        <f t="shared" si="226"/>
        <v>CHECK</v>
      </c>
      <c r="M2089" s="27" t="str">
        <f t="shared" si="227"/>
        <v>Diamicton</v>
      </c>
    </row>
    <row r="2090" spans="1:13" x14ac:dyDescent="0.25">
      <c r="A2090" s="15" t="s">
        <v>95</v>
      </c>
      <c r="B2090" s="16" t="s">
        <v>19</v>
      </c>
      <c r="C2090" s="15" t="str">
        <f t="shared" si="225"/>
        <v>Gravel Silt Clay_Hard</v>
      </c>
      <c r="D2090" s="15">
        <v>1</v>
      </c>
      <c r="E2090" s="33">
        <f t="shared" si="228"/>
        <v>-4.8075106056537004E-2</v>
      </c>
      <c r="F2090" s="15" t="str">
        <f t="shared" si="224"/>
        <v>Rare/Uncommon</v>
      </c>
      <c r="G2090" s="17" t="s">
        <v>159</v>
      </c>
      <c r="H2090" s="18" t="s">
        <v>158</v>
      </c>
      <c r="I2090" s="26" t="s">
        <v>158</v>
      </c>
      <c r="J2090" s="19" t="str">
        <f t="shared" si="229"/>
        <v>Needs Review</v>
      </c>
      <c r="K2090" s="19" t="str">
        <f t="shared" si="230"/>
        <v>Bell &amp; Erber</v>
      </c>
      <c r="L2090" s="27" t="str">
        <f t="shared" si="226"/>
        <v>Diamicton</v>
      </c>
      <c r="M2090" s="27" t="str">
        <f t="shared" si="227"/>
        <v>Diamicton</v>
      </c>
    </row>
    <row r="2091" spans="1:13" x14ac:dyDescent="0.25">
      <c r="A2091" s="15" t="s">
        <v>95</v>
      </c>
      <c r="B2091" s="16" t="s">
        <v>20</v>
      </c>
      <c r="C2091" s="15" t="str">
        <f t="shared" si="225"/>
        <v>Gravel Silt Clay_Heaving/Quick</v>
      </c>
      <c r="D2091" s="15">
        <v>0</v>
      </c>
      <c r="E2091" s="33">
        <f t="shared" si="228"/>
        <v>-4.8134274696818129E-2</v>
      </c>
      <c r="F2091" s="15" t="str">
        <f t="shared" si="224"/>
        <v>Not Used</v>
      </c>
      <c r="G2091" s="17" t="s">
        <v>159</v>
      </c>
      <c r="H2091" s="18" t="s">
        <v>158</v>
      </c>
      <c r="I2091" s="26" t="s">
        <v>158</v>
      </c>
      <c r="J2091" s="19" t="str">
        <f t="shared" si="229"/>
        <v>Not Used</v>
      </c>
      <c r="K2091" s="19" t="str">
        <f t="shared" si="230"/>
        <v>Not Used</v>
      </c>
      <c r="L2091" s="27" t="str">
        <f t="shared" si="226"/>
        <v>CHECK</v>
      </c>
      <c r="M2091" s="27" t="str">
        <f t="shared" si="227"/>
        <v>Diamicton</v>
      </c>
    </row>
    <row r="2092" spans="1:13" x14ac:dyDescent="0.25">
      <c r="A2092" s="15" t="s">
        <v>95</v>
      </c>
      <c r="B2092" s="16" t="s">
        <v>21</v>
      </c>
      <c r="C2092" s="15" t="str">
        <f t="shared" si="225"/>
        <v>Gravel Silt Clay_Karst</v>
      </c>
      <c r="D2092" s="15">
        <v>0</v>
      </c>
      <c r="E2092" s="33">
        <f t="shared" si="228"/>
        <v>-4.8134274696818129E-2</v>
      </c>
      <c r="F2092" s="15" t="str">
        <f t="shared" si="224"/>
        <v>Not Used</v>
      </c>
      <c r="G2092" s="17" t="s">
        <v>159</v>
      </c>
      <c r="H2092" s="18" t="s">
        <v>158</v>
      </c>
      <c r="I2092" s="26" t="s">
        <v>158</v>
      </c>
      <c r="J2092" s="19" t="str">
        <f t="shared" si="229"/>
        <v>Not Used</v>
      </c>
      <c r="K2092" s="19" t="str">
        <f t="shared" si="230"/>
        <v>Not Used</v>
      </c>
      <c r="L2092" s="27" t="str">
        <f t="shared" si="226"/>
        <v>CHECK</v>
      </c>
      <c r="M2092" s="27" t="str">
        <f t="shared" si="227"/>
        <v>Diamicton</v>
      </c>
    </row>
    <row r="2093" spans="1:13" x14ac:dyDescent="0.25">
      <c r="A2093" s="15" t="s">
        <v>95</v>
      </c>
      <c r="B2093" s="16" t="s">
        <v>22</v>
      </c>
      <c r="C2093" s="15" t="str">
        <f t="shared" si="225"/>
        <v>Gravel Silt Clay_Layered</v>
      </c>
      <c r="D2093" s="15">
        <v>2</v>
      </c>
      <c r="E2093" s="33">
        <f t="shared" si="228"/>
        <v>-4.8015937416255879E-2</v>
      </c>
      <c r="F2093" s="15" t="str">
        <f t="shared" si="224"/>
        <v>Rare/Uncommon</v>
      </c>
      <c r="G2093" s="17" t="s">
        <v>159</v>
      </c>
      <c r="H2093" s="18" t="s">
        <v>158</v>
      </c>
      <c r="I2093" s="26" t="s">
        <v>158</v>
      </c>
      <c r="J2093" s="19" t="str">
        <f t="shared" si="229"/>
        <v>Needs Review</v>
      </c>
      <c r="K2093" s="19" t="str">
        <f t="shared" si="230"/>
        <v>Bell &amp; Erber</v>
      </c>
      <c r="L2093" s="27" t="str">
        <f t="shared" si="226"/>
        <v>Diamicton</v>
      </c>
      <c r="M2093" s="27" t="str">
        <f t="shared" si="227"/>
        <v>Diamicton</v>
      </c>
    </row>
    <row r="2094" spans="1:13" x14ac:dyDescent="0.25">
      <c r="A2094" s="15" t="s">
        <v>95</v>
      </c>
      <c r="B2094" s="16" t="s">
        <v>23</v>
      </c>
      <c r="C2094" s="15" t="str">
        <f t="shared" si="225"/>
        <v>Gravel Silt Clay_Medium</v>
      </c>
      <c r="D2094" s="15">
        <v>0</v>
      </c>
      <c r="E2094" s="33">
        <f t="shared" si="228"/>
        <v>-4.8134274696818129E-2</v>
      </c>
      <c r="F2094" s="15" t="str">
        <f t="shared" si="224"/>
        <v>Not Used</v>
      </c>
      <c r="G2094" s="17" t="s">
        <v>159</v>
      </c>
      <c r="H2094" s="18" t="s">
        <v>158</v>
      </c>
      <c r="I2094" s="26" t="s">
        <v>158</v>
      </c>
      <c r="J2094" s="19" t="str">
        <f t="shared" si="229"/>
        <v>Not Used</v>
      </c>
      <c r="K2094" s="19" t="str">
        <f t="shared" si="230"/>
        <v>Not Used</v>
      </c>
      <c r="L2094" s="27" t="str">
        <f t="shared" si="226"/>
        <v>CHECK</v>
      </c>
      <c r="M2094" s="27" t="str">
        <f t="shared" si="227"/>
        <v>Diamicton</v>
      </c>
    </row>
    <row r="2095" spans="1:13" x14ac:dyDescent="0.25">
      <c r="A2095" s="15" t="s">
        <v>95</v>
      </c>
      <c r="B2095" s="16" t="s">
        <v>24</v>
      </c>
      <c r="C2095" s="15" t="str">
        <f t="shared" si="225"/>
        <v>Gravel Silt Clay_Medium To Coarse</v>
      </c>
      <c r="D2095" s="15">
        <v>0</v>
      </c>
      <c r="E2095" s="33">
        <f t="shared" si="228"/>
        <v>-4.8134274696818129E-2</v>
      </c>
      <c r="F2095" s="15" t="str">
        <f t="shared" si="224"/>
        <v>Not Used</v>
      </c>
      <c r="G2095" s="17" t="s">
        <v>159</v>
      </c>
      <c r="H2095" s="18" t="s">
        <v>158</v>
      </c>
      <c r="I2095" s="26" t="s">
        <v>158</v>
      </c>
      <c r="J2095" s="19" t="str">
        <f t="shared" si="229"/>
        <v>Not Used</v>
      </c>
      <c r="K2095" s="19" t="str">
        <f t="shared" si="230"/>
        <v>Not Used</v>
      </c>
      <c r="L2095" s="27" t="str">
        <f t="shared" si="226"/>
        <v>CHECK</v>
      </c>
      <c r="M2095" s="27" t="str">
        <f t="shared" si="227"/>
        <v>Diamicton</v>
      </c>
    </row>
    <row r="2096" spans="1:13" x14ac:dyDescent="0.25">
      <c r="A2096" s="15" t="s">
        <v>95</v>
      </c>
      <c r="B2096" s="16" t="s">
        <v>25</v>
      </c>
      <c r="C2096" s="15" t="str">
        <f t="shared" si="225"/>
        <v>Gravel Silt Clay_Organic</v>
      </c>
      <c r="D2096" s="15">
        <v>0</v>
      </c>
      <c r="E2096" s="33">
        <f t="shared" si="228"/>
        <v>-4.8134274696818129E-2</v>
      </c>
      <c r="F2096" s="15" t="str">
        <f t="shared" si="224"/>
        <v>Not Used</v>
      </c>
      <c r="G2096" s="17" t="s">
        <v>159</v>
      </c>
      <c r="H2096" s="18" t="s">
        <v>158</v>
      </c>
      <c r="I2096" s="26" t="s">
        <v>158</v>
      </c>
      <c r="J2096" s="19" t="str">
        <f t="shared" si="229"/>
        <v>Not Used</v>
      </c>
      <c r="K2096" s="19" t="str">
        <f t="shared" si="230"/>
        <v>Not Used</v>
      </c>
      <c r="L2096" s="27" t="str">
        <f t="shared" si="226"/>
        <v>CHECK</v>
      </c>
      <c r="M2096" s="27" t="str">
        <f t="shared" si="227"/>
        <v>Diamicton</v>
      </c>
    </row>
    <row r="2097" spans="1:13" x14ac:dyDescent="0.25">
      <c r="A2097" s="15" t="s">
        <v>95</v>
      </c>
      <c r="B2097" s="16" t="s">
        <v>26</v>
      </c>
      <c r="C2097" s="15" t="str">
        <f t="shared" si="225"/>
        <v>Gravel Silt Clay_Porous</v>
      </c>
      <c r="D2097" s="15">
        <v>0</v>
      </c>
      <c r="E2097" s="33">
        <f t="shared" si="228"/>
        <v>-4.8134274696818129E-2</v>
      </c>
      <c r="F2097" s="15" t="str">
        <f t="shared" si="224"/>
        <v>Not Used</v>
      </c>
      <c r="G2097" s="17" t="s">
        <v>159</v>
      </c>
      <c r="H2097" s="18" t="s">
        <v>158</v>
      </c>
      <c r="I2097" s="26" t="s">
        <v>158</v>
      </c>
      <c r="J2097" s="19" t="str">
        <f t="shared" si="229"/>
        <v>Not Used</v>
      </c>
      <c r="K2097" s="19" t="str">
        <f t="shared" si="230"/>
        <v>Not Used</v>
      </c>
      <c r="L2097" s="27" t="str">
        <f t="shared" si="226"/>
        <v>CHECK</v>
      </c>
      <c r="M2097" s="27" t="str">
        <f t="shared" si="227"/>
        <v>Diamicton</v>
      </c>
    </row>
    <row r="2098" spans="1:13" x14ac:dyDescent="0.25">
      <c r="A2098" s="15" t="s">
        <v>95</v>
      </c>
      <c r="B2098" s="16" t="s">
        <v>27</v>
      </c>
      <c r="C2098" s="15" t="str">
        <f t="shared" si="225"/>
        <v>Gravel Silt Clay_Sandy</v>
      </c>
      <c r="D2098" s="15">
        <v>0</v>
      </c>
      <c r="E2098" s="33">
        <f t="shared" si="228"/>
        <v>-4.8134274696818129E-2</v>
      </c>
      <c r="F2098" s="15" t="str">
        <f t="shared" si="224"/>
        <v>Not Used</v>
      </c>
      <c r="G2098" s="17" t="s">
        <v>159</v>
      </c>
      <c r="H2098" s="18" t="s">
        <v>158</v>
      </c>
      <c r="I2098" s="26" t="s">
        <v>158</v>
      </c>
      <c r="J2098" s="19" t="str">
        <f t="shared" si="229"/>
        <v>Not Used</v>
      </c>
      <c r="K2098" s="19" t="str">
        <f t="shared" si="230"/>
        <v>Not Used</v>
      </c>
      <c r="L2098" s="27" t="str">
        <f t="shared" si="226"/>
        <v>CHECK</v>
      </c>
      <c r="M2098" s="27" t="str">
        <f t="shared" si="227"/>
        <v>Diamicton</v>
      </c>
    </row>
    <row r="2099" spans="1:13" x14ac:dyDescent="0.25">
      <c r="A2099" s="15" t="s">
        <v>95</v>
      </c>
      <c r="B2099" s="16" t="s">
        <v>28</v>
      </c>
      <c r="C2099" s="15" t="str">
        <f t="shared" si="225"/>
        <v>Gravel Silt Clay_Silty</v>
      </c>
      <c r="D2099" s="15">
        <v>0</v>
      </c>
      <c r="E2099" s="33">
        <f t="shared" si="228"/>
        <v>-4.8134274696818129E-2</v>
      </c>
      <c r="F2099" s="15" t="str">
        <f t="shared" si="224"/>
        <v>Not Used</v>
      </c>
      <c r="G2099" s="17" t="s">
        <v>159</v>
      </c>
      <c r="H2099" s="18" t="s">
        <v>158</v>
      </c>
      <c r="I2099" s="26" t="s">
        <v>158</v>
      </c>
      <c r="J2099" s="19" t="str">
        <f t="shared" si="229"/>
        <v>Not Used</v>
      </c>
      <c r="K2099" s="19" t="str">
        <f t="shared" si="230"/>
        <v>Not Used</v>
      </c>
      <c r="L2099" s="27" t="str">
        <f t="shared" si="226"/>
        <v>CHECK</v>
      </c>
      <c r="M2099" s="27" t="str">
        <f t="shared" si="227"/>
        <v>Diamicton</v>
      </c>
    </row>
    <row r="2100" spans="1:13" x14ac:dyDescent="0.25">
      <c r="A2100" s="15" t="s">
        <v>95</v>
      </c>
      <c r="B2100" s="16" t="s">
        <v>29</v>
      </c>
      <c r="C2100" s="15" t="str">
        <f t="shared" si="225"/>
        <v>Gravel Silt Clay_Soft</v>
      </c>
      <c r="D2100" s="15">
        <v>0</v>
      </c>
      <c r="E2100" s="33">
        <f t="shared" si="228"/>
        <v>-4.8134274696818129E-2</v>
      </c>
      <c r="F2100" s="15" t="str">
        <f t="shared" si="224"/>
        <v>Not Used</v>
      </c>
      <c r="G2100" s="17" t="s">
        <v>159</v>
      </c>
      <c r="H2100" s="18" t="s">
        <v>158</v>
      </c>
      <c r="I2100" s="26" t="s">
        <v>158</v>
      </c>
      <c r="J2100" s="19" t="str">
        <f t="shared" si="229"/>
        <v>Not Used</v>
      </c>
      <c r="K2100" s="19" t="str">
        <f t="shared" si="230"/>
        <v>Not Used</v>
      </c>
      <c r="L2100" s="27" t="str">
        <f t="shared" si="226"/>
        <v>CHECK</v>
      </c>
      <c r="M2100" s="27" t="str">
        <f t="shared" si="227"/>
        <v>Diamicton</v>
      </c>
    </row>
    <row r="2101" spans="1:13" x14ac:dyDescent="0.25">
      <c r="A2101" s="15" t="s">
        <v>95</v>
      </c>
      <c r="B2101" s="16" t="s">
        <v>30</v>
      </c>
      <c r="C2101" s="15" t="str">
        <f t="shared" si="225"/>
        <v>Gravel Silt Clay_Sticky</v>
      </c>
      <c r="D2101" s="15">
        <v>0</v>
      </c>
      <c r="E2101" s="33">
        <f t="shared" si="228"/>
        <v>-4.8134274696818129E-2</v>
      </c>
      <c r="F2101" s="15" t="str">
        <f t="shared" si="224"/>
        <v>Not Used</v>
      </c>
      <c r="G2101" s="17" t="s">
        <v>159</v>
      </c>
      <c r="H2101" s="18" t="s">
        <v>158</v>
      </c>
      <c r="I2101" s="26" t="s">
        <v>158</v>
      </c>
      <c r="J2101" s="19" t="str">
        <f t="shared" si="229"/>
        <v>Not Used</v>
      </c>
      <c r="K2101" s="19" t="str">
        <f t="shared" si="230"/>
        <v>Not Used</v>
      </c>
      <c r="L2101" s="27" t="str">
        <f t="shared" si="226"/>
        <v>CHECK</v>
      </c>
      <c r="M2101" s="27" t="str">
        <f t="shared" si="227"/>
        <v>Diamicton</v>
      </c>
    </row>
    <row r="2102" spans="1:13" x14ac:dyDescent="0.25">
      <c r="A2102" s="15" t="s">
        <v>95</v>
      </c>
      <c r="B2102" s="16" t="s">
        <v>31</v>
      </c>
      <c r="C2102" s="15" t="str">
        <f t="shared" si="225"/>
        <v>Gravel Silt Clay_Stoney</v>
      </c>
      <c r="D2102" s="15">
        <v>0</v>
      </c>
      <c r="E2102" s="33">
        <f t="shared" si="228"/>
        <v>-4.8134274696818129E-2</v>
      </c>
      <c r="F2102" s="15" t="str">
        <f t="shared" si="224"/>
        <v>Not Used</v>
      </c>
      <c r="G2102" s="17" t="s">
        <v>159</v>
      </c>
      <c r="H2102" s="18" t="s">
        <v>158</v>
      </c>
      <c r="I2102" s="26" t="s">
        <v>158</v>
      </c>
      <c r="J2102" s="19" t="str">
        <f t="shared" si="229"/>
        <v>Not Used</v>
      </c>
      <c r="K2102" s="19" t="str">
        <f t="shared" si="230"/>
        <v>Not Used</v>
      </c>
      <c r="L2102" s="27" t="str">
        <f t="shared" si="226"/>
        <v>CHECK</v>
      </c>
      <c r="M2102" s="27" t="str">
        <f t="shared" si="227"/>
        <v>Diamicton</v>
      </c>
    </row>
    <row r="2103" spans="1:13" x14ac:dyDescent="0.25">
      <c r="A2103" s="15" t="s">
        <v>95</v>
      </c>
      <c r="B2103" s="16" t="s">
        <v>32</v>
      </c>
      <c r="C2103" s="15" t="str">
        <f t="shared" si="225"/>
        <v>Gravel Silt Clay_Stringers</v>
      </c>
      <c r="D2103" s="15">
        <v>0</v>
      </c>
      <c r="E2103" s="33">
        <f t="shared" si="228"/>
        <v>-4.8134274696818129E-2</v>
      </c>
      <c r="F2103" s="15" t="str">
        <f t="shared" si="224"/>
        <v>Not Used</v>
      </c>
      <c r="G2103" s="17" t="s">
        <v>159</v>
      </c>
      <c r="H2103" s="18" t="s">
        <v>158</v>
      </c>
      <c r="I2103" s="26" t="s">
        <v>158</v>
      </c>
      <c r="J2103" s="19" t="str">
        <f t="shared" si="229"/>
        <v>Not Used</v>
      </c>
      <c r="K2103" s="19" t="str">
        <f t="shared" si="230"/>
        <v>Not Used</v>
      </c>
      <c r="L2103" s="27" t="str">
        <f t="shared" si="226"/>
        <v>CHECK</v>
      </c>
      <c r="M2103" s="27" t="str">
        <f t="shared" si="227"/>
        <v>Diamicton</v>
      </c>
    </row>
    <row r="2104" spans="1:13" x14ac:dyDescent="0.25">
      <c r="A2104" s="15" t="s">
        <v>95</v>
      </c>
      <c r="B2104" s="16" t="s">
        <v>33</v>
      </c>
      <c r="C2104" s="15" t="str">
        <f t="shared" si="225"/>
        <v>Gravel Silt Clay_Strips</v>
      </c>
      <c r="D2104" s="15">
        <v>0</v>
      </c>
      <c r="E2104" s="33">
        <f t="shared" si="228"/>
        <v>-4.8134274696818129E-2</v>
      </c>
      <c r="F2104" s="15" t="str">
        <f t="shared" si="224"/>
        <v>Not Used</v>
      </c>
      <c r="G2104" s="17" t="s">
        <v>159</v>
      </c>
      <c r="H2104" s="18" t="s">
        <v>158</v>
      </c>
      <c r="I2104" s="26" t="s">
        <v>158</v>
      </c>
      <c r="J2104" s="19" t="str">
        <f t="shared" si="229"/>
        <v>Not Used</v>
      </c>
      <c r="K2104" s="19" t="str">
        <f t="shared" si="230"/>
        <v>Not Used</v>
      </c>
      <c r="L2104" s="27" t="str">
        <f t="shared" si="226"/>
        <v>CHECK</v>
      </c>
      <c r="M2104" s="27" t="str">
        <f t="shared" si="227"/>
        <v>Diamicton</v>
      </c>
    </row>
    <row r="2105" spans="1:13" x14ac:dyDescent="0.25">
      <c r="A2105" s="15" t="s">
        <v>95</v>
      </c>
      <c r="B2105" s="16" t="s">
        <v>34</v>
      </c>
      <c r="C2105" s="15" t="str">
        <f t="shared" si="225"/>
        <v>Gravel Silt Clay_Swelling</v>
      </c>
      <c r="D2105" s="15">
        <v>0</v>
      </c>
      <c r="E2105" s="33">
        <f t="shared" si="228"/>
        <v>-4.8134274696818129E-2</v>
      </c>
      <c r="F2105" s="15" t="str">
        <f t="shared" si="224"/>
        <v>Not Used</v>
      </c>
      <c r="G2105" s="17" t="s">
        <v>159</v>
      </c>
      <c r="H2105" s="18" t="s">
        <v>158</v>
      </c>
      <c r="I2105" s="26" t="s">
        <v>158</v>
      </c>
      <c r="J2105" s="19" t="str">
        <f t="shared" si="229"/>
        <v>Not Used</v>
      </c>
      <c r="K2105" s="19" t="str">
        <f t="shared" si="230"/>
        <v>Not Used</v>
      </c>
      <c r="L2105" s="27" t="str">
        <f t="shared" si="226"/>
        <v>CHECK</v>
      </c>
      <c r="M2105" s="27" t="str">
        <f t="shared" si="227"/>
        <v>Diamicton</v>
      </c>
    </row>
    <row r="2106" spans="1:13" x14ac:dyDescent="0.25">
      <c r="A2106" s="15" t="s">
        <v>95</v>
      </c>
      <c r="B2106" s="16" t="s">
        <v>35</v>
      </c>
      <c r="C2106" s="15" t="str">
        <f t="shared" si="225"/>
        <v>Gravel Silt Clay_Very Coarse</v>
      </c>
      <c r="D2106" s="15">
        <v>0</v>
      </c>
      <c r="E2106" s="33">
        <f t="shared" si="228"/>
        <v>-4.8134274696818129E-2</v>
      </c>
      <c r="F2106" s="15" t="str">
        <f t="shared" si="224"/>
        <v>Not Used</v>
      </c>
      <c r="G2106" s="17" t="s">
        <v>159</v>
      </c>
      <c r="H2106" s="18" t="s">
        <v>158</v>
      </c>
      <c r="I2106" s="26" t="s">
        <v>158</v>
      </c>
      <c r="J2106" s="19" t="str">
        <f t="shared" si="229"/>
        <v>Not Used</v>
      </c>
      <c r="K2106" s="19" t="str">
        <f t="shared" si="230"/>
        <v>Not Used</v>
      </c>
      <c r="L2106" s="27" t="str">
        <f t="shared" si="226"/>
        <v>CHECK</v>
      </c>
      <c r="M2106" s="27" t="str">
        <f t="shared" si="227"/>
        <v>Diamicton</v>
      </c>
    </row>
    <row r="2107" spans="1:13" x14ac:dyDescent="0.25">
      <c r="A2107" s="15" t="s">
        <v>95</v>
      </c>
      <c r="B2107" s="16" t="s">
        <v>160</v>
      </c>
      <c r="C2107" s="15" t="str">
        <f t="shared" si="225"/>
        <v>Gravel Silt Clay_Very Fine</v>
      </c>
      <c r="D2107" s="15">
        <v>0</v>
      </c>
      <c r="E2107" s="33">
        <f t="shared" si="228"/>
        <v>-4.8134274696818129E-2</v>
      </c>
      <c r="F2107" s="15" t="str">
        <f t="shared" si="224"/>
        <v>Not Used</v>
      </c>
      <c r="G2107" s="17" t="s">
        <v>159</v>
      </c>
      <c r="H2107" s="18" t="s">
        <v>158</v>
      </c>
      <c r="I2107" s="26" t="s">
        <v>158</v>
      </c>
      <c r="J2107" s="19" t="str">
        <f t="shared" si="229"/>
        <v>Not Used</v>
      </c>
      <c r="K2107" s="19" t="str">
        <f t="shared" si="230"/>
        <v>Not Used</v>
      </c>
      <c r="L2107" s="27" t="str">
        <f t="shared" si="226"/>
        <v>CHECK</v>
      </c>
      <c r="M2107" s="27" t="str">
        <f t="shared" si="227"/>
        <v>Diamicton</v>
      </c>
    </row>
    <row r="2108" spans="1:13" x14ac:dyDescent="0.25">
      <c r="A2108" s="15" t="s">
        <v>95</v>
      </c>
      <c r="B2108" s="16" t="s">
        <v>36</v>
      </c>
      <c r="C2108" s="15" t="str">
        <f t="shared" si="225"/>
        <v>Gravel Silt Clay_Very Fine-Coarse</v>
      </c>
      <c r="D2108" s="15">
        <v>0</v>
      </c>
      <c r="E2108" s="33">
        <f t="shared" si="228"/>
        <v>-4.8134274696818129E-2</v>
      </c>
      <c r="F2108" s="15" t="str">
        <f t="shared" si="224"/>
        <v>Not Used</v>
      </c>
      <c r="G2108" s="17" t="s">
        <v>159</v>
      </c>
      <c r="H2108" s="18" t="s">
        <v>158</v>
      </c>
      <c r="I2108" s="26" t="s">
        <v>158</v>
      </c>
      <c r="J2108" s="19" t="str">
        <f t="shared" si="229"/>
        <v>Not Used</v>
      </c>
      <c r="K2108" s="19" t="str">
        <f t="shared" si="230"/>
        <v>Not Used</v>
      </c>
      <c r="L2108" s="27" t="str">
        <f t="shared" si="226"/>
        <v>CHECK</v>
      </c>
      <c r="M2108" s="27" t="str">
        <f t="shared" si="227"/>
        <v>Diamicton</v>
      </c>
    </row>
    <row r="2109" spans="1:13" x14ac:dyDescent="0.25">
      <c r="A2109" s="15" t="s">
        <v>95</v>
      </c>
      <c r="B2109" s="16" t="s">
        <v>37</v>
      </c>
      <c r="C2109" s="15" t="str">
        <f t="shared" si="225"/>
        <v>Gravel Silt Clay_Very Fine-Fine</v>
      </c>
      <c r="D2109" s="15">
        <v>0</v>
      </c>
      <c r="E2109" s="33">
        <f t="shared" si="228"/>
        <v>-4.8134274696818129E-2</v>
      </c>
      <c r="F2109" s="15" t="str">
        <f t="shared" si="224"/>
        <v>Not Used</v>
      </c>
      <c r="G2109" s="17" t="s">
        <v>159</v>
      </c>
      <c r="H2109" s="18" t="s">
        <v>158</v>
      </c>
      <c r="I2109" s="26" t="s">
        <v>158</v>
      </c>
      <c r="J2109" s="19" t="str">
        <f t="shared" si="229"/>
        <v>Not Used</v>
      </c>
      <c r="K2109" s="19" t="str">
        <f t="shared" si="230"/>
        <v>Not Used</v>
      </c>
      <c r="L2109" s="27" t="str">
        <f t="shared" si="226"/>
        <v>CHECK</v>
      </c>
      <c r="M2109" s="27" t="str">
        <f t="shared" si="227"/>
        <v>Diamicton</v>
      </c>
    </row>
    <row r="2110" spans="1:13" x14ac:dyDescent="0.25">
      <c r="A2110" s="15" t="s">
        <v>95</v>
      </c>
      <c r="B2110" s="16" t="s">
        <v>38</v>
      </c>
      <c r="C2110" s="15" t="str">
        <f t="shared" si="225"/>
        <v>Gravel Silt Clay_Very Fine-Medium</v>
      </c>
      <c r="D2110" s="15">
        <v>0</v>
      </c>
      <c r="E2110" s="33">
        <f t="shared" si="228"/>
        <v>-4.8134274696818129E-2</v>
      </c>
      <c r="F2110" s="15" t="str">
        <f t="shared" si="224"/>
        <v>Not Used</v>
      </c>
      <c r="G2110" s="17" t="s">
        <v>159</v>
      </c>
      <c r="H2110" s="18" t="s">
        <v>158</v>
      </c>
      <c r="I2110" s="26" t="s">
        <v>158</v>
      </c>
      <c r="J2110" s="19" t="str">
        <f t="shared" si="229"/>
        <v>Not Used</v>
      </c>
      <c r="K2110" s="19" t="str">
        <f t="shared" si="230"/>
        <v>Not Used</v>
      </c>
      <c r="L2110" s="27" t="str">
        <f t="shared" si="226"/>
        <v>CHECK</v>
      </c>
      <c r="M2110" s="27" t="str">
        <f t="shared" si="227"/>
        <v>Diamicton</v>
      </c>
    </row>
    <row r="2111" spans="1:13" x14ac:dyDescent="0.25">
      <c r="A2111" s="15" t="s">
        <v>95</v>
      </c>
      <c r="B2111" s="16" t="s">
        <v>39</v>
      </c>
      <c r="C2111" s="15" t="str">
        <f t="shared" si="225"/>
        <v>Gravel Silt Clay_Very Hard</v>
      </c>
      <c r="D2111" s="15">
        <v>0</v>
      </c>
      <c r="E2111" s="33">
        <f t="shared" si="228"/>
        <v>-4.8134274696818129E-2</v>
      </c>
      <c r="F2111" s="15" t="str">
        <f t="shared" si="224"/>
        <v>Not Used</v>
      </c>
      <c r="G2111" s="17" t="s">
        <v>159</v>
      </c>
      <c r="H2111" s="18" t="s">
        <v>158</v>
      </c>
      <c r="I2111" s="26" t="s">
        <v>158</v>
      </c>
      <c r="J2111" s="19" t="str">
        <f t="shared" si="229"/>
        <v>Not Used</v>
      </c>
      <c r="K2111" s="19" t="str">
        <f t="shared" si="230"/>
        <v>Not Used</v>
      </c>
      <c r="L2111" s="27" t="str">
        <f t="shared" si="226"/>
        <v>CHECK</v>
      </c>
      <c r="M2111" s="27" t="str">
        <f t="shared" si="227"/>
        <v>Diamicton</v>
      </c>
    </row>
    <row r="2112" spans="1:13" x14ac:dyDescent="0.25">
      <c r="A2112" s="15" t="s">
        <v>95</v>
      </c>
      <c r="B2112" s="16" t="s">
        <v>40</v>
      </c>
      <c r="C2112" s="15" t="str">
        <f t="shared" si="225"/>
        <v>Gravel Silt Clay_W/Boulders</v>
      </c>
      <c r="D2112" s="15">
        <v>1</v>
      </c>
      <c r="E2112" s="33">
        <f t="shared" si="228"/>
        <v>-4.8075106056537004E-2</v>
      </c>
      <c r="F2112" s="15" t="str">
        <f t="shared" si="224"/>
        <v>Rare/Uncommon</v>
      </c>
      <c r="G2112" s="17" t="s">
        <v>159</v>
      </c>
      <c r="H2112" s="18" t="s">
        <v>158</v>
      </c>
      <c r="I2112" s="26" t="s">
        <v>158</v>
      </c>
      <c r="J2112" s="19" t="str">
        <f t="shared" si="229"/>
        <v>Needs Review</v>
      </c>
      <c r="K2112" s="19" t="str">
        <f t="shared" si="230"/>
        <v>Bell &amp; Erber</v>
      </c>
      <c r="L2112" s="27" t="str">
        <f t="shared" si="226"/>
        <v>Diamicton</v>
      </c>
      <c r="M2112" s="27" t="str">
        <f t="shared" si="227"/>
        <v>Diamicton</v>
      </c>
    </row>
    <row r="2113" spans="1:13" x14ac:dyDescent="0.25">
      <c r="A2113" s="15" t="s">
        <v>95</v>
      </c>
      <c r="B2113" s="16" t="s">
        <v>41</v>
      </c>
      <c r="C2113" s="15" t="str">
        <f t="shared" si="225"/>
        <v>Gravel Silt Clay_W/Clay</v>
      </c>
      <c r="D2113" s="15">
        <v>0</v>
      </c>
      <c r="E2113" s="33">
        <f t="shared" si="228"/>
        <v>-4.8134274696818129E-2</v>
      </c>
      <c r="F2113" s="15" t="str">
        <f t="shared" si="224"/>
        <v>Not Used</v>
      </c>
      <c r="G2113" s="17" t="s">
        <v>159</v>
      </c>
      <c r="H2113" s="18" t="s">
        <v>158</v>
      </c>
      <c r="I2113" s="26" t="s">
        <v>158</v>
      </c>
      <c r="J2113" s="19" t="str">
        <f t="shared" si="229"/>
        <v>Not Used</v>
      </c>
      <c r="K2113" s="19" t="str">
        <f t="shared" si="230"/>
        <v>Not Used</v>
      </c>
      <c r="L2113" s="27" t="str">
        <f t="shared" si="226"/>
        <v>CHECK</v>
      </c>
      <c r="M2113" s="27" t="str">
        <f t="shared" si="227"/>
        <v>Diamicton</v>
      </c>
    </row>
    <row r="2114" spans="1:13" x14ac:dyDescent="0.25">
      <c r="A2114" s="15" t="s">
        <v>95</v>
      </c>
      <c r="B2114" s="16" t="s">
        <v>42</v>
      </c>
      <c r="C2114" s="15" t="str">
        <f t="shared" si="225"/>
        <v>Gravel Silt Clay_W/Coal</v>
      </c>
      <c r="D2114" s="15">
        <v>0</v>
      </c>
      <c r="E2114" s="33">
        <f t="shared" si="228"/>
        <v>-4.8134274696818129E-2</v>
      </c>
      <c r="F2114" s="15" t="str">
        <f t="shared" ref="F2114:F2177" si="231">IF(D2114=0,"Not Used",
IF(E2114&lt;Mean,"Rare/Uncommon",
IF(AND(E2114&gt;Mean,E2114&lt;(Mean + Standard_Deviation)),"Fairly Common",
IF(AND(E2114&gt;(Mean + Standard_Deviation),E2114&lt;(Mean + (2*Standard_Deviation))),"Common",
IF(E2114&gt;(Mean + (2*Standard_Deviation)),"Very Common","")))))</f>
        <v>Not Used</v>
      </c>
      <c r="G2114" s="17" t="s">
        <v>159</v>
      </c>
      <c r="H2114" s="18" t="s">
        <v>158</v>
      </c>
      <c r="I2114" s="26" t="s">
        <v>158</v>
      </c>
      <c r="J2114" s="19" t="str">
        <f t="shared" si="229"/>
        <v>Not Used</v>
      </c>
      <c r="K2114" s="19" t="str">
        <f t="shared" si="230"/>
        <v>Not Used</v>
      </c>
      <c r="L2114" s="27" t="str">
        <f t="shared" si="226"/>
        <v>CHECK</v>
      </c>
      <c r="M2114" s="27" t="str">
        <f t="shared" si="227"/>
        <v>Diamicton</v>
      </c>
    </row>
    <row r="2115" spans="1:13" x14ac:dyDescent="0.25">
      <c r="A2115" s="15" t="s">
        <v>95</v>
      </c>
      <c r="B2115" s="16" t="s">
        <v>43</v>
      </c>
      <c r="C2115" s="15" t="str">
        <f t="shared" ref="C2115:C2178" si="232">A2115&amp;"_"&amp;IF(ISBLANK(B2115),"",B2115)</f>
        <v>Gravel Silt Clay_W/Cobbles</v>
      </c>
      <c r="D2115" s="15">
        <v>1</v>
      </c>
      <c r="E2115" s="33">
        <f t="shared" si="228"/>
        <v>-4.8075106056537004E-2</v>
      </c>
      <c r="F2115" s="15" t="str">
        <f t="shared" si="231"/>
        <v>Rare/Uncommon</v>
      </c>
      <c r="G2115" s="17" t="s">
        <v>159</v>
      </c>
      <c r="H2115" s="18" t="s">
        <v>158</v>
      </c>
      <c r="I2115" s="26" t="s">
        <v>158</v>
      </c>
      <c r="J2115" s="19" t="str">
        <f t="shared" si="229"/>
        <v>Needs Review</v>
      </c>
      <c r="K2115" s="19" t="str">
        <f t="shared" si="230"/>
        <v>Bell &amp; Erber</v>
      </c>
      <c r="L2115" s="27" t="str">
        <f t="shared" ref="L2115:L2178" si="233">IF(K2115="Esch &amp; Erber",I2115,IF(OR(K2115="Bell &amp; Esch",K2115="Bell &amp; Erber",K2115="Everyone Agrees"),H2115,"CHECK"))</f>
        <v>Diamicton</v>
      </c>
      <c r="M2115" s="27" t="str">
        <f t="shared" ref="M2115:M2178" si="234">IF(K2115="Everyone Agrees",H2115,IF(J2115="Not Used",H2115,IF(NOT(L2115="CHECK"),L2115,H2115)))</f>
        <v>Diamicton</v>
      </c>
    </row>
    <row r="2116" spans="1:13" x14ac:dyDescent="0.25">
      <c r="A2116" s="15" t="s">
        <v>95</v>
      </c>
      <c r="B2116" s="16" t="s">
        <v>44</v>
      </c>
      <c r="C2116" s="15" t="str">
        <f t="shared" si="232"/>
        <v>Gravel Silt Clay_W/Dolomite</v>
      </c>
      <c r="D2116" s="15">
        <v>0</v>
      </c>
      <c r="E2116" s="33">
        <f t="shared" ref="E2116:E2179" si="235">STANDARDIZE(D2116,(SUM($D$2:$D$5657)/COUNT($D$2:$D$5657)),_xlfn.STDEV.P($D$2:$D$5657))</f>
        <v>-4.8134274696818129E-2</v>
      </c>
      <c r="F2116" s="15" t="str">
        <f t="shared" si="231"/>
        <v>Not Used</v>
      </c>
      <c r="G2116" s="17" t="s">
        <v>159</v>
      </c>
      <c r="H2116" s="18" t="s">
        <v>158</v>
      </c>
      <c r="I2116" s="26" t="s">
        <v>158</v>
      </c>
      <c r="J2116" s="19" t="str">
        <f t="shared" ref="J2116:J2179" si="236">IF(AND(G2116=H2116,I2116=H2116),"Yes",IF(AND(OR(G2116="CHECK",H2116="CHECK",I2116="CHECK"),NOT(F2116="Not Used")),"Needs Review",IF(F2116="Not Used", "Not Used","No")))</f>
        <v>Not Used</v>
      </c>
      <c r="K2116" s="19" t="str">
        <f t="shared" ref="K2116:K2179" si="237">IF(J2116="Yes","Everyone Agrees",IF(F2116="Not Used","Not Used",IF(AND(G2116="CHECK",I2116="CHECK"),"Needs Review",IF(G2116=H2116,"Bell &amp; Esch",IF(H2116=I2116,"Bell &amp; Erber",IF(G2116=I2116,"Esch &amp; Erber","Nobody Agrees"))))))</f>
        <v>Not Used</v>
      </c>
      <c r="L2116" s="27" t="str">
        <f t="shared" si="233"/>
        <v>CHECK</v>
      </c>
      <c r="M2116" s="27" t="str">
        <f t="shared" si="234"/>
        <v>Diamicton</v>
      </c>
    </row>
    <row r="2117" spans="1:13" x14ac:dyDescent="0.25">
      <c r="A2117" s="15" t="s">
        <v>95</v>
      </c>
      <c r="B2117" s="16" t="s">
        <v>45</v>
      </c>
      <c r="C2117" s="15" t="str">
        <f t="shared" si="232"/>
        <v>Gravel Silt Clay_W/Gravel</v>
      </c>
      <c r="D2117" s="15">
        <v>0</v>
      </c>
      <c r="E2117" s="33">
        <f t="shared" si="235"/>
        <v>-4.8134274696818129E-2</v>
      </c>
      <c r="F2117" s="15" t="str">
        <f t="shared" si="231"/>
        <v>Not Used</v>
      </c>
      <c r="G2117" s="17" t="s">
        <v>159</v>
      </c>
      <c r="H2117" s="18" t="s">
        <v>158</v>
      </c>
      <c r="I2117" s="26" t="s">
        <v>158</v>
      </c>
      <c r="J2117" s="19" t="str">
        <f t="shared" si="236"/>
        <v>Not Used</v>
      </c>
      <c r="K2117" s="19" t="str">
        <f t="shared" si="237"/>
        <v>Not Used</v>
      </c>
      <c r="L2117" s="27" t="str">
        <f t="shared" si="233"/>
        <v>CHECK</v>
      </c>
      <c r="M2117" s="27" t="str">
        <f t="shared" si="234"/>
        <v>Diamicton</v>
      </c>
    </row>
    <row r="2118" spans="1:13" x14ac:dyDescent="0.25">
      <c r="A2118" s="15" t="s">
        <v>95</v>
      </c>
      <c r="B2118" s="16" t="s">
        <v>46</v>
      </c>
      <c r="C2118" s="15" t="str">
        <f t="shared" si="232"/>
        <v>Gravel Silt Clay_W/Gypsum</v>
      </c>
      <c r="D2118" s="15">
        <v>0</v>
      </c>
      <c r="E2118" s="33">
        <f t="shared" si="235"/>
        <v>-4.8134274696818129E-2</v>
      </c>
      <c r="F2118" s="15" t="str">
        <f t="shared" si="231"/>
        <v>Not Used</v>
      </c>
      <c r="G2118" s="17" t="s">
        <v>159</v>
      </c>
      <c r="H2118" s="18" t="s">
        <v>158</v>
      </c>
      <c r="I2118" s="26" t="s">
        <v>158</v>
      </c>
      <c r="J2118" s="19" t="str">
        <f t="shared" si="236"/>
        <v>Not Used</v>
      </c>
      <c r="K2118" s="19" t="str">
        <f t="shared" si="237"/>
        <v>Not Used</v>
      </c>
      <c r="L2118" s="27" t="str">
        <f t="shared" si="233"/>
        <v>CHECK</v>
      </c>
      <c r="M2118" s="27" t="str">
        <f t="shared" si="234"/>
        <v>Diamicton</v>
      </c>
    </row>
    <row r="2119" spans="1:13" x14ac:dyDescent="0.25">
      <c r="A2119" s="15" t="s">
        <v>95</v>
      </c>
      <c r="B2119" s="16" t="s">
        <v>47</v>
      </c>
      <c r="C2119" s="15" t="str">
        <f t="shared" si="232"/>
        <v>Gravel Silt Clay_W/Limestone</v>
      </c>
      <c r="D2119" s="15">
        <v>0</v>
      </c>
      <c r="E2119" s="33">
        <f t="shared" si="235"/>
        <v>-4.8134274696818129E-2</v>
      </c>
      <c r="F2119" s="15" t="str">
        <f t="shared" si="231"/>
        <v>Not Used</v>
      </c>
      <c r="G2119" s="17" t="s">
        <v>159</v>
      </c>
      <c r="H2119" s="18" t="s">
        <v>158</v>
      </c>
      <c r="I2119" s="26" t="s">
        <v>158</v>
      </c>
      <c r="J2119" s="19" t="str">
        <f t="shared" si="236"/>
        <v>Not Used</v>
      </c>
      <c r="K2119" s="19" t="str">
        <f t="shared" si="237"/>
        <v>Not Used</v>
      </c>
      <c r="L2119" s="27" t="str">
        <f t="shared" si="233"/>
        <v>CHECK</v>
      </c>
      <c r="M2119" s="27" t="str">
        <f t="shared" si="234"/>
        <v>Diamicton</v>
      </c>
    </row>
    <row r="2120" spans="1:13" x14ac:dyDescent="0.25">
      <c r="A2120" s="15" t="s">
        <v>95</v>
      </c>
      <c r="B2120" s="16" t="s">
        <v>48</v>
      </c>
      <c r="C2120" s="15" t="str">
        <f t="shared" si="232"/>
        <v>Gravel Silt Clay_W/Pyrite</v>
      </c>
      <c r="D2120" s="15">
        <v>0</v>
      </c>
      <c r="E2120" s="33">
        <f t="shared" si="235"/>
        <v>-4.8134274696818129E-2</v>
      </c>
      <c r="F2120" s="15" t="str">
        <f t="shared" si="231"/>
        <v>Not Used</v>
      </c>
      <c r="G2120" s="17" t="s">
        <v>159</v>
      </c>
      <c r="H2120" s="18" t="s">
        <v>158</v>
      </c>
      <c r="I2120" s="26" t="s">
        <v>158</v>
      </c>
      <c r="J2120" s="19" t="str">
        <f t="shared" si="236"/>
        <v>Not Used</v>
      </c>
      <c r="K2120" s="19" t="str">
        <f t="shared" si="237"/>
        <v>Not Used</v>
      </c>
      <c r="L2120" s="27" t="str">
        <f t="shared" si="233"/>
        <v>CHECK</v>
      </c>
      <c r="M2120" s="27" t="str">
        <f t="shared" si="234"/>
        <v>Diamicton</v>
      </c>
    </row>
    <row r="2121" spans="1:13" x14ac:dyDescent="0.25">
      <c r="A2121" s="15" t="s">
        <v>95</v>
      </c>
      <c r="B2121" s="16" t="s">
        <v>49</v>
      </c>
      <c r="C2121" s="15" t="str">
        <f t="shared" si="232"/>
        <v>Gravel Silt Clay_W/Sand</v>
      </c>
      <c r="D2121" s="15">
        <v>2</v>
      </c>
      <c r="E2121" s="33">
        <f t="shared" si="235"/>
        <v>-4.8015937416255879E-2</v>
      </c>
      <c r="F2121" s="15" t="str">
        <f t="shared" si="231"/>
        <v>Rare/Uncommon</v>
      </c>
      <c r="G2121" s="17" t="s">
        <v>159</v>
      </c>
      <c r="H2121" s="18" t="s">
        <v>158</v>
      </c>
      <c r="I2121" s="26" t="s">
        <v>158</v>
      </c>
      <c r="J2121" s="19" t="str">
        <f t="shared" si="236"/>
        <v>Needs Review</v>
      </c>
      <c r="K2121" s="19" t="str">
        <f t="shared" si="237"/>
        <v>Bell &amp; Erber</v>
      </c>
      <c r="L2121" s="27" t="str">
        <f t="shared" si="233"/>
        <v>Diamicton</v>
      </c>
      <c r="M2121" s="27" t="str">
        <f t="shared" si="234"/>
        <v>Diamicton</v>
      </c>
    </row>
    <row r="2122" spans="1:13" x14ac:dyDescent="0.25">
      <c r="A2122" s="15" t="s">
        <v>95</v>
      </c>
      <c r="B2122" s="16" t="s">
        <v>50</v>
      </c>
      <c r="C2122" s="15" t="str">
        <f t="shared" si="232"/>
        <v>Gravel Silt Clay_W/Sandstone</v>
      </c>
      <c r="D2122" s="15">
        <v>0</v>
      </c>
      <c r="E2122" s="33">
        <f t="shared" si="235"/>
        <v>-4.8134274696818129E-2</v>
      </c>
      <c r="F2122" s="15" t="str">
        <f t="shared" si="231"/>
        <v>Not Used</v>
      </c>
      <c r="G2122" s="17" t="s">
        <v>159</v>
      </c>
      <c r="H2122" s="18" t="s">
        <v>158</v>
      </c>
      <c r="I2122" s="26" t="s">
        <v>158</v>
      </c>
      <c r="J2122" s="19" t="str">
        <f t="shared" si="236"/>
        <v>Not Used</v>
      </c>
      <c r="K2122" s="19" t="str">
        <f t="shared" si="237"/>
        <v>Not Used</v>
      </c>
      <c r="L2122" s="27" t="str">
        <f t="shared" si="233"/>
        <v>CHECK</v>
      </c>
      <c r="M2122" s="27" t="str">
        <f t="shared" si="234"/>
        <v>Diamicton</v>
      </c>
    </row>
    <row r="2123" spans="1:13" x14ac:dyDescent="0.25">
      <c r="A2123" s="15" t="s">
        <v>95</v>
      </c>
      <c r="B2123" s="16" t="s">
        <v>51</v>
      </c>
      <c r="C2123" s="15" t="str">
        <f t="shared" si="232"/>
        <v>Gravel Silt Clay_W/Shale</v>
      </c>
      <c r="D2123" s="15">
        <v>0</v>
      </c>
      <c r="E2123" s="33">
        <f t="shared" si="235"/>
        <v>-4.8134274696818129E-2</v>
      </c>
      <c r="F2123" s="15" t="str">
        <f t="shared" si="231"/>
        <v>Not Used</v>
      </c>
      <c r="G2123" s="17" t="s">
        <v>159</v>
      </c>
      <c r="H2123" s="18" t="s">
        <v>158</v>
      </c>
      <c r="I2123" s="26" t="s">
        <v>158</v>
      </c>
      <c r="J2123" s="19" t="str">
        <f t="shared" si="236"/>
        <v>Not Used</v>
      </c>
      <c r="K2123" s="19" t="str">
        <f t="shared" si="237"/>
        <v>Not Used</v>
      </c>
      <c r="L2123" s="27" t="str">
        <f t="shared" si="233"/>
        <v>CHECK</v>
      </c>
      <c r="M2123" s="27" t="str">
        <f t="shared" si="234"/>
        <v>Diamicton</v>
      </c>
    </row>
    <row r="2124" spans="1:13" x14ac:dyDescent="0.25">
      <c r="A2124" s="15" t="s">
        <v>95</v>
      </c>
      <c r="B2124" s="16" t="s">
        <v>52</v>
      </c>
      <c r="C2124" s="15" t="str">
        <f t="shared" si="232"/>
        <v>Gravel Silt Clay_W/Silt</v>
      </c>
      <c r="D2124" s="15">
        <v>0</v>
      </c>
      <c r="E2124" s="33">
        <f t="shared" si="235"/>
        <v>-4.8134274696818129E-2</v>
      </c>
      <c r="F2124" s="15" t="str">
        <f t="shared" si="231"/>
        <v>Not Used</v>
      </c>
      <c r="G2124" s="17" t="s">
        <v>159</v>
      </c>
      <c r="H2124" s="18" t="s">
        <v>158</v>
      </c>
      <c r="I2124" s="26" t="s">
        <v>158</v>
      </c>
      <c r="J2124" s="19" t="str">
        <f t="shared" si="236"/>
        <v>Not Used</v>
      </c>
      <c r="K2124" s="19" t="str">
        <f t="shared" si="237"/>
        <v>Not Used</v>
      </c>
      <c r="L2124" s="27" t="str">
        <f t="shared" si="233"/>
        <v>CHECK</v>
      </c>
      <c r="M2124" s="27" t="str">
        <f t="shared" si="234"/>
        <v>Diamicton</v>
      </c>
    </row>
    <row r="2125" spans="1:13" x14ac:dyDescent="0.25">
      <c r="A2125" s="15" t="s">
        <v>95</v>
      </c>
      <c r="B2125" s="16" t="s">
        <v>53</v>
      </c>
      <c r="C2125" s="15" t="str">
        <f t="shared" si="232"/>
        <v>Gravel Silt Clay_W/Stones</v>
      </c>
      <c r="D2125" s="15">
        <v>2</v>
      </c>
      <c r="E2125" s="33">
        <f t="shared" si="235"/>
        <v>-4.8015937416255879E-2</v>
      </c>
      <c r="F2125" s="15" t="str">
        <f t="shared" si="231"/>
        <v>Rare/Uncommon</v>
      </c>
      <c r="G2125" s="17" t="s">
        <v>159</v>
      </c>
      <c r="H2125" s="18" t="s">
        <v>158</v>
      </c>
      <c r="I2125" s="26" t="s">
        <v>158</v>
      </c>
      <c r="J2125" s="19" t="str">
        <f t="shared" si="236"/>
        <v>Needs Review</v>
      </c>
      <c r="K2125" s="19" t="str">
        <f t="shared" si="237"/>
        <v>Bell &amp; Erber</v>
      </c>
      <c r="L2125" s="27" t="str">
        <f t="shared" si="233"/>
        <v>Diamicton</v>
      </c>
      <c r="M2125" s="27" t="str">
        <f t="shared" si="234"/>
        <v>Diamicton</v>
      </c>
    </row>
    <row r="2126" spans="1:13" x14ac:dyDescent="0.25">
      <c r="A2126" s="15" t="s">
        <v>95</v>
      </c>
      <c r="B2126" s="16" t="s">
        <v>54</v>
      </c>
      <c r="C2126" s="15" t="str">
        <f t="shared" si="232"/>
        <v>Gravel Silt Clay_Water Bearing</v>
      </c>
      <c r="D2126" s="15">
        <v>0</v>
      </c>
      <c r="E2126" s="33">
        <f t="shared" si="235"/>
        <v>-4.8134274696818129E-2</v>
      </c>
      <c r="F2126" s="15" t="str">
        <f t="shared" si="231"/>
        <v>Not Used</v>
      </c>
      <c r="G2126" s="17" t="s">
        <v>159</v>
      </c>
      <c r="H2126" s="18" t="s">
        <v>158</v>
      </c>
      <c r="I2126" s="26" t="s">
        <v>158</v>
      </c>
      <c r="J2126" s="19" t="str">
        <f t="shared" si="236"/>
        <v>Not Used</v>
      </c>
      <c r="K2126" s="19" t="str">
        <f t="shared" si="237"/>
        <v>Not Used</v>
      </c>
      <c r="L2126" s="27" t="str">
        <f t="shared" si="233"/>
        <v>CHECK</v>
      </c>
      <c r="M2126" s="27" t="str">
        <f t="shared" si="234"/>
        <v>Diamicton</v>
      </c>
    </row>
    <row r="2127" spans="1:13" x14ac:dyDescent="0.25">
      <c r="A2127" s="15" t="s">
        <v>95</v>
      </c>
      <c r="B2127" s="16" t="s">
        <v>55</v>
      </c>
      <c r="C2127" s="15" t="str">
        <f t="shared" si="232"/>
        <v>Gravel Silt Clay_Weathered</v>
      </c>
      <c r="D2127" s="15">
        <v>0</v>
      </c>
      <c r="E2127" s="33">
        <f t="shared" si="235"/>
        <v>-4.8134274696818129E-2</v>
      </c>
      <c r="F2127" s="15" t="str">
        <f t="shared" si="231"/>
        <v>Not Used</v>
      </c>
      <c r="G2127" s="17" t="s">
        <v>159</v>
      </c>
      <c r="H2127" s="18" t="s">
        <v>158</v>
      </c>
      <c r="I2127" s="26" t="s">
        <v>158</v>
      </c>
      <c r="J2127" s="19" t="str">
        <f t="shared" si="236"/>
        <v>Not Used</v>
      </c>
      <c r="K2127" s="19" t="str">
        <f t="shared" si="237"/>
        <v>Not Used</v>
      </c>
      <c r="L2127" s="27" t="str">
        <f t="shared" si="233"/>
        <v>CHECK</v>
      </c>
      <c r="M2127" s="27" t="str">
        <f t="shared" si="234"/>
        <v>Diamicton</v>
      </c>
    </row>
    <row r="2128" spans="1:13" x14ac:dyDescent="0.25">
      <c r="A2128" s="15" t="s">
        <v>95</v>
      </c>
      <c r="B2128" s="16" t="s">
        <v>56</v>
      </c>
      <c r="C2128" s="15" t="str">
        <f t="shared" si="232"/>
        <v>Gravel Silt Clay_Wet/Moist</v>
      </c>
      <c r="D2128" s="15">
        <v>0</v>
      </c>
      <c r="E2128" s="33">
        <f t="shared" si="235"/>
        <v>-4.8134274696818129E-2</v>
      </c>
      <c r="F2128" s="15" t="str">
        <f t="shared" si="231"/>
        <v>Not Used</v>
      </c>
      <c r="G2128" s="17" t="s">
        <v>159</v>
      </c>
      <c r="H2128" s="18" t="s">
        <v>158</v>
      </c>
      <c r="I2128" s="26" t="s">
        <v>158</v>
      </c>
      <c r="J2128" s="19" t="str">
        <f t="shared" si="236"/>
        <v>Not Used</v>
      </c>
      <c r="K2128" s="19" t="str">
        <f t="shared" si="237"/>
        <v>Not Used</v>
      </c>
      <c r="L2128" s="27" t="str">
        <f t="shared" si="233"/>
        <v>CHECK</v>
      </c>
      <c r="M2128" s="27" t="str">
        <f t="shared" si="234"/>
        <v>Diamicton</v>
      </c>
    </row>
    <row r="2129" spans="1:13" x14ac:dyDescent="0.25">
      <c r="A2129" s="15" t="s">
        <v>95</v>
      </c>
      <c r="B2129" s="16" t="s">
        <v>57</v>
      </c>
      <c r="C2129" s="15" t="str">
        <f t="shared" si="232"/>
        <v>Gravel Silt Clay_Wood</v>
      </c>
      <c r="D2129" s="15">
        <v>0</v>
      </c>
      <c r="E2129" s="33">
        <f t="shared" si="235"/>
        <v>-4.8134274696818129E-2</v>
      </c>
      <c r="F2129" s="15" t="str">
        <f t="shared" si="231"/>
        <v>Not Used</v>
      </c>
      <c r="G2129" s="17" t="s">
        <v>159</v>
      </c>
      <c r="H2129" s="18" t="s">
        <v>158</v>
      </c>
      <c r="I2129" s="26" t="s">
        <v>158</v>
      </c>
      <c r="J2129" s="19" t="str">
        <f t="shared" si="236"/>
        <v>Not Used</v>
      </c>
      <c r="K2129" s="19" t="str">
        <f t="shared" si="237"/>
        <v>Not Used</v>
      </c>
      <c r="L2129" s="27" t="str">
        <f t="shared" si="233"/>
        <v>CHECK</v>
      </c>
      <c r="M2129" s="27" t="str">
        <f t="shared" si="234"/>
        <v>Diamicton</v>
      </c>
    </row>
    <row r="2130" spans="1:13" x14ac:dyDescent="0.25">
      <c r="A2130" s="15" t="s">
        <v>96</v>
      </c>
      <c r="B2130" s="16"/>
      <c r="C2130" s="15" t="str">
        <f t="shared" si="232"/>
        <v>Gravel Silt Sand_</v>
      </c>
      <c r="D2130" s="15">
        <v>63</v>
      </c>
      <c r="E2130" s="33">
        <f t="shared" si="235"/>
        <v>-4.4406650359107153E-2</v>
      </c>
      <c r="F2130" s="15" t="str">
        <f t="shared" si="231"/>
        <v>Rare/Uncommon</v>
      </c>
      <c r="G2130" s="17" t="s">
        <v>159</v>
      </c>
      <c r="H2130" s="18" t="s">
        <v>120</v>
      </c>
      <c r="I2130" s="26" t="s">
        <v>158</v>
      </c>
      <c r="J2130" s="19" t="str">
        <f t="shared" si="236"/>
        <v>Needs Review</v>
      </c>
      <c r="K2130" s="19" t="str">
        <f t="shared" si="237"/>
        <v>Nobody Agrees</v>
      </c>
      <c r="L2130" s="27" t="str">
        <f t="shared" si="233"/>
        <v>CHECK</v>
      </c>
      <c r="M2130" s="27" t="str">
        <f t="shared" si="234"/>
        <v>Sand &amp; Gravel</v>
      </c>
    </row>
    <row r="2131" spans="1:13" x14ac:dyDescent="0.25">
      <c r="A2131" s="15" t="s">
        <v>96</v>
      </c>
      <c r="B2131" s="16" t="s">
        <v>4</v>
      </c>
      <c r="C2131" s="15" t="str">
        <f t="shared" si="232"/>
        <v>Gravel Silt Sand_Broken</v>
      </c>
      <c r="D2131" s="15">
        <v>0</v>
      </c>
      <c r="E2131" s="33">
        <f t="shared" si="235"/>
        <v>-4.8134274696818129E-2</v>
      </c>
      <c r="F2131" s="15" t="str">
        <f t="shared" si="231"/>
        <v>Not Used</v>
      </c>
      <c r="G2131" s="17" t="s">
        <v>159</v>
      </c>
      <c r="H2131" s="18" t="s">
        <v>120</v>
      </c>
      <c r="I2131" s="26" t="s">
        <v>158</v>
      </c>
      <c r="J2131" s="19" t="str">
        <f t="shared" si="236"/>
        <v>Not Used</v>
      </c>
      <c r="K2131" s="19" t="str">
        <f t="shared" si="237"/>
        <v>Not Used</v>
      </c>
      <c r="L2131" s="27" t="str">
        <f t="shared" si="233"/>
        <v>CHECK</v>
      </c>
      <c r="M2131" s="27" t="str">
        <f t="shared" si="234"/>
        <v>Sand &amp; Gravel</v>
      </c>
    </row>
    <row r="2132" spans="1:13" x14ac:dyDescent="0.25">
      <c r="A2132" s="15" t="s">
        <v>96</v>
      </c>
      <c r="B2132" s="16" t="s">
        <v>5</v>
      </c>
      <c r="C2132" s="15" t="str">
        <f t="shared" si="232"/>
        <v>Gravel Silt Sand_Cemented</v>
      </c>
      <c r="D2132" s="15">
        <v>1</v>
      </c>
      <c r="E2132" s="33">
        <f t="shared" si="235"/>
        <v>-4.8075106056537004E-2</v>
      </c>
      <c r="F2132" s="15" t="str">
        <f t="shared" si="231"/>
        <v>Rare/Uncommon</v>
      </c>
      <c r="G2132" s="17" t="s">
        <v>159</v>
      </c>
      <c r="H2132" s="18" t="s">
        <v>120</v>
      </c>
      <c r="I2132" s="26" t="s">
        <v>158</v>
      </c>
      <c r="J2132" s="19" t="str">
        <f t="shared" si="236"/>
        <v>Needs Review</v>
      </c>
      <c r="K2132" s="19" t="str">
        <f t="shared" si="237"/>
        <v>Nobody Agrees</v>
      </c>
      <c r="L2132" s="27" t="str">
        <f t="shared" si="233"/>
        <v>CHECK</v>
      </c>
      <c r="M2132" s="27" t="str">
        <f t="shared" si="234"/>
        <v>Sand &amp; Gravel</v>
      </c>
    </row>
    <row r="2133" spans="1:13" x14ac:dyDescent="0.25">
      <c r="A2133" s="15" t="s">
        <v>96</v>
      </c>
      <c r="B2133" s="16" t="s">
        <v>6</v>
      </c>
      <c r="C2133" s="15" t="str">
        <f t="shared" si="232"/>
        <v>Gravel Silt Sand_Clayey</v>
      </c>
      <c r="D2133" s="15">
        <v>9</v>
      </c>
      <c r="E2133" s="33">
        <f t="shared" si="235"/>
        <v>-4.7601756934287989E-2</v>
      </c>
      <c r="F2133" s="15" t="str">
        <f t="shared" si="231"/>
        <v>Rare/Uncommon</v>
      </c>
      <c r="G2133" s="17" t="s">
        <v>159</v>
      </c>
      <c r="H2133" s="18" t="s">
        <v>158</v>
      </c>
      <c r="I2133" s="26" t="s">
        <v>158</v>
      </c>
      <c r="J2133" s="19" t="str">
        <f t="shared" si="236"/>
        <v>Needs Review</v>
      </c>
      <c r="K2133" s="19" t="str">
        <f t="shared" si="237"/>
        <v>Bell &amp; Erber</v>
      </c>
      <c r="L2133" s="27" t="str">
        <f t="shared" si="233"/>
        <v>Diamicton</v>
      </c>
      <c r="M2133" s="27" t="str">
        <f t="shared" si="234"/>
        <v>Diamicton</v>
      </c>
    </row>
    <row r="2134" spans="1:13" x14ac:dyDescent="0.25">
      <c r="A2134" s="15" t="s">
        <v>96</v>
      </c>
      <c r="B2134" s="16" t="s">
        <v>7</v>
      </c>
      <c r="C2134" s="15" t="str">
        <f t="shared" si="232"/>
        <v>Gravel Silt Sand_Coarse</v>
      </c>
      <c r="D2134" s="15">
        <v>3</v>
      </c>
      <c r="E2134" s="33">
        <f t="shared" si="235"/>
        <v>-4.7956768775974754E-2</v>
      </c>
      <c r="F2134" s="15" t="str">
        <f t="shared" si="231"/>
        <v>Rare/Uncommon</v>
      </c>
      <c r="G2134" s="17" t="s">
        <v>159</v>
      </c>
      <c r="H2134" s="18" t="s">
        <v>120</v>
      </c>
      <c r="I2134" s="26" t="s">
        <v>158</v>
      </c>
      <c r="J2134" s="19" t="str">
        <f t="shared" si="236"/>
        <v>Needs Review</v>
      </c>
      <c r="K2134" s="19" t="str">
        <f t="shared" si="237"/>
        <v>Nobody Agrees</v>
      </c>
      <c r="L2134" s="27" t="str">
        <f t="shared" si="233"/>
        <v>CHECK</v>
      </c>
      <c r="M2134" s="27" t="str">
        <f t="shared" si="234"/>
        <v>Sand &amp; Gravel</v>
      </c>
    </row>
    <row r="2135" spans="1:13" x14ac:dyDescent="0.25">
      <c r="A2135" s="15" t="s">
        <v>96</v>
      </c>
      <c r="B2135" s="16" t="s">
        <v>8</v>
      </c>
      <c r="C2135" s="15" t="str">
        <f t="shared" si="232"/>
        <v>Gravel Silt Sand_Dense</v>
      </c>
      <c r="D2135" s="15">
        <v>0</v>
      </c>
      <c r="E2135" s="33">
        <f t="shared" si="235"/>
        <v>-4.8134274696818129E-2</v>
      </c>
      <c r="F2135" s="15" t="str">
        <f t="shared" si="231"/>
        <v>Not Used</v>
      </c>
      <c r="G2135" s="17" t="s">
        <v>159</v>
      </c>
      <c r="H2135" s="18" t="s">
        <v>120</v>
      </c>
      <c r="I2135" s="26" t="s">
        <v>158</v>
      </c>
      <c r="J2135" s="19" t="str">
        <f t="shared" si="236"/>
        <v>Not Used</v>
      </c>
      <c r="K2135" s="19" t="str">
        <f t="shared" si="237"/>
        <v>Not Used</v>
      </c>
      <c r="L2135" s="27" t="str">
        <f t="shared" si="233"/>
        <v>CHECK</v>
      </c>
      <c r="M2135" s="27" t="str">
        <f t="shared" si="234"/>
        <v>Sand &amp; Gravel</v>
      </c>
    </row>
    <row r="2136" spans="1:13" x14ac:dyDescent="0.25">
      <c r="A2136" s="15" t="s">
        <v>96</v>
      </c>
      <c r="B2136" s="16" t="s">
        <v>9</v>
      </c>
      <c r="C2136" s="15" t="str">
        <f t="shared" si="232"/>
        <v>Gravel Silt Sand_Dolomitic</v>
      </c>
      <c r="D2136" s="15">
        <v>0</v>
      </c>
      <c r="E2136" s="33">
        <f t="shared" si="235"/>
        <v>-4.8134274696818129E-2</v>
      </c>
      <c r="F2136" s="15" t="str">
        <f t="shared" si="231"/>
        <v>Not Used</v>
      </c>
      <c r="G2136" s="17" t="s">
        <v>159</v>
      </c>
      <c r="H2136" s="18" t="s">
        <v>120</v>
      </c>
      <c r="I2136" s="26" t="s">
        <v>158</v>
      </c>
      <c r="J2136" s="19" t="str">
        <f t="shared" si="236"/>
        <v>Not Used</v>
      </c>
      <c r="K2136" s="19" t="str">
        <f t="shared" si="237"/>
        <v>Not Used</v>
      </c>
      <c r="L2136" s="27" t="str">
        <f t="shared" si="233"/>
        <v>CHECK</v>
      </c>
      <c r="M2136" s="27" t="str">
        <f t="shared" si="234"/>
        <v>Sand &amp; Gravel</v>
      </c>
    </row>
    <row r="2137" spans="1:13" x14ac:dyDescent="0.25">
      <c r="A2137" s="15" t="s">
        <v>96</v>
      </c>
      <c r="B2137" s="16" t="s">
        <v>10</v>
      </c>
      <c r="C2137" s="15" t="str">
        <f t="shared" si="232"/>
        <v>Gravel Silt Sand_Dry</v>
      </c>
      <c r="D2137" s="15">
        <v>3</v>
      </c>
      <c r="E2137" s="33">
        <f t="shared" si="235"/>
        <v>-4.7956768775974754E-2</v>
      </c>
      <c r="F2137" s="15" t="str">
        <f t="shared" si="231"/>
        <v>Rare/Uncommon</v>
      </c>
      <c r="G2137" s="17" t="s">
        <v>159</v>
      </c>
      <c r="H2137" s="18" t="s">
        <v>120</v>
      </c>
      <c r="I2137" s="26" t="s">
        <v>158</v>
      </c>
      <c r="J2137" s="19" t="str">
        <f t="shared" si="236"/>
        <v>Needs Review</v>
      </c>
      <c r="K2137" s="19" t="str">
        <f t="shared" si="237"/>
        <v>Nobody Agrees</v>
      </c>
      <c r="L2137" s="27" t="str">
        <f t="shared" si="233"/>
        <v>CHECK</v>
      </c>
      <c r="M2137" s="27" t="str">
        <f t="shared" si="234"/>
        <v>Sand &amp; Gravel</v>
      </c>
    </row>
    <row r="2138" spans="1:13" x14ac:dyDescent="0.25">
      <c r="A2138" s="15" t="s">
        <v>96</v>
      </c>
      <c r="B2138" s="16" t="s">
        <v>11</v>
      </c>
      <c r="C2138" s="15" t="str">
        <f t="shared" si="232"/>
        <v>Gravel Silt Sand_Fill</v>
      </c>
      <c r="D2138" s="15">
        <v>0</v>
      </c>
      <c r="E2138" s="33">
        <f t="shared" si="235"/>
        <v>-4.8134274696818129E-2</v>
      </c>
      <c r="F2138" s="15" t="str">
        <f t="shared" si="231"/>
        <v>Not Used</v>
      </c>
      <c r="G2138" s="17" t="s">
        <v>159</v>
      </c>
      <c r="H2138" s="18" t="s">
        <v>167</v>
      </c>
      <c r="I2138" s="26" t="s">
        <v>167</v>
      </c>
      <c r="J2138" s="19" t="str">
        <f t="shared" si="236"/>
        <v>Not Used</v>
      </c>
      <c r="K2138" s="19" t="str">
        <f t="shared" si="237"/>
        <v>Not Used</v>
      </c>
      <c r="L2138" s="27" t="str">
        <f t="shared" si="233"/>
        <v>CHECK</v>
      </c>
      <c r="M2138" s="27" t="str">
        <f t="shared" si="234"/>
        <v>Unknown or No Record</v>
      </c>
    </row>
    <row r="2139" spans="1:13" x14ac:dyDescent="0.25">
      <c r="A2139" s="15" t="s">
        <v>96</v>
      </c>
      <c r="B2139" s="16" t="s">
        <v>12</v>
      </c>
      <c r="C2139" s="15" t="str">
        <f t="shared" si="232"/>
        <v>Gravel Silt Sand_Fine</v>
      </c>
      <c r="D2139" s="15">
        <v>3</v>
      </c>
      <c r="E2139" s="33">
        <f t="shared" si="235"/>
        <v>-4.7956768775974754E-2</v>
      </c>
      <c r="F2139" s="15" t="str">
        <f t="shared" si="231"/>
        <v>Rare/Uncommon</v>
      </c>
      <c r="G2139" s="17" t="s">
        <v>159</v>
      </c>
      <c r="H2139" s="18" t="s">
        <v>120</v>
      </c>
      <c r="I2139" s="26" t="s">
        <v>158</v>
      </c>
      <c r="J2139" s="19" t="str">
        <f t="shared" si="236"/>
        <v>Needs Review</v>
      </c>
      <c r="K2139" s="19" t="str">
        <f t="shared" si="237"/>
        <v>Nobody Agrees</v>
      </c>
      <c r="L2139" s="27" t="str">
        <f t="shared" si="233"/>
        <v>CHECK</v>
      </c>
      <c r="M2139" s="27" t="str">
        <f t="shared" si="234"/>
        <v>Sand &amp; Gravel</v>
      </c>
    </row>
    <row r="2140" spans="1:13" x14ac:dyDescent="0.25">
      <c r="A2140" s="15" t="s">
        <v>96</v>
      </c>
      <c r="B2140" s="16" t="s">
        <v>13</v>
      </c>
      <c r="C2140" s="15" t="str">
        <f t="shared" si="232"/>
        <v>Gravel Silt Sand_Fine To Coarse</v>
      </c>
      <c r="D2140" s="15">
        <v>2</v>
      </c>
      <c r="E2140" s="33">
        <f t="shared" si="235"/>
        <v>-4.8015937416255879E-2</v>
      </c>
      <c r="F2140" s="15" t="str">
        <f t="shared" si="231"/>
        <v>Rare/Uncommon</v>
      </c>
      <c r="G2140" s="17" t="s">
        <v>159</v>
      </c>
      <c r="H2140" s="18" t="s">
        <v>120</v>
      </c>
      <c r="I2140" s="26" t="s">
        <v>158</v>
      </c>
      <c r="J2140" s="19" t="str">
        <f t="shared" si="236"/>
        <v>Needs Review</v>
      </c>
      <c r="K2140" s="19" t="str">
        <f t="shared" si="237"/>
        <v>Nobody Agrees</v>
      </c>
      <c r="L2140" s="27" t="str">
        <f t="shared" si="233"/>
        <v>CHECK</v>
      </c>
      <c r="M2140" s="27" t="str">
        <f t="shared" si="234"/>
        <v>Sand &amp; Gravel</v>
      </c>
    </row>
    <row r="2141" spans="1:13" x14ac:dyDescent="0.25">
      <c r="A2141" s="15" t="s">
        <v>96</v>
      </c>
      <c r="B2141" s="16" t="s">
        <v>14</v>
      </c>
      <c r="C2141" s="15" t="str">
        <f t="shared" si="232"/>
        <v>Gravel Silt Sand_Fine To Medium</v>
      </c>
      <c r="D2141" s="15">
        <v>4</v>
      </c>
      <c r="E2141" s="33">
        <f t="shared" si="235"/>
        <v>-4.7897600135693622E-2</v>
      </c>
      <c r="F2141" s="15" t="str">
        <f t="shared" si="231"/>
        <v>Rare/Uncommon</v>
      </c>
      <c r="G2141" s="17" t="s">
        <v>159</v>
      </c>
      <c r="H2141" s="18" t="s">
        <v>120</v>
      </c>
      <c r="I2141" s="26" t="s">
        <v>158</v>
      </c>
      <c r="J2141" s="19" t="str">
        <f t="shared" si="236"/>
        <v>Needs Review</v>
      </c>
      <c r="K2141" s="19" t="str">
        <f t="shared" si="237"/>
        <v>Nobody Agrees</v>
      </c>
      <c r="L2141" s="27" t="str">
        <f t="shared" si="233"/>
        <v>CHECK</v>
      </c>
      <c r="M2141" s="27" t="str">
        <f t="shared" si="234"/>
        <v>Sand &amp; Gravel</v>
      </c>
    </row>
    <row r="2142" spans="1:13" x14ac:dyDescent="0.25">
      <c r="A2142" s="15" t="s">
        <v>96</v>
      </c>
      <c r="B2142" s="16" t="s">
        <v>15</v>
      </c>
      <c r="C2142" s="15" t="str">
        <f t="shared" si="232"/>
        <v>Gravel Silt Sand_Firm</v>
      </c>
      <c r="D2142" s="15">
        <v>0</v>
      </c>
      <c r="E2142" s="33">
        <f t="shared" si="235"/>
        <v>-4.8134274696818129E-2</v>
      </c>
      <c r="F2142" s="15" t="str">
        <f t="shared" si="231"/>
        <v>Not Used</v>
      </c>
      <c r="G2142" s="17" t="s">
        <v>159</v>
      </c>
      <c r="H2142" s="18" t="s">
        <v>120</v>
      </c>
      <c r="I2142" s="26" t="s">
        <v>158</v>
      </c>
      <c r="J2142" s="19" t="str">
        <f t="shared" si="236"/>
        <v>Not Used</v>
      </c>
      <c r="K2142" s="19" t="str">
        <f t="shared" si="237"/>
        <v>Not Used</v>
      </c>
      <c r="L2142" s="27" t="str">
        <f t="shared" si="233"/>
        <v>CHECK</v>
      </c>
      <c r="M2142" s="27" t="str">
        <f t="shared" si="234"/>
        <v>Sand &amp; Gravel</v>
      </c>
    </row>
    <row r="2143" spans="1:13" x14ac:dyDescent="0.25">
      <c r="A2143" s="15" t="s">
        <v>96</v>
      </c>
      <c r="B2143" s="16" t="s">
        <v>16</v>
      </c>
      <c r="C2143" s="15" t="str">
        <f t="shared" si="232"/>
        <v>Gravel Silt Sand_Fractured</v>
      </c>
      <c r="D2143" s="15">
        <v>0</v>
      </c>
      <c r="E2143" s="33">
        <f t="shared" si="235"/>
        <v>-4.8134274696818129E-2</v>
      </c>
      <c r="F2143" s="15" t="str">
        <f t="shared" si="231"/>
        <v>Not Used</v>
      </c>
      <c r="G2143" s="17" t="s">
        <v>159</v>
      </c>
      <c r="H2143" s="18" t="s">
        <v>120</v>
      </c>
      <c r="I2143" s="26" t="s">
        <v>158</v>
      </c>
      <c r="J2143" s="19" t="str">
        <f t="shared" si="236"/>
        <v>Not Used</v>
      </c>
      <c r="K2143" s="19" t="str">
        <f t="shared" si="237"/>
        <v>Not Used</v>
      </c>
      <c r="L2143" s="27" t="str">
        <f t="shared" si="233"/>
        <v>CHECK</v>
      </c>
      <c r="M2143" s="27" t="str">
        <f t="shared" si="234"/>
        <v>Sand &amp; Gravel</v>
      </c>
    </row>
    <row r="2144" spans="1:13" x14ac:dyDescent="0.25">
      <c r="A2144" s="15" t="s">
        <v>96</v>
      </c>
      <c r="B2144" s="16" t="s">
        <v>17</v>
      </c>
      <c r="C2144" s="15" t="str">
        <f t="shared" si="232"/>
        <v>Gravel Silt Sand_Gravely</v>
      </c>
      <c r="D2144" s="15">
        <v>0</v>
      </c>
      <c r="E2144" s="33">
        <f t="shared" si="235"/>
        <v>-4.8134274696818129E-2</v>
      </c>
      <c r="F2144" s="15" t="str">
        <f t="shared" si="231"/>
        <v>Not Used</v>
      </c>
      <c r="G2144" s="17" t="s">
        <v>159</v>
      </c>
      <c r="H2144" s="18" t="s">
        <v>120</v>
      </c>
      <c r="I2144" s="26" t="s">
        <v>158</v>
      </c>
      <c r="J2144" s="19" t="str">
        <f t="shared" si="236"/>
        <v>Not Used</v>
      </c>
      <c r="K2144" s="19" t="str">
        <f t="shared" si="237"/>
        <v>Not Used</v>
      </c>
      <c r="L2144" s="27" t="str">
        <f t="shared" si="233"/>
        <v>CHECK</v>
      </c>
      <c r="M2144" s="27" t="str">
        <f t="shared" si="234"/>
        <v>Sand &amp; Gravel</v>
      </c>
    </row>
    <row r="2145" spans="1:13" x14ac:dyDescent="0.25">
      <c r="A2145" s="15" t="s">
        <v>96</v>
      </c>
      <c r="B2145" s="16" t="s">
        <v>18</v>
      </c>
      <c r="C2145" s="15" t="str">
        <f t="shared" si="232"/>
        <v>Gravel Silt Sand_Gummy</v>
      </c>
      <c r="D2145" s="15">
        <v>0</v>
      </c>
      <c r="E2145" s="33">
        <f t="shared" si="235"/>
        <v>-4.8134274696818129E-2</v>
      </c>
      <c r="F2145" s="15" t="str">
        <f t="shared" si="231"/>
        <v>Not Used</v>
      </c>
      <c r="G2145" s="17" t="s">
        <v>159</v>
      </c>
      <c r="H2145" s="18" t="s">
        <v>120</v>
      </c>
      <c r="I2145" s="26" t="s">
        <v>158</v>
      </c>
      <c r="J2145" s="19" t="str">
        <f t="shared" si="236"/>
        <v>Not Used</v>
      </c>
      <c r="K2145" s="19" t="str">
        <f t="shared" si="237"/>
        <v>Not Used</v>
      </c>
      <c r="L2145" s="27" t="str">
        <f t="shared" si="233"/>
        <v>CHECK</v>
      </c>
      <c r="M2145" s="27" t="str">
        <f t="shared" si="234"/>
        <v>Sand &amp; Gravel</v>
      </c>
    </row>
    <row r="2146" spans="1:13" x14ac:dyDescent="0.25">
      <c r="A2146" s="15" t="s">
        <v>96</v>
      </c>
      <c r="B2146" s="16" t="s">
        <v>19</v>
      </c>
      <c r="C2146" s="15" t="str">
        <f t="shared" si="232"/>
        <v>Gravel Silt Sand_Hard</v>
      </c>
      <c r="D2146" s="15">
        <v>0</v>
      </c>
      <c r="E2146" s="33">
        <f t="shared" si="235"/>
        <v>-4.8134274696818129E-2</v>
      </c>
      <c r="F2146" s="15" t="str">
        <f t="shared" si="231"/>
        <v>Not Used</v>
      </c>
      <c r="G2146" s="17" t="s">
        <v>159</v>
      </c>
      <c r="H2146" s="18" t="s">
        <v>120</v>
      </c>
      <c r="I2146" s="26" t="s">
        <v>158</v>
      </c>
      <c r="J2146" s="19" t="str">
        <f t="shared" si="236"/>
        <v>Not Used</v>
      </c>
      <c r="K2146" s="19" t="str">
        <f t="shared" si="237"/>
        <v>Not Used</v>
      </c>
      <c r="L2146" s="27" t="str">
        <f t="shared" si="233"/>
        <v>CHECK</v>
      </c>
      <c r="M2146" s="27" t="str">
        <f t="shared" si="234"/>
        <v>Sand &amp; Gravel</v>
      </c>
    </row>
    <row r="2147" spans="1:13" x14ac:dyDescent="0.25">
      <c r="A2147" s="15" t="s">
        <v>96</v>
      </c>
      <c r="B2147" s="16" t="s">
        <v>20</v>
      </c>
      <c r="C2147" s="15" t="str">
        <f t="shared" si="232"/>
        <v>Gravel Silt Sand_Heaving/Quick</v>
      </c>
      <c r="D2147" s="15">
        <v>0</v>
      </c>
      <c r="E2147" s="33">
        <f t="shared" si="235"/>
        <v>-4.8134274696818129E-2</v>
      </c>
      <c r="F2147" s="15" t="str">
        <f t="shared" si="231"/>
        <v>Not Used</v>
      </c>
      <c r="G2147" s="17" t="s">
        <v>159</v>
      </c>
      <c r="H2147" s="18" t="s">
        <v>120</v>
      </c>
      <c r="I2147" s="26" t="s">
        <v>158</v>
      </c>
      <c r="J2147" s="19" t="str">
        <f t="shared" si="236"/>
        <v>Not Used</v>
      </c>
      <c r="K2147" s="19" t="str">
        <f t="shared" si="237"/>
        <v>Not Used</v>
      </c>
      <c r="L2147" s="27" t="str">
        <f t="shared" si="233"/>
        <v>CHECK</v>
      </c>
      <c r="M2147" s="27" t="str">
        <f t="shared" si="234"/>
        <v>Sand &amp; Gravel</v>
      </c>
    </row>
    <row r="2148" spans="1:13" x14ac:dyDescent="0.25">
      <c r="A2148" s="15" t="s">
        <v>96</v>
      </c>
      <c r="B2148" s="16" t="s">
        <v>21</v>
      </c>
      <c r="C2148" s="15" t="str">
        <f t="shared" si="232"/>
        <v>Gravel Silt Sand_Karst</v>
      </c>
      <c r="D2148" s="15">
        <v>0</v>
      </c>
      <c r="E2148" s="33">
        <f t="shared" si="235"/>
        <v>-4.8134274696818129E-2</v>
      </c>
      <c r="F2148" s="15" t="str">
        <f t="shared" si="231"/>
        <v>Not Used</v>
      </c>
      <c r="G2148" s="17" t="s">
        <v>159</v>
      </c>
      <c r="H2148" s="18" t="s">
        <v>120</v>
      </c>
      <c r="I2148" s="26" t="s">
        <v>158</v>
      </c>
      <c r="J2148" s="19" t="str">
        <f t="shared" si="236"/>
        <v>Not Used</v>
      </c>
      <c r="K2148" s="19" t="str">
        <f t="shared" si="237"/>
        <v>Not Used</v>
      </c>
      <c r="L2148" s="27" t="str">
        <f t="shared" si="233"/>
        <v>CHECK</v>
      </c>
      <c r="M2148" s="27" t="str">
        <f t="shared" si="234"/>
        <v>Sand &amp; Gravel</v>
      </c>
    </row>
    <row r="2149" spans="1:13" x14ac:dyDescent="0.25">
      <c r="A2149" s="15" t="s">
        <v>96</v>
      </c>
      <c r="B2149" s="16" t="s">
        <v>22</v>
      </c>
      <c r="C2149" s="15" t="str">
        <f t="shared" si="232"/>
        <v>Gravel Silt Sand_Layered</v>
      </c>
      <c r="D2149" s="15">
        <v>1</v>
      </c>
      <c r="E2149" s="33">
        <f t="shared" si="235"/>
        <v>-4.8075106056537004E-2</v>
      </c>
      <c r="F2149" s="15" t="str">
        <f t="shared" si="231"/>
        <v>Rare/Uncommon</v>
      </c>
      <c r="G2149" s="17" t="s">
        <v>159</v>
      </c>
      <c r="H2149" s="18" t="s">
        <v>120</v>
      </c>
      <c r="I2149" s="26" t="s">
        <v>158</v>
      </c>
      <c r="J2149" s="19" t="str">
        <f t="shared" si="236"/>
        <v>Needs Review</v>
      </c>
      <c r="K2149" s="19" t="str">
        <f t="shared" si="237"/>
        <v>Nobody Agrees</v>
      </c>
      <c r="L2149" s="27" t="str">
        <f t="shared" si="233"/>
        <v>CHECK</v>
      </c>
      <c r="M2149" s="27" t="str">
        <f t="shared" si="234"/>
        <v>Sand &amp; Gravel</v>
      </c>
    </row>
    <row r="2150" spans="1:13" x14ac:dyDescent="0.25">
      <c r="A2150" s="15" t="s">
        <v>96</v>
      </c>
      <c r="B2150" s="16" t="s">
        <v>23</v>
      </c>
      <c r="C2150" s="15" t="str">
        <f t="shared" si="232"/>
        <v>Gravel Silt Sand_Medium</v>
      </c>
      <c r="D2150" s="15">
        <v>2</v>
      </c>
      <c r="E2150" s="33">
        <f t="shared" si="235"/>
        <v>-4.8015937416255879E-2</v>
      </c>
      <c r="F2150" s="15" t="str">
        <f t="shared" si="231"/>
        <v>Rare/Uncommon</v>
      </c>
      <c r="G2150" s="17" t="s">
        <v>159</v>
      </c>
      <c r="H2150" s="18" t="s">
        <v>120</v>
      </c>
      <c r="I2150" s="26" t="s">
        <v>158</v>
      </c>
      <c r="J2150" s="19" t="str">
        <f t="shared" si="236"/>
        <v>Needs Review</v>
      </c>
      <c r="K2150" s="19" t="str">
        <f t="shared" si="237"/>
        <v>Nobody Agrees</v>
      </c>
      <c r="L2150" s="27" t="str">
        <f t="shared" si="233"/>
        <v>CHECK</v>
      </c>
      <c r="M2150" s="27" t="str">
        <f t="shared" si="234"/>
        <v>Sand &amp; Gravel</v>
      </c>
    </row>
    <row r="2151" spans="1:13" x14ac:dyDescent="0.25">
      <c r="A2151" s="15" t="s">
        <v>96</v>
      </c>
      <c r="B2151" s="16" t="s">
        <v>24</v>
      </c>
      <c r="C2151" s="15" t="str">
        <f t="shared" si="232"/>
        <v>Gravel Silt Sand_Medium To Coarse</v>
      </c>
      <c r="D2151" s="15">
        <v>0</v>
      </c>
      <c r="E2151" s="33">
        <f t="shared" si="235"/>
        <v>-4.8134274696818129E-2</v>
      </c>
      <c r="F2151" s="15" t="str">
        <f t="shared" si="231"/>
        <v>Not Used</v>
      </c>
      <c r="G2151" s="17" t="s">
        <v>159</v>
      </c>
      <c r="H2151" s="18" t="s">
        <v>120</v>
      </c>
      <c r="I2151" s="26" t="s">
        <v>158</v>
      </c>
      <c r="J2151" s="19" t="str">
        <f t="shared" si="236"/>
        <v>Not Used</v>
      </c>
      <c r="K2151" s="19" t="str">
        <f t="shared" si="237"/>
        <v>Not Used</v>
      </c>
      <c r="L2151" s="27" t="str">
        <f t="shared" si="233"/>
        <v>CHECK</v>
      </c>
      <c r="M2151" s="27" t="str">
        <f t="shared" si="234"/>
        <v>Sand &amp; Gravel</v>
      </c>
    </row>
    <row r="2152" spans="1:13" x14ac:dyDescent="0.25">
      <c r="A2152" s="15" t="s">
        <v>96</v>
      </c>
      <c r="B2152" s="16" t="s">
        <v>25</v>
      </c>
      <c r="C2152" s="15" t="str">
        <f t="shared" si="232"/>
        <v>Gravel Silt Sand_Organic</v>
      </c>
      <c r="D2152" s="15">
        <v>0</v>
      </c>
      <c r="E2152" s="33">
        <f t="shared" si="235"/>
        <v>-4.8134274696818129E-2</v>
      </c>
      <c r="F2152" s="15" t="str">
        <f t="shared" si="231"/>
        <v>Not Used</v>
      </c>
      <c r="G2152" s="17" t="s">
        <v>159</v>
      </c>
      <c r="H2152" s="18" t="s">
        <v>120</v>
      </c>
      <c r="I2152" s="26" t="s">
        <v>158</v>
      </c>
      <c r="J2152" s="19" t="str">
        <f t="shared" si="236"/>
        <v>Not Used</v>
      </c>
      <c r="K2152" s="19" t="str">
        <f t="shared" si="237"/>
        <v>Not Used</v>
      </c>
      <c r="L2152" s="27" t="str">
        <f t="shared" si="233"/>
        <v>CHECK</v>
      </c>
      <c r="M2152" s="27" t="str">
        <f t="shared" si="234"/>
        <v>Sand &amp; Gravel</v>
      </c>
    </row>
    <row r="2153" spans="1:13" x14ac:dyDescent="0.25">
      <c r="A2153" s="15" t="s">
        <v>96</v>
      </c>
      <c r="B2153" s="16" t="s">
        <v>26</v>
      </c>
      <c r="C2153" s="15" t="str">
        <f t="shared" si="232"/>
        <v>Gravel Silt Sand_Porous</v>
      </c>
      <c r="D2153" s="15">
        <v>0</v>
      </c>
      <c r="E2153" s="33">
        <f t="shared" si="235"/>
        <v>-4.8134274696818129E-2</v>
      </c>
      <c r="F2153" s="15" t="str">
        <f t="shared" si="231"/>
        <v>Not Used</v>
      </c>
      <c r="G2153" s="17" t="s">
        <v>159</v>
      </c>
      <c r="H2153" s="18" t="s">
        <v>120</v>
      </c>
      <c r="I2153" s="26" t="s">
        <v>158</v>
      </c>
      <c r="J2153" s="19" t="str">
        <f t="shared" si="236"/>
        <v>Not Used</v>
      </c>
      <c r="K2153" s="19" t="str">
        <f t="shared" si="237"/>
        <v>Not Used</v>
      </c>
      <c r="L2153" s="27" t="str">
        <f t="shared" si="233"/>
        <v>CHECK</v>
      </c>
      <c r="M2153" s="27" t="str">
        <f t="shared" si="234"/>
        <v>Sand &amp; Gravel</v>
      </c>
    </row>
    <row r="2154" spans="1:13" x14ac:dyDescent="0.25">
      <c r="A2154" s="15" t="s">
        <v>96</v>
      </c>
      <c r="B2154" s="16" t="s">
        <v>27</v>
      </c>
      <c r="C2154" s="15" t="str">
        <f t="shared" si="232"/>
        <v>Gravel Silt Sand_Sandy</v>
      </c>
      <c r="D2154" s="15">
        <v>0</v>
      </c>
      <c r="E2154" s="33">
        <f t="shared" si="235"/>
        <v>-4.8134274696818129E-2</v>
      </c>
      <c r="F2154" s="15" t="str">
        <f t="shared" si="231"/>
        <v>Not Used</v>
      </c>
      <c r="G2154" s="17" t="s">
        <v>159</v>
      </c>
      <c r="H2154" s="18" t="s">
        <v>120</v>
      </c>
      <c r="I2154" s="26" t="s">
        <v>158</v>
      </c>
      <c r="J2154" s="19" t="str">
        <f t="shared" si="236"/>
        <v>Not Used</v>
      </c>
      <c r="K2154" s="19" t="str">
        <f t="shared" si="237"/>
        <v>Not Used</v>
      </c>
      <c r="L2154" s="27" t="str">
        <f t="shared" si="233"/>
        <v>CHECK</v>
      </c>
      <c r="M2154" s="27" t="str">
        <f t="shared" si="234"/>
        <v>Sand &amp; Gravel</v>
      </c>
    </row>
    <row r="2155" spans="1:13" x14ac:dyDescent="0.25">
      <c r="A2155" s="15" t="s">
        <v>96</v>
      </c>
      <c r="B2155" s="16" t="s">
        <v>28</v>
      </c>
      <c r="C2155" s="15" t="str">
        <f t="shared" si="232"/>
        <v>Gravel Silt Sand_Silty</v>
      </c>
      <c r="D2155" s="15">
        <v>1</v>
      </c>
      <c r="E2155" s="33">
        <f t="shared" si="235"/>
        <v>-4.8075106056537004E-2</v>
      </c>
      <c r="F2155" s="15" t="str">
        <f t="shared" si="231"/>
        <v>Rare/Uncommon</v>
      </c>
      <c r="G2155" s="17" t="s">
        <v>159</v>
      </c>
      <c r="H2155" s="18" t="s">
        <v>120</v>
      </c>
      <c r="I2155" s="26" t="s">
        <v>158</v>
      </c>
      <c r="J2155" s="19" t="str">
        <f t="shared" si="236"/>
        <v>Needs Review</v>
      </c>
      <c r="K2155" s="19" t="str">
        <f t="shared" si="237"/>
        <v>Nobody Agrees</v>
      </c>
      <c r="L2155" s="27" t="str">
        <f t="shared" si="233"/>
        <v>CHECK</v>
      </c>
      <c r="M2155" s="27" t="str">
        <f t="shared" si="234"/>
        <v>Sand &amp; Gravel</v>
      </c>
    </row>
    <row r="2156" spans="1:13" x14ac:dyDescent="0.25">
      <c r="A2156" s="15" t="s">
        <v>96</v>
      </c>
      <c r="B2156" s="16" t="s">
        <v>29</v>
      </c>
      <c r="C2156" s="15" t="str">
        <f t="shared" si="232"/>
        <v>Gravel Silt Sand_Soft</v>
      </c>
      <c r="D2156" s="15">
        <v>2</v>
      </c>
      <c r="E2156" s="33">
        <f t="shared" si="235"/>
        <v>-4.8015937416255879E-2</v>
      </c>
      <c r="F2156" s="15" t="str">
        <f t="shared" si="231"/>
        <v>Rare/Uncommon</v>
      </c>
      <c r="G2156" s="17" t="s">
        <v>159</v>
      </c>
      <c r="H2156" s="18" t="s">
        <v>120</v>
      </c>
      <c r="I2156" s="26" t="s">
        <v>158</v>
      </c>
      <c r="J2156" s="19" t="str">
        <f t="shared" si="236"/>
        <v>Needs Review</v>
      </c>
      <c r="K2156" s="19" t="str">
        <f t="shared" si="237"/>
        <v>Nobody Agrees</v>
      </c>
      <c r="L2156" s="27" t="str">
        <f t="shared" si="233"/>
        <v>CHECK</v>
      </c>
      <c r="M2156" s="27" t="str">
        <f t="shared" si="234"/>
        <v>Sand &amp; Gravel</v>
      </c>
    </row>
    <row r="2157" spans="1:13" x14ac:dyDescent="0.25">
      <c r="A2157" s="15" t="s">
        <v>96</v>
      </c>
      <c r="B2157" s="16" t="s">
        <v>30</v>
      </c>
      <c r="C2157" s="15" t="str">
        <f t="shared" si="232"/>
        <v>Gravel Silt Sand_Sticky</v>
      </c>
      <c r="D2157" s="15">
        <v>0</v>
      </c>
      <c r="E2157" s="33">
        <f t="shared" si="235"/>
        <v>-4.8134274696818129E-2</v>
      </c>
      <c r="F2157" s="15" t="str">
        <f t="shared" si="231"/>
        <v>Not Used</v>
      </c>
      <c r="G2157" s="17" t="s">
        <v>159</v>
      </c>
      <c r="H2157" s="18" t="s">
        <v>120</v>
      </c>
      <c r="I2157" s="26" t="s">
        <v>158</v>
      </c>
      <c r="J2157" s="19" t="str">
        <f t="shared" si="236"/>
        <v>Not Used</v>
      </c>
      <c r="K2157" s="19" t="str">
        <f t="shared" si="237"/>
        <v>Not Used</v>
      </c>
      <c r="L2157" s="27" t="str">
        <f t="shared" si="233"/>
        <v>CHECK</v>
      </c>
      <c r="M2157" s="27" t="str">
        <f t="shared" si="234"/>
        <v>Sand &amp; Gravel</v>
      </c>
    </row>
    <row r="2158" spans="1:13" x14ac:dyDescent="0.25">
      <c r="A2158" s="15" t="s">
        <v>96</v>
      </c>
      <c r="B2158" s="16" t="s">
        <v>31</v>
      </c>
      <c r="C2158" s="15" t="str">
        <f t="shared" si="232"/>
        <v>Gravel Silt Sand_Stoney</v>
      </c>
      <c r="D2158" s="15">
        <v>1</v>
      </c>
      <c r="E2158" s="33">
        <f t="shared" si="235"/>
        <v>-4.8075106056537004E-2</v>
      </c>
      <c r="F2158" s="15" t="str">
        <f t="shared" si="231"/>
        <v>Rare/Uncommon</v>
      </c>
      <c r="G2158" s="17" t="s">
        <v>159</v>
      </c>
      <c r="H2158" s="18" t="s">
        <v>120</v>
      </c>
      <c r="I2158" s="26" t="s">
        <v>158</v>
      </c>
      <c r="J2158" s="19" t="str">
        <f t="shared" si="236"/>
        <v>Needs Review</v>
      </c>
      <c r="K2158" s="19" t="str">
        <f t="shared" si="237"/>
        <v>Nobody Agrees</v>
      </c>
      <c r="L2158" s="27" t="str">
        <f t="shared" si="233"/>
        <v>CHECK</v>
      </c>
      <c r="M2158" s="27" t="str">
        <f t="shared" si="234"/>
        <v>Sand &amp; Gravel</v>
      </c>
    </row>
    <row r="2159" spans="1:13" x14ac:dyDescent="0.25">
      <c r="A2159" s="15" t="s">
        <v>96</v>
      </c>
      <c r="B2159" s="16" t="s">
        <v>32</v>
      </c>
      <c r="C2159" s="15" t="str">
        <f t="shared" si="232"/>
        <v>Gravel Silt Sand_Stringers</v>
      </c>
      <c r="D2159" s="15">
        <v>0</v>
      </c>
      <c r="E2159" s="33">
        <f t="shared" si="235"/>
        <v>-4.8134274696818129E-2</v>
      </c>
      <c r="F2159" s="15" t="str">
        <f t="shared" si="231"/>
        <v>Not Used</v>
      </c>
      <c r="G2159" s="17" t="s">
        <v>159</v>
      </c>
      <c r="H2159" s="18" t="s">
        <v>120</v>
      </c>
      <c r="I2159" s="26" t="s">
        <v>158</v>
      </c>
      <c r="J2159" s="19" t="str">
        <f t="shared" si="236"/>
        <v>Not Used</v>
      </c>
      <c r="K2159" s="19" t="str">
        <f t="shared" si="237"/>
        <v>Not Used</v>
      </c>
      <c r="L2159" s="27" t="str">
        <f t="shared" si="233"/>
        <v>CHECK</v>
      </c>
      <c r="M2159" s="27" t="str">
        <f t="shared" si="234"/>
        <v>Sand &amp; Gravel</v>
      </c>
    </row>
    <row r="2160" spans="1:13" x14ac:dyDescent="0.25">
      <c r="A2160" s="15" t="s">
        <v>96</v>
      </c>
      <c r="B2160" s="16" t="s">
        <v>33</v>
      </c>
      <c r="C2160" s="15" t="str">
        <f t="shared" si="232"/>
        <v>Gravel Silt Sand_Strips</v>
      </c>
      <c r="D2160" s="15">
        <v>0</v>
      </c>
      <c r="E2160" s="33">
        <f t="shared" si="235"/>
        <v>-4.8134274696818129E-2</v>
      </c>
      <c r="F2160" s="15" t="str">
        <f t="shared" si="231"/>
        <v>Not Used</v>
      </c>
      <c r="G2160" s="17" t="s">
        <v>159</v>
      </c>
      <c r="H2160" s="18" t="s">
        <v>120</v>
      </c>
      <c r="I2160" s="26" t="s">
        <v>158</v>
      </c>
      <c r="J2160" s="19" t="str">
        <f t="shared" si="236"/>
        <v>Not Used</v>
      </c>
      <c r="K2160" s="19" t="str">
        <f t="shared" si="237"/>
        <v>Not Used</v>
      </c>
      <c r="L2160" s="27" t="str">
        <f t="shared" si="233"/>
        <v>CHECK</v>
      </c>
      <c r="M2160" s="27" t="str">
        <f t="shared" si="234"/>
        <v>Sand &amp; Gravel</v>
      </c>
    </row>
    <row r="2161" spans="1:13" x14ac:dyDescent="0.25">
      <c r="A2161" s="15" t="s">
        <v>96</v>
      </c>
      <c r="B2161" s="16" t="s">
        <v>34</v>
      </c>
      <c r="C2161" s="15" t="str">
        <f t="shared" si="232"/>
        <v>Gravel Silt Sand_Swelling</v>
      </c>
      <c r="D2161" s="15">
        <v>0</v>
      </c>
      <c r="E2161" s="33">
        <f t="shared" si="235"/>
        <v>-4.8134274696818129E-2</v>
      </c>
      <c r="F2161" s="15" t="str">
        <f t="shared" si="231"/>
        <v>Not Used</v>
      </c>
      <c r="G2161" s="17" t="s">
        <v>159</v>
      </c>
      <c r="H2161" s="18" t="s">
        <v>120</v>
      </c>
      <c r="I2161" s="26" t="s">
        <v>158</v>
      </c>
      <c r="J2161" s="19" t="str">
        <f t="shared" si="236"/>
        <v>Not Used</v>
      </c>
      <c r="K2161" s="19" t="str">
        <f t="shared" si="237"/>
        <v>Not Used</v>
      </c>
      <c r="L2161" s="27" t="str">
        <f t="shared" si="233"/>
        <v>CHECK</v>
      </c>
      <c r="M2161" s="27" t="str">
        <f t="shared" si="234"/>
        <v>Sand &amp; Gravel</v>
      </c>
    </row>
    <row r="2162" spans="1:13" x14ac:dyDescent="0.25">
      <c r="A2162" s="15" t="s">
        <v>96</v>
      </c>
      <c r="B2162" s="16" t="s">
        <v>35</v>
      </c>
      <c r="C2162" s="15" t="str">
        <f t="shared" si="232"/>
        <v>Gravel Silt Sand_Very Coarse</v>
      </c>
      <c r="D2162" s="15">
        <v>0</v>
      </c>
      <c r="E2162" s="33">
        <f t="shared" si="235"/>
        <v>-4.8134274696818129E-2</v>
      </c>
      <c r="F2162" s="15" t="str">
        <f t="shared" si="231"/>
        <v>Not Used</v>
      </c>
      <c r="G2162" s="17" t="s">
        <v>159</v>
      </c>
      <c r="H2162" s="18" t="s">
        <v>120</v>
      </c>
      <c r="I2162" s="26" t="s">
        <v>158</v>
      </c>
      <c r="J2162" s="19" t="str">
        <f t="shared" si="236"/>
        <v>Not Used</v>
      </c>
      <c r="K2162" s="19" t="str">
        <f t="shared" si="237"/>
        <v>Not Used</v>
      </c>
      <c r="L2162" s="27" t="str">
        <f t="shared" si="233"/>
        <v>CHECK</v>
      </c>
      <c r="M2162" s="27" t="str">
        <f t="shared" si="234"/>
        <v>Sand &amp; Gravel</v>
      </c>
    </row>
    <row r="2163" spans="1:13" x14ac:dyDescent="0.25">
      <c r="A2163" s="15" t="s">
        <v>96</v>
      </c>
      <c r="B2163" s="16" t="s">
        <v>160</v>
      </c>
      <c r="C2163" s="15" t="str">
        <f t="shared" si="232"/>
        <v>Gravel Silt Sand_Very Fine</v>
      </c>
      <c r="D2163" s="15">
        <v>0</v>
      </c>
      <c r="E2163" s="33">
        <f t="shared" si="235"/>
        <v>-4.8134274696818129E-2</v>
      </c>
      <c r="F2163" s="15" t="str">
        <f t="shared" si="231"/>
        <v>Not Used</v>
      </c>
      <c r="G2163" s="17" t="s">
        <v>159</v>
      </c>
      <c r="H2163" s="18" t="s">
        <v>120</v>
      </c>
      <c r="I2163" s="26" t="s">
        <v>158</v>
      </c>
      <c r="J2163" s="19" t="str">
        <f t="shared" si="236"/>
        <v>Not Used</v>
      </c>
      <c r="K2163" s="19" t="str">
        <f t="shared" si="237"/>
        <v>Not Used</v>
      </c>
      <c r="L2163" s="27" t="str">
        <f t="shared" si="233"/>
        <v>CHECK</v>
      </c>
      <c r="M2163" s="27" t="str">
        <f t="shared" si="234"/>
        <v>Sand &amp; Gravel</v>
      </c>
    </row>
    <row r="2164" spans="1:13" x14ac:dyDescent="0.25">
      <c r="A2164" s="15" t="s">
        <v>96</v>
      </c>
      <c r="B2164" s="16" t="s">
        <v>36</v>
      </c>
      <c r="C2164" s="15" t="str">
        <f t="shared" si="232"/>
        <v>Gravel Silt Sand_Very Fine-Coarse</v>
      </c>
      <c r="D2164" s="15">
        <v>2</v>
      </c>
      <c r="E2164" s="33">
        <f t="shared" si="235"/>
        <v>-4.8015937416255879E-2</v>
      </c>
      <c r="F2164" s="15" t="str">
        <f t="shared" si="231"/>
        <v>Rare/Uncommon</v>
      </c>
      <c r="G2164" s="17" t="s">
        <v>159</v>
      </c>
      <c r="H2164" s="18" t="s">
        <v>120</v>
      </c>
      <c r="I2164" s="26" t="s">
        <v>158</v>
      </c>
      <c r="J2164" s="19" t="str">
        <f t="shared" si="236"/>
        <v>Needs Review</v>
      </c>
      <c r="K2164" s="19" t="str">
        <f t="shared" si="237"/>
        <v>Nobody Agrees</v>
      </c>
      <c r="L2164" s="27" t="str">
        <f t="shared" si="233"/>
        <v>CHECK</v>
      </c>
      <c r="M2164" s="27" t="str">
        <f t="shared" si="234"/>
        <v>Sand &amp; Gravel</v>
      </c>
    </row>
    <row r="2165" spans="1:13" x14ac:dyDescent="0.25">
      <c r="A2165" s="15" t="s">
        <v>96</v>
      </c>
      <c r="B2165" s="16" t="s">
        <v>37</v>
      </c>
      <c r="C2165" s="15" t="str">
        <f t="shared" si="232"/>
        <v>Gravel Silt Sand_Very Fine-Fine</v>
      </c>
      <c r="D2165" s="15">
        <v>0</v>
      </c>
      <c r="E2165" s="33">
        <f t="shared" si="235"/>
        <v>-4.8134274696818129E-2</v>
      </c>
      <c r="F2165" s="15" t="str">
        <f t="shared" si="231"/>
        <v>Not Used</v>
      </c>
      <c r="G2165" s="17" t="s">
        <v>159</v>
      </c>
      <c r="H2165" s="18" t="s">
        <v>120</v>
      </c>
      <c r="I2165" s="26" t="s">
        <v>158</v>
      </c>
      <c r="J2165" s="19" t="str">
        <f t="shared" si="236"/>
        <v>Not Used</v>
      </c>
      <c r="K2165" s="19" t="str">
        <f t="shared" si="237"/>
        <v>Not Used</v>
      </c>
      <c r="L2165" s="27" t="str">
        <f t="shared" si="233"/>
        <v>CHECK</v>
      </c>
      <c r="M2165" s="27" t="str">
        <f t="shared" si="234"/>
        <v>Sand &amp; Gravel</v>
      </c>
    </row>
    <row r="2166" spans="1:13" x14ac:dyDescent="0.25">
      <c r="A2166" s="15" t="s">
        <v>96</v>
      </c>
      <c r="B2166" s="16" t="s">
        <v>38</v>
      </c>
      <c r="C2166" s="15" t="str">
        <f t="shared" si="232"/>
        <v>Gravel Silt Sand_Very Fine-Medium</v>
      </c>
      <c r="D2166" s="15">
        <v>0</v>
      </c>
      <c r="E2166" s="33">
        <f t="shared" si="235"/>
        <v>-4.8134274696818129E-2</v>
      </c>
      <c r="F2166" s="15" t="str">
        <f t="shared" si="231"/>
        <v>Not Used</v>
      </c>
      <c r="G2166" s="17" t="s">
        <v>159</v>
      </c>
      <c r="H2166" s="18" t="s">
        <v>120</v>
      </c>
      <c r="I2166" s="26" t="s">
        <v>158</v>
      </c>
      <c r="J2166" s="19" t="str">
        <f t="shared" si="236"/>
        <v>Not Used</v>
      </c>
      <c r="K2166" s="19" t="str">
        <f t="shared" si="237"/>
        <v>Not Used</v>
      </c>
      <c r="L2166" s="27" t="str">
        <f t="shared" si="233"/>
        <v>CHECK</v>
      </c>
      <c r="M2166" s="27" t="str">
        <f t="shared" si="234"/>
        <v>Sand &amp; Gravel</v>
      </c>
    </row>
    <row r="2167" spans="1:13" x14ac:dyDescent="0.25">
      <c r="A2167" s="15" t="s">
        <v>96</v>
      </c>
      <c r="B2167" s="16" t="s">
        <v>39</v>
      </c>
      <c r="C2167" s="15" t="str">
        <f t="shared" si="232"/>
        <v>Gravel Silt Sand_Very Hard</v>
      </c>
      <c r="D2167" s="15">
        <v>0</v>
      </c>
      <c r="E2167" s="33">
        <f t="shared" si="235"/>
        <v>-4.8134274696818129E-2</v>
      </c>
      <c r="F2167" s="15" t="str">
        <f t="shared" si="231"/>
        <v>Not Used</v>
      </c>
      <c r="G2167" s="17" t="s">
        <v>159</v>
      </c>
      <c r="H2167" s="18" t="s">
        <v>120</v>
      </c>
      <c r="I2167" s="26" t="s">
        <v>158</v>
      </c>
      <c r="J2167" s="19" t="str">
        <f t="shared" si="236"/>
        <v>Not Used</v>
      </c>
      <c r="K2167" s="19" t="str">
        <f t="shared" si="237"/>
        <v>Not Used</v>
      </c>
      <c r="L2167" s="27" t="str">
        <f t="shared" si="233"/>
        <v>CHECK</v>
      </c>
      <c r="M2167" s="27" t="str">
        <f t="shared" si="234"/>
        <v>Sand &amp; Gravel</v>
      </c>
    </row>
    <row r="2168" spans="1:13" x14ac:dyDescent="0.25">
      <c r="A2168" s="15" t="s">
        <v>96</v>
      </c>
      <c r="B2168" s="16" t="s">
        <v>40</v>
      </c>
      <c r="C2168" s="15" t="str">
        <f t="shared" si="232"/>
        <v>Gravel Silt Sand_W/Boulders</v>
      </c>
      <c r="D2168" s="15">
        <v>0</v>
      </c>
      <c r="E2168" s="33">
        <f t="shared" si="235"/>
        <v>-4.8134274696818129E-2</v>
      </c>
      <c r="F2168" s="15" t="str">
        <f t="shared" si="231"/>
        <v>Not Used</v>
      </c>
      <c r="G2168" s="17" t="s">
        <v>159</v>
      </c>
      <c r="H2168" s="18" t="s">
        <v>120</v>
      </c>
      <c r="I2168" s="26" t="s">
        <v>158</v>
      </c>
      <c r="J2168" s="19" t="str">
        <f t="shared" si="236"/>
        <v>Not Used</v>
      </c>
      <c r="K2168" s="19" t="str">
        <f t="shared" si="237"/>
        <v>Not Used</v>
      </c>
      <c r="L2168" s="27" t="str">
        <f t="shared" si="233"/>
        <v>CHECK</v>
      </c>
      <c r="M2168" s="27" t="str">
        <f t="shared" si="234"/>
        <v>Sand &amp; Gravel</v>
      </c>
    </row>
    <row r="2169" spans="1:13" x14ac:dyDescent="0.25">
      <c r="A2169" s="15" t="s">
        <v>96</v>
      </c>
      <c r="B2169" s="16" t="s">
        <v>41</v>
      </c>
      <c r="C2169" s="15" t="str">
        <f t="shared" si="232"/>
        <v>Gravel Silt Sand_W/Clay</v>
      </c>
      <c r="D2169" s="15">
        <v>1</v>
      </c>
      <c r="E2169" s="33">
        <f t="shared" si="235"/>
        <v>-4.8075106056537004E-2</v>
      </c>
      <c r="F2169" s="15" t="str">
        <f t="shared" si="231"/>
        <v>Rare/Uncommon</v>
      </c>
      <c r="G2169" s="17" t="s">
        <v>159</v>
      </c>
      <c r="H2169" s="18" t="s">
        <v>158</v>
      </c>
      <c r="I2169" s="26" t="s">
        <v>158</v>
      </c>
      <c r="J2169" s="19" t="str">
        <f t="shared" si="236"/>
        <v>Needs Review</v>
      </c>
      <c r="K2169" s="19" t="str">
        <f t="shared" si="237"/>
        <v>Bell &amp; Erber</v>
      </c>
      <c r="L2169" s="27" t="str">
        <f t="shared" si="233"/>
        <v>Diamicton</v>
      </c>
      <c r="M2169" s="27" t="str">
        <f t="shared" si="234"/>
        <v>Diamicton</v>
      </c>
    </row>
    <row r="2170" spans="1:13" x14ac:dyDescent="0.25">
      <c r="A2170" s="15" t="s">
        <v>96</v>
      </c>
      <c r="B2170" s="16" t="s">
        <v>42</v>
      </c>
      <c r="C2170" s="15" t="str">
        <f t="shared" si="232"/>
        <v>Gravel Silt Sand_W/Coal</v>
      </c>
      <c r="D2170" s="15">
        <v>0</v>
      </c>
      <c r="E2170" s="33">
        <f t="shared" si="235"/>
        <v>-4.8134274696818129E-2</v>
      </c>
      <c r="F2170" s="15" t="str">
        <f t="shared" si="231"/>
        <v>Not Used</v>
      </c>
      <c r="G2170" s="17" t="s">
        <v>159</v>
      </c>
      <c r="H2170" s="18" t="s">
        <v>120</v>
      </c>
      <c r="I2170" s="26" t="s">
        <v>158</v>
      </c>
      <c r="J2170" s="19" t="str">
        <f t="shared" si="236"/>
        <v>Not Used</v>
      </c>
      <c r="K2170" s="19" t="str">
        <f t="shared" si="237"/>
        <v>Not Used</v>
      </c>
      <c r="L2170" s="27" t="str">
        <f t="shared" si="233"/>
        <v>CHECK</v>
      </c>
      <c r="M2170" s="27" t="str">
        <f t="shared" si="234"/>
        <v>Sand &amp; Gravel</v>
      </c>
    </row>
    <row r="2171" spans="1:13" x14ac:dyDescent="0.25">
      <c r="A2171" s="15" t="s">
        <v>96</v>
      </c>
      <c r="B2171" s="16" t="s">
        <v>43</v>
      </c>
      <c r="C2171" s="15" t="str">
        <f t="shared" si="232"/>
        <v>Gravel Silt Sand_W/Cobbles</v>
      </c>
      <c r="D2171" s="15">
        <v>0</v>
      </c>
      <c r="E2171" s="33">
        <f t="shared" si="235"/>
        <v>-4.8134274696818129E-2</v>
      </c>
      <c r="F2171" s="15" t="str">
        <f t="shared" si="231"/>
        <v>Not Used</v>
      </c>
      <c r="G2171" s="17" t="s">
        <v>159</v>
      </c>
      <c r="H2171" s="18" t="s">
        <v>120</v>
      </c>
      <c r="I2171" s="26" t="s">
        <v>158</v>
      </c>
      <c r="J2171" s="19" t="str">
        <f t="shared" si="236"/>
        <v>Not Used</v>
      </c>
      <c r="K2171" s="19" t="str">
        <f t="shared" si="237"/>
        <v>Not Used</v>
      </c>
      <c r="L2171" s="27" t="str">
        <f t="shared" si="233"/>
        <v>CHECK</v>
      </c>
      <c r="M2171" s="27" t="str">
        <f t="shared" si="234"/>
        <v>Sand &amp; Gravel</v>
      </c>
    </row>
    <row r="2172" spans="1:13" x14ac:dyDescent="0.25">
      <c r="A2172" s="15" t="s">
        <v>96</v>
      </c>
      <c r="B2172" s="16" t="s">
        <v>44</v>
      </c>
      <c r="C2172" s="15" t="str">
        <f t="shared" si="232"/>
        <v>Gravel Silt Sand_W/Dolomite</v>
      </c>
      <c r="D2172" s="15">
        <v>0</v>
      </c>
      <c r="E2172" s="33">
        <f t="shared" si="235"/>
        <v>-4.8134274696818129E-2</v>
      </c>
      <c r="F2172" s="15" t="str">
        <f t="shared" si="231"/>
        <v>Not Used</v>
      </c>
      <c r="G2172" s="17" t="s">
        <v>159</v>
      </c>
      <c r="H2172" s="18" t="s">
        <v>120</v>
      </c>
      <c r="I2172" s="26" t="s">
        <v>158</v>
      </c>
      <c r="J2172" s="19" t="str">
        <f t="shared" si="236"/>
        <v>Not Used</v>
      </c>
      <c r="K2172" s="19" t="str">
        <f t="shared" si="237"/>
        <v>Not Used</v>
      </c>
      <c r="L2172" s="27" t="str">
        <f t="shared" si="233"/>
        <v>CHECK</v>
      </c>
      <c r="M2172" s="27" t="str">
        <f t="shared" si="234"/>
        <v>Sand &amp; Gravel</v>
      </c>
    </row>
    <row r="2173" spans="1:13" x14ac:dyDescent="0.25">
      <c r="A2173" s="15" t="s">
        <v>96</v>
      </c>
      <c r="B2173" s="16" t="s">
        <v>45</v>
      </c>
      <c r="C2173" s="15" t="str">
        <f t="shared" si="232"/>
        <v>Gravel Silt Sand_W/Gravel</v>
      </c>
      <c r="D2173" s="15">
        <v>0</v>
      </c>
      <c r="E2173" s="33">
        <f t="shared" si="235"/>
        <v>-4.8134274696818129E-2</v>
      </c>
      <c r="F2173" s="15" t="str">
        <f t="shared" si="231"/>
        <v>Not Used</v>
      </c>
      <c r="G2173" s="17" t="s">
        <v>159</v>
      </c>
      <c r="H2173" s="18" t="s">
        <v>120</v>
      </c>
      <c r="I2173" s="26" t="s">
        <v>158</v>
      </c>
      <c r="J2173" s="19" t="str">
        <f t="shared" si="236"/>
        <v>Not Used</v>
      </c>
      <c r="K2173" s="19" t="str">
        <f t="shared" si="237"/>
        <v>Not Used</v>
      </c>
      <c r="L2173" s="27" t="str">
        <f t="shared" si="233"/>
        <v>CHECK</v>
      </c>
      <c r="M2173" s="27" t="str">
        <f t="shared" si="234"/>
        <v>Sand &amp; Gravel</v>
      </c>
    </row>
    <row r="2174" spans="1:13" x14ac:dyDescent="0.25">
      <c r="A2174" s="15" t="s">
        <v>96</v>
      </c>
      <c r="B2174" s="16" t="s">
        <v>46</v>
      </c>
      <c r="C2174" s="15" t="str">
        <f t="shared" si="232"/>
        <v>Gravel Silt Sand_W/Gypsum</v>
      </c>
      <c r="D2174" s="15">
        <v>0</v>
      </c>
      <c r="E2174" s="33">
        <f t="shared" si="235"/>
        <v>-4.8134274696818129E-2</v>
      </c>
      <c r="F2174" s="15" t="str">
        <f t="shared" si="231"/>
        <v>Not Used</v>
      </c>
      <c r="G2174" s="17" t="s">
        <v>159</v>
      </c>
      <c r="H2174" s="18" t="s">
        <v>120</v>
      </c>
      <c r="I2174" s="26" t="s">
        <v>158</v>
      </c>
      <c r="J2174" s="19" t="str">
        <f t="shared" si="236"/>
        <v>Not Used</v>
      </c>
      <c r="K2174" s="19" t="str">
        <f t="shared" si="237"/>
        <v>Not Used</v>
      </c>
      <c r="L2174" s="27" t="str">
        <f t="shared" si="233"/>
        <v>CHECK</v>
      </c>
      <c r="M2174" s="27" t="str">
        <f t="shared" si="234"/>
        <v>Sand &amp; Gravel</v>
      </c>
    </row>
    <row r="2175" spans="1:13" x14ac:dyDescent="0.25">
      <c r="A2175" s="15" t="s">
        <v>96</v>
      </c>
      <c r="B2175" s="16" t="s">
        <v>47</v>
      </c>
      <c r="C2175" s="15" t="str">
        <f t="shared" si="232"/>
        <v>Gravel Silt Sand_W/Limestone</v>
      </c>
      <c r="D2175" s="15">
        <v>0</v>
      </c>
      <c r="E2175" s="33">
        <f t="shared" si="235"/>
        <v>-4.8134274696818129E-2</v>
      </c>
      <c r="F2175" s="15" t="str">
        <f t="shared" si="231"/>
        <v>Not Used</v>
      </c>
      <c r="G2175" s="17" t="s">
        <v>159</v>
      </c>
      <c r="H2175" s="18" t="s">
        <v>120</v>
      </c>
      <c r="I2175" s="26" t="s">
        <v>158</v>
      </c>
      <c r="J2175" s="19" t="str">
        <f t="shared" si="236"/>
        <v>Not Used</v>
      </c>
      <c r="K2175" s="19" t="str">
        <f t="shared" si="237"/>
        <v>Not Used</v>
      </c>
      <c r="L2175" s="27" t="str">
        <f t="shared" si="233"/>
        <v>CHECK</v>
      </c>
      <c r="M2175" s="27" t="str">
        <f t="shared" si="234"/>
        <v>Sand &amp; Gravel</v>
      </c>
    </row>
    <row r="2176" spans="1:13" x14ac:dyDescent="0.25">
      <c r="A2176" s="15" t="s">
        <v>96</v>
      </c>
      <c r="B2176" s="16" t="s">
        <v>48</v>
      </c>
      <c r="C2176" s="15" t="str">
        <f t="shared" si="232"/>
        <v>Gravel Silt Sand_W/Pyrite</v>
      </c>
      <c r="D2176" s="15">
        <v>0</v>
      </c>
      <c r="E2176" s="33">
        <f t="shared" si="235"/>
        <v>-4.8134274696818129E-2</v>
      </c>
      <c r="F2176" s="15" t="str">
        <f t="shared" si="231"/>
        <v>Not Used</v>
      </c>
      <c r="G2176" s="17" t="s">
        <v>159</v>
      </c>
      <c r="H2176" s="18" t="s">
        <v>120</v>
      </c>
      <c r="I2176" s="26" t="s">
        <v>158</v>
      </c>
      <c r="J2176" s="19" t="str">
        <f t="shared" si="236"/>
        <v>Not Used</v>
      </c>
      <c r="K2176" s="19" t="str">
        <f t="shared" si="237"/>
        <v>Not Used</v>
      </c>
      <c r="L2176" s="27" t="str">
        <f t="shared" si="233"/>
        <v>CHECK</v>
      </c>
      <c r="M2176" s="27" t="str">
        <f t="shared" si="234"/>
        <v>Sand &amp; Gravel</v>
      </c>
    </row>
    <row r="2177" spans="1:13" x14ac:dyDescent="0.25">
      <c r="A2177" s="15" t="s">
        <v>96</v>
      </c>
      <c r="B2177" s="16" t="s">
        <v>49</v>
      </c>
      <c r="C2177" s="15" t="str">
        <f t="shared" si="232"/>
        <v>Gravel Silt Sand_W/Sand</v>
      </c>
      <c r="D2177" s="15">
        <v>0</v>
      </c>
      <c r="E2177" s="33">
        <f t="shared" si="235"/>
        <v>-4.8134274696818129E-2</v>
      </c>
      <c r="F2177" s="15" t="str">
        <f t="shared" si="231"/>
        <v>Not Used</v>
      </c>
      <c r="G2177" s="17" t="s">
        <v>159</v>
      </c>
      <c r="H2177" s="18" t="s">
        <v>120</v>
      </c>
      <c r="I2177" s="26" t="s">
        <v>158</v>
      </c>
      <c r="J2177" s="19" t="str">
        <f t="shared" si="236"/>
        <v>Not Used</v>
      </c>
      <c r="K2177" s="19" t="str">
        <f t="shared" si="237"/>
        <v>Not Used</v>
      </c>
      <c r="L2177" s="27" t="str">
        <f t="shared" si="233"/>
        <v>CHECK</v>
      </c>
      <c r="M2177" s="27" t="str">
        <f t="shared" si="234"/>
        <v>Sand &amp; Gravel</v>
      </c>
    </row>
    <row r="2178" spans="1:13" x14ac:dyDescent="0.25">
      <c r="A2178" s="15" t="s">
        <v>96</v>
      </c>
      <c r="B2178" s="16" t="s">
        <v>50</v>
      </c>
      <c r="C2178" s="15" t="str">
        <f t="shared" si="232"/>
        <v>Gravel Silt Sand_W/Sandstone</v>
      </c>
      <c r="D2178" s="15">
        <v>0</v>
      </c>
      <c r="E2178" s="33">
        <f t="shared" si="235"/>
        <v>-4.8134274696818129E-2</v>
      </c>
      <c r="F2178" s="15" t="str">
        <f t="shared" ref="F2178:F2241" si="238">IF(D2178=0,"Not Used",
IF(E2178&lt;Mean,"Rare/Uncommon",
IF(AND(E2178&gt;Mean,E2178&lt;(Mean + Standard_Deviation)),"Fairly Common",
IF(AND(E2178&gt;(Mean + Standard_Deviation),E2178&lt;(Mean + (2*Standard_Deviation))),"Common",
IF(E2178&gt;(Mean + (2*Standard_Deviation)),"Very Common","")))))</f>
        <v>Not Used</v>
      </c>
      <c r="G2178" s="17" t="s">
        <v>159</v>
      </c>
      <c r="H2178" s="18" t="s">
        <v>120</v>
      </c>
      <c r="I2178" s="26" t="s">
        <v>158</v>
      </c>
      <c r="J2178" s="19" t="str">
        <f t="shared" si="236"/>
        <v>Not Used</v>
      </c>
      <c r="K2178" s="19" t="str">
        <f t="shared" si="237"/>
        <v>Not Used</v>
      </c>
      <c r="L2178" s="27" t="str">
        <f t="shared" si="233"/>
        <v>CHECK</v>
      </c>
      <c r="M2178" s="27" t="str">
        <f t="shared" si="234"/>
        <v>Sand &amp; Gravel</v>
      </c>
    </row>
    <row r="2179" spans="1:13" x14ac:dyDescent="0.25">
      <c r="A2179" s="15" t="s">
        <v>96</v>
      </c>
      <c r="B2179" s="16" t="s">
        <v>51</v>
      </c>
      <c r="C2179" s="15" t="str">
        <f t="shared" ref="C2179:C2242" si="239">A2179&amp;"_"&amp;IF(ISBLANK(B2179),"",B2179)</f>
        <v>Gravel Silt Sand_W/Shale</v>
      </c>
      <c r="D2179" s="15">
        <v>0</v>
      </c>
      <c r="E2179" s="33">
        <f t="shared" si="235"/>
        <v>-4.8134274696818129E-2</v>
      </c>
      <c r="F2179" s="15" t="str">
        <f t="shared" si="238"/>
        <v>Not Used</v>
      </c>
      <c r="G2179" s="17" t="s">
        <v>159</v>
      </c>
      <c r="H2179" s="18" t="s">
        <v>120</v>
      </c>
      <c r="I2179" s="26" t="s">
        <v>158</v>
      </c>
      <c r="J2179" s="19" t="str">
        <f t="shared" si="236"/>
        <v>Not Used</v>
      </c>
      <c r="K2179" s="19" t="str">
        <f t="shared" si="237"/>
        <v>Not Used</v>
      </c>
      <c r="L2179" s="27" t="str">
        <f t="shared" ref="L2179:L2242" si="240">IF(K2179="Esch &amp; Erber",I2179,IF(OR(K2179="Bell &amp; Esch",K2179="Bell &amp; Erber",K2179="Everyone Agrees"),H2179,"CHECK"))</f>
        <v>CHECK</v>
      </c>
      <c r="M2179" s="27" t="str">
        <f t="shared" ref="M2179:M2242" si="241">IF(K2179="Everyone Agrees",H2179,IF(J2179="Not Used",H2179,IF(NOT(L2179="CHECK"),L2179,H2179)))</f>
        <v>Sand &amp; Gravel</v>
      </c>
    </row>
    <row r="2180" spans="1:13" x14ac:dyDescent="0.25">
      <c r="A2180" s="15" t="s">
        <v>96</v>
      </c>
      <c r="B2180" s="16" t="s">
        <v>52</v>
      </c>
      <c r="C2180" s="15" t="str">
        <f t="shared" si="239"/>
        <v>Gravel Silt Sand_W/Silt</v>
      </c>
      <c r="D2180" s="15">
        <v>0</v>
      </c>
      <c r="E2180" s="33">
        <f t="shared" ref="E2180:E2243" si="242">STANDARDIZE(D2180,(SUM($D$2:$D$5657)/COUNT($D$2:$D$5657)),_xlfn.STDEV.P($D$2:$D$5657))</f>
        <v>-4.8134274696818129E-2</v>
      </c>
      <c r="F2180" s="15" t="str">
        <f t="shared" si="238"/>
        <v>Not Used</v>
      </c>
      <c r="G2180" s="17" t="s">
        <v>159</v>
      </c>
      <c r="H2180" s="18" t="s">
        <v>120</v>
      </c>
      <c r="I2180" s="26" t="s">
        <v>158</v>
      </c>
      <c r="J2180" s="19" t="str">
        <f t="shared" ref="J2180:J2243" si="243">IF(AND(G2180=H2180,I2180=H2180),"Yes",IF(AND(OR(G2180="CHECK",H2180="CHECK",I2180="CHECK"),NOT(F2180="Not Used")),"Needs Review",IF(F2180="Not Used", "Not Used","No")))</f>
        <v>Not Used</v>
      </c>
      <c r="K2180" s="19" t="str">
        <f t="shared" ref="K2180:K2243" si="244">IF(J2180="Yes","Everyone Agrees",IF(F2180="Not Used","Not Used",IF(AND(G2180="CHECK",I2180="CHECK"),"Needs Review",IF(G2180=H2180,"Bell &amp; Esch",IF(H2180=I2180,"Bell &amp; Erber",IF(G2180=I2180,"Esch &amp; Erber","Nobody Agrees"))))))</f>
        <v>Not Used</v>
      </c>
      <c r="L2180" s="27" t="str">
        <f t="shared" si="240"/>
        <v>CHECK</v>
      </c>
      <c r="M2180" s="27" t="str">
        <f t="shared" si="241"/>
        <v>Sand &amp; Gravel</v>
      </c>
    </row>
    <row r="2181" spans="1:13" x14ac:dyDescent="0.25">
      <c r="A2181" s="15" t="s">
        <v>96</v>
      </c>
      <c r="B2181" s="16" t="s">
        <v>53</v>
      </c>
      <c r="C2181" s="15" t="str">
        <f t="shared" si="239"/>
        <v>Gravel Silt Sand_W/Stones</v>
      </c>
      <c r="D2181" s="15">
        <v>2</v>
      </c>
      <c r="E2181" s="33">
        <f t="shared" si="242"/>
        <v>-4.8015937416255879E-2</v>
      </c>
      <c r="F2181" s="15" t="str">
        <f t="shared" si="238"/>
        <v>Rare/Uncommon</v>
      </c>
      <c r="G2181" s="17" t="s">
        <v>159</v>
      </c>
      <c r="H2181" s="18" t="s">
        <v>120</v>
      </c>
      <c r="I2181" s="26" t="s">
        <v>158</v>
      </c>
      <c r="J2181" s="19" t="str">
        <f t="shared" si="243"/>
        <v>Needs Review</v>
      </c>
      <c r="K2181" s="19" t="str">
        <f t="shared" si="244"/>
        <v>Nobody Agrees</v>
      </c>
      <c r="L2181" s="27" t="str">
        <f t="shared" si="240"/>
        <v>CHECK</v>
      </c>
      <c r="M2181" s="27" t="str">
        <f t="shared" si="241"/>
        <v>Sand &amp; Gravel</v>
      </c>
    </row>
    <row r="2182" spans="1:13" x14ac:dyDescent="0.25">
      <c r="A2182" s="15" t="s">
        <v>96</v>
      </c>
      <c r="B2182" s="16" t="s">
        <v>54</v>
      </c>
      <c r="C2182" s="15" t="str">
        <f t="shared" si="239"/>
        <v>Gravel Silt Sand_Water Bearing</v>
      </c>
      <c r="D2182" s="15">
        <v>2</v>
      </c>
      <c r="E2182" s="33">
        <f t="shared" si="242"/>
        <v>-4.8015937416255879E-2</v>
      </c>
      <c r="F2182" s="15" t="str">
        <f t="shared" si="238"/>
        <v>Rare/Uncommon</v>
      </c>
      <c r="G2182" s="17" t="s">
        <v>159</v>
      </c>
      <c r="H2182" s="18" t="s">
        <v>120</v>
      </c>
      <c r="I2182" s="26" t="s">
        <v>158</v>
      </c>
      <c r="J2182" s="19" t="str">
        <f t="shared" si="243"/>
        <v>Needs Review</v>
      </c>
      <c r="K2182" s="19" t="str">
        <f t="shared" si="244"/>
        <v>Nobody Agrees</v>
      </c>
      <c r="L2182" s="27" t="str">
        <f t="shared" si="240"/>
        <v>CHECK</v>
      </c>
      <c r="M2182" s="27" t="str">
        <f t="shared" si="241"/>
        <v>Sand &amp; Gravel</v>
      </c>
    </row>
    <row r="2183" spans="1:13" x14ac:dyDescent="0.25">
      <c r="A2183" s="15" t="s">
        <v>96</v>
      </c>
      <c r="B2183" s="16" t="s">
        <v>55</v>
      </c>
      <c r="C2183" s="15" t="str">
        <f t="shared" si="239"/>
        <v>Gravel Silt Sand_Weathered</v>
      </c>
      <c r="D2183" s="15">
        <v>0</v>
      </c>
      <c r="E2183" s="33">
        <f t="shared" si="242"/>
        <v>-4.8134274696818129E-2</v>
      </c>
      <c r="F2183" s="15" t="str">
        <f t="shared" si="238"/>
        <v>Not Used</v>
      </c>
      <c r="G2183" s="17" t="s">
        <v>159</v>
      </c>
      <c r="H2183" s="18" t="s">
        <v>120</v>
      </c>
      <c r="I2183" s="26" t="s">
        <v>158</v>
      </c>
      <c r="J2183" s="19" t="str">
        <f t="shared" si="243"/>
        <v>Not Used</v>
      </c>
      <c r="K2183" s="19" t="str">
        <f t="shared" si="244"/>
        <v>Not Used</v>
      </c>
      <c r="L2183" s="27" t="str">
        <f t="shared" si="240"/>
        <v>CHECK</v>
      </c>
      <c r="M2183" s="27" t="str">
        <f t="shared" si="241"/>
        <v>Sand &amp; Gravel</v>
      </c>
    </row>
    <row r="2184" spans="1:13" x14ac:dyDescent="0.25">
      <c r="A2184" s="15" t="s">
        <v>96</v>
      </c>
      <c r="B2184" s="16" t="s">
        <v>56</v>
      </c>
      <c r="C2184" s="15" t="str">
        <f t="shared" si="239"/>
        <v>Gravel Silt Sand_Wet/Moist</v>
      </c>
      <c r="D2184" s="15">
        <v>2</v>
      </c>
      <c r="E2184" s="33">
        <f t="shared" si="242"/>
        <v>-4.8015937416255879E-2</v>
      </c>
      <c r="F2184" s="15" t="str">
        <f t="shared" si="238"/>
        <v>Rare/Uncommon</v>
      </c>
      <c r="G2184" s="17" t="s">
        <v>159</v>
      </c>
      <c r="H2184" s="18" t="s">
        <v>120</v>
      </c>
      <c r="I2184" s="26" t="s">
        <v>158</v>
      </c>
      <c r="J2184" s="19" t="str">
        <f t="shared" si="243"/>
        <v>Needs Review</v>
      </c>
      <c r="K2184" s="19" t="str">
        <f t="shared" si="244"/>
        <v>Nobody Agrees</v>
      </c>
      <c r="L2184" s="27" t="str">
        <f t="shared" si="240"/>
        <v>CHECK</v>
      </c>
      <c r="M2184" s="27" t="str">
        <f t="shared" si="241"/>
        <v>Sand &amp; Gravel</v>
      </c>
    </row>
    <row r="2185" spans="1:13" x14ac:dyDescent="0.25">
      <c r="A2185" s="15" t="s">
        <v>96</v>
      </c>
      <c r="B2185" s="16" t="s">
        <v>57</v>
      </c>
      <c r="C2185" s="15" t="str">
        <f t="shared" si="239"/>
        <v>Gravel Silt Sand_Wood</v>
      </c>
      <c r="D2185" s="15">
        <v>0</v>
      </c>
      <c r="E2185" s="33">
        <f t="shared" si="242"/>
        <v>-4.8134274696818129E-2</v>
      </c>
      <c r="F2185" s="15" t="str">
        <f t="shared" si="238"/>
        <v>Not Used</v>
      </c>
      <c r="G2185" s="17" t="s">
        <v>159</v>
      </c>
      <c r="H2185" s="18" t="s">
        <v>120</v>
      </c>
      <c r="I2185" s="26" t="s">
        <v>158</v>
      </c>
      <c r="J2185" s="19" t="str">
        <f t="shared" si="243"/>
        <v>Not Used</v>
      </c>
      <c r="K2185" s="19" t="str">
        <f t="shared" si="244"/>
        <v>Not Used</v>
      </c>
      <c r="L2185" s="27" t="str">
        <f t="shared" si="240"/>
        <v>CHECK</v>
      </c>
      <c r="M2185" s="27" t="str">
        <f t="shared" si="241"/>
        <v>Sand &amp; Gravel</v>
      </c>
    </row>
    <row r="2186" spans="1:13" x14ac:dyDescent="0.25">
      <c r="A2186" s="15" t="s">
        <v>97</v>
      </c>
      <c r="B2186" s="16"/>
      <c r="C2186" s="15" t="str">
        <f t="shared" si="239"/>
        <v>Greenstone_</v>
      </c>
      <c r="D2186" s="15">
        <v>233</v>
      </c>
      <c r="E2186" s="33">
        <f t="shared" si="242"/>
        <v>-3.4347981511315621E-2</v>
      </c>
      <c r="F2186" s="15" t="str">
        <f t="shared" si="238"/>
        <v>Rare/Uncommon</v>
      </c>
      <c r="G2186" s="17" t="s">
        <v>159</v>
      </c>
      <c r="H2186" s="18" t="s">
        <v>166</v>
      </c>
      <c r="I2186" s="26" t="s">
        <v>166</v>
      </c>
      <c r="J2186" s="19" t="str">
        <f t="shared" si="243"/>
        <v>Needs Review</v>
      </c>
      <c r="K2186" s="19" t="str">
        <f t="shared" si="244"/>
        <v>Bell &amp; Erber</v>
      </c>
      <c r="L2186" s="27" t="str">
        <f t="shared" si="240"/>
        <v>Bedrock</v>
      </c>
      <c r="M2186" s="27" t="str">
        <f t="shared" si="241"/>
        <v>Bedrock</v>
      </c>
    </row>
    <row r="2187" spans="1:13" x14ac:dyDescent="0.25">
      <c r="A2187" s="15" t="s">
        <v>97</v>
      </c>
      <c r="B2187" s="16" t="s">
        <v>4</v>
      </c>
      <c r="C2187" s="15" t="str">
        <f t="shared" si="239"/>
        <v>Greenstone_Broken</v>
      </c>
      <c r="D2187" s="15">
        <v>9</v>
      </c>
      <c r="E2187" s="33">
        <f t="shared" si="242"/>
        <v>-4.7601756934287989E-2</v>
      </c>
      <c r="F2187" s="15" t="str">
        <f t="shared" si="238"/>
        <v>Rare/Uncommon</v>
      </c>
      <c r="G2187" s="17" t="s">
        <v>159</v>
      </c>
      <c r="H2187" s="18" t="s">
        <v>166</v>
      </c>
      <c r="I2187" s="26" t="s">
        <v>166</v>
      </c>
      <c r="J2187" s="19" t="str">
        <f t="shared" si="243"/>
        <v>Needs Review</v>
      </c>
      <c r="K2187" s="19" t="str">
        <f t="shared" si="244"/>
        <v>Bell &amp; Erber</v>
      </c>
      <c r="L2187" s="27" t="str">
        <f t="shared" si="240"/>
        <v>Bedrock</v>
      </c>
      <c r="M2187" s="27" t="str">
        <f t="shared" si="241"/>
        <v>Bedrock</v>
      </c>
    </row>
    <row r="2188" spans="1:13" x14ac:dyDescent="0.25">
      <c r="A2188" s="15" t="s">
        <v>97</v>
      </c>
      <c r="B2188" s="16" t="s">
        <v>5</v>
      </c>
      <c r="C2188" s="15" t="str">
        <f t="shared" si="239"/>
        <v>Greenstone_Cemented</v>
      </c>
      <c r="D2188" s="15">
        <v>0</v>
      </c>
      <c r="E2188" s="33">
        <f t="shared" si="242"/>
        <v>-4.8134274696818129E-2</v>
      </c>
      <c r="F2188" s="15" t="str">
        <f t="shared" si="238"/>
        <v>Not Used</v>
      </c>
      <c r="G2188" s="17" t="s">
        <v>159</v>
      </c>
      <c r="H2188" s="18" t="s">
        <v>166</v>
      </c>
      <c r="I2188" s="26" t="s">
        <v>166</v>
      </c>
      <c r="J2188" s="19" t="str">
        <f t="shared" si="243"/>
        <v>Not Used</v>
      </c>
      <c r="K2188" s="19" t="str">
        <f t="shared" si="244"/>
        <v>Not Used</v>
      </c>
      <c r="L2188" s="27" t="str">
        <f t="shared" si="240"/>
        <v>CHECK</v>
      </c>
      <c r="M2188" s="27" t="str">
        <f t="shared" si="241"/>
        <v>Bedrock</v>
      </c>
    </row>
    <row r="2189" spans="1:13" x14ac:dyDescent="0.25">
      <c r="A2189" s="15" t="s">
        <v>97</v>
      </c>
      <c r="B2189" s="16" t="s">
        <v>6</v>
      </c>
      <c r="C2189" s="15" t="str">
        <f t="shared" si="239"/>
        <v>Greenstone_Clayey</v>
      </c>
      <c r="D2189" s="15">
        <v>0</v>
      </c>
      <c r="E2189" s="33">
        <f t="shared" si="242"/>
        <v>-4.8134274696818129E-2</v>
      </c>
      <c r="F2189" s="15" t="str">
        <f t="shared" si="238"/>
        <v>Not Used</v>
      </c>
      <c r="G2189" s="17" t="s">
        <v>159</v>
      </c>
      <c r="H2189" s="18" t="s">
        <v>158</v>
      </c>
      <c r="I2189" s="26" t="s">
        <v>166</v>
      </c>
      <c r="J2189" s="19" t="str">
        <f t="shared" si="243"/>
        <v>Not Used</v>
      </c>
      <c r="K2189" s="19" t="str">
        <f t="shared" si="244"/>
        <v>Not Used</v>
      </c>
      <c r="L2189" s="27" t="str">
        <f t="shared" si="240"/>
        <v>CHECK</v>
      </c>
      <c r="M2189" s="27" t="str">
        <f t="shared" si="241"/>
        <v>Diamicton</v>
      </c>
    </row>
    <row r="2190" spans="1:13" x14ac:dyDescent="0.25">
      <c r="A2190" s="15" t="s">
        <v>97</v>
      </c>
      <c r="B2190" s="16" t="s">
        <v>7</v>
      </c>
      <c r="C2190" s="15" t="str">
        <f t="shared" si="239"/>
        <v>Greenstone_Coarse</v>
      </c>
      <c r="D2190" s="15">
        <v>2</v>
      </c>
      <c r="E2190" s="33">
        <f t="shared" si="242"/>
        <v>-4.8015937416255879E-2</v>
      </c>
      <c r="F2190" s="15" t="str">
        <f t="shared" si="238"/>
        <v>Rare/Uncommon</v>
      </c>
      <c r="G2190" s="17" t="s">
        <v>159</v>
      </c>
      <c r="H2190" s="18" t="s">
        <v>84</v>
      </c>
      <c r="I2190" s="26" t="s">
        <v>166</v>
      </c>
      <c r="J2190" s="19" t="str">
        <f t="shared" si="243"/>
        <v>Needs Review</v>
      </c>
      <c r="K2190" s="19" t="str">
        <f t="shared" si="244"/>
        <v>Nobody Agrees</v>
      </c>
      <c r="L2190" s="27" t="str">
        <f t="shared" si="240"/>
        <v>CHECK</v>
      </c>
      <c r="M2190" s="27" t="str">
        <f t="shared" si="241"/>
        <v>Gravel</v>
      </c>
    </row>
    <row r="2191" spans="1:13" x14ac:dyDescent="0.25">
      <c r="A2191" s="15" t="s">
        <v>97</v>
      </c>
      <c r="B2191" s="16" t="s">
        <v>8</v>
      </c>
      <c r="C2191" s="15" t="str">
        <f t="shared" si="239"/>
        <v>Greenstone_Dense</v>
      </c>
      <c r="D2191" s="15">
        <v>0</v>
      </c>
      <c r="E2191" s="33">
        <f t="shared" si="242"/>
        <v>-4.8134274696818129E-2</v>
      </c>
      <c r="F2191" s="15" t="str">
        <f t="shared" si="238"/>
        <v>Not Used</v>
      </c>
      <c r="G2191" s="17" t="s">
        <v>159</v>
      </c>
      <c r="H2191" s="18" t="s">
        <v>84</v>
      </c>
      <c r="I2191" s="26" t="s">
        <v>166</v>
      </c>
      <c r="J2191" s="19" t="str">
        <f t="shared" si="243"/>
        <v>Not Used</v>
      </c>
      <c r="K2191" s="19" t="str">
        <f t="shared" si="244"/>
        <v>Not Used</v>
      </c>
      <c r="L2191" s="27" t="str">
        <f t="shared" si="240"/>
        <v>CHECK</v>
      </c>
      <c r="M2191" s="27" t="str">
        <f t="shared" si="241"/>
        <v>Gravel</v>
      </c>
    </row>
    <row r="2192" spans="1:13" x14ac:dyDescent="0.25">
      <c r="A2192" s="15" t="s">
        <v>97</v>
      </c>
      <c r="B2192" s="16" t="s">
        <v>9</v>
      </c>
      <c r="C2192" s="15" t="str">
        <f t="shared" si="239"/>
        <v>Greenstone_Dolomitic</v>
      </c>
      <c r="D2192" s="15">
        <v>0</v>
      </c>
      <c r="E2192" s="33">
        <f t="shared" si="242"/>
        <v>-4.8134274696818129E-2</v>
      </c>
      <c r="F2192" s="15" t="str">
        <f t="shared" si="238"/>
        <v>Not Used</v>
      </c>
      <c r="G2192" s="17" t="s">
        <v>159</v>
      </c>
      <c r="H2192" s="18" t="s">
        <v>84</v>
      </c>
      <c r="I2192" s="26" t="s">
        <v>166</v>
      </c>
      <c r="J2192" s="19" t="str">
        <f t="shared" si="243"/>
        <v>Not Used</v>
      </c>
      <c r="K2192" s="19" t="str">
        <f t="shared" si="244"/>
        <v>Not Used</v>
      </c>
      <c r="L2192" s="27" t="str">
        <f t="shared" si="240"/>
        <v>CHECK</v>
      </c>
      <c r="M2192" s="27" t="str">
        <f t="shared" si="241"/>
        <v>Gravel</v>
      </c>
    </row>
    <row r="2193" spans="1:13" x14ac:dyDescent="0.25">
      <c r="A2193" s="15" t="s">
        <v>97</v>
      </c>
      <c r="B2193" s="16" t="s">
        <v>10</v>
      </c>
      <c r="C2193" s="15" t="str">
        <f t="shared" si="239"/>
        <v>Greenstone_Dry</v>
      </c>
      <c r="D2193" s="15">
        <v>4</v>
      </c>
      <c r="E2193" s="33">
        <f t="shared" si="242"/>
        <v>-4.7897600135693622E-2</v>
      </c>
      <c r="F2193" s="15" t="str">
        <f t="shared" si="238"/>
        <v>Rare/Uncommon</v>
      </c>
      <c r="G2193" s="17" t="s">
        <v>159</v>
      </c>
      <c r="H2193" s="18" t="s">
        <v>84</v>
      </c>
      <c r="I2193" s="26" t="s">
        <v>166</v>
      </c>
      <c r="J2193" s="19" t="str">
        <f t="shared" si="243"/>
        <v>Needs Review</v>
      </c>
      <c r="K2193" s="19" t="str">
        <f t="shared" si="244"/>
        <v>Nobody Agrees</v>
      </c>
      <c r="L2193" s="27" t="str">
        <f t="shared" si="240"/>
        <v>CHECK</v>
      </c>
      <c r="M2193" s="27" t="str">
        <f t="shared" si="241"/>
        <v>Gravel</v>
      </c>
    </row>
    <row r="2194" spans="1:13" x14ac:dyDescent="0.25">
      <c r="A2194" s="15" t="s">
        <v>97</v>
      </c>
      <c r="B2194" s="16" t="s">
        <v>11</v>
      </c>
      <c r="C2194" s="15" t="str">
        <f t="shared" si="239"/>
        <v>Greenstone_Fill</v>
      </c>
      <c r="D2194" s="15">
        <v>0</v>
      </c>
      <c r="E2194" s="33">
        <f t="shared" si="242"/>
        <v>-4.8134274696818129E-2</v>
      </c>
      <c r="F2194" s="15" t="str">
        <f t="shared" si="238"/>
        <v>Not Used</v>
      </c>
      <c r="G2194" s="17" t="s">
        <v>159</v>
      </c>
      <c r="H2194" s="18" t="s">
        <v>167</v>
      </c>
      <c r="I2194" s="26" t="s">
        <v>166</v>
      </c>
      <c r="J2194" s="19" t="str">
        <f t="shared" si="243"/>
        <v>Not Used</v>
      </c>
      <c r="K2194" s="19" t="str">
        <f t="shared" si="244"/>
        <v>Not Used</v>
      </c>
      <c r="L2194" s="27" t="str">
        <f t="shared" si="240"/>
        <v>CHECK</v>
      </c>
      <c r="M2194" s="27" t="str">
        <f t="shared" si="241"/>
        <v>Unknown or No Record</v>
      </c>
    </row>
    <row r="2195" spans="1:13" x14ac:dyDescent="0.25">
      <c r="A2195" s="15" t="s">
        <v>97</v>
      </c>
      <c r="B2195" s="16" t="s">
        <v>12</v>
      </c>
      <c r="C2195" s="15" t="str">
        <f t="shared" si="239"/>
        <v>Greenstone_Fine</v>
      </c>
      <c r="D2195" s="15">
        <v>0</v>
      </c>
      <c r="E2195" s="33">
        <f t="shared" si="242"/>
        <v>-4.8134274696818129E-2</v>
      </c>
      <c r="F2195" s="15" t="str">
        <f t="shared" si="238"/>
        <v>Not Used</v>
      </c>
      <c r="G2195" s="17" t="s">
        <v>159</v>
      </c>
      <c r="H2195" s="18" t="s">
        <v>84</v>
      </c>
      <c r="I2195" s="26" t="s">
        <v>166</v>
      </c>
      <c r="J2195" s="19" t="str">
        <f t="shared" si="243"/>
        <v>Not Used</v>
      </c>
      <c r="K2195" s="19" t="str">
        <f t="shared" si="244"/>
        <v>Not Used</v>
      </c>
      <c r="L2195" s="27" t="str">
        <f t="shared" si="240"/>
        <v>CHECK</v>
      </c>
      <c r="M2195" s="27" t="str">
        <f t="shared" si="241"/>
        <v>Gravel</v>
      </c>
    </row>
    <row r="2196" spans="1:13" x14ac:dyDescent="0.25">
      <c r="A2196" s="15" t="s">
        <v>97</v>
      </c>
      <c r="B2196" s="16" t="s">
        <v>13</v>
      </c>
      <c r="C2196" s="15" t="str">
        <f t="shared" si="239"/>
        <v>Greenstone_Fine To Coarse</v>
      </c>
      <c r="D2196" s="15">
        <v>0</v>
      </c>
      <c r="E2196" s="33">
        <f t="shared" si="242"/>
        <v>-4.8134274696818129E-2</v>
      </c>
      <c r="F2196" s="15" t="str">
        <f t="shared" si="238"/>
        <v>Not Used</v>
      </c>
      <c r="G2196" s="17" t="s">
        <v>159</v>
      </c>
      <c r="H2196" s="18" t="s">
        <v>84</v>
      </c>
      <c r="I2196" s="26" t="s">
        <v>166</v>
      </c>
      <c r="J2196" s="19" t="str">
        <f t="shared" si="243"/>
        <v>Not Used</v>
      </c>
      <c r="K2196" s="19" t="str">
        <f t="shared" si="244"/>
        <v>Not Used</v>
      </c>
      <c r="L2196" s="27" t="str">
        <f t="shared" si="240"/>
        <v>CHECK</v>
      </c>
      <c r="M2196" s="27" t="str">
        <f t="shared" si="241"/>
        <v>Gravel</v>
      </c>
    </row>
    <row r="2197" spans="1:13" x14ac:dyDescent="0.25">
      <c r="A2197" s="15" t="s">
        <v>97</v>
      </c>
      <c r="B2197" s="16" t="s">
        <v>14</v>
      </c>
      <c r="C2197" s="15" t="str">
        <f t="shared" si="239"/>
        <v>Greenstone_Fine To Medium</v>
      </c>
      <c r="D2197" s="15">
        <v>0</v>
      </c>
      <c r="E2197" s="33">
        <f t="shared" si="242"/>
        <v>-4.8134274696818129E-2</v>
      </c>
      <c r="F2197" s="15" t="str">
        <f t="shared" si="238"/>
        <v>Not Used</v>
      </c>
      <c r="G2197" s="17" t="s">
        <v>159</v>
      </c>
      <c r="H2197" s="18" t="s">
        <v>84</v>
      </c>
      <c r="I2197" s="26" t="s">
        <v>166</v>
      </c>
      <c r="J2197" s="19" t="str">
        <f t="shared" si="243"/>
        <v>Not Used</v>
      </c>
      <c r="K2197" s="19" t="str">
        <f t="shared" si="244"/>
        <v>Not Used</v>
      </c>
      <c r="L2197" s="27" t="str">
        <f t="shared" si="240"/>
        <v>CHECK</v>
      </c>
      <c r="M2197" s="27" t="str">
        <f t="shared" si="241"/>
        <v>Gravel</v>
      </c>
    </row>
    <row r="2198" spans="1:13" x14ac:dyDescent="0.25">
      <c r="A2198" s="15" t="s">
        <v>97</v>
      </c>
      <c r="B2198" s="16" t="s">
        <v>15</v>
      </c>
      <c r="C2198" s="15" t="str">
        <f t="shared" si="239"/>
        <v>Greenstone_Firm</v>
      </c>
      <c r="D2198" s="15">
        <v>0</v>
      </c>
      <c r="E2198" s="33">
        <f t="shared" si="242"/>
        <v>-4.8134274696818129E-2</v>
      </c>
      <c r="F2198" s="15" t="str">
        <f t="shared" si="238"/>
        <v>Not Used</v>
      </c>
      <c r="G2198" s="17" t="s">
        <v>159</v>
      </c>
      <c r="H2198" s="18" t="s">
        <v>84</v>
      </c>
      <c r="I2198" s="26" t="s">
        <v>166</v>
      </c>
      <c r="J2198" s="19" t="str">
        <f t="shared" si="243"/>
        <v>Not Used</v>
      </c>
      <c r="K2198" s="19" t="str">
        <f t="shared" si="244"/>
        <v>Not Used</v>
      </c>
      <c r="L2198" s="27" t="str">
        <f t="shared" si="240"/>
        <v>CHECK</v>
      </c>
      <c r="M2198" s="27" t="str">
        <f t="shared" si="241"/>
        <v>Gravel</v>
      </c>
    </row>
    <row r="2199" spans="1:13" x14ac:dyDescent="0.25">
      <c r="A2199" s="15" t="s">
        <v>97</v>
      </c>
      <c r="B2199" s="16" t="s">
        <v>16</v>
      </c>
      <c r="C2199" s="15" t="str">
        <f t="shared" si="239"/>
        <v>Greenstone_Fractured</v>
      </c>
      <c r="D2199" s="15">
        <v>5</v>
      </c>
      <c r="E2199" s="33">
        <f t="shared" si="242"/>
        <v>-4.7838431495412496E-2</v>
      </c>
      <c r="F2199" s="15" t="str">
        <f t="shared" si="238"/>
        <v>Rare/Uncommon</v>
      </c>
      <c r="G2199" s="17" t="s">
        <v>159</v>
      </c>
      <c r="H2199" s="18" t="s">
        <v>84</v>
      </c>
      <c r="I2199" s="26" t="s">
        <v>166</v>
      </c>
      <c r="J2199" s="19" t="str">
        <f t="shared" si="243"/>
        <v>Needs Review</v>
      </c>
      <c r="K2199" s="19" t="str">
        <f t="shared" si="244"/>
        <v>Nobody Agrees</v>
      </c>
      <c r="L2199" s="27" t="str">
        <f t="shared" si="240"/>
        <v>CHECK</v>
      </c>
      <c r="M2199" s="27" t="str">
        <f t="shared" si="241"/>
        <v>Gravel</v>
      </c>
    </row>
    <row r="2200" spans="1:13" x14ac:dyDescent="0.25">
      <c r="A2200" s="15" t="s">
        <v>97</v>
      </c>
      <c r="B2200" s="16" t="s">
        <v>17</v>
      </c>
      <c r="C2200" s="15" t="str">
        <f t="shared" si="239"/>
        <v>Greenstone_Gravely</v>
      </c>
      <c r="D2200" s="15">
        <v>0</v>
      </c>
      <c r="E2200" s="33">
        <f t="shared" si="242"/>
        <v>-4.8134274696818129E-2</v>
      </c>
      <c r="F2200" s="15" t="str">
        <f t="shared" si="238"/>
        <v>Not Used</v>
      </c>
      <c r="G2200" s="17" t="s">
        <v>159</v>
      </c>
      <c r="H2200" s="18" t="s">
        <v>84</v>
      </c>
      <c r="I2200" s="26" t="s">
        <v>166</v>
      </c>
      <c r="J2200" s="19" t="str">
        <f t="shared" si="243"/>
        <v>Not Used</v>
      </c>
      <c r="K2200" s="19" t="str">
        <f t="shared" si="244"/>
        <v>Not Used</v>
      </c>
      <c r="L2200" s="27" t="str">
        <f t="shared" si="240"/>
        <v>CHECK</v>
      </c>
      <c r="M2200" s="27" t="str">
        <f t="shared" si="241"/>
        <v>Gravel</v>
      </c>
    </row>
    <row r="2201" spans="1:13" x14ac:dyDescent="0.25">
      <c r="A2201" s="15" t="s">
        <v>97</v>
      </c>
      <c r="B2201" s="16" t="s">
        <v>18</v>
      </c>
      <c r="C2201" s="15" t="str">
        <f t="shared" si="239"/>
        <v>Greenstone_Gummy</v>
      </c>
      <c r="D2201" s="15">
        <v>0</v>
      </c>
      <c r="E2201" s="33">
        <f t="shared" si="242"/>
        <v>-4.8134274696818129E-2</v>
      </c>
      <c r="F2201" s="15" t="str">
        <f t="shared" si="238"/>
        <v>Not Used</v>
      </c>
      <c r="G2201" s="17" t="s">
        <v>159</v>
      </c>
      <c r="H2201" s="18" t="s">
        <v>84</v>
      </c>
      <c r="I2201" s="26" t="s">
        <v>166</v>
      </c>
      <c r="J2201" s="19" t="str">
        <f t="shared" si="243"/>
        <v>Not Used</v>
      </c>
      <c r="K2201" s="19" t="str">
        <f t="shared" si="244"/>
        <v>Not Used</v>
      </c>
      <c r="L2201" s="27" t="str">
        <f t="shared" si="240"/>
        <v>CHECK</v>
      </c>
      <c r="M2201" s="27" t="str">
        <f t="shared" si="241"/>
        <v>Gravel</v>
      </c>
    </row>
    <row r="2202" spans="1:13" x14ac:dyDescent="0.25">
      <c r="A2202" s="15" t="s">
        <v>97</v>
      </c>
      <c r="B2202" s="16" t="s">
        <v>19</v>
      </c>
      <c r="C2202" s="15" t="str">
        <f t="shared" si="239"/>
        <v>Greenstone_Hard</v>
      </c>
      <c r="D2202" s="15">
        <v>22</v>
      </c>
      <c r="E2202" s="33">
        <f t="shared" si="242"/>
        <v>-4.6832564610633343E-2</v>
      </c>
      <c r="F2202" s="15" t="str">
        <f t="shared" si="238"/>
        <v>Rare/Uncommon</v>
      </c>
      <c r="G2202" s="17" t="s">
        <v>159</v>
      </c>
      <c r="H2202" s="18" t="s">
        <v>84</v>
      </c>
      <c r="I2202" s="26" t="s">
        <v>166</v>
      </c>
      <c r="J2202" s="19" t="str">
        <f t="shared" si="243"/>
        <v>Needs Review</v>
      </c>
      <c r="K2202" s="19" t="str">
        <f t="shared" si="244"/>
        <v>Nobody Agrees</v>
      </c>
      <c r="L2202" s="27" t="str">
        <f t="shared" si="240"/>
        <v>CHECK</v>
      </c>
      <c r="M2202" s="27" t="str">
        <f t="shared" si="241"/>
        <v>Gravel</v>
      </c>
    </row>
    <row r="2203" spans="1:13" x14ac:dyDescent="0.25">
      <c r="A2203" s="15" t="s">
        <v>97</v>
      </c>
      <c r="B2203" s="16" t="s">
        <v>20</v>
      </c>
      <c r="C2203" s="15" t="str">
        <f t="shared" si="239"/>
        <v>Greenstone_Heaving/Quick</v>
      </c>
      <c r="D2203" s="15">
        <v>0</v>
      </c>
      <c r="E2203" s="33">
        <f t="shared" si="242"/>
        <v>-4.8134274696818129E-2</v>
      </c>
      <c r="F2203" s="15" t="str">
        <f t="shared" si="238"/>
        <v>Not Used</v>
      </c>
      <c r="G2203" s="17" t="s">
        <v>159</v>
      </c>
      <c r="H2203" s="18" t="s">
        <v>84</v>
      </c>
      <c r="I2203" s="26" t="s">
        <v>166</v>
      </c>
      <c r="J2203" s="19" t="str">
        <f t="shared" si="243"/>
        <v>Not Used</v>
      </c>
      <c r="K2203" s="19" t="str">
        <f t="shared" si="244"/>
        <v>Not Used</v>
      </c>
      <c r="L2203" s="27" t="str">
        <f t="shared" si="240"/>
        <v>CHECK</v>
      </c>
      <c r="M2203" s="27" t="str">
        <f t="shared" si="241"/>
        <v>Gravel</v>
      </c>
    </row>
    <row r="2204" spans="1:13" x14ac:dyDescent="0.25">
      <c r="A2204" s="15" t="s">
        <v>97</v>
      </c>
      <c r="B2204" s="16" t="s">
        <v>21</v>
      </c>
      <c r="C2204" s="15" t="str">
        <f t="shared" si="239"/>
        <v>Greenstone_Karst</v>
      </c>
      <c r="D2204" s="15">
        <v>0</v>
      </c>
      <c r="E2204" s="33">
        <f t="shared" si="242"/>
        <v>-4.8134274696818129E-2</v>
      </c>
      <c r="F2204" s="15" t="str">
        <f t="shared" si="238"/>
        <v>Not Used</v>
      </c>
      <c r="G2204" s="17" t="s">
        <v>159</v>
      </c>
      <c r="H2204" s="18" t="s">
        <v>84</v>
      </c>
      <c r="I2204" s="26" t="s">
        <v>166</v>
      </c>
      <c r="J2204" s="19" t="str">
        <f t="shared" si="243"/>
        <v>Not Used</v>
      </c>
      <c r="K2204" s="19" t="str">
        <f t="shared" si="244"/>
        <v>Not Used</v>
      </c>
      <c r="L2204" s="27" t="str">
        <f t="shared" si="240"/>
        <v>CHECK</v>
      </c>
      <c r="M2204" s="27" t="str">
        <f t="shared" si="241"/>
        <v>Gravel</v>
      </c>
    </row>
    <row r="2205" spans="1:13" x14ac:dyDescent="0.25">
      <c r="A2205" s="15" t="s">
        <v>97</v>
      </c>
      <c r="B2205" s="16" t="s">
        <v>22</v>
      </c>
      <c r="C2205" s="15" t="str">
        <f t="shared" si="239"/>
        <v>Greenstone_Layered</v>
      </c>
      <c r="D2205" s="15">
        <v>3</v>
      </c>
      <c r="E2205" s="33">
        <f t="shared" si="242"/>
        <v>-4.7956768775974754E-2</v>
      </c>
      <c r="F2205" s="15" t="str">
        <f t="shared" si="238"/>
        <v>Rare/Uncommon</v>
      </c>
      <c r="G2205" s="17" t="s">
        <v>159</v>
      </c>
      <c r="H2205" s="18" t="s">
        <v>84</v>
      </c>
      <c r="I2205" s="26" t="s">
        <v>166</v>
      </c>
      <c r="J2205" s="19" t="str">
        <f t="shared" si="243"/>
        <v>Needs Review</v>
      </c>
      <c r="K2205" s="19" t="str">
        <f t="shared" si="244"/>
        <v>Nobody Agrees</v>
      </c>
      <c r="L2205" s="27" t="str">
        <f t="shared" si="240"/>
        <v>CHECK</v>
      </c>
      <c r="M2205" s="27" t="str">
        <f t="shared" si="241"/>
        <v>Gravel</v>
      </c>
    </row>
    <row r="2206" spans="1:13" x14ac:dyDescent="0.25">
      <c r="A2206" s="15" t="s">
        <v>97</v>
      </c>
      <c r="B2206" s="16" t="s">
        <v>23</v>
      </c>
      <c r="C2206" s="15" t="str">
        <f t="shared" si="239"/>
        <v>Greenstone_Medium</v>
      </c>
      <c r="D2206" s="15">
        <v>0</v>
      </c>
      <c r="E2206" s="33">
        <f t="shared" si="242"/>
        <v>-4.8134274696818129E-2</v>
      </c>
      <c r="F2206" s="15" t="str">
        <f t="shared" si="238"/>
        <v>Not Used</v>
      </c>
      <c r="G2206" s="17" t="s">
        <v>159</v>
      </c>
      <c r="H2206" s="18" t="s">
        <v>84</v>
      </c>
      <c r="I2206" s="26" t="s">
        <v>166</v>
      </c>
      <c r="J2206" s="19" t="str">
        <f t="shared" si="243"/>
        <v>Not Used</v>
      </c>
      <c r="K2206" s="19" t="str">
        <f t="shared" si="244"/>
        <v>Not Used</v>
      </c>
      <c r="L2206" s="27" t="str">
        <f t="shared" si="240"/>
        <v>CHECK</v>
      </c>
      <c r="M2206" s="27" t="str">
        <f t="shared" si="241"/>
        <v>Gravel</v>
      </c>
    </row>
    <row r="2207" spans="1:13" x14ac:dyDescent="0.25">
      <c r="A2207" s="15" t="s">
        <v>97</v>
      </c>
      <c r="B2207" s="16" t="s">
        <v>24</v>
      </c>
      <c r="C2207" s="15" t="str">
        <f t="shared" si="239"/>
        <v>Greenstone_Medium To Coarse</v>
      </c>
      <c r="D2207" s="15">
        <v>0</v>
      </c>
      <c r="E2207" s="33">
        <f t="shared" si="242"/>
        <v>-4.8134274696818129E-2</v>
      </c>
      <c r="F2207" s="15" t="str">
        <f t="shared" si="238"/>
        <v>Not Used</v>
      </c>
      <c r="G2207" s="17" t="s">
        <v>159</v>
      </c>
      <c r="H2207" s="18" t="s">
        <v>84</v>
      </c>
      <c r="I2207" s="26" t="s">
        <v>166</v>
      </c>
      <c r="J2207" s="19" t="str">
        <f t="shared" si="243"/>
        <v>Not Used</v>
      </c>
      <c r="K2207" s="19" t="str">
        <f t="shared" si="244"/>
        <v>Not Used</v>
      </c>
      <c r="L2207" s="27" t="str">
        <f t="shared" si="240"/>
        <v>CHECK</v>
      </c>
      <c r="M2207" s="27" t="str">
        <f t="shared" si="241"/>
        <v>Gravel</v>
      </c>
    </row>
    <row r="2208" spans="1:13" x14ac:dyDescent="0.25">
      <c r="A2208" s="15" t="s">
        <v>97</v>
      </c>
      <c r="B2208" s="16" t="s">
        <v>25</v>
      </c>
      <c r="C2208" s="15" t="str">
        <f t="shared" si="239"/>
        <v>Greenstone_Organic</v>
      </c>
      <c r="D2208" s="15">
        <v>0</v>
      </c>
      <c r="E2208" s="33">
        <f t="shared" si="242"/>
        <v>-4.8134274696818129E-2</v>
      </c>
      <c r="F2208" s="15" t="str">
        <f t="shared" si="238"/>
        <v>Not Used</v>
      </c>
      <c r="G2208" s="17" t="s">
        <v>159</v>
      </c>
      <c r="H2208" s="18" t="s">
        <v>166</v>
      </c>
      <c r="I2208" s="26" t="s">
        <v>166</v>
      </c>
      <c r="J2208" s="19" t="str">
        <f t="shared" si="243"/>
        <v>Not Used</v>
      </c>
      <c r="K2208" s="19" t="str">
        <f t="shared" si="244"/>
        <v>Not Used</v>
      </c>
      <c r="L2208" s="27" t="str">
        <f t="shared" si="240"/>
        <v>CHECK</v>
      </c>
      <c r="M2208" s="27" t="str">
        <f t="shared" si="241"/>
        <v>Bedrock</v>
      </c>
    </row>
    <row r="2209" spans="1:13" x14ac:dyDescent="0.25">
      <c r="A2209" s="15" t="s">
        <v>97</v>
      </c>
      <c r="B2209" s="16" t="s">
        <v>26</v>
      </c>
      <c r="C2209" s="15" t="str">
        <f t="shared" si="239"/>
        <v>Greenstone_Porous</v>
      </c>
      <c r="D2209" s="15">
        <v>0</v>
      </c>
      <c r="E2209" s="33">
        <f t="shared" si="242"/>
        <v>-4.8134274696818129E-2</v>
      </c>
      <c r="F2209" s="15" t="str">
        <f t="shared" si="238"/>
        <v>Not Used</v>
      </c>
      <c r="G2209" s="17" t="s">
        <v>159</v>
      </c>
      <c r="H2209" s="18" t="s">
        <v>84</v>
      </c>
      <c r="I2209" s="26" t="s">
        <v>166</v>
      </c>
      <c r="J2209" s="19" t="str">
        <f t="shared" si="243"/>
        <v>Not Used</v>
      </c>
      <c r="K2209" s="19" t="str">
        <f t="shared" si="244"/>
        <v>Not Used</v>
      </c>
      <c r="L2209" s="27" t="str">
        <f t="shared" si="240"/>
        <v>CHECK</v>
      </c>
      <c r="M2209" s="27" t="str">
        <f t="shared" si="241"/>
        <v>Gravel</v>
      </c>
    </row>
    <row r="2210" spans="1:13" x14ac:dyDescent="0.25">
      <c r="A2210" s="15" t="s">
        <v>97</v>
      </c>
      <c r="B2210" s="16" t="s">
        <v>27</v>
      </c>
      <c r="C2210" s="15" t="str">
        <f t="shared" si="239"/>
        <v>Greenstone_Sandy</v>
      </c>
      <c r="D2210" s="15">
        <v>0</v>
      </c>
      <c r="E2210" s="33">
        <f t="shared" si="242"/>
        <v>-4.8134274696818129E-2</v>
      </c>
      <c r="F2210" s="15" t="str">
        <f t="shared" si="238"/>
        <v>Not Used</v>
      </c>
      <c r="G2210" s="17" t="s">
        <v>159</v>
      </c>
      <c r="H2210" s="18" t="s">
        <v>120</v>
      </c>
      <c r="I2210" s="26" t="s">
        <v>166</v>
      </c>
      <c r="J2210" s="19" t="str">
        <f t="shared" si="243"/>
        <v>Not Used</v>
      </c>
      <c r="K2210" s="19" t="str">
        <f t="shared" si="244"/>
        <v>Not Used</v>
      </c>
      <c r="L2210" s="27" t="str">
        <f t="shared" si="240"/>
        <v>CHECK</v>
      </c>
      <c r="M2210" s="27" t="str">
        <f t="shared" si="241"/>
        <v>Sand &amp; Gravel</v>
      </c>
    </row>
    <row r="2211" spans="1:13" x14ac:dyDescent="0.25">
      <c r="A2211" s="15" t="s">
        <v>97</v>
      </c>
      <c r="B2211" s="16" t="s">
        <v>28</v>
      </c>
      <c r="C2211" s="15" t="str">
        <f t="shared" si="239"/>
        <v>Greenstone_Silty</v>
      </c>
      <c r="D2211" s="15">
        <v>0</v>
      </c>
      <c r="E2211" s="33">
        <f t="shared" si="242"/>
        <v>-4.8134274696818129E-2</v>
      </c>
      <c r="F2211" s="15" t="str">
        <f t="shared" si="238"/>
        <v>Not Used</v>
      </c>
      <c r="G2211" s="17" t="s">
        <v>159</v>
      </c>
      <c r="H2211" s="18" t="s">
        <v>120</v>
      </c>
      <c r="I2211" s="26" t="s">
        <v>166</v>
      </c>
      <c r="J2211" s="19" t="str">
        <f t="shared" si="243"/>
        <v>Not Used</v>
      </c>
      <c r="K2211" s="19" t="str">
        <f t="shared" si="244"/>
        <v>Not Used</v>
      </c>
      <c r="L2211" s="27" t="str">
        <f t="shared" si="240"/>
        <v>CHECK</v>
      </c>
      <c r="M2211" s="27" t="str">
        <f t="shared" si="241"/>
        <v>Sand &amp; Gravel</v>
      </c>
    </row>
    <row r="2212" spans="1:13" x14ac:dyDescent="0.25">
      <c r="A2212" s="15" t="s">
        <v>97</v>
      </c>
      <c r="B2212" s="16" t="s">
        <v>29</v>
      </c>
      <c r="C2212" s="15" t="str">
        <f t="shared" si="239"/>
        <v>Greenstone_Soft</v>
      </c>
      <c r="D2212" s="15">
        <v>6</v>
      </c>
      <c r="E2212" s="33">
        <f t="shared" si="242"/>
        <v>-4.7779262855131371E-2</v>
      </c>
      <c r="F2212" s="15" t="str">
        <f t="shared" si="238"/>
        <v>Rare/Uncommon</v>
      </c>
      <c r="G2212" s="17" t="s">
        <v>159</v>
      </c>
      <c r="H2212" s="18" t="s">
        <v>84</v>
      </c>
      <c r="I2212" s="26" t="s">
        <v>166</v>
      </c>
      <c r="J2212" s="19" t="str">
        <f t="shared" si="243"/>
        <v>Needs Review</v>
      </c>
      <c r="K2212" s="19" t="str">
        <f t="shared" si="244"/>
        <v>Nobody Agrees</v>
      </c>
      <c r="L2212" s="27" t="str">
        <f t="shared" si="240"/>
        <v>CHECK</v>
      </c>
      <c r="M2212" s="27" t="str">
        <f t="shared" si="241"/>
        <v>Gravel</v>
      </c>
    </row>
    <row r="2213" spans="1:13" x14ac:dyDescent="0.25">
      <c r="A2213" s="15" t="s">
        <v>97</v>
      </c>
      <c r="B2213" s="16" t="s">
        <v>30</v>
      </c>
      <c r="C2213" s="15" t="str">
        <f t="shared" si="239"/>
        <v>Greenstone_Sticky</v>
      </c>
      <c r="D2213" s="15">
        <v>0</v>
      </c>
      <c r="E2213" s="33">
        <f t="shared" si="242"/>
        <v>-4.8134274696818129E-2</v>
      </c>
      <c r="F2213" s="15" t="str">
        <f t="shared" si="238"/>
        <v>Not Used</v>
      </c>
      <c r="G2213" s="17" t="s">
        <v>159</v>
      </c>
      <c r="H2213" s="18" t="s">
        <v>84</v>
      </c>
      <c r="I2213" s="26" t="s">
        <v>166</v>
      </c>
      <c r="J2213" s="19" t="str">
        <f t="shared" si="243"/>
        <v>Not Used</v>
      </c>
      <c r="K2213" s="19" t="str">
        <f t="shared" si="244"/>
        <v>Not Used</v>
      </c>
      <c r="L2213" s="27" t="str">
        <f t="shared" si="240"/>
        <v>CHECK</v>
      </c>
      <c r="M2213" s="27" t="str">
        <f t="shared" si="241"/>
        <v>Gravel</v>
      </c>
    </row>
    <row r="2214" spans="1:13" x14ac:dyDescent="0.25">
      <c r="A2214" s="15" t="s">
        <v>97</v>
      </c>
      <c r="B2214" s="16" t="s">
        <v>31</v>
      </c>
      <c r="C2214" s="15" t="str">
        <f t="shared" si="239"/>
        <v>Greenstone_Stoney</v>
      </c>
      <c r="D2214" s="15">
        <v>0</v>
      </c>
      <c r="E2214" s="33">
        <f t="shared" si="242"/>
        <v>-4.8134274696818129E-2</v>
      </c>
      <c r="F2214" s="15" t="str">
        <f t="shared" si="238"/>
        <v>Not Used</v>
      </c>
      <c r="G2214" s="17" t="s">
        <v>159</v>
      </c>
      <c r="H2214" s="18" t="s">
        <v>84</v>
      </c>
      <c r="I2214" s="26" t="s">
        <v>166</v>
      </c>
      <c r="J2214" s="19" t="str">
        <f t="shared" si="243"/>
        <v>Not Used</v>
      </c>
      <c r="K2214" s="19" t="str">
        <f t="shared" si="244"/>
        <v>Not Used</v>
      </c>
      <c r="L2214" s="27" t="str">
        <f t="shared" si="240"/>
        <v>CHECK</v>
      </c>
      <c r="M2214" s="27" t="str">
        <f t="shared" si="241"/>
        <v>Gravel</v>
      </c>
    </row>
    <row r="2215" spans="1:13" x14ac:dyDescent="0.25">
      <c r="A2215" s="15" t="s">
        <v>97</v>
      </c>
      <c r="B2215" s="16" t="s">
        <v>32</v>
      </c>
      <c r="C2215" s="15" t="str">
        <f t="shared" si="239"/>
        <v>Greenstone_Stringers</v>
      </c>
      <c r="D2215" s="15">
        <v>0</v>
      </c>
      <c r="E2215" s="33">
        <f t="shared" si="242"/>
        <v>-4.8134274696818129E-2</v>
      </c>
      <c r="F2215" s="15" t="str">
        <f t="shared" si="238"/>
        <v>Not Used</v>
      </c>
      <c r="G2215" s="17" t="s">
        <v>159</v>
      </c>
      <c r="H2215" s="18" t="s">
        <v>84</v>
      </c>
      <c r="I2215" s="26" t="s">
        <v>166</v>
      </c>
      <c r="J2215" s="19" t="str">
        <f t="shared" si="243"/>
        <v>Not Used</v>
      </c>
      <c r="K2215" s="19" t="str">
        <f t="shared" si="244"/>
        <v>Not Used</v>
      </c>
      <c r="L2215" s="27" t="str">
        <f t="shared" si="240"/>
        <v>CHECK</v>
      </c>
      <c r="M2215" s="27" t="str">
        <f t="shared" si="241"/>
        <v>Gravel</v>
      </c>
    </row>
    <row r="2216" spans="1:13" x14ac:dyDescent="0.25">
      <c r="A2216" s="15" t="s">
        <v>97</v>
      </c>
      <c r="B2216" s="16" t="s">
        <v>33</v>
      </c>
      <c r="C2216" s="15" t="str">
        <f t="shared" si="239"/>
        <v>Greenstone_Strips</v>
      </c>
      <c r="D2216" s="15">
        <v>0</v>
      </c>
      <c r="E2216" s="33">
        <f t="shared" si="242"/>
        <v>-4.8134274696818129E-2</v>
      </c>
      <c r="F2216" s="15" t="str">
        <f t="shared" si="238"/>
        <v>Not Used</v>
      </c>
      <c r="G2216" s="17" t="s">
        <v>159</v>
      </c>
      <c r="H2216" s="18" t="s">
        <v>84</v>
      </c>
      <c r="I2216" s="26" t="s">
        <v>166</v>
      </c>
      <c r="J2216" s="19" t="str">
        <f t="shared" si="243"/>
        <v>Not Used</v>
      </c>
      <c r="K2216" s="19" t="str">
        <f t="shared" si="244"/>
        <v>Not Used</v>
      </c>
      <c r="L2216" s="27" t="str">
        <f t="shared" si="240"/>
        <v>CHECK</v>
      </c>
      <c r="M2216" s="27" t="str">
        <f t="shared" si="241"/>
        <v>Gravel</v>
      </c>
    </row>
    <row r="2217" spans="1:13" x14ac:dyDescent="0.25">
      <c r="A2217" s="15" t="s">
        <v>97</v>
      </c>
      <c r="B2217" s="16" t="s">
        <v>34</v>
      </c>
      <c r="C2217" s="15" t="str">
        <f t="shared" si="239"/>
        <v>Greenstone_Swelling</v>
      </c>
      <c r="D2217" s="15">
        <v>0</v>
      </c>
      <c r="E2217" s="33">
        <f t="shared" si="242"/>
        <v>-4.8134274696818129E-2</v>
      </c>
      <c r="F2217" s="15" t="str">
        <f t="shared" si="238"/>
        <v>Not Used</v>
      </c>
      <c r="G2217" s="17" t="s">
        <v>159</v>
      </c>
      <c r="H2217" s="18" t="s">
        <v>84</v>
      </c>
      <c r="I2217" s="26" t="s">
        <v>166</v>
      </c>
      <c r="J2217" s="19" t="str">
        <f t="shared" si="243"/>
        <v>Not Used</v>
      </c>
      <c r="K2217" s="19" t="str">
        <f t="shared" si="244"/>
        <v>Not Used</v>
      </c>
      <c r="L2217" s="27" t="str">
        <f t="shared" si="240"/>
        <v>CHECK</v>
      </c>
      <c r="M2217" s="27" t="str">
        <f t="shared" si="241"/>
        <v>Gravel</v>
      </c>
    </row>
    <row r="2218" spans="1:13" x14ac:dyDescent="0.25">
      <c r="A2218" s="15" t="s">
        <v>97</v>
      </c>
      <c r="B2218" s="16" t="s">
        <v>35</v>
      </c>
      <c r="C2218" s="15" t="str">
        <f t="shared" si="239"/>
        <v>Greenstone_Very Coarse</v>
      </c>
      <c r="D2218" s="15">
        <v>0</v>
      </c>
      <c r="E2218" s="33">
        <f t="shared" si="242"/>
        <v>-4.8134274696818129E-2</v>
      </c>
      <c r="F2218" s="15" t="str">
        <f t="shared" si="238"/>
        <v>Not Used</v>
      </c>
      <c r="G2218" s="17" t="s">
        <v>159</v>
      </c>
      <c r="H2218" s="18" t="s">
        <v>84</v>
      </c>
      <c r="I2218" s="26" t="s">
        <v>166</v>
      </c>
      <c r="J2218" s="19" t="str">
        <f t="shared" si="243"/>
        <v>Not Used</v>
      </c>
      <c r="K2218" s="19" t="str">
        <f t="shared" si="244"/>
        <v>Not Used</v>
      </c>
      <c r="L2218" s="27" t="str">
        <f t="shared" si="240"/>
        <v>CHECK</v>
      </c>
      <c r="M2218" s="27" t="str">
        <f t="shared" si="241"/>
        <v>Gravel</v>
      </c>
    </row>
    <row r="2219" spans="1:13" x14ac:dyDescent="0.25">
      <c r="A2219" s="15" t="s">
        <v>97</v>
      </c>
      <c r="B2219" s="16" t="s">
        <v>160</v>
      </c>
      <c r="C2219" s="15" t="str">
        <f t="shared" si="239"/>
        <v>Greenstone_Very Fine</v>
      </c>
      <c r="D2219" s="15">
        <v>0</v>
      </c>
      <c r="E2219" s="33">
        <f t="shared" si="242"/>
        <v>-4.8134274696818129E-2</v>
      </c>
      <c r="F2219" s="15" t="str">
        <f t="shared" si="238"/>
        <v>Not Used</v>
      </c>
      <c r="G2219" s="17" t="s">
        <v>159</v>
      </c>
      <c r="H2219" s="18" t="s">
        <v>84</v>
      </c>
      <c r="I2219" s="26" t="s">
        <v>166</v>
      </c>
      <c r="J2219" s="19" t="str">
        <f t="shared" si="243"/>
        <v>Not Used</v>
      </c>
      <c r="K2219" s="19" t="str">
        <f t="shared" si="244"/>
        <v>Not Used</v>
      </c>
      <c r="L2219" s="27" t="str">
        <f t="shared" si="240"/>
        <v>CHECK</v>
      </c>
      <c r="M2219" s="27" t="str">
        <f t="shared" si="241"/>
        <v>Gravel</v>
      </c>
    </row>
    <row r="2220" spans="1:13" x14ac:dyDescent="0.25">
      <c r="A2220" s="15" t="s">
        <v>97</v>
      </c>
      <c r="B2220" s="16" t="s">
        <v>36</v>
      </c>
      <c r="C2220" s="15" t="str">
        <f t="shared" si="239"/>
        <v>Greenstone_Very Fine-Coarse</v>
      </c>
      <c r="D2220" s="15">
        <v>0</v>
      </c>
      <c r="E2220" s="33">
        <f t="shared" si="242"/>
        <v>-4.8134274696818129E-2</v>
      </c>
      <c r="F2220" s="15" t="str">
        <f t="shared" si="238"/>
        <v>Not Used</v>
      </c>
      <c r="G2220" s="17" t="s">
        <v>159</v>
      </c>
      <c r="H2220" s="18" t="s">
        <v>84</v>
      </c>
      <c r="I2220" s="26" t="s">
        <v>166</v>
      </c>
      <c r="J2220" s="19" t="str">
        <f t="shared" si="243"/>
        <v>Not Used</v>
      </c>
      <c r="K2220" s="19" t="str">
        <f t="shared" si="244"/>
        <v>Not Used</v>
      </c>
      <c r="L2220" s="27" t="str">
        <f t="shared" si="240"/>
        <v>CHECK</v>
      </c>
      <c r="M2220" s="27" t="str">
        <f t="shared" si="241"/>
        <v>Gravel</v>
      </c>
    </row>
    <row r="2221" spans="1:13" x14ac:dyDescent="0.25">
      <c r="A2221" s="15" t="s">
        <v>97</v>
      </c>
      <c r="B2221" s="16" t="s">
        <v>37</v>
      </c>
      <c r="C2221" s="15" t="str">
        <f t="shared" si="239"/>
        <v>Greenstone_Very Fine-Fine</v>
      </c>
      <c r="D2221" s="15">
        <v>0</v>
      </c>
      <c r="E2221" s="33">
        <f t="shared" si="242"/>
        <v>-4.8134274696818129E-2</v>
      </c>
      <c r="F2221" s="15" t="str">
        <f t="shared" si="238"/>
        <v>Not Used</v>
      </c>
      <c r="G2221" s="17" t="s">
        <v>159</v>
      </c>
      <c r="H2221" s="18" t="s">
        <v>84</v>
      </c>
      <c r="I2221" s="26" t="s">
        <v>166</v>
      </c>
      <c r="J2221" s="19" t="str">
        <f t="shared" si="243"/>
        <v>Not Used</v>
      </c>
      <c r="K2221" s="19" t="str">
        <f t="shared" si="244"/>
        <v>Not Used</v>
      </c>
      <c r="L2221" s="27" t="str">
        <f t="shared" si="240"/>
        <v>CHECK</v>
      </c>
      <c r="M2221" s="27" t="str">
        <f t="shared" si="241"/>
        <v>Gravel</v>
      </c>
    </row>
    <row r="2222" spans="1:13" x14ac:dyDescent="0.25">
      <c r="A2222" s="15" t="s">
        <v>97</v>
      </c>
      <c r="B2222" s="16" t="s">
        <v>38</v>
      </c>
      <c r="C2222" s="15" t="str">
        <f t="shared" si="239"/>
        <v>Greenstone_Very Fine-Medium</v>
      </c>
      <c r="D2222" s="15">
        <v>0</v>
      </c>
      <c r="E2222" s="33">
        <f t="shared" si="242"/>
        <v>-4.8134274696818129E-2</v>
      </c>
      <c r="F2222" s="15" t="str">
        <f t="shared" si="238"/>
        <v>Not Used</v>
      </c>
      <c r="G2222" s="17" t="s">
        <v>159</v>
      </c>
      <c r="H2222" s="18" t="s">
        <v>84</v>
      </c>
      <c r="I2222" s="26" t="s">
        <v>166</v>
      </c>
      <c r="J2222" s="19" t="str">
        <f t="shared" si="243"/>
        <v>Not Used</v>
      </c>
      <c r="K2222" s="19" t="str">
        <f t="shared" si="244"/>
        <v>Not Used</v>
      </c>
      <c r="L2222" s="27" t="str">
        <f t="shared" si="240"/>
        <v>CHECK</v>
      </c>
      <c r="M2222" s="27" t="str">
        <f t="shared" si="241"/>
        <v>Gravel</v>
      </c>
    </row>
    <row r="2223" spans="1:13" x14ac:dyDescent="0.25">
      <c r="A2223" s="15" t="s">
        <v>97</v>
      </c>
      <c r="B2223" s="16" t="s">
        <v>39</v>
      </c>
      <c r="C2223" s="15" t="str">
        <f t="shared" si="239"/>
        <v>Greenstone_Very Hard</v>
      </c>
      <c r="D2223" s="15">
        <v>0</v>
      </c>
      <c r="E2223" s="33">
        <f t="shared" si="242"/>
        <v>-4.8134274696818129E-2</v>
      </c>
      <c r="F2223" s="15" t="str">
        <f t="shared" si="238"/>
        <v>Not Used</v>
      </c>
      <c r="G2223" s="17" t="s">
        <v>159</v>
      </c>
      <c r="H2223" s="18" t="s">
        <v>84</v>
      </c>
      <c r="I2223" s="26" t="s">
        <v>166</v>
      </c>
      <c r="J2223" s="19" t="str">
        <f t="shared" si="243"/>
        <v>Not Used</v>
      </c>
      <c r="K2223" s="19" t="str">
        <f t="shared" si="244"/>
        <v>Not Used</v>
      </c>
      <c r="L2223" s="27" t="str">
        <f t="shared" si="240"/>
        <v>CHECK</v>
      </c>
      <c r="M2223" s="27" t="str">
        <f t="shared" si="241"/>
        <v>Gravel</v>
      </c>
    </row>
    <row r="2224" spans="1:13" x14ac:dyDescent="0.25">
      <c r="A2224" s="15" t="s">
        <v>97</v>
      </c>
      <c r="B2224" s="16" t="s">
        <v>40</v>
      </c>
      <c r="C2224" s="15" t="str">
        <f t="shared" si="239"/>
        <v>Greenstone_W/Boulders</v>
      </c>
      <c r="D2224" s="15">
        <v>0</v>
      </c>
      <c r="E2224" s="33">
        <f t="shared" si="242"/>
        <v>-4.8134274696818129E-2</v>
      </c>
      <c r="F2224" s="15" t="str">
        <f t="shared" si="238"/>
        <v>Not Used</v>
      </c>
      <c r="G2224" s="17" t="s">
        <v>159</v>
      </c>
      <c r="H2224" s="18" t="s">
        <v>84</v>
      </c>
      <c r="I2224" s="26" t="s">
        <v>166</v>
      </c>
      <c r="J2224" s="19" t="str">
        <f t="shared" si="243"/>
        <v>Not Used</v>
      </c>
      <c r="K2224" s="19" t="str">
        <f t="shared" si="244"/>
        <v>Not Used</v>
      </c>
      <c r="L2224" s="27" t="str">
        <f t="shared" si="240"/>
        <v>CHECK</v>
      </c>
      <c r="M2224" s="27" t="str">
        <f t="shared" si="241"/>
        <v>Gravel</v>
      </c>
    </row>
    <row r="2225" spans="1:13" x14ac:dyDescent="0.25">
      <c r="A2225" s="15" t="s">
        <v>97</v>
      </c>
      <c r="B2225" s="16" t="s">
        <v>41</v>
      </c>
      <c r="C2225" s="15" t="str">
        <f t="shared" si="239"/>
        <v>Greenstone_W/Clay</v>
      </c>
      <c r="D2225" s="15">
        <v>3</v>
      </c>
      <c r="E2225" s="33">
        <f t="shared" si="242"/>
        <v>-4.7956768775974754E-2</v>
      </c>
      <c r="F2225" s="15" t="str">
        <f t="shared" si="238"/>
        <v>Rare/Uncommon</v>
      </c>
      <c r="G2225" s="17" t="s">
        <v>159</v>
      </c>
      <c r="H2225" s="18" t="s">
        <v>158</v>
      </c>
      <c r="I2225" s="26" t="s">
        <v>166</v>
      </c>
      <c r="J2225" s="19" t="str">
        <f t="shared" si="243"/>
        <v>Needs Review</v>
      </c>
      <c r="K2225" s="19" t="str">
        <f t="shared" si="244"/>
        <v>Nobody Agrees</v>
      </c>
      <c r="L2225" s="27" t="str">
        <f t="shared" si="240"/>
        <v>CHECK</v>
      </c>
      <c r="M2225" s="27" t="str">
        <f t="shared" si="241"/>
        <v>Diamicton</v>
      </c>
    </row>
    <row r="2226" spans="1:13" x14ac:dyDescent="0.25">
      <c r="A2226" s="15" t="s">
        <v>97</v>
      </c>
      <c r="B2226" s="16" t="s">
        <v>42</v>
      </c>
      <c r="C2226" s="15" t="str">
        <f t="shared" si="239"/>
        <v>Greenstone_W/Coal</v>
      </c>
      <c r="D2226" s="15">
        <v>0</v>
      </c>
      <c r="E2226" s="33">
        <f t="shared" si="242"/>
        <v>-4.8134274696818129E-2</v>
      </c>
      <c r="F2226" s="15" t="str">
        <f t="shared" si="238"/>
        <v>Not Used</v>
      </c>
      <c r="G2226" s="17" t="s">
        <v>159</v>
      </c>
      <c r="H2226" s="18" t="s">
        <v>84</v>
      </c>
      <c r="I2226" s="26" t="s">
        <v>166</v>
      </c>
      <c r="J2226" s="19" t="str">
        <f t="shared" si="243"/>
        <v>Not Used</v>
      </c>
      <c r="K2226" s="19" t="str">
        <f t="shared" si="244"/>
        <v>Not Used</v>
      </c>
      <c r="L2226" s="27" t="str">
        <f t="shared" si="240"/>
        <v>CHECK</v>
      </c>
      <c r="M2226" s="27" t="str">
        <f t="shared" si="241"/>
        <v>Gravel</v>
      </c>
    </row>
    <row r="2227" spans="1:13" x14ac:dyDescent="0.25">
      <c r="A2227" s="15" t="s">
        <v>97</v>
      </c>
      <c r="B2227" s="16" t="s">
        <v>43</v>
      </c>
      <c r="C2227" s="15" t="str">
        <f t="shared" si="239"/>
        <v>Greenstone_W/Cobbles</v>
      </c>
      <c r="D2227" s="15">
        <v>0</v>
      </c>
      <c r="E2227" s="33">
        <f t="shared" si="242"/>
        <v>-4.8134274696818129E-2</v>
      </c>
      <c r="F2227" s="15" t="str">
        <f t="shared" si="238"/>
        <v>Not Used</v>
      </c>
      <c r="G2227" s="17" t="s">
        <v>159</v>
      </c>
      <c r="H2227" s="18" t="s">
        <v>84</v>
      </c>
      <c r="I2227" s="26" t="s">
        <v>166</v>
      </c>
      <c r="J2227" s="19" t="str">
        <f t="shared" si="243"/>
        <v>Not Used</v>
      </c>
      <c r="K2227" s="19" t="str">
        <f t="shared" si="244"/>
        <v>Not Used</v>
      </c>
      <c r="L2227" s="27" t="str">
        <f t="shared" si="240"/>
        <v>CHECK</v>
      </c>
      <c r="M2227" s="27" t="str">
        <f t="shared" si="241"/>
        <v>Gravel</v>
      </c>
    </row>
    <row r="2228" spans="1:13" x14ac:dyDescent="0.25">
      <c r="A2228" s="15" t="s">
        <v>97</v>
      </c>
      <c r="B2228" s="16" t="s">
        <v>44</v>
      </c>
      <c r="C2228" s="15" t="str">
        <f t="shared" si="239"/>
        <v>Greenstone_W/Dolomite</v>
      </c>
      <c r="D2228" s="15">
        <v>0</v>
      </c>
      <c r="E2228" s="33">
        <f t="shared" si="242"/>
        <v>-4.8134274696818129E-2</v>
      </c>
      <c r="F2228" s="15" t="str">
        <f t="shared" si="238"/>
        <v>Not Used</v>
      </c>
      <c r="G2228" s="17" t="s">
        <v>159</v>
      </c>
      <c r="H2228" s="18" t="s">
        <v>84</v>
      </c>
      <c r="I2228" s="26" t="s">
        <v>166</v>
      </c>
      <c r="J2228" s="19" t="str">
        <f t="shared" si="243"/>
        <v>Not Used</v>
      </c>
      <c r="K2228" s="19" t="str">
        <f t="shared" si="244"/>
        <v>Not Used</v>
      </c>
      <c r="L2228" s="27" t="str">
        <f t="shared" si="240"/>
        <v>CHECK</v>
      </c>
      <c r="M2228" s="27" t="str">
        <f t="shared" si="241"/>
        <v>Gravel</v>
      </c>
    </row>
    <row r="2229" spans="1:13" x14ac:dyDescent="0.25">
      <c r="A2229" s="15" t="s">
        <v>97</v>
      </c>
      <c r="B2229" s="16" t="s">
        <v>45</v>
      </c>
      <c r="C2229" s="15" t="str">
        <f t="shared" si="239"/>
        <v>Greenstone_W/Gravel</v>
      </c>
      <c r="D2229" s="15">
        <v>2</v>
      </c>
      <c r="E2229" s="33">
        <f t="shared" si="242"/>
        <v>-4.8015937416255879E-2</v>
      </c>
      <c r="F2229" s="15" t="str">
        <f t="shared" si="238"/>
        <v>Rare/Uncommon</v>
      </c>
      <c r="G2229" s="17" t="s">
        <v>159</v>
      </c>
      <c r="H2229" s="18" t="s">
        <v>84</v>
      </c>
      <c r="I2229" s="26" t="s">
        <v>166</v>
      </c>
      <c r="J2229" s="19" t="str">
        <f t="shared" si="243"/>
        <v>Needs Review</v>
      </c>
      <c r="K2229" s="19" t="str">
        <f t="shared" si="244"/>
        <v>Nobody Agrees</v>
      </c>
      <c r="L2229" s="27" t="str">
        <f t="shared" si="240"/>
        <v>CHECK</v>
      </c>
      <c r="M2229" s="27" t="str">
        <f t="shared" si="241"/>
        <v>Gravel</v>
      </c>
    </row>
    <row r="2230" spans="1:13" x14ac:dyDescent="0.25">
      <c r="A2230" s="15" t="s">
        <v>97</v>
      </c>
      <c r="B2230" s="16" t="s">
        <v>46</v>
      </c>
      <c r="C2230" s="15" t="str">
        <f t="shared" si="239"/>
        <v>Greenstone_W/Gypsum</v>
      </c>
      <c r="D2230" s="15">
        <v>0</v>
      </c>
      <c r="E2230" s="33">
        <f t="shared" si="242"/>
        <v>-4.8134274696818129E-2</v>
      </c>
      <c r="F2230" s="15" t="str">
        <f t="shared" si="238"/>
        <v>Not Used</v>
      </c>
      <c r="G2230" s="17" t="s">
        <v>159</v>
      </c>
      <c r="H2230" s="18" t="s">
        <v>84</v>
      </c>
      <c r="I2230" s="26" t="s">
        <v>166</v>
      </c>
      <c r="J2230" s="19" t="str">
        <f t="shared" si="243"/>
        <v>Not Used</v>
      </c>
      <c r="K2230" s="19" t="str">
        <f t="shared" si="244"/>
        <v>Not Used</v>
      </c>
      <c r="L2230" s="27" t="str">
        <f t="shared" si="240"/>
        <v>CHECK</v>
      </c>
      <c r="M2230" s="27" t="str">
        <f t="shared" si="241"/>
        <v>Gravel</v>
      </c>
    </row>
    <row r="2231" spans="1:13" x14ac:dyDescent="0.25">
      <c r="A2231" s="15" t="s">
        <v>97</v>
      </c>
      <c r="B2231" s="16" t="s">
        <v>47</v>
      </c>
      <c r="C2231" s="15" t="str">
        <f t="shared" si="239"/>
        <v>Greenstone_W/Limestone</v>
      </c>
      <c r="D2231" s="15">
        <v>0</v>
      </c>
      <c r="E2231" s="33">
        <f t="shared" si="242"/>
        <v>-4.8134274696818129E-2</v>
      </c>
      <c r="F2231" s="15" t="str">
        <f t="shared" si="238"/>
        <v>Not Used</v>
      </c>
      <c r="G2231" s="17" t="s">
        <v>159</v>
      </c>
      <c r="H2231" s="18" t="s">
        <v>84</v>
      </c>
      <c r="I2231" s="26" t="s">
        <v>166</v>
      </c>
      <c r="J2231" s="19" t="str">
        <f t="shared" si="243"/>
        <v>Not Used</v>
      </c>
      <c r="K2231" s="19" t="str">
        <f t="shared" si="244"/>
        <v>Not Used</v>
      </c>
      <c r="L2231" s="27" t="str">
        <f t="shared" si="240"/>
        <v>CHECK</v>
      </c>
      <c r="M2231" s="27" t="str">
        <f t="shared" si="241"/>
        <v>Gravel</v>
      </c>
    </row>
    <row r="2232" spans="1:13" x14ac:dyDescent="0.25">
      <c r="A2232" s="15" t="s">
        <v>97</v>
      </c>
      <c r="B2232" s="16" t="s">
        <v>48</v>
      </c>
      <c r="C2232" s="15" t="str">
        <f t="shared" si="239"/>
        <v>Greenstone_W/Pyrite</v>
      </c>
      <c r="D2232" s="15">
        <v>0</v>
      </c>
      <c r="E2232" s="33">
        <f t="shared" si="242"/>
        <v>-4.8134274696818129E-2</v>
      </c>
      <c r="F2232" s="15" t="str">
        <f t="shared" si="238"/>
        <v>Not Used</v>
      </c>
      <c r="G2232" s="17" t="s">
        <v>159</v>
      </c>
      <c r="H2232" s="18" t="s">
        <v>84</v>
      </c>
      <c r="I2232" s="26" t="s">
        <v>166</v>
      </c>
      <c r="J2232" s="19" t="str">
        <f t="shared" si="243"/>
        <v>Not Used</v>
      </c>
      <c r="K2232" s="19" t="str">
        <f t="shared" si="244"/>
        <v>Not Used</v>
      </c>
      <c r="L2232" s="27" t="str">
        <f t="shared" si="240"/>
        <v>CHECK</v>
      </c>
      <c r="M2232" s="27" t="str">
        <f t="shared" si="241"/>
        <v>Gravel</v>
      </c>
    </row>
    <row r="2233" spans="1:13" x14ac:dyDescent="0.25">
      <c r="A2233" s="15" t="s">
        <v>97</v>
      </c>
      <c r="B2233" s="16" t="s">
        <v>49</v>
      </c>
      <c r="C2233" s="15" t="str">
        <f t="shared" si="239"/>
        <v>Greenstone_W/Sand</v>
      </c>
      <c r="D2233" s="15">
        <v>0</v>
      </c>
      <c r="E2233" s="33">
        <f t="shared" si="242"/>
        <v>-4.8134274696818129E-2</v>
      </c>
      <c r="F2233" s="15" t="str">
        <f t="shared" si="238"/>
        <v>Not Used</v>
      </c>
      <c r="G2233" s="17" t="s">
        <v>159</v>
      </c>
      <c r="H2233" s="18" t="s">
        <v>120</v>
      </c>
      <c r="I2233" s="26" t="s">
        <v>166</v>
      </c>
      <c r="J2233" s="19" t="str">
        <f t="shared" si="243"/>
        <v>Not Used</v>
      </c>
      <c r="K2233" s="19" t="str">
        <f t="shared" si="244"/>
        <v>Not Used</v>
      </c>
      <c r="L2233" s="27" t="str">
        <f t="shared" si="240"/>
        <v>CHECK</v>
      </c>
      <c r="M2233" s="27" t="str">
        <f t="shared" si="241"/>
        <v>Sand &amp; Gravel</v>
      </c>
    </row>
    <row r="2234" spans="1:13" x14ac:dyDescent="0.25">
      <c r="A2234" s="15" t="s">
        <v>97</v>
      </c>
      <c r="B2234" s="16" t="s">
        <v>50</v>
      </c>
      <c r="C2234" s="15" t="str">
        <f t="shared" si="239"/>
        <v>Greenstone_W/Sandstone</v>
      </c>
      <c r="D2234" s="15">
        <v>1</v>
      </c>
      <c r="E2234" s="33">
        <f t="shared" si="242"/>
        <v>-4.8075106056537004E-2</v>
      </c>
      <c r="F2234" s="15" t="str">
        <f t="shared" si="238"/>
        <v>Rare/Uncommon</v>
      </c>
      <c r="G2234" s="17" t="s">
        <v>159</v>
      </c>
      <c r="H2234" s="18" t="s">
        <v>84</v>
      </c>
      <c r="I2234" s="26" t="s">
        <v>166</v>
      </c>
      <c r="J2234" s="19" t="str">
        <f t="shared" si="243"/>
        <v>Needs Review</v>
      </c>
      <c r="K2234" s="19" t="str">
        <f t="shared" si="244"/>
        <v>Nobody Agrees</v>
      </c>
      <c r="L2234" s="27" t="str">
        <f t="shared" si="240"/>
        <v>CHECK</v>
      </c>
      <c r="M2234" s="27" t="str">
        <f t="shared" si="241"/>
        <v>Gravel</v>
      </c>
    </row>
    <row r="2235" spans="1:13" x14ac:dyDescent="0.25">
      <c r="A2235" s="15" t="s">
        <v>97</v>
      </c>
      <c r="B2235" s="16" t="s">
        <v>51</v>
      </c>
      <c r="C2235" s="15" t="str">
        <f t="shared" si="239"/>
        <v>Greenstone_W/Shale</v>
      </c>
      <c r="D2235" s="15">
        <v>0</v>
      </c>
      <c r="E2235" s="33">
        <f t="shared" si="242"/>
        <v>-4.8134274696818129E-2</v>
      </c>
      <c r="F2235" s="15" t="str">
        <f t="shared" si="238"/>
        <v>Not Used</v>
      </c>
      <c r="G2235" s="17" t="s">
        <v>159</v>
      </c>
      <c r="H2235" s="18" t="s">
        <v>84</v>
      </c>
      <c r="I2235" s="26" t="s">
        <v>166</v>
      </c>
      <c r="J2235" s="19" t="str">
        <f t="shared" si="243"/>
        <v>Not Used</v>
      </c>
      <c r="K2235" s="19" t="str">
        <f t="shared" si="244"/>
        <v>Not Used</v>
      </c>
      <c r="L2235" s="27" t="str">
        <f t="shared" si="240"/>
        <v>CHECK</v>
      </c>
      <c r="M2235" s="27" t="str">
        <f t="shared" si="241"/>
        <v>Gravel</v>
      </c>
    </row>
    <row r="2236" spans="1:13" x14ac:dyDescent="0.25">
      <c r="A2236" s="15" t="s">
        <v>97</v>
      </c>
      <c r="B2236" s="16" t="s">
        <v>52</v>
      </c>
      <c r="C2236" s="15" t="str">
        <f t="shared" si="239"/>
        <v>Greenstone_W/Silt</v>
      </c>
      <c r="D2236" s="15">
        <v>0</v>
      </c>
      <c r="E2236" s="33">
        <f t="shared" si="242"/>
        <v>-4.8134274696818129E-2</v>
      </c>
      <c r="F2236" s="15" t="str">
        <f t="shared" si="238"/>
        <v>Not Used</v>
      </c>
      <c r="G2236" s="17" t="s">
        <v>159</v>
      </c>
      <c r="H2236" s="18" t="s">
        <v>120</v>
      </c>
      <c r="I2236" s="26" t="s">
        <v>166</v>
      </c>
      <c r="J2236" s="19" t="str">
        <f t="shared" si="243"/>
        <v>Not Used</v>
      </c>
      <c r="K2236" s="19" t="str">
        <f t="shared" si="244"/>
        <v>Not Used</v>
      </c>
      <c r="L2236" s="27" t="str">
        <f t="shared" si="240"/>
        <v>CHECK</v>
      </c>
      <c r="M2236" s="27" t="str">
        <f t="shared" si="241"/>
        <v>Sand &amp; Gravel</v>
      </c>
    </row>
    <row r="2237" spans="1:13" x14ac:dyDescent="0.25">
      <c r="A2237" s="15" t="s">
        <v>97</v>
      </c>
      <c r="B2237" s="16" t="s">
        <v>53</v>
      </c>
      <c r="C2237" s="15" t="str">
        <f t="shared" si="239"/>
        <v>Greenstone_W/Stones</v>
      </c>
      <c r="D2237" s="15">
        <v>2</v>
      </c>
      <c r="E2237" s="33">
        <f t="shared" si="242"/>
        <v>-4.8015937416255879E-2</v>
      </c>
      <c r="F2237" s="15" t="str">
        <f t="shared" si="238"/>
        <v>Rare/Uncommon</v>
      </c>
      <c r="G2237" s="17" t="s">
        <v>159</v>
      </c>
      <c r="H2237" s="18" t="s">
        <v>84</v>
      </c>
      <c r="I2237" s="26" t="s">
        <v>166</v>
      </c>
      <c r="J2237" s="19" t="str">
        <f t="shared" si="243"/>
        <v>Needs Review</v>
      </c>
      <c r="K2237" s="19" t="str">
        <f t="shared" si="244"/>
        <v>Nobody Agrees</v>
      </c>
      <c r="L2237" s="27" t="str">
        <f t="shared" si="240"/>
        <v>CHECK</v>
      </c>
      <c r="M2237" s="27" t="str">
        <f t="shared" si="241"/>
        <v>Gravel</v>
      </c>
    </row>
    <row r="2238" spans="1:13" x14ac:dyDescent="0.25">
      <c r="A2238" s="15" t="s">
        <v>97</v>
      </c>
      <c r="B2238" s="16" t="s">
        <v>54</v>
      </c>
      <c r="C2238" s="15" t="str">
        <f t="shared" si="239"/>
        <v>Greenstone_Water Bearing</v>
      </c>
      <c r="D2238" s="15">
        <v>1</v>
      </c>
      <c r="E2238" s="33">
        <f t="shared" si="242"/>
        <v>-4.8075106056537004E-2</v>
      </c>
      <c r="F2238" s="15" t="str">
        <f t="shared" si="238"/>
        <v>Rare/Uncommon</v>
      </c>
      <c r="G2238" s="17" t="s">
        <v>159</v>
      </c>
      <c r="H2238" s="18" t="s">
        <v>84</v>
      </c>
      <c r="I2238" s="26" t="s">
        <v>166</v>
      </c>
      <c r="J2238" s="19" t="str">
        <f t="shared" si="243"/>
        <v>Needs Review</v>
      </c>
      <c r="K2238" s="19" t="str">
        <f t="shared" si="244"/>
        <v>Nobody Agrees</v>
      </c>
      <c r="L2238" s="27" t="str">
        <f t="shared" si="240"/>
        <v>CHECK</v>
      </c>
      <c r="M2238" s="27" t="str">
        <f t="shared" si="241"/>
        <v>Gravel</v>
      </c>
    </row>
    <row r="2239" spans="1:13" x14ac:dyDescent="0.25">
      <c r="A2239" s="15" t="s">
        <v>97</v>
      </c>
      <c r="B2239" s="16" t="s">
        <v>55</v>
      </c>
      <c r="C2239" s="15" t="str">
        <f t="shared" si="239"/>
        <v>Greenstone_Weathered</v>
      </c>
      <c r="D2239" s="15">
        <v>2</v>
      </c>
      <c r="E2239" s="33">
        <f t="shared" si="242"/>
        <v>-4.8015937416255879E-2</v>
      </c>
      <c r="F2239" s="15" t="str">
        <f t="shared" si="238"/>
        <v>Rare/Uncommon</v>
      </c>
      <c r="G2239" s="17" t="s">
        <v>159</v>
      </c>
      <c r="H2239" s="18" t="s">
        <v>84</v>
      </c>
      <c r="I2239" s="26" t="s">
        <v>166</v>
      </c>
      <c r="J2239" s="19" t="str">
        <f t="shared" si="243"/>
        <v>Needs Review</v>
      </c>
      <c r="K2239" s="19" t="str">
        <f t="shared" si="244"/>
        <v>Nobody Agrees</v>
      </c>
      <c r="L2239" s="27" t="str">
        <f t="shared" si="240"/>
        <v>CHECK</v>
      </c>
      <c r="M2239" s="27" t="str">
        <f t="shared" si="241"/>
        <v>Gravel</v>
      </c>
    </row>
    <row r="2240" spans="1:13" x14ac:dyDescent="0.25">
      <c r="A2240" s="15" t="s">
        <v>97</v>
      </c>
      <c r="B2240" s="16" t="s">
        <v>56</v>
      </c>
      <c r="C2240" s="15" t="str">
        <f t="shared" si="239"/>
        <v>Greenstone_Wet/Moist</v>
      </c>
      <c r="D2240" s="15">
        <v>0</v>
      </c>
      <c r="E2240" s="33">
        <f t="shared" si="242"/>
        <v>-4.8134274696818129E-2</v>
      </c>
      <c r="F2240" s="15" t="str">
        <f t="shared" si="238"/>
        <v>Not Used</v>
      </c>
      <c r="G2240" s="17" t="s">
        <v>159</v>
      </c>
      <c r="H2240" s="18" t="s">
        <v>84</v>
      </c>
      <c r="I2240" s="26" t="s">
        <v>166</v>
      </c>
      <c r="J2240" s="19" t="str">
        <f t="shared" si="243"/>
        <v>Not Used</v>
      </c>
      <c r="K2240" s="19" t="str">
        <f t="shared" si="244"/>
        <v>Not Used</v>
      </c>
      <c r="L2240" s="27" t="str">
        <f t="shared" si="240"/>
        <v>CHECK</v>
      </c>
      <c r="M2240" s="27" t="str">
        <f t="shared" si="241"/>
        <v>Gravel</v>
      </c>
    </row>
    <row r="2241" spans="1:13" x14ac:dyDescent="0.25">
      <c r="A2241" s="15" t="s">
        <v>97</v>
      </c>
      <c r="B2241" s="16" t="s">
        <v>57</v>
      </c>
      <c r="C2241" s="15" t="str">
        <f t="shared" si="239"/>
        <v>Greenstone_Wood</v>
      </c>
      <c r="D2241" s="15">
        <v>0</v>
      </c>
      <c r="E2241" s="33">
        <f t="shared" si="242"/>
        <v>-4.8134274696818129E-2</v>
      </c>
      <c r="F2241" s="15" t="str">
        <f t="shared" si="238"/>
        <v>Not Used</v>
      </c>
      <c r="G2241" s="17" t="s">
        <v>159</v>
      </c>
      <c r="H2241" s="18" t="s">
        <v>166</v>
      </c>
      <c r="I2241" s="26" t="s">
        <v>166</v>
      </c>
      <c r="J2241" s="19" t="str">
        <f t="shared" si="243"/>
        <v>Not Used</v>
      </c>
      <c r="K2241" s="19" t="str">
        <f t="shared" si="244"/>
        <v>Not Used</v>
      </c>
      <c r="L2241" s="27" t="str">
        <f t="shared" si="240"/>
        <v>CHECK</v>
      </c>
      <c r="M2241" s="27" t="str">
        <f t="shared" si="241"/>
        <v>Bedrock</v>
      </c>
    </row>
    <row r="2242" spans="1:13" x14ac:dyDescent="0.25">
      <c r="A2242" s="15" t="s">
        <v>98</v>
      </c>
      <c r="B2242" s="16"/>
      <c r="C2242" s="15" t="str">
        <f t="shared" si="239"/>
        <v>Gypsum_</v>
      </c>
      <c r="D2242" s="15">
        <v>1833</v>
      </c>
      <c r="E2242" s="33">
        <f t="shared" si="242"/>
        <v>6.0321842938487032E-2</v>
      </c>
      <c r="F2242" s="15" t="str">
        <f t="shared" ref="F2242:F2305" si="245">IF(D2242=0,"Not Used",
IF(E2242&lt;Mean,"Rare/Uncommon",
IF(AND(E2242&gt;Mean,E2242&lt;(Mean + Standard_Deviation)),"Fairly Common",
IF(AND(E2242&gt;(Mean + Standard_Deviation),E2242&lt;(Mean + (2*Standard_Deviation))),"Common",
IF(E2242&gt;(Mean + (2*Standard_Deviation)),"Very Common","")))))</f>
        <v>Fairly Common</v>
      </c>
      <c r="G2242" s="17" t="s">
        <v>159</v>
      </c>
      <c r="H2242" s="18" t="s">
        <v>166</v>
      </c>
      <c r="I2242" s="26" t="s">
        <v>166</v>
      </c>
      <c r="J2242" s="19" t="str">
        <f t="shared" si="243"/>
        <v>Needs Review</v>
      </c>
      <c r="K2242" s="19" t="str">
        <f t="shared" si="244"/>
        <v>Bell &amp; Erber</v>
      </c>
      <c r="L2242" s="27" t="str">
        <f t="shared" si="240"/>
        <v>Bedrock</v>
      </c>
      <c r="M2242" s="27" t="str">
        <f t="shared" si="241"/>
        <v>Bedrock</v>
      </c>
    </row>
    <row r="2243" spans="1:13" x14ac:dyDescent="0.25">
      <c r="A2243" s="15" t="s">
        <v>98</v>
      </c>
      <c r="B2243" s="16" t="s">
        <v>4</v>
      </c>
      <c r="C2243" s="15" t="str">
        <f t="shared" ref="C2243:C2306" si="246">A2243&amp;"_"&amp;IF(ISBLANK(B2243),"",B2243)</f>
        <v>Gypsum_Broken</v>
      </c>
      <c r="D2243" s="15">
        <v>8</v>
      </c>
      <c r="E2243" s="33">
        <f t="shared" si="242"/>
        <v>-4.7660925574569114E-2</v>
      </c>
      <c r="F2243" s="15" t="str">
        <f t="shared" si="245"/>
        <v>Rare/Uncommon</v>
      </c>
      <c r="G2243" s="17" t="s">
        <v>159</v>
      </c>
      <c r="H2243" s="18" t="s">
        <v>166</v>
      </c>
      <c r="I2243" s="26" t="s">
        <v>166</v>
      </c>
      <c r="J2243" s="19" t="str">
        <f t="shared" si="243"/>
        <v>Needs Review</v>
      </c>
      <c r="K2243" s="19" t="str">
        <f t="shared" si="244"/>
        <v>Bell &amp; Erber</v>
      </c>
      <c r="L2243" s="27" t="str">
        <f t="shared" ref="L2243:L2306" si="247">IF(K2243="Esch &amp; Erber",I2243,IF(OR(K2243="Bell &amp; Esch",K2243="Bell &amp; Erber",K2243="Everyone Agrees"),H2243,"CHECK"))</f>
        <v>Bedrock</v>
      </c>
      <c r="M2243" s="27" t="str">
        <f t="shared" ref="M2243:M2306" si="248">IF(K2243="Everyone Agrees",H2243,IF(J2243="Not Used",H2243,IF(NOT(L2243="CHECK"),L2243,H2243)))</f>
        <v>Bedrock</v>
      </c>
    </row>
    <row r="2244" spans="1:13" x14ac:dyDescent="0.25">
      <c r="A2244" s="15" t="s">
        <v>98</v>
      </c>
      <c r="B2244" s="16" t="s">
        <v>5</v>
      </c>
      <c r="C2244" s="15" t="str">
        <f t="shared" si="246"/>
        <v>Gypsum_Cemented</v>
      </c>
      <c r="D2244" s="15">
        <v>0</v>
      </c>
      <c r="E2244" s="33">
        <f t="shared" ref="E2244:E2307" si="249">STANDARDIZE(D2244,(SUM($D$2:$D$5657)/COUNT($D$2:$D$5657)),_xlfn.STDEV.P($D$2:$D$5657))</f>
        <v>-4.8134274696818129E-2</v>
      </c>
      <c r="F2244" s="15" t="str">
        <f t="shared" si="245"/>
        <v>Not Used</v>
      </c>
      <c r="G2244" s="17" t="s">
        <v>159</v>
      </c>
      <c r="H2244" s="18" t="s">
        <v>166</v>
      </c>
      <c r="I2244" s="26" t="s">
        <v>166</v>
      </c>
      <c r="J2244" s="19" t="str">
        <f t="shared" ref="J2244:J2307" si="250">IF(AND(G2244=H2244,I2244=H2244),"Yes",IF(AND(OR(G2244="CHECK",H2244="CHECK",I2244="CHECK"),NOT(F2244="Not Used")),"Needs Review",IF(F2244="Not Used", "Not Used","No")))</f>
        <v>Not Used</v>
      </c>
      <c r="K2244" s="19" t="str">
        <f t="shared" ref="K2244:K2307" si="251">IF(J2244="Yes","Everyone Agrees",IF(F2244="Not Used","Not Used",IF(AND(G2244="CHECK",I2244="CHECK"),"Needs Review",IF(G2244=H2244,"Bell &amp; Esch",IF(H2244=I2244,"Bell &amp; Erber",IF(G2244=I2244,"Esch &amp; Erber","Nobody Agrees"))))))</f>
        <v>Not Used</v>
      </c>
      <c r="L2244" s="27" t="str">
        <f t="shared" si="247"/>
        <v>CHECK</v>
      </c>
      <c r="M2244" s="27" t="str">
        <f t="shared" si="248"/>
        <v>Bedrock</v>
      </c>
    </row>
    <row r="2245" spans="1:13" x14ac:dyDescent="0.25">
      <c r="A2245" s="15" t="s">
        <v>98</v>
      </c>
      <c r="B2245" s="16" t="s">
        <v>6</v>
      </c>
      <c r="C2245" s="15" t="str">
        <f t="shared" si="246"/>
        <v>Gypsum_Clayey</v>
      </c>
      <c r="D2245" s="15">
        <v>10</v>
      </c>
      <c r="E2245" s="33">
        <f t="shared" si="249"/>
        <v>-4.7542588294006864E-2</v>
      </c>
      <c r="F2245" s="15" t="str">
        <f t="shared" si="245"/>
        <v>Rare/Uncommon</v>
      </c>
      <c r="G2245" s="17" t="s">
        <v>159</v>
      </c>
      <c r="H2245" s="18" t="s">
        <v>166</v>
      </c>
      <c r="I2245" s="26" t="s">
        <v>166</v>
      </c>
      <c r="J2245" s="19" t="str">
        <f t="shared" si="250"/>
        <v>Needs Review</v>
      </c>
      <c r="K2245" s="19" t="str">
        <f t="shared" si="251"/>
        <v>Bell &amp; Erber</v>
      </c>
      <c r="L2245" s="27" t="str">
        <f t="shared" si="247"/>
        <v>Bedrock</v>
      </c>
      <c r="M2245" s="27" t="str">
        <f t="shared" si="248"/>
        <v>Bedrock</v>
      </c>
    </row>
    <row r="2246" spans="1:13" x14ac:dyDescent="0.25">
      <c r="A2246" s="15" t="s">
        <v>98</v>
      </c>
      <c r="B2246" s="16" t="s">
        <v>7</v>
      </c>
      <c r="C2246" s="15" t="str">
        <f t="shared" si="246"/>
        <v>Gypsum_Coarse</v>
      </c>
      <c r="D2246" s="15">
        <v>1</v>
      </c>
      <c r="E2246" s="33">
        <f t="shared" si="249"/>
        <v>-4.8075106056537004E-2</v>
      </c>
      <c r="F2246" s="15" t="str">
        <f t="shared" si="245"/>
        <v>Rare/Uncommon</v>
      </c>
      <c r="G2246" s="17" t="s">
        <v>159</v>
      </c>
      <c r="H2246" s="18" t="s">
        <v>166</v>
      </c>
      <c r="I2246" s="26" t="s">
        <v>166</v>
      </c>
      <c r="J2246" s="19" t="str">
        <f t="shared" si="250"/>
        <v>Needs Review</v>
      </c>
      <c r="K2246" s="19" t="str">
        <f t="shared" si="251"/>
        <v>Bell &amp; Erber</v>
      </c>
      <c r="L2246" s="27" t="str">
        <f t="shared" si="247"/>
        <v>Bedrock</v>
      </c>
      <c r="M2246" s="27" t="str">
        <f t="shared" si="248"/>
        <v>Bedrock</v>
      </c>
    </row>
    <row r="2247" spans="1:13" x14ac:dyDescent="0.25">
      <c r="A2247" s="15" t="s">
        <v>98</v>
      </c>
      <c r="B2247" s="16" t="s">
        <v>8</v>
      </c>
      <c r="C2247" s="15" t="str">
        <f t="shared" si="246"/>
        <v>Gypsum_Dense</v>
      </c>
      <c r="D2247" s="15">
        <v>0</v>
      </c>
      <c r="E2247" s="33">
        <f t="shared" si="249"/>
        <v>-4.8134274696818129E-2</v>
      </c>
      <c r="F2247" s="15" t="str">
        <f t="shared" si="245"/>
        <v>Not Used</v>
      </c>
      <c r="G2247" s="17" t="s">
        <v>159</v>
      </c>
      <c r="H2247" s="18" t="s">
        <v>166</v>
      </c>
      <c r="I2247" s="26" t="s">
        <v>166</v>
      </c>
      <c r="J2247" s="19" t="str">
        <f t="shared" si="250"/>
        <v>Not Used</v>
      </c>
      <c r="K2247" s="19" t="str">
        <f t="shared" si="251"/>
        <v>Not Used</v>
      </c>
      <c r="L2247" s="27" t="str">
        <f t="shared" si="247"/>
        <v>CHECK</v>
      </c>
      <c r="M2247" s="27" t="str">
        <f t="shared" si="248"/>
        <v>Bedrock</v>
      </c>
    </row>
    <row r="2248" spans="1:13" x14ac:dyDescent="0.25">
      <c r="A2248" s="15" t="s">
        <v>98</v>
      </c>
      <c r="B2248" s="16" t="s">
        <v>9</v>
      </c>
      <c r="C2248" s="15" t="str">
        <f t="shared" si="246"/>
        <v>Gypsum_Dolomitic</v>
      </c>
      <c r="D2248" s="15">
        <v>1</v>
      </c>
      <c r="E2248" s="33">
        <f t="shared" si="249"/>
        <v>-4.8075106056537004E-2</v>
      </c>
      <c r="F2248" s="15" t="str">
        <f t="shared" si="245"/>
        <v>Rare/Uncommon</v>
      </c>
      <c r="G2248" s="17" t="s">
        <v>159</v>
      </c>
      <c r="H2248" s="18" t="s">
        <v>166</v>
      </c>
      <c r="I2248" s="26" t="s">
        <v>166</v>
      </c>
      <c r="J2248" s="19" t="str">
        <f t="shared" si="250"/>
        <v>Needs Review</v>
      </c>
      <c r="K2248" s="19" t="str">
        <f t="shared" si="251"/>
        <v>Bell &amp; Erber</v>
      </c>
      <c r="L2248" s="27" t="str">
        <f t="shared" si="247"/>
        <v>Bedrock</v>
      </c>
      <c r="M2248" s="27" t="str">
        <f t="shared" si="248"/>
        <v>Bedrock</v>
      </c>
    </row>
    <row r="2249" spans="1:13" x14ac:dyDescent="0.25">
      <c r="A2249" s="15" t="s">
        <v>98</v>
      </c>
      <c r="B2249" s="16" t="s">
        <v>10</v>
      </c>
      <c r="C2249" s="15" t="str">
        <f t="shared" si="246"/>
        <v>Gypsum_Dry</v>
      </c>
      <c r="D2249" s="15">
        <v>0</v>
      </c>
      <c r="E2249" s="33">
        <f t="shared" si="249"/>
        <v>-4.8134274696818129E-2</v>
      </c>
      <c r="F2249" s="15" t="str">
        <f t="shared" si="245"/>
        <v>Not Used</v>
      </c>
      <c r="G2249" s="17" t="s">
        <v>159</v>
      </c>
      <c r="H2249" s="18" t="s">
        <v>166</v>
      </c>
      <c r="I2249" s="26" t="s">
        <v>166</v>
      </c>
      <c r="J2249" s="19" t="str">
        <f t="shared" si="250"/>
        <v>Not Used</v>
      </c>
      <c r="K2249" s="19" t="str">
        <f t="shared" si="251"/>
        <v>Not Used</v>
      </c>
      <c r="L2249" s="27" t="str">
        <f t="shared" si="247"/>
        <v>CHECK</v>
      </c>
      <c r="M2249" s="27" t="str">
        <f t="shared" si="248"/>
        <v>Bedrock</v>
      </c>
    </row>
    <row r="2250" spans="1:13" x14ac:dyDescent="0.25">
      <c r="A2250" s="15" t="s">
        <v>98</v>
      </c>
      <c r="B2250" s="16" t="s">
        <v>11</v>
      </c>
      <c r="C2250" s="15" t="str">
        <f t="shared" si="246"/>
        <v>Gypsum_Fill</v>
      </c>
      <c r="D2250" s="15">
        <v>1</v>
      </c>
      <c r="E2250" s="33">
        <f t="shared" si="249"/>
        <v>-4.8075106056537004E-2</v>
      </c>
      <c r="F2250" s="15" t="str">
        <f t="shared" si="245"/>
        <v>Rare/Uncommon</v>
      </c>
      <c r="G2250" s="17" t="s">
        <v>159</v>
      </c>
      <c r="H2250" s="18" t="s">
        <v>166</v>
      </c>
      <c r="I2250" s="26" t="s">
        <v>166</v>
      </c>
      <c r="J2250" s="19" t="str">
        <f t="shared" si="250"/>
        <v>Needs Review</v>
      </c>
      <c r="K2250" s="19" t="str">
        <f t="shared" si="251"/>
        <v>Bell &amp; Erber</v>
      </c>
      <c r="L2250" s="27" t="str">
        <f t="shared" si="247"/>
        <v>Bedrock</v>
      </c>
      <c r="M2250" s="27" t="str">
        <f t="shared" si="248"/>
        <v>Bedrock</v>
      </c>
    </row>
    <row r="2251" spans="1:13" x14ac:dyDescent="0.25">
      <c r="A2251" s="15" t="s">
        <v>98</v>
      </c>
      <c r="B2251" s="16" t="s">
        <v>12</v>
      </c>
      <c r="C2251" s="15" t="str">
        <f t="shared" si="246"/>
        <v>Gypsum_Fine</v>
      </c>
      <c r="D2251" s="15">
        <v>1</v>
      </c>
      <c r="E2251" s="33">
        <f t="shared" si="249"/>
        <v>-4.8075106056537004E-2</v>
      </c>
      <c r="F2251" s="15" t="str">
        <f t="shared" si="245"/>
        <v>Rare/Uncommon</v>
      </c>
      <c r="G2251" s="17" t="s">
        <v>159</v>
      </c>
      <c r="H2251" s="18" t="s">
        <v>166</v>
      </c>
      <c r="I2251" s="26" t="s">
        <v>166</v>
      </c>
      <c r="J2251" s="19" t="str">
        <f t="shared" si="250"/>
        <v>Needs Review</v>
      </c>
      <c r="K2251" s="19" t="str">
        <f t="shared" si="251"/>
        <v>Bell &amp; Erber</v>
      </c>
      <c r="L2251" s="27" t="str">
        <f t="shared" si="247"/>
        <v>Bedrock</v>
      </c>
      <c r="M2251" s="27" t="str">
        <f t="shared" si="248"/>
        <v>Bedrock</v>
      </c>
    </row>
    <row r="2252" spans="1:13" x14ac:dyDescent="0.25">
      <c r="A2252" s="15" t="s">
        <v>98</v>
      </c>
      <c r="B2252" s="16" t="s">
        <v>13</v>
      </c>
      <c r="C2252" s="15" t="str">
        <f t="shared" si="246"/>
        <v>Gypsum_Fine To Coarse</v>
      </c>
      <c r="D2252" s="15">
        <v>1</v>
      </c>
      <c r="E2252" s="33">
        <f t="shared" si="249"/>
        <v>-4.8075106056537004E-2</v>
      </c>
      <c r="F2252" s="15" t="str">
        <f t="shared" si="245"/>
        <v>Rare/Uncommon</v>
      </c>
      <c r="G2252" s="17" t="s">
        <v>159</v>
      </c>
      <c r="H2252" s="18" t="s">
        <v>166</v>
      </c>
      <c r="I2252" s="26" t="s">
        <v>166</v>
      </c>
      <c r="J2252" s="19" t="str">
        <f t="shared" si="250"/>
        <v>Needs Review</v>
      </c>
      <c r="K2252" s="19" t="str">
        <f t="shared" si="251"/>
        <v>Bell &amp; Erber</v>
      </c>
      <c r="L2252" s="27" t="str">
        <f t="shared" si="247"/>
        <v>Bedrock</v>
      </c>
      <c r="M2252" s="27" t="str">
        <f t="shared" si="248"/>
        <v>Bedrock</v>
      </c>
    </row>
    <row r="2253" spans="1:13" x14ac:dyDescent="0.25">
      <c r="A2253" s="15" t="s">
        <v>98</v>
      </c>
      <c r="B2253" s="16" t="s">
        <v>14</v>
      </c>
      <c r="C2253" s="15" t="str">
        <f t="shared" si="246"/>
        <v>Gypsum_Fine To Medium</v>
      </c>
      <c r="D2253" s="15">
        <v>0</v>
      </c>
      <c r="E2253" s="33">
        <f t="shared" si="249"/>
        <v>-4.8134274696818129E-2</v>
      </c>
      <c r="F2253" s="15" t="str">
        <f t="shared" si="245"/>
        <v>Not Used</v>
      </c>
      <c r="G2253" s="17" t="s">
        <v>159</v>
      </c>
      <c r="H2253" s="18" t="s">
        <v>166</v>
      </c>
      <c r="I2253" s="26" t="s">
        <v>166</v>
      </c>
      <c r="J2253" s="19" t="str">
        <f t="shared" si="250"/>
        <v>Not Used</v>
      </c>
      <c r="K2253" s="19" t="str">
        <f t="shared" si="251"/>
        <v>Not Used</v>
      </c>
      <c r="L2253" s="27" t="str">
        <f t="shared" si="247"/>
        <v>CHECK</v>
      </c>
      <c r="M2253" s="27" t="str">
        <f t="shared" si="248"/>
        <v>Bedrock</v>
      </c>
    </row>
    <row r="2254" spans="1:13" x14ac:dyDescent="0.25">
      <c r="A2254" s="15" t="s">
        <v>98</v>
      </c>
      <c r="B2254" s="16" t="s">
        <v>15</v>
      </c>
      <c r="C2254" s="15" t="str">
        <f t="shared" si="246"/>
        <v>Gypsum_Firm</v>
      </c>
      <c r="D2254" s="15">
        <v>0</v>
      </c>
      <c r="E2254" s="33">
        <f t="shared" si="249"/>
        <v>-4.8134274696818129E-2</v>
      </c>
      <c r="F2254" s="15" t="str">
        <f t="shared" si="245"/>
        <v>Not Used</v>
      </c>
      <c r="G2254" s="17" t="s">
        <v>159</v>
      </c>
      <c r="H2254" s="18" t="s">
        <v>166</v>
      </c>
      <c r="I2254" s="26" t="s">
        <v>166</v>
      </c>
      <c r="J2254" s="19" t="str">
        <f t="shared" si="250"/>
        <v>Not Used</v>
      </c>
      <c r="K2254" s="19" t="str">
        <f t="shared" si="251"/>
        <v>Not Used</v>
      </c>
      <c r="L2254" s="27" t="str">
        <f t="shared" si="247"/>
        <v>CHECK</v>
      </c>
      <c r="M2254" s="27" t="str">
        <f t="shared" si="248"/>
        <v>Bedrock</v>
      </c>
    </row>
    <row r="2255" spans="1:13" x14ac:dyDescent="0.25">
      <c r="A2255" s="15" t="s">
        <v>98</v>
      </c>
      <c r="B2255" s="16" t="s">
        <v>16</v>
      </c>
      <c r="C2255" s="15" t="str">
        <f t="shared" si="246"/>
        <v>Gypsum_Fractured</v>
      </c>
      <c r="D2255" s="15">
        <v>12</v>
      </c>
      <c r="E2255" s="33">
        <f t="shared" si="249"/>
        <v>-4.7424251013444607E-2</v>
      </c>
      <c r="F2255" s="15" t="str">
        <f t="shared" si="245"/>
        <v>Rare/Uncommon</v>
      </c>
      <c r="G2255" s="17" t="s">
        <v>159</v>
      </c>
      <c r="H2255" s="18" t="s">
        <v>166</v>
      </c>
      <c r="I2255" s="26" t="s">
        <v>166</v>
      </c>
      <c r="J2255" s="19" t="str">
        <f t="shared" si="250"/>
        <v>Needs Review</v>
      </c>
      <c r="K2255" s="19" t="str">
        <f t="shared" si="251"/>
        <v>Bell &amp; Erber</v>
      </c>
      <c r="L2255" s="27" t="str">
        <f t="shared" si="247"/>
        <v>Bedrock</v>
      </c>
      <c r="M2255" s="27" t="str">
        <f t="shared" si="248"/>
        <v>Bedrock</v>
      </c>
    </row>
    <row r="2256" spans="1:13" x14ac:dyDescent="0.25">
      <c r="A2256" s="15" t="s">
        <v>98</v>
      </c>
      <c r="B2256" s="16" t="s">
        <v>17</v>
      </c>
      <c r="C2256" s="15" t="str">
        <f t="shared" si="246"/>
        <v>Gypsum_Gravely</v>
      </c>
      <c r="D2256" s="15">
        <v>3</v>
      </c>
      <c r="E2256" s="33">
        <f t="shared" si="249"/>
        <v>-4.7956768775974754E-2</v>
      </c>
      <c r="F2256" s="15" t="str">
        <f t="shared" si="245"/>
        <v>Rare/Uncommon</v>
      </c>
      <c r="G2256" s="17" t="s">
        <v>159</v>
      </c>
      <c r="H2256" s="18" t="s">
        <v>166</v>
      </c>
      <c r="I2256" s="26" t="s">
        <v>166</v>
      </c>
      <c r="J2256" s="19" t="str">
        <f t="shared" si="250"/>
        <v>Needs Review</v>
      </c>
      <c r="K2256" s="19" t="str">
        <f t="shared" si="251"/>
        <v>Bell &amp; Erber</v>
      </c>
      <c r="L2256" s="27" t="str">
        <f t="shared" si="247"/>
        <v>Bedrock</v>
      </c>
      <c r="M2256" s="27" t="str">
        <f t="shared" si="248"/>
        <v>Bedrock</v>
      </c>
    </row>
    <row r="2257" spans="1:13" x14ac:dyDescent="0.25">
      <c r="A2257" s="15" t="s">
        <v>98</v>
      </c>
      <c r="B2257" s="16" t="s">
        <v>18</v>
      </c>
      <c r="C2257" s="15" t="str">
        <f t="shared" si="246"/>
        <v>Gypsum_Gummy</v>
      </c>
      <c r="D2257" s="15">
        <v>1</v>
      </c>
      <c r="E2257" s="33">
        <f t="shared" si="249"/>
        <v>-4.8075106056537004E-2</v>
      </c>
      <c r="F2257" s="15" t="str">
        <f t="shared" si="245"/>
        <v>Rare/Uncommon</v>
      </c>
      <c r="G2257" s="17" t="s">
        <v>159</v>
      </c>
      <c r="H2257" s="18" t="s">
        <v>166</v>
      </c>
      <c r="I2257" s="26" t="s">
        <v>166</v>
      </c>
      <c r="J2257" s="19" t="str">
        <f t="shared" si="250"/>
        <v>Needs Review</v>
      </c>
      <c r="K2257" s="19" t="str">
        <f t="shared" si="251"/>
        <v>Bell &amp; Erber</v>
      </c>
      <c r="L2257" s="27" t="str">
        <f t="shared" si="247"/>
        <v>Bedrock</v>
      </c>
      <c r="M2257" s="27" t="str">
        <f t="shared" si="248"/>
        <v>Bedrock</v>
      </c>
    </row>
    <row r="2258" spans="1:13" x14ac:dyDescent="0.25">
      <c r="A2258" s="15" t="s">
        <v>98</v>
      </c>
      <c r="B2258" s="16" t="s">
        <v>19</v>
      </c>
      <c r="C2258" s="15" t="str">
        <f t="shared" si="246"/>
        <v>Gypsum_Hard</v>
      </c>
      <c r="D2258" s="15">
        <v>32</v>
      </c>
      <c r="E2258" s="33">
        <f t="shared" si="249"/>
        <v>-4.6240878207822078E-2</v>
      </c>
      <c r="F2258" s="15" t="str">
        <f t="shared" si="245"/>
        <v>Rare/Uncommon</v>
      </c>
      <c r="G2258" s="17" t="s">
        <v>159</v>
      </c>
      <c r="H2258" s="18" t="s">
        <v>166</v>
      </c>
      <c r="I2258" s="26" t="s">
        <v>166</v>
      </c>
      <c r="J2258" s="19" t="str">
        <f t="shared" si="250"/>
        <v>Needs Review</v>
      </c>
      <c r="K2258" s="19" t="str">
        <f t="shared" si="251"/>
        <v>Bell &amp; Erber</v>
      </c>
      <c r="L2258" s="27" t="str">
        <f t="shared" si="247"/>
        <v>Bedrock</v>
      </c>
      <c r="M2258" s="27" t="str">
        <f t="shared" si="248"/>
        <v>Bedrock</v>
      </c>
    </row>
    <row r="2259" spans="1:13" x14ac:dyDescent="0.25">
      <c r="A2259" s="15" t="s">
        <v>98</v>
      </c>
      <c r="B2259" s="16" t="s">
        <v>20</v>
      </c>
      <c r="C2259" s="15" t="str">
        <f t="shared" si="246"/>
        <v>Gypsum_Heaving/Quick</v>
      </c>
      <c r="D2259" s="15">
        <v>0</v>
      </c>
      <c r="E2259" s="33">
        <f t="shared" si="249"/>
        <v>-4.8134274696818129E-2</v>
      </c>
      <c r="F2259" s="15" t="str">
        <f t="shared" si="245"/>
        <v>Not Used</v>
      </c>
      <c r="G2259" s="17" t="s">
        <v>159</v>
      </c>
      <c r="H2259" s="18" t="s">
        <v>166</v>
      </c>
      <c r="I2259" s="26" t="s">
        <v>166</v>
      </c>
      <c r="J2259" s="19" t="str">
        <f t="shared" si="250"/>
        <v>Not Used</v>
      </c>
      <c r="K2259" s="19" t="str">
        <f t="shared" si="251"/>
        <v>Not Used</v>
      </c>
      <c r="L2259" s="27" t="str">
        <f t="shared" si="247"/>
        <v>CHECK</v>
      </c>
      <c r="M2259" s="27" t="str">
        <f t="shared" si="248"/>
        <v>Bedrock</v>
      </c>
    </row>
    <row r="2260" spans="1:13" x14ac:dyDescent="0.25">
      <c r="A2260" s="15" t="s">
        <v>98</v>
      </c>
      <c r="B2260" s="16" t="s">
        <v>21</v>
      </c>
      <c r="C2260" s="15" t="str">
        <f t="shared" si="246"/>
        <v>Gypsum_Karst</v>
      </c>
      <c r="D2260" s="15">
        <v>0</v>
      </c>
      <c r="E2260" s="33">
        <f t="shared" si="249"/>
        <v>-4.8134274696818129E-2</v>
      </c>
      <c r="F2260" s="15" t="str">
        <f t="shared" si="245"/>
        <v>Not Used</v>
      </c>
      <c r="G2260" s="17" t="s">
        <v>159</v>
      </c>
      <c r="H2260" s="18" t="s">
        <v>166</v>
      </c>
      <c r="I2260" s="26" t="s">
        <v>166</v>
      </c>
      <c r="J2260" s="19" t="str">
        <f t="shared" si="250"/>
        <v>Not Used</v>
      </c>
      <c r="K2260" s="19" t="str">
        <f t="shared" si="251"/>
        <v>Not Used</v>
      </c>
      <c r="L2260" s="27" t="str">
        <f t="shared" si="247"/>
        <v>CHECK</v>
      </c>
      <c r="M2260" s="27" t="str">
        <f t="shared" si="248"/>
        <v>Bedrock</v>
      </c>
    </row>
    <row r="2261" spans="1:13" x14ac:dyDescent="0.25">
      <c r="A2261" s="15" t="s">
        <v>98</v>
      </c>
      <c r="B2261" s="16" t="s">
        <v>22</v>
      </c>
      <c r="C2261" s="15" t="str">
        <f t="shared" si="246"/>
        <v>Gypsum_Layered</v>
      </c>
      <c r="D2261" s="15">
        <v>7</v>
      </c>
      <c r="E2261" s="33">
        <f t="shared" si="249"/>
        <v>-4.7720094214850246E-2</v>
      </c>
      <c r="F2261" s="15" t="str">
        <f t="shared" si="245"/>
        <v>Rare/Uncommon</v>
      </c>
      <c r="G2261" s="17" t="s">
        <v>159</v>
      </c>
      <c r="H2261" s="18" t="s">
        <v>166</v>
      </c>
      <c r="I2261" s="26" t="s">
        <v>166</v>
      </c>
      <c r="J2261" s="19" t="str">
        <f t="shared" si="250"/>
        <v>Needs Review</v>
      </c>
      <c r="K2261" s="19" t="str">
        <f t="shared" si="251"/>
        <v>Bell &amp; Erber</v>
      </c>
      <c r="L2261" s="27" t="str">
        <f t="shared" si="247"/>
        <v>Bedrock</v>
      </c>
      <c r="M2261" s="27" t="str">
        <f t="shared" si="248"/>
        <v>Bedrock</v>
      </c>
    </row>
    <row r="2262" spans="1:13" x14ac:dyDescent="0.25">
      <c r="A2262" s="15" t="s">
        <v>98</v>
      </c>
      <c r="B2262" s="16" t="s">
        <v>23</v>
      </c>
      <c r="C2262" s="15" t="str">
        <f t="shared" si="246"/>
        <v>Gypsum_Medium</v>
      </c>
      <c r="D2262" s="15">
        <v>0</v>
      </c>
      <c r="E2262" s="33">
        <f t="shared" si="249"/>
        <v>-4.8134274696818129E-2</v>
      </c>
      <c r="F2262" s="15" t="str">
        <f t="shared" si="245"/>
        <v>Not Used</v>
      </c>
      <c r="G2262" s="17" t="s">
        <v>159</v>
      </c>
      <c r="H2262" s="18" t="s">
        <v>166</v>
      </c>
      <c r="I2262" s="26" t="s">
        <v>166</v>
      </c>
      <c r="J2262" s="19" t="str">
        <f t="shared" si="250"/>
        <v>Not Used</v>
      </c>
      <c r="K2262" s="19" t="str">
        <f t="shared" si="251"/>
        <v>Not Used</v>
      </c>
      <c r="L2262" s="27" t="str">
        <f t="shared" si="247"/>
        <v>CHECK</v>
      </c>
      <c r="M2262" s="27" t="str">
        <f t="shared" si="248"/>
        <v>Bedrock</v>
      </c>
    </row>
    <row r="2263" spans="1:13" x14ac:dyDescent="0.25">
      <c r="A2263" s="15" t="s">
        <v>98</v>
      </c>
      <c r="B2263" s="16" t="s">
        <v>24</v>
      </c>
      <c r="C2263" s="15" t="str">
        <f t="shared" si="246"/>
        <v>Gypsum_Medium To Coarse</v>
      </c>
      <c r="D2263" s="15">
        <v>0</v>
      </c>
      <c r="E2263" s="33">
        <f t="shared" si="249"/>
        <v>-4.8134274696818129E-2</v>
      </c>
      <c r="F2263" s="15" t="str">
        <f t="shared" si="245"/>
        <v>Not Used</v>
      </c>
      <c r="G2263" s="17" t="s">
        <v>159</v>
      </c>
      <c r="H2263" s="18" t="s">
        <v>166</v>
      </c>
      <c r="I2263" s="26" t="s">
        <v>166</v>
      </c>
      <c r="J2263" s="19" t="str">
        <f t="shared" si="250"/>
        <v>Not Used</v>
      </c>
      <c r="K2263" s="19" t="str">
        <f t="shared" si="251"/>
        <v>Not Used</v>
      </c>
      <c r="L2263" s="27" t="str">
        <f t="shared" si="247"/>
        <v>CHECK</v>
      </c>
      <c r="M2263" s="27" t="str">
        <f t="shared" si="248"/>
        <v>Bedrock</v>
      </c>
    </row>
    <row r="2264" spans="1:13" x14ac:dyDescent="0.25">
      <c r="A2264" s="15" t="s">
        <v>98</v>
      </c>
      <c r="B2264" s="16" t="s">
        <v>25</v>
      </c>
      <c r="C2264" s="15" t="str">
        <f t="shared" si="246"/>
        <v>Gypsum_Organic</v>
      </c>
      <c r="D2264" s="15">
        <v>0</v>
      </c>
      <c r="E2264" s="33">
        <f t="shared" si="249"/>
        <v>-4.8134274696818129E-2</v>
      </c>
      <c r="F2264" s="15" t="str">
        <f t="shared" si="245"/>
        <v>Not Used</v>
      </c>
      <c r="G2264" s="17" t="s">
        <v>159</v>
      </c>
      <c r="H2264" s="18" t="s">
        <v>166</v>
      </c>
      <c r="I2264" s="26" t="s">
        <v>166</v>
      </c>
      <c r="J2264" s="19" t="str">
        <f t="shared" si="250"/>
        <v>Not Used</v>
      </c>
      <c r="K2264" s="19" t="str">
        <f t="shared" si="251"/>
        <v>Not Used</v>
      </c>
      <c r="L2264" s="27" t="str">
        <f t="shared" si="247"/>
        <v>CHECK</v>
      </c>
      <c r="M2264" s="27" t="str">
        <f t="shared" si="248"/>
        <v>Bedrock</v>
      </c>
    </row>
    <row r="2265" spans="1:13" x14ac:dyDescent="0.25">
      <c r="A2265" s="15" t="s">
        <v>98</v>
      </c>
      <c r="B2265" s="16" t="s">
        <v>26</v>
      </c>
      <c r="C2265" s="15" t="str">
        <f t="shared" si="246"/>
        <v>Gypsum_Porous</v>
      </c>
      <c r="D2265" s="15">
        <v>0</v>
      </c>
      <c r="E2265" s="33">
        <f t="shared" si="249"/>
        <v>-4.8134274696818129E-2</v>
      </c>
      <c r="F2265" s="15" t="str">
        <f t="shared" si="245"/>
        <v>Not Used</v>
      </c>
      <c r="G2265" s="17" t="s">
        <v>159</v>
      </c>
      <c r="H2265" s="18" t="s">
        <v>166</v>
      </c>
      <c r="I2265" s="26" t="s">
        <v>166</v>
      </c>
      <c r="J2265" s="19" t="str">
        <f t="shared" si="250"/>
        <v>Not Used</v>
      </c>
      <c r="K2265" s="19" t="str">
        <f t="shared" si="251"/>
        <v>Not Used</v>
      </c>
      <c r="L2265" s="27" t="str">
        <f t="shared" si="247"/>
        <v>CHECK</v>
      </c>
      <c r="M2265" s="27" t="str">
        <f t="shared" si="248"/>
        <v>Bedrock</v>
      </c>
    </row>
    <row r="2266" spans="1:13" x14ac:dyDescent="0.25">
      <c r="A2266" s="15" t="s">
        <v>98</v>
      </c>
      <c r="B2266" s="16" t="s">
        <v>27</v>
      </c>
      <c r="C2266" s="15" t="str">
        <f t="shared" si="246"/>
        <v>Gypsum_Sandy</v>
      </c>
      <c r="D2266" s="15">
        <v>2</v>
      </c>
      <c r="E2266" s="33">
        <f t="shared" si="249"/>
        <v>-4.8015937416255879E-2</v>
      </c>
      <c r="F2266" s="15" t="str">
        <f t="shared" si="245"/>
        <v>Rare/Uncommon</v>
      </c>
      <c r="G2266" s="17" t="s">
        <v>159</v>
      </c>
      <c r="H2266" s="18" t="s">
        <v>166</v>
      </c>
      <c r="I2266" s="26" t="s">
        <v>166</v>
      </c>
      <c r="J2266" s="19" t="str">
        <f t="shared" si="250"/>
        <v>Needs Review</v>
      </c>
      <c r="K2266" s="19" t="str">
        <f t="shared" si="251"/>
        <v>Bell &amp; Erber</v>
      </c>
      <c r="L2266" s="27" t="str">
        <f t="shared" si="247"/>
        <v>Bedrock</v>
      </c>
      <c r="M2266" s="27" t="str">
        <f t="shared" si="248"/>
        <v>Bedrock</v>
      </c>
    </row>
    <row r="2267" spans="1:13" x14ac:dyDescent="0.25">
      <c r="A2267" s="15" t="s">
        <v>98</v>
      </c>
      <c r="B2267" s="16" t="s">
        <v>28</v>
      </c>
      <c r="C2267" s="15" t="str">
        <f t="shared" si="246"/>
        <v>Gypsum_Silty</v>
      </c>
      <c r="D2267" s="15">
        <v>0</v>
      </c>
      <c r="E2267" s="33">
        <f t="shared" si="249"/>
        <v>-4.8134274696818129E-2</v>
      </c>
      <c r="F2267" s="15" t="str">
        <f t="shared" si="245"/>
        <v>Not Used</v>
      </c>
      <c r="G2267" s="17" t="s">
        <v>159</v>
      </c>
      <c r="H2267" s="18" t="s">
        <v>166</v>
      </c>
      <c r="I2267" s="26" t="s">
        <v>166</v>
      </c>
      <c r="J2267" s="19" t="str">
        <f t="shared" si="250"/>
        <v>Not Used</v>
      </c>
      <c r="K2267" s="19" t="str">
        <f t="shared" si="251"/>
        <v>Not Used</v>
      </c>
      <c r="L2267" s="27" t="str">
        <f t="shared" si="247"/>
        <v>CHECK</v>
      </c>
      <c r="M2267" s="27" t="str">
        <f t="shared" si="248"/>
        <v>Bedrock</v>
      </c>
    </row>
    <row r="2268" spans="1:13" x14ac:dyDescent="0.25">
      <c r="A2268" s="15" t="s">
        <v>98</v>
      </c>
      <c r="B2268" s="16" t="s">
        <v>29</v>
      </c>
      <c r="C2268" s="15" t="str">
        <f t="shared" si="246"/>
        <v>Gypsum_Soft</v>
      </c>
      <c r="D2268" s="15">
        <v>5</v>
      </c>
      <c r="E2268" s="33">
        <f t="shared" si="249"/>
        <v>-4.7838431495412496E-2</v>
      </c>
      <c r="F2268" s="15" t="str">
        <f t="shared" si="245"/>
        <v>Rare/Uncommon</v>
      </c>
      <c r="G2268" s="17" t="s">
        <v>159</v>
      </c>
      <c r="H2268" s="18" t="s">
        <v>166</v>
      </c>
      <c r="I2268" s="26" t="s">
        <v>166</v>
      </c>
      <c r="J2268" s="19" t="str">
        <f t="shared" si="250"/>
        <v>Needs Review</v>
      </c>
      <c r="K2268" s="19" t="str">
        <f t="shared" si="251"/>
        <v>Bell &amp; Erber</v>
      </c>
      <c r="L2268" s="27" t="str">
        <f t="shared" si="247"/>
        <v>Bedrock</v>
      </c>
      <c r="M2268" s="27" t="str">
        <f t="shared" si="248"/>
        <v>Bedrock</v>
      </c>
    </row>
    <row r="2269" spans="1:13" x14ac:dyDescent="0.25">
      <c r="A2269" s="15" t="s">
        <v>98</v>
      </c>
      <c r="B2269" s="16" t="s">
        <v>30</v>
      </c>
      <c r="C2269" s="15" t="str">
        <f t="shared" si="246"/>
        <v>Gypsum_Sticky</v>
      </c>
      <c r="D2269" s="15">
        <v>3</v>
      </c>
      <c r="E2269" s="33">
        <f t="shared" si="249"/>
        <v>-4.7956768775974754E-2</v>
      </c>
      <c r="F2269" s="15" t="str">
        <f t="shared" si="245"/>
        <v>Rare/Uncommon</v>
      </c>
      <c r="G2269" s="17" t="s">
        <v>159</v>
      </c>
      <c r="H2269" s="18" t="s">
        <v>166</v>
      </c>
      <c r="I2269" s="26" t="s">
        <v>166</v>
      </c>
      <c r="J2269" s="19" t="str">
        <f t="shared" si="250"/>
        <v>Needs Review</v>
      </c>
      <c r="K2269" s="19" t="str">
        <f t="shared" si="251"/>
        <v>Bell &amp; Erber</v>
      </c>
      <c r="L2269" s="27" t="str">
        <f t="shared" si="247"/>
        <v>Bedrock</v>
      </c>
      <c r="M2269" s="27" t="str">
        <f t="shared" si="248"/>
        <v>Bedrock</v>
      </c>
    </row>
    <row r="2270" spans="1:13" x14ac:dyDescent="0.25">
      <c r="A2270" s="15" t="s">
        <v>98</v>
      </c>
      <c r="B2270" s="16" t="s">
        <v>31</v>
      </c>
      <c r="C2270" s="15" t="str">
        <f t="shared" si="246"/>
        <v>Gypsum_Stoney</v>
      </c>
      <c r="D2270" s="15">
        <v>0</v>
      </c>
      <c r="E2270" s="33">
        <f t="shared" si="249"/>
        <v>-4.8134274696818129E-2</v>
      </c>
      <c r="F2270" s="15" t="str">
        <f t="shared" si="245"/>
        <v>Not Used</v>
      </c>
      <c r="G2270" s="17" t="s">
        <v>159</v>
      </c>
      <c r="H2270" s="18" t="s">
        <v>166</v>
      </c>
      <c r="I2270" s="26" t="s">
        <v>166</v>
      </c>
      <c r="J2270" s="19" t="str">
        <f t="shared" si="250"/>
        <v>Not Used</v>
      </c>
      <c r="K2270" s="19" t="str">
        <f t="shared" si="251"/>
        <v>Not Used</v>
      </c>
      <c r="L2270" s="27" t="str">
        <f t="shared" si="247"/>
        <v>CHECK</v>
      </c>
      <c r="M2270" s="27" t="str">
        <f t="shared" si="248"/>
        <v>Bedrock</v>
      </c>
    </row>
    <row r="2271" spans="1:13" x14ac:dyDescent="0.25">
      <c r="A2271" s="15" t="s">
        <v>98</v>
      </c>
      <c r="B2271" s="16" t="s">
        <v>32</v>
      </c>
      <c r="C2271" s="15" t="str">
        <f t="shared" si="246"/>
        <v>Gypsum_Stringers</v>
      </c>
      <c r="D2271" s="15">
        <v>2</v>
      </c>
      <c r="E2271" s="33">
        <f t="shared" si="249"/>
        <v>-4.8015937416255879E-2</v>
      </c>
      <c r="F2271" s="15" t="str">
        <f t="shared" si="245"/>
        <v>Rare/Uncommon</v>
      </c>
      <c r="G2271" s="17" t="s">
        <v>159</v>
      </c>
      <c r="H2271" s="18" t="s">
        <v>166</v>
      </c>
      <c r="I2271" s="26" t="s">
        <v>166</v>
      </c>
      <c r="J2271" s="19" t="str">
        <f t="shared" si="250"/>
        <v>Needs Review</v>
      </c>
      <c r="K2271" s="19" t="str">
        <f t="shared" si="251"/>
        <v>Bell &amp; Erber</v>
      </c>
      <c r="L2271" s="27" t="str">
        <f t="shared" si="247"/>
        <v>Bedrock</v>
      </c>
      <c r="M2271" s="27" t="str">
        <f t="shared" si="248"/>
        <v>Bedrock</v>
      </c>
    </row>
    <row r="2272" spans="1:13" x14ac:dyDescent="0.25">
      <c r="A2272" s="15" t="s">
        <v>98</v>
      </c>
      <c r="B2272" s="16" t="s">
        <v>33</v>
      </c>
      <c r="C2272" s="15" t="str">
        <f t="shared" si="246"/>
        <v>Gypsum_Strips</v>
      </c>
      <c r="D2272" s="15">
        <v>1</v>
      </c>
      <c r="E2272" s="33">
        <f t="shared" si="249"/>
        <v>-4.8075106056537004E-2</v>
      </c>
      <c r="F2272" s="15" t="str">
        <f t="shared" si="245"/>
        <v>Rare/Uncommon</v>
      </c>
      <c r="G2272" s="17" t="s">
        <v>159</v>
      </c>
      <c r="H2272" s="18" t="s">
        <v>166</v>
      </c>
      <c r="I2272" s="26" t="s">
        <v>166</v>
      </c>
      <c r="J2272" s="19" t="str">
        <f t="shared" si="250"/>
        <v>Needs Review</v>
      </c>
      <c r="K2272" s="19" t="str">
        <f t="shared" si="251"/>
        <v>Bell &amp; Erber</v>
      </c>
      <c r="L2272" s="27" t="str">
        <f t="shared" si="247"/>
        <v>Bedrock</v>
      </c>
      <c r="M2272" s="27" t="str">
        <f t="shared" si="248"/>
        <v>Bedrock</v>
      </c>
    </row>
    <row r="2273" spans="1:13" x14ac:dyDescent="0.25">
      <c r="A2273" s="15" t="s">
        <v>98</v>
      </c>
      <c r="B2273" s="16" t="s">
        <v>34</v>
      </c>
      <c r="C2273" s="15" t="str">
        <f t="shared" si="246"/>
        <v>Gypsum_Swelling</v>
      </c>
      <c r="D2273" s="15">
        <v>0</v>
      </c>
      <c r="E2273" s="33">
        <f t="shared" si="249"/>
        <v>-4.8134274696818129E-2</v>
      </c>
      <c r="F2273" s="15" t="str">
        <f t="shared" si="245"/>
        <v>Not Used</v>
      </c>
      <c r="G2273" s="17" t="s">
        <v>159</v>
      </c>
      <c r="H2273" s="18" t="s">
        <v>166</v>
      </c>
      <c r="I2273" s="26" t="s">
        <v>166</v>
      </c>
      <c r="J2273" s="19" t="str">
        <f t="shared" si="250"/>
        <v>Not Used</v>
      </c>
      <c r="K2273" s="19" t="str">
        <f t="shared" si="251"/>
        <v>Not Used</v>
      </c>
      <c r="L2273" s="27" t="str">
        <f t="shared" si="247"/>
        <v>CHECK</v>
      </c>
      <c r="M2273" s="27" t="str">
        <f t="shared" si="248"/>
        <v>Bedrock</v>
      </c>
    </row>
    <row r="2274" spans="1:13" x14ac:dyDescent="0.25">
      <c r="A2274" s="15" t="s">
        <v>98</v>
      </c>
      <c r="B2274" s="16" t="s">
        <v>35</v>
      </c>
      <c r="C2274" s="15" t="str">
        <f t="shared" si="246"/>
        <v>Gypsum_Very Coarse</v>
      </c>
      <c r="D2274" s="15">
        <v>0</v>
      </c>
      <c r="E2274" s="33">
        <f t="shared" si="249"/>
        <v>-4.8134274696818129E-2</v>
      </c>
      <c r="F2274" s="15" t="str">
        <f t="shared" si="245"/>
        <v>Not Used</v>
      </c>
      <c r="G2274" s="17" t="s">
        <v>159</v>
      </c>
      <c r="H2274" s="18" t="s">
        <v>166</v>
      </c>
      <c r="I2274" s="26" t="s">
        <v>166</v>
      </c>
      <c r="J2274" s="19" t="str">
        <f t="shared" si="250"/>
        <v>Not Used</v>
      </c>
      <c r="K2274" s="19" t="str">
        <f t="shared" si="251"/>
        <v>Not Used</v>
      </c>
      <c r="L2274" s="27" t="str">
        <f t="shared" si="247"/>
        <v>CHECK</v>
      </c>
      <c r="M2274" s="27" t="str">
        <f t="shared" si="248"/>
        <v>Bedrock</v>
      </c>
    </row>
    <row r="2275" spans="1:13" x14ac:dyDescent="0.25">
      <c r="A2275" s="15" t="s">
        <v>98</v>
      </c>
      <c r="B2275" s="16" t="s">
        <v>160</v>
      </c>
      <c r="C2275" s="15" t="str">
        <f t="shared" si="246"/>
        <v>Gypsum_Very Fine</v>
      </c>
      <c r="D2275" s="15">
        <v>0</v>
      </c>
      <c r="E2275" s="33">
        <f t="shared" si="249"/>
        <v>-4.8134274696818129E-2</v>
      </c>
      <c r="F2275" s="15" t="str">
        <f t="shared" si="245"/>
        <v>Not Used</v>
      </c>
      <c r="G2275" s="17" t="s">
        <v>159</v>
      </c>
      <c r="H2275" s="18" t="s">
        <v>166</v>
      </c>
      <c r="I2275" s="26" t="s">
        <v>166</v>
      </c>
      <c r="J2275" s="19" t="str">
        <f t="shared" si="250"/>
        <v>Not Used</v>
      </c>
      <c r="K2275" s="19" t="str">
        <f t="shared" si="251"/>
        <v>Not Used</v>
      </c>
      <c r="L2275" s="27" t="str">
        <f t="shared" si="247"/>
        <v>CHECK</v>
      </c>
      <c r="M2275" s="27" t="str">
        <f t="shared" si="248"/>
        <v>Bedrock</v>
      </c>
    </row>
    <row r="2276" spans="1:13" x14ac:dyDescent="0.25">
      <c r="A2276" s="15" t="s">
        <v>98</v>
      </c>
      <c r="B2276" s="16" t="s">
        <v>36</v>
      </c>
      <c r="C2276" s="15" t="str">
        <f t="shared" si="246"/>
        <v>Gypsum_Very Fine-Coarse</v>
      </c>
      <c r="D2276" s="15">
        <v>0</v>
      </c>
      <c r="E2276" s="33">
        <f t="shared" si="249"/>
        <v>-4.8134274696818129E-2</v>
      </c>
      <c r="F2276" s="15" t="str">
        <f t="shared" si="245"/>
        <v>Not Used</v>
      </c>
      <c r="G2276" s="17" t="s">
        <v>159</v>
      </c>
      <c r="H2276" s="18" t="s">
        <v>166</v>
      </c>
      <c r="I2276" s="26" t="s">
        <v>166</v>
      </c>
      <c r="J2276" s="19" t="str">
        <f t="shared" si="250"/>
        <v>Not Used</v>
      </c>
      <c r="K2276" s="19" t="str">
        <f t="shared" si="251"/>
        <v>Not Used</v>
      </c>
      <c r="L2276" s="27" t="str">
        <f t="shared" si="247"/>
        <v>CHECK</v>
      </c>
      <c r="M2276" s="27" t="str">
        <f t="shared" si="248"/>
        <v>Bedrock</v>
      </c>
    </row>
    <row r="2277" spans="1:13" x14ac:dyDescent="0.25">
      <c r="A2277" s="15" t="s">
        <v>98</v>
      </c>
      <c r="B2277" s="16" t="s">
        <v>37</v>
      </c>
      <c r="C2277" s="15" t="str">
        <f t="shared" si="246"/>
        <v>Gypsum_Very Fine-Fine</v>
      </c>
      <c r="D2277" s="15">
        <v>0</v>
      </c>
      <c r="E2277" s="33">
        <f t="shared" si="249"/>
        <v>-4.8134274696818129E-2</v>
      </c>
      <c r="F2277" s="15" t="str">
        <f t="shared" si="245"/>
        <v>Not Used</v>
      </c>
      <c r="G2277" s="17" t="s">
        <v>159</v>
      </c>
      <c r="H2277" s="18" t="s">
        <v>166</v>
      </c>
      <c r="I2277" s="26" t="s">
        <v>166</v>
      </c>
      <c r="J2277" s="19" t="str">
        <f t="shared" si="250"/>
        <v>Not Used</v>
      </c>
      <c r="K2277" s="19" t="str">
        <f t="shared" si="251"/>
        <v>Not Used</v>
      </c>
      <c r="L2277" s="27" t="str">
        <f t="shared" si="247"/>
        <v>CHECK</v>
      </c>
      <c r="M2277" s="27" t="str">
        <f t="shared" si="248"/>
        <v>Bedrock</v>
      </c>
    </row>
    <row r="2278" spans="1:13" x14ac:dyDescent="0.25">
      <c r="A2278" s="15" t="s">
        <v>98</v>
      </c>
      <c r="B2278" s="16" t="s">
        <v>38</v>
      </c>
      <c r="C2278" s="15" t="str">
        <f t="shared" si="246"/>
        <v>Gypsum_Very Fine-Medium</v>
      </c>
      <c r="D2278" s="15">
        <v>0</v>
      </c>
      <c r="E2278" s="33">
        <f t="shared" si="249"/>
        <v>-4.8134274696818129E-2</v>
      </c>
      <c r="F2278" s="15" t="str">
        <f t="shared" si="245"/>
        <v>Not Used</v>
      </c>
      <c r="G2278" s="17" t="s">
        <v>159</v>
      </c>
      <c r="H2278" s="18" t="s">
        <v>166</v>
      </c>
      <c r="I2278" s="26" t="s">
        <v>166</v>
      </c>
      <c r="J2278" s="19" t="str">
        <f t="shared" si="250"/>
        <v>Not Used</v>
      </c>
      <c r="K2278" s="19" t="str">
        <f t="shared" si="251"/>
        <v>Not Used</v>
      </c>
      <c r="L2278" s="27" t="str">
        <f t="shared" si="247"/>
        <v>CHECK</v>
      </c>
      <c r="M2278" s="27" t="str">
        <f t="shared" si="248"/>
        <v>Bedrock</v>
      </c>
    </row>
    <row r="2279" spans="1:13" x14ac:dyDescent="0.25">
      <c r="A2279" s="15" t="s">
        <v>98</v>
      </c>
      <c r="B2279" s="16" t="s">
        <v>39</v>
      </c>
      <c r="C2279" s="15" t="str">
        <f t="shared" si="246"/>
        <v>Gypsum_Very Hard</v>
      </c>
      <c r="D2279" s="15">
        <v>1</v>
      </c>
      <c r="E2279" s="33">
        <f t="shared" si="249"/>
        <v>-4.8075106056537004E-2</v>
      </c>
      <c r="F2279" s="15" t="str">
        <f t="shared" si="245"/>
        <v>Rare/Uncommon</v>
      </c>
      <c r="G2279" s="17" t="s">
        <v>159</v>
      </c>
      <c r="H2279" s="18" t="s">
        <v>166</v>
      </c>
      <c r="I2279" s="26" t="s">
        <v>166</v>
      </c>
      <c r="J2279" s="19" t="str">
        <f t="shared" si="250"/>
        <v>Needs Review</v>
      </c>
      <c r="K2279" s="19" t="str">
        <f t="shared" si="251"/>
        <v>Bell &amp; Erber</v>
      </c>
      <c r="L2279" s="27" t="str">
        <f t="shared" si="247"/>
        <v>Bedrock</v>
      </c>
      <c r="M2279" s="27" t="str">
        <f t="shared" si="248"/>
        <v>Bedrock</v>
      </c>
    </row>
    <row r="2280" spans="1:13" x14ac:dyDescent="0.25">
      <c r="A2280" s="15" t="s">
        <v>98</v>
      </c>
      <c r="B2280" s="16" t="s">
        <v>40</v>
      </c>
      <c r="C2280" s="15" t="str">
        <f t="shared" si="246"/>
        <v>Gypsum_W/Boulders</v>
      </c>
      <c r="D2280" s="15">
        <v>3</v>
      </c>
      <c r="E2280" s="33">
        <f t="shared" si="249"/>
        <v>-4.7956768775974754E-2</v>
      </c>
      <c r="F2280" s="15" t="str">
        <f t="shared" si="245"/>
        <v>Rare/Uncommon</v>
      </c>
      <c r="G2280" s="17" t="s">
        <v>159</v>
      </c>
      <c r="H2280" s="18" t="s">
        <v>166</v>
      </c>
      <c r="I2280" s="26" t="s">
        <v>166</v>
      </c>
      <c r="J2280" s="19" t="str">
        <f t="shared" si="250"/>
        <v>Needs Review</v>
      </c>
      <c r="K2280" s="19" t="str">
        <f t="shared" si="251"/>
        <v>Bell &amp; Erber</v>
      </c>
      <c r="L2280" s="27" t="str">
        <f t="shared" si="247"/>
        <v>Bedrock</v>
      </c>
      <c r="M2280" s="27" t="str">
        <f t="shared" si="248"/>
        <v>Bedrock</v>
      </c>
    </row>
    <row r="2281" spans="1:13" x14ac:dyDescent="0.25">
      <c r="A2281" s="15" t="s">
        <v>98</v>
      </c>
      <c r="B2281" s="16" t="s">
        <v>41</v>
      </c>
      <c r="C2281" s="15" t="str">
        <f t="shared" si="246"/>
        <v>Gypsum_W/Clay</v>
      </c>
      <c r="D2281" s="15">
        <v>31</v>
      </c>
      <c r="E2281" s="33">
        <f t="shared" si="249"/>
        <v>-4.6300046848103203E-2</v>
      </c>
      <c r="F2281" s="15" t="str">
        <f t="shared" si="245"/>
        <v>Rare/Uncommon</v>
      </c>
      <c r="G2281" s="17" t="s">
        <v>159</v>
      </c>
      <c r="H2281" s="18" t="s">
        <v>166</v>
      </c>
      <c r="I2281" s="26" t="s">
        <v>166</v>
      </c>
      <c r="J2281" s="19" t="str">
        <f t="shared" si="250"/>
        <v>Needs Review</v>
      </c>
      <c r="K2281" s="19" t="str">
        <f t="shared" si="251"/>
        <v>Bell &amp; Erber</v>
      </c>
      <c r="L2281" s="27" t="str">
        <f t="shared" si="247"/>
        <v>Bedrock</v>
      </c>
      <c r="M2281" s="27" t="str">
        <f t="shared" si="248"/>
        <v>Bedrock</v>
      </c>
    </row>
    <row r="2282" spans="1:13" x14ac:dyDescent="0.25">
      <c r="A2282" s="15" t="s">
        <v>98</v>
      </c>
      <c r="B2282" s="16" t="s">
        <v>42</v>
      </c>
      <c r="C2282" s="15" t="str">
        <f t="shared" si="246"/>
        <v>Gypsum_W/Coal</v>
      </c>
      <c r="D2282" s="15">
        <v>0</v>
      </c>
      <c r="E2282" s="33">
        <f t="shared" si="249"/>
        <v>-4.8134274696818129E-2</v>
      </c>
      <c r="F2282" s="15" t="str">
        <f t="shared" si="245"/>
        <v>Not Used</v>
      </c>
      <c r="G2282" s="17" t="s">
        <v>159</v>
      </c>
      <c r="H2282" s="18" t="s">
        <v>166</v>
      </c>
      <c r="I2282" s="26" t="s">
        <v>166</v>
      </c>
      <c r="J2282" s="19" t="str">
        <f t="shared" si="250"/>
        <v>Not Used</v>
      </c>
      <c r="K2282" s="19" t="str">
        <f t="shared" si="251"/>
        <v>Not Used</v>
      </c>
      <c r="L2282" s="27" t="str">
        <f t="shared" si="247"/>
        <v>CHECK</v>
      </c>
      <c r="M2282" s="27" t="str">
        <f t="shared" si="248"/>
        <v>Bedrock</v>
      </c>
    </row>
    <row r="2283" spans="1:13" x14ac:dyDescent="0.25">
      <c r="A2283" s="15" t="s">
        <v>98</v>
      </c>
      <c r="B2283" s="16" t="s">
        <v>43</v>
      </c>
      <c r="C2283" s="15" t="str">
        <f t="shared" si="246"/>
        <v>Gypsum_W/Cobbles</v>
      </c>
      <c r="D2283" s="15">
        <v>0</v>
      </c>
      <c r="E2283" s="33">
        <f t="shared" si="249"/>
        <v>-4.8134274696818129E-2</v>
      </c>
      <c r="F2283" s="15" t="str">
        <f t="shared" si="245"/>
        <v>Not Used</v>
      </c>
      <c r="G2283" s="17" t="s">
        <v>159</v>
      </c>
      <c r="H2283" s="18" t="s">
        <v>166</v>
      </c>
      <c r="I2283" s="26" t="s">
        <v>166</v>
      </c>
      <c r="J2283" s="19" t="str">
        <f t="shared" si="250"/>
        <v>Not Used</v>
      </c>
      <c r="K2283" s="19" t="str">
        <f t="shared" si="251"/>
        <v>Not Used</v>
      </c>
      <c r="L2283" s="27" t="str">
        <f t="shared" si="247"/>
        <v>CHECK</v>
      </c>
      <c r="M2283" s="27" t="str">
        <f t="shared" si="248"/>
        <v>Bedrock</v>
      </c>
    </row>
    <row r="2284" spans="1:13" x14ac:dyDescent="0.25">
      <c r="A2284" s="15" t="s">
        <v>98</v>
      </c>
      <c r="B2284" s="16" t="s">
        <v>44</v>
      </c>
      <c r="C2284" s="15" t="str">
        <f t="shared" si="246"/>
        <v>Gypsum_W/Dolomite</v>
      </c>
      <c r="D2284" s="15">
        <v>3</v>
      </c>
      <c r="E2284" s="33">
        <f t="shared" si="249"/>
        <v>-4.7956768775974754E-2</v>
      </c>
      <c r="F2284" s="15" t="str">
        <f t="shared" si="245"/>
        <v>Rare/Uncommon</v>
      </c>
      <c r="G2284" s="17" t="s">
        <v>159</v>
      </c>
      <c r="H2284" s="18" t="s">
        <v>166</v>
      </c>
      <c r="I2284" s="26" t="s">
        <v>166</v>
      </c>
      <c r="J2284" s="19" t="str">
        <f t="shared" si="250"/>
        <v>Needs Review</v>
      </c>
      <c r="K2284" s="19" t="str">
        <f t="shared" si="251"/>
        <v>Bell &amp; Erber</v>
      </c>
      <c r="L2284" s="27" t="str">
        <f t="shared" si="247"/>
        <v>Bedrock</v>
      </c>
      <c r="M2284" s="27" t="str">
        <f t="shared" si="248"/>
        <v>Bedrock</v>
      </c>
    </row>
    <row r="2285" spans="1:13" x14ac:dyDescent="0.25">
      <c r="A2285" s="15" t="s">
        <v>98</v>
      </c>
      <c r="B2285" s="16" t="s">
        <v>45</v>
      </c>
      <c r="C2285" s="15" t="str">
        <f t="shared" si="246"/>
        <v>Gypsum_W/Gravel</v>
      </c>
      <c r="D2285" s="15">
        <v>19</v>
      </c>
      <c r="E2285" s="33">
        <f t="shared" si="249"/>
        <v>-4.7010070531476725E-2</v>
      </c>
      <c r="F2285" s="15" t="str">
        <f t="shared" si="245"/>
        <v>Rare/Uncommon</v>
      </c>
      <c r="G2285" s="17" t="s">
        <v>159</v>
      </c>
      <c r="H2285" s="18" t="s">
        <v>166</v>
      </c>
      <c r="I2285" s="26" t="s">
        <v>166</v>
      </c>
      <c r="J2285" s="19" t="str">
        <f t="shared" si="250"/>
        <v>Needs Review</v>
      </c>
      <c r="K2285" s="19" t="str">
        <f t="shared" si="251"/>
        <v>Bell &amp; Erber</v>
      </c>
      <c r="L2285" s="27" t="str">
        <f t="shared" si="247"/>
        <v>Bedrock</v>
      </c>
      <c r="M2285" s="27" t="str">
        <f t="shared" si="248"/>
        <v>Bedrock</v>
      </c>
    </row>
    <row r="2286" spans="1:13" x14ac:dyDescent="0.25">
      <c r="A2286" s="15" t="s">
        <v>98</v>
      </c>
      <c r="B2286" s="16" t="s">
        <v>46</v>
      </c>
      <c r="C2286" s="15" t="str">
        <f t="shared" si="246"/>
        <v>Gypsum_W/Gypsum</v>
      </c>
      <c r="D2286" s="15">
        <v>2</v>
      </c>
      <c r="E2286" s="33">
        <f t="shared" si="249"/>
        <v>-4.8015937416255879E-2</v>
      </c>
      <c r="F2286" s="15" t="str">
        <f t="shared" si="245"/>
        <v>Rare/Uncommon</v>
      </c>
      <c r="G2286" s="17" t="s">
        <v>159</v>
      </c>
      <c r="H2286" s="18" t="s">
        <v>166</v>
      </c>
      <c r="I2286" s="26" t="s">
        <v>166</v>
      </c>
      <c r="J2286" s="19" t="str">
        <f t="shared" si="250"/>
        <v>Needs Review</v>
      </c>
      <c r="K2286" s="19" t="str">
        <f t="shared" si="251"/>
        <v>Bell &amp; Erber</v>
      </c>
      <c r="L2286" s="27" t="str">
        <f t="shared" si="247"/>
        <v>Bedrock</v>
      </c>
      <c r="M2286" s="27" t="str">
        <f t="shared" si="248"/>
        <v>Bedrock</v>
      </c>
    </row>
    <row r="2287" spans="1:13" x14ac:dyDescent="0.25">
      <c r="A2287" s="15" t="s">
        <v>98</v>
      </c>
      <c r="B2287" s="16" t="s">
        <v>47</v>
      </c>
      <c r="C2287" s="15" t="str">
        <f t="shared" si="246"/>
        <v>Gypsum_W/Limestone</v>
      </c>
      <c r="D2287" s="15">
        <v>443</v>
      </c>
      <c r="E2287" s="33">
        <f t="shared" si="249"/>
        <v>-2.1922567052279022E-2</v>
      </c>
      <c r="F2287" s="15" t="str">
        <f t="shared" si="245"/>
        <v>Rare/Uncommon</v>
      </c>
      <c r="G2287" s="17" t="s">
        <v>159</v>
      </c>
      <c r="H2287" s="18" t="s">
        <v>166</v>
      </c>
      <c r="I2287" s="26" t="s">
        <v>166</v>
      </c>
      <c r="J2287" s="19" t="str">
        <f t="shared" si="250"/>
        <v>Needs Review</v>
      </c>
      <c r="K2287" s="19" t="str">
        <f t="shared" si="251"/>
        <v>Bell &amp; Erber</v>
      </c>
      <c r="L2287" s="27" t="str">
        <f t="shared" si="247"/>
        <v>Bedrock</v>
      </c>
      <c r="M2287" s="27" t="str">
        <f t="shared" si="248"/>
        <v>Bedrock</v>
      </c>
    </row>
    <row r="2288" spans="1:13" x14ac:dyDescent="0.25">
      <c r="A2288" s="15" t="s">
        <v>98</v>
      </c>
      <c r="B2288" s="16" t="s">
        <v>48</v>
      </c>
      <c r="C2288" s="15" t="str">
        <f t="shared" si="246"/>
        <v>Gypsum_W/Pyrite</v>
      </c>
      <c r="D2288" s="15">
        <v>0</v>
      </c>
      <c r="E2288" s="33">
        <f t="shared" si="249"/>
        <v>-4.8134274696818129E-2</v>
      </c>
      <c r="F2288" s="15" t="str">
        <f t="shared" si="245"/>
        <v>Not Used</v>
      </c>
      <c r="G2288" s="17" t="s">
        <v>159</v>
      </c>
      <c r="H2288" s="18" t="s">
        <v>166</v>
      </c>
      <c r="I2288" s="26" t="s">
        <v>166</v>
      </c>
      <c r="J2288" s="19" t="str">
        <f t="shared" si="250"/>
        <v>Not Used</v>
      </c>
      <c r="K2288" s="19" t="str">
        <f t="shared" si="251"/>
        <v>Not Used</v>
      </c>
      <c r="L2288" s="27" t="str">
        <f t="shared" si="247"/>
        <v>CHECK</v>
      </c>
      <c r="M2288" s="27" t="str">
        <f t="shared" si="248"/>
        <v>Bedrock</v>
      </c>
    </row>
    <row r="2289" spans="1:13" x14ac:dyDescent="0.25">
      <c r="A2289" s="15" t="s">
        <v>98</v>
      </c>
      <c r="B2289" s="16" t="s">
        <v>49</v>
      </c>
      <c r="C2289" s="15" t="str">
        <f t="shared" si="246"/>
        <v>Gypsum_W/Sand</v>
      </c>
      <c r="D2289" s="15">
        <v>17</v>
      </c>
      <c r="E2289" s="33">
        <f t="shared" si="249"/>
        <v>-4.7128407812038975E-2</v>
      </c>
      <c r="F2289" s="15" t="str">
        <f t="shared" si="245"/>
        <v>Rare/Uncommon</v>
      </c>
      <c r="G2289" s="17" t="s">
        <v>159</v>
      </c>
      <c r="H2289" s="18" t="s">
        <v>166</v>
      </c>
      <c r="I2289" s="26" t="s">
        <v>166</v>
      </c>
      <c r="J2289" s="19" t="str">
        <f t="shared" si="250"/>
        <v>Needs Review</v>
      </c>
      <c r="K2289" s="19" t="str">
        <f t="shared" si="251"/>
        <v>Bell &amp; Erber</v>
      </c>
      <c r="L2289" s="27" t="str">
        <f t="shared" si="247"/>
        <v>Bedrock</v>
      </c>
      <c r="M2289" s="27" t="str">
        <f t="shared" si="248"/>
        <v>Bedrock</v>
      </c>
    </row>
    <row r="2290" spans="1:13" x14ac:dyDescent="0.25">
      <c r="A2290" s="15" t="s">
        <v>98</v>
      </c>
      <c r="B2290" s="16" t="s">
        <v>50</v>
      </c>
      <c r="C2290" s="15" t="str">
        <f t="shared" si="246"/>
        <v>Gypsum_W/Sandstone</v>
      </c>
      <c r="D2290" s="15">
        <v>50</v>
      </c>
      <c r="E2290" s="33">
        <f t="shared" si="249"/>
        <v>-4.5175842682761799E-2</v>
      </c>
      <c r="F2290" s="15" t="str">
        <f t="shared" si="245"/>
        <v>Rare/Uncommon</v>
      </c>
      <c r="G2290" s="17" t="s">
        <v>159</v>
      </c>
      <c r="H2290" s="18" t="s">
        <v>166</v>
      </c>
      <c r="I2290" s="26" t="s">
        <v>166</v>
      </c>
      <c r="J2290" s="19" t="str">
        <f t="shared" si="250"/>
        <v>Needs Review</v>
      </c>
      <c r="K2290" s="19" t="str">
        <f t="shared" si="251"/>
        <v>Bell &amp; Erber</v>
      </c>
      <c r="L2290" s="27" t="str">
        <f t="shared" si="247"/>
        <v>Bedrock</v>
      </c>
      <c r="M2290" s="27" t="str">
        <f t="shared" si="248"/>
        <v>Bedrock</v>
      </c>
    </row>
    <row r="2291" spans="1:13" x14ac:dyDescent="0.25">
      <c r="A2291" s="15" t="s">
        <v>98</v>
      </c>
      <c r="B2291" s="16" t="s">
        <v>51</v>
      </c>
      <c r="C2291" s="15" t="str">
        <f t="shared" si="246"/>
        <v>Gypsum_W/Shale</v>
      </c>
      <c r="D2291" s="15">
        <v>855</v>
      </c>
      <c r="E2291" s="33">
        <f t="shared" si="249"/>
        <v>2.45491274354516E-3</v>
      </c>
      <c r="F2291" s="15" t="str">
        <f t="shared" si="245"/>
        <v>Fairly Common</v>
      </c>
      <c r="G2291" s="17" t="s">
        <v>159</v>
      </c>
      <c r="H2291" s="18" t="s">
        <v>166</v>
      </c>
      <c r="I2291" s="26" t="s">
        <v>166</v>
      </c>
      <c r="J2291" s="19" t="str">
        <f t="shared" si="250"/>
        <v>Needs Review</v>
      </c>
      <c r="K2291" s="19" t="str">
        <f t="shared" si="251"/>
        <v>Bell &amp; Erber</v>
      </c>
      <c r="L2291" s="27" t="str">
        <f t="shared" si="247"/>
        <v>Bedrock</v>
      </c>
      <c r="M2291" s="27" t="str">
        <f t="shared" si="248"/>
        <v>Bedrock</v>
      </c>
    </row>
    <row r="2292" spans="1:13" x14ac:dyDescent="0.25">
      <c r="A2292" s="15" t="s">
        <v>98</v>
      </c>
      <c r="B2292" s="16" t="s">
        <v>52</v>
      </c>
      <c r="C2292" s="15" t="str">
        <f t="shared" si="246"/>
        <v>Gypsum_W/Silt</v>
      </c>
      <c r="D2292" s="15">
        <v>0</v>
      </c>
      <c r="E2292" s="33">
        <f t="shared" si="249"/>
        <v>-4.8134274696818129E-2</v>
      </c>
      <c r="F2292" s="15" t="str">
        <f t="shared" si="245"/>
        <v>Not Used</v>
      </c>
      <c r="G2292" s="17" t="s">
        <v>159</v>
      </c>
      <c r="H2292" s="18" t="s">
        <v>166</v>
      </c>
      <c r="I2292" s="26" t="s">
        <v>166</v>
      </c>
      <c r="J2292" s="19" t="str">
        <f t="shared" si="250"/>
        <v>Not Used</v>
      </c>
      <c r="K2292" s="19" t="str">
        <f t="shared" si="251"/>
        <v>Not Used</v>
      </c>
      <c r="L2292" s="27" t="str">
        <f t="shared" si="247"/>
        <v>CHECK</v>
      </c>
      <c r="M2292" s="27" t="str">
        <f t="shared" si="248"/>
        <v>Bedrock</v>
      </c>
    </row>
    <row r="2293" spans="1:13" x14ac:dyDescent="0.25">
      <c r="A2293" s="15" t="s">
        <v>98</v>
      </c>
      <c r="B2293" s="16" t="s">
        <v>53</v>
      </c>
      <c r="C2293" s="15" t="str">
        <f t="shared" si="246"/>
        <v>Gypsum_W/Stones</v>
      </c>
      <c r="D2293" s="15">
        <v>8</v>
      </c>
      <c r="E2293" s="33">
        <f t="shared" si="249"/>
        <v>-4.7660925574569114E-2</v>
      </c>
      <c r="F2293" s="15" t="str">
        <f t="shared" si="245"/>
        <v>Rare/Uncommon</v>
      </c>
      <c r="G2293" s="17" t="s">
        <v>159</v>
      </c>
      <c r="H2293" s="18" t="s">
        <v>166</v>
      </c>
      <c r="I2293" s="26" t="s">
        <v>166</v>
      </c>
      <c r="J2293" s="19" t="str">
        <f t="shared" si="250"/>
        <v>Needs Review</v>
      </c>
      <c r="K2293" s="19" t="str">
        <f t="shared" si="251"/>
        <v>Bell &amp; Erber</v>
      </c>
      <c r="L2293" s="27" t="str">
        <f t="shared" si="247"/>
        <v>Bedrock</v>
      </c>
      <c r="M2293" s="27" t="str">
        <f t="shared" si="248"/>
        <v>Bedrock</v>
      </c>
    </row>
    <row r="2294" spans="1:13" x14ac:dyDescent="0.25">
      <c r="A2294" s="15" t="s">
        <v>98</v>
      </c>
      <c r="B2294" s="16" t="s">
        <v>54</v>
      </c>
      <c r="C2294" s="15" t="str">
        <f t="shared" si="246"/>
        <v>Gypsum_Water Bearing</v>
      </c>
      <c r="D2294" s="15">
        <v>5</v>
      </c>
      <c r="E2294" s="33">
        <f t="shared" si="249"/>
        <v>-4.7838431495412496E-2</v>
      </c>
      <c r="F2294" s="15" t="str">
        <f t="shared" si="245"/>
        <v>Rare/Uncommon</v>
      </c>
      <c r="G2294" s="17" t="s">
        <v>159</v>
      </c>
      <c r="H2294" s="18" t="s">
        <v>166</v>
      </c>
      <c r="I2294" s="26" t="s">
        <v>166</v>
      </c>
      <c r="J2294" s="19" t="str">
        <f t="shared" si="250"/>
        <v>Needs Review</v>
      </c>
      <c r="K2294" s="19" t="str">
        <f t="shared" si="251"/>
        <v>Bell &amp; Erber</v>
      </c>
      <c r="L2294" s="27" t="str">
        <f t="shared" si="247"/>
        <v>Bedrock</v>
      </c>
      <c r="M2294" s="27" t="str">
        <f t="shared" si="248"/>
        <v>Bedrock</v>
      </c>
    </row>
    <row r="2295" spans="1:13" x14ac:dyDescent="0.25">
      <c r="A2295" s="15" t="s">
        <v>98</v>
      </c>
      <c r="B2295" s="16" t="s">
        <v>55</v>
      </c>
      <c r="C2295" s="15" t="str">
        <f t="shared" si="246"/>
        <v>Gypsum_Weathered</v>
      </c>
      <c r="D2295" s="15">
        <v>0</v>
      </c>
      <c r="E2295" s="33">
        <f t="shared" si="249"/>
        <v>-4.8134274696818129E-2</v>
      </c>
      <c r="F2295" s="15" t="str">
        <f t="shared" si="245"/>
        <v>Not Used</v>
      </c>
      <c r="G2295" s="17" t="s">
        <v>159</v>
      </c>
      <c r="H2295" s="18" t="s">
        <v>166</v>
      </c>
      <c r="I2295" s="26" t="s">
        <v>166</v>
      </c>
      <c r="J2295" s="19" t="str">
        <f t="shared" si="250"/>
        <v>Not Used</v>
      </c>
      <c r="K2295" s="19" t="str">
        <f t="shared" si="251"/>
        <v>Not Used</v>
      </c>
      <c r="L2295" s="27" t="str">
        <f t="shared" si="247"/>
        <v>CHECK</v>
      </c>
      <c r="M2295" s="27" t="str">
        <f t="shared" si="248"/>
        <v>Bedrock</v>
      </c>
    </row>
    <row r="2296" spans="1:13" x14ac:dyDescent="0.25">
      <c r="A2296" s="15" t="s">
        <v>98</v>
      </c>
      <c r="B2296" s="16" t="s">
        <v>56</v>
      </c>
      <c r="C2296" s="15" t="str">
        <f t="shared" si="246"/>
        <v>Gypsum_Wet/Moist</v>
      </c>
      <c r="D2296" s="15">
        <v>1</v>
      </c>
      <c r="E2296" s="33">
        <f t="shared" si="249"/>
        <v>-4.8075106056537004E-2</v>
      </c>
      <c r="F2296" s="15" t="str">
        <f t="shared" si="245"/>
        <v>Rare/Uncommon</v>
      </c>
      <c r="G2296" s="17" t="s">
        <v>159</v>
      </c>
      <c r="H2296" s="18" t="s">
        <v>166</v>
      </c>
      <c r="I2296" s="26" t="s">
        <v>166</v>
      </c>
      <c r="J2296" s="19" t="str">
        <f t="shared" si="250"/>
        <v>Needs Review</v>
      </c>
      <c r="K2296" s="19" t="str">
        <f t="shared" si="251"/>
        <v>Bell &amp; Erber</v>
      </c>
      <c r="L2296" s="27" t="str">
        <f t="shared" si="247"/>
        <v>Bedrock</v>
      </c>
      <c r="M2296" s="27" t="str">
        <f t="shared" si="248"/>
        <v>Bedrock</v>
      </c>
    </row>
    <row r="2297" spans="1:13" x14ac:dyDescent="0.25">
      <c r="A2297" s="15" t="s">
        <v>98</v>
      </c>
      <c r="B2297" s="16" t="s">
        <v>57</v>
      </c>
      <c r="C2297" s="15" t="str">
        <f t="shared" si="246"/>
        <v>Gypsum_Wood</v>
      </c>
      <c r="D2297" s="15">
        <v>0</v>
      </c>
      <c r="E2297" s="33">
        <f t="shared" si="249"/>
        <v>-4.8134274696818129E-2</v>
      </c>
      <c r="F2297" s="15" t="str">
        <f t="shared" si="245"/>
        <v>Not Used</v>
      </c>
      <c r="G2297" s="17" t="s">
        <v>159</v>
      </c>
      <c r="H2297" s="18" t="s">
        <v>166</v>
      </c>
      <c r="I2297" s="26" t="s">
        <v>166</v>
      </c>
      <c r="J2297" s="19" t="str">
        <f t="shared" si="250"/>
        <v>Not Used</v>
      </c>
      <c r="K2297" s="19" t="str">
        <f t="shared" si="251"/>
        <v>Not Used</v>
      </c>
      <c r="L2297" s="27" t="str">
        <f t="shared" si="247"/>
        <v>CHECK</v>
      </c>
      <c r="M2297" s="27" t="str">
        <f t="shared" si="248"/>
        <v>Bedrock</v>
      </c>
    </row>
    <row r="2298" spans="1:13" x14ac:dyDescent="0.25">
      <c r="A2298" s="15" t="s">
        <v>99</v>
      </c>
      <c r="B2298" s="16"/>
      <c r="C2298" s="15" t="str">
        <f t="shared" si="246"/>
        <v>Hardpan_</v>
      </c>
      <c r="D2298" s="15">
        <v>26833</v>
      </c>
      <c r="E2298" s="33">
        <f t="shared" si="249"/>
        <v>1.5395378499666534</v>
      </c>
      <c r="F2298" s="15" t="str">
        <f t="shared" si="245"/>
        <v>Common</v>
      </c>
      <c r="G2298" s="17" t="s">
        <v>158</v>
      </c>
      <c r="H2298" s="18" t="s">
        <v>158</v>
      </c>
      <c r="I2298" s="26" t="s">
        <v>158</v>
      </c>
      <c r="J2298" s="19" t="str">
        <f t="shared" si="250"/>
        <v>Yes</v>
      </c>
      <c r="K2298" s="19" t="str">
        <f t="shared" si="251"/>
        <v>Everyone Agrees</v>
      </c>
      <c r="L2298" s="27" t="str">
        <f t="shared" si="247"/>
        <v>Diamicton</v>
      </c>
      <c r="M2298" s="27" t="str">
        <f t="shared" si="248"/>
        <v>Diamicton</v>
      </c>
    </row>
    <row r="2299" spans="1:13" x14ac:dyDescent="0.25">
      <c r="A2299" s="15" t="s">
        <v>99</v>
      </c>
      <c r="B2299" s="16" t="s">
        <v>4</v>
      </c>
      <c r="C2299" s="15" t="str">
        <f t="shared" si="246"/>
        <v>Hardpan_Broken</v>
      </c>
      <c r="D2299" s="15">
        <v>15</v>
      </c>
      <c r="E2299" s="33">
        <f t="shared" si="249"/>
        <v>-4.7246745092601232E-2</v>
      </c>
      <c r="F2299" s="15" t="str">
        <f t="shared" si="245"/>
        <v>Rare/Uncommon</v>
      </c>
      <c r="G2299" s="17" t="s">
        <v>158</v>
      </c>
      <c r="H2299" s="18" t="s">
        <v>158</v>
      </c>
      <c r="I2299" s="26" t="s">
        <v>158</v>
      </c>
      <c r="J2299" s="19" t="str">
        <f t="shared" si="250"/>
        <v>Yes</v>
      </c>
      <c r="K2299" s="19" t="str">
        <f t="shared" si="251"/>
        <v>Everyone Agrees</v>
      </c>
      <c r="L2299" s="27" t="str">
        <f t="shared" si="247"/>
        <v>Diamicton</v>
      </c>
      <c r="M2299" s="27" t="str">
        <f t="shared" si="248"/>
        <v>Diamicton</v>
      </c>
    </row>
    <row r="2300" spans="1:13" x14ac:dyDescent="0.25">
      <c r="A2300" s="15" t="s">
        <v>99</v>
      </c>
      <c r="B2300" s="16" t="s">
        <v>5</v>
      </c>
      <c r="C2300" s="15" t="str">
        <f t="shared" si="246"/>
        <v>Hardpan_Cemented</v>
      </c>
      <c r="D2300" s="15">
        <v>14</v>
      </c>
      <c r="E2300" s="33">
        <f t="shared" si="249"/>
        <v>-4.7305913732882357E-2</v>
      </c>
      <c r="F2300" s="15" t="str">
        <f t="shared" si="245"/>
        <v>Rare/Uncommon</v>
      </c>
      <c r="G2300" s="17" t="s">
        <v>158</v>
      </c>
      <c r="H2300" s="18" t="s">
        <v>158</v>
      </c>
      <c r="I2300" s="26" t="s">
        <v>158</v>
      </c>
      <c r="J2300" s="19" t="str">
        <f t="shared" si="250"/>
        <v>Yes</v>
      </c>
      <c r="K2300" s="19" t="str">
        <f t="shared" si="251"/>
        <v>Everyone Agrees</v>
      </c>
      <c r="L2300" s="27" t="str">
        <f t="shared" si="247"/>
        <v>Diamicton</v>
      </c>
      <c r="M2300" s="27" t="str">
        <f t="shared" si="248"/>
        <v>Diamicton</v>
      </c>
    </row>
    <row r="2301" spans="1:13" x14ac:dyDescent="0.25">
      <c r="A2301" s="15" t="s">
        <v>99</v>
      </c>
      <c r="B2301" s="16" t="s">
        <v>6</v>
      </c>
      <c r="C2301" s="15" t="str">
        <f t="shared" si="246"/>
        <v>Hardpan_Clayey</v>
      </c>
      <c r="D2301" s="15">
        <v>867</v>
      </c>
      <c r="E2301" s="33">
        <f t="shared" si="249"/>
        <v>3.1649364269186798E-3</v>
      </c>
      <c r="F2301" s="15" t="str">
        <f t="shared" si="245"/>
        <v>Fairly Common</v>
      </c>
      <c r="G2301" s="17" t="s">
        <v>158</v>
      </c>
      <c r="H2301" s="18" t="s">
        <v>158</v>
      </c>
      <c r="I2301" s="26" t="s">
        <v>158</v>
      </c>
      <c r="J2301" s="19" t="str">
        <f t="shared" si="250"/>
        <v>Yes</v>
      </c>
      <c r="K2301" s="19" t="str">
        <f t="shared" si="251"/>
        <v>Everyone Agrees</v>
      </c>
      <c r="L2301" s="27" t="str">
        <f t="shared" si="247"/>
        <v>Diamicton</v>
      </c>
      <c r="M2301" s="27" t="str">
        <f t="shared" si="248"/>
        <v>Diamicton</v>
      </c>
    </row>
    <row r="2302" spans="1:13" x14ac:dyDescent="0.25">
      <c r="A2302" s="15" t="s">
        <v>99</v>
      </c>
      <c r="B2302" s="16" t="s">
        <v>7</v>
      </c>
      <c r="C2302" s="15" t="str">
        <f t="shared" si="246"/>
        <v>Hardpan_Coarse</v>
      </c>
      <c r="D2302" s="15">
        <v>35</v>
      </c>
      <c r="E2302" s="33">
        <f t="shared" si="249"/>
        <v>-4.6063372286978696E-2</v>
      </c>
      <c r="F2302" s="15" t="str">
        <f t="shared" si="245"/>
        <v>Rare/Uncommon</v>
      </c>
      <c r="G2302" s="17" t="s">
        <v>158</v>
      </c>
      <c r="H2302" s="18" t="s">
        <v>158</v>
      </c>
      <c r="I2302" s="26" t="s">
        <v>158</v>
      </c>
      <c r="J2302" s="19" t="str">
        <f t="shared" si="250"/>
        <v>Yes</v>
      </c>
      <c r="K2302" s="19" t="str">
        <f t="shared" si="251"/>
        <v>Everyone Agrees</v>
      </c>
      <c r="L2302" s="27" t="str">
        <f t="shared" si="247"/>
        <v>Diamicton</v>
      </c>
      <c r="M2302" s="27" t="str">
        <f t="shared" si="248"/>
        <v>Diamicton</v>
      </c>
    </row>
    <row r="2303" spans="1:13" x14ac:dyDescent="0.25">
      <c r="A2303" s="15" t="s">
        <v>99</v>
      </c>
      <c r="B2303" s="16" t="s">
        <v>8</v>
      </c>
      <c r="C2303" s="15" t="str">
        <f t="shared" si="246"/>
        <v>Hardpan_Dense</v>
      </c>
      <c r="D2303" s="15">
        <v>14</v>
      </c>
      <c r="E2303" s="33">
        <f t="shared" si="249"/>
        <v>-4.7305913732882357E-2</v>
      </c>
      <c r="F2303" s="15" t="str">
        <f t="shared" si="245"/>
        <v>Rare/Uncommon</v>
      </c>
      <c r="G2303" s="17" t="s">
        <v>158</v>
      </c>
      <c r="H2303" s="18" t="s">
        <v>158</v>
      </c>
      <c r="I2303" s="26" t="s">
        <v>158</v>
      </c>
      <c r="J2303" s="19" t="str">
        <f t="shared" si="250"/>
        <v>Yes</v>
      </c>
      <c r="K2303" s="19" t="str">
        <f t="shared" si="251"/>
        <v>Everyone Agrees</v>
      </c>
      <c r="L2303" s="27" t="str">
        <f t="shared" si="247"/>
        <v>Diamicton</v>
      </c>
      <c r="M2303" s="27" t="str">
        <f t="shared" si="248"/>
        <v>Diamicton</v>
      </c>
    </row>
    <row r="2304" spans="1:13" x14ac:dyDescent="0.25">
      <c r="A2304" s="15" t="s">
        <v>99</v>
      </c>
      <c r="B2304" s="16" t="s">
        <v>9</v>
      </c>
      <c r="C2304" s="15" t="str">
        <f t="shared" si="246"/>
        <v>Hardpan_Dolomitic</v>
      </c>
      <c r="D2304" s="15">
        <v>0</v>
      </c>
      <c r="E2304" s="33">
        <f t="shared" si="249"/>
        <v>-4.8134274696818129E-2</v>
      </c>
      <c r="F2304" s="15" t="str">
        <f t="shared" si="245"/>
        <v>Not Used</v>
      </c>
      <c r="G2304" s="17" t="s">
        <v>159</v>
      </c>
      <c r="H2304" s="18" t="s">
        <v>158</v>
      </c>
      <c r="I2304" s="26" t="s">
        <v>158</v>
      </c>
      <c r="J2304" s="19" t="str">
        <f t="shared" si="250"/>
        <v>Not Used</v>
      </c>
      <c r="K2304" s="19" t="str">
        <f t="shared" si="251"/>
        <v>Not Used</v>
      </c>
      <c r="L2304" s="27" t="str">
        <f t="shared" si="247"/>
        <v>CHECK</v>
      </c>
      <c r="M2304" s="27" t="str">
        <f t="shared" si="248"/>
        <v>Diamicton</v>
      </c>
    </row>
    <row r="2305" spans="1:13" x14ac:dyDescent="0.25">
      <c r="A2305" s="15" t="s">
        <v>99</v>
      </c>
      <c r="B2305" s="16" t="s">
        <v>10</v>
      </c>
      <c r="C2305" s="15" t="str">
        <f t="shared" si="246"/>
        <v>Hardpan_Dry</v>
      </c>
      <c r="D2305" s="15">
        <v>41</v>
      </c>
      <c r="E2305" s="33">
        <f t="shared" si="249"/>
        <v>-4.5708360445291939E-2</v>
      </c>
      <c r="F2305" s="15" t="str">
        <f t="shared" si="245"/>
        <v>Rare/Uncommon</v>
      </c>
      <c r="G2305" s="17" t="s">
        <v>158</v>
      </c>
      <c r="H2305" s="18" t="s">
        <v>158</v>
      </c>
      <c r="I2305" s="26" t="s">
        <v>158</v>
      </c>
      <c r="J2305" s="19" t="str">
        <f t="shared" si="250"/>
        <v>Yes</v>
      </c>
      <c r="K2305" s="19" t="str">
        <f t="shared" si="251"/>
        <v>Everyone Agrees</v>
      </c>
      <c r="L2305" s="27" t="str">
        <f t="shared" si="247"/>
        <v>Diamicton</v>
      </c>
      <c r="M2305" s="27" t="str">
        <f t="shared" si="248"/>
        <v>Diamicton</v>
      </c>
    </row>
    <row r="2306" spans="1:13" x14ac:dyDescent="0.25">
      <c r="A2306" s="15" t="s">
        <v>99</v>
      </c>
      <c r="B2306" s="16" t="s">
        <v>11</v>
      </c>
      <c r="C2306" s="15" t="str">
        <f t="shared" si="246"/>
        <v>Hardpan_Fill</v>
      </c>
      <c r="D2306" s="15">
        <v>1</v>
      </c>
      <c r="E2306" s="33">
        <f t="shared" si="249"/>
        <v>-4.8075106056537004E-2</v>
      </c>
      <c r="F2306" s="15" t="str">
        <f t="shared" ref="F2306:F2369" si="252">IF(D2306=0,"Not Used",
IF(E2306&lt;Mean,"Rare/Uncommon",
IF(AND(E2306&gt;Mean,E2306&lt;(Mean + Standard_Deviation)),"Fairly Common",
IF(AND(E2306&gt;(Mean + Standard_Deviation),E2306&lt;(Mean + (2*Standard_Deviation))),"Common",
IF(E2306&gt;(Mean + (2*Standard_Deviation)),"Very Common","")))))</f>
        <v>Rare/Uncommon</v>
      </c>
      <c r="G2306" s="17" t="s">
        <v>158</v>
      </c>
      <c r="H2306" s="18" t="s">
        <v>167</v>
      </c>
      <c r="I2306" s="26" t="s">
        <v>167</v>
      </c>
      <c r="J2306" s="19" t="str">
        <f t="shared" si="250"/>
        <v>No</v>
      </c>
      <c r="K2306" s="19" t="str">
        <f t="shared" si="251"/>
        <v>Bell &amp; Erber</v>
      </c>
      <c r="L2306" s="27" t="str">
        <f t="shared" si="247"/>
        <v>Unknown or No Record</v>
      </c>
      <c r="M2306" s="27" t="str">
        <f t="shared" si="248"/>
        <v>Unknown or No Record</v>
      </c>
    </row>
    <row r="2307" spans="1:13" x14ac:dyDescent="0.25">
      <c r="A2307" s="15" t="s">
        <v>99</v>
      </c>
      <c r="B2307" s="16" t="s">
        <v>12</v>
      </c>
      <c r="C2307" s="15" t="str">
        <f t="shared" ref="C2307:C2370" si="253">A2307&amp;"_"&amp;IF(ISBLANK(B2307),"",B2307)</f>
        <v>Hardpan_Fine</v>
      </c>
      <c r="D2307" s="15">
        <v>23</v>
      </c>
      <c r="E2307" s="33">
        <f t="shared" si="249"/>
        <v>-4.6773395970352218E-2</v>
      </c>
      <c r="F2307" s="15" t="str">
        <f t="shared" si="252"/>
        <v>Rare/Uncommon</v>
      </c>
      <c r="G2307" s="17" t="s">
        <v>158</v>
      </c>
      <c r="H2307" s="18" t="s">
        <v>158</v>
      </c>
      <c r="I2307" s="26" t="s">
        <v>158</v>
      </c>
      <c r="J2307" s="19" t="str">
        <f t="shared" si="250"/>
        <v>Yes</v>
      </c>
      <c r="K2307" s="19" t="str">
        <f t="shared" si="251"/>
        <v>Everyone Agrees</v>
      </c>
      <c r="L2307" s="27" t="str">
        <f t="shared" ref="L2307:L2370" si="254">IF(K2307="Esch &amp; Erber",I2307,IF(OR(K2307="Bell &amp; Esch",K2307="Bell &amp; Erber",K2307="Everyone Agrees"),H2307,"CHECK"))</f>
        <v>Diamicton</v>
      </c>
      <c r="M2307" s="27" t="str">
        <f t="shared" ref="M2307:M2370" si="255">IF(K2307="Everyone Agrees",H2307,IF(J2307="Not Used",H2307,IF(NOT(L2307="CHECK"),L2307,H2307)))</f>
        <v>Diamicton</v>
      </c>
    </row>
    <row r="2308" spans="1:13" x14ac:dyDescent="0.25">
      <c r="A2308" s="15" t="s">
        <v>99</v>
      </c>
      <c r="B2308" s="16" t="s">
        <v>13</v>
      </c>
      <c r="C2308" s="15" t="str">
        <f t="shared" si="253"/>
        <v>Hardpan_Fine To Coarse</v>
      </c>
      <c r="D2308" s="15">
        <v>1</v>
      </c>
      <c r="E2308" s="33">
        <f t="shared" ref="E2308:E2371" si="256">STANDARDIZE(D2308,(SUM($D$2:$D$5657)/COUNT($D$2:$D$5657)),_xlfn.STDEV.P($D$2:$D$5657))</f>
        <v>-4.8075106056537004E-2</v>
      </c>
      <c r="F2308" s="15" t="str">
        <f t="shared" si="252"/>
        <v>Rare/Uncommon</v>
      </c>
      <c r="G2308" s="17" t="s">
        <v>159</v>
      </c>
      <c r="H2308" s="18" t="s">
        <v>158</v>
      </c>
      <c r="I2308" s="26" t="s">
        <v>158</v>
      </c>
      <c r="J2308" s="19" t="str">
        <f t="shared" ref="J2308:J2371" si="257">IF(AND(G2308=H2308,I2308=H2308),"Yes",IF(AND(OR(G2308="CHECK",H2308="CHECK",I2308="CHECK"),NOT(F2308="Not Used")),"Needs Review",IF(F2308="Not Used", "Not Used","No")))</f>
        <v>Needs Review</v>
      </c>
      <c r="K2308" s="19" t="str">
        <f t="shared" ref="K2308:K2371" si="258">IF(J2308="Yes","Everyone Agrees",IF(F2308="Not Used","Not Used",IF(AND(G2308="CHECK",I2308="CHECK"),"Needs Review",IF(G2308=H2308,"Bell &amp; Esch",IF(H2308=I2308,"Bell &amp; Erber",IF(G2308=I2308,"Esch &amp; Erber","Nobody Agrees"))))))</f>
        <v>Bell &amp; Erber</v>
      </c>
      <c r="L2308" s="27" t="str">
        <f t="shared" si="254"/>
        <v>Diamicton</v>
      </c>
      <c r="M2308" s="27" t="str">
        <f t="shared" si="255"/>
        <v>Diamicton</v>
      </c>
    </row>
    <row r="2309" spans="1:13" x14ac:dyDescent="0.25">
      <c r="A2309" s="15" t="s">
        <v>99</v>
      </c>
      <c r="B2309" s="16" t="s">
        <v>14</v>
      </c>
      <c r="C2309" s="15" t="str">
        <f t="shared" si="253"/>
        <v>Hardpan_Fine To Medium</v>
      </c>
      <c r="D2309" s="15">
        <v>4</v>
      </c>
      <c r="E2309" s="33">
        <f t="shared" si="256"/>
        <v>-4.7897600135693622E-2</v>
      </c>
      <c r="F2309" s="15" t="str">
        <f t="shared" si="252"/>
        <v>Rare/Uncommon</v>
      </c>
      <c r="G2309" s="17" t="s">
        <v>158</v>
      </c>
      <c r="H2309" s="18" t="s">
        <v>158</v>
      </c>
      <c r="I2309" s="26" t="s">
        <v>158</v>
      </c>
      <c r="J2309" s="19" t="str">
        <f t="shared" si="257"/>
        <v>Yes</v>
      </c>
      <c r="K2309" s="19" t="str">
        <f t="shared" si="258"/>
        <v>Everyone Agrees</v>
      </c>
      <c r="L2309" s="27" t="str">
        <f t="shared" si="254"/>
        <v>Diamicton</v>
      </c>
      <c r="M2309" s="27" t="str">
        <f t="shared" si="255"/>
        <v>Diamicton</v>
      </c>
    </row>
    <row r="2310" spans="1:13" x14ac:dyDescent="0.25">
      <c r="A2310" s="15" t="s">
        <v>99</v>
      </c>
      <c r="B2310" s="16" t="s">
        <v>15</v>
      </c>
      <c r="C2310" s="15" t="str">
        <f t="shared" si="253"/>
        <v>Hardpan_Firm</v>
      </c>
      <c r="D2310" s="15">
        <v>12</v>
      </c>
      <c r="E2310" s="33">
        <f t="shared" si="256"/>
        <v>-4.7424251013444607E-2</v>
      </c>
      <c r="F2310" s="15" t="str">
        <f t="shared" si="252"/>
        <v>Rare/Uncommon</v>
      </c>
      <c r="G2310" s="17" t="s">
        <v>158</v>
      </c>
      <c r="H2310" s="18" t="s">
        <v>158</v>
      </c>
      <c r="I2310" s="26" t="s">
        <v>158</v>
      </c>
      <c r="J2310" s="19" t="str">
        <f t="shared" si="257"/>
        <v>Yes</v>
      </c>
      <c r="K2310" s="19" t="str">
        <f t="shared" si="258"/>
        <v>Everyone Agrees</v>
      </c>
      <c r="L2310" s="27" t="str">
        <f t="shared" si="254"/>
        <v>Diamicton</v>
      </c>
      <c r="M2310" s="27" t="str">
        <f t="shared" si="255"/>
        <v>Diamicton</v>
      </c>
    </row>
    <row r="2311" spans="1:13" x14ac:dyDescent="0.25">
      <c r="A2311" s="15" t="s">
        <v>99</v>
      </c>
      <c r="B2311" s="16" t="s">
        <v>16</v>
      </c>
      <c r="C2311" s="15" t="str">
        <f t="shared" si="253"/>
        <v>Hardpan_Fractured</v>
      </c>
      <c r="D2311" s="15">
        <v>29</v>
      </c>
      <c r="E2311" s="33">
        <f t="shared" si="256"/>
        <v>-4.641838412866546E-2</v>
      </c>
      <c r="F2311" s="15" t="str">
        <f t="shared" si="252"/>
        <v>Rare/Uncommon</v>
      </c>
      <c r="G2311" s="17" t="s">
        <v>158</v>
      </c>
      <c r="H2311" s="18" t="s">
        <v>158</v>
      </c>
      <c r="I2311" s="26" t="s">
        <v>158</v>
      </c>
      <c r="J2311" s="19" t="str">
        <f t="shared" si="257"/>
        <v>Yes</v>
      </c>
      <c r="K2311" s="19" t="str">
        <f t="shared" si="258"/>
        <v>Everyone Agrees</v>
      </c>
      <c r="L2311" s="27" t="str">
        <f t="shared" si="254"/>
        <v>Diamicton</v>
      </c>
      <c r="M2311" s="27" t="str">
        <f t="shared" si="255"/>
        <v>Diamicton</v>
      </c>
    </row>
    <row r="2312" spans="1:13" x14ac:dyDescent="0.25">
      <c r="A2312" s="15" t="s">
        <v>99</v>
      </c>
      <c r="B2312" s="16" t="s">
        <v>17</v>
      </c>
      <c r="C2312" s="15" t="str">
        <f t="shared" si="253"/>
        <v>Hardpan_Gravely</v>
      </c>
      <c r="D2312" s="15">
        <v>1051</v>
      </c>
      <c r="E2312" s="33">
        <f t="shared" si="256"/>
        <v>1.4051966238645984E-2</v>
      </c>
      <c r="F2312" s="15" t="str">
        <f t="shared" si="252"/>
        <v>Fairly Common</v>
      </c>
      <c r="G2312" s="17" t="s">
        <v>158</v>
      </c>
      <c r="H2312" s="18" t="s">
        <v>158</v>
      </c>
      <c r="I2312" s="26" t="s">
        <v>158</v>
      </c>
      <c r="J2312" s="19" t="str">
        <f t="shared" si="257"/>
        <v>Yes</v>
      </c>
      <c r="K2312" s="19" t="str">
        <f t="shared" si="258"/>
        <v>Everyone Agrees</v>
      </c>
      <c r="L2312" s="27" t="str">
        <f t="shared" si="254"/>
        <v>Diamicton</v>
      </c>
      <c r="M2312" s="27" t="str">
        <f t="shared" si="255"/>
        <v>Diamicton</v>
      </c>
    </row>
    <row r="2313" spans="1:13" x14ac:dyDescent="0.25">
      <c r="A2313" s="15" t="s">
        <v>99</v>
      </c>
      <c r="B2313" s="16" t="s">
        <v>18</v>
      </c>
      <c r="C2313" s="15" t="str">
        <f t="shared" si="253"/>
        <v>Hardpan_Gummy</v>
      </c>
      <c r="D2313" s="15">
        <v>4</v>
      </c>
      <c r="E2313" s="33">
        <f t="shared" si="256"/>
        <v>-4.7897600135693622E-2</v>
      </c>
      <c r="F2313" s="15" t="str">
        <f t="shared" si="252"/>
        <v>Rare/Uncommon</v>
      </c>
      <c r="G2313" s="17" t="s">
        <v>158</v>
      </c>
      <c r="H2313" s="18" t="s">
        <v>158</v>
      </c>
      <c r="I2313" s="26" t="s">
        <v>158</v>
      </c>
      <c r="J2313" s="19" t="str">
        <f t="shared" si="257"/>
        <v>Yes</v>
      </c>
      <c r="K2313" s="19" t="str">
        <f t="shared" si="258"/>
        <v>Everyone Agrees</v>
      </c>
      <c r="L2313" s="27" t="str">
        <f t="shared" si="254"/>
        <v>Diamicton</v>
      </c>
      <c r="M2313" s="27" t="str">
        <f t="shared" si="255"/>
        <v>Diamicton</v>
      </c>
    </row>
    <row r="2314" spans="1:13" x14ac:dyDescent="0.25">
      <c r="A2314" s="15" t="s">
        <v>99</v>
      </c>
      <c r="B2314" s="16" t="s">
        <v>19</v>
      </c>
      <c r="C2314" s="15" t="str">
        <f t="shared" si="253"/>
        <v>Hardpan_Hard</v>
      </c>
      <c r="D2314" s="15">
        <v>284</v>
      </c>
      <c r="E2314" s="33">
        <f t="shared" si="256"/>
        <v>-3.133038085697816E-2</v>
      </c>
      <c r="F2314" s="15" t="str">
        <f t="shared" si="252"/>
        <v>Rare/Uncommon</v>
      </c>
      <c r="G2314" s="17" t="s">
        <v>158</v>
      </c>
      <c r="H2314" s="18" t="s">
        <v>158</v>
      </c>
      <c r="I2314" s="26" t="s">
        <v>158</v>
      </c>
      <c r="J2314" s="19" t="str">
        <f t="shared" si="257"/>
        <v>Yes</v>
      </c>
      <c r="K2314" s="19" t="str">
        <f t="shared" si="258"/>
        <v>Everyone Agrees</v>
      </c>
      <c r="L2314" s="27" t="str">
        <f t="shared" si="254"/>
        <v>Diamicton</v>
      </c>
      <c r="M2314" s="27" t="str">
        <f t="shared" si="255"/>
        <v>Diamicton</v>
      </c>
    </row>
    <row r="2315" spans="1:13" x14ac:dyDescent="0.25">
      <c r="A2315" s="15" t="s">
        <v>99</v>
      </c>
      <c r="B2315" s="16" t="s">
        <v>20</v>
      </c>
      <c r="C2315" s="15" t="str">
        <f t="shared" si="253"/>
        <v>Hardpan_Heaving/Quick</v>
      </c>
      <c r="D2315" s="15">
        <v>1</v>
      </c>
      <c r="E2315" s="33">
        <f t="shared" si="256"/>
        <v>-4.8075106056537004E-2</v>
      </c>
      <c r="F2315" s="15" t="str">
        <f t="shared" si="252"/>
        <v>Rare/Uncommon</v>
      </c>
      <c r="G2315" s="17" t="s">
        <v>158</v>
      </c>
      <c r="H2315" s="18" t="s">
        <v>158</v>
      </c>
      <c r="I2315" s="26" t="s">
        <v>158</v>
      </c>
      <c r="J2315" s="19" t="str">
        <f t="shared" si="257"/>
        <v>Yes</v>
      </c>
      <c r="K2315" s="19" t="str">
        <f t="shared" si="258"/>
        <v>Everyone Agrees</v>
      </c>
      <c r="L2315" s="27" t="str">
        <f t="shared" si="254"/>
        <v>Diamicton</v>
      </c>
      <c r="M2315" s="27" t="str">
        <f t="shared" si="255"/>
        <v>Diamicton</v>
      </c>
    </row>
    <row r="2316" spans="1:13" x14ac:dyDescent="0.25">
      <c r="A2316" s="15" t="s">
        <v>99</v>
      </c>
      <c r="B2316" s="16" t="s">
        <v>21</v>
      </c>
      <c r="C2316" s="15" t="str">
        <f t="shared" si="253"/>
        <v>Hardpan_Karst</v>
      </c>
      <c r="D2316" s="15">
        <v>0</v>
      </c>
      <c r="E2316" s="33">
        <f t="shared" si="256"/>
        <v>-4.8134274696818129E-2</v>
      </c>
      <c r="F2316" s="15" t="str">
        <f t="shared" si="252"/>
        <v>Not Used</v>
      </c>
      <c r="G2316" s="17" t="s">
        <v>159</v>
      </c>
      <c r="H2316" s="18" t="s">
        <v>158</v>
      </c>
      <c r="I2316" s="26" t="s">
        <v>158</v>
      </c>
      <c r="J2316" s="19" t="str">
        <f t="shared" si="257"/>
        <v>Not Used</v>
      </c>
      <c r="K2316" s="19" t="str">
        <f t="shared" si="258"/>
        <v>Not Used</v>
      </c>
      <c r="L2316" s="27" t="str">
        <f t="shared" si="254"/>
        <v>CHECK</v>
      </c>
      <c r="M2316" s="27" t="str">
        <f t="shared" si="255"/>
        <v>Diamicton</v>
      </c>
    </row>
    <row r="2317" spans="1:13" x14ac:dyDescent="0.25">
      <c r="A2317" s="15" t="s">
        <v>99</v>
      </c>
      <c r="B2317" s="16" t="s">
        <v>22</v>
      </c>
      <c r="C2317" s="15" t="str">
        <f t="shared" si="253"/>
        <v>Hardpan_Layered</v>
      </c>
      <c r="D2317" s="15">
        <v>22</v>
      </c>
      <c r="E2317" s="33">
        <f t="shared" si="256"/>
        <v>-4.6832564610633343E-2</v>
      </c>
      <c r="F2317" s="15" t="str">
        <f t="shared" si="252"/>
        <v>Rare/Uncommon</v>
      </c>
      <c r="G2317" s="17" t="s">
        <v>158</v>
      </c>
      <c r="H2317" s="18" t="s">
        <v>158</v>
      </c>
      <c r="I2317" s="26" t="s">
        <v>158</v>
      </c>
      <c r="J2317" s="19" t="str">
        <f t="shared" si="257"/>
        <v>Yes</v>
      </c>
      <c r="K2317" s="19" t="str">
        <f t="shared" si="258"/>
        <v>Everyone Agrees</v>
      </c>
      <c r="L2317" s="27" t="str">
        <f t="shared" si="254"/>
        <v>Diamicton</v>
      </c>
      <c r="M2317" s="27" t="str">
        <f t="shared" si="255"/>
        <v>Diamicton</v>
      </c>
    </row>
    <row r="2318" spans="1:13" x14ac:dyDescent="0.25">
      <c r="A2318" s="15" t="s">
        <v>99</v>
      </c>
      <c r="B2318" s="16" t="s">
        <v>23</v>
      </c>
      <c r="C2318" s="15" t="str">
        <f t="shared" si="253"/>
        <v>Hardpan_Medium</v>
      </c>
      <c r="D2318" s="15">
        <v>255</v>
      </c>
      <c r="E2318" s="33">
        <f t="shared" si="256"/>
        <v>-3.3046271425130835E-2</v>
      </c>
      <c r="F2318" s="15" t="str">
        <f t="shared" si="252"/>
        <v>Rare/Uncommon</v>
      </c>
      <c r="G2318" s="17" t="s">
        <v>158</v>
      </c>
      <c r="H2318" s="18" t="s">
        <v>158</v>
      </c>
      <c r="I2318" s="26" t="s">
        <v>158</v>
      </c>
      <c r="J2318" s="19" t="str">
        <f t="shared" si="257"/>
        <v>Yes</v>
      </c>
      <c r="K2318" s="19" t="str">
        <f t="shared" si="258"/>
        <v>Everyone Agrees</v>
      </c>
      <c r="L2318" s="27" t="str">
        <f t="shared" si="254"/>
        <v>Diamicton</v>
      </c>
      <c r="M2318" s="27" t="str">
        <f t="shared" si="255"/>
        <v>Diamicton</v>
      </c>
    </row>
    <row r="2319" spans="1:13" x14ac:dyDescent="0.25">
      <c r="A2319" s="15" t="s">
        <v>99</v>
      </c>
      <c r="B2319" s="16" t="s">
        <v>24</v>
      </c>
      <c r="C2319" s="15" t="str">
        <f t="shared" si="253"/>
        <v>Hardpan_Medium To Coarse</v>
      </c>
      <c r="D2319" s="15">
        <v>5</v>
      </c>
      <c r="E2319" s="33">
        <f t="shared" si="256"/>
        <v>-4.7838431495412496E-2</v>
      </c>
      <c r="F2319" s="15" t="str">
        <f t="shared" si="252"/>
        <v>Rare/Uncommon</v>
      </c>
      <c r="G2319" s="17" t="s">
        <v>158</v>
      </c>
      <c r="H2319" s="18" t="s">
        <v>158</v>
      </c>
      <c r="I2319" s="26" t="s">
        <v>158</v>
      </c>
      <c r="J2319" s="19" t="str">
        <f t="shared" si="257"/>
        <v>Yes</v>
      </c>
      <c r="K2319" s="19" t="str">
        <f t="shared" si="258"/>
        <v>Everyone Agrees</v>
      </c>
      <c r="L2319" s="27" t="str">
        <f t="shared" si="254"/>
        <v>Diamicton</v>
      </c>
      <c r="M2319" s="27" t="str">
        <f t="shared" si="255"/>
        <v>Diamicton</v>
      </c>
    </row>
    <row r="2320" spans="1:13" x14ac:dyDescent="0.25">
      <c r="A2320" s="15" t="s">
        <v>99</v>
      </c>
      <c r="B2320" s="16" t="s">
        <v>25</v>
      </c>
      <c r="C2320" s="15" t="str">
        <f t="shared" si="253"/>
        <v>Hardpan_Organic</v>
      </c>
      <c r="D2320" s="15">
        <v>0</v>
      </c>
      <c r="E2320" s="33">
        <f t="shared" si="256"/>
        <v>-4.8134274696818129E-2</v>
      </c>
      <c r="F2320" s="15" t="str">
        <f t="shared" si="252"/>
        <v>Not Used</v>
      </c>
      <c r="G2320" s="17" t="s">
        <v>159</v>
      </c>
      <c r="H2320" s="18" t="s">
        <v>158</v>
      </c>
      <c r="I2320" s="26" t="s">
        <v>158</v>
      </c>
      <c r="J2320" s="19" t="str">
        <f t="shared" si="257"/>
        <v>Not Used</v>
      </c>
      <c r="K2320" s="19" t="str">
        <f t="shared" si="258"/>
        <v>Not Used</v>
      </c>
      <c r="L2320" s="27" t="str">
        <f t="shared" si="254"/>
        <v>CHECK</v>
      </c>
      <c r="M2320" s="27" t="str">
        <f t="shared" si="255"/>
        <v>Diamicton</v>
      </c>
    </row>
    <row r="2321" spans="1:13" x14ac:dyDescent="0.25">
      <c r="A2321" s="15" t="s">
        <v>99</v>
      </c>
      <c r="B2321" s="16" t="s">
        <v>26</v>
      </c>
      <c r="C2321" s="15" t="str">
        <f t="shared" si="253"/>
        <v>Hardpan_Porous</v>
      </c>
      <c r="D2321" s="15">
        <v>0</v>
      </c>
      <c r="E2321" s="33">
        <f t="shared" si="256"/>
        <v>-4.8134274696818129E-2</v>
      </c>
      <c r="F2321" s="15" t="str">
        <f t="shared" si="252"/>
        <v>Not Used</v>
      </c>
      <c r="G2321" s="17" t="s">
        <v>159</v>
      </c>
      <c r="H2321" s="18" t="s">
        <v>158</v>
      </c>
      <c r="I2321" s="26" t="s">
        <v>158</v>
      </c>
      <c r="J2321" s="19" t="str">
        <f t="shared" si="257"/>
        <v>Not Used</v>
      </c>
      <c r="K2321" s="19" t="str">
        <f t="shared" si="258"/>
        <v>Not Used</v>
      </c>
      <c r="L2321" s="27" t="str">
        <f t="shared" si="254"/>
        <v>CHECK</v>
      </c>
      <c r="M2321" s="27" t="str">
        <f t="shared" si="255"/>
        <v>Diamicton</v>
      </c>
    </row>
    <row r="2322" spans="1:13" x14ac:dyDescent="0.25">
      <c r="A2322" s="15" t="s">
        <v>99</v>
      </c>
      <c r="B2322" s="16" t="s">
        <v>27</v>
      </c>
      <c r="C2322" s="15" t="str">
        <f t="shared" si="253"/>
        <v>Hardpan_Sandy</v>
      </c>
      <c r="D2322" s="15">
        <v>1090</v>
      </c>
      <c r="E2322" s="33">
        <f t="shared" si="256"/>
        <v>1.6359543209609924E-2</v>
      </c>
      <c r="F2322" s="15" t="str">
        <f t="shared" si="252"/>
        <v>Fairly Common</v>
      </c>
      <c r="G2322" s="17" t="s">
        <v>158</v>
      </c>
      <c r="H2322" s="18" t="s">
        <v>158</v>
      </c>
      <c r="I2322" s="26" t="s">
        <v>158</v>
      </c>
      <c r="J2322" s="19" t="str">
        <f t="shared" si="257"/>
        <v>Yes</v>
      </c>
      <c r="K2322" s="19" t="str">
        <f t="shared" si="258"/>
        <v>Everyone Agrees</v>
      </c>
      <c r="L2322" s="27" t="str">
        <f t="shared" si="254"/>
        <v>Diamicton</v>
      </c>
      <c r="M2322" s="27" t="str">
        <f t="shared" si="255"/>
        <v>Diamicton</v>
      </c>
    </row>
    <row r="2323" spans="1:13" x14ac:dyDescent="0.25">
      <c r="A2323" s="15" t="s">
        <v>99</v>
      </c>
      <c r="B2323" s="16" t="s">
        <v>28</v>
      </c>
      <c r="C2323" s="15" t="str">
        <f t="shared" si="253"/>
        <v>Hardpan_Silty</v>
      </c>
      <c r="D2323" s="15">
        <v>18</v>
      </c>
      <c r="E2323" s="33">
        <f t="shared" si="256"/>
        <v>-4.706923917175785E-2</v>
      </c>
      <c r="F2323" s="15" t="str">
        <f t="shared" si="252"/>
        <v>Rare/Uncommon</v>
      </c>
      <c r="G2323" s="17" t="s">
        <v>158</v>
      </c>
      <c r="H2323" s="18" t="s">
        <v>158</v>
      </c>
      <c r="I2323" s="26" t="s">
        <v>158</v>
      </c>
      <c r="J2323" s="19" t="str">
        <f t="shared" si="257"/>
        <v>Yes</v>
      </c>
      <c r="K2323" s="19" t="str">
        <f t="shared" si="258"/>
        <v>Everyone Agrees</v>
      </c>
      <c r="L2323" s="27" t="str">
        <f t="shared" si="254"/>
        <v>Diamicton</v>
      </c>
      <c r="M2323" s="27" t="str">
        <f t="shared" si="255"/>
        <v>Diamicton</v>
      </c>
    </row>
    <row r="2324" spans="1:13" x14ac:dyDescent="0.25">
      <c r="A2324" s="15" t="s">
        <v>99</v>
      </c>
      <c r="B2324" s="16" t="s">
        <v>29</v>
      </c>
      <c r="C2324" s="15" t="str">
        <f t="shared" si="253"/>
        <v>Hardpan_Soft</v>
      </c>
      <c r="D2324" s="15">
        <v>329</v>
      </c>
      <c r="E2324" s="33">
        <f t="shared" si="256"/>
        <v>-2.8667792044327459E-2</v>
      </c>
      <c r="F2324" s="15" t="str">
        <f t="shared" si="252"/>
        <v>Rare/Uncommon</v>
      </c>
      <c r="G2324" s="17" t="s">
        <v>158</v>
      </c>
      <c r="H2324" s="18" t="s">
        <v>158</v>
      </c>
      <c r="I2324" s="26" t="s">
        <v>158</v>
      </c>
      <c r="J2324" s="19" t="str">
        <f t="shared" si="257"/>
        <v>Yes</v>
      </c>
      <c r="K2324" s="19" t="str">
        <f t="shared" si="258"/>
        <v>Everyone Agrees</v>
      </c>
      <c r="L2324" s="27" t="str">
        <f t="shared" si="254"/>
        <v>Diamicton</v>
      </c>
      <c r="M2324" s="27" t="str">
        <f t="shared" si="255"/>
        <v>Diamicton</v>
      </c>
    </row>
    <row r="2325" spans="1:13" x14ac:dyDescent="0.25">
      <c r="A2325" s="15" t="s">
        <v>99</v>
      </c>
      <c r="B2325" s="16" t="s">
        <v>30</v>
      </c>
      <c r="C2325" s="15" t="str">
        <f t="shared" si="253"/>
        <v>Hardpan_Sticky</v>
      </c>
      <c r="D2325" s="15">
        <v>5</v>
      </c>
      <c r="E2325" s="33">
        <f t="shared" si="256"/>
        <v>-4.7838431495412496E-2</v>
      </c>
      <c r="F2325" s="15" t="str">
        <f t="shared" si="252"/>
        <v>Rare/Uncommon</v>
      </c>
      <c r="G2325" s="17" t="s">
        <v>158</v>
      </c>
      <c r="H2325" s="18" t="s">
        <v>158</v>
      </c>
      <c r="I2325" s="26" t="s">
        <v>158</v>
      </c>
      <c r="J2325" s="19" t="str">
        <f t="shared" si="257"/>
        <v>Yes</v>
      </c>
      <c r="K2325" s="19" t="str">
        <f t="shared" si="258"/>
        <v>Everyone Agrees</v>
      </c>
      <c r="L2325" s="27" t="str">
        <f t="shared" si="254"/>
        <v>Diamicton</v>
      </c>
      <c r="M2325" s="27" t="str">
        <f t="shared" si="255"/>
        <v>Diamicton</v>
      </c>
    </row>
    <row r="2326" spans="1:13" x14ac:dyDescent="0.25">
      <c r="A2326" s="15" t="s">
        <v>99</v>
      </c>
      <c r="B2326" s="16" t="s">
        <v>31</v>
      </c>
      <c r="C2326" s="15" t="str">
        <f t="shared" si="253"/>
        <v>Hardpan_Stoney</v>
      </c>
      <c r="D2326" s="15">
        <v>678</v>
      </c>
      <c r="E2326" s="33">
        <f t="shared" si="256"/>
        <v>-8.0179365862142575E-3</v>
      </c>
      <c r="F2326" s="15" t="str">
        <f t="shared" si="252"/>
        <v>Rare/Uncommon</v>
      </c>
      <c r="G2326" s="17" t="s">
        <v>158</v>
      </c>
      <c r="H2326" s="18" t="s">
        <v>158</v>
      </c>
      <c r="I2326" s="26" t="s">
        <v>158</v>
      </c>
      <c r="J2326" s="19" t="str">
        <f t="shared" si="257"/>
        <v>Yes</v>
      </c>
      <c r="K2326" s="19" t="str">
        <f t="shared" si="258"/>
        <v>Everyone Agrees</v>
      </c>
      <c r="L2326" s="27" t="str">
        <f t="shared" si="254"/>
        <v>Diamicton</v>
      </c>
      <c r="M2326" s="27" t="str">
        <f t="shared" si="255"/>
        <v>Diamicton</v>
      </c>
    </row>
    <row r="2327" spans="1:13" x14ac:dyDescent="0.25">
      <c r="A2327" s="15" t="s">
        <v>99</v>
      </c>
      <c r="B2327" s="16" t="s">
        <v>32</v>
      </c>
      <c r="C2327" s="15" t="str">
        <f t="shared" si="253"/>
        <v>Hardpan_Stringers</v>
      </c>
      <c r="D2327" s="15">
        <v>28</v>
      </c>
      <c r="E2327" s="33">
        <f t="shared" si="256"/>
        <v>-4.6477552768946585E-2</v>
      </c>
      <c r="F2327" s="15" t="str">
        <f t="shared" si="252"/>
        <v>Rare/Uncommon</v>
      </c>
      <c r="G2327" s="17" t="s">
        <v>158</v>
      </c>
      <c r="H2327" s="18" t="s">
        <v>158</v>
      </c>
      <c r="I2327" s="26" t="s">
        <v>158</v>
      </c>
      <c r="J2327" s="19" t="str">
        <f t="shared" si="257"/>
        <v>Yes</v>
      </c>
      <c r="K2327" s="19" t="str">
        <f t="shared" si="258"/>
        <v>Everyone Agrees</v>
      </c>
      <c r="L2327" s="27" t="str">
        <f t="shared" si="254"/>
        <v>Diamicton</v>
      </c>
      <c r="M2327" s="27" t="str">
        <f t="shared" si="255"/>
        <v>Diamicton</v>
      </c>
    </row>
    <row r="2328" spans="1:13" x14ac:dyDescent="0.25">
      <c r="A2328" s="15" t="s">
        <v>99</v>
      </c>
      <c r="B2328" s="16" t="s">
        <v>33</v>
      </c>
      <c r="C2328" s="15" t="str">
        <f t="shared" si="253"/>
        <v>Hardpan_Strips</v>
      </c>
      <c r="D2328" s="15">
        <v>10</v>
      </c>
      <c r="E2328" s="33">
        <f t="shared" si="256"/>
        <v>-4.7542588294006864E-2</v>
      </c>
      <c r="F2328" s="15" t="str">
        <f t="shared" si="252"/>
        <v>Rare/Uncommon</v>
      </c>
      <c r="G2328" s="17" t="s">
        <v>158</v>
      </c>
      <c r="H2328" s="18" t="s">
        <v>158</v>
      </c>
      <c r="I2328" s="26" t="s">
        <v>158</v>
      </c>
      <c r="J2328" s="19" t="str">
        <f t="shared" si="257"/>
        <v>Yes</v>
      </c>
      <c r="K2328" s="19" t="str">
        <f t="shared" si="258"/>
        <v>Everyone Agrees</v>
      </c>
      <c r="L2328" s="27" t="str">
        <f t="shared" si="254"/>
        <v>Diamicton</v>
      </c>
      <c r="M2328" s="27" t="str">
        <f t="shared" si="255"/>
        <v>Diamicton</v>
      </c>
    </row>
    <row r="2329" spans="1:13" x14ac:dyDescent="0.25">
      <c r="A2329" s="15" t="s">
        <v>99</v>
      </c>
      <c r="B2329" s="16" t="s">
        <v>34</v>
      </c>
      <c r="C2329" s="15" t="str">
        <f t="shared" si="253"/>
        <v>Hardpan_Swelling</v>
      </c>
      <c r="D2329" s="15">
        <v>0</v>
      </c>
      <c r="E2329" s="33">
        <f t="shared" si="256"/>
        <v>-4.8134274696818129E-2</v>
      </c>
      <c r="F2329" s="15" t="str">
        <f t="shared" si="252"/>
        <v>Not Used</v>
      </c>
      <c r="G2329" s="17" t="s">
        <v>159</v>
      </c>
      <c r="H2329" s="18" t="s">
        <v>158</v>
      </c>
      <c r="I2329" s="26" t="s">
        <v>158</v>
      </c>
      <c r="J2329" s="19" t="str">
        <f t="shared" si="257"/>
        <v>Not Used</v>
      </c>
      <c r="K2329" s="19" t="str">
        <f t="shared" si="258"/>
        <v>Not Used</v>
      </c>
      <c r="L2329" s="27" t="str">
        <f t="shared" si="254"/>
        <v>CHECK</v>
      </c>
      <c r="M2329" s="27" t="str">
        <f t="shared" si="255"/>
        <v>Diamicton</v>
      </c>
    </row>
    <row r="2330" spans="1:13" x14ac:dyDescent="0.25">
      <c r="A2330" s="15" t="s">
        <v>99</v>
      </c>
      <c r="B2330" s="16" t="s">
        <v>35</v>
      </c>
      <c r="C2330" s="15" t="str">
        <f t="shared" si="253"/>
        <v>Hardpan_Very Coarse</v>
      </c>
      <c r="D2330" s="15">
        <v>2</v>
      </c>
      <c r="E2330" s="33">
        <f t="shared" si="256"/>
        <v>-4.8015937416255879E-2</v>
      </c>
      <c r="F2330" s="15" t="str">
        <f t="shared" si="252"/>
        <v>Rare/Uncommon</v>
      </c>
      <c r="G2330" s="17" t="s">
        <v>158</v>
      </c>
      <c r="H2330" s="18" t="s">
        <v>158</v>
      </c>
      <c r="I2330" s="26" t="s">
        <v>158</v>
      </c>
      <c r="J2330" s="19" t="str">
        <f t="shared" si="257"/>
        <v>Yes</v>
      </c>
      <c r="K2330" s="19" t="str">
        <f t="shared" si="258"/>
        <v>Everyone Agrees</v>
      </c>
      <c r="L2330" s="27" t="str">
        <f t="shared" si="254"/>
        <v>Diamicton</v>
      </c>
      <c r="M2330" s="27" t="str">
        <f t="shared" si="255"/>
        <v>Diamicton</v>
      </c>
    </row>
    <row r="2331" spans="1:13" x14ac:dyDescent="0.25">
      <c r="A2331" s="15" t="s">
        <v>99</v>
      </c>
      <c r="B2331" s="16" t="s">
        <v>160</v>
      </c>
      <c r="C2331" s="15" t="str">
        <f t="shared" si="253"/>
        <v>Hardpan_Very Fine</v>
      </c>
      <c r="D2331" s="15">
        <v>3</v>
      </c>
      <c r="E2331" s="33">
        <f t="shared" si="256"/>
        <v>-4.7956768775974754E-2</v>
      </c>
      <c r="F2331" s="15" t="str">
        <f t="shared" si="252"/>
        <v>Rare/Uncommon</v>
      </c>
      <c r="G2331" s="17" t="s">
        <v>158</v>
      </c>
      <c r="H2331" s="18" t="s">
        <v>158</v>
      </c>
      <c r="I2331" s="26" t="s">
        <v>158</v>
      </c>
      <c r="J2331" s="19" t="str">
        <f t="shared" si="257"/>
        <v>Yes</v>
      </c>
      <c r="K2331" s="19" t="str">
        <f t="shared" si="258"/>
        <v>Everyone Agrees</v>
      </c>
      <c r="L2331" s="27" t="str">
        <f t="shared" si="254"/>
        <v>Diamicton</v>
      </c>
      <c r="M2331" s="27" t="str">
        <f t="shared" si="255"/>
        <v>Diamicton</v>
      </c>
    </row>
    <row r="2332" spans="1:13" x14ac:dyDescent="0.25">
      <c r="A2332" s="15" t="s">
        <v>99</v>
      </c>
      <c r="B2332" s="16" t="s">
        <v>36</v>
      </c>
      <c r="C2332" s="15" t="str">
        <f t="shared" si="253"/>
        <v>Hardpan_Very Fine-Coarse</v>
      </c>
      <c r="D2332" s="15">
        <v>0</v>
      </c>
      <c r="E2332" s="33">
        <f t="shared" si="256"/>
        <v>-4.8134274696818129E-2</v>
      </c>
      <c r="F2332" s="15" t="str">
        <f t="shared" si="252"/>
        <v>Not Used</v>
      </c>
      <c r="G2332" s="17" t="s">
        <v>159</v>
      </c>
      <c r="H2332" s="18" t="s">
        <v>158</v>
      </c>
      <c r="I2332" s="26" t="s">
        <v>158</v>
      </c>
      <c r="J2332" s="19" t="str">
        <f t="shared" si="257"/>
        <v>Not Used</v>
      </c>
      <c r="K2332" s="19" t="str">
        <f t="shared" si="258"/>
        <v>Not Used</v>
      </c>
      <c r="L2332" s="27" t="str">
        <f t="shared" si="254"/>
        <v>CHECK</v>
      </c>
      <c r="M2332" s="27" t="str">
        <f t="shared" si="255"/>
        <v>Diamicton</v>
      </c>
    </row>
    <row r="2333" spans="1:13" x14ac:dyDescent="0.25">
      <c r="A2333" s="15" t="s">
        <v>99</v>
      </c>
      <c r="B2333" s="16" t="s">
        <v>37</v>
      </c>
      <c r="C2333" s="15" t="str">
        <f t="shared" si="253"/>
        <v>Hardpan_Very Fine-Fine</v>
      </c>
      <c r="D2333" s="15">
        <v>0</v>
      </c>
      <c r="E2333" s="33">
        <f t="shared" si="256"/>
        <v>-4.8134274696818129E-2</v>
      </c>
      <c r="F2333" s="15" t="str">
        <f t="shared" si="252"/>
        <v>Not Used</v>
      </c>
      <c r="G2333" s="17" t="s">
        <v>159</v>
      </c>
      <c r="H2333" s="18" t="s">
        <v>158</v>
      </c>
      <c r="I2333" s="26" t="s">
        <v>158</v>
      </c>
      <c r="J2333" s="19" t="str">
        <f t="shared" si="257"/>
        <v>Not Used</v>
      </c>
      <c r="K2333" s="19" t="str">
        <f t="shared" si="258"/>
        <v>Not Used</v>
      </c>
      <c r="L2333" s="27" t="str">
        <f t="shared" si="254"/>
        <v>CHECK</v>
      </c>
      <c r="M2333" s="27" t="str">
        <f t="shared" si="255"/>
        <v>Diamicton</v>
      </c>
    </row>
    <row r="2334" spans="1:13" x14ac:dyDescent="0.25">
      <c r="A2334" s="15" t="s">
        <v>99</v>
      </c>
      <c r="B2334" s="16" t="s">
        <v>38</v>
      </c>
      <c r="C2334" s="15" t="str">
        <f t="shared" si="253"/>
        <v>Hardpan_Very Fine-Medium</v>
      </c>
      <c r="D2334" s="15">
        <v>0</v>
      </c>
      <c r="E2334" s="33">
        <f t="shared" si="256"/>
        <v>-4.8134274696818129E-2</v>
      </c>
      <c r="F2334" s="15" t="str">
        <f t="shared" si="252"/>
        <v>Not Used</v>
      </c>
      <c r="G2334" s="17" t="s">
        <v>159</v>
      </c>
      <c r="H2334" s="18" t="s">
        <v>158</v>
      </c>
      <c r="I2334" s="26" t="s">
        <v>158</v>
      </c>
      <c r="J2334" s="19" t="str">
        <f t="shared" si="257"/>
        <v>Not Used</v>
      </c>
      <c r="K2334" s="19" t="str">
        <f t="shared" si="258"/>
        <v>Not Used</v>
      </c>
      <c r="L2334" s="27" t="str">
        <f t="shared" si="254"/>
        <v>CHECK</v>
      </c>
      <c r="M2334" s="27" t="str">
        <f t="shared" si="255"/>
        <v>Diamicton</v>
      </c>
    </row>
    <row r="2335" spans="1:13" x14ac:dyDescent="0.25">
      <c r="A2335" s="15" t="s">
        <v>99</v>
      </c>
      <c r="B2335" s="16" t="s">
        <v>39</v>
      </c>
      <c r="C2335" s="15" t="str">
        <f t="shared" si="253"/>
        <v>Hardpan_Very Hard</v>
      </c>
      <c r="D2335" s="15">
        <v>65</v>
      </c>
      <c r="E2335" s="33">
        <f t="shared" si="256"/>
        <v>-4.4288313078544896E-2</v>
      </c>
      <c r="F2335" s="15" t="str">
        <f t="shared" si="252"/>
        <v>Rare/Uncommon</v>
      </c>
      <c r="G2335" s="17" t="s">
        <v>158</v>
      </c>
      <c r="H2335" s="18" t="s">
        <v>158</v>
      </c>
      <c r="I2335" s="26" t="s">
        <v>158</v>
      </c>
      <c r="J2335" s="19" t="str">
        <f t="shared" si="257"/>
        <v>Yes</v>
      </c>
      <c r="K2335" s="19" t="str">
        <f t="shared" si="258"/>
        <v>Everyone Agrees</v>
      </c>
      <c r="L2335" s="27" t="str">
        <f t="shared" si="254"/>
        <v>Diamicton</v>
      </c>
      <c r="M2335" s="27" t="str">
        <f t="shared" si="255"/>
        <v>Diamicton</v>
      </c>
    </row>
    <row r="2336" spans="1:13" x14ac:dyDescent="0.25">
      <c r="A2336" s="15" t="s">
        <v>99</v>
      </c>
      <c r="B2336" s="16" t="s">
        <v>40</v>
      </c>
      <c r="C2336" s="15" t="str">
        <f t="shared" si="253"/>
        <v>Hardpan_W/Boulders</v>
      </c>
      <c r="D2336" s="15">
        <v>660</v>
      </c>
      <c r="E2336" s="33">
        <f t="shared" si="256"/>
        <v>-9.0829721112745381E-3</v>
      </c>
      <c r="F2336" s="15" t="str">
        <f t="shared" si="252"/>
        <v>Rare/Uncommon</v>
      </c>
      <c r="G2336" s="17" t="s">
        <v>158</v>
      </c>
      <c r="H2336" s="18" t="s">
        <v>158</v>
      </c>
      <c r="I2336" s="26" t="s">
        <v>158</v>
      </c>
      <c r="J2336" s="19" t="str">
        <f t="shared" si="257"/>
        <v>Yes</v>
      </c>
      <c r="K2336" s="19" t="str">
        <f t="shared" si="258"/>
        <v>Everyone Agrees</v>
      </c>
      <c r="L2336" s="27" t="str">
        <f t="shared" si="254"/>
        <v>Diamicton</v>
      </c>
      <c r="M2336" s="27" t="str">
        <f t="shared" si="255"/>
        <v>Diamicton</v>
      </c>
    </row>
    <row r="2337" spans="1:13" x14ac:dyDescent="0.25">
      <c r="A2337" s="15" t="s">
        <v>99</v>
      </c>
      <c r="B2337" s="16" t="s">
        <v>41</v>
      </c>
      <c r="C2337" s="15" t="str">
        <f t="shared" si="253"/>
        <v>Hardpan_W/Clay</v>
      </c>
      <c r="D2337" s="15">
        <v>2682</v>
      </c>
      <c r="E2337" s="33">
        <f t="shared" si="256"/>
        <v>0.11055601853716356</v>
      </c>
      <c r="F2337" s="15" t="str">
        <f t="shared" si="252"/>
        <v>Fairly Common</v>
      </c>
      <c r="G2337" s="17" t="s">
        <v>158</v>
      </c>
      <c r="H2337" s="18" t="s">
        <v>158</v>
      </c>
      <c r="I2337" s="26" t="s">
        <v>158</v>
      </c>
      <c r="J2337" s="19" t="str">
        <f t="shared" si="257"/>
        <v>Yes</v>
      </c>
      <c r="K2337" s="19" t="str">
        <f t="shared" si="258"/>
        <v>Everyone Agrees</v>
      </c>
      <c r="L2337" s="27" t="str">
        <f t="shared" si="254"/>
        <v>Diamicton</v>
      </c>
      <c r="M2337" s="27" t="str">
        <f t="shared" si="255"/>
        <v>Diamicton</v>
      </c>
    </row>
    <row r="2338" spans="1:13" x14ac:dyDescent="0.25">
      <c r="A2338" s="15" t="s">
        <v>99</v>
      </c>
      <c r="B2338" s="16" t="s">
        <v>42</v>
      </c>
      <c r="C2338" s="15" t="str">
        <f t="shared" si="253"/>
        <v>Hardpan_W/Coal</v>
      </c>
      <c r="D2338" s="15">
        <v>3</v>
      </c>
      <c r="E2338" s="33">
        <f t="shared" si="256"/>
        <v>-4.7956768775974754E-2</v>
      </c>
      <c r="F2338" s="15" t="str">
        <f t="shared" si="252"/>
        <v>Rare/Uncommon</v>
      </c>
      <c r="G2338" s="17" t="s">
        <v>158</v>
      </c>
      <c r="H2338" s="18" t="s">
        <v>158</v>
      </c>
      <c r="I2338" s="26" t="s">
        <v>158</v>
      </c>
      <c r="J2338" s="19" t="str">
        <f t="shared" si="257"/>
        <v>Yes</v>
      </c>
      <c r="K2338" s="19" t="str">
        <f t="shared" si="258"/>
        <v>Everyone Agrees</v>
      </c>
      <c r="L2338" s="27" t="str">
        <f t="shared" si="254"/>
        <v>Diamicton</v>
      </c>
      <c r="M2338" s="27" t="str">
        <f t="shared" si="255"/>
        <v>Diamicton</v>
      </c>
    </row>
    <row r="2339" spans="1:13" x14ac:dyDescent="0.25">
      <c r="A2339" s="15" t="s">
        <v>99</v>
      </c>
      <c r="B2339" s="16" t="s">
        <v>43</v>
      </c>
      <c r="C2339" s="15" t="str">
        <f t="shared" si="253"/>
        <v>Hardpan_W/Cobbles</v>
      </c>
      <c r="D2339" s="15">
        <v>66</v>
      </c>
      <c r="E2339" s="33">
        <f t="shared" si="256"/>
        <v>-4.4229144438263771E-2</v>
      </c>
      <c r="F2339" s="15" t="str">
        <f t="shared" si="252"/>
        <v>Rare/Uncommon</v>
      </c>
      <c r="G2339" s="17" t="s">
        <v>158</v>
      </c>
      <c r="H2339" s="18" t="s">
        <v>158</v>
      </c>
      <c r="I2339" s="26" t="s">
        <v>158</v>
      </c>
      <c r="J2339" s="19" t="str">
        <f t="shared" si="257"/>
        <v>Yes</v>
      </c>
      <c r="K2339" s="19" t="str">
        <f t="shared" si="258"/>
        <v>Everyone Agrees</v>
      </c>
      <c r="L2339" s="27" t="str">
        <f t="shared" si="254"/>
        <v>Diamicton</v>
      </c>
      <c r="M2339" s="27" t="str">
        <f t="shared" si="255"/>
        <v>Diamicton</v>
      </c>
    </row>
    <row r="2340" spans="1:13" x14ac:dyDescent="0.25">
      <c r="A2340" s="15" t="s">
        <v>99</v>
      </c>
      <c r="B2340" s="16" t="s">
        <v>44</v>
      </c>
      <c r="C2340" s="15" t="str">
        <f t="shared" si="253"/>
        <v>Hardpan_W/Dolomite</v>
      </c>
      <c r="D2340" s="15">
        <v>1</v>
      </c>
      <c r="E2340" s="33">
        <f t="shared" si="256"/>
        <v>-4.8075106056537004E-2</v>
      </c>
      <c r="F2340" s="15" t="str">
        <f t="shared" si="252"/>
        <v>Rare/Uncommon</v>
      </c>
      <c r="G2340" s="17" t="s">
        <v>158</v>
      </c>
      <c r="H2340" s="18" t="s">
        <v>158</v>
      </c>
      <c r="I2340" s="26" t="s">
        <v>158</v>
      </c>
      <c r="J2340" s="19" t="str">
        <f t="shared" si="257"/>
        <v>Yes</v>
      </c>
      <c r="K2340" s="19" t="str">
        <f t="shared" si="258"/>
        <v>Everyone Agrees</v>
      </c>
      <c r="L2340" s="27" t="str">
        <f t="shared" si="254"/>
        <v>Diamicton</v>
      </c>
      <c r="M2340" s="27" t="str">
        <f t="shared" si="255"/>
        <v>Diamicton</v>
      </c>
    </row>
    <row r="2341" spans="1:13" x14ac:dyDescent="0.25">
      <c r="A2341" s="15" t="s">
        <v>99</v>
      </c>
      <c r="B2341" s="16" t="s">
        <v>45</v>
      </c>
      <c r="C2341" s="15" t="str">
        <f t="shared" si="253"/>
        <v>Hardpan_W/Gravel</v>
      </c>
      <c r="D2341" s="15">
        <v>1766</v>
      </c>
      <c r="E2341" s="33">
        <f t="shared" si="256"/>
        <v>5.6357544039651541E-2</v>
      </c>
      <c r="F2341" s="15" t="str">
        <f t="shared" si="252"/>
        <v>Fairly Common</v>
      </c>
      <c r="G2341" s="17" t="s">
        <v>158</v>
      </c>
      <c r="H2341" s="18" t="s">
        <v>158</v>
      </c>
      <c r="I2341" s="26" t="s">
        <v>158</v>
      </c>
      <c r="J2341" s="19" t="str">
        <f t="shared" si="257"/>
        <v>Yes</v>
      </c>
      <c r="K2341" s="19" t="str">
        <f t="shared" si="258"/>
        <v>Everyone Agrees</v>
      </c>
      <c r="L2341" s="27" t="str">
        <f t="shared" si="254"/>
        <v>Diamicton</v>
      </c>
      <c r="M2341" s="27" t="str">
        <f t="shared" si="255"/>
        <v>Diamicton</v>
      </c>
    </row>
    <row r="2342" spans="1:13" x14ac:dyDescent="0.25">
      <c r="A2342" s="15" t="s">
        <v>99</v>
      </c>
      <c r="B2342" s="16" t="s">
        <v>46</v>
      </c>
      <c r="C2342" s="15" t="str">
        <f t="shared" si="253"/>
        <v>Hardpan_W/Gypsum</v>
      </c>
      <c r="D2342" s="15">
        <v>3</v>
      </c>
      <c r="E2342" s="33">
        <f t="shared" si="256"/>
        <v>-4.7956768775974754E-2</v>
      </c>
      <c r="F2342" s="15" t="str">
        <f t="shared" si="252"/>
        <v>Rare/Uncommon</v>
      </c>
      <c r="G2342" s="17" t="s">
        <v>159</v>
      </c>
      <c r="H2342" s="18" t="s">
        <v>158</v>
      </c>
      <c r="I2342" s="26" t="s">
        <v>158</v>
      </c>
      <c r="J2342" s="19" t="str">
        <f t="shared" si="257"/>
        <v>Needs Review</v>
      </c>
      <c r="K2342" s="19" t="str">
        <f t="shared" si="258"/>
        <v>Bell &amp; Erber</v>
      </c>
      <c r="L2342" s="27" t="str">
        <f t="shared" si="254"/>
        <v>Diamicton</v>
      </c>
      <c r="M2342" s="27" t="str">
        <f t="shared" si="255"/>
        <v>Diamicton</v>
      </c>
    </row>
    <row r="2343" spans="1:13" x14ac:dyDescent="0.25">
      <c r="A2343" s="15" t="s">
        <v>99</v>
      </c>
      <c r="B2343" s="16" t="s">
        <v>47</v>
      </c>
      <c r="C2343" s="15" t="str">
        <f t="shared" si="253"/>
        <v>Hardpan_W/Limestone</v>
      </c>
      <c r="D2343" s="15">
        <v>138</v>
      </c>
      <c r="E2343" s="33">
        <f t="shared" si="256"/>
        <v>-3.9969002338022655E-2</v>
      </c>
      <c r="F2343" s="15" t="str">
        <f t="shared" si="252"/>
        <v>Rare/Uncommon</v>
      </c>
      <c r="G2343" s="17" t="s">
        <v>158</v>
      </c>
      <c r="H2343" s="18" t="s">
        <v>158</v>
      </c>
      <c r="I2343" s="26" t="s">
        <v>158</v>
      </c>
      <c r="J2343" s="19" t="str">
        <f t="shared" si="257"/>
        <v>Yes</v>
      </c>
      <c r="K2343" s="19" t="str">
        <f t="shared" si="258"/>
        <v>Everyone Agrees</v>
      </c>
      <c r="L2343" s="27" t="str">
        <f t="shared" si="254"/>
        <v>Diamicton</v>
      </c>
      <c r="M2343" s="27" t="str">
        <f t="shared" si="255"/>
        <v>Diamicton</v>
      </c>
    </row>
    <row r="2344" spans="1:13" x14ac:dyDescent="0.25">
      <c r="A2344" s="15" t="s">
        <v>99</v>
      </c>
      <c r="B2344" s="16" t="s">
        <v>48</v>
      </c>
      <c r="C2344" s="15" t="str">
        <f t="shared" si="253"/>
        <v>Hardpan_W/Pyrite</v>
      </c>
      <c r="D2344" s="15">
        <v>0</v>
      </c>
      <c r="E2344" s="33">
        <f t="shared" si="256"/>
        <v>-4.8134274696818129E-2</v>
      </c>
      <c r="F2344" s="15" t="str">
        <f t="shared" si="252"/>
        <v>Not Used</v>
      </c>
      <c r="G2344" s="17" t="s">
        <v>159</v>
      </c>
      <c r="H2344" s="18" t="s">
        <v>158</v>
      </c>
      <c r="I2344" s="26" t="s">
        <v>158</v>
      </c>
      <c r="J2344" s="19" t="str">
        <f t="shared" si="257"/>
        <v>Not Used</v>
      </c>
      <c r="K2344" s="19" t="str">
        <f t="shared" si="258"/>
        <v>Not Used</v>
      </c>
      <c r="L2344" s="27" t="str">
        <f t="shared" si="254"/>
        <v>CHECK</v>
      </c>
      <c r="M2344" s="27" t="str">
        <f t="shared" si="255"/>
        <v>Diamicton</v>
      </c>
    </row>
    <row r="2345" spans="1:13" x14ac:dyDescent="0.25">
      <c r="A2345" s="15" t="s">
        <v>99</v>
      </c>
      <c r="B2345" s="16" t="s">
        <v>49</v>
      </c>
      <c r="C2345" s="15" t="str">
        <f t="shared" si="253"/>
        <v>Hardpan_W/Sand</v>
      </c>
      <c r="D2345" s="15">
        <v>1196</v>
      </c>
      <c r="E2345" s="33">
        <f t="shared" si="256"/>
        <v>2.263141907940935E-2</v>
      </c>
      <c r="F2345" s="15" t="str">
        <f t="shared" si="252"/>
        <v>Fairly Common</v>
      </c>
      <c r="G2345" s="17" t="s">
        <v>158</v>
      </c>
      <c r="H2345" s="18" t="s">
        <v>158</v>
      </c>
      <c r="I2345" s="26" t="s">
        <v>158</v>
      </c>
      <c r="J2345" s="19" t="str">
        <f t="shared" si="257"/>
        <v>Yes</v>
      </c>
      <c r="K2345" s="19" t="str">
        <f t="shared" si="258"/>
        <v>Everyone Agrees</v>
      </c>
      <c r="L2345" s="27" t="str">
        <f t="shared" si="254"/>
        <v>Diamicton</v>
      </c>
      <c r="M2345" s="27" t="str">
        <f t="shared" si="255"/>
        <v>Diamicton</v>
      </c>
    </row>
    <row r="2346" spans="1:13" x14ac:dyDescent="0.25">
      <c r="A2346" s="15" t="s">
        <v>99</v>
      </c>
      <c r="B2346" s="16" t="s">
        <v>50</v>
      </c>
      <c r="C2346" s="15" t="str">
        <f t="shared" si="253"/>
        <v>Hardpan_W/Sandstone</v>
      </c>
      <c r="D2346" s="15">
        <v>33</v>
      </c>
      <c r="E2346" s="33">
        <f t="shared" si="256"/>
        <v>-4.6181709567540953E-2</v>
      </c>
      <c r="F2346" s="15" t="str">
        <f t="shared" si="252"/>
        <v>Rare/Uncommon</v>
      </c>
      <c r="G2346" s="17" t="s">
        <v>158</v>
      </c>
      <c r="H2346" s="18" t="s">
        <v>158</v>
      </c>
      <c r="I2346" s="26" t="s">
        <v>158</v>
      </c>
      <c r="J2346" s="19" t="str">
        <f t="shared" si="257"/>
        <v>Yes</v>
      </c>
      <c r="K2346" s="19" t="str">
        <f t="shared" si="258"/>
        <v>Everyone Agrees</v>
      </c>
      <c r="L2346" s="27" t="str">
        <f t="shared" si="254"/>
        <v>Diamicton</v>
      </c>
      <c r="M2346" s="27" t="str">
        <f t="shared" si="255"/>
        <v>Diamicton</v>
      </c>
    </row>
    <row r="2347" spans="1:13" x14ac:dyDescent="0.25">
      <c r="A2347" s="15" t="s">
        <v>99</v>
      </c>
      <c r="B2347" s="16" t="s">
        <v>51</v>
      </c>
      <c r="C2347" s="15" t="str">
        <f t="shared" si="253"/>
        <v>Hardpan_W/Shale</v>
      </c>
      <c r="D2347" s="15">
        <v>111</v>
      </c>
      <c r="E2347" s="33">
        <f t="shared" si="256"/>
        <v>-4.1566555625613073E-2</v>
      </c>
      <c r="F2347" s="15" t="str">
        <f t="shared" si="252"/>
        <v>Rare/Uncommon</v>
      </c>
      <c r="G2347" s="17" t="s">
        <v>158</v>
      </c>
      <c r="H2347" s="18" t="s">
        <v>158</v>
      </c>
      <c r="I2347" s="26" t="s">
        <v>158</v>
      </c>
      <c r="J2347" s="19" t="str">
        <f t="shared" si="257"/>
        <v>Yes</v>
      </c>
      <c r="K2347" s="19" t="str">
        <f t="shared" si="258"/>
        <v>Everyone Agrees</v>
      </c>
      <c r="L2347" s="27" t="str">
        <f t="shared" si="254"/>
        <v>Diamicton</v>
      </c>
      <c r="M2347" s="27" t="str">
        <f t="shared" si="255"/>
        <v>Diamicton</v>
      </c>
    </row>
    <row r="2348" spans="1:13" x14ac:dyDescent="0.25">
      <c r="A2348" s="15" t="s">
        <v>99</v>
      </c>
      <c r="B2348" s="16" t="s">
        <v>52</v>
      </c>
      <c r="C2348" s="15" t="str">
        <f t="shared" si="253"/>
        <v>Hardpan_W/Silt</v>
      </c>
      <c r="D2348" s="15">
        <v>7</v>
      </c>
      <c r="E2348" s="33">
        <f t="shared" si="256"/>
        <v>-4.7720094214850246E-2</v>
      </c>
      <c r="F2348" s="15" t="str">
        <f t="shared" si="252"/>
        <v>Rare/Uncommon</v>
      </c>
      <c r="G2348" s="17" t="s">
        <v>158</v>
      </c>
      <c r="H2348" s="18" t="s">
        <v>158</v>
      </c>
      <c r="I2348" s="26" t="s">
        <v>158</v>
      </c>
      <c r="J2348" s="19" t="str">
        <f t="shared" si="257"/>
        <v>Yes</v>
      </c>
      <c r="K2348" s="19" t="str">
        <f t="shared" si="258"/>
        <v>Everyone Agrees</v>
      </c>
      <c r="L2348" s="27" t="str">
        <f t="shared" si="254"/>
        <v>Diamicton</v>
      </c>
      <c r="M2348" s="27" t="str">
        <f t="shared" si="255"/>
        <v>Diamicton</v>
      </c>
    </row>
    <row r="2349" spans="1:13" x14ac:dyDescent="0.25">
      <c r="A2349" s="15" t="s">
        <v>99</v>
      </c>
      <c r="B2349" s="16" t="s">
        <v>53</v>
      </c>
      <c r="C2349" s="15" t="str">
        <f t="shared" si="253"/>
        <v>Hardpan_W/Stones</v>
      </c>
      <c r="D2349" s="15">
        <v>781</v>
      </c>
      <c r="E2349" s="33">
        <f t="shared" si="256"/>
        <v>-1.9235666372582126E-3</v>
      </c>
      <c r="F2349" s="15" t="str">
        <f t="shared" si="252"/>
        <v>Rare/Uncommon</v>
      </c>
      <c r="G2349" s="17" t="s">
        <v>158</v>
      </c>
      <c r="H2349" s="18" t="s">
        <v>158</v>
      </c>
      <c r="I2349" s="26" t="s">
        <v>158</v>
      </c>
      <c r="J2349" s="19" t="str">
        <f t="shared" si="257"/>
        <v>Yes</v>
      </c>
      <c r="K2349" s="19" t="str">
        <f t="shared" si="258"/>
        <v>Everyone Agrees</v>
      </c>
      <c r="L2349" s="27" t="str">
        <f t="shared" si="254"/>
        <v>Diamicton</v>
      </c>
      <c r="M2349" s="27" t="str">
        <f t="shared" si="255"/>
        <v>Diamicton</v>
      </c>
    </row>
    <row r="2350" spans="1:13" x14ac:dyDescent="0.25">
      <c r="A2350" s="15" t="s">
        <v>99</v>
      </c>
      <c r="B2350" s="16" t="s">
        <v>54</v>
      </c>
      <c r="C2350" s="15" t="str">
        <f t="shared" si="253"/>
        <v>Hardpan_Water Bearing</v>
      </c>
      <c r="D2350" s="15">
        <v>57</v>
      </c>
      <c r="E2350" s="33">
        <f t="shared" si="256"/>
        <v>-4.476166220079391E-2</v>
      </c>
      <c r="F2350" s="15" t="str">
        <f t="shared" si="252"/>
        <v>Rare/Uncommon</v>
      </c>
      <c r="G2350" s="17" t="s">
        <v>158</v>
      </c>
      <c r="H2350" s="18" t="s">
        <v>158</v>
      </c>
      <c r="I2350" s="26" t="s">
        <v>158</v>
      </c>
      <c r="J2350" s="19" t="str">
        <f t="shared" si="257"/>
        <v>Yes</v>
      </c>
      <c r="K2350" s="19" t="str">
        <f t="shared" si="258"/>
        <v>Everyone Agrees</v>
      </c>
      <c r="L2350" s="27" t="str">
        <f t="shared" si="254"/>
        <v>Diamicton</v>
      </c>
      <c r="M2350" s="27" t="str">
        <f t="shared" si="255"/>
        <v>Diamicton</v>
      </c>
    </row>
    <row r="2351" spans="1:13" x14ac:dyDescent="0.25">
      <c r="A2351" s="15" t="s">
        <v>99</v>
      </c>
      <c r="B2351" s="16" t="s">
        <v>55</v>
      </c>
      <c r="C2351" s="15" t="str">
        <f t="shared" si="253"/>
        <v>Hardpan_Weathered</v>
      </c>
      <c r="D2351" s="15">
        <v>2</v>
      </c>
      <c r="E2351" s="33">
        <f t="shared" si="256"/>
        <v>-4.8015937416255879E-2</v>
      </c>
      <c r="F2351" s="15" t="str">
        <f t="shared" si="252"/>
        <v>Rare/Uncommon</v>
      </c>
      <c r="G2351" s="17" t="s">
        <v>158</v>
      </c>
      <c r="H2351" s="18" t="s">
        <v>158</v>
      </c>
      <c r="I2351" s="26" t="s">
        <v>158</v>
      </c>
      <c r="J2351" s="19" t="str">
        <f t="shared" si="257"/>
        <v>Yes</v>
      </c>
      <c r="K2351" s="19" t="str">
        <f t="shared" si="258"/>
        <v>Everyone Agrees</v>
      </c>
      <c r="L2351" s="27" t="str">
        <f t="shared" si="254"/>
        <v>Diamicton</v>
      </c>
      <c r="M2351" s="27" t="str">
        <f t="shared" si="255"/>
        <v>Diamicton</v>
      </c>
    </row>
    <row r="2352" spans="1:13" x14ac:dyDescent="0.25">
      <c r="A2352" s="15" t="s">
        <v>99</v>
      </c>
      <c r="B2352" s="16" t="s">
        <v>56</v>
      </c>
      <c r="C2352" s="15" t="str">
        <f t="shared" si="253"/>
        <v>Hardpan_Wet/Moist</v>
      </c>
      <c r="D2352" s="15">
        <v>32</v>
      </c>
      <c r="E2352" s="33">
        <f t="shared" si="256"/>
        <v>-4.6240878207822078E-2</v>
      </c>
      <c r="F2352" s="15" t="str">
        <f t="shared" si="252"/>
        <v>Rare/Uncommon</v>
      </c>
      <c r="G2352" s="17" t="s">
        <v>158</v>
      </c>
      <c r="H2352" s="18" t="s">
        <v>158</v>
      </c>
      <c r="I2352" s="26" t="s">
        <v>158</v>
      </c>
      <c r="J2352" s="19" t="str">
        <f t="shared" si="257"/>
        <v>Yes</v>
      </c>
      <c r="K2352" s="19" t="str">
        <f t="shared" si="258"/>
        <v>Everyone Agrees</v>
      </c>
      <c r="L2352" s="27" t="str">
        <f t="shared" si="254"/>
        <v>Diamicton</v>
      </c>
      <c r="M2352" s="27" t="str">
        <f t="shared" si="255"/>
        <v>Diamicton</v>
      </c>
    </row>
    <row r="2353" spans="1:13" x14ac:dyDescent="0.25">
      <c r="A2353" s="15" t="s">
        <v>99</v>
      </c>
      <c r="B2353" s="16" t="s">
        <v>57</v>
      </c>
      <c r="C2353" s="15" t="str">
        <f t="shared" si="253"/>
        <v>Hardpan_Wood</v>
      </c>
      <c r="D2353" s="15">
        <v>0</v>
      </c>
      <c r="E2353" s="33">
        <f t="shared" si="256"/>
        <v>-4.8134274696818129E-2</v>
      </c>
      <c r="F2353" s="15" t="str">
        <f t="shared" si="252"/>
        <v>Not Used</v>
      </c>
      <c r="G2353" s="17" t="s">
        <v>159</v>
      </c>
      <c r="H2353" s="18" t="s">
        <v>158</v>
      </c>
      <c r="I2353" s="26" t="s">
        <v>158</v>
      </c>
      <c r="J2353" s="19" t="str">
        <f t="shared" si="257"/>
        <v>Not Used</v>
      </c>
      <c r="K2353" s="19" t="str">
        <f t="shared" si="258"/>
        <v>Not Used</v>
      </c>
      <c r="L2353" s="27" t="str">
        <f t="shared" si="254"/>
        <v>CHECK</v>
      </c>
      <c r="M2353" s="27" t="str">
        <f t="shared" si="255"/>
        <v>Diamicton</v>
      </c>
    </row>
    <row r="2354" spans="1:13" x14ac:dyDescent="0.25">
      <c r="A2354" s="15" t="s">
        <v>100</v>
      </c>
      <c r="B2354" s="16"/>
      <c r="C2354" s="15" t="str">
        <f t="shared" si="253"/>
        <v>Interval Not Sampled_</v>
      </c>
      <c r="D2354" s="15">
        <v>1309</v>
      </c>
      <c r="E2354" s="33">
        <f t="shared" si="256"/>
        <v>2.9317475431176663E-2</v>
      </c>
      <c r="F2354" s="15" t="str">
        <f t="shared" si="252"/>
        <v>Fairly Common</v>
      </c>
      <c r="G2354" s="17" t="s">
        <v>159</v>
      </c>
      <c r="H2354" s="18" t="s">
        <v>167</v>
      </c>
      <c r="I2354" s="26" t="s">
        <v>167</v>
      </c>
      <c r="J2354" s="19" t="str">
        <f t="shared" si="257"/>
        <v>Needs Review</v>
      </c>
      <c r="K2354" s="19" t="str">
        <f t="shared" si="258"/>
        <v>Bell &amp; Erber</v>
      </c>
      <c r="L2354" s="27" t="str">
        <f t="shared" si="254"/>
        <v>Unknown or No Record</v>
      </c>
      <c r="M2354" s="27" t="str">
        <f t="shared" si="255"/>
        <v>Unknown or No Record</v>
      </c>
    </row>
    <row r="2355" spans="1:13" x14ac:dyDescent="0.25">
      <c r="A2355" s="15" t="s">
        <v>100</v>
      </c>
      <c r="B2355" s="16" t="s">
        <v>4</v>
      </c>
      <c r="C2355" s="15" t="str">
        <f t="shared" si="253"/>
        <v>Interval Not Sampled_Broken</v>
      </c>
      <c r="D2355" s="15">
        <v>0</v>
      </c>
      <c r="E2355" s="33">
        <f t="shared" si="256"/>
        <v>-4.8134274696818129E-2</v>
      </c>
      <c r="F2355" s="15" t="str">
        <f t="shared" si="252"/>
        <v>Not Used</v>
      </c>
      <c r="G2355" s="17" t="s">
        <v>159</v>
      </c>
      <c r="H2355" s="18" t="s">
        <v>167</v>
      </c>
      <c r="I2355" s="26" t="s">
        <v>167</v>
      </c>
      <c r="J2355" s="19" t="str">
        <f t="shared" si="257"/>
        <v>Not Used</v>
      </c>
      <c r="K2355" s="19" t="str">
        <f t="shared" si="258"/>
        <v>Not Used</v>
      </c>
      <c r="L2355" s="27" t="str">
        <f t="shared" si="254"/>
        <v>CHECK</v>
      </c>
      <c r="M2355" s="27" t="str">
        <f t="shared" si="255"/>
        <v>Unknown or No Record</v>
      </c>
    </row>
    <row r="2356" spans="1:13" x14ac:dyDescent="0.25">
      <c r="A2356" s="15" t="s">
        <v>100</v>
      </c>
      <c r="B2356" s="16" t="s">
        <v>5</v>
      </c>
      <c r="C2356" s="15" t="str">
        <f t="shared" si="253"/>
        <v>Interval Not Sampled_Cemented</v>
      </c>
      <c r="D2356" s="15">
        <v>0</v>
      </c>
      <c r="E2356" s="33">
        <f t="shared" si="256"/>
        <v>-4.8134274696818129E-2</v>
      </c>
      <c r="F2356" s="15" t="str">
        <f t="shared" si="252"/>
        <v>Not Used</v>
      </c>
      <c r="G2356" s="17" t="s">
        <v>159</v>
      </c>
      <c r="H2356" s="18" t="s">
        <v>167</v>
      </c>
      <c r="I2356" s="26" t="s">
        <v>167</v>
      </c>
      <c r="J2356" s="19" t="str">
        <f t="shared" si="257"/>
        <v>Not Used</v>
      </c>
      <c r="K2356" s="19" t="str">
        <f t="shared" si="258"/>
        <v>Not Used</v>
      </c>
      <c r="L2356" s="27" t="str">
        <f t="shared" si="254"/>
        <v>CHECK</v>
      </c>
      <c r="M2356" s="27" t="str">
        <f t="shared" si="255"/>
        <v>Unknown or No Record</v>
      </c>
    </row>
    <row r="2357" spans="1:13" x14ac:dyDescent="0.25">
      <c r="A2357" s="15" t="s">
        <v>100</v>
      </c>
      <c r="B2357" s="16" t="s">
        <v>6</v>
      </c>
      <c r="C2357" s="15" t="str">
        <f t="shared" si="253"/>
        <v>Interval Not Sampled_Clayey</v>
      </c>
      <c r="D2357" s="15">
        <v>1</v>
      </c>
      <c r="E2357" s="33">
        <f t="shared" si="256"/>
        <v>-4.8075106056537004E-2</v>
      </c>
      <c r="F2357" s="15" t="str">
        <f t="shared" si="252"/>
        <v>Rare/Uncommon</v>
      </c>
      <c r="G2357" s="17" t="s">
        <v>159</v>
      </c>
      <c r="H2357" s="18" t="s">
        <v>167</v>
      </c>
      <c r="I2357" s="26" t="s">
        <v>167</v>
      </c>
      <c r="J2357" s="19" t="str">
        <f t="shared" si="257"/>
        <v>Needs Review</v>
      </c>
      <c r="K2357" s="19" t="str">
        <f t="shared" si="258"/>
        <v>Bell &amp; Erber</v>
      </c>
      <c r="L2357" s="27" t="str">
        <f t="shared" si="254"/>
        <v>Unknown or No Record</v>
      </c>
      <c r="M2357" s="27" t="str">
        <f t="shared" si="255"/>
        <v>Unknown or No Record</v>
      </c>
    </row>
    <row r="2358" spans="1:13" x14ac:dyDescent="0.25">
      <c r="A2358" s="15" t="s">
        <v>100</v>
      </c>
      <c r="B2358" s="16" t="s">
        <v>7</v>
      </c>
      <c r="C2358" s="15" t="str">
        <f t="shared" si="253"/>
        <v>Interval Not Sampled_Coarse</v>
      </c>
      <c r="D2358" s="15">
        <v>0</v>
      </c>
      <c r="E2358" s="33">
        <f t="shared" si="256"/>
        <v>-4.8134274696818129E-2</v>
      </c>
      <c r="F2358" s="15" t="str">
        <f t="shared" si="252"/>
        <v>Not Used</v>
      </c>
      <c r="G2358" s="17" t="s">
        <v>159</v>
      </c>
      <c r="H2358" s="18" t="s">
        <v>167</v>
      </c>
      <c r="I2358" s="26" t="s">
        <v>167</v>
      </c>
      <c r="J2358" s="19" t="str">
        <f t="shared" si="257"/>
        <v>Not Used</v>
      </c>
      <c r="K2358" s="19" t="str">
        <f t="shared" si="258"/>
        <v>Not Used</v>
      </c>
      <c r="L2358" s="27" t="str">
        <f t="shared" si="254"/>
        <v>CHECK</v>
      </c>
      <c r="M2358" s="27" t="str">
        <f t="shared" si="255"/>
        <v>Unknown or No Record</v>
      </c>
    </row>
    <row r="2359" spans="1:13" x14ac:dyDescent="0.25">
      <c r="A2359" s="15" t="s">
        <v>100</v>
      </c>
      <c r="B2359" s="16" t="s">
        <v>8</v>
      </c>
      <c r="C2359" s="15" t="str">
        <f t="shared" si="253"/>
        <v>Interval Not Sampled_Dense</v>
      </c>
      <c r="D2359" s="15">
        <v>0</v>
      </c>
      <c r="E2359" s="33">
        <f t="shared" si="256"/>
        <v>-4.8134274696818129E-2</v>
      </c>
      <c r="F2359" s="15" t="str">
        <f t="shared" si="252"/>
        <v>Not Used</v>
      </c>
      <c r="G2359" s="17" t="s">
        <v>159</v>
      </c>
      <c r="H2359" s="18" t="s">
        <v>167</v>
      </c>
      <c r="I2359" s="26" t="s">
        <v>167</v>
      </c>
      <c r="J2359" s="19" t="str">
        <f t="shared" si="257"/>
        <v>Not Used</v>
      </c>
      <c r="K2359" s="19" t="str">
        <f t="shared" si="258"/>
        <v>Not Used</v>
      </c>
      <c r="L2359" s="27" t="str">
        <f t="shared" si="254"/>
        <v>CHECK</v>
      </c>
      <c r="M2359" s="27" t="str">
        <f t="shared" si="255"/>
        <v>Unknown or No Record</v>
      </c>
    </row>
    <row r="2360" spans="1:13" x14ac:dyDescent="0.25">
      <c r="A2360" s="15" t="s">
        <v>100</v>
      </c>
      <c r="B2360" s="16" t="s">
        <v>9</v>
      </c>
      <c r="C2360" s="15" t="str">
        <f t="shared" si="253"/>
        <v>Interval Not Sampled_Dolomitic</v>
      </c>
      <c r="D2360" s="15">
        <v>0</v>
      </c>
      <c r="E2360" s="33">
        <f t="shared" si="256"/>
        <v>-4.8134274696818129E-2</v>
      </c>
      <c r="F2360" s="15" t="str">
        <f t="shared" si="252"/>
        <v>Not Used</v>
      </c>
      <c r="G2360" s="17" t="s">
        <v>159</v>
      </c>
      <c r="H2360" s="18" t="s">
        <v>167</v>
      </c>
      <c r="I2360" s="26" t="s">
        <v>167</v>
      </c>
      <c r="J2360" s="19" t="str">
        <f t="shared" si="257"/>
        <v>Not Used</v>
      </c>
      <c r="K2360" s="19" t="str">
        <f t="shared" si="258"/>
        <v>Not Used</v>
      </c>
      <c r="L2360" s="27" t="str">
        <f t="shared" si="254"/>
        <v>CHECK</v>
      </c>
      <c r="M2360" s="27" t="str">
        <f t="shared" si="255"/>
        <v>Unknown or No Record</v>
      </c>
    </row>
    <row r="2361" spans="1:13" x14ac:dyDescent="0.25">
      <c r="A2361" s="15" t="s">
        <v>100</v>
      </c>
      <c r="B2361" s="16" t="s">
        <v>10</v>
      </c>
      <c r="C2361" s="15" t="str">
        <f t="shared" si="253"/>
        <v>Interval Not Sampled_Dry</v>
      </c>
      <c r="D2361" s="15">
        <v>1</v>
      </c>
      <c r="E2361" s="33">
        <f t="shared" si="256"/>
        <v>-4.8075106056537004E-2</v>
      </c>
      <c r="F2361" s="15" t="str">
        <f t="shared" si="252"/>
        <v>Rare/Uncommon</v>
      </c>
      <c r="G2361" s="17" t="s">
        <v>159</v>
      </c>
      <c r="H2361" s="18" t="s">
        <v>167</v>
      </c>
      <c r="I2361" s="26" t="s">
        <v>167</v>
      </c>
      <c r="J2361" s="19" t="str">
        <f t="shared" si="257"/>
        <v>Needs Review</v>
      </c>
      <c r="K2361" s="19" t="str">
        <f t="shared" si="258"/>
        <v>Bell &amp; Erber</v>
      </c>
      <c r="L2361" s="27" t="str">
        <f t="shared" si="254"/>
        <v>Unknown or No Record</v>
      </c>
      <c r="M2361" s="27" t="str">
        <f t="shared" si="255"/>
        <v>Unknown or No Record</v>
      </c>
    </row>
    <row r="2362" spans="1:13" x14ac:dyDescent="0.25">
      <c r="A2362" s="15" t="s">
        <v>100</v>
      </c>
      <c r="B2362" s="16" t="s">
        <v>11</v>
      </c>
      <c r="C2362" s="15" t="str">
        <f t="shared" si="253"/>
        <v>Interval Not Sampled_Fill</v>
      </c>
      <c r="D2362" s="15">
        <v>4</v>
      </c>
      <c r="E2362" s="33">
        <f t="shared" si="256"/>
        <v>-4.7897600135693622E-2</v>
      </c>
      <c r="F2362" s="15" t="str">
        <f t="shared" si="252"/>
        <v>Rare/Uncommon</v>
      </c>
      <c r="G2362" s="17" t="s">
        <v>159</v>
      </c>
      <c r="H2362" s="18" t="s">
        <v>167</v>
      </c>
      <c r="I2362" s="26" t="s">
        <v>167</v>
      </c>
      <c r="J2362" s="19" t="str">
        <f t="shared" si="257"/>
        <v>Needs Review</v>
      </c>
      <c r="K2362" s="19" t="str">
        <f t="shared" si="258"/>
        <v>Bell &amp; Erber</v>
      </c>
      <c r="L2362" s="27" t="str">
        <f t="shared" si="254"/>
        <v>Unknown or No Record</v>
      </c>
      <c r="M2362" s="27" t="str">
        <f t="shared" si="255"/>
        <v>Unknown or No Record</v>
      </c>
    </row>
    <row r="2363" spans="1:13" x14ac:dyDescent="0.25">
      <c r="A2363" s="15" t="s">
        <v>100</v>
      </c>
      <c r="B2363" s="16" t="s">
        <v>12</v>
      </c>
      <c r="C2363" s="15" t="str">
        <f t="shared" si="253"/>
        <v>Interval Not Sampled_Fine</v>
      </c>
      <c r="D2363" s="15">
        <v>0</v>
      </c>
      <c r="E2363" s="33">
        <f t="shared" si="256"/>
        <v>-4.8134274696818129E-2</v>
      </c>
      <c r="F2363" s="15" t="str">
        <f t="shared" si="252"/>
        <v>Not Used</v>
      </c>
      <c r="G2363" s="17" t="s">
        <v>159</v>
      </c>
      <c r="H2363" s="18" t="s">
        <v>167</v>
      </c>
      <c r="I2363" s="26" t="s">
        <v>167</v>
      </c>
      <c r="J2363" s="19" t="str">
        <f t="shared" si="257"/>
        <v>Not Used</v>
      </c>
      <c r="K2363" s="19" t="str">
        <f t="shared" si="258"/>
        <v>Not Used</v>
      </c>
      <c r="L2363" s="27" t="str">
        <f t="shared" si="254"/>
        <v>CHECK</v>
      </c>
      <c r="M2363" s="27" t="str">
        <f t="shared" si="255"/>
        <v>Unknown or No Record</v>
      </c>
    </row>
    <row r="2364" spans="1:13" x14ac:dyDescent="0.25">
      <c r="A2364" s="15" t="s">
        <v>100</v>
      </c>
      <c r="B2364" s="16" t="s">
        <v>13</v>
      </c>
      <c r="C2364" s="15" t="str">
        <f t="shared" si="253"/>
        <v>Interval Not Sampled_Fine To Coarse</v>
      </c>
      <c r="D2364" s="15">
        <v>0</v>
      </c>
      <c r="E2364" s="33">
        <f t="shared" si="256"/>
        <v>-4.8134274696818129E-2</v>
      </c>
      <c r="F2364" s="15" t="str">
        <f t="shared" si="252"/>
        <v>Not Used</v>
      </c>
      <c r="G2364" s="17" t="s">
        <v>159</v>
      </c>
      <c r="H2364" s="18" t="s">
        <v>167</v>
      </c>
      <c r="I2364" s="26" t="s">
        <v>167</v>
      </c>
      <c r="J2364" s="19" t="str">
        <f t="shared" si="257"/>
        <v>Not Used</v>
      </c>
      <c r="K2364" s="19" t="str">
        <f t="shared" si="258"/>
        <v>Not Used</v>
      </c>
      <c r="L2364" s="27" t="str">
        <f t="shared" si="254"/>
        <v>CHECK</v>
      </c>
      <c r="M2364" s="27" t="str">
        <f t="shared" si="255"/>
        <v>Unknown or No Record</v>
      </c>
    </row>
    <row r="2365" spans="1:13" x14ac:dyDescent="0.25">
      <c r="A2365" s="15" t="s">
        <v>100</v>
      </c>
      <c r="B2365" s="16" t="s">
        <v>14</v>
      </c>
      <c r="C2365" s="15" t="str">
        <f t="shared" si="253"/>
        <v>Interval Not Sampled_Fine To Medium</v>
      </c>
      <c r="D2365" s="15">
        <v>0</v>
      </c>
      <c r="E2365" s="33">
        <f t="shared" si="256"/>
        <v>-4.8134274696818129E-2</v>
      </c>
      <c r="F2365" s="15" t="str">
        <f t="shared" si="252"/>
        <v>Not Used</v>
      </c>
      <c r="G2365" s="17" t="s">
        <v>159</v>
      </c>
      <c r="H2365" s="18" t="s">
        <v>167</v>
      </c>
      <c r="I2365" s="26" t="s">
        <v>167</v>
      </c>
      <c r="J2365" s="19" t="str">
        <f t="shared" si="257"/>
        <v>Not Used</v>
      </c>
      <c r="K2365" s="19" t="str">
        <f t="shared" si="258"/>
        <v>Not Used</v>
      </c>
      <c r="L2365" s="27" t="str">
        <f t="shared" si="254"/>
        <v>CHECK</v>
      </c>
      <c r="M2365" s="27" t="str">
        <f t="shared" si="255"/>
        <v>Unknown or No Record</v>
      </c>
    </row>
    <row r="2366" spans="1:13" x14ac:dyDescent="0.25">
      <c r="A2366" s="15" t="s">
        <v>100</v>
      </c>
      <c r="B2366" s="16" t="s">
        <v>15</v>
      </c>
      <c r="C2366" s="15" t="str">
        <f t="shared" si="253"/>
        <v>Interval Not Sampled_Firm</v>
      </c>
      <c r="D2366" s="15">
        <v>0</v>
      </c>
      <c r="E2366" s="33">
        <f t="shared" si="256"/>
        <v>-4.8134274696818129E-2</v>
      </c>
      <c r="F2366" s="15" t="str">
        <f t="shared" si="252"/>
        <v>Not Used</v>
      </c>
      <c r="G2366" s="17" t="s">
        <v>159</v>
      </c>
      <c r="H2366" s="18" t="s">
        <v>167</v>
      </c>
      <c r="I2366" s="26" t="s">
        <v>167</v>
      </c>
      <c r="J2366" s="19" t="str">
        <f t="shared" si="257"/>
        <v>Not Used</v>
      </c>
      <c r="K2366" s="19" t="str">
        <f t="shared" si="258"/>
        <v>Not Used</v>
      </c>
      <c r="L2366" s="27" t="str">
        <f t="shared" si="254"/>
        <v>CHECK</v>
      </c>
      <c r="M2366" s="27" t="str">
        <f t="shared" si="255"/>
        <v>Unknown or No Record</v>
      </c>
    </row>
    <row r="2367" spans="1:13" x14ac:dyDescent="0.25">
      <c r="A2367" s="15" t="s">
        <v>100</v>
      </c>
      <c r="B2367" s="16" t="s">
        <v>16</v>
      </c>
      <c r="C2367" s="15" t="str">
        <f t="shared" si="253"/>
        <v>Interval Not Sampled_Fractured</v>
      </c>
      <c r="D2367" s="15">
        <v>0</v>
      </c>
      <c r="E2367" s="33">
        <f t="shared" si="256"/>
        <v>-4.8134274696818129E-2</v>
      </c>
      <c r="F2367" s="15" t="str">
        <f t="shared" si="252"/>
        <v>Not Used</v>
      </c>
      <c r="G2367" s="17" t="s">
        <v>159</v>
      </c>
      <c r="H2367" s="18" t="s">
        <v>167</v>
      </c>
      <c r="I2367" s="26" t="s">
        <v>167</v>
      </c>
      <c r="J2367" s="19" t="str">
        <f t="shared" si="257"/>
        <v>Not Used</v>
      </c>
      <c r="K2367" s="19" t="str">
        <f t="shared" si="258"/>
        <v>Not Used</v>
      </c>
      <c r="L2367" s="27" t="str">
        <f t="shared" si="254"/>
        <v>CHECK</v>
      </c>
      <c r="M2367" s="27" t="str">
        <f t="shared" si="255"/>
        <v>Unknown or No Record</v>
      </c>
    </row>
    <row r="2368" spans="1:13" x14ac:dyDescent="0.25">
      <c r="A2368" s="15" t="s">
        <v>100</v>
      </c>
      <c r="B2368" s="16" t="s">
        <v>17</v>
      </c>
      <c r="C2368" s="15" t="str">
        <f t="shared" si="253"/>
        <v>Interval Not Sampled_Gravely</v>
      </c>
      <c r="D2368" s="15">
        <v>0</v>
      </c>
      <c r="E2368" s="33">
        <f t="shared" si="256"/>
        <v>-4.8134274696818129E-2</v>
      </c>
      <c r="F2368" s="15" t="str">
        <f t="shared" si="252"/>
        <v>Not Used</v>
      </c>
      <c r="G2368" s="17" t="s">
        <v>159</v>
      </c>
      <c r="H2368" s="18" t="s">
        <v>167</v>
      </c>
      <c r="I2368" s="26" t="s">
        <v>167</v>
      </c>
      <c r="J2368" s="19" t="str">
        <f t="shared" si="257"/>
        <v>Not Used</v>
      </c>
      <c r="K2368" s="19" t="str">
        <f t="shared" si="258"/>
        <v>Not Used</v>
      </c>
      <c r="L2368" s="27" t="str">
        <f t="shared" si="254"/>
        <v>CHECK</v>
      </c>
      <c r="M2368" s="27" t="str">
        <f t="shared" si="255"/>
        <v>Unknown or No Record</v>
      </c>
    </row>
    <row r="2369" spans="1:13" x14ac:dyDescent="0.25">
      <c r="A2369" s="15" t="s">
        <v>100</v>
      </c>
      <c r="B2369" s="16" t="s">
        <v>18</v>
      </c>
      <c r="C2369" s="15" t="str">
        <f t="shared" si="253"/>
        <v>Interval Not Sampled_Gummy</v>
      </c>
      <c r="D2369" s="15">
        <v>0</v>
      </c>
      <c r="E2369" s="33">
        <f t="shared" si="256"/>
        <v>-4.8134274696818129E-2</v>
      </c>
      <c r="F2369" s="15" t="str">
        <f t="shared" si="252"/>
        <v>Not Used</v>
      </c>
      <c r="G2369" s="17" t="s">
        <v>159</v>
      </c>
      <c r="H2369" s="18" t="s">
        <v>167</v>
      </c>
      <c r="I2369" s="26" t="s">
        <v>167</v>
      </c>
      <c r="J2369" s="19" t="str">
        <f t="shared" si="257"/>
        <v>Not Used</v>
      </c>
      <c r="K2369" s="19" t="str">
        <f t="shared" si="258"/>
        <v>Not Used</v>
      </c>
      <c r="L2369" s="27" t="str">
        <f t="shared" si="254"/>
        <v>CHECK</v>
      </c>
      <c r="M2369" s="27" t="str">
        <f t="shared" si="255"/>
        <v>Unknown or No Record</v>
      </c>
    </row>
    <row r="2370" spans="1:13" x14ac:dyDescent="0.25">
      <c r="A2370" s="15" t="s">
        <v>100</v>
      </c>
      <c r="B2370" s="16" t="s">
        <v>19</v>
      </c>
      <c r="C2370" s="15" t="str">
        <f t="shared" si="253"/>
        <v>Interval Not Sampled_Hard</v>
      </c>
      <c r="D2370" s="15">
        <v>0</v>
      </c>
      <c r="E2370" s="33">
        <f t="shared" si="256"/>
        <v>-4.8134274696818129E-2</v>
      </c>
      <c r="F2370" s="15" t="str">
        <f t="shared" ref="F2370:F2433" si="259">IF(D2370=0,"Not Used",
IF(E2370&lt;Mean,"Rare/Uncommon",
IF(AND(E2370&gt;Mean,E2370&lt;(Mean + Standard_Deviation)),"Fairly Common",
IF(AND(E2370&gt;(Mean + Standard_Deviation),E2370&lt;(Mean + (2*Standard_Deviation))),"Common",
IF(E2370&gt;(Mean + (2*Standard_Deviation)),"Very Common","")))))</f>
        <v>Not Used</v>
      </c>
      <c r="G2370" s="17" t="s">
        <v>159</v>
      </c>
      <c r="H2370" s="18" t="s">
        <v>167</v>
      </c>
      <c r="I2370" s="26" t="s">
        <v>167</v>
      </c>
      <c r="J2370" s="19" t="str">
        <f t="shared" si="257"/>
        <v>Not Used</v>
      </c>
      <c r="K2370" s="19" t="str">
        <f t="shared" si="258"/>
        <v>Not Used</v>
      </c>
      <c r="L2370" s="27" t="str">
        <f t="shared" si="254"/>
        <v>CHECK</v>
      </c>
      <c r="M2370" s="27" t="str">
        <f t="shared" si="255"/>
        <v>Unknown or No Record</v>
      </c>
    </row>
    <row r="2371" spans="1:13" x14ac:dyDescent="0.25">
      <c r="A2371" s="15" t="s">
        <v>100</v>
      </c>
      <c r="B2371" s="16" t="s">
        <v>20</v>
      </c>
      <c r="C2371" s="15" t="str">
        <f t="shared" ref="C2371:C2434" si="260">A2371&amp;"_"&amp;IF(ISBLANK(B2371),"",B2371)</f>
        <v>Interval Not Sampled_Heaving/Quick</v>
      </c>
      <c r="D2371" s="15">
        <v>0</v>
      </c>
      <c r="E2371" s="33">
        <f t="shared" si="256"/>
        <v>-4.8134274696818129E-2</v>
      </c>
      <c r="F2371" s="15" t="str">
        <f t="shared" si="259"/>
        <v>Not Used</v>
      </c>
      <c r="G2371" s="17" t="s">
        <v>159</v>
      </c>
      <c r="H2371" s="18" t="s">
        <v>167</v>
      </c>
      <c r="I2371" s="26" t="s">
        <v>167</v>
      </c>
      <c r="J2371" s="19" t="str">
        <f t="shared" si="257"/>
        <v>Not Used</v>
      </c>
      <c r="K2371" s="19" t="str">
        <f t="shared" si="258"/>
        <v>Not Used</v>
      </c>
      <c r="L2371" s="27" t="str">
        <f t="shared" ref="L2371:L2434" si="261">IF(K2371="Esch &amp; Erber",I2371,IF(OR(K2371="Bell &amp; Esch",K2371="Bell &amp; Erber",K2371="Everyone Agrees"),H2371,"CHECK"))</f>
        <v>CHECK</v>
      </c>
      <c r="M2371" s="27" t="str">
        <f t="shared" ref="M2371:M2434" si="262">IF(K2371="Everyone Agrees",H2371,IF(J2371="Not Used",H2371,IF(NOT(L2371="CHECK"),L2371,H2371)))</f>
        <v>Unknown or No Record</v>
      </c>
    </row>
    <row r="2372" spans="1:13" x14ac:dyDescent="0.25">
      <c r="A2372" s="15" t="s">
        <v>100</v>
      </c>
      <c r="B2372" s="16" t="s">
        <v>21</v>
      </c>
      <c r="C2372" s="15" t="str">
        <f t="shared" si="260"/>
        <v>Interval Not Sampled_Karst</v>
      </c>
      <c r="D2372" s="15">
        <v>0</v>
      </c>
      <c r="E2372" s="33">
        <f t="shared" ref="E2372:E2435" si="263">STANDARDIZE(D2372,(SUM($D$2:$D$5657)/COUNT($D$2:$D$5657)),_xlfn.STDEV.P($D$2:$D$5657))</f>
        <v>-4.8134274696818129E-2</v>
      </c>
      <c r="F2372" s="15" t="str">
        <f t="shared" si="259"/>
        <v>Not Used</v>
      </c>
      <c r="G2372" s="17" t="s">
        <v>159</v>
      </c>
      <c r="H2372" s="18" t="s">
        <v>167</v>
      </c>
      <c r="I2372" s="26" t="s">
        <v>167</v>
      </c>
      <c r="J2372" s="19" t="str">
        <f t="shared" ref="J2372:J2435" si="264">IF(AND(G2372=H2372,I2372=H2372),"Yes",IF(AND(OR(G2372="CHECK",H2372="CHECK",I2372="CHECK"),NOT(F2372="Not Used")),"Needs Review",IF(F2372="Not Used", "Not Used","No")))</f>
        <v>Not Used</v>
      </c>
      <c r="K2372" s="19" t="str">
        <f t="shared" ref="K2372:K2435" si="265">IF(J2372="Yes","Everyone Agrees",IF(F2372="Not Used","Not Used",IF(AND(G2372="CHECK",I2372="CHECK"),"Needs Review",IF(G2372=H2372,"Bell &amp; Esch",IF(H2372=I2372,"Bell &amp; Erber",IF(G2372=I2372,"Esch &amp; Erber","Nobody Agrees"))))))</f>
        <v>Not Used</v>
      </c>
      <c r="L2372" s="27" t="str">
        <f t="shared" si="261"/>
        <v>CHECK</v>
      </c>
      <c r="M2372" s="27" t="str">
        <f t="shared" si="262"/>
        <v>Unknown or No Record</v>
      </c>
    </row>
    <row r="2373" spans="1:13" x14ac:dyDescent="0.25">
      <c r="A2373" s="15" t="s">
        <v>100</v>
      </c>
      <c r="B2373" s="16" t="s">
        <v>22</v>
      </c>
      <c r="C2373" s="15" t="str">
        <f t="shared" si="260"/>
        <v>Interval Not Sampled_Layered</v>
      </c>
      <c r="D2373" s="15">
        <v>0</v>
      </c>
      <c r="E2373" s="33">
        <f t="shared" si="263"/>
        <v>-4.8134274696818129E-2</v>
      </c>
      <c r="F2373" s="15" t="str">
        <f t="shared" si="259"/>
        <v>Not Used</v>
      </c>
      <c r="G2373" s="17" t="s">
        <v>159</v>
      </c>
      <c r="H2373" s="18" t="s">
        <v>167</v>
      </c>
      <c r="I2373" s="26" t="s">
        <v>167</v>
      </c>
      <c r="J2373" s="19" t="str">
        <f t="shared" si="264"/>
        <v>Not Used</v>
      </c>
      <c r="K2373" s="19" t="str">
        <f t="shared" si="265"/>
        <v>Not Used</v>
      </c>
      <c r="L2373" s="27" t="str">
        <f t="shared" si="261"/>
        <v>CHECK</v>
      </c>
      <c r="M2373" s="27" t="str">
        <f t="shared" si="262"/>
        <v>Unknown or No Record</v>
      </c>
    </row>
    <row r="2374" spans="1:13" x14ac:dyDescent="0.25">
      <c r="A2374" s="15" t="s">
        <v>100</v>
      </c>
      <c r="B2374" s="16" t="s">
        <v>23</v>
      </c>
      <c r="C2374" s="15" t="str">
        <f t="shared" si="260"/>
        <v>Interval Not Sampled_Medium</v>
      </c>
      <c r="D2374" s="15">
        <v>0</v>
      </c>
      <c r="E2374" s="33">
        <f t="shared" si="263"/>
        <v>-4.8134274696818129E-2</v>
      </c>
      <c r="F2374" s="15" t="str">
        <f t="shared" si="259"/>
        <v>Not Used</v>
      </c>
      <c r="G2374" s="17" t="s">
        <v>159</v>
      </c>
      <c r="H2374" s="18" t="s">
        <v>167</v>
      </c>
      <c r="I2374" s="26" t="s">
        <v>167</v>
      </c>
      <c r="J2374" s="19" t="str">
        <f t="shared" si="264"/>
        <v>Not Used</v>
      </c>
      <c r="K2374" s="19" t="str">
        <f t="shared" si="265"/>
        <v>Not Used</v>
      </c>
      <c r="L2374" s="27" t="str">
        <f t="shared" si="261"/>
        <v>CHECK</v>
      </c>
      <c r="M2374" s="27" t="str">
        <f t="shared" si="262"/>
        <v>Unknown or No Record</v>
      </c>
    </row>
    <row r="2375" spans="1:13" x14ac:dyDescent="0.25">
      <c r="A2375" s="15" t="s">
        <v>100</v>
      </c>
      <c r="B2375" s="16" t="s">
        <v>24</v>
      </c>
      <c r="C2375" s="15" t="str">
        <f t="shared" si="260"/>
        <v>Interval Not Sampled_Medium To Coarse</v>
      </c>
      <c r="D2375" s="15">
        <v>0</v>
      </c>
      <c r="E2375" s="33">
        <f t="shared" si="263"/>
        <v>-4.8134274696818129E-2</v>
      </c>
      <c r="F2375" s="15" t="str">
        <f t="shared" si="259"/>
        <v>Not Used</v>
      </c>
      <c r="G2375" s="17" t="s">
        <v>159</v>
      </c>
      <c r="H2375" s="18" t="s">
        <v>167</v>
      </c>
      <c r="I2375" s="26" t="s">
        <v>167</v>
      </c>
      <c r="J2375" s="19" t="str">
        <f t="shared" si="264"/>
        <v>Not Used</v>
      </c>
      <c r="K2375" s="19" t="str">
        <f t="shared" si="265"/>
        <v>Not Used</v>
      </c>
      <c r="L2375" s="27" t="str">
        <f t="shared" si="261"/>
        <v>CHECK</v>
      </c>
      <c r="M2375" s="27" t="str">
        <f t="shared" si="262"/>
        <v>Unknown or No Record</v>
      </c>
    </row>
    <row r="2376" spans="1:13" x14ac:dyDescent="0.25">
      <c r="A2376" s="15" t="s">
        <v>100</v>
      </c>
      <c r="B2376" s="16" t="s">
        <v>25</v>
      </c>
      <c r="C2376" s="15" t="str">
        <f t="shared" si="260"/>
        <v>Interval Not Sampled_Organic</v>
      </c>
      <c r="D2376" s="15">
        <v>0</v>
      </c>
      <c r="E2376" s="33">
        <f t="shared" si="263"/>
        <v>-4.8134274696818129E-2</v>
      </c>
      <c r="F2376" s="15" t="str">
        <f t="shared" si="259"/>
        <v>Not Used</v>
      </c>
      <c r="G2376" s="17" t="s">
        <v>159</v>
      </c>
      <c r="H2376" s="18" t="s">
        <v>167</v>
      </c>
      <c r="I2376" s="26" t="s">
        <v>167</v>
      </c>
      <c r="J2376" s="19" t="str">
        <f t="shared" si="264"/>
        <v>Not Used</v>
      </c>
      <c r="K2376" s="19" t="str">
        <f t="shared" si="265"/>
        <v>Not Used</v>
      </c>
      <c r="L2376" s="27" t="str">
        <f t="shared" si="261"/>
        <v>CHECK</v>
      </c>
      <c r="M2376" s="27" t="str">
        <f t="shared" si="262"/>
        <v>Unknown or No Record</v>
      </c>
    </row>
    <row r="2377" spans="1:13" x14ac:dyDescent="0.25">
      <c r="A2377" s="15" t="s">
        <v>100</v>
      </c>
      <c r="B2377" s="16" t="s">
        <v>26</v>
      </c>
      <c r="C2377" s="15" t="str">
        <f t="shared" si="260"/>
        <v>Interval Not Sampled_Porous</v>
      </c>
      <c r="D2377" s="15">
        <v>0</v>
      </c>
      <c r="E2377" s="33">
        <f t="shared" si="263"/>
        <v>-4.8134274696818129E-2</v>
      </c>
      <c r="F2377" s="15" t="str">
        <f t="shared" si="259"/>
        <v>Not Used</v>
      </c>
      <c r="G2377" s="17" t="s">
        <v>159</v>
      </c>
      <c r="H2377" s="18" t="s">
        <v>167</v>
      </c>
      <c r="I2377" s="26" t="s">
        <v>167</v>
      </c>
      <c r="J2377" s="19" t="str">
        <f t="shared" si="264"/>
        <v>Not Used</v>
      </c>
      <c r="K2377" s="19" t="str">
        <f t="shared" si="265"/>
        <v>Not Used</v>
      </c>
      <c r="L2377" s="27" t="str">
        <f t="shared" si="261"/>
        <v>CHECK</v>
      </c>
      <c r="M2377" s="27" t="str">
        <f t="shared" si="262"/>
        <v>Unknown or No Record</v>
      </c>
    </row>
    <row r="2378" spans="1:13" x14ac:dyDescent="0.25">
      <c r="A2378" s="15" t="s">
        <v>100</v>
      </c>
      <c r="B2378" s="16" t="s">
        <v>27</v>
      </c>
      <c r="C2378" s="15" t="str">
        <f t="shared" si="260"/>
        <v>Interval Not Sampled_Sandy</v>
      </c>
      <c r="D2378" s="15">
        <v>1</v>
      </c>
      <c r="E2378" s="33">
        <f t="shared" si="263"/>
        <v>-4.8075106056537004E-2</v>
      </c>
      <c r="F2378" s="15" t="str">
        <f t="shared" si="259"/>
        <v>Rare/Uncommon</v>
      </c>
      <c r="G2378" s="17" t="s">
        <v>159</v>
      </c>
      <c r="H2378" s="18" t="s">
        <v>167</v>
      </c>
      <c r="I2378" s="26" t="s">
        <v>167</v>
      </c>
      <c r="J2378" s="19" t="str">
        <f t="shared" si="264"/>
        <v>Needs Review</v>
      </c>
      <c r="K2378" s="19" t="str">
        <f t="shared" si="265"/>
        <v>Bell &amp; Erber</v>
      </c>
      <c r="L2378" s="27" t="str">
        <f t="shared" si="261"/>
        <v>Unknown or No Record</v>
      </c>
      <c r="M2378" s="27" t="str">
        <f t="shared" si="262"/>
        <v>Unknown or No Record</v>
      </c>
    </row>
    <row r="2379" spans="1:13" x14ac:dyDescent="0.25">
      <c r="A2379" s="15" t="s">
        <v>100</v>
      </c>
      <c r="B2379" s="16" t="s">
        <v>28</v>
      </c>
      <c r="C2379" s="15" t="str">
        <f t="shared" si="260"/>
        <v>Interval Not Sampled_Silty</v>
      </c>
      <c r="D2379" s="15">
        <v>0</v>
      </c>
      <c r="E2379" s="33">
        <f t="shared" si="263"/>
        <v>-4.8134274696818129E-2</v>
      </c>
      <c r="F2379" s="15" t="str">
        <f t="shared" si="259"/>
        <v>Not Used</v>
      </c>
      <c r="G2379" s="17" t="s">
        <v>159</v>
      </c>
      <c r="H2379" s="18" t="s">
        <v>167</v>
      </c>
      <c r="I2379" s="26" t="s">
        <v>167</v>
      </c>
      <c r="J2379" s="19" t="str">
        <f t="shared" si="264"/>
        <v>Not Used</v>
      </c>
      <c r="K2379" s="19" t="str">
        <f t="shared" si="265"/>
        <v>Not Used</v>
      </c>
      <c r="L2379" s="27" t="str">
        <f t="shared" si="261"/>
        <v>CHECK</v>
      </c>
      <c r="M2379" s="27" t="str">
        <f t="shared" si="262"/>
        <v>Unknown or No Record</v>
      </c>
    </row>
    <row r="2380" spans="1:13" x14ac:dyDescent="0.25">
      <c r="A2380" s="15" t="s">
        <v>100</v>
      </c>
      <c r="B2380" s="16" t="s">
        <v>29</v>
      </c>
      <c r="C2380" s="15" t="str">
        <f t="shared" si="260"/>
        <v>Interval Not Sampled_Soft</v>
      </c>
      <c r="D2380" s="15">
        <v>0</v>
      </c>
      <c r="E2380" s="33">
        <f t="shared" si="263"/>
        <v>-4.8134274696818129E-2</v>
      </c>
      <c r="F2380" s="15" t="str">
        <f t="shared" si="259"/>
        <v>Not Used</v>
      </c>
      <c r="G2380" s="17" t="s">
        <v>159</v>
      </c>
      <c r="H2380" s="18" t="s">
        <v>167</v>
      </c>
      <c r="I2380" s="26" t="s">
        <v>167</v>
      </c>
      <c r="J2380" s="19" t="str">
        <f t="shared" si="264"/>
        <v>Not Used</v>
      </c>
      <c r="K2380" s="19" t="str">
        <f t="shared" si="265"/>
        <v>Not Used</v>
      </c>
      <c r="L2380" s="27" t="str">
        <f t="shared" si="261"/>
        <v>CHECK</v>
      </c>
      <c r="M2380" s="27" t="str">
        <f t="shared" si="262"/>
        <v>Unknown or No Record</v>
      </c>
    </row>
    <row r="2381" spans="1:13" x14ac:dyDescent="0.25">
      <c r="A2381" s="15" t="s">
        <v>100</v>
      </c>
      <c r="B2381" s="16" t="s">
        <v>30</v>
      </c>
      <c r="C2381" s="15" t="str">
        <f t="shared" si="260"/>
        <v>Interval Not Sampled_Sticky</v>
      </c>
      <c r="D2381" s="15">
        <v>0</v>
      </c>
      <c r="E2381" s="33">
        <f t="shared" si="263"/>
        <v>-4.8134274696818129E-2</v>
      </c>
      <c r="F2381" s="15" t="str">
        <f t="shared" si="259"/>
        <v>Not Used</v>
      </c>
      <c r="G2381" s="17" t="s">
        <v>159</v>
      </c>
      <c r="H2381" s="18" t="s">
        <v>167</v>
      </c>
      <c r="I2381" s="26" t="s">
        <v>167</v>
      </c>
      <c r="J2381" s="19" t="str">
        <f t="shared" si="264"/>
        <v>Not Used</v>
      </c>
      <c r="K2381" s="19" t="str">
        <f t="shared" si="265"/>
        <v>Not Used</v>
      </c>
      <c r="L2381" s="27" t="str">
        <f t="shared" si="261"/>
        <v>CHECK</v>
      </c>
      <c r="M2381" s="27" t="str">
        <f t="shared" si="262"/>
        <v>Unknown or No Record</v>
      </c>
    </row>
    <row r="2382" spans="1:13" x14ac:dyDescent="0.25">
      <c r="A2382" s="15" t="s">
        <v>100</v>
      </c>
      <c r="B2382" s="16" t="s">
        <v>31</v>
      </c>
      <c r="C2382" s="15" t="str">
        <f t="shared" si="260"/>
        <v>Interval Not Sampled_Stoney</v>
      </c>
      <c r="D2382" s="15">
        <v>0</v>
      </c>
      <c r="E2382" s="33">
        <f t="shared" si="263"/>
        <v>-4.8134274696818129E-2</v>
      </c>
      <c r="F2382" s="15" t="str">
        <f t="shared" si="259"/>
        <v>Not Used</v>
      </c>
      <c r="G2382" s="17" t="s">
        <v>159</v>
      </c>
      <c r="H2382" s="18" t="s">
        <v>167</v>
      </c>
      <c r="I2382" s="26" t="s">
        <v>167</v>
      </c>
      <c r="J2382" s="19" t="str">
        <f t="shared" si="264"/>
        <v>Not Used</v>
      </c>
      <c r="K2382" s="19" t="str">
        <f t="shared" si="265"/>
        <v>Not Used</v>
      </c>
      <c r="L2382" s="27" t="str">
        <f t="shared" si="261"/>
        <v>CHECK</v>
      </c>
      <c r="M2382" s="27" t="str">
        <f t="shared" si="262"/>
        <v>Unknown or No Record</v>
      </c>
    </row>
    <row r="2383" spans="1:13" x14ac:dyDescent="0.25">
      <c r="A2383" s="15" t="s">
        <v>100</v>
      </c>
      <c r="B2383" s="16" t="s">
        <v>32</v>
      </c>
      <c r="C2383" s="15" t="str">
        <f t="shared" si="260"/>
        <v>Interval Not Sampled_Stringers</v>
      </c>
      <c r="D2383" s="15">
        <v>0</v>
      </c>
      <c r="E2383" s="33">
        <f t="shared" si="263"/>
        <v>-4.8134274696818129E-2</v>
      </c>
      <c r="F2383" s="15" t="str">
        <f t="shared" si="259"/>
        <v>Not Used</v>
      </c>
      <c r="G2383" s="17" t="s">
        <v>159</v>
      </c>
      <c r="H2383" s="18" t="s">
        <v>167</v>
      </c>
      <c r="I2383" s="26" t="s">
        <v>167</v>
      </c>
      <c r="J2383" s="19" t="str">
        <f t="shared" si="264"/>
        <v>Not Used</v>
      </c>
      <c r="K2383" s="19" t="str">
        <f t="shared" si="265"/>
        <v>Not Used</v>
      </c>
      <c r="L2383" s="27" t="str">
        <f t="shared" si="261"/>
        <v>CHECK</v>
      </c>
      <c r="M2383" s="27" t="str">
        <f t="shared" si="262"/>
        <v>Unknown or No Record</v>
      </c>
    </row>
    <row r="2384" spans="1:13" x14ac:dyDescent="0.25">
      <c r="A2384" s="15" t="s">
        <v>100</v>
      </c>
      <c r="B2384" s="16" t="s">
        <v>33</v>
      </c>
      <c r="C2384" s="15" t="str">
        <f t="shared" si="260"/>
        <v>Interval Not Sampled_Strips</v>
      </c>
      <c r="D2384" s="15">
        <v>0</v>
      </c>
      <c r="E2384" s="33">
        <f t="shared" si="263"/>
        <v>-4.8134274696818129E-2</v>
      </c>
      <c r="F2384" s="15" t="str">
        <f t="shared" si="259"/>
        <v>Not Used</v>
      </c>
      <c r="G2384" s="17" t="s">
        <v>159</v>
      </c>
      <c r="H2384" s="18" t="s">
        <v>167</v>
      </c>
      <c r="I2384" s="26" t="s">
        <v>167</v>
      </c>
      <c r="J2384" s="19" t="str">
        <f t="shared" si="264"/>
        <v>Not Used</v>
      </c>
      <c r="K2384" s="19" t="str">
        <f t="shared" si="265"/>
        <v>Not Used</v>
      </c>
      <c r="L2384" s="27" t="str">
        <f t="shared" si="261"/>
        <v>CHECK</v>
      </c>
      <c r="M2384" s="27" t="str">
        <f t="shared" si="262"/>
        <v>Unknown or No Record</v>
      </c>
    </row>
    <row r="2385" spans="1:13" x14ac:dyDescent="0.25">
      <c r="A2385" s="15" t="s">
        <v>100</v>
      </c>
      <c r="B2385" s="16" t="s">
        <v>34</v>
      </c>
      <c r="C2385" s="15" t="str">
        <f t="shared" si="260"/>
        <v>Interval Not Sampled_Swelling</v>
      </c>
      <c r="D2385" s="15">
        <v>0</v>
      </c>
      <c r="E2385" s="33">
        <f t="shared" si="263"/>
        <v>-4.8134274696818129E-2</v>
      </c>
      <c r="F2385" s="15" t="str">
        <f t="shared" si="259"/>
        <v>Not Used</v>
      </c>
      <c r="G2385" s="17" t="s">
        <v>159</v>
      </c>
      <c r="H2385" s="18" t="s">
        <v>167</v>
      </c>
      <c r="I2385" s="26" t="s">
        <v>167</v>
      </c>
      <c r="J2385" s="19" t="str">
        <f t="shared" si="264"/>
        <v>Not Used</v>
      </c>
      <c r="K2385" s="19" t="str">
        <f t="shared" si="265"/>
        <v>Not Used</v>
      </c>
      <c r="L2385" s="27" t="str">
        <f t="shared" si="261"/>
        <v>CHECK</v>
      </c>
      <c r="M2385" s="27" t="str">
        <f t="shared" si="262"/>
        <v>Unknown or No Record</v>
      </c>
    </row>
    <row r="2386" spans="1:13" x14ac:dyDescent="0.25">
      <c r="A2386" s="15" t="s">
        <v>100</v>
      </c>
      <c r="B2386" s="16" t="s">
        <v>35</v>
      </c>
      <c r="C2386" s="15" t="str">
        <f t="shared" si="260"/>
        <v>Interval Not Sampled_Very Coarse</v>
      </c>
      <c r="D2386" s="15">
        <v>0</v>
      </c>
      <c r="E2386" s="33">
        <f t="shared" si="263"/>
        <v>-4.8134274696818129E-2</v>
      </c>
      <c r="F2386" s="15" t="str">
        <f t="shared" si="259"/>
        <v>Not Used</v>
      </c>
      <c r="G2386" s="17" t="s">
        <v>159</v>
      </c>
      <c r="H2386" s="18" t="s">
        <v>167</v>
      </c>
      <c r="I2386" s="26" t="s">
        <v>167</v>
      </c>
      <c r="J2386" s="19" t="str">
        <f t="shared" si="264"/>
        <v>Not Used</v>
      </c>
      <c r="K2386" s="19" t="str">
        <f t="shared" si="265"/>
        <v>Not Used</v>
      </c>
      <c r="L2386" s="27" t="str">
        <f t="shared" si="261"/>
        <v>CHECK</v>
      </c>
      <c r="M2386" s="27" t="str">
        <f t="shared" si="262"/>
        <v>Unknown or No Record</v>
      </c>
    </row>
    <row r="2387" spans="1:13" x14ac:dyDescent="0.25">
      <c r="A2387" s="15" t="s">
        <v>100</v>
      </c>
      <c r="B2387" s="16" t="s">
        <v>160</v>
      </c>
      <c r="C2387" s="15" t="str">
        <f t="shared" si="260"/>
        <v>Interval Not Sampled_Very Fine</v>
      </c>
      <c r="D2387" s="15">
        <v>0</v>
      </c>
      <c r="E2387" s="33">
        <f t="shared" si="263"/>
        <v>-4.8134274696818129E-2</v>
      </c>
      <c r="F2387" s="15" t="str">
        <f t="shared" si="259"/>
        <v>Not Used</v>
      </c>
      <c r="G2387" s="17" t="s">
        <v>159</v>
      </c>
      <c r="H2387" s="18" t="s">
        <v>167</v>
      </c>
      <c r="I2387" s="26" t="s">
        <v>167</v>
      </c>
      <c r="J2387" s="19" t="str">
        <f t="shared" si="264"/>
        <v>Not Used</v>
      </c>
      <c r="K2387" s="19" t="str">
        <f t="shared" si="265"/>
        <v>Not Used</v>
      </c>
      <c r="L2387" s="27" t="str">
        <f t="shared" si="261"/>
        <v>CHECK</v>
      </c>
      <c r="M2387" s="27" t="str">
        <f t="shared" si="262"/>
        <v>Unknown or No Record</v>
      </c>
    </row>
    <row r="2388" spans="1:13" x14ac:dyDescent="0.25">
      <c r="A2388" s="15" t="s">
        <v>100</v>
      </c>
      <c r="B2388" s="16" t="s">
        <v>36</v>
      </c>
      <c r="C2388" s="15" t="str">
        <f t="shared" si="260"/>
        <v>Interval Not Sampled_Very Fine-Coarse</v>
      </c>
      <c r="D2388" s="15">
        <v>0</v>
      </c>
      <c r="E2388" s="33">
        <f t="shared" si="263"/>
        <v>-4.8134274696818129E-2</v>
      </c>
      <c r="F2388" s="15" t="str">
        <f t="shared" si="259"/>
        <v>Not Used</v>
      </c>
      <c r="G2388" s="17" t="s">
        <v>159</v>
      </c>
      <c r="H2388" s="18" t="s">
        <v>167</v>
      </c>
      <c r="I2388" s="26" t="s">
        <v>167</v>
      </c>
      <c r="J2388" s="19" t="str">
        <f t="shared" si="264"/>
        <v>Not Used</v>
      </c>
      <c r="K2388" s="19" t="str">
        <f t="shared" si="265"/>
        <v>Not Used</v>
      </c>
      <c r="L2388" s="27" t="str">
        <f t="shared" si="261"/>
        <v>CHECK</v>
      </c>
      <c r="M2388" s="27" t="str">
        <f t="shared" si="262"/>
        <v>Unknown or No Record</v>
      </c>
    </row>
    <row r="2389" spans="1:13" x14ac:dyDescent="0.25">
      <c r="A2389" s="15" t="s">
        <v>100</v>
      </c>
      <c r="B2389" s="16" t="s">
        <v>37</v>
      </c>
      <c r="C2389" s="15" t="str">
        <f t="shared" si="260"/>
        <v>Interval Not Sampled_Very Fine-Fine</v>
      </c>
      <c r="D2389" s="15">
        <v>0</v>
      </c>
      <c r="E2389" s="33">
        <f t="shared" si="263"/>
        <v>-4.8134274696818129E-2</v>
      </c>
      <c r="F2389" s="15" t="str">
        <f t="shared" si="259"/>
        <v>Not Used</v>
      </c>
      <c r="G2389" s="17" t="s">
        <v>159</v>
      </c>
      <c r="H2389" s="18" t="s">
        <v>167</v>
      </c>
      <c r="I2389" s="26" t="s">
        <v>167</v>
      </c>
      <c r="J2389" s="19" t="str">
        <f t="shared" si="264"/>
        <v>Not Used</v>
      </c>
      <c r="K2389" s="19" t="str">
        <f t="shared" si="265"/>
        <v>Not Used</v>
      </c>
      <c r="L2389" s="27" t="str">
        <f t="shared" si="261"/>
        <v>CHECK</v>
      </c>
      <c r="M2389" s="27" t="str">
        <f t="shared" si="262"/>
        <v>Unknown or No Record</v>
      </c>
    </row>
    <row r="2390" spans="1:13" x14ac:dyDescent="0.25">
      <c r="A2390" s="15" t="s">
        <v>100</v>
      </c>
      <c r="B2390" s="16" t="s">
        <v>38</v>
      </c>
      <c r="C2390" s="15" t="str">
        <f t="shared" si="260"/>
        <v>Interval Not Sampled_Very Fine-Medium</v>
      </c>
      <c r="D2390" s="15">
        <v>0</v>
      </c>
      <c r="E2390" s="33">
        <f t="shared" si="263"/>
        <v>-4.8134274696818129E-2</v>
      </c>
      <c r="F2390" s="15" t="str">
        <f t="shared" si="259"/>
        <v>Not Used</v>
      </c>
      <c r="G2390" s="17" t="s">
        <v>159</v>
      </c>
      <c r="H2390" s="18" t="s">
        <v>167</v>
      </c>
      <c r="I2390" s="26" t="s">
        <v>167</v>
      </c>
      <c r="J2390" s="19" t="str">
        <f t="shared" si="264"/>
        <v>Not Used</v>
      </c>
      <c r="K2390" s="19" t="str">
        <f t="shared" si="265"/>
        <v>Not Used</v>
      </c>
      <c r="L2390" s="27" t="str">
        <f t="shared" si="261"/>
        <v>CHECK</v>
      </c>
      <c r="M2390" s="27" t="str">
        <f t="shared" si="262"/>
        <v>Unknown or No Record</v>
      </c>
    </row>
    <row r="2391" spans="1:13" x14ac:dyDescent="0.25">
      <c r="A2391" s="15" t="s">
        <v>100</v>
      </c>
      <c r="B2391" s="16" t="s">
        <v>39</v>
      </c>
      <c r="C2391" s="15" t="str">
        <f t="shared" si="260"/>
        <v>Interval Not Sampled_Very Hard</v>
      </c>
      <c r="D2391" s="15">
        <v>0</v>
      </c>
      <c r="E2391" s="33">
        <f t="shared" si="263"/>
        <v>-4.8134274696818129E-2</v>
      </c>
      <c r="F2391" s="15" t="str">
        <f t="shared" si="259"/>
        <v>Not Used</v>
      </c>
      <c r="G2391" s="17" t="s">
        <v>159</v>
      </c>
      <c r="H2391" s="18" t="s">
        <v>167</v>
      </c>
      <c r="I2391" s="26" t="s">
        <v>167</v>
      </c>
      <c r="J2391" s="19" t="str">
        <f t="shared" si="264"/>
        <v>Not Used</v>
      </c>
      <c r="K2391" s="19" t="str">
        <f t="shared" si="265"/>
        <v>Not Used</v>
      </c>
      <c r="L2391" s="27" t="str">
        <f t="shared" si="261"/>
        <v>CHECK</v>
      </c>
      <c r="M2391" s="27" t="str">
        <f t="shared" si="262"/>
        <v>Unknown or No Record</v>
      </c>
    </row>
    <row r="2392" spans="1:13" x14ac:dyDescent="0.25">
      <c r="A2392" s="15" t="s">
        <v>100</v>
      </c>
      <c r="B2392" s="16" t="s">
        <v>40</v>
      </c>
      <c r="C2392" s="15" t="str">
        <f t="shared" si="260"/>
        <v>Interval Not Sampled_W/Boulders</v>
      </c>
      <c r="D2392" s="15">
        <v>0</v>
      </c>
      <c r="E2392" s="33">
        <f t="shared" si="263"/>
        <v>-4.8134274696818129E-2</v>
      </c>
      <c r="F2392" s="15" t="str">
        <f t="shared" si="259"/>
        <v>Not Used</v>
      </c>
      <c r="G2392" s="17" t="s">
        <v>159</v>
      </c>
      <c r="H2392" s="18" t="s">
        <v>167</v>
      </c>
      <c r="I2392" s="26" t="s">
        <v>167</v>
      </c>
      <c r="J2392" s="19" t="str">
        <f t="shared" si="264"/>
        <v>Not Used</v>
      </c>
      <c r="K2392" s="19" t="str">
        <f t="shared" si="265"/>
        <v>Not Used</v>
      </c>
      <c r="L2392" s="27" t="str">
        <f t="shared" si="261"/>
        <v>CHECK</v>
      </c>
      <c r="M2392" s="27" t="str">
        <f t="shared" si="262"/>
        <v>Unknown or No Record</v>
      </c>
    </row>
    <row r="2393" spans="1:13" x14ac:dyDescent="0.25">
      <c r="A2393" s="15" t="s">
        <v>100</v>
      </c>
      <c r="B2393" s="16" t="s">
        <v>41</v>
      </c>
      <c r="C2393" s="15" t="str">
        <f t="shared" si="260"/>
        <v>Interval Not Sampled_W/Clay</v>
      </c>
      <c r="D2393" s="15">
        <v>0</v>
      </c>
      <c r="E2393" s="33">
        <f t="shared" si="263"/>
        <v>-4.8134274696818129E-2</v>
      </c>
      <c r="F2393" s="15" t="str">
        <f t="shared" si="259"/>
        <v>Not Used</v>
      </c>
      <c r="G2393" s="17" t="s">
        <v>159</v>
      </c>
      <c r="H2393" s="18" t="s">
        <v>167</v>
      </c>
      <c r="I2393" s="26" t="s">
        <v>167</v>
      </c>
      <c r="J2393" s="19" t="str">
        <f t="shared" si="264"/>
        <v>Not Used</v>
      </c>
      <c r="K2393" s="19" t="str">
        <f t="shared" si="265"/>
        <v>Not Used</v>
      </c>
      <c r="L2393" s="27" t="str">
        <f t="shared" si="261"/>
        <v>CHECK</v>
      </c>
      <c r="M2393" s="27" t="str">
        <f t="shared" si="262"/>
        <v>Unknown or No Record</v>
      </c>
    </row>
    <row r="2394" spans="1:13" x14ac:dyDescent="0.25">
      <c r="A2394" s="15" t="s">
        <v>100</v>
      </c>
      <c r="B2394" s="16" t="s">
        <v>42</v>
      </c>
      <c r="C2394" s="15" t="str">
        <f t="shared" si="260"/>
        <v>Interval Not Sampled_W/Coal</v>
      </c>
      <c r="D2394" s="15">
        <v>0</v>
      </c>
      <c r="E2394" s="33">
        <f t="shared" si="263"/>
        <v>-4.8134274696818129E-2</v>
      </c>
      <c r="F2394" s="15" t="str">
        <f t="shared" si="259"/>
        <v>Not Used</v>
      </c>
      <c r="G2394" s="17" t="s">
        <v>159</v>
      </c>
      <c r="H2394" s="18" t="s">
        <v>167</v>
      </c>
      <c r="I2394" s="26" t="s">
        <v>167</v>
      </c>
      <c r="J2394" s="19" t="str">
        <f t="shared" si="264"/>
        <v>Not Used</v>
      </c>
      <c r="K2394" s="19" t="str">
        <f t="shared" si="265"/>
        <v>Not Used</v>
      </c>
      <c r="L2394" s="27" t="str">
        <f t="shared" si="261"/>
        <v>CHECK</v>
      </c>
      <c r="M2394" s="27" t="str">
        <f t="shared" si="262"/>
        <v>Unknown or No Record</v>
      </c>
    </row>
    <row r="2395" spans="1:13" x14ac:dyDescent="0.25">
      <c r="A2395" s="15" t="s">
        <v>100</v>
      </c>
      <c r="B2395" s="16" t="s">
        <v>43</v>
      </c>
      <c r="C2395" s="15" t="str">
        <f t="shared" si="260"/>
        <v>Interval Not Sampled_W/Cobbles</v>
      </c>
      <c r="D2395" s="15">
        <v>0</v>
      </c>
      <c r="E2395" s="33">
        <f t="shared" si="263"/>
        <v>-4.8134274696818129E-2</v>
      </c>
      <c r="F2395" s="15" t="str">
        <f t="shared" si="259"/>
        <v>Not Used</v>
      </c>
      <c r="G2395" s="17" t="s">
        <v>159</v>
      </c>
      <c r="H2395" s="18" t="s">
        <v>167</v>
      </c>
      <c r="I2395" s="26" t="s">
        <v>167</v>
      </c>
      <c r="J2395" s="19" t="str">
        <f t="shared" si="264"/>
        <v>Not Used</v>
      </c>
      <c r="K2395" s="19" t="str">
        <f t="shared" si="265"/>
        <v>Not Used</v>
      </c>
      <c r="L2395" s="27" t="str">
        <f t="shared" si="261"/>
        <v>CHECK</v>
      </c>
      <c r="M2395" s="27" t="str">
        <f t="shared" si="262"/>
        <v>Unknown or No Record</v>
      </c>
    </row>
    <row r="2396" spans="1:13" x14ac:dyDescent="0.25">
      <c r="A2396" s="15" t="s">
        <v>100</v>
      </c>
      <c r="B2396" s="16" t="s">
        <v>44</v>
      </c>
      <c r="C2396" s="15" t="str">
        <f t="shared" si="260"/>
        <v>Interval Not Sampled_W/Dolomite</v>
      </c>
      <c r="D2396" s="15">
        <v>0</v>
      </c>
      <c r="E2396" s="33">
        <f t="shared" si="263"/>
        <v>-4.8134274696818129E-2</v>
      </c>
      <c r="F2396" s="15" t="str">
        <f t="shared" si="259"/>
        <v>Not Used</v>
      </c>
      <c r="G2396" s="17" t="s">
        <v>159</v>
      </c>
      <c r="H2396" s="18" t="s">
        <v>167</v>
      </c>
      <c r="I2396" s="26" t="s">
        <v>167</v>
      </c>
      <c r="J2396" s="19" t="str">
        <f t="shared" si="264"/>
        <v>Not Used</v>
      </c>
      <c r="K2396" s="19" t="str">
        <f t="shared" si="265"/>
        <v>Not Used</v>
      </c>
      <c r="L2396" s="27" t="str">
        <f t="shared" si="261"/>
        <v>CHECK</v>
      </c>
      <c r="M2396" s="27" t="str">
        <f t="shared" si="262"/>
        <v>Unknown or No Record</v>
      </c>
    </row>
    <row r="2397" spans="1:13" x14ac:dyDescent="0.25">
      <c r="A2397" s="15" t="s">
        <v>100</v>
      </c>
      <c r="B2397" s="16" t="s">
        <v>45</v>
      </c>
      <c r="C2397" s="15" t="str">
        <f t="shared" si="260"/>
        <v>Interval Not Sampled_W/Gravel</v>
      </c>
      <c r="D2397" s="15">
        <v>1</v>
      </c>
      <c r="E2397" s="33">
        <f t="shared" si="263"/>
        <v>-4.8075106056537004E-2</v>
      </c>
      <c r="F2397" s="15" t="str">
        <f t="shared" si="259"/>
        <v>Rare/Uncommon</v>
      </c>
      <c r="G2397" s="17" t="s">
        <v>159</v>
      </c>
      <c r="H2397" s="18" t="s">
        <v>167</v>
      </c>
      <c r="I2397" s="26" t="s">
        <v>167</v>
      </c>
      <c r="J2397" s="19" t="str">
        <f t="shared" si="264"/>
        <v>Needs Review</v>
      </c>
      <c r="K2397" s="19" t="str">
        <f t="shared" si="265"/>
        <v>Bell &amp; Erber</v>
      </c>
      <c r="L2397" s="27" t="str">
        <f t="shared" si="261"/>
        <v>Unknown or No Record</v>
      </c>
      <c r="M2397" s="27" t="str">
        <f t="shared" si="262"/>
        <v>Unknown or No Record</v>
      </c>
    </row>
    <row r="2398" spans="1:13" x14ac:dyDescent="0.25">
      <c r="A2398" s="15" t="s">
        <v>100</v>
      </c>
      <c r="B2398" s="16" t="s">
        <v>46</v>
      </c>
      <c r="C2398" s="15" t="str">
        <f t="shared" si="260"/>
        <v>Interval Not Sampled_W/Gypsum</v>
      </c>
      <c r="D2398" s="15">
        <v>0</v>
      </c>
      <c r="E2398" s="33">
        <f t="shared" si="263"/>
        <v>-4.8134274696818129E-2</v>
      </c>
      <c r="F2398" s="15" t="str">
        <f t="shared" si="259"/>
        <v>Not Used</v>
      </c>
      <c r="G2398" s="17" t="s">
        <v>159</v>
      </c>
      <c r="H2398" s="18" t="s">
        <v>167</v>
      </c>
      <c r="I2398" s="26" t="s">
        <v>167</v>
      </c>
      <c r="J2398" s="19" t="str">
        <f t="shared" si="264"/>
        <v>Not Used</v>
      </c>
      <c r="K2398" s="19" t="str">
        <f t="shared" si="265"/>
        <v>Not Used</v>
      </c>
      <c r="L2398" s="27" t="str">
        <f t="shared" si="261"/>
        <v>CHECK</v>
      </c>
      <c r="M2398" s="27" t="str">
        <f t="shared" si="262"/>
        <v>Unknown or No Record</v>
      </c>
    </row>
    <row r="2399" spans="1:13" x14ac:dyDescent="0.25">
      <c r="A2399" s="15" t="s">
        <v>100</v>
      </c>
      <c r="B2399" s="16" t="s">
        <v>47</v>
      </c>
      <c r="C2399" s="15" t="str">
        <f t="shared" si="260"/>
        <v>Interval Not Sampled_W/Limestone</v>
      </c>
      <c r="D2399" s="15">
        <v>0</v>
      </c>
      <c r="E2399" s="33">
        <f t="shared" si="263"/>
        <v>-4.8134274696818129E-2</v>
      </c>
      <c r="F2399" s="15" t="str">
        <f t="shared" si="259"/>
        <v>Not Used</v>
      </c>
      <c r="G2399" s="17" t="s">
        <v>159</v>
      </c>
      <c r="H2399" s="18" t="s">
        <v>167</v>
      </c>
      <c r="I2399" s="26" t="s">
        <v>167</v>
      </c>
      <c r="J2399" s="19" t="str">
        <f t="shared" si="264"/>
        <v>Not Used</v>
      </c>
      <c r="K2399" s="19" t="str">
        <f t="shared" si="265"/>
        <v>Not Used</v>
      </c>
      <c r="L2399" s="27" t="str">
        <f t="shared" si="261"/>
        <v>CHECK</v>
      </c>
      <c r="M2399" s="27" t="str">
        <f t="shared" si="262"/>
        <v>Unknown or No Record</v>
      </c>
    </row>
    <row r="2400" spans="1:13" x14ac:dyDescent="0.25">
      <c r="A2400" s="15" t="s">
        <v>100</v>
      </c>
      <c r="B2400" s="16" t="s">
        <v>48</v>
      </c>
      <c r="C2400" s="15" t="str">
        <f t="shared" si="260"/>
        <v>Interval Not Sampled_W/Pyrite</v>
      </c>
      <c r="D2400" s="15">
        <v>0</v>
      </c>
      <c r="E2400" s="33">
        <f t="shared" si="263"/>
        <v>-4.8134274696818129E-2</v>
      </c>
      <c r="F2400" s="15" t="str">
        <f t="shared" si="259"/>
        <v>Not Used</v>
      </c>
      <c r="G2400" s="17" t="s">
        <v>159</v>
      </c>
      <c r="H2400" s="18" t="s">
        <v>167</v>
      </c>
      <c r="I2400" s="26" t="s">
        <v>167</v>
      </c>
      <c r="J2400" s="19" t="str">
        <f t="shared" si="264"/>
        <v>Not Used</v>
      </c>
      <c r="K2400" s="19" t="str">
        <f t="shared" si="265"/>
        <v>Not Used</v>
      </c>
      <c r="L2400" s="27" t="str">
        <f t="shared" si="261"/>
        <v>CHECK</v>
      </c>
      <c r="M2400" s="27" t="str">
        <f t="shared" si="262"/>
        <v>Unknown or No Record</v>
      </c>
    </row>
    <row r="2401" spans="1:13" x14ac:dyDescent="0.25">
      <c r="A2401" s="15" t="s">
        <v>100</v>
      </c>
      <c r="B2401" s="16" t="s">
        <v>49</v>
      </c>
      <c r="C2401" s="15" t="str">
        <f t="shared" si="260"/>
        <v>Interval Not Sampled_W/Sand</v>
      </c>
      <c r="D2401" s="15">
        <v>3</v>
      </c>
      <c r="E2401" s="33">
        <f t="shared" si="263"/>
        <v>-4.7956768775974754E-2</v>
      </c>
      <c r="F2401" s="15" t="str">
        <f t="shared" si="259"/>
        <v>Rare/Uncommon</v>
      </c>
      <c r="G2401" s="17" t="s">
        <v>159</v>
      </c>
      <c r="H2401" s="18" t="s">
        <v>167</v>
      </c>
      <c r="I2401" s="26" t="s">
        <v>167</v>
      </c>
      <c r="J2401" s="19" t="str">
        <f t="shared" si="264"/>
        <v>Needs Review</v>
      </c>
      <c r="K2401" s="19" t="str">
        <f t="shared" si="265"/>
        <v>Bell &amp; Erber</v>
      </c>
      <c r="L2401" s="27" t="str">
        <f t="shared" si="261"/>
        <v>Unknown or No Record</v>
      </c>
      <c r="M2401" s="27" t="str">
        <f t="shared" si="262"/>
        <v>Unknown or No Record</v>
      </c>
    </row>
    <row r="2402" spans="1:13" x14ac:dyDescent="0.25">
      <c r="A2402" s="15" t="s">
        <v>100</v>
      </c>
      <c r="B2402" s="16" t="s">
        <v>50</v>
      </c>
      <c r="C2402" s="15" t="str">
        <f t="shared" si="260"/>
        <v>Interval Not Sampled_W/Sandstone</v>
      </c>
      <c r="D2402" s="15">
        <v>0</v>
      </c>
      <c r="E2402" s="33">
        <f t="shared" si="263"/>
        <v>-4.8134274696818129E-2</v>
      </c>
      <c r="F2402" s="15" t="str">
        <f t="shared" si="259"/>
        <v>Not Used</v>
      </c>
      <c r="G2402" s="17" t="s">
        <v>159</v>
      </c>
      <c r="H2402" s="18" t="s">
        <v>167</v>
      </c>
      <c r="I2402" s="26" t="s">
        <v>167</v>
      </c>
      <c r="J2402" s="19" t="str">
        <f t="shared" si="264"/>
        <v>Not Used</v>
      </c>
      <c r="K2402" s="19" t="str">
        <f t="shared" si="265"/>
        <v>Not Used</v>
      </c>
      <c r="L2402" s="27" t="str">
        <f t="shared" si="261"/>
        <v>CHECK</v>
      </c>
      <c r="M2402" s="27" t="str">
        <f t="shared" si="262"/>
        <v>Unknown or No Record</v>
      </c>
    </row>
    <row r="2403" spans="1:13" x14ac:dyDescent="0.25">
      <c r="A2403" s="15" t="s">
        <v>100</v>
      </c>
      <c r="B2403" s="16" t="s">
        <v>51</v>
      </c>
      <c r="C2403" s="15" t="str">
        <f t="shared" si="260"/>
        <v>Interval Not Sampled_W/Shale</v>
      </c>
      <c r="D2403" s="15">
        <v>0</v>
      </c>
      <c r="E2403" s="33">
        <f t="shared" si="263"/>
        <v>-4.8134274696818129E-2</v>
      </c>
      <c r="F2403" s="15" t="str">
        <f t="shared" si="259"/>
        <v>Not Used</v>
      </c>
      <c r="G2403" s="17" t="s">
        <v>159</v>
      </c>
      <c r="H2403" s="18" t="s">
        <v>167</v>
      </c>
      <c r="I2403" s="26" t="s">
        <v>167</v>
      </c>
      <c r="J2403" s="19" t="str">
        <f t="shared" si="264"/>
        <v>Not Used</v>
      </c>
      <c r="K2403" s="19" t="str">
        <f t="shared" si="265"/>
        <v>Not Used</v>
      </c>
      <c r="L2403" s="27" t="str">
        <f t="shared" si="261"/>
        <v>CHECK</v>
      </c>
      <c r="M2403" s="27" t="str">
        <f t="shared" si="262"/>
        <v>Unknown or No Record</v>
      </c>
    </row>
    <row r="2404" spans="1:13" x14ac:dyDescent="0.25">
      <c r="A2404" s="15" t="s">
        <v>100</v>
      </c>
      <c r="B2404" s="16" t="s">
        <v>52</v>
      </c>
      <c r="C2404" s="15" t="str">
        <f t="shared" si="260"/>
        <v>Interval Not Sampled_W/Silt</v>
      </c>
      <c r="D2404" s="15">
        <v>0</v>
      </c>
      <c r="E2404" s="33">
        <f t="shared" si="263"/>
        <v>-4.8134274696818129E-2</v>
      </c>
      <c r="F2404" s="15" t="str">
        <f t="shared" si="259"/>
        <v>Not Used</v>
      </c>
      <c r="G2404" s="17" t="s">
        <v>159</v>
      </c>
      <c r="H2404" s="18" t="s">
        <v>167</v>
      </c>
      <c r="I2404" s="26" t="s">
        <v>167</v>
      </c>
      <c r="J2404" s="19" t="str">
        <f t="shared" si="264"/>
        <v>Not Used</v>
      </c>
      <c r="K2404" s="19" t="str">
        <f t="shared" si="265"/>
        <v>Not Used</v>
      </c>
      <c r="L2404" s="27" t="str">
        <f t="shared" si="261"/>
        <v>CHECK</v>
      </c>
      <c r="M2404" s="27" t="str">
        <f t="shared" si="262"/>
        <v>Unknown or No Record</v>
      </c>
    </row>
    <row r="2405" spans="1:13" x14ac:dyDescent="0.25">
      <c r="A2405" s="15" t="s">
        <v>100</v>
      </c>
      <c r="B2405" s="16" t="s">
        <v>53</v>
      </c>
      <c r="C2405" s="15" t="str">
        <f t="shared" si="260"/>
        <v>Interval Not Sampled_W/Stones</v>
      </c>
      <c r="D2405" s="15">
        <v>0</v>
      </c>
      <c r="E2405" s="33">
        <f t="shared" si="263"/>
        <v>-4.8134274696818129E-2</v>
      </c>
      <c r="F2405" s="15" t="str">
        <f t="shared" si="259"/>
        <v>Not Used</v>
      </c>
      <c r="G2405" s="17" t="s">
        <v>159</v>
      </c>
      <c r="H2405" s="18" t="s">
        <v>167</v>
      </c>
      <c r="I2405" s="26" t="s">
        <v>167</v>
      </c>
      <c r="J2405" s="19" t="str">
        <f t="shared" si="264"/>
        <v>Not Used</v>
      </c>
      <c r="K2405" s="19" t="str">
        <f t="shared" si="265"/>
        <v>Not Used</v>
      </c>
      <c r="L2405" s="27" t="str">
        <f t="shared" si="261"/>
        <v>CHECK</v>
      </c>
      <c r="M2405" s="27" t="str">
        <f t="shared" si="262"/>
        <v>Unknown or No Record</v>
      </c>
    </row>
    <row r="2406" spans="1:13" x14ac:dyDescent="0.25">
      <c r="A2406" s="15" t="s">
        <v>100</v>
      </c>
      <c r="B2406" s="16" t="s">
        <v>54</v>
      </c>
      <c r="C2406" s="15" t="str">
        <f t="shared" si="260"/>
        <v>Interval Not Sampled_Water Bearing</v>
      </c>
      <c r="D2406" s="15">
        <v>5</v>
      </c>
      <c r="E2406" s="33">
        <f t="shared" si="263"/>
        <v>-4.7838431495412496E-2</v>
      </c>
      <c r="F2406" s="15" t="str">
        <f t="shared" si="259"/>
        <v>Rare/Uncommon</v>
      </c>
      <c r="G2406" s="17" t="s">
        <v>159</v>
      </c>
      <c r="H2406" s="18" t="s">
        <v>167</v>
      </c>
      <c r="I2406" s="26" t="s">
        <v>167</v>
      </c>
      <c r="J2406" s="19" t="str">
        <f t="shared" si="264"/>
        <v>Needs Review</v>
      </c>
      <c r="K2406" s="19" t="str">
        <f t="shared" si="265"/>
        <v>Bell &amp; Erber</v>
      </c>
      <c r="L2406" s="27" t="str">
        <f t="shared" si="261"/>
        <v>Unknown or No Record</v>
      </c>
      <c r="M2406" s="27" t="str">
        <f t="shared" si="262"/>
        <v>Unknown or No Record</v>
      </c>
    </row>
    <row r="2407" spans="1:13" x14ac:dyDescent="0.25">
      <c r="A2407" s="15" t="s">
        <v>100</v>
      </c>
      <c r="B2407" s="16" t="s">
        <v>55</v>
      </c>
      <c r="C2407" s="15" t="str">
        <f t="shared" si="260"/>
        <v>Interval Not Sampled_Weathered</v>
      </c>
      <c r="D2407" s="15">
        <v>0</v>
      </c>
      <c r="E2407" s="33">
        <f t="shared" si="263"/>
        <v>-4.8134274696818129E-2</v>
      </c>
      <c r="F2407" s="15" t="str">
        <f t="shared" si="259"/>
        <v>Not Used</v>
      </c>
      <c r="G2407" s="17" t="s">
        <v>159</v>
      </c>
      <c r="H2407" s="18" t="s">
        <v>167</v>
      </c>
      <c r="I2407" s="26" t="s">
        <v>167</v>
      </c>
      <c r="J2407" s="19" t="str">
        <f t="shared" si="264"/>
        <v>Not Used</v>
      </c>
      <c r="K2407" s="19" t="str">
        <f t="shared" si="265"/>
        <v>Not Used</v>
      </c>
      <c r="L2407" s="27" t="str">
        <f t="shared" si="261"/>
        <v>CHECK</v>
      </c>
      <c r="M2407" s="27" t="str">
        <f t="shared" si="262"/>
        <v>Unknown or No Record</v>
      </c>
    </row>
    <row r="2408" spans="1:13" x14ac:dyDescent="0.25">
      <c r="A2408" s="15" t="s">
        <v>100</v>
      </c>
      <c r="B2408" s="16" t="s">
        <v>56</v>
      </c>
      <c r="C2408" s="15" t="str">
        <f t="shared" si="260"/>
        <v>Interval Not Sampled_Wet/Moist</v>
      </c>
      <c r="D2408" s="15">
        <v>0</v>
      </c>
      <c r="E2408" s="33">
        <f t="shared" si="263"/>
        <v>-4.8134274696818129E-2</v>
      </c>
      <c r="F2408" s="15" t="str">
        <f t="shared" si="259"/>
        <v>Not Used</v>
      </c>
      <c r="G2408" s="17" t="s">
        <v>159</v>
      </c>
      <c r="H2408" s="18" t="s">
        <v>167</v>
      </c>
      <c r="I2408" s="26" t="s">
        <v>167</v>
      </c>
      <c r="J2408" s="19" t="str">
        <f t="shared" si="264"/>
        <v>Not Used</v>
      </c>
      <c r="K2408" s="19" t="str">
        <f t="shared" si="265"/>
        <v>Not Used</v>
      </c>
      <c r="L2408" s="27" t="str">
        <f t="shared" si="261"/>
        <v>CHECK</v>
      </c>
      <c r="M2408" s="27" t="str">
        <f t="shared" si="262"/>
        <v>Unknown or No Record</v>
      </c>
    </row>
    <row r="2409" spans="1:13" x14ac:dyDescent="0.25">
      <c r="A2409" s="15" t="s">
        <v>100</v>
      </c>
      <c r="B2409" s="16" t="s">
        <v>57</v>
      </c>
      <c r="C2409" s="15" t="str">
        <f t="shared" si="260"/>
        <v>Interval Not Sampled_Wood</v>
      </c>
      <c r="D2409" s="15">
        <v>0</v>
      </c>
      <c r="E2409" s="33">
        <f t="shared" si="263"/>
        <v>-4.8134274696818129E-2</v>
      </c>
      <c r="F2409" s="15" t="str">
        <f t="shared" si="259"/>
        <v>Not Used</v>
      </c>
      <c r="G2409" s="17" t="s">
        <v>159</v>
      </c>
      <c r="H2409" s="18" t="s">
        <v>167</v>
      </c>
      <c r="I2409" s="26" t="s">
        <v>167</v>
      </c>
      <c r="J2409" s="19" t="str">
        <f t="shared" si="264"/>
        <v>Not Used</v>
      </c>
      <c r="K2409" s="19" t="str">
        <f t="shared" si="265"/>
        <v>Not Used</v>
      </c>
      <c r="L2409" s="27" t="str">
        <f t="shared" si="261"/>
        <v>CHECK</v>
      </c>
      <c r="M2409" s="27" t="str">
        <f t="shared" si="262"/>
        <v>Unknown or No Record</v>
      </c>
    </row>
    <row r="2410" spans="1:13" x14ac:dyDescent="0.25">
      <c r="A2410" s="15" t="s">
        <v>101</v>
      </c>
      <c r="B2410" s="16"/>
      <c r="C2410" s="15" t="str">
        <f t="shared" si="260"/>
        <v>Iron Formation_</v>
      </c>
      <c r="D2410" s="15">
        <v>157</v>
      </c>
      <c r="E2410" s="33">
        <f t="shared" si="263"/>
        <v>-3.8844798172681244E-2</v>
      </c>
      <c r="F2410" s="15" t="str">
        <f t="shared" si="259"/>
        <v>Rare/Uncommon</v>
      </c>
      <c r="G2410" s="17" t="s">
        <v>159</v>
      </c>
      <c r="H2410" s="18" t="s">
        <v>166</v>
      </c>
      <c r="I2410" s="26" t="s">
        <v>166</v>
      </c>
      <c r="J2410" s="19" t="str">
        <f t="shared" si="264"/>
        <v>Needs Review</v>
      </c>
      <c r="K2410" s="19" t="str">
        <f t="shared" si="265"/>
        <v>Bell &amp; Erber</v>
      </c>
      <c r="L2410" s="27" t="str">
        <f t="shared" si="261"/>
        <v>Bedrock</v>
      </c>
      <c r="M2410" s="27" t="str">
        <f t="shared" si="262"/>
        <v>Bedrock</v>
      </c>
    </row>
    <row r="2411" spans="1:13" x14ac:dyDescent="0.25">
      <c r="A2411" s="15" t="s">
        <v>101</v>
      </c>
      <c r="B2411" s="16" t="s">
        <v>4</v>
      </c>
      <c r="C2411" s="15" t="str">
        <f t="shared" si="260"/>
        <v>Iron Formation_Broken</v>
      </c>
      <c r="D2411" s="15">
        <v>5</v>
      </c>
      <c r="E2411" s="33">
        <f t="shared" si="263"/>
        <v>-4.7838431495412496E-2</v>
      </c>
      <c r="F2411" s="15" t="str">
        <f t="shared" si="259"/>
        <v>Rare/Uncommon</v>
      </c>
      <c r="G2411" s="17" t="s">
        <v>159</v>
      </c>
      <c r="H2411" s="18" t="s">
        <v>166</v>
      </c>
      <c r="I2411" s="26" t="s">
        <v>166</v>
      </c>
      <c r="J2411" s="19" t="str">
        <f t="shared" si="264"/>
        <v>Needs Review</v>
      </c>
      <c r="K2411" s="19" t="str">
        <f t="shared" si="265"/>
        <v>Bell &amp; Erber</v>
      </c>
      <c r="L2411" s="27" t="str">
        <f t="shared" si="261"/>
        <v>Bedrock</v>
      </c>
      <c r="M2411" s="27" t="str">
        <f t="shared" si="262"/>
        <v>Bedrock</v>
      </c>
    </row>
    <row r="2412" spans="1:13" x14ac:dyDescent="0.25">
      <c r="A2412" s="15" t="s">
        <v>101</v>
      </c>
      <c r="B2412" s="16" t="s">
        <v>5</v>
      </c>
      <c r="C2412" s="15" t="str">
        <f t="shared" si="260"/>
        <v>Iron Formation_Cemented</v>
      </c>
      <c r="D2412" s="15">
        <v>0</v>
      </c>
      <c r="E2412" s="33">
        <f t="shared" si="263"/>
        <v>-4.8134274696818129E-2</v>
      </c>
      <c r="F2412" s="15" t="str">
        <f t="shared" si="259"/>
        <v>Not Used</v>
      </c>
      <c r="G2412" s="17" t="s">
        <v>159</v>
      </c>
      <c r="H2412" s="18" t="s">
        <v>166</v>
      </c>
      <c r="I2412" s="26" t="s">
        <v>166</v>
      </c>
      <c r="J2412" s="19" t="str">
        <f t="shared" si="264"/>
        <v>Not Used</v>
      </c>
      <c r="K2412" s="19" t="str">
        <f t="shared" si="265"/>
        <v>Not Used</v>
      </c>
      <c r="L2412" s="27" t="str">
        <f t="shared" si="261"/>
        <v>CHECK</v>
      </c>
      <c r="M2412" s="27" t="str">
        <f t="shared" si="262"/>
        <v>Bedrock</v>
      </c>
    </row>
    <row r="2413" spans="1:13" x14ac:dyDescent="0.25">
      <c r="A2413" s="15" t="s">
        <v>101</v>
      </c>
      <c r="B2413" s="16" t="s">
        <v>6</v>
      </c>
      <c r="C2413" s="15" t="str">
        <f t="shared" si="260"/>
        <v>Iron Formation_Clayey</v>
      </c>
      <c r="D2413" s="15">
        <v>0</v>
      </c>
      <c r="E2413" s="33">
        <f t="shared" si="263"/>
        <v>-4.8134274696818129E-2</v>
      </c>
      <c r="F2413" s="15" t="str">
        <f t="shared" si="259"/>
        <v>Not Used</v>
      </c>
      <c r="G2413" s="17" t="s">
        <v>159</v>
      </c>
      <c r="H2413" s="18" t="s">
        <v>158</v>
      </c>
      <c r="I2413" s="26" t="s">
        <v>166</v>
      </c>
      <c r="J2413" s="19" t="str">
        <f t="shared" si="264"/>
        <v>Not Used</v>
      </c>
      <c r="K2413" s="19" t="str">
        <f t="shared" si="265"/>
        <v>Not Used</v>
      </c>
      <c r="L2413" s="27" t="str">
        <f t="shared" si="261"/>
        <v>CHECK</v>
      </c>
      <c r="M2413" s="27" t="str">
        <f t="shared" si="262"/>
        <v>Diamicton</v>
      </c>
    </row>
    <row r="2414" spans="1:13" x14ac:dyDescent="0.25">
      <c r="A2414" s="15" t="s">
        <v>101</v>
      </c>
      <c r="B2414" s="16" t="s">
        <v>7</v>
      </c>
      <c r="C2414" s="15" t="str">
        <f t="shared" si="260"/>
        <v>Iron Formation_Coarse</v>
      </c>
      <c r="D2414" s="15">
        <v>3</v>
      </c>
      <c r="E2414" s="33">
        <f t="shared" si="263"/>
        <v>-4.7956768775974754E-2</v>
      </c>
      <c r="F2414" s="15" t="str">
        <f t="shared" si="259"/>
        <v>Rare/Uncommon</v>
      </c>
      <c r="G2414" s="17" t="s">
        <v>159</v>
      </c>
      <c r="H2414" s="18" t="s">
        <v>84</v>
      </c>
      <c r="I2414" s="26" t="s">
        <v>166</v>
      </c>
      <c r="J2414" s="19" t="str">
        <f t="shared" si="264"/>
        <v>Needs Review</v>
      </c>
      <c r="K2414" s="19" t="str">
        <f t="shared" si="265"/>
        <v>Nobody Agrees</v>
      </c>
      <c r="L2414" s="27" t="str">
        <f t="shared" si="261"/>
        <v>CHECK</v>
      </c>
      <c r="M2414" s="27" t="str">
        <f t="shared" si="262"/>
        <v>Gravel</v>
      </c>
    </row>
    <row r="2415" spans="1:13" x14ac:dyDescent="0.25">
      <c r="A2415" s="15" t="s">
        <v>101</v>
      </c>
      <c r="B2415" s="16" t="s">
        <v>8</v>
      </c>
      <c r="C2415" s="15" t="str">
        <f t="shared" si="260"/>
        <v>Iron Formation_Dense</v>
      </c>
      <c r="D2415" s="15">
        <v>1</v>
      </c>
      <c r="E2415" s="33">
        <f t="shared" si="263"/>
        <v>-4.8075106056537004E-2</v>
      </c>
      <c r="F2415" s="15" t="str">
        <f t="shared" si="259"/>
        <v>Rare/Uncommon</v>
      </c>
      <c r="G2415" s="17" t="s">
        <v>159</v>
      </c>
      <c r="H2415" s="18" t="s">
        <v>166</v>
      </c>
      <c r="I2415" s="26" t="s">
        <v>166</v>
      </c>
      <c r="J2415" s="19" t="str">
        <f t="shared" si="264"/>
        <v>Needs Review</v>
      </c>
      <c r="K2415" s="19" t="str">
        <f t="shared" si="265"/>
        <v>Bell &amp; Erber</v>
      </c>
      <c r="L2415" s="27" t="str">
        <f t="shared" si="261"/>
        <v>Bedrock</v>
      </c>
      <c r="M2415" s="27" t="str">
        <f t="shared" si="262"/>
        <v>Bedrock</v>
      </c>
    </row>
    <row r="2416" spans="1:13" x14ac:dyDescent="0.25">
      <c r="A2416" s="15" t="s">
        <v>101</v>
      </c>
      <c r="B2416" s="16" t="s">
        <v>9</v>
      </c>
      <c r="C2416" s="15" t="str">
        <f t="shared" si="260"/>
        <v>Iron Formation_Dolomitic</v>
      </c>
      <c r="D2416" s="15">
        <v>0</v>
      </c>
      <c r="E2416" s="33">
        <f t="shared" si="263"/>
        <v>-4.8134274696818129E-2</v>
      </c>
      <c r="F2416" s="15" t="str">
        <f t="shared" si="259"/>
        <v>Not Used</v>
      </c>
      <c r="G2416" s="17" t="s">
        <v>159</v>
      </c>
      <c r="H2416" s="18" t="s">
        <v>84</v>
      </c>
      <c r="I2416" s="26" t="s">
        <v>166</v>
      </c>
      <c r="J2416" s="19" t="str">
        <f t="shared" si="264"/>
        <v>Not Used</v>
      </c>
      <c r="K2416" s="19" t="str">
        <f t="shared" si="265"/>
        <v>Not Used</v>
      </c>
      <c r="L2416" s="27" t="str">
        <f t="shared" si="261"/>
        <v>CHECK</v>
      </c>
      <c r="M2416" s="27" t="str">
        <f t="shared" si="262"/>
        <v>Gravel</v>
      </c>
    </row>
    <row r="2417" spans="1:13" x14ac:dyDescent="0.25">
      <c r="A2417" s="15" t="s">
        <v>101</v>
      </c>
      <c r="B2417" s="16" t="s">
        <v>10</v>
      </c>
      <c r="C2417" s="15" t="str">
        <f t="shared" si="260"/>
        <v>Iron Formation_Dry</v>
      </c>
      <c r="D2417" s="15">
        <v>0</v>
      </c>
      <c r="E2417" s="33">
        <f t="shared" si="263"/>
        <v>-4.8134274696818129E-2</v>
      </c>
      <c r="F2417" s="15" t="str">
        <f t="shared" si="259"/>
        <v>Not Used</v>
      </c>
      <c r="G2417" s="17" t="s">
        <v>159</v>
      </c>
      <c r="H2417" s="18" t="s">
        <v>84</v>
      </c>
      <c r="I2417" s="26" t="s">
        <v>166</v>
      </c>
      <c r="J2417" s="19" t="str">
        <f t="shared" si="264"/>
        <v>Not Used</v>
      </c>
      <c r="K2417" s="19" t="str">
        <f t="shared" si="265"/>
        <v>Not Used</v>
      </c>
      <c r="L2417" s="27" t="str">
        <f t="shared" si="261"/>
        <v>CHECK</v>
      </c>
      <c r="M2417" s="27" t="str">
        <f t="shared" si="262"/>
        <v>Gravel</v>
      </c>
    </row>
    <row r="2418" spans="1:13" x14ac:dyDescent="0.25">
      <c r="A2418" s="15" t="s">
        <v>101</v>
      </c>
      <c r="B2418" s="16" t="s">
        <v>11</v>
      </c>
      <c r="C2418" s="15" t="str">
        <f t="shared" si="260"/>
        <v>Iron Formation_Fill</v>
      </c>
      <c r="D2418" s="15">
        <v>1</v>
      </c>
      <c r="E2418" s="33">
        <f t="shared" si="263"/>
        <v>-4.8075106056537004E-2</v>
      </c>
      <c r="F2418" s="15" t="str">
        <f t="shared" si="259"/>
        <v>Rare/Uncommon</v>
      </c>
      <c r="G2418" s="17" t="s">
        <v>159</v>
      </c>
      <c r="H2418" s="18" t="s">
        <v>166</v>
      </c>
      <c r="I2418" s="26" t="s">
        <v>166</v>
      </c>
      <c r="J2418" s="19" t="str">
        <f t="shared" si="264"/>
        <v>Needs Review</v>
      </c>
      <c r="K2418" s="19" t="str">
        <f t="shared" si="265"/>
        <v>Bell &amp; Erber</v>
      </c>
      <c r="L2418" s="27" t="str">
        <f t="shared" si="261"/>
        <v>Bedrock</v>
      </c>
      <c r="M2418" s="27" t="str">
        <f t="shared" si="262"/>
        <v>Bedrock</v>
      </c>
    </row>
    <row r="2419" spans="1:13" x14ac:dyDescent="0.25">
      <c r="A2419" s="15" t="s">
        <v>101</v>
      </c>
      <c r="B2419" s="16" t="s">
        <v>12</v>
      </c>
      <c r="C2419" s="15" t="str">
        <f t="shared" si="260"/>
        <v>Iron Formation_Fine</v>
      </c>
      <c r="D2419" s="15">
        <v>0</v>
      </c>
      <c r="E2419" s="33">
        <f t="shared" si="263"/>
        <v>-4.8134274696818129E-2</v>
      </c>
      <c r="F2419" s="15" t="str">
        <f t="shared" si="259"/>
        <v>Not Used</v>
      </c>
      <c r="G2419" s="17" t="s">
        <v>159</v>
      </c>
      <c r="H2419" s="18" t="s">
        <v>84</v>
      </c>
      <c r="I2419" s="26" t="s">
        <v>166</v>
      </c>
      <c r="J2419" s="19" t="str">
        <f t="shared" si="264"/>
        <v>Not Used</v>
      </c>
      <c r="K2419" s="19" t="str">
        <f t="shared" si="265"/>
        <v>Not Used</v>
      </c>
      <c r="L2419" s="27" t="str">
        <f t="shared" si="261"/>
        <v>CHECK</v>
      </c>
      <c r="M2419" s="27" t="str">
        <f t="shared" si="262"/>
        <v>Gravel</v>
      </c>
    </row>
    <row r="2420" spans="1:13" x14ac:dyDescent="0.25">
      <c r="A2420" s="15" t="s">
        <v>101</v>
      </c>
      <c r="B2420" s="16" t="s">
        <v>13</v>
      </c>
      <c r="C2420" s="15" t="str">
        <f t="shared" si="260"/>
        <v>Iron Formation_Fine To Coarse</v>
      </c>
      <c r="D2420" s="15">
        <v>0</v>
      </c>
      <c r="E2420" s="33">
        <f t="shared" si="263"/>
        <v>-4.8134274696818129E-2</v>
      </c>
      <c r="F2420" s="15" t="str">
        <f t="shared" si="259"/>
        <v>Not Used</v>
      </c>
      <c r="G2420" s="17" t="s">
        <v>159</v>
      </c>
      <c r="H2420" s="18" t="s">
        <v>84</v>
      </c>
      <c r="I2420" s="26" t="s">
        <v>166</v>
      </c>
      <c r="J2420" s="19" t="str">
        <f t="shared" si="264"/>
        <v>Not Used</v>
      </c>
      <c r="K2420" s="19" t="str">
        <f t="shared" si="265"/>
        <v>Not Used</v>
      </c>
      <c r="L2420" s="27" t="str">
        <f t="shared" si="261"/>
        <v>CHECK</v>
      </c>
      <c r="M2420" s="27" t="str">
        <f t="shared" si="262"/>
        <v>Gravel</v>
      </c>
    </row>
    <row r="2421" spans="1:13" x14ac:dyDescent="0.25">
      <c r="A2421" s="15" t="s">
        <v>101</v>
      </c>
      <c r="B2421" s="16" t="s">
        <v>14</v>
      </c>
      <c r="C2421" s="15" t="str">
        <f t="shared" si="260"/>
        <v>Iron Formation_Fine To Medium</v>
      </c>
      <c r="D2421" s="15">
        <v>0</v>
      </c>
      <c r="E2421" s="33">
        <f t="shared" si="263"/>
        <v>-4.8134274696818129E-2</v>
      </c>
      <c r="F2421" s="15" t="str">
        <f t="shared" si="259"/>
        <v>Not Used</v>
      </c>
      <c r="G2421" s="17" t="s">
        <v>159</v>
      </c>
      <c r="H2421" s="18" t="s">
        <v>84</v>
      </c>
      <c r="I2421" s="26" t="s">
        <v>166</v>
      </c>
      <c r="J2421" s="19" t="str">
        <f t="shared" si="264"/>
        <v>Not Used</v>
      </c>
      <c r="K2421" s="19" t="str">
        <f t="shared" si="265"/>
        <v>Not Used</v>
      </c>
      <c r="L2421" s="27" t="str">
        <f t="shared" si="261"/>
        <v>CHECK</v>
      </c>
      <c r="M2421" s="27" t="str">
        <f t="shared" si="262"/>
        <v>Gravel</v>
      </c>
    </row>
    <row r="2422" spans="1:13" x14ac:dyDescent="0.25">
      <c r="A2422" s="15" t="s">
        <v>101</v>
      </c>
      <c r="B2422" s="16" t="s">
        <v>15</v>
      </c>
      <c r="C2422" s="15" t="str">
        <f t="shared" si="260"/>
        <v>Iron Formation_Firm</v>
      </c>
      <c r="D2422" s="15">
        <v>4</v>
      </c>
      <c r="E2422" s="33">
        <f t="shared" si="263"/>
        <v>-4.7897600135693622E-2</v>
      </c>
      <c r="F2422" s="15" t="str">
        <f t="shared" si="259"/>
        <v>Rare/Uncommon</v>
      </c>
      <c r="G2422" s="17" t="s">
        <v>159</v>
      </c>
      <c r="H2422" s="18" t="s">
        <v>166</v>
      </c>
      <c r="I2422" s="26" t="s">
        <v>166</v>
      </c>
      <c r="J2422" s="19" t="str">
        <f t="shared" si="264"/>
        <v>Needs Review</v>
      </c>
      <c r="K2422" s="19" t="str">
        <f t="shared" si="265"/>
        <v>Bell &amp; Erber</v>
      </c>
      <c r="L2422" s="27" t="str">
        <f t="shared" si="261"/>
        <v>Bedrock</v>
      </c>
      <c r="M2422" s="27" t="str">
        <f t="shared" si="262"/>
        <v>Bedrock</v>
      </c>
    </row>
    <row r="2423" spans="1:13" x14ac:dyDescent="0.25">
      <c r="A2423" s="15" t="s">
        <v>101</v>
      </c>
      <c r="B2423" s="16" t="s">
        <v>16</v>
      </c>
      <c r="C2423" s="15" t="str">
        <f t="shared" si="260"/>
        <v>Iron Formation_Fractured</v>
      </c>
      <c r="D2423" s="15">
        <v>0</v>
      </c>
      <c r="E2423" s="33">
        <f t="shared" si="263"/>
        <v>-4.8134274696818129E-2</v>
      </c>
      <c r="F2423" s="15" t="str">
        <f t="shared" si="259"/>
        <v>Not Used</v>
      </c>
      <c r="G2423" s="17" t="s">
        <v>159</v>
      </c>
      <c r="H2423" s="18" t="s">
        <v>166</v>
      </c>
      <c r="I2423" s="26" t="s">
        <v>166</v>
      </c>
      <c r="J2423" s="19" t="str">
        <f t="shared" si="264"/>
        <v>Not Used</v>
      </c>
      <c r="K2423" s="19" t="str">
        <f t="shared" si="265"/>
        <v>Not Used</v>
      </c>
      <c r="L2423" s="27" t="str">
        <f t="shared" si="261"/>
        <v>CHECK</v>
      </c>
      <c r="M2423" s="27" t="str">
        <f t="shared" si="262"/>
        <v>Bedrock</v>
      </c>
    </row>
    <row r="2424" spans="1:13" x14ac:dyDescent="0.25">
      <c r="A2424" s="15" t="s">
        <v>101</v>
      </c>
      <c r="B2424" s="16" t="s">
        <v>17</v>
      </c>
      <c r="C2424" s="15" t="str">
        <f t="shared" si="260"/>
        <v>Iron Formation_Gravely</v>
      </c>
      <c r="D2424" s="15">
        <v>0</v>
      </c>
      <c r="E2424" s="33">
        <f t="shared" si="263"/>
        <v>-4.8134274696818129E-2</v>
      </c>
      <c r="F2424" s="15" t="str">
        <f t="shared" si="259"/>
        <v>Not Used</v>
      </c>
      <c r="G2424" s="17" t="s">
        <v>159</v>
      </c>
      <c r="H2424" s="18" t="s">
        <v>84</v>
      </c>
      <c r="I2424" s="26" t="s">
        <v>166</v>
      </c>
      <c r="J2424" s="19" t="str">
        <f t="shared" si="264"/>
        <v>Not Used</v>
      </c>
      <c r="K2424" s="19" t="str">
        <f t="shared" si="265"/>
        <v>Not Used</v>
      </c>
      <c r="L2424" s="27" t="str">
        <f t="shared" si="261"/>
        <v>CHECK</v>
      </c>
      <c r="M2424" s="27" t="str">
        <f t="shared" si="262"/>
        <v>Gravel</v>
      </c>
    </row>
    <row r="2425" spans="1:13" x14ac:dyDescent="0.25">
      <c r="A2425" s="15" t="s">
        <v>101</v>
      </c>
      <c r="B2425" s="16" t="s">
        <v>18</v>
      </c>
      <c r="C2425" s="15" t="str">
        <f t="shared" si="260"/>
        <v>Iron Formation_Gummy</v>
      </c>
      <c r="D2425" s="15">
        <v>0</v>
      </c>
      <c r="E2425" s="33">
        <f t="shared" si="263"/>
        <v>-4.8134274696818129E-2</v>
      </c>
      <c r="F2425" s="15" t="str">
        <f t="shared" si="259"/>
        <v>Not Used</v>
      </c>
      <c r="G2425" s="17" t="s">
        <v>159</v>
      </c>
      <c r="H2425" s="18" t="s">
        <v>166</v>
      </c>
      <c r="I2425" s="26" t="s">
        <v>166</v>
      </c>
      <c r="J2425" s="19" t="str">
        <f t="shared" si="264"/>
        <v>Not Used</v>
      </c>
      <c r="K2425" s="19" t="str">
        <f t="shared" si="265"/>
        <v>Not Used</v>
      </c>
      <c r="L2425" s="27" t="str">
        <f t="shared" si="261"/>
        <v>CHECK</v>
      </c>
      <c r="M2425" s="27" t="str">
        <f t="shared" si="262"/>
        <v>Bedrock</v>
      </c>
    </row>
    <row r="2426" spans="1:13" x14ac:dyDescent="0.25">
      <c r="A2426" s="15" t="s">
        <v>101</v>
      </c>
      <c r="B2426" s="16" t="s">
        <v>19</v>
      </c>
      <c r="C2426" s="15" t="str">
        <f t="shared" si="260"/>
        <v>Iron Formation_Hard</v>
      </c>
      <c r="D2426" s="15">
        <v>13</v>
      </c>
      <c r="E2426" s="33">
        <f t="shared" si="263"/>
        <v>-4.7365082373163482E-2</v>
      </c>
      <c r="F2426" s="15" t="str">
        <f t="shared" si="259"/>
        <v>Rare/Uncommon</v>
      </c>
      <c r="G2426" s="17" t="s">
        <v>159</v>
      </c>
      <c r="H2426" s="18" t="s">
        <v>166</v>
      </c>
      <c r="I2426" s="26" t="s">
        <v>166</v>
      </c>
      <c r="J2426" s="19" t="str">
        <f t="shared" si="264"/>
        <v>Needs Review</v>
      </c>
      <c r="K2426" s="19" t="str">
        <f t="shared" si="265"/>
        <v>Bell &amp; Erber</v>
      </c>
      <c r="L2426" s="27" t="str">
        <f t="shared" si="261"/>
        <v>Bedrock</v>
      </c>
      <c r="M2426" s="27" t="str">
        <f t="shared" si="262"/>
        <v>Bedrock</v>
      </c>
    </row>
    <row r="2427" spans="1:13" x14ac:dyDescent="0.25">
      <c r="A2427" s="15" t="s">
        <v>101</v>
      </c>
      <c r="B2427" s="16" t="s">
        <v>20</v>
      </c>
      <c r="C2427" s="15" t="str">
        <f t="shared" si="260"/>
        <v>Iron Formation_Heaving/Quick</v>
      </c>
      <c r="D2427" s="15">
        <v>0</v>
      </c>
      <c r="E2427" s="33">
        <f t="shared" si="263"/>
        <v>-4.8134274696818129E-2</v>
      </c>
      <c r="F2427" s="15" t="str">
        <f t="shared" si="259"/>
        <v>Not Used</v>
      </c>
      <c r="G2427" s="17" t="s">
        <v>159</v>
      </c>
      <c r="H2427" s="18" t="s">
        <v>166</v>
      </c>
      <c r="I2427" s="26" t="s">
        <v>166</v>
      </c>
      <c r="J2427" s="19" t="str">
        <f t="shared" si="264"/>
        <v>Not Used</v>
      </c>
      <c r="K2427" s="19" t="str">
        <f t="shared" si="265"/>
        <v>Not Used</v>
      </c>
      <c r="L2427" s="27" t="str">
        <f t="shared" si="261"/>
        <v>CHECK</v>
      </c>
      <c r="M2427" s="27" t="str">
        <f t="shared" si="262"/>
        <v>Bedrock</v>
      </c>
    </row>
    <row r="2428" spans="1:13" x14ac:dyDescent="0.25">
      <c r="A2428" s="15" t="s">
        <v>101</v>
      </c>
      <c r="B2428" s="16" t="s">
        <v>21</v>
      </c>
      <c r="C2428" s="15" t="str">
        <f t="shared" si="260"/>
        <v>Iron Formation_Karst</v>
      </c>
      <c r="D2428" s="15">
        <v>0</v>
      </c>
      <c r="E2428" s="33">
        <f t="shared" si="263"/>
        <v>-4.8134274696818129E-2</v>
      </c>
      <c r="F2428" s="15" t="str">
        <f t="shared" si="259"/>
        <v>Not Used</v>
      </c>
      <c r="G2428" s="17" t="s">
        <v>159</v>
      </c>
      <c r="H2428" s="18" t="s">
        <v>166</v>
      </c>
      <c r="I2428" s="26" t="s">
        <v>166</v>
      </c>
      <c r="J2428" s="19" t="str">
        <f t="shared" si="264"/>
        <v>Not Used</v>
      </c>
      <c r="K2428" s="19" t="str">
        <f t="shared" si="265"/>
        <v>Not Used</v>
      </c>
      <c r="L2428" s="27" t="str">
        <f t="shared" si="261"/>
        <v>CHECK</v>
      </c>
      <c r="M2428" s="27" t="str">
        <f t="shared" si="262"/>
        <v>Bedrock</v>
      </c>
    </row>
    <row r="2429" spans="1:13" x14ac:dyDescent="0.25">
      <c r="A2429" s="15" t="s">
        <v>101</v>
      </c>
      <c r="B2429" s="16" t="s">
        <v>22</v>
      </c>
      <c r="C2429" s="15" t="str">
        <f t="shared" si="260"/>
        <v>Iron Formation_Layered</v>
      </c>
      <c r="D2429" s="15">
        <v>0</v>
      </c>
      <c r="E2429" s="33">
        <f t="shared" si="263"/>
        <v>-4.8134274696818129E-2</v>
      </c>
      <c r="F2429" s="15" t="str">
        <f t="shared" si="259"/>
        <v>Not Used</v>
      </c>
      <c r="G2429" s="17" t="s">
        <v>159</v>
      </c>
      <c r="H2429" s="18" t="s">
        <v>166</v>
      </c>
      <c r="I2429" s="26" t="s">
        <v>166</v>
      </c>
      <c r="J2429" s="19" t="str">
        <f t="shared" si="264"/>
        <v>Not Used</v>
      </c>
      <c r="K2429" s="19" t="str">
        <f t="shared" si="265"/>
        <v>Not Used</v>
      </c>
      <c r="L2429" s="27" t="str">
        <f t="shared" si="261"/>
        <v>CHECK</v>
      </c>
      <c r="M2429" s="27" t="str">
        <f t="shared" si="262"/>
        <v>Bedrock</v>
      </c>
    </row>
    <row r="2430" spans="1:13" x14ac:dyDescent="0.25">
      <c r="A2430" s="15" t="s">
        <v>101</v>
      </c>
      <c r="B2430" s="16" t="s">
        <v>23</v>
      </c>
      <c r="C2430" s="15" t="str">
        <f t="shared" si="260"/>
        <v>Iron Formation_Medium</v>
      </c>
      <c r="D2430" s="15">
        <v>0</v>
      </c>
      <c r="E2430" s="33">
        <f t="shared" si="263"/>
        <v>-4.8134274696818129E-2</v>
      </c>
      <c r="F2430" s="15" t="str">
        <f t="shared" si="259"/>
        <v>Not Used</v>
      </c>
      <c r="G2430" s="17" t="s">
        <v>159</v>
      </c>
      <c r="H2430" s="18" t="s">
        <v>84</v>
      </c>
      <c r="I2430" s="26" t="s">
        <v>166</v>
      </c>
      <c r="J2430" s="19" t="str">
        <f t="shared" si="264"/>
        <v>Not Used</v>
      </c>
      <c r="K2430" s="19" t="str">
        <f t="shared" si="265"/>
        <v>Not Used</v>
      </c>
      <c r="L2430" s="27" t="str">
        <f t="shared" si="261"/>
        <v>CHECK</v>
      </c>
      <c r="M2430" s="27" t="str">
        <f t="shared" si="262"/>
        <v>Gravel</v>
      </c>
    </row>
    <row r="2431" spans="1:13" x14ac:dyDescent="0.25">
      <c r="A2431" s="15" t="s">
        <v>101</v>
      </c>
      <c r="B2431" s="16" t="s">
        <v>24</v>
      </c>
      <c r="C2431" s="15" t="str">
        <f t="shared" si="260"/>
        <v>Iron Formation_Medium To Coarse</v>
      </c>
      <c r="D2431" s="15">
        <v>0</v>
      </c>
      <c r="E2431" s="33">
        <f t="shared" si="263"/>
        <v>-4.8134274696818129E-2</v>
      </c>
      <c r="F2431" s="15" t="str">
        <f t="shared" si="259"/>
        <v>Not Used</v>
      </c>
      <c r="G2431" s="17" t="s">
        <v>159</v>
      </c>
      <c r="H2431" s="18" t="s">
        <v>84</v>
      </c>
      <c r="I2431" s="26" t="s">
        <v>166</v>
      </c>
      <c r="J2431" s="19" t="str">
        <f t="shared" si="264"/>
        <v>Not Used</v>
      </c>
      <c r="K2431" s="19" t="str">
        <f t="shared" si="265"/>
        <v>Not Used</v>
      </c>
      <c r="L2431" s="27" t="str">
        <f t="shared" si="261"/>
        <v>CHECK</v>
      </c>
      <c r="M2431" s="27" t="str">
        <f t="shared" si="262"/>
        <v>Gravel</v>
      </c>
    </row>
    <row r="2432" spans="1:13" x14ac:dyDescent="0.25">
      <c r="A2432" s="15" t="s">
        <v>101</v>
      </c>
      <c r="B2432" s="16" t="s">
        <v>25</v>
      </c>
      <c r="C2432" s="15" t="str">
        <f t="shared" si="260"/>
        <v>Iron Formation_Organic</v>
      </c>
      <c r="D2432" s="15">
        <v>0</v>
      </c>
      <c r="E2432" s="33">
        <f t="shared" si="263"/>
        <v>-4.8134274696818129E-2</v>
      </c>
      <c r="F2432" s="15" t="str">
        <f t="shared" si="259"/>
        <v>Not Used</v>
      </c>
      <c r="G2432" s="17" t="s">
        <v>159</v>
      </c>
      <c r="H2432" s="18" t="s">
        <v>166</v>
      </c>
      <c r="I2432" s="26" t="s">
        <v>166</v>
      </c>
      <c r="J2432" s="19" t="str">
        <f t="shared" si="264"/>
        <v>Not Used</v>
      </c>
      <c r="K2432" s="19" t="str">
        <f t="shared" si="265"/>
        <v>Not Used</v>
      </c>
      <c r="L2432" s="27" t="str">
        <f t="shared" si="261"/>
        <v>CHECK</v>
      </c>
      <c r="M2432" s="27" t="str">
        <f t="shared" si="262"/>
        <v>Bedrock</v>
      </c>
    </row>
    <row r="2433" spans="1:13" x14ac:dyDescent="0.25">
      <c r="A2433" s="15" t="s">
        <v>101</v>
      </c>
      <c r="B2433" s="16" t="s">
        <v>26</v>
      </c>
      <c r="C2433" s="15" t="str">
        <f t="shared" si="260"/>
        <v>Iron Formation_Porous</v>
      </c>
      <c r="D2433" s="15">
        <v>0</v>
      </c>
      <c r="E2433" s="33">
        <f t="shared" si="263"/>
        <v>-4.8134274696818129E-2</v>
      </c>
      <c r="F2433" s="15" t="str">
        <f t="shared" si="259"/>
        <v>Not Used</v>
      </c>
      <c r="G2433" s="17" t="s">
        <v>159</v>
      </c>
      <c r="H2433" s="18" t="s">
        <v>166</v>
      </c>
      <c r="I2433" s="26" t="s">
        <v>166</v>
      </c>
      <c r="J2433" s="19" t="str">
        <f t="shared" si="264"/>
        <v>Not Used</v>
      </c>
      <c r="K2433" s="19" t="str">
        <f t="shared" si="265"/>
        <v>Not Used</v>
      </c>
      <c r="L2433" s="27" t="str">
        <f t="shared" si="261"/>
        <v>CHECK</v>
      </c>
      <c r="M2433" s="27" t="str">
        <f t="shared" si="262"/>
        <v>Bedrock</v>
      </c>
    </row>
    <row r="2434" spans="1:13" x14ac:dyDescent="0.25">
      <c r="A2434" s="15" t="s">
        <v>101</v>
      </c>
      <c r="B2434" s="16" t="s">
        <v>27</v>
      </c>
      <c r="C2434" s="15" t="str">
        <f t="shared" si="260"/>
        <v>Iron Formation_Sandy</v>
      </c>
      <c r="D2434" s="15">
        <v>3</v>
      </c>
      <c r="E2434" s="33">
        <f t="shared" si="263"/>
        <v>-4.7956768775974754E-2</v>
      </c>
      <c r="F2434" s="15" t="str">
        <f t="shared" ref="F2434:F2497" si="266">IF(D2434=0,"Not Used",
IF(E2434&lt;Mean,"Rare/Uncommon",
IF(AND(E2434&gt;Mean,E2434&lt;(Mean + Standard_Deviation)),"Fairly Common",
IF(AND(E2434&gt;(Mean + Standard_Deviation),E2434&lt;(Mean + (2*Standard_Deviation))),"Common",
IF(E2434&gt;(Mean + (2*Standard_Deviation)),"Very Common","")))))</f>
        <v>Rare/Uncommon</v>
      </c>
      <c r="G2434" s="17" t="s">
        <v>159</v>
      </c>
      <c r="H2434" s="18" t="s">
        <v>120</v>
      </c>
      <c r="I2434" s="26" t="s">
        <v>166</v>
      </c>
      <c r="J2434" s="19" t="str">
        <f t="shared" si="264"/>
        <v>Needs Review</v>
      </c>
      <c r="K2434" s="19" t="str">
        <f t="shared" si="265"/>
        <v>Nobody Agrees</v>
      </c>
      <c r="L2434" s="27" t="str">
        <f t="shared" si="261"/>
        <v>CHECK</v>
      </c>
      <c r="M2434" s="27" t="str">
        <f t="shared" si="262"/>
        <v>Sand &amp; Gravel</v>
      </c>
    </row>
    <row r="2435" spans="1:13" x14ac:dyDescent="0.25">
      <c r="A2435" s="15" t="s">
        <v>101</v>
      </c>
      <c r="B2435" s="16" t="s">
        <v>28</v>
      </c>
      <c r="C2435" s="15" t="str">
        <f t="shared" ref="C2435:C2498" si="267">A2435&amp;"_"&amp;IF(ISBLANK(B2435),"",B2435)</f>
        <v>Iron Formation_Silty</v>
      </c>
      <c r="D2435" s="15">
        <v>0</v>
      </c>
      <c r="E2435" s="33">
        <f t="shared" si="263"/>
        <v>-4.8134274696818129E-2</v>
      </c>
      <c r="F2435" s="15" t="str">
        <f t="shared" si="266"/>
        <v>Not Used</v>
      </c>
      <c r="G2435" s="17" t="s">
        <v>159</v>
      </c>
      <c r="H2435" s="18" t="s">
        <v>120</v>
      </c>
      <c r="I2435" s="26" t="s">
        <v>166</v>
      </c>
      <c r="J2435" s="19" t="str">
        <f t="shared" si="264"/>
        <v>Not Used</v>
      </c>
      <c r="K2435" s="19" t="str">
        <f t="shared" si="265"/>
        <v>Not Used</v>
      </c>
      <c r="L2435" s="27" t="str">
        <f t="shared" ref="L2435:L2498" si="268">IF(K2435="Esch &amp; Erber",I2435,IF(OR(K2435="Bell &amp; Esch",K2435="Bell &amp; Erber",K2435="Everyone Agrees"),H2435,"CHECK"))</f>
        <v>CHECK</v>
      </c>
      <c r="M2435" s="27" t="str">
        <f t="shared" ref="M2435:M2498" si="269">IF(K2435="Everyone Agrees",H2435,IF(J2435="Not Used",H2435,IF(NOT(L2435="CHECK"),L2435,H2435)))</f>
        <v>Sand &amp; Gravel</v>
      </c>
    </row>
    <row r="2436" spans="1:13" x14ac:dyDescent="0.25">
      <c r="A2436" s="15" t="s">
        <v>101</v>
      </c>
      <c r="B2436" s="16" t="s">
        <v>29</v>
      </c>
      <c r="C2436" s="15" t="str">
        <f t="shared" si="267"/>
        <v>Iron Formation_Soft</v>
      </c>
      <c r="D2436" s="15">
        <v>7</v>
      </c>
      <c r="E2436" s="33">
        <f t="shared" ref="E2436:E2499" si="270">STANDARDIZE(D2436,(SUM($D$2:$D$5657)/COUNT($D$2:$D$5657)),_xlfn.STDEV.P($D$2:$D$5657))</f>
        <v>-4.7720094214850246E-2</v>
      </c>
      <c r="F2436" s="15" t="str">
        <f t="shared" si="266"/>
        <v>Rare/Uncommon</v>
      </c>
      <c r="G2436" s="17" t="s">
        <v>159</v>
      </c>
      <c r="H2436" s="18" t="s">
        <v>166</v>
      </c>
      <c r="I2436" s="26" t="s">
        <v>166</v>
      </c>
      <c r="J2436" s="19" t="str">
        <f t="shared" ref="J2436:J2499" si="271">IF(AND(G2436=H2436,I2436=H2436),"Yes",IF(AND(OR(G2436="CHECK",H2436="CHECK",I2436="CHECK"),NOT(F2436="Not Used")),"Needs Review",IF(F2436="Not Used", "Not Used","No")))</f>
        <v>Needs Review</v>
      </c>
      <c r="K2436" s="19" t="str">
        <f t="shared" ref="K2436:K2499" si="272">IF(J2436="Yes","Everyone Agrees",IF(F2436="Not Used","Not Used",IF(AND(G2436="CHECK",I2436="CHECK"),"Needs Review",IF(G2436=H2436,"Bell &amp; Esch",IF(H2436=I2436,"Bell &amp; Erber",IF(G2436=I2436,"Esch &amp; Erber","Nobody Agrees"))))))</f>
        <v>Bell &amp; Erber</v>
      </c>
      <c r="L2436" s="27" t="str">
        <f t="shared" si="268"/>
        <v>Bedrock</v>
      </c>
      <c r="M2436" s="27" t="str">
        <f t="shared" si="269"/>
        <v>Bedrock</v>
      </c>
    </row>
    <row r="2437" spans="1:13" x14ac:dyDescent="0.25">
      <c r="A2437" s="15" t="s">
        <v>101</v>
      </c>
      <c r="B2437" s="16" t="s">
        <v>30</v>
      </c>
      <c r="C2437" s="15" t="str">
        <f t="shared" si="267"/>
        <v>Iron Formation_Sticky</v>
      </c>
      <c r="D2437" s="15">
        <v>0</v>
      </c>
      <c r="E2437" s="33">
        <f t="shared" si="270"/>
        <v>-4.8134274696818129E-2</v>
      </c>
      <c r="F2437" s="15" t="str">
        <f t="shared" si="266"/>
        <v>Not Used</v>
      </c>
      <c r="G2437" s="17" t="s">
        <v>159</v>
      </c>
      <c r="H2437" s="18" t="s">
        <v>166</v>
      </c>
      <c r="I2437" s="26" t="s">
        <v>166</v>
      </c>
      <c r="J2437" s="19" t="str">
        <f t="shared" si="271"/>
        <v>Not Used</v>
      </c>
      <c r="K2437" s="19" t="str">
        <f t="shared" si="272"/>
        <v>Not Used</v>
      </c>
      <c r="L2437" s="27" t="str">
        <f t="shared" si="268"/>
        <v>CHECK</v>
      </c>
      <c r="M2437" s="27" t="str">
        <f t="shared" si="269"/>
        <v>Bedrock</v>
      </c>
    </row>
    <row r="2438" spans="1:13" x14ac:dyDescent="0.25">
      <c r="A2438" s="15" t="s">
        <v>101</v>
      </c>
      <c r="B2438" s="16" t="s">
        <v>31</v>
      </c>
      <c r="C2438" s="15" t="str">
        <f t="shared" si="267"/>
        <v>Iron Formation_Stoney</v>
      </c>
      <c r="D2438" s="15">
        <v>0</v>
      </c>
      <c r="E2438" s="33">
        <f t="shared" si="270"/>
        <v>-4.8134274696818129E-2</v>
      </c>
      <c r="F2438" s="15" t="str">
        <f t="shared" si="266"/>
        <v>Not Used</v>
      </c>
      <c r="G2438" s="17" t="s">
        <v>159</v>
      </c>
      <c r="H2438" s="18" t="s">
        <v>84</v>
      </c>
      <c r="I2438" s="26" t="s">
        <v>166</v>
      </c>
      <c r="J2438" s="19" t="str">
        <f t="shared" si="271"/>
        <v>Not Used</v>
      </c>
      <c r="K2438" s="19" t="str">
        <f t="shared" si="272"/>
        <v>Not Used</v>
      </c>
      <c r="L2438" s="27" t="str">
        <f t="shared" si="268"/>
        <v>CHECK</v>
      </c>
      <c r="M2438" s="27" t="str">
        <f t="shared" si="269"/>
        <v>Gravel</v>
      </c>
    </row>
    <row r="2439" spans="1:13" x14ac:dyDescent="0.25">
      <c r="A2439" s="15" t="s">
        <v>101</v>
      </c>
      <c r="B2439" s="16" t="s">
        <v>32</v>
      </c>
      <c r="C2439" s="15" t="str">
        <f t="shared" si="267"/>
        <v>Iron Formation_Stringers</v>
      </c>
      <c r="D2439" s="15">
        <v>0</v>
      </c>
      <c r="E2439" s="33">
        <f t="shared" si="270"/>
        <v>-4.8134274696818129E-2</v>
      </c>
      <c r="F2439" s="15" t="str">
        <f t="shared" si="266"/>
        <v>Not Used</v>
      </c>
      <c r="G2439" s="17" t="s">
        <v>159</v>
      </c>
      <c r="H2439" s="18" t="s">
        <v>166</v>
      </c>
      <c r="I2439" s="26" t="s">
        <v>166</v>
      </c>
      <c r="J2439" s="19" t="str">
        <f t="shared" si="271"/>
        <v>Not Used</v>
      </c>
      <c r="K2439" s="19" t="str">
        <f t="shared" si="272"/>
        <v>Not Used</v>
      </c>
      <c r="L2439" s="27" t="str">
        <f t="shared" si="268"/>
        <v>CHECK</v>
      </c>
      <c r="M2439" s="27" t="str">
        <f t="shared" si="269"/>
        <v>Bedrock</v>
      </c>
    </row>
    <row r="2440" spans="1:13" x14ac:dyDescent="0.25">
      <c r="A2440" s="15" t="s">
        <v>101</v>
      </c>
      <c r="B2440" s="16" t="s">
        <v>33</v>
      </c>
      <c r="C2440" s="15" t="str">
        <f t="shared" si="267"/>
        <v>Iron Formation_Strips</v>
      </c>
      <c r="D2440" s="15">
        <v>0</v>
      </c>
      <c r="E2440" s="33">
        <f t="shared" si="270"/>
        <v>-4.8134274696818129E-2</v>
      </c>
      <c r="F2440" s="15" t="str">
        <f t="shared" si="266"/>
        <v>Not Used</v>
      </c>
      <c r="G2440" s="17" t="s">
        <v>159</v>
      </c>
      <c r="H2440" s="18" t="s">
        <v>166</v>
      </c>
      <c r="I2440" s="26" t="s">
        <v>166</v>
      </c>
      <c r="J2440" s="19" t="str">
        <f t="shared" si="271"/>
        <v>Not Used</v>
      </c>
      <c r="K2440" s="19" t="str">
        <f t="shared" si="272"/>
        <v>Not Used</v>
      </c>
      <c r="L2440" s="27" t="str">
        <f t="shared" si="268"/>
        <v>CHECK</v>
      </c>
      <c r="M2440" s="27" t="str">
        <f t="shared" si="269"/>
        <v>Bedrock</v>
      </c>
    </row>
    <row r="2441" spans="1:13" x14ac:dyDescent="0.25">
      <c r="A2441" s="15" t="s">
        <v>101</v>
      </c>
      <c r="B2441" s="16" t="s">
        <v>34</v>
      </c>
      <c r="C2441" s="15" t="str">
        <f t="shared" si="267"/>
        <v>Iron Formation_Swelling</v>
      </c>
      <c r="D2441" s="15">
        <v>0</v>
      </c>
      <c r="E2441" s="33">
        <f t="shared" si="270"/>
        <v>-4.8134274696818129E-2</v>
      </c>
      <c r="F2441" s="15" t="str">
        <f t="shared" si="266"/>
        <v>Not Used</v>
      </c>
      <c r="G2441" s="17" t="s">
        <v>159</v>
      </c>
      <c r="H2441" s="18" t="s">
        <v>166</v>
      </c>
      <c r="I2441" s="26" t="s">
        <v>166</v>
      </c>
      <c r="J2441" s="19" t="str">
        <f t="shared" si="271"/>
        <v>Not Used</v>
      </c>
      <c r="K2441" s="19" t="str">
        <f t="shared" si="272"/>
        <v>Not Used</v>
      </c>
      <c r="L2441" s="27" t="str">
        <f t="shared" si="268"/>
        <v>CHECK</v>
      </c>
      <c r="M2441" s="27" t="str">
        <f t="shared" si="269"/>
        <v>Bedrock</v>
      </c>
    </row>
    <row r="2442" spans="1:13" x14ac:dyDescent="0.25">
      <c r="A2442" s="15" t="s">
        <v>101</v>
      </c>
      <c r="B2442" s="16" t="s">
        <v>35</v>
      </c>
      <c r="C2442" s="15" t="str">
        <f t="shared" si="267"/>
        <v>Iron Formation_Very Coarse</v>
      </c>
      <c r="D2442" s="15">
        <v>0</v>
      </c>
      <c r="E2442" s="33">
        <f t="shared" si="270"/>
        <v>-4.8134274696818129E-2</v>
      </c>
      <c r="F2442" s="15" t="str">
        <f t="shared" si="266"/>
        <v>Not Used</v>
      </c>
      <c r="G2442" s="17" t="s">
        <v>159</v>
      </c>
      <c r="H2442" s="18" t="s">
        <v>84</v>
      </c>
      <c r="I2442" s="26" t="s">
        <v>166</v>
      </c>
      <c r="J2442" s="19" t="str">
        <f t="shared" si="271"/>
        <v>Not Used</v>
      </c>
      <c r="K2442" s="19" t="str">
        <f t="shared" si="272"/>
        <v>Not Used</v>
      </c>
      <c r="L2442" s="27" t="str">
        <f t="shared" si="268"/>
        <v>CHECK</v>
      </c>
      <c r="M2442" s="27" t="str">
        <f t="shared" si="269"/>
        <v>Gravel</v>
      </c>
    </row>
    <row r="2443" spans="1:13" x14ac:dyDescent="0.25">
      <c r="A2443" s="15" t="s">
        <v>101</v>
      </c>
      <c r="B2443" s="16" t="s">
        <v>160</v>
      </c>
      <c r="C2443" s="15" t="str">
        <f t="shared" si="267"/>
        <v>Iron Formation_Very Fine</v>
      </c>
      <c r="D2443" s="15">
        <v>0</v>
      </c>
      <c r="E2443" s="33">
        <f t="shared" si="270"/>
        <v>-4.8134274696818129E-2</v>
      </c>
      <c r="F2443" s="15" t="str">
        <f t="shared" si="266"/>
        <v>Not Used</v>
      </c>
      <c r="G2443" s="17" t="s">
        <v>159</v>
      </c>
      <c r="H2443" s="18" t="s">
        <v>84</v>
      </c>
      <c r="I2443" s="26" t="s">
        <v>166</v>
      </c>
      <c r="J2443" s="19" t="str">
        <f t="shared" si="271"/>
        <v>Not Used</v>
      </c>
      <c r="K2443" s="19" t="str">
        <f t="shared" si="272"/>
        <v>Not Used</v>
      </c>
      <c r="L2443" s="27" t="str">
        <f t="shared" si="268"/>
        <v>CHECK</v>
      </c>
      <c r="M2443" s="27" t="str">
        <f t="shared" si="269"/>
        <v>Gravel</v>
      </c>
    </row>
    <row r="2444" spans="1:13" x14ac:dyDescent="0.25">
      <c r="A2444" s="15" t="s">
        <v>101</v>
      </c>
      <c r="B2444" s="16" t="s">
        <v>36</v>
      </c>
      <c r="C2444" s="15" t="str">
        <f t="shared" si="267"/>
        <v>Iron Formation_Very Fine-Coarse</v>
      </c>
      <c r="D2444" s="15">
        <v>0</v>
      </c>
      <c r="E2444" s="33">
        <f t="shared" si="270"/>
        <v>-4.8134274696818129E-2</v>
      </c>
      <c r="F2444" s="15" t="str">
        <f t="shared" si="266"/>
        <v>Not Used</v>
      </c>
      <c r="G2444" s="17" t="s">
        <v>159</v>
      </c>
      <c r="H2444" s="18" t="s">
        <v>84</v>
      </c>
      <c r="I2444" s="26" t="s">
        <v>166</v>
      </c>
      <c r="J2444" s="19" t="str">
        <f t="shared" si="271"/>
        <v>Not Used</v>
      </c>
      <c r="K2444" s="19" t="str">
        <f t="shared" si="272"/>
        <v>Not Used</v>
      </c>
      <c r="L2444" s="27" t="str">
        <f t="shared" si="268"/>
        <v>CHECK</v>
      </c>
      <c r="M2444" s="27" t="str">
        <f t="shared" si="269"/>
        <v>Gravel</v>
      </c>
    </row>
    <row r="2445" spans="1:13" x14ac:dyDescent="0.25">
      <c r="A2445" s="15" t="s">
        <v>101</v>
      </c>
      <c r="B2445" s="16" t="s">
        <v>37</v>
      </c>
      <c r="C2445" s="15" t="str">
        <f t="shared" si="267"/>
        <v>Iron Formation_Very Fine-Fine</v>
      </c>
      <c r="D2445" s="15">
        <v>0</v>
      </c>
      <c r="E2445" s="33">
        <f t="shared" si="270"/>
        <v>-4.8134274696818129E-2</v>
      </c>
      <c r="F2445" s="15" t="str">
        <f t="shared" si="266"/>
        <v>Not Used</v>
      </c>
      <c r="G2445" s="17" t="s">
        <v>159</v>
      </c>
      <c r="H2445" s="18" t="s">
        <v>84</v>
      </c>
      <c r="I2445" s="26" t="s">
        <v>166</v>
      </c>
      <c r="J2445" s="19" t="str">
        <f t="shared" si="271"/>
        <v>Not Used</v>
      </c>
      <c r="K2445" s="19" t="str">
        <f t="shared" si="272"/>
        <v>Not Used</v>
      </c>
      <c r="L2445" s="27" t="str">
        <f t="shared" si="268"/>
        <v>CHECK</v>
      </c>
      <c r="M2445" s="27" t="str">
        <f t="shared" si="269"/>
        <v>Gravel</v>
      </c>
    </row>
    <row r="2446" spans="1:13" x14ac:dyDescent="0.25">
      <c r="A2446" s="15" t="s">
        <v>101</v>
      </c>
      <c r="B2446" s="16" t="s">
        <v>38</v>
      </c>
      <c r="C2446" s="15" t="str">
        <f t="shared" si="267"/>
        <v>Iron Formation_Very Fine-Medium</v>
      </c>
      <c r="D2446" s="15">
        <v>0</v>
      </c>
      <c r="E2446" s="33">
        <f t="shared" si="270"/>
        <v>-4.8134274696818129E-2</v>
      </c>
      <c r="F2446" s="15" t="str">
        <f t="shared" si="266"/>
        <v>Not Used</v>
      </c>
      <c r="G2446" s="17" t="s">
        <v>159</v>
      </c>
      <c r="H2446" s="18" t="s">
        <v>84</v>
      </c>
      <c r="I2446" s="26" t="s">
        <v>166</v>
      </c>
      <c r="J2446" s="19" t="str">
        <f t="shared" si="271"/>
        <v>Not Used</v>
      </c>
      <c r="K2446" s="19" t="str">
        <f t="shared" si="272"/>
        <v>Not Used</v>
      </c>
      <c r="L2446" s="27" t="str">
        <f t="shared" si="268"/>
        <v>CHECK</v>
      </c>
      <c r="M2446" s="27" t="str">
        <f t="shared" si="269"/>
        <v>Gravel</v>
      </c>
    </row>
    <row r="2447" spans="1:13" x14ac:dyDescent="0.25">
      <c r="A2447" s="15" t="s">
        <v>101</v>
      </c>
      <c r="B2447" s="16" t="s">
        <v>39</v>
      </c>
      <c r="C2447" s="15" t="str">
        <f t="shared" si="267"/>
        <v>Iron Formation_Very Hard</v>
      </c>
      <c r="D2447" s="15">
        <v>0</v>
      </c>
      <c r="E2447" s="33">
        <f t="shared" si="270"/>
        <v>-4.8134274696818129E-2</v>
      </c>
      <c r="F2447" s="15" t="str">
        <f t="shared" si="266"/>
        <v>Not Used</v>
      </c>
      <c r="G2447" s="17" t="s">
        <v>159</v>
      </c>
      <c r="H2447" s="18" t="s">
        <v>166</v>
      </c>
      <c r="I2447" s="26" t="s">
        <v>166</v>
      </c>
      <c r="J2447" s="19" t="str">
        <f t="shared" si="271"/>
        <v>Not Used</v>
      </c>
      <c r="K2447" s="19" t="str">
        <f t="shared" si="272"/>
        <v>Not Used</v>
      </c>
      <c r="L2447" s="27" t="str">
        <f t="shared" si="268"/>
        <v>CHECK</v>
      </c>
      <c r="M2447" s="27" t="str">
        <f t="shared" si="269"/>
        <v>Bedrock</v>
      </c>
    </row>
    <row r="2448" spans="1:13" x14ac:dyDescent="0.25">
      <c r="A2448" s="15" t="s">
        <v>101</v>
      </c>
      <c r="B2448" s="16" t="s">
        <v>40</v>
      </c>
      <c r="C2448" s="15" t="str">
        <f t="shared" si="267"/>
        <v>Iron Formation_W/Boulders</v>
      </c>
      <c r="D2448" s="15">
        <v>0</v>
      </c>
      <c r="E2448" s="33">
        <f t="shared" si="270"/>
        <v>-4.8134274696818129E-2</v>
      </c>
      <c r="F2448" s="15" t="str">
        <f t="shared" si="266"/>
        <v>Not Used</v>
      </c>
      <c r="G2448" s="17" t="s">
        <v>159</v>
      </c>
      <c r="H2448" s="18" t="s">
        <v>84</v>
      </c>
      <c r="I2448" s="26" t="s">
        <v>166</v>
      </c>
      <c r="J2448" s="19" t="str">
        <f t="shared" si="271"/>
        <v>Not Used</v>
      </c>
      <c r="K2448" s="19" t="str">
        <f t="shared" si="272"/>
        <v>Not Used</v>
      </c>
      <c r="L2448" s="27" t="str">
        <f t="shared" si="268"/>
        <v>CHECK</v>
      </c>
      <c r="M2448" s="27" t="str">
        <f t="shared" si="269"/>
        <v>Gravel</v>
      </c>
    </row>
    <row r="2449" spans="1:13" x14ac:dyDescent="0.25">
      <c r="A2449" s="15" t="s">
        <v>101</v>
      </c>
      <c r="B2449" s="16" t="s">
        <v>41</v>
      </c>
      <c r="C2449" s="15" t="str">
        <f t="shared" si="267"/>
        <v>Iron Formation_W/Clay</v>
      </c>
      <c r="D2449" s="15">
        <v>2</v>
      </c>
      <c r="E2449" s="33">
        <f t="shared" si="270"/>
        <v>-4.8015937416255879E-2</v>
      </c>
      <c r="F2449" s="15" t="str">
        <f t="shared" si="266"/>
        <v>Rare/Uncommon</v>
      </c>
      <c r="G2449" s="17" t="s">
        <v>159</v>
      </c>
      <c r="H2449" s="18" t="s">
        <v>158</v>
      </c>
      <c r="I2449" s="26" t="s">
        <v>166</v>
      </c>
      <c r="J2449" s="19" t="str">
        <f t="shared" si="271"/>
        <v>Needs Review</v>
      </c>
      <c r="K2449" s="19" t="str">
        <f t="shared" si="272"/>
        <v>Nobody Agrees</v>
      </c>
      <c r="L2449" s="27" t="str">
        <f t="shared" si="268"/>
        <v>CHECK</v>
      </c>
      <c r="M2449" s="27" t="str">
        <f t="shared" si="269"/>
        <v>Diamicton</v>
      </c>
    </row>
    <row r="2450" spans="1:13" x14ac:dyDescent="0.25">
      <c r="A2450" s="15" t="s">
        <v>101</v>
      </c>
      <c r="B2450" s="16" t="s">
        <v>42</v>
      </c>
      <c r="C2450" s="15" t="str">
        <f t="shared" si="267"/>
        <v>Iron Formation_W/Coal</v>
      </c>
      <c r="D2450" s="15">
        <v>0</v>
      </c>
      <c r="E2450" s="33">
        <f t="shared" si="270"/>
        <v>-4.8134274696818129E-2</v>
      </c>
      <c r="F2450" s="15" t="str">
        <f t="shared" si="266"/>
        <v>Not Used</v>
      </c>
      <c r="G2450" s="17" t="s">
        <v>159</v>
      </c>
      <c r="H2450" s="18" t="s">
        <v>84</v>
      </c>
      <c r="I2450" s="26" t="s">
        <v>166</v>
      </c>
      <c r="J2450" s="19" t="str">
        <f t="shared" si="271"/>
        <v>Not Used</v>
      </c>
      <c r="K2450" s="19" t="str">
        <f t="shared" si="272"/>
        <v>Not Used</v>
      </c>
      <c r="L2450" s="27" t="str">
        <f t="shared" si="268"/>
        <v>CHECK</v>
      </c>
      <c r="M2450" s="27" t="str">
        <f t="shared" si="269"/>
        <v>Gravel</v>
      </c>
    </row>
    <row r="2451" spans="1:13" x14ac:dyDescent="0.25">
      <c r="A2451" s="15" t="s">
        <v>101</v>
      </c>
      <c r="B2451" s="16" t="s">
        <v>43</v>
      </c>
      <c r="C2451" s="15" t="str">
        <f t="shared" si="267"/>
        <v>Iron Formation_W/Cobbles</v>
      </c>
      <c r="D2451" s="15">
        <v>1</v>
      </c>
      <c r="E2451" s="33">
        <f t="shared" si="270"/>
        <v>-4.8075106056537004E-2</v>
      </c>
      <c r="F2451" s="15" t="str">
        <f t="shared" si="266"/>
        <v>Rare/Uncommon</v>
      </c>
      <c r="G2451" s="17" t="s">
        <v>159</v>
      </c>
      <c r="H2451" s="18" t="s">
        <v>84</v>
      </c>
      <c r="I2451" s="26" t="s">
        <v>166</v>
      </c>
      <c r="J2451" s="19" t="str">
        <f t="shared" si="271"/>
        <v>Needs Review</v>
      </c>
      <c r="K2451" s="19" t="str">
        <f t="shared" si="272"/>
        <v>Nobody Agrees</v>
      </c>
      <c r="L2451" s="27" t="str">
        <f t="shared" si="268"/>
        <v>CHECK</v>
      </c>
      <c r="M2451" s="27" t="str">
        <f t="shared" si="269"/>
        <v>Gravel</v>
      </c>
    </row>
    <row r="2452" spans="1:13" x14ac:dyDescent="0.25">
      <c r="A2452" s="15" t="s">
        <v>101</v>
      </c>
      <c r="B2452" s="16" t="s">
        <v>44</v>
      </c>
      <c r="C2452" s="15" t="str">
        <f t="shared" si="267"/>
        <v>Iron Formation_W/Dolomite</v>
      </c>
      <c r="D2452" s="15">
        <v>1</v>
      </c>
      <c r="E2452" s="33">
        <f t="shared" si="270"/>
        <v>-4.8075106056537004E-2</v>
      </c>
      <c r="F2452" s="15" t="str">
        <f t="shared" si="266"/>
        <v>Rare/Uncommon</v>
      </c>
      <c r="G2452" s="17" t="s">
        <v>159</v>
      </c>
      <c r="H2452" s="18" t="s">
        <v>84</v>
      </c>
      <c r="I2452" s="26" t="s">
        <v>166</v>
      </c>
      <c r="J2452" s="19" t="str">
        <f t="shared" si="271"/>
        <v>Needs Review</v>
      </c>
      <c r="K2452" s="19" t="str">
        <f t="shared" si="272"/>
        <v>Nobody Agrees</v>
      </c>
      <c r="L2452" s="27" t="str">
        <f t="shared" si="268"/>
        <v>CHECK</v>
      </c>
      <c r="M2452" s="27" t="str">
        <f t="shared" si="269"/>
        <v>Gravel</v>
      </c>
    </row>
    <row r="2453" spans="1:13" x14ac:dyDescent="0.25">
      <c r="A2453" s="15" t="s">
        <v>101</v>
      </c>
      <c r="B2453" s="16" t="s">
        <v>45</v>
      </c>
      <c r="C2453" s="15" t="str">
        <f t="shared" si="267"/>
        <v>Iron Formation_W/Gravel</v>
      </c>
      <c r="D2453" s="15">
        <v>9</v>
      </c>
      <c r="E2453" s="33">
        <f t="shared" si="270"/>
        <v>-4.7601756934287989E-2</v>
      </c>
      <c r="F2453" s="15" t="str">
        <f t="shared" si="266"/>
        <v>Rare/Uncommon</v>
      </c>
      <c r="G2453" s="17" t="s">
        <v>159</v>
      </c>
      <c r="H2453" s="18" t="s">
        <v>84</v>
      </c>
      <c r="I2453" s="26" t="s">
        <v>166</v>
      </c>
      <c r="J2453" s="19" t="str">
        <f t="shared" si="271"/>
        <v>Needs Review</v>
      </c>
      <c r="K2453" s="19" t="str">
        <f t="shared" si="272"/>
        <v>Nobody Agrees</v>
      </c>
      <c r="L2453" s="27" t="str">
        <f t="shared" si="268"/>
        <v>CHECK</v>
      </c>
      <c r="M2453" s="27" t="str">
        <f t="shared" si="269"/>
        <v>Gravel</v>
      </c>
    </row>
    <row r="2454" spans="1:13" x14ac:dyDescent="0.25">
      <c r="A2454" s="15" t="s">
        <v>101</v>
      </c>
      <c r="B2454" s="16" t="s">
        <v>46</v>
      </c>
      <c r="C2454" s="15" t="str">
        <f t="shared" si="267"/>
        <v>Iron Formation_W/Gypsum</v>
      </c>
      <c r="D2454" s="15">
        <v>1</v>
      </c>
      <c r="E2454" s="33">
        <f t="shared" si="270"/>
        <v>-4.8075106056537004E-2</v>
      </c>
      <c r="F2454" s="15" t="str">
        <f t="shared" si="266"/>
        <v>Rare/Uncommon</v>
      </c>
      <c r="G2454" s="17" t="s">
        <v>159</v>
      </c>
      <c r="H2454" s="18" t="s">
        <v>84</v>
      </c>
      <c r="I2454" s="26" t="s">
        <v>166</v>
      </c>
      <c r="J2454" s="19" t="str">
        <f t="shared" si="271"/>
        <v>Needs Review</v>
      </c>
      <c r="K2454" s="19" t="str">
        <f t="shared" si="272"/>
        <v>Nobody Agrees</v>
      </c>
      <c r="L2454" s="27" t="str">
        <f t="shared" si="268"/>
        <v>CHECK</v>
      </c>
      <c r="M2454" s="27" t="str">
        <f t="shared" si="269"/>
        <v>Gravel</v>
      </c>
    </row>
    <row r="2455" spans="1:13" x14ac:dyDescent="0.25">
      <c r="A2455" s="15" t="s">
        <v>101</v>
      </c>
      <c r="B2455" s="16" t="s">
        <v>47</v>
      </c>
      <c r="C2455" s="15" t="str">
        <f t="shared" si="267"/>
        <v>Iron Formation_W/Limestone</v>
      </c>
      <c r="D2455" s="15">
        <v>6</v>
      </c>
      <c r="E2455" s="33">
        <f t="shared" si="270"/>
        <v>-4.7779262855131371E-2</v>
      </c>
      <c r="F2455" s="15" t="str">
        <f t="shared" si="266"/>
        <v>Rare/Uncommon</v>
      </c>
      <c r="G2455" s="17" t="s">
        <v>159</v>
      </c>
      <c r="H2455" s="18" t="s">
        <v>84</v>
      </c>
      <c r="I2455" s="26" t="s">
        <v>166</v>
      </c>
      <c r="J2455" s="19" t="str">
        <f t="shared" si="271"/>
        <v>Needs Review</v>
      </c>
      <c r="K2455" s="19" t="str">
        <f t="shared" si="272"/>
        <v>Nobody Agrees</v>
      </c>
      <c r="L2455" s="27" t="str">
        <f t="shared" si="268"/>
        <v>CHECK</v>
      </c>
      <c r="M2455" s="27" t="str">
        <f t="shared" si="269"/>
        <v>Gravel</v>
      </c>
    </row>
    <row r="2456" spans="1:13" x14ac:dyDescent="0.25">
      <c r="A2456" s="15" t="s">
        <v>101</v>
      </c>
      <c r="B2456" s="16" t="s">
        <v>48</v>
      </c>
      <c r="C2456" s="15" t="str">
        <f t="shared" si="267"/>
        <v>Iron Formation_W/Pyrite</v>
      </c>
      <c r="D2456" s="15">
        <v>6</v>
      </c>
      <c r="E2456" s="33">
        <f t="shared" si="270"/>
        <v>-4.7779262855131371E-2</v>
      </c>
      <c r="F2456" s="15" t="str">
        <f t="shared" si="266"/>
        <v>Rare/Uncommon</v>
      </c>
      <c r="G2456" s="17" t="s">
        <v>159</v>
      </c>
      <c r="H2456" s="18" t="s">
        <v>166</v>
      </c>
      <c r="I2456" s="26" t="s">
        <v>166</v>
      </c>
      <c r="J2456" s="19" t="str">
        <f t="shared" si="271"/>
        <v>Needs Review</v>
      </c>
      <c r="K2456" s="19" t="str">
        <f t="shared" si="272"/>
        <v>Bell &amp; Erber</v>
      </c>
      <c r="L2456" s="27" t="str">
        <f t="shared" si="268"/>
        <v>Bedrock</v>
      </c>
      <c r="M2456" s="27" t="str">
        <f t="shared" si="269"/>
        <v>Bedrock</v>
      </c>
    </row>
    <row r="2457" spans="1:13" x14ac:dyDescent="0.25">
      <c r="A2457" s="15" t="s">
        <v>101</v>
      </c>
      <c r="B2457" s="16" t="s">
        <v>49</v>
      </c>
      <c r="C2457" s="15" t="str">
        <f t="shared" si="267"/>
        <v>Iron Formation_W/Sand</v>
      </c>
      <c r="D2457" s="15">
        <v>8</v>
      </c>
      <c r="E2457" s="33">
        <f t="shared" si="270"/>
        <v>-4.7660925574569114E-2</v>
      </c>
      <c r="F2457" s="15" t="str">
        <f t="shared" si="266"/>
        <v>Rare/Uncommon</v>
      </c>
      <c r="G2457" s="17" t="s">
        <v>159</v>
      </c>
      <c r="H2457" s="18" t="s">
        <v>120</v>
      </c>
      <c r="I2457" s="26" t="s">
        <v>166</v>
      </c>
      <c r="J2457" s="19" t="str">
        <f t="shared" si="271"/>
        <v>Needs Review</v>
      </c>
      <c r="K2457" s="19" t="str">
        <f t="shared" si="272"/>
        <v>Nobody Agrees</v>
      </c>
      <c r="L2457" s="27" t="str">
        <f t="shared" si="268"/>
        <v>CHECK</v>
      </c>
      <c r="M2457" s="27" t="str">
        <f t="shared" si="269"/>
        <v>Sand &amp; Gravel</v>
      </c>
    </row>
    <row r="2458" spans="1:13" x14ac:dyDescent="0.25">
      <c r="A2458" s="15" t="s">
        <v>101</v>
      </c>
      <c r="B2458" s="16" t="s">
        <v>50</v>
      </c>
      <c r="C2458" s="15" t="str">
        <f t="shared" si="267"/>
        <v>Iron Formation_W/Sandstone</v>
      </c>
      <c r="D2458" s="15">
        <v>6</v>
      </c>
      <c r="E2458" s="33">
        <f t="shared" si="270"/>
        <v>-4.7779262855131371E-2</v>
      </c>
      <c r="F2458" s="15" t="str">
        <f t="shared" si="266"/>
        <v>Rare/Uncommon</v>
      </c>
      <c r="G2458" s="17" t="s">
        <v>159</v>
      </c>
      <c r="H2458" s="18" t="s">
        <v>84</v>
      </c>
      <c r="I2458" s="26" t="s">
        <v>166</v>
      </c>
      <c r="J2458" s="19" t="str">
        <f t="shared" si="271"/>
        <v>Needs Review</v>
      </c>
      <c r="K2458" s="19" t="str">
        <f t="shared" si="272"/>
        <v>Nobody Agrees</v>
      </c>
      <c r="L2458" s="27" t="str">
        <f t="shared" si="268"/>
        <v>CHECK</v>
      </c>
      <c r="M2458" s="27" t="str">
        <f t="shared" si="269"/>
        <v>Gravel</v>
      </c>
    </row>
    <row r="2459" spans="1:13" x14ac:dyDescent="0.25">
      <c r="A2459" s="15" t="s">
        <v>101</v>
      </c>
      <c r="B2459" s="16" t="s">
        <v>51</v>
      </c>
      <c r="C2459" s="15" t="str">
        <f t="shared" si="267"/>
        <v>Iron Formation_W/Shale</v>
      </c>
      <c r="D2459" s="15">
        <v>13</v>
      </c>
      <c r="E2459" s="33">
        <f t="shared" si="270"/>
        <v>-4.7365082373163482E-2</v>
      </c>
      <c r="F2459" s="15" t="str">
        <f t="shared" si="266"/>
        <v>Rare/Uncommon</v>
      </c>
      <c r="G2459" s="17" t="s">
        <v>159</v>
      </c>
      <c r="H2459" s="18" t="s">
        <v>84</v>
      </c>
      <c r="I2459" s="26" t="s">
        <v>166</v>
      </c>
      <c r="J2459" s="19" t="str">
        <f t="shared" si="271"/>
        <v>Needs Review</v>
      </c>
      <c r="K2459" s="19" t="str">
        <f t="shared" si="272"/>
        <v>Nobody Agrees</v>
      </c>
      <c r="L2459" s="27" t="str">
        <f t="shared" si="268"/>
        <v>CHECK</v>
      </c>
      <c r="M2459" s="27" t="str">
        <f t="shared" si="269"/>
        <v>Gravel</v>
      </c>
    </row>
    <row r="2460" spans="1:13" x14ac:dyDescent="0.25">
      <c r="A2460" s="15" t="s">
        <v>101</v>
      </c>
      <c r="B2460" s="16" t="s">
        <v>52</v>
      </c>
      <c r="C2460" s="15" t="str">
        <f t="shared" si="267"/>
        <v>Iron Formation_W/Silt</v>
      </c>
      <c r="D2460" s="15">
        <v>0</v>
      </c>
      <c r="E2460" s="33">
        <f t="shared" si="270"/>
        <v>-4.8134274696818129E-2</v>
      </c>
      <c r="F2460" s="15" t="str">
        <f t="shared" si="266"/>
        <v>Not Used</v>
      </c>
      <c r="G2460" s="17" t="s">
        <v>159</v>
      </c>
      <c r="H2460" s="18" t="s">
        <v>120</v>
      </c>
      <c r="I2460" s="26" t="s">
        <v>166</v>
      </c>
      <c r="J2460" s="19" t="str">
        <f t="shared" si="271"/>
        <v>Not Used</v>
      </c>
      <c r="K2460" s="19" t="str">
        <f t="shared" si="272"/>
        <v>Not Used</v>
      </c>
      <c r="L2460" s="27" t="str">
        <f t="shared" si="268"/>
        <v>CHECK</v>
      </c>
      <c r="M2460" s="27" t="str">
        <f t="shared" si="269"/>
        <v>Sand &amp; Gravel</v>
      </c>
    </row>
    <row r="2461" spans="1:13" x14ac:dyDescent="0.25">
      <c r="A2461" s="15" t="s">
        <v>101</v>
      </c>
      <c r="B2461" s="16" t="s">
        <v>53</v>
      </c>
      <c r="C2461" s="15" t="str">
        <f t="shared" si="267"/>
        <v>Iron Formation_W/Stones</v>
      </c>
      <c r="D2461" s="15">
        <v>1</v>
      </c>
      <c r="E2461" s="33">
        <f t="shared" si="270"/>
        <v>-4.8075106056537004E-2</v>
      </c>
      <c r="F2461" s="15" t="str">
        <f t="shared" si="266"/>
        <v>Rare/Uncommon</v>
      </c>
      <c r="G2461" s="17" t="s">
        <v>159</v>
      </c>
      <c r="H2461" s="18" t="s">
        <v>84</v>
      </c>
      <c r="I2461" s="26" t="s">
        <v>166</v>
      </c>
      <c r="J2461" s="19" t="str">
        <f t="shared" si="271"/>
        <v>Needs Review</v>
      </c>
      <c r="K2461" s="19" t="str">
        <f t="shared" si="272"/>
        <v>Nobody Agrees</v>
      </c>
      <c r="L2461" s="27" t="str">
        <f t="shared" si="268"/>
        <v>CHECK</v>
      </c>
      <c r="M2461" s="27" t="str">
        <f t="shared" si="269"/>
        <v>Gravel</v>
      </c>
    </row>
    <row r="2462" spans="1:13" x14ac:dyDescent="0.25">
      <c r="A2462" s="15" t="s">
        <v>101</v>
      </c>
      <c r="B2462" s="16" t="s">
        <v>54</v>
      </c>
      <c r="C2462" s="15" t="str">
        <f t="shared" si="267"/>
        <v>Iron Formation_Water Bearing</v>
      </c>
      <c r="D2462" s="15">
        <v>1</v>
      </c>
      <c r="E2462" s="33">
        <f t="shared" si="270"/>
        <v>-4.8075106056537004E-2</v>
      </c>
      <c r="F2462" s="15" t="str">
        <f t="shared" si="266"/>
        <v>Rare/Uncommon</v>
      </c>
      <c r="G2462" s="17" t="s">
        <v>159</v>
      </c>
      <c r="H2462" s="18" t="s">
        <v>166</v>
      </c>
      <c r="I2462" s="26" t="s">
        <v>166</v>
      </c>
      <c r="J2462" s="19" t="str">
        <f t="shared" si="271"/>
        <v>Needs Review</v>
      </c>
      <c r="K2462" s="19" t="str">
        <f t="shared" si="272"/>
        <v>Bell &amp; Erber</v>
      </c>
      <c r="L2462" s="27" t="str">
        <f t="shared" si="268"/>
        <v>Bedrock</v>
      </c>
      <c r="M2462" s="27" t="str">
        <f t="shared" si="269"/>
        <v>Bedrock</v>
      </c>
    </row>
    <row r="2463" spans="1:13" x14ac:dyDescent="0.25">
      <c r="A2463" s="15" t="s">
        <v>101</v>
      </c>
      <c r="B2463" s="16" t="s">
        <v>55</v>
      </c>
      <c r="C2463" s="15" t="str">
        <f t="shared" si="267"/>
        <v>Iron Formation_Weathered</v>
      </c>
      <c r="D2463" s="15">
        <v>0</v>
      </c>
      <c r="E2463" s="33">
        <f t="shared" si="270"/>
        <v>-4.8134274696818129E-2</v>
      </c>
      <c r="F2463" s="15" t="str">
        <f t="shared" si="266"/>
        <v>Not Used</v>
      </c>
      <c r="G2463" s="17" t="s">
        <v>159</v>
      </c>
      <c r="H2463" s="18" t="s">
        <v>166</v>
      </c>
      <c r="I2463" s="26" t="s">
        <v>166</v>
      </c>
      <c r="J2463" s="19" t="str">
        <f t="shared" si="271"/>
        <v>Not Used</v>
      </c>
      <c r="K2463" s="19" t="str">
        <f t="shared" si="272"/>
        <v>Not Used</v>
      </c>
      <c r="L2463" s="27" t="str">
        <f t="shared" si="268"/>
        <v>CHECK</v>
      </c>
      <c r="M2463" s="27" t="str">
        <f t="shared" si="269"/>
        <v>Bedrock</v>
      </c>
    </row>
    <row r="2464" spans="1:13" x14ac:dyDescent="0.25">
      <c r="A2464" s="15" t="s">
        <v>101</v>
      </c>
      <c r="B2464" s="16" t="s">
        <v>56</v>
      </c>
      <c r="C2464" s="15" t="str">
        <f t="shared" si="267"/>
        <v>Iron Formation_Wet/Moist</v>
      </c>
      <c r="D2464" s="15">
        <v>0</v>
      </c>
      <c r="E2464" s="33">
        <f t="shared" si="270"/>
        <v>-4.8134274696818129E-2</v>
      </c>
      <c r="F2464" s="15" t="str">
        <f t="shared" si="266"/>
        <v>Not Used</v>
      </c>
      <c r="G2464" s="17" t="s">
        <v>159</v>
      </c>
      <c r="H2464" s="18" t="s">
        <v>166</v>
      </c>
      <c r="I2464" s="26" t="s">
        <v>166</v>
      </c>
      <c r="J2464" s="19" t="str">
        <f t="shared" si="271"/>
        <v>Not Used</v>
      </c>
      <c r="K2464" s="19" t="str">
        <f t="shared" si="272"/>
        <v>Not Used</v>
      </c>
      <c r="L2464" s="27" t="str">
        <f t="shared" si="268"/>
        <v>CHECK</v>
      </c>
      <c r="M2464" s="27" t="str">
        <f t="shared" si="269"/>
        <v>Bedrock</v>
      </c>
    </row>
    <row r="2465" spans="1:13" x14ac:dyDescent="0.25">
      <c r="A2465" s="15" t="s">
        <v>101</v>
      </c>
      <c r="B2465" s="16" t="s">
        <v>57</v>
      </c>
      <c r="C2465" s="15" t="str">
        <f t="shared" si="267"/>
        <v>Iron Formation_Wood</v>
      </c>
      <c r="D2465" s="15">
        <v>0</v>
      </c>
      <c r="E2465" s="33">
        <f t="shared" si="270"/>
        <v>-4.8134274696818129E-2</v>
      </c>
      <c r="F2465" s="15" t="str">
        <f t="shared" si="266"/>
        <v>Not Used</v>
      </c>
      <c r="G2465" s="17" t="s">
        <v>159</v>
      </c>
      <c r="H2465" s="18" t="s">
        <v>166</v>
      </c>
      <c r="I2465" s="26" t="s">
        <v>166</v>
      </c>
      <c r="J2465" s="19" t="str">
        <f t="shared" si="271"/>
        <v>Not Used</v>
      </c>
      <c r="K2465" s="19" t="str">
        <f t="shared" si="272"/>
        <v>Not Used</v>
      </c>
      <c r="L2465" s="27" t="str">
        <f t="shared" si="268"/>
        <v>CHECK</v>
      </c>
      <c r="M2465" s="27" t="str">
        <f t="shared" si="269"/>
        <v>Bedrock</v>
      </c>
    </row>
    <row r="2466" spans="1:13" x14ac:dyDescent="0.25">
      <c r="A2466" s="15" t="s">
        <v>102</v>
      </c>
      <c r="B2466" s="16"/>
      <c r="C2466" s="15" t="str">
        <f t="shared" si="267"/>
        <v>Limestone_</v>
      </c>
      <c r="D2466" s="15">
        <v>77439</v>
      </c>
      <c r="E2466" s="33">
        <f>STANDARDIZE(D2466,(SUM($D$2:$D$5657)/COUNT($D$2:$D$5657)),_xlfn.STDEV.P($D$2:$D$5657))</f>
        <v>4.5338260600333484</v>
      </c>
      <c r="F2466" s="15" t="str">
        <f t="shared" si="266"/>
        <v>Very Common</v>
      </c>
      <c r="G2466" s="17" t="s">
        <v>159</v>
      </c>
      <c r="H2466" s="18" t="s">
        <v>166</v>
      </c>
      <c r="I2466" s="26" t="s">
        <v>166</v>
      </c>
      <c r="J2466" s="19" t="str">
        <f t="shared" si="271"/>
        <v>Needs Review</v>
      </c>
      <c r="K2466" s="19" t="str">
        <f t="shared" si="272"/>
        <v>Bell &amp; Erber</v>
      </c>
      <c r="L2466" s="27" t="str">
        <f t="shared" si="268"/>
        <v>Bedrock</v>
      </c>
      <c r="M2466" s="27" t="str">
        <f t="shared" si="269"/>
        <v>Bedrock</v>
      </c>
    </row>
    <row r="2467" spans="1:13" x14ac:dyDescent="0.25">
      <c r="A2467" s="15" t="s">
        <v>102</v>
      </c>
      <c r="B2467" s="16" t="s">
        <v>4</v>
      </c>
      <c r="C2467" s="15" t="str">
        <f t="shared" si="267"/>
        <v>Limestone_Broken</v>
      </c>
      <c r="D2467" s="15">
        <v>4873</v>
      </c>
      <c r="E2467" s="33">
        <f t="shared" si="270"/>
        <v>0.24019450939311204</v>
      </c>
      <c r="F2467" s="15" t="str">
        <f t="shared" si="266"/>
        <v>Fairly Common</v>
      </c>
      <c r="G2467" s="17" t="s">
        <v>159</v>
      </c>
      <c r="H2467" s="18" t="s">
        <v>166</v>
      </c>
      <c r="I2467" s="26" t="s">
        <v>166</v>
      </c>
      <c r="J2467" s="19" t="str">
        <f t="shared" si="271"/>
        <v>Needs Review</v>
      </c>
      <c r="K2467" s="19" t="str">
        <f t="shared" si="272"/>
        <v>Bell &amp; Erber</v>
      </c>
      <c r="L2467" s="27" t="str">
        <f t="shared" si="268"/>
        <v>Bedrock</v>
      </c>
      <c r="M2467" s="27" t="str">
        <f t="shared" si="269"/>
        <v>Bedrock</v>
      </c>
    </row>
    <row r="2468" spans="1:13" x14ac:dyDescent="0.25">
      <c r="A2468" s="15" t="s">
        <v>102</v>
      </c>
      <c r="B2468" s="16" t="s">
        <v>5</v>
      </c>
      <c r="C2468" s="15" t="str">
        <f t="shared" si="267"/>
        <v>Limestone_Cemented</v>
      </c>
      <c r="D2468" s="15">
        <v>15</v>
      </c>
      <c r="E2468" s="33">
        <f t="shared" si="270"/>
        <v>-4.7246745092601232E-2</v>
      </c>
      <c r="F2468" s="15" t="str">
        <f t="shared" si="266"/>
        <v>Rare/Uncommon</v>
      </c>
      <c r="G2468" s="17" t="s">
        <v>159</v>
      </c>
      <c r="H2468" s="18" t="s">
        <v>166</v>
      </c>
      <c r="I2468" s="26" t="s">
        <v>166</v>
      </c>
      <c r="J2468" s="19" t="str">
        <f t="shared" si="271"/>
        <v>Needs Review</v>
      </c>
      <c r="K2468" s="19" t="str">
        <f t="shared" si="272"/>
        <v>Bell &amp; Erber</v>
      </c>
      <c r="L2468" s="27" t="str">
        <f t="shared" si="268"/>
        <v>Bedrock</v>
      </c>
      <c r="M2468" s="27" t="str">
        <f t="shared" si="269"/>
        <v>Bedrock</v>
      </c>
    </row>
    <row r="2469" spans="1:13" x14ac:dyDescent="0.25">
      <c r="A2469" s="15" t="s">
        <v>102</v>
      </c>
      <c r="B2469" s="16" t="s">
        <v>6</v>
      </c>
      <c r="C2469" s="15" t="str">
        <f t="shared" si="267"/>
        <v>Limestone_Clayey</v>
      </c>
      <c r="D2469" s="15">
        <v>109</v>
      </c>
      <c r="E2469" s="33">
        <f t="shared" si="270"/>
        <v>-4.1684892906175323E-2</v>
      </c>
      <c r="F2469" s="15" t="str">
        <f t="shared" si="266"/>
        <v>Rare/Uncommon</v>
      </c>
      <c r="G2469" s="17" t="s">
        <v>159</v>
      </c>
      <c r="H2469" s="18" t="s">
        <v>166</v>
      </c>
      <c r="I2469" s="26" t="s">
        <v>166</v>
      </c>
      <c r="J2469" s="19" t="str">
        <f t="shared" si="271"/>
        <v>Needs Review</v>
      </c>
      <c r="K2469" s="19" t="str">
        <f t="shared" si="272"/>
        <v>Bell &amp; Erber</v>
      </c>
      <c r="L2469" s="27" t="str">
        <f t="shared" si="268"/>
        <v>Bedrock</v>
      </c>
      <c r="M2469" s="27" t="str">
        <f t="shared" si="269"/>
        <v>Bedrock</v>
      </c>
    </row>
    <row r="2470" spans="1:13" x14ac:dyDescent="0.25">
      <c r="A2470" s="15" t="s">
        <v>102</v>
      </c>
      <c r="B2470" s="16" t="s">
        <v>7</v>
      </c>
      <c r="C2470" s="15" t="str">
        <f t="shared" si="267"/>
        <v>Limestone_Coarse</v>
      </c>
      <c r="D2470" s="15">
        <v>15</v>
      </c>
      <c r="E2470" s="33">
        <f t="shared" si="270"/>
        <v>-4.7246745092601232E-2</v>
      </c>
      <c r="F2470" s="15" t="str">
        <f t="shared" si="266"/>
        <v>Rare/Uncommon</v>
      </c>
      <c r="G2470" s="17" t="s">
        <v>159</v>
      </c>
      <c r="H2470" s="18" t="s">
        <v>166</v>
      </c>
      <c r="I2470" s="26" t="s">
        <v>166</v>
      </c>
      <c r="J2470" s="19" t="str">
        <f t="shared" si="271"/>
        <v>Needs Review</v>
      </c>
      <c r="K2470" s="19" t="str">
        <f t="shared" si="272"/>
        <v>Bell &amp; Erber</v>
      </c>
      <c r="L2470" s="27" t="str">
        <f t="shared" si="268"/>
        <v>Bedrock</v>
      </c>
      <c r="M2470" s="27" t="str">
        <f t="shared" si="269"/>
        <v>Bedrock</v>
      </c>
    </row>
    <row r="2471" spans="1:13" x14ac:dyDescent="0.25">
      <c r="A2471" s="15" t="s">
        <v>102</v>
      </c>
      <c r="B2471" s="16" t="s">
        <v>8</v>
      </c>
      <c r="C2471" s="15" t="str">
        <f t="shared" si="267"/>
        <v>Limestone_Dense</v>
      </c>
      <c r="D2471" s="15">
        <v>39</v>
      </c>
      <c r="E2471" s="33">
        <f t="shared" si="270"/>
        <v>-4.5826697725854189E-2</v>
      </c>
      <c r="F2471" s="15" t="str">
        <f t="shared" si="266"/>
        <v>Rare/Uncommon</v>
      </c>
      <c r="G2471" s="17" t="s">
        <v>159</v>
      </c>
      <c r="H2471" s="18" t="s">
        <v>166</v>
      </c>
      <c r="I2471" s="26" t="s">
        <v>166</v>
      </c>
      <c r="J2471" s="19" t="str">
        <f t="shared" si="271"/>
        <v>Needs Review</v>
      </c>
      <c r="K2471" s="19" t="str">
        <f t="shared" si="272"/>
        <v>Bell &amp; Erber</v>
      </c>
      <c r="L2471" s="27" t="str">
        <f t="shared" si="268"/>
        <v>Bedrock</v>
      </c>
      <c r="M2471" s="27" t="str">
        <f t="shared" si="269"/>
        <v>Bedrock</v>
      </c>
    </row>
    <row r="2472" spans="1:13" x14ac:dyDescent="0.25">
      <c r="A2472" s="15" t="s">
        <v>102</v>
      </c>
      <c r="B2472" s="16" t="s">
        <v>9</v>
      </c>
      <c r="C2472" s="15" t="str">
        <f t="shared" si="267"/>
        <v>Limestone_Dolomitic</v>
      </c>
      <c r="D2472" s="15">
        <v>35</v>
      </c>
      <c r="E2472" s="33">
        <f t="shared" si="270"/>
        <v>-4.6063372286978696E-2</v>
      </c>
      <c r="F2472" s="15" t="str">
        <f t="shared" si="266"/>
        <v>Rare/Uncommon</v>
      </c>
      <c r="G2472" s="17" t="s">
        <v>159</v>
      </c>
      <c r="H2472" s="18" t="s">
        <v>166</v>
      </c>
      <c r="I2472" s="26" t="s">
        <v>166</v>
      </c>
      <c r="J2472" s="19" t="str">
        <f t="shared" si="271"/>
        <v>Needs Review</v>
      </c>
      <c r="K2472" s="19" t="str">
        <f t="shared" si="272"/>
        <v>Bell &amp; Erber</v>
      </c>
      <c r="L2472" s="27" t="str">
        <f t="shared" si="268"/>
        <v>Bedrock</v>
      </c>
      <c r="M2472" s="27" t="str">
        <f t="shared" si="269"/>
        <v>Bedrock</v>
      </c>
    </row>
    <row r="2473" spans="1:13" x14ac:dyDescent="0.25">
      <c r="A2473" s="15" t="s">
        <v>102</v>
      </c>
      <c r="B2473" s="16" t="s">
        <v>10</v>
      </c>
      <c r="C2473" s="15" t="str">
        <f t="shared" si="267"/>
        <v>Limestone_Dry</v>
      </c>
      <c r="D2473" s="15">
        <v>23</v>
      </c>
      <c r="E2473" s="33">
        <f t="shared" si="270"/>
        <v>-4.6773395970352218E-2</v>
      </c>
      <c r="F2473" s="15" t="str">
        <f t="shared" si="266"/>
        <v>Rare/Uncommon</v>
      </c>
      <c r="G2473" s="17" t="s">
        <v>159</v>
      </c>
      <c r="H2473" s="18" t="s">
        <v>166</v>
      </c>
      <c r="I2473" s="26" t="s">
        <v>166</v>
      </c>
      <c r="J2473" s="19" t="str">
        <f t="shared" si="271"/>
        <v>Needs Review</v>
      </c>
      <c r="K2473" s="19" t="str">
        <f t="shared" si="272"/>
        <v>Bell &amp; Erber</v>
      </c>
      <c r="L2473" s="27" t="str">
        <f t="shared" si="268"/>
        <v>Bedrock</v>
      </c>
      <c r="M2473" s="27" t="str">
        <f t="shared" si="269"/>
        <v>Bedrock</v>
      </c>
    </row>
    <row r="2474" spans="1:13" x14ac:dyDescent="0.25">
      <c r="A2474" s="15" t="s">
        <v>102</v>
      </c>
      <c r="B2474" s="16" t="s">
        <v>11</v>
      </c>
      <c r="C2474" s="15" t="str">
        <f t="shared" si="267"/>
        <v>Limestone_Fill</v>
      </c>
      <c r="D2474" s="15">
        <v>20</v>
      </c>
      <c r="E2474" s="33">
        <f t="shared" si="270"/>
        <v>-4.69509018911956E-2</v>
      </c>
      <c r="F2474" s="15" t="str">
        <f t="shared" si="266"/>
        <v>Rare/Uncommon</v>
      </c>
      <c r="G2474" s="17" t="s">
        <v>159</v>
      </c>
      <c r="H2474" s="18" t="s">
        <v>166</v>
      </c>
      <c r="I2474" s="26" t="s">
        <v>166</v>
      </c>
      <c r="J2474" s="19" t="str">
        <f t="shared" si="271"/>
        <v>Needs Review</v>
      </c>
      <c r="K2474" s="19" t="str">
        <f t="shared" si="272"/>
        <v>Bell &amp; Erber</v>
      </c>
      <c r="L2474" s="27" t="str">
        <f t="shared" si="268"/>
        <v>Bedrock</v>
      </c>
      <c r="M2474" s="27" t="str">
        <f t="shared" si="269"/>
        <v>Bedrock</v>
      </c>
    </row>
    <row r="2475" spans="1:13" x14ac:dyDescent="0.25">
      <c r="A2475" s="15" t="s">
        <v>102</v>
      </c>
      <c r="B2475" s="16" t="s">
        <v>12</v>
      </c>
      <c r="C2475" s="15" t="str">
        <f t="shared" si="267"/>
        <v>Limestone_Fine</v>
      </c>
      <c r="D2475" s="15">
        <v>17</v>
      </c>
      <c r="E2475" s="33">
        <f t="shared" si="270"/>
        <v>-4.7128407812038975E-2</v>
      </c>
      <c r="F2475" s="15" t="str">
        <f t="shared" si="266"/>
        <v>Rare/Uncommon</v>
      </c>
      <c r="G2475" s="17" t="s">
        <v>159</v>
      </c>
      <c r="H2475" s="18" t="s">
        <v>166</v>
      </c>
      <c r="I2475" s="26" t="s">
        <v>166</v>
      </c>
      <c r="J2475" s="19" t="str">
        <f t="shared" si="271"/>
        <v>Needs Review</v>
      </c>
      <c r="K2475" s="19" t="str">
        <f t="shared" si="272"/>
        <v>Bell &amp; Erber</v>
      </c>
      <c r="L2475" s="27" t="str">
        <f t="shared" si="268"/>
        <v>Bedrock</v>
      </c>
      <c r="M2475" s="27" t="str">
        <f t="shared" si="269"/>
        <v>Bedrock</v>
      </c>
    </row>
    <row r="2476" spans="1:13" x14ac:dyDescent="0.25">
      <c r="A2476" s="15" t="s">
        <v>102</v>
      </c>
      <c r="B2476" s="16" t="s">
        <v>13</v>
      </c>
      <c r="C2476" s="15" t="str">
        <f t="shared" si="267"/>
        <v>Limestone_Fine To Coarse</v>
      </c>
      <c r="D2476" s="15">
        <v>0</v>
      </c>
      <c r="E2476" s="33">
        <f t="shared" si="270"/>
        <v>-4.8134274696818129E-2</v>
      </c>
      <c r="F2476" s="15" t="str">
        <f t="shared" si="266"/>
        <v>Not Used</v>
      </c>
      <c r="G2476" s="17" t="s">
        <v>159</v>
      </c>
      <c r="H2476" s="18" t="s">
        <v>166</v>
      </c>
      <c r="I2476" s="26" t="s">
        <v>166</v>
      </c>
      <c r="J2476" s="19" t="str">
        <f t="shared" si="271"/>
        <v>Not Used</v>
      </c>
      <c r="K2476" s="19" t="str">
        <f t="shared" si="272"/>
        <v>Not Used</v>
      </c>
      <c r="L2476" s="27" t="str">
        <f t="shared" si="268"/>
        <v>CHECK</v>
      </c>
      <c r="M2476" s="27" t="str">
        <f t="shared" si="269"/>
        <v>Bedrock</v>
      </c>
    </row>
    <row r="2477" spans="1:13" x14ac:dyDescent="0.25">
      <c r="A2477" s="15" t="s">
        <v>102</v>
      </c>
      <c r="B2477" s="16" t="s">
        <v>14</v>
      </c>
      <c r="C2477" s="15" t="str">
        <f t="shared" si="267"/>
        <v>Limestone_Fine To Medium</v>
      </c>
      <c r="D2477" s="15">
        <v>6</v>
      </c>
      <c r="E2477" s="33">
        <f t="shared" si="270"/>
        <v>-4.7779262855131371E-2</v>
      </c>
      <c r="F2477" s="15" t="str">
        <f t="shared" si="266"/>
        <v>Rare/Uncommon</v>
      </c>
      <c r="G2477" s="17" t="s">
        <v>159</v>
      </c>
      <c r="H2477" s="18" t="s">
        <v>166</v>
      </c>
      <c r="I2477" s="26" t="s">
        <v>166</v>
      </c>
      <c r="J2477" s="19" t="str">
        <f t="shared" si="271"/>
        <v>Needs Review</v>
      </c>
      <c r="K2477" s="19" t="str">
        <f t="shared" si="272"/>
        <v>Bell &amp; Erber</v>
      </c>
      <c r="L2477" s="27" t="str">
        <f t="shared" si="268"/>
        <v>Bedrock</v>
      </c>
      <c r="M2477" s="27" t="str">
        <f t="shared" si="269"/>
        <v>Bedrock</v>
      </c>
    </row>
    <row r="2478" spans="1:13" x14ac:dyDescent="0.25">
      <c r="A2478" s="15" t="s">
        <v>102</v>
      </c>
      <c r="B2478" s="16" t="s">
        <v>15</v>
      </c>
      <c r="C2478" s="15" t="str">
        <f t="shared" si="267"/>
        <v>Limestone_Firm</v>
      </c>
      <c r="D2478" s="15">
        <v>258</v>
      </c>
      <c r="E2478" s="33">
        <f t="shared" si="270"/>
        <v>-3.2868765504287453E-2</v>
      </c>
      <c r="F2478" s="15" t="str">
        <f t="shared" si="266"/>
        <v>Rare/Uncommon</v>
      </c>
      <c r="G2478" s="17" t="s">
        <v>159</v>
      </c>
      <c r="H2478" s="18" t="s">
        <v>166</v>
      </c>
      <c r="I2478" s="26" t="s">
        <v>166</v>
      </c>
      <c r="J2478" s="19" t="str">
        <f t="shared" si="271"/>
        <v>Needs Review</v>
      </c>
      <c r="K2478" s="19" t="str">
        <f t="shared" si="272"/>
        <v>Bell &amp; Erber</v>
      </c>
      <c r="L2478" s="27" t="str">
        <f t="shared" si="268"/>
        <v>Bedrock</v>
      </c>
      <c r="M2478" s="27" t="str">
        <f t="shared" si="269"/>
        <v>Bedrock</v>
      </c>
    </row>
    <row r="2479" spans="1:13" x14ac:dyDescent="0.25">
      <c r="A2479" s="15" t="s">
        <v>102</v>
      </c>
      <c r="B2479" s="16" t="s">
        <v>16</v>
      </c>
      <c r="C2479" s="15" t="str">
        <f t="shared" si="267"/>
        <v>Limestone_Fractured</v>
      </c>
      <c r="D2479" s="15">
        <v>1880</v>
      </c>
      <c r="E2479" s="33">
        <f t="shared" si="270"/>
        <v>6.3102769031699979E-2</v>
      </c>
      <c r="F2479" s="15" t="str">
        <f t="shared" si="266"/>
        <v>Fairly Common</v>
      </c>
      <c r="G2479" s="17" t="s">
        <v>159</v>
      </c>
      <c r="H2479" s="18" t="s">
        <v>166</v>
      </c>
      <c r="I2479" s="26" t="s">
        <v>166</v>
      </c>
      <c r="J2479" s="19" t="str">
        <f t="shared" si="271"/>
        <v>Needs Review</v>
      </c>
      <c r="K2479" s="19" t="str">
        <f t="shared" si="272"/>
        <v>Bell &amp; Erber</v>
      </c>
      <c r="L2479" s="27" t="str">
        <f t="shared" si="268"/>
        <v>Bedrock</v>
      </c>
      <c r="M2479" s="27" t="str">
        <f t="shared" si="269"/>
        <v>Bedrock</v>
      </c>
    </row>
    <row r="2480" spans="1:13" x14ac:dyDescent="0.25">
      <c r="A2480" s="15" t="s">
        <v>102</v>
      </c>
      <c r="B2480" s="16" t="s">
        <v>17</v>
      </c>
      <c r="C2480" s="15" t="str">
        <f t="shared" si="267"/>
        <v>Limestone_Gravely</v>
      </c>
      <c r="D2480" s="15">
        <v>86</v>
      </c>
      <c r="E2480" s="33">
        <f t="shared" si="270"/>
        <v>-4.3045771632641235E-2</v>
      </c>
      <c r="F2480" s="15" t="str">
        <f t="shared" si="266"/>
        <v>Rare/Uncommon</v>
      </c>
      <c r="G2480" s="17" t="s">
        <v>159</v>
      </c>
      <c r="H2480" s="18" t="s">
        <v>166</v>
      </c>
      <c r="I2480" s="26" t="s">
        <v>166</v>
      </c>
      <c r="J2480" s="19" t="str">
        <f t="shared" si="271"/>
        <v>Needs Review</v>
      </c>
      <c r="K2480" s="19" t="str">
        <f t="shared" si="272"/>
        <v>Bell &amp; Erber</v>
      </c>
      <c r="L2480" s="27" t="str">
        <f t="shared" si="268"/>
        <v>Bedrock</v>
      </c>
      <c r="M2480" s="27" t="str">
        <f t="shared" si="269"/>
        <v>Bedrock</v>
      </c>
    </row>
    <row r="2481" spans="1:13" x14ac:dyDescent="0.25">
      <c r="A2481" s="15" t="s">
        <v>102</v>
      </c>
      <c r="B2481" s="16" t="s">
        <v>18</v>
      </c>
      <c r="C2481" s="15" t="str">
        <f t="shared" si="267"/>
        <v>Limestone_Gummy</v>
      </c>
      <c r="D2481" s="15">
        <v>5</v>
      </c>
      <c r="E2481" s="33">
        <f t="shared" si="270"/>
        <v>-4.7838431495412496E-2</v>
      </c>
      <c r="F2481" s="15" t="str">
        <f t="shared" si="266"/>
        <v>Rare/Uncommon</v>
      </c>
      <c r="G2481" s="17" t="s">
        <v>159</v>
      </c>
      <c r="H2481" s="18" t="s">
        <v>166</v>
      </c>
      <c r="I2481" s="26" t="s">
        <v>166</v>
      </c>
      <c r="J2481" s="19" t="str">
        <f t="shared" si="271"/>
        <v>Needs Review</v>
      </c>
      <c r="K2481" s="19" t="str">
        <f t="shared" si="272"/>
        <v>Bell &amp; Erber</v>
      </c>
      <c r="L2481" s="27" t="str">
        <f t="shared" si="268"/>
        <v>Bedrock</v>
      </c>
      <c r="M2481" s="27" t="str">
        <f t="shared" si="269"/>
        <v>Bedrock</v>
      </c>
    </row>
    <row r="2482" spans="1:13" x14ac:dyDescent="0.25">
      <c r="A2482" s="15" t="s">
        <v>102</v>
      </c>
      <c r="B2482" s="16" t="s">
        <v>19</v>
      </c>
      <c r="C2482" s="15" t="str">
        <f t="shared" si="267"/>
        <v>Limestone_Hard</v>
      </c>
      <c r="D2482" s="15">
        <v>5707</v>
      </c>
      <c r="E2482" s="33">
        <f t="shared" si="270"/>
        <v>0.28954115538757169</v>
      </c>
      <c r="F2482" s="15" t="str">
        <f t="shared" si="266"/>
        <v>Fairly Common</v>
      </c>
      <c r="G2482" s="17" t="s">
        <v>159</v>
      </c>
      <c r="H2482" s="18" t="s">
        <v>166</v>
      </c>
      <c r="I2482" s="26" t="s">
        <v>166</v>
      </c>
      <c r="J2482" s="19" t="str">
        <f t="shared" si="271"/>
        <v>Needs Review</v>
      </c>
      <c r="K2482" s="19" t="str">
        <f t="shared" si="272"/>
        <v>Bell &amp; Erber</v>
      </c>
      <c r="L2482" s="27" t="str">
        <f t="shared" si="268"/>
        <v>Bedrock</v>
      </c>
      <c r="M2482" s="27" t="str">
        <f t="shared" si="269"/>
        <v>Bedrock</v>
      </c>
    </row>
    <row r="2483" spans="1:13" x14ac:dyDescent="0.25">
      <c r="A2483" s="15" t="s">
        <v>102</v>
      </c>
      <c r="B2483" s="16" t="s">
        <v>20</v>
      </c>
      <c r="C2483" s="15" t="str">
        <f t="shared" si="267"/>
        <v>Limestone_Heaving/Quick</v>
      </c>
      <c r="D2483" s="15">
        <v>2</v>
      </c>
      <c r="E2483" s="33">
        <f t="shared" si="270"/>
        <v>-4.8015937416255879E-2</v>
      </c>
      <c r="F2483" s="15" t="str">
        <f t="shared" si="266"/>
        <v>Rare/Uncommon</v>
      </c>
      <c r="G2483" s="17" t="s">
        <v>159</v>
      </c>
      <c r="H2483" s="18" t="s">
        <v>166</v>
      </c>
      <c r="I2483" s="26" t="s">
        <v>166</v>
      </c>
      <c r="J2483" s="19" t="str">
        <f t="shared" si="271"/>
        <v>Needs Review</v>
      </c>
      <c r="K2483" s="19" t="str">
        <f t="shared" si="272"/>
        <v>Bell &amp; Erber</v>
      </c>
      <c r="L2483" s="27" t="str">
        <f t="shared" si="268"/>
        <v>Bedrock</v>
      </c>
      <c r="M2483" s="27" t="str">
        <f t="shared" si="269"/>
        <v>Bedrock</v>
      </c>
    </row>
    <row r="2484" spans="1:13" x14ac:dyDescent="0.25">
      <c r="A2484" s="15" t="s">
        <v>102</v>
      </c>
      <c r="B2484" s="16" t="s">
        <v>21</v>
      </c>
      <c r="C2484" s="15" t="str">
        <f t="shared" si="267"/>
        <v>Limestone_Karst</v>
      </c>
      <c r="D2484" s="15">
        <v>1</v>
      </c>
      <c r="E2484" s="33">
        <f t="shared" si="270"/>
        <v>-4.8075106056537004E-2</v>
      </c>
      <c r="F2484" s="15" t="str">
        <f t="shared" si="266"/>
        <v>Rare/Uncommon</v>
      </c>
      <c r="G2484" s="17" t="s">
        <v>159</v>
      </c>
      <c r="H2484" s="18" t="s">
        <v>166</v>
      </c>
      <c r="I2484" s="26" t="s">
        <v>166</v>
      </c>
      <c r="J2484" s="19" t="str">
        <f t="shared" si="271"/>
        <v>Needs Review</v>
      </c>
      <c r="K2484" s="19" t="str">
        <f t="shared" si="272"/>
        <v>Bell &amp; Erber</v>
      </c>
      <c r="L2484" s="27" t="str">
        <f t="shared" si="268"/>
        <v>Bedrock</v>
      </c>
      <c r="M2484" s="27" t="str">
        <f t="shared" si="269"/>
        <v>Bedrock</v>
      </c>
    </row>
    <row r="2485" spans="1:13" x14ac:dyDescent="0.25">
      <c r="A2485" s="15" t="s">
        <v>102</v>
      </c>
      <c r="B2485" s="16" t="s">
        <v>22</v>
      </c>
      <c r="C2485" s="15" t="str">
        <f t="shared" si="267"/>
        <v>Limestone_Layered</v>
      </c>
      <c r="D2485" s="15">
        <v>141</v>
      </c>
      <c r="E2485" s="33">
        <f t="shared" si="270"/>
        <v>-3.9791496417179273E-2</v>
      </c>
      <c r="F2485" s="15" t="str">
        <f t="shared" si="266"/>
        <v>Rare/Uncommon</v>
      </c>
      <c r="G2485" s="17" t="s">
        <v>159</v>
      </c>
      <c r="H2485" s="18" t="s">
        <v>166</v>
      </c>
      <c r="I2485" s="26" t="s">
        <v>166</v>
      </c>
      <c r="J2485" s="19" t="str">
        <f t="shared" si="271"/>
        <v>Needs Review</v>
      </c>
      <c r="K2485" s="19" t="str">
        <f t="shared" si="272"/>
        <v>Bell &amp; Erber</v>
      </c>
      <c r="L2485" s="27" t="str">
        <f t="shared" si="268"/>
        <v>Bedrock</v>
      </c>
      <c r="M2485" s="27" t="str">
        <f t="shared" si="269"/>
        <v>Bedrock</v>
      </c>
    </row>
    <row r="2486" spans="1:13" x14ac:dyDescent="0.25">
      <c r="A2486" s="15" t="s">
        <v>102</v>
      </c>
      <c r="B2486" s="16" t="s">
        <v>23</v>
      </c>
      <c r="C2486" s="15" t="str">
        <f t="shared" si="267"/>
        <v>Limestone_Medium</v>
      </c>
      <c r="D2486" s="15">
        <v>599</v>
      </c>
      <c r="E2486" s="33">
        <f t="shared" si="270"/>
        <v>-1.2692259168423264E-2</v>
      </c>
      <c r="F2486" s="15" t="str">
        <f t="shared" si="266"/>
        <v>Rare/Uncommon</v>
      </c>
      <c r="G2486" s="17" t="s">
        <v>159</v>
      </c>
      <c r="H2486" s="18" t="s">
        <v>166</v>
      </c>
      <c r="I2486" s="26" t="s">
        <v>166</v>
      </c>
      <c r="J2486" s="19" t="str">
        <f t="shared" si="271"/>
        <v>Needs Review</v>
      </c>
      <c r="K2486" s="19" t="str">
        <f t="shared" si="272"/>
        <v>Bell &amp; Erber</v>
      </c>
      <c r="L2486" s="27" t="str">
        <f t="shared" si="268"/>
        <v>Bedrock</v>
      </c>
      <c r="M2486" s="27" t="str">
        <f t="shared" si="269"/>
        <v>Bedrock</v>
      </c>
    </row>
    <row r="2487" spans="1:13" x14ac:dyDescent="0.25">
      <c r="A2487" s="15" t="s">
        <v>102</v>
      </c>
      <c r="B2487" s="16" t="s">
        <v>24</v>
      </c>
      <c r="C2487" s="15" t="str">
        <f t="shared" si="267"/>
        <v>Limestone_Medium To Coarse</v>
      </c>
      <c r="D2487" s="15">
        <v>12</v>
      </c>
      <c r="E2487" s="33">
        <f t="shared" si="270"/>
        <v>-4.7424251013444607E-2</v>
      </c>
      <c r="F2487" s="15" t="str">
        <f t="shared" si="266"/>
        <v>Rare/Uncommon</v>
      </c>
      <c r="G2487" s="17" t="s">
        <v>159</v>
      </c>
      <c r="H2487" s="18" t="s">
        <v>166</v>
      </c>
      <c r="I2487" s="26" t="s">
        <v>166</v>
      </c>
      <c r="J2487" s="19" t="str">
        <f t="shared" si="271"/>
        <v>Needs Review</v>
      </c>
      <c r="K2487" s="19" t="str">
        <f t="shared" si="272"/>
        <v>Bell &amp; Erber</v>
      </c>
      <c r="L2487" s="27" t="str">
        <f t="shared" si="268"/>
        <v>Bedrock</v>
      </c>
      <c r="M2487" s="27" t="str">
        <f t="shared" si="269"/>
        <v>Bedrock</v>
      </c>
    </row>
    <row r="2488" spans="1:13" x14ac:dyDescent="0.25">
      <c r="A2488" s="15" t="s">
        <v>102</v>
      </c>
      <c r="B2488" s="16" t="s">
        <v>25</v>
      </c>
      <c r="C2488" s="15" t="str">
        <f t="shared" si="267"/>
        <v>Limestone_Organic</v>
      </c>
      <c r="D2488" s="15">
        <v>1</v>
      </c>
      <c r="E2488" s="33">
        <f t="shared" si="270"/>
        <v>-4.8075106056537004E-2</v>
      </c>
      <c r="F2488" s="15" t="str">
        <f t="shared" si="266"/>
        <v>Rare/Uncommon</v>
      </c>
      <c r="G2488" s="17" t="s">
        <v>159</v>
      </c>
      <c r="H2488" s="18" t="s">
        <v>166</v>
      </c>
      <c r="I2488" s="26" t="s">
        <v>166</v>
      </c>
      <c r="J2488" s="19" t="str">
        <f t="shared" si="271"/>
        <v>Needs Review</v>
      </c>
      <c r="K2488" s="19" t="str">
        <f t="shared" si="272"/>
        <v>Bell &amp; Erber</v>
      </c>
      <c r="L2488" s="27" t="str">
        <f t="shared" si="268"/>
        <v>Bedrock</v>
      </c>
      <c r="M2488" s="27" t="str">
        <f t="shared" si="269"/>
        <v>Bedrock</v>
      </c>
    </row>
    <row r="2489" spans="1:13" x14ac:dyDescent="0.25">
      <c r="A2489" s="15" t="s">
        <v>102</v>
      </c>
      <c r="B2489" s="16" t="s">
        <v>26</v>
      </c>
      <c r="C2489" s="15" t="str">
        <f t="shared" si="267"/>
        <v>Limestone_Porous</v>
      </c>
      <c r="D2489" s="15">
        <v>115</v>
      </c>
      <c r="E2489" s="33">
        <f t="shared" si="270"/>
        <v>-4.1329881064488566E-2</v>
      </c>
      <c r="F2489" s="15" t="str">
        <f t="shared" si="266"/>
        <v>Rare/Uncommon</v>
      </c>
      <c r="G2489" s="17" t="s">
        <v>159</v>
      </c>
      <c r="H2489" s="18" t="s">
        <v>166</v>
      </c>
      <c r="I2489" s="26" t="s">
        <v>166</v>
      </c>
      <c r="J2489" s="19" t="str">
        <f t="shared" si="271"/>
        <v>Needs Review</v>
      </c>
      <c r="K2489" s="19" t="str">
        <f t="shared" si="272"/>
        <v>Bell &amp; Erber</v>
      </c>
      <c r="L2489" s="27" t="str">
        <f t="shared" si="268"/>
        <v>Bedrock</v>
      </c>
      <c r="M2489" s="27" t="str">
        <f t="shared" si="269"/>
        <v>Bedrock</v>
      </c>
    </row>
    <row r="2490" spans="1:13" x14ac:dyDescent="0.25">
      <c r="A2490" s="15" t="s">
        <v>102</v>
      </c>
      <c r="B2490" s="16" t="s">
        <v>27</v>
      </c>
      <c r="C2490" s="15" t="str">
        <f t="shared" si="267"/>
        <v>Limestone_Sandy</v>
      </c>
      <c r="D2490" s="15">
        <v>1249</v>
      </c>
      <c r="E2490" s="33">
        <f t="shared" si="270"/>
        <v>2.5767357014309062E-2</v>
      </c>
      <c r="F2490" s="15" t="str">
        <f t="shared" si="266"/>
        <v>Fairly Common</v>
      </c>
      <c r="G2490" s="17" t="s">
        <v>159</v>
      </c>
      <c r="H2490" s="18" t="s">
        <v>166</v>
      </c>
      <c r="I2490" s="26" t="s">
        <v>166</v>
      </c>
      <c r="J2490" s="19" t="str">
        <f t="shared" si="271"/>
        <v>Needs Review</v>
      </c>
      <c r="K2490" s="19" t="str">
        <f t="shared" si="272"/>
        <v>Bell &amp; Erber</v>
      </c>
      <c r="L2490" s="27" t="str">
        <f t="shared" si="268"/>
        <v>Bedrock</v>
      </c>
      <c r="M2490" s="27" t="str">
        <f t="shared" si="269"/>
        <v>Bedrock</v>
      </c>
    </row>
    <row r="2491" spans="1:13" x14ac:dyDescent="0.25">
      <c r="A2491" s="15" t="s">
        <v>102</v>
      </c>
      <c r="B2491" s="16" t="s">
        <v>28</v>
      </c>
      <c r="C2491" s="15" t="str">
        <f t="shared" si="267"/>
        <v>Limestone_Silty</v>
      </c>
      <c r="D2491" s="15">
        <v>14</v>
      </c>
      <c r="E2491" s="33">
        <f t="shared" si="270"/>
        <v>-4.7305913732882357E-2</v>
      </c>
      <c r="F2491" s="15" t="str">
        <f t="shared" si="266"/>
        <v>Rare/Uncommon</v>
      </c>
      <c r="G2491" s="17" t="s">
        <v>159</v>
      </c>
      <c r="H2491" s="18" t="s">
        <v>166</v>
      </c>
      <c r="I2491" s="26" t="s">
        <v>166</v>
      </c>
      <c r="J2491" s="19" t="str">
        <f t="shared" si="271"/>
        <v>Needs Review</v>
      </c>
      <c r="K2491" s="19" t="str">
        <f t="shared" si="272"/>
        <v>Bell &amp; Erber</v>
      </c>
      <c r="L2491" s="27" t="str">
        <f t="shared" si="268"/>
        <v>Bedrock</v>
      </c>
      <c r="M2491" s="27" t="str">
        <f t="shared" si="269"/>
        <v>Bedrock</v>
      </c>
    </row>
    <row r="2492" spans="1:13" x14ac:dyDescent="0.25">
      <c r="A2492" s="15" t="s">
        <v>102</v>
      </c>
      <c r="B2492" s="16" t="s">
        <v>29</v>
      </c>
      <c r="C2492" s="15" t="str">
        <f t="shared" si="267"/>
        <v>Limestone_Soft</v>
      </c>
      <c r="D2492" s="15">
        <v>2108</v>
      </c>
      <c r="E2492" s="33">
        <f t="shared" si="270"/>
        <v>7.6593219015796854E-2</v>
      </c>
      <c r="F2492" s="15" t="str">
        <f t="shared" si="266"/>
        <v>Fairly Common</v>
      </c>
      <c r="G2492" s="17" t="s">
        <v>159</v>
      </c>
      <c r="H2492" s="18" t="s">
        <v>166</v>
      </c>
      <c r="I2492" s="26" t="s">
        <v>166</v>
      </c>
      <c r="J2492" s="19" t="str">
        <f t="shared" si="271"/>
        <v>Needs Review</v>
      </c>
      <c r="K2492" s="19" t="str">
        <f t="shared" si="272"/>
        <v>Bell &amp; Erber</v>
      </c>
      <c r="L2492" s="27" t="str">
        <f t="shared" si="268"/>
        <v>Bedrock</v>
      </c>
      <c r="M2492" s="27" t="str">
        <f t="shared" si="269"/>
        <v>Bedrock</v>
      </c>
    </row>
    <row r="2493" spans="1:13" x14ac:dyDescent="0.25">
      <c r="A2493" s="15" t="s">
        <v>102</v>
      </c>
      <c r="B2493" s="16" t="s">
        <v>30</v>
      </c>
      <c r="C2493" s="15" t="str">
        <f t="shared" si="267"/>
        <v>Limestone_Sticky</v>
      </c>
      <c r="D2493" s="15">
        <v>0</v>
      </c>
      <c r="E2493" s="33">
        <f t="shared" si="270"/>
        <v>-4.8134274696818129E-2</v>
      </c>
      <c r="F2493" s="15" t="str">
        <f t="shared" si="266"/>
        <v>Not Used</v>
      </c>
      <c r="G2493" s="17" t="s">
        <v>159</v>
      </c>
      <c r="H2493" s="18" t="s">
        <v>166</v>
      </c>
      <c r="I2493" s="26" t="s">
        <v>166</v>
      </c>
      <c r="J2493" s="19" t="str">
        <f t="shared" si="271"/>
        <v>Not Used</v>
      </c>
      <c r="K2493" s="19" t="str">
        <f t="shared" si="272"/>
        <v>Not Used</v>
      </c>
      <c r="L2493" s="27" t="str">
        <f t="shared" si="268"/>
        <v>CHECK</v>
      </c>
      <c r="M2493" s="27" t="str">
        <f t="shared" si="269"/>
        <v>Bedrock</v>
      </c>
    </row>
    <row r="2494" spans="1:13" x14ac:dyDescent="0.25">
      <c r="A2494" s="15" t="s">
        <v>102</v>
      </c>
      <c r="B2494" s="16" t="s">
        <v>31</v>
      </c>
      <c r="C2494" s="15" t="str">
        <f t="shared" si="267"/>
        <v>Limestone_Stoney</v>
      </c>
      <c r="D2494" s="15">
        <v>13</v>
      </c>
      <c r="E2494" s="33">
        <f t="shared" si="270"/>
        <v>-4.7365082373163482E-2</v>
      </c>
      <c r="F2494" s="15" t="str">
        <f t="shared" si="266"/>
        <v>Rare/Uncommon</v>
      </c>
      <c r="G2494" s="17" t="s">
        <v>159</v>
      </c>
      <c r="H2494" s="18" t="s">
        <v>166</v>
      </c>
      <c r="I2494" s="26" t="s">
        <v>166</v>
      </c>
      <c r="J2494" s="19" t="str">
        <f t="shared" si="271"/>
        <v>Needs Review</v>
      </c>
      <c r="K2494" s="19" t="str">
        <f t="shared" si="272"/>
        <v>Bell &amp; Erber</v>
      </c>
      <c r="L2494" s="27" t="str">
        <f t="shared" si="268"/>
        <v>Bedrock</v>
      </c>
      <c r="M2494" s="27" t="str">
        <f t="shared" si="269"/>
        <v>Bedrock</v>
      </c>
    </row>
    <row r="2495" spans="1:13" x14ac:dyDescent="0.25">
      <c r="A2495" s="15" t="s">
        <v>102</v>
      </c>
      <c r="B2495" s="16" t="s">
        <v>32</v>
      </c>
      <c r="C2495" s="15" t="str">
        <f t="shared" si="267"/>
        <v>Limestone_Stringers</v>
      </c>
      <c r="D2495" s="15">
        <v>30</v>
      </c>
      <c r="E2495" s="33">
        <f t="shared" si="270"/>
        <v>-4.6359215488384328E-2</v>
      </c>
      <c r="F2495" s="15" t="str">
        <f t="shared" si="266"/>
        <v>Rare/Uncommon</v>
      </c>
      <c r="G2495" s="17" t="s">
        <v>159</v>
      </c>
      <c r="H2495" s="18" t="s">
        <v>166</v>
      </c>
      <c r="I2495" s="26" t="s">
        <v>166</v>
      </c>
      <c r="J2495" s="19" t="str">
        <f t="shared" si="271"/>
        <v>Needs Review</v>
      </c>
      <c r="K2495" s="19" t="str">
        <f t="shared" si="272"/>
        <v>Bell &amp; Erber</v>
      </c>
      <c r="L2495" s="27" t="str">
        <f t="shared" si="268"/>
        <v>Bedrock</v>
      </c>
      <c r="M2495" s="27" t="str">
        <f t="shared" si="269"/>
        <v>Bedrock</v>
      </c>
    </row>
    <row r="2496" spans="1:13" x14ac:dyDescent="0.25">
      <c r="A2496" s="15" t="s">
        <v>102</v>
      </c>
      <c r="B2496" s="16" t="s">
        <v>33</v>
      </c>
      <c r="C2496" s="15" t="str">
        <f t="shared" si="267"/>
        <v>Limestone_Strips</v>
      </c>
      <c r="D2496" s="15">
        <v>11</v>
      </c>
      <c r="E2496" s="33">
        <f t="shared" si="270"/>
        <v>-4.7483419653725739E-2</v>
      </c>
      <c r="F2496" s="15" t="str">
        <f t="shared" si="266"/>
        <v>Rare/Uncommon</v>
      </c>
      <c r="G2496" s="17" t="s">
        <v>159</v>
      </c>
      <c r="H2496" s="18" t="s">
        <v>166</v>
      </c>
      <c r="I2496" s="26" t="s">
        <v>166</v>
      </c>
      <c r="J2496" s="19" t="str">
        <f t="shared" si="271"/>
        <v>Needs Review</v>
      </c>
      <c r="K2496" s="19" t="str">
        <f t="shared" si="272"/>
        <v>Bell &amp; Erber</v>
      </c>
      <c r="L2496" s="27" t="str">
        <f t="shared" si="268"/>
        <v>Bedrock</v>
      </c>
      <c r="M2496" s="27" t="str">
        <f t="shared" si="269"/>
        <v>Bedrock</v>
      </c>
    </row>
    <row r="2497" spans="1:13" x14ac:dyDescent="0.25">
      <c r="A2497" s="15" t="s">
        <v>102</v>
      </c>
      <c r="B2497" s="16" t="s">
        <v>34</v>
      </c>
      <c r="C2497" s="15" t="str">
        <f t="shared" si="267"/>
        <v>Limestone_Swelling</v>
      </c>
      <c r="D2497" s="15">
        <v>0</v>
      </c>
      <c r="E2497" s="33">
        <f t="shared" si="270"/>
        <v>-4.8134274696818129E-2</v>
      </c>
      <c r="F2497" s="15" t="str">
        <f t="shared" si="266"/>
        <v>Not Used</v>
      </c>
      <c r="G2497" s="17" t="s">
        <v>159</v>
      </c>
      <c r="H2497" s="18" t="s">
        <v>166</v>
      </c>
      <c r="I2497" s="26" t="s">
        <v>166</v>
      </c>
      <c r="J2497" s="19" t="str">
        <f t="shared" si="271"/>
        <v>Not Used</v>
      </c>
      <c r="K2497" s="19" t="str">
        <f t="shared" si="272"/>
        <v>Not Used</v>
      </c>
      <c r="L2497" s="27" t="str">
        <f t="shared" si="268"/>
        <v>CHECK</v>
      </c>
      <c r="M2497" s="27" t="str">
        <f t="shared" si="269"/>
        <v>Bedrock</v>
      </c>
    </row>
    <row r="2498" spans="1:13" x14ac:dyDescent="0.25">
      <c r="A2498" s="15" t="s">
        <v>102</v>
      </c>
      <c r="B2498" s="16" t="s">
        <v>35</v>
      </c>
      <c r="C2498" s="15" t="str">
        <f t="shared" si="267"/>
        <v>Limestone_Very Coarse</v>
      </c>
      <c r="D2498" s="15">
        <v>0</v>
      </c>
      <c r="E2498" s="33">
        <f t="shared" si="270"/>
        <v>-4.8134274696818129E-2</v>
      </c>
      <c r="F2498" s="15" t="str">
        <f t="shared" ref="F2498:F2561" si="273">IF(D2498=0,"Not Used",
IF(E2498&lt;Mean,"Rare/Uncommon",
IF(AND(E2498&gt;Mean,E2498&lt;(Mean + Standard_Deviation)),"Fairly Common",
IF(AND(E2498&gt;(Mean + Standard_Deviation),E2498&lt;(Mean + (2*Standard_Deviation))),"Common",
IF(E2498&gt;(Mean + (2*Standard_Deviation)),"Very Common","")))))</f>
        <v>Not Used</v>
      </c>
      <c r="G2498" s="17" t="s">
        <v>159</v>
      </c>
      <c r="H2498" s="18" t="s">
        <v>166</v>
      </c>
      <c r="I2498" s="26" t="s">
        <v>166</v>
      </c>
      <c r="J2498" s="19" t="str">
        <f t="shared" si="271"/>
        <v>Not Used</v>
      </c>
      <c r="K2498" s="19" t="str">
        <f t="shared" si="272"/>
        <v>Not Used</v>
      </c>
      <c r="L2498" s="27" t="str">
        <f t="shared" si="268"/>
        <v>CHECK</v>
      </c>
      <c r="M2498" s="27" t="str">
        <f t="shared" si="269"/>
        <v>Bedrock</v>
      </c>
    </row>
    <row r="2499" spans="1:13" x14ac:dyDescent="0.25">
      <c r="A2499" s="15" t="s">
        <v>102</v>
      </c>
      <c r="B2499" s="16" t="s">
        <v>160</v>
      </c>
      <c r="C2499" s="15" t="str">
        <f t="shared" ref="C2499:C2562" si="274">A2499&amp;"_"&amp;IF(ISBLANK(B2499),"",B2499)</f>
        <v>Limestone_Very Fine</v>
      </c>
      <c r="D2499" s="15">
        <v>2</v>
      </c>
      <c r="E2499" s="33">
        <f t="shared" si="270"/>
        <v>-4.8015937416255879E-2</v>
      </c>
      <c r="F2499" s="15" t="str">
        <f t="shared" si="273"/>
        <v>Rare/Uncommon</v>
      </c>
      <c r="G2499" s="17" t="s">
        <v>159</v>
      </c>
      <c r="H2499" s="18" t="s">
        <v>166</v>
      </c>
      <c r="I2499" s="26" t="s">
        <v>166</v>
      </c>
      <c r="J2499" s="19" t="str">
        <f t="shared" si="271"/>
        <v>Needs Review</v>
      </c>
      <c r="K2499" s="19" t="str">
        <f t="shared" si="272"/>
        <v>Bell &amp; Erber</v>
      </c>
      <c r="L2499" s="27" t="str">
        <f t="shared" ref="L2499:L2562" si="275">IF(K2499="Esch &amp; Erber",I2499,IF(OR(K2499="Bell &amp; Esch",K2499="Bell &amp; Erber",K2499="Everyone Agrees"),H2499,"CHECK"))</f>
        <v>Bedrock</v>
      </c>
      <c r="M2499" s="27" t="str">
        <f t="shared" ref="M2499:M2562" si="276">IF(K2499="Everyone Agrees",H2499,IF(J2499="Not Used",H2499,IF(NOT(L2499="CHECK"),L2499,H2499)))</f>
        <v>Bedrock</v>
      </c>
    </row>
    <row r="2500" spans="1:13" x14ac:dyDescent="0.25">
      <c r="A2500" s="15" t="s">
        <v>102</v>
      </c>
      <c r="B2500" s="16" t="s">
        <v>36</v>
      </c>
      <c r="C2500" s="15" t="str">
        <f t="shared" si="274"/>
        <v>Limestone_Very Fine-Coarse</v>
      </c>
      <c r="D2500" s="15">
        <v>0</v>
      </c>
      <c r="E2500" s="33">
        <f t="shared" ref="E2500:E2563" si="277">STANDARDIZE(D2500,(SUM($D$2:$D$5657)/COUNT($D$2:$D$5657)),_xlfn.STDEV.P($D$2:$D$5657))</f>
        <v>-4.8134274696818129E-2</v>
      </c>
      <c r="F2500" s="15" t="str">
        <f t="shared" si="273"/>
        <v>Not Used</v>
      </c>
      <c r="G2500" s="17" t="s">
        <v>159</v>
      </c>
      <c r="H2500" s="18" t="s">
        <v>166</v>
      </c>
      <c r="I2500" s="26" t="s">
        <v>166</v>
      </c>
      <c r="J2500" s="19" t="str">
        <f t="shared" ref="J2500:J2563" si="278">IF(AND(G2500=H2500,I2500=H2500),"Yes",IF(AND(OR(G2500="CHECK",H2500="CHECK",I2500="CHECK"),NOT(F2500="Not Used")),"Needs Review",IF(F2500="Not Used", "Not Used","No")))</f>
        <v>Not Used</v>
      </c>
      <c r="K2500" s="19" t="str">
        <f t="shared" ref="K2500:K2563" si="279">IF(J2500="Yes","Everyone Agrees",IF(F2500="Not Used","Not Used",IF(AND(G2500="CHECK",I2500="CHECK"),"Needs Review",IF(G2500=H2500,"Bell &amp; Esch",IF(H2500=I2500,"Bell &amp; Erber",IF(G2500=I2500,"Esch &amp; Erber","Nobody Agrees"))))))</f>
        <v>Not Used</v>
      </c>
      <c r="L2500" s="27" t="str">
        <f t="shared" si="275"/>
        <v>CHECK</v>
      </c>
      <c r="M2500" s="27" t="str">
        <f t="shared" si="276"/>
        <v>Bedrock</v>
      </c>
    </row>
    <row r="2501" spans="1:13" x14ac:dyDescent="0.25">
      <c r="A2501" s="15" t="s">
        <v>102</v>
      </c>
      <c r="B2501" s="16" t="s">
        <v>37</v>
      </c>
      <c r="C2501" s="15" t="str">
        <f t="shared" si="274"/>
        <v>Limestone_Very Fine-Fine</v>
      </c>
      <c r="D2501" s="15">
        <v>0</v>
      </c>
      <c r="E2501" s="33">
        <f t="shared" si="277"/>
        <v>-4.8134274696818129E-2</v>
      </c>
      <c r="F2501" s="15" t="str">
        <f t="shared" si="273"/>
        <v>Not Used</v>
      </c>
      <c r="G2501" s="17" t="s">
        <v>159</v>
      </c>
      <c r="H2501" s="18" t="s">
        <v>166</v>
      </c>
      <c r="I2501" s="26" t="s">
        <v>166</v>
      </c>
      <c r="J2501" s="19" t="str">
        <f t="shared" si="278"/>
        <v>Not Used</v>
      </c>
      <c r="K2501" s="19" t="str">
        <f t="shared" si="279"/>
        <v>Not Used</v>
      </c>
      <c r="L2501" s="27" t="str">
        <f t="shared" si="275"/>
        <v>CHECK</v>
      </c>
      <c r="M2501" s="27" t="str">
        <f t="shared" si="276"/>
        <v>Bedrock</v>
      </c>
    </row>
    <row r="2502" spans="1:13" x14ac:dyDescent="0.25">
      <c r="A2502" s="15" t="s">
        <v>102</v>
      </c>
      <c r="B2502" s="16" t="s">
        <v>38</v>
      </c>
      <c r="C2502" s="15" t="str">
        <f t="shared" si="274"/>
        <v>Limestone_Very Fine-Medium</v>
      </c>
      <c r="D2502" s="15">
        <v>0</v>
      </c>
      <c r="E2502" s="33">
        <f t="shared" si="277"/>
        <v>-4.8134274696818129E-2</v>
      </c>
      <c r="F2502" s="15" t="str">
        <f t="shared" si="273"/>
        <v>Not Used</v>
      </c>
      <c r="G2502" s="17" t="s">
        <v>159</v>
      </c>
      <c r="H2502" s="18" t="s">
        <v>166</v>
      </c>
      <c r="I2502" s="26" t="s">
        <v>166</v>
      </c>
      <c r="J2502" s="19" t="str">
        <f t="shared" si="278"/>
        <v>Not Used</v>
      </c>
      <c r="K2502" s="19" t="str">
        <f t="shared" si="279"/>
        <v>Not Used</v>
      </c>
      <c r="L2502" s="27" t="str">
        <f t="shared" si="275"/>
        <v>CHECK</v>
      </c>
      <c r="M2502" s="27" t="str">
        <f t="shared" si="276"/>
        <v>Bedrock</v>
      </c>
    </row>
    <row r="2503" spans="1:13" x14ac:dyDescent="0.25">
      <c r="A2503" s="15" t="s">
        <v>102</v>
      </c>
      <c r="B2503" s="16" t="s">
        <v>39</v>
      </c>
      <c r="C2503" s="15" t="str">
        <f t="shared" si="274"/>
        <v>Limestone_Very Hard</v>
      </c>
      <c r="D2503" s="15">
        <v>144</v>
      </c>
      <c r="E2503" s="33">
        <f t="shared" si="277"/>
        <v>-3.9613990496335891E-2</v>
      </c>
      <c r="F2503" s="15" t="str">
        <f t="shared" si="273"/>
        <v>Rare/Uncommon</v>
      </c>
      <c r="G2503" s="17" t="s">
        <v>159</v>
      </c>
      <c r="H2503" s="18" t="s">
        <v>166</v>
      </c>
      <c r="I2503" s="26" t="s">
        <v>166</v>
      </c>
      <c r="J2503" s="19" t="str">
        <f t="shared" si="278"/>
        <v>Needs Review</v>
      </c>
      <c r="K2503" s="19" t="str">
        <f t="shared" si="279"/>
        <v>Bell &amp; Erber</v>
      </c>
      <c r="L2503" s="27" t="str">
        <f t="shared" si="275"/>
        <v>Bedrock</v>
      </c>
      <c r="M2503" s="27" t="str">
        <f t="shared" si="276"/>
        <v>Bedrock</v>
      </c>
    </row>
    <row r="2504" spans="1:13" x14ac:dyDescent="0.25">
      <c r="A2504" s="15" t="s">
        <v>102</v>
      </c>
      <c r="B2504" s="16" t="s">
        <v>40</v>
      </c>
      <c r="C2504" s="15" t="str">
        <f t="shared" si="274"/>
        <v>Limestone_W/Boulders</v>
      </c>
      <c r="D2504" s="15">
        <v>203</v>
      </c>
      <c r="E2504" s="33">
        <f t="shared" si="277"/>
        <v>-3.6123040719749422E-2</v>
      </c>
      <c r="F2504" s="15" t="str">
        <f t="shared" si="273"/>
        <v>Rare/Uncommon</v>
      </c>
      <c r="G2504" s="17" t="s">
        <v>159</v>
      </c>
      <c r="H2504" s="18" t="s">
        <v>166</v>
      </c>
      <c r="I2504" s="26" t="s">
        <v>166</v>
      </c>
      <c r="J2504" s="19" t="str">
        <f t="shared" si="278"/>
        <v>Needs Review</v>
      </c>
      <c r="K2504" s="19" t="str">
        <f t="shared" si="279"/>
        <v>Bell &amp; Erber</v>
      </c>
      <c r="L2504" s="27" t="str">
        <f t="shared" si="275"/>
        <v>Bedrock</v>
      </c>
      <c r="M2504" s="27" t="str">
        <f t="shared" si="276"/>
        <v>Bedrock</v>
      </c>
    </row>
    <row r="2505" spans="1:13" x14ac:dyDescent="0.25">
      <c r="A2505" s="15" t="s">
        <v>102</v>
      </c>
      <c r="B2505" s="16" t="s">
        <v>41</v>
      </c>
      <c r="C2505" s="15" t="str">
        <f t="shared" si="274"/>
        <v>Limestone_W/Clay</v>
      </c>
      <c r="D2505" s="15">
        <v>1051</v>
      </c>
      <c r="E2505" s="33">
        <f t="shared" si="277"/>
        <v>1.4051966238645984E-2</v>
      </c>
      <c r="F2505" s="15" t="str">
        <f t="shared" si="273"/>
        <v>Fairly Common</v>
      </c>
      <c r="G2505" s="17" t="s">
        <v>159</v>
      </c>
      <c r="H2505" s="18" t="s">
        <v>166</v>
      </c>
      <c r="I2505" s="26" t="s">
        <v>166</v>
      </c>
      <c r="J2505" s="19" t="str">
        <f t="shared" si="278"/>
        <v>Needs Review</v>
      </c>
      <c r="K2505" s="19" t="str">
        <f t="shared" si="279"/>
        <v>Bell &amp; Erber</v>
      </c>
      <c r="L2505" s="27" t="str">
        <f t="shared" si="275"/>
        <v>Bedrock</v>
      </c>
      <c r="M2505" s="27" t="str">
        <f t="shared" si="276"/>
        <v>Bedrock</v>
      </c>
    </row>
    <row r="2506" spans="1:13" x14ac:dyDescent="0.25">
      <c r="A2506" s="15" t="s">
        <v>102</v>
      </c>
      <c r="B2506" s="16" t="s">
        <v>42</v>
      </c>
      <c r="C2506" s="15" t="str">
        <f t="shared" si="274"/>
        <v>Limestone_W/Coal</v>
      </c>
      <c r="D2506" s="15">
        <v>4</v>
      </c>
      <c r="E2506" s="33">
        <f t="shared" si="277"/>
        <v>-4.7897600135693622E-2</v>
      </c>
      <c r="F2506" s="15" t="str">
        <f t="shared" si="273"/>
        <v>Rare/Uncommon</v>
      </c>
      <c r="G2506" s="17" t="s">
        <v>159</v>
      </c>
      <c r="H2506" s="18" t="s">
        <v>166</v>
      </c>
      <c r="I2506" s="26" t="s">
        <v>166</v>
      </c>
      <c r="J2506" s="19" t="str">
        <f t="shared" si="278"/>
        <v>Needs Review</v>
      </c>
      <c r="K2506" s="19" t="str">
        <f t="shared" si="279"/>
        <v>Bell &amp; Erber</v>
      </c>
      <c r="L2506" s="27" t="str">
        <f t="shared" si="275"/>
        <v>Bedrock</v>
      </c>
      <c r="M2506" s="27" t="str">
        <f t="shared" si="276"/>
        <v>Bedrock</v>
      </c>
    </row>
    <row r="2507" spans="1:13" x14ac:dyDescent="0.25">
      <c r="A2507" s="15" t="s">
        <v>102</v>
      </c>
      <c r="B2507" s="16" t="s">
        <v>43</v>
      </c>
      <c r="C2507" s="15" t="str">
        <f t="shared" si="274"/>
        <v>Limestone_W/Cobbles</v>
      </c>
      <c r="D2507" s="15">
        <v>7</v>
      </c>
      <c r="E2507" s="33">
        <f t="shared" si="277"/>
        <v>-4.7720094214850246E-2</v>
      </c>
      <c r="F2507" s="15" t="str">
        <f t="shared" si="273"/>
        <v>Rare/Uncommon</v>
      </c>
      <c r="G2507" s="17" t="s">
        <v>159</v>
      </c>
      <c r="H2507" s="18" t="s">
        <v>166</v>
      </c>
      <c r="I2507" s="26" t="s">
        <v>166</v>
      </c>
      <c r="J2507" s="19" t="str">
        <f t="shared" si="278"/>
        <v>Needs Review</v>
      </c>
      <c r="K2507" s="19" t="str">
        <f t="shared" si="279"/>
        <v>Bell &amp; Erber</v>
      </c>
      <c r="L2507" s="27" t="str">
        <f t="shared" si="275"/>
        <v>Bedrock</v>
      </c>
      <c r="M2507" s="27" t="str">
        <f t="shared" si="276"/>
        <v>Bedrock</v>
      </c>
    </row>
    <row r="2508" spans="1:13" x14ac:dyDescent="0.25">
      <c r="A2508" s="15" t="s">
        <v>102</v>
      </c>
      <c r="B2508" s="16" t="s">
        <v>44</v>
      </c>
      <c r="C2508" s="15" t="str">
        <f t="shared" si="274"/>
        <v>Limestone_W/Dolomite</v>
      </c>
      <c r="D2508" s="15">
        <v>66</v>
      </c>
      <c r="E2508" s="33">
        <f t="shared" si="277"/>
        <v>-4.4229144438263771E-2</v>
      </c>
      <c r="F2508" s="15" t="str">
        <f t="shared" si="273"/>
        <v>Rare/Uncommon</v>
      </c>
      <c r="G2508" s="17" t="s">
        <v>159</v>
      </c>
      <c r="H2508" s="18" t="s">
        <v>166</v>
      </c>
      <c r="I2508" s="26" t="s">
        <v>166</v>
      </c>
      <c r="J2508" s="19" t="str">
        <f t="shared" si="278"/>
        <v>Needs Review</v>
      </c>
      <c r="K2508" s="19" t="str">
        <f t="shared" si="279"/>
        <v>Bell &amp; Erber</v>
      </c>
      <c r="L2508" s="27" t="str">
        <f t="shared" si="275"/>
        <v>Bedrock</v>
      </c>
      <c r="M2508" s="27" t="str">
        <f t="shared" si="276"/>
        <v>Bedrock</v>
      </c>
    </row>
    <row r="2509" spans="1:13" x14ac:dyDescent="0.25">
      <c r="A2509" s="15" t="s">
        <v>102</v>
      </c>
      <c r="B2509" s="16" t="s">
        <v>45</v>
      </c>
      <c r="C2509" s="15" t="str">
        <f t="shared" si="274"/>
        <v>Limestone_W/Gravel</v>
      </c>
      <c r="D2509" s="15">
        <v>388</v>
      </c>
      <c r="E2509" s="33">
        <f t="shared" si="277"/>
        <v>-2.5176842267740987E-2</v>
      </c>
      <c r="F2509" s="15" t="str">
        <f t="shared" si="273"/>
        <v>Rare/Uncommon</v>
      </c>
      <c r="G2509" s="17" t="s">
        <v>159</v>
      </c>
      <c r="H2509" s="18" t="s">
        <v>166</v>
      </c>
      <c r="I2509" s="26" t="s">
        <v>166</v>
      </c>
      <c r="J2509" s="19" t="str">
        <f t="shared" si="278"/>
        <v>Needs Review</v>
      </c>
      <c r="K2509" s="19" t="str">
        <f t="shared" si="279"/>
        <v>Bell &amp; Erber</v>
      </c>
      <c r="L2509" s="27" t="str">
        <f t="shared" si="275"/>
        <v>Bedrock</v>
      </c>
      <c r="M2509" s="27" t="str">
        <f t="shared" si="276"/>
        <v>Bedrock</v>
      </c>
    </row>
    <row r="2510" spans="1:13" x14ac:dyDescent="0.25">
      <c r="A2510" s="15" t="s">
        <v>102</v>
      </c>
      <c r="B2510" s="16" t="s">
        <v>46</v>
      </c>
      <c r="C2510" s="15" t="str">
        <f t="shared" si="274"/>
        <v>Limestone_W/Gypsum</v>
      </c>
      <c r="D2510" s="15">
        <v>216</v>
      </c>
      <c r="E2510" s="33">
        <f t="shared" si="277"/>
        <v>-3.5353848396094775E-2</v>
      </c>
      <c r="F2510" s="15" t="str">
        <f t="shared" si="273"/>
        <v>Rare/Uncommon</v>
      </c>
      <c r="G2510" s="17" t="s">
        <v>159</v>
      </c>
      <c r="H2510" s="18" t="s">
        <v>166</v>
      </c>
      <c r="I2510" s="26" t="s">
        <v>166</v>
      </c>
      <c r="J2510" s="19" t="str">
        <f t="shared" si="278"/>
        <v>Needs Review</v>
      </c>
      <c r="K2510" s="19" t="str">
        <f t="shared" si="279"/>
        <v>Bell &amp; Erber</v>
      </c>
      <c r="L2510" s="27" t="str">
        <f t="shared" si="275"/>
        <v>Bedrock</v>
      </c>
      <c r="M2510" s="27" t="str">
        <f t="shared" si="276"/>
        <v>Bedrock</v>
      </c>
    </row>
    <row r="2511" spans="1:13" x14ac:dyDescent="0.25">
      <c r="A2511" s="15" t="s">
        <v>102</v>
      </c>
      <c r="B2511" s="16" t="s">
        <v>47</v>
      </c>
      <c r="C2511" s="15" t="str">
        <f t="shared" si="274"/>
        <v>Limestone_W/Limestone</v>
      </c>
      <c r="D2511" s="15">
        <v>44</v>
      </c>
      <c r="E2511" s="33">
        <f t="shared" si="277"/>
        <v>-4.5530854524448557E-2</v>
      </c>
      <c r="F2511" s="15" t="str">
        <f t="shared" si="273"/>
        <v>Rare/Uncommon</v>
      </c>
      <c r="G2511" s="17" t="s">
        <v>159</v>
      </c>
      <c r="H2511" s="18" t="s">
        <v>166</v>
      </c>
      <c r="I2511" s="26" t="s">
        <v>166</v>
      </c>
      <c r="J2511" s="19" t="str">
        <f t="shared" si="278"/>
        <v>Needs Review</v>
      </c>
      <c r="K2511" s="19" t="str">
        <f t="shared" si="279"/>
        <v>Bell &amp; Erber</v>
      </c>
      <c r="L2511" s="27" t="str">
        <f t="shared" si="275"/>
        <v>Bedrock</v>
      </c>
      <c r="M2511" s="27" t="str">
        <f t="shared" si="276"/>
        <v>Bedrock</v>
      </c>
    </row>
    <row r="2512" spans="1:13" x14ac:dyDescent="0.25">
      <c r="A2512" s="15" t="s">
        <v>102</v>
      </c>
      <c r="B2512" s="16" t="s">
        <v>48</v>
      </c>
      <c r="C2512" s="15" t="str">
        <f t="shared" si="274"/>
        <v>Limestone_W/Pyrite</v>
      </c>
      <c r="D2512" s="15">
        <v>42</v>
      </c>
      <c r="E2512" s="33">
        <f t="shared" si="277"/>
        <v>-4.5649191805010814E-2</v>
      </c>
      <c r="F2512" s="15" t="str">
        <f t="shared" si="273"/>
        <v>Rare/Uncommon</v>
      </c>
      <c r="G2512" s="17" t="s">
        <v>159</v>
      </c>
      <c r="H2512" s="18" t="s">
        <v>166</v>
      </c>
      <c r="I2512" s="26" t="s">
        <v>166</v>
      </c>
      <c r="J2512" s="19" t="str">
        <f t="shared" si="278"/>
        <v>Needs Review</v>
      </c>
      <c r="K2512" s="19" t="str">
        <f t="shared" si="279"/>
        <v>Bell &amp; Erber</v>
      </c>
      <c r="L2512" s="27" t="str">
        <f t="shared" si="275"/>
        <v>Bedrock</v>
      </c>
      <c r="M2512" s="27" t="str">
        <f t="shared" si="276"/>
        <v>Bedrock</v>
      </c>
    </row>
    <row r="2513" spans="1:13" x14ac:dyDescent="0.25">
      <c r="A2513" s="15" t="s">
        <v>102</v>
      </c>
      <c r="B2513" s="16" t="s">
        <v>49</v>
      </c>
      <c r="C2513" s="15" t="str">
        <f t="shared" si="274"/>
        <v>Limestone_W/Sand</v>
      </c>
      <c r="D2513" s="15">
        <v>357</v>
      </c>
      <c r="E2513" s="33">
        <f t="shared" si="277"/>
        <v>-2.7011070116455916E-2</v>
      </c>
      <c r="F2513" s="15" t="str">
        <f t="shared" si="273"/>
        <v>Rare/Uncommon</v>
      </c>
      <c r="G2513" s="17" t="s">
        <v>159</v>
      </c>
      <c r="H2513" s="18" t="s">
        <v>166</v>
      </c>
      <c r="I2513" s="26" t="s">
        <v>166</v>
      </c>
      <c r="J2513" s="19" t="str">
        <f t="shared" si="278"/>
        <v>Needs Review</v>
      </c>
      <c r="K2513" s="19" t="str">
        <f t="shared" si="279"/>
        <v>Bell &amp; Erber</v>
      </c>
      <c r="L2513" s="27" t="str">
        <f t="shared" si="275"/>
        <v>Bedrock</v>
      </c>
      <c r="M2513" s="27" t="str">
        <f t="shared" si="276"/>
        <v>Bedrock</v>
      </c>
    </row>
    <row r="2514" spans="1:13" x14ac:dyDescent="0.25">
      <c r="A2514" s="15" t="s">
        <v>102</v>
      </c>
      <c r="B2514" s="16" t="s">
        <v>50</v>
      </c>
      <c r="C2514" s="15" t="str">
        <f t="shared" si="274"/>
        <v>Limestone_W/Sandstone</v>
      </c>
      <c r="D2514" s="15">
        <v>852</v>
      </c>
      <c r="E2514" s="33">
        <f t="shared" si="277"/>
        <v>2.27740682270178E-3</v>
      </c>
      <c r="F2514" s="15" t="str">
        <f t="shared" si="273"/>
        <v>Fairly Common</v>
      </c>
      <c r="G2514" s="17" t="s">
        <v>159</v>
      </c>
      <c r="H2514" s="18" t="s">
        <v>166</v>
      </c>
      <c r="I2514" s="26" t="s">
        <v>166</v>
      </c>
      <c r="J2514" s="19" t="str">
        <f t="shared" si="278"/>
        <v>Needs Review</v>
      </c>
      <c r="K2514" s="19" t="str">
        <f t="shared" si="279"/>
        <v>Bell &amp; Erber</v>
      </c>
      <c r="L2514" s="27" t="str">
        <f t="shared" si="275"/>
        <v>Bedrock</v>
      </c>
      <c r="M2514" s="27" t="str">
        <f t="shared" si="276"/>
        <v>Bedrock</v>
      </c>
    </row>
    <row r="2515" spans="1:13" x14ac:dyDescent="0.25">
      <c r="A2515" s="15" t="s">
        <v>102</v>
      </c>
      <c r="B2515" s="16" t="s">
        <v>51</v>
      </c>
      <c r="C2515" s="15" t="str">
        <f t="shared" si="274"/>
        <v>Limestone_W/Shale</v>
      </c>
      <c r="D2515" s="15">
        <v>2402</v>
      </c>
      <c r="E2515" s="33">
        <f t="shared" si="277"/>
        <v>9.3988799258448094E-2</v>
      </c>
      <c r="F2515" s="15" t="str">
        <f t="shared" si="273"/>
        <v>Fairly Common</v>
      </c>
      <c r="G2515" s="17" t="s">
        <v>159</v>
      </c>
      <c r="H2515" s="18" t="s">
        <v>166</v>
      </c>
      <c r="I2515" s="26" t="s">
        <v>166</v>
      </c>
      <c r="J2515" s="19" t="str">
        <f t="shared" si="278"/>
        <v>Needs Review</v>
      </c>
      <c r="K2515" s="19" t="str">
        <f t="shared" si="279"/>
        <v>Bell &amp; Erber</v>
      </c>
      <c r="L2515" s="27" t="str">
        <f t="shared" si="275"/>
        <v>Bedrock</v>
      </c>
      <c r="M2515" s="27" t="str">
        <f t="shared" si="276"/>
        <v>Bedrock</v>
      </c>
    </row>
    <row r="2516" spans="1:13" x14ac:dyDescent="0.25">
      <c r="A2516" s="15" t="s">
        <v>102</v>
      </c>
      <c r="B2516" s="16" t="s">
        <v>52</v>
      </c>
      <c r="C2516" s="15" t="str">
        <f t="shared" si="274"/>
        <v>Limestone_W/Silt</v>
      </c>
      <c r="D2516" s="15">
        <v>7</v>
      </c>
      <c r="E2516" s="33">
        <f t="shared" si="277"/>
        <v>-4.7720094214850246E-2</v>
      </c>
      <c r="F2516" s="15" t="str">
        <f t="shared" si="273"/>
        <v>Rare/Uncommon</v>
      </c>
      <c r="G2516" s="17" t="s">
        <v>159</v>
      </c>
      <c r="H2516" s="18" t="s">
        <v>166</v>
      </c>
      <c r="I2516" s="26" t="s">
        <v>166</v>
      </c>
      <c r="J2516" s="19" t="str">
        <f t="shared" si="278"/>
        <v>Needs Review</v>
      </c>
      <c r="K2516" s="19" t="str">
        <f t="shared" si="279"/>
        <v>Bell &amp; Erber</v>
      </c>
      <c r="L2516" s="27" t="str">
        <f t="shared" si="275"/>
        <v>Bedrock</v>
      </c>
      <c r="M2516" s="27" t="str">
        <f t="shared" si="276"/>
        <v>Bedrock</v>
      </c>
    </row>
    <row r="2517" spans="1:13" x14ac:dyDescent="0.25">
      <c r="A2517" s="15" t="s">
        <v>102</v>
      </c>
      <c r="B2517" s="16" t="s">
        <v>53</v>
      </c>
      <c r="C2517" s="15" t="str">
        <f t="shared" si="274"/>
        <v>Limestone_W/Stones</v>
      </c>
      <c r="D2517" s="15">
        <v>67</v>
      </c>
      <c r="E2517" s="33">
        <f t="shared" si="277"/>
        <v>-4.4169975797982645E-2</v>
      </c>
      <c r="F2517" s="15" t="str">
        <f t="shared" si="273"/>
        <v>Rare/Uncommon</v>
      </c>
      <c r="G2517" s="17" t="s">
        <v>159</v>
      </c>
      <c r="H2517" s="18" t="s">
        <v>166</v>
      </c>
      <c r="I2517" s="26" t="s">
        <v>166</v>
      </c>
      <c r="J2517" s="19" t="str">
        <f t="shared" si="278"/>
        <v>Needs Review</v>
      </c>
      <c r="K2517" s="19" t="str">
        <f t="shared" si="279"/>
        <v>Bell &amp; Erber</v>
      </c>
      <c r="L2517" s="27" t="str">
        <f t="shared" si="275"/>
        <v>Bedrock</v>
      </c>
      <c r="M2517" s="27" t="str">
        <f t="shared" si="276"/>
        <v>Bedrock</v>
      </c>
    </row>
    <row r="2518" spans="1:13" x14ac:dyDescent="0.25">
      <c r="A2518" s="15" t="s">
        <v>102</v>
      </c>
      <c r="B2518" s="16" t="s">
        <v>54</v>
      </c>
      <c r="C2518" s="15" t="str">
        <f t="shared" si="274"/>
        <v>Limestone_Water Bearing</v>
      </c>
      <c r="D2518" s="15">
        <v>278</v>
      </c>
      <c r="E2518" s="33">
        <f t="shared" si="277"/>
        <v>-3.1685392698664917E-2</v>
      </c>
      <c r="F2518" s="15" t="str">
        <f t="shared" si="273"/>
        <v>Rare/Uncommon</v>
      </c>
      <c r="G2518" s="17" t="s">
        <v>159</v>
      </c>
      <c r="H2518" s="18" t="s">
        <v>166</v>
      </c>
      <c r="I2518" s="26" t="s">
        <v>166</v>
      </c>
      <c r="J2518" s="19" t="str">
        <f t="shared" si="278"/>
        <v>Needs Review</v>
      </c>
      <c r="K2518" s="19" t="str">
        <f t="shared" si="279"/>
        <v>Bell &amp; Erber</v>
      </c>
      <c r="L2518" s="27" t="str">
        <f t="shared" si="275"/>
        <v>Bedrock</v>
      </c>
      <c r="M2518" s="27" t="str">
        <f t="shared" si="276"/>
        <v>Bedrock</v>
      </c>
    </row>
    <row r="2519" spans="1:13" x14ac:dyDescent="0.25">
      <c r="A2519" s="15" t="s">
        <v>102</v>
      </c>
      <c r="B2519" s="16" t="s">
        <v>55</v>
      </c>
      <c r="C2519" s="15" t="str">
        <f t="shared" si="274"/>
        <v>Limestone_Weathered</v>
      </c>
      <c r="D2519" s="15">
        <v>29</v>
      </c>
      <c r="E2519" s="33">
        <f t="shared" si="277"/>
        <v>-4.641838412866546E-2</v>
      </c>
      <c r="F2519" s="15" t="str">
        <f t="shared" si="273"/>
        <v>Rare/Uncommon</v>
      </c>
      <c r="G2519" s="17" t="s">
        <v>159</v>
      </c>
      <c r="H2519" s="18" t="s">
        <v>166</v>
      </c>
      <c r="I2519" s="26" t="s">
        <v>166</v>
      </c>
      <c r="J2519" s="19" t="str">
        <f t="shared" si="278"/>
        <v>Needs Review</v>
      </c>
      <c r="K2519" s="19" t="str">
        <f t="shared" si="279"/>
        <v>Bell &amp; Erber</v>
      </c>
      <c r="L2519" s="27" t="str">
        <f t="shared" si="275"/>
        <v>Bedrock</v>
      </c>
      <c r="M2519" s="27" t="str">
        <f t="shared" si="276"/>
        <v>Bedrock</v>
      </c>
    </row>
    <row r="2520" spans="1:13" x14ac:dyDescent="0.25">
      <c r="A2520" s="15" t="s">
        <v>102</v>
      </c>
      <c r="B2520" s="16" t="s">
        <v>56</v>
      </c>
      <c r="C2520" s="15" t="str">
        <f t="shared" si="274"/>
        <v>Limestone_Wet/Moist</v>
      </c>
      <c r="D2520" s="15">
        <v>68</v>
      </c>
      <c r="E2520" s="33">
        <f t="shared" si="277"/>
        <v>-4.411080715770152E-2</v>
      </c>
      <c r="F2520" s="15" t="str">
        <f t="shared" si="273"/>
        <v>Rare/Uncommon</v>
      </c>
      <c r="G2520" s="17" t="s">
        <v>159</v>
      </c>
      <c r="H2520" s="18" t="s">
        <v>166</v>
      </c>
      <c r="I2520" s="26" t="s">
        <v>166</v>
      </c>
      <c r="J2520" s="19" t="str">
        <f t="shared" si="278"/>
        <v>Needs Review</v>
      </c>
      <c r="K2520" s="19" t="str">
        <f t="shared" si="279"/>
        <v>Bell &amp; Erber</v>
      </c>
      <c r="L2520" s="27" t="str">
        <f t="shared" si="275"/>
        <v>Bedrock</v>
      </c>
      <c r="M2520" s="27" t="str">
        <f t="shared" si="276"/>
        <v>Bedrock</v>
      </c>
    </row>
    <row r="2521" spans="1:13" x14ac:dyDescent="0.25">
      <c r="A2521" s="15" t="s">
        <v>102</v>
      </c>
      <c r="B2521" s="16" t="s">
        <v>57</v>
      </c>
      <c r="C2521" s="15" t="str">
        <f t="shared" si="274"/>
        <v>Limestone_Wood</v>
      </c>
      <c r="D2521" s="15">
        <v>0</v>
      </c>
      <c r="E2521" s="33">
        <f t="shared" si="277"/>
        <v>-4.8134274696818129E-2</v>
      </c>
      <c r="F2521" s="15" t="str">
        <f t="shared" si="273"/>
        <v>Not Used</v>
      </c>
      <c r="G2521" s="17" t="s">
        <v>159</v>
      </c>
      <c r="H2521" s="18" t="s">
        <v>166</v>
      </c>
      <c r="I2521" s="26" t="s">
        <v>166</v>
      </c>
      <c r="J2521" s="19" t="str">
        <f t="shared" si="278"/>
        <v>Not Used</v>
      </c>
      <c r="K2521" s="19" t="str">
        <f t="shared" si="279"/>
        <v>Not Used</v>
      </c>
      <c r="L2521" s="27" t="str">
        <f t="shared" si="275"/>
        <v>CHECK</v>
      </c>
      <c r="M2521" s="27" t="str">
        <f t="shared" si="276"/>
        <v>Bedrock</v>
      </c>
    </row>
    <row r="2522" spans="1:13" x14ac:dyDescent="0.25">
      <c r="A2522" s="15" t="s">
        <v>103</v>
      </c>
      <c r="B2522" s="16"/>
      <c r="C2522" s="15" t="str">
        <f t="shared" si="274"/>
        <v>Limestone &amp; Dolomite_</v>
      </c>
      <c r="D2522" s="15">
        <v>120</v>
      </c>
      <c r="E2522" s="33">
        <f t="shared" si="277"/>
        <v>-4.1034037863082934E-2</v>
      </c>
      <c r="F2522" s="15" t="str">
        <f t="shared" si="273"/>
        <v>Rare/Uncommon</v>
      </c>
      <c r="G2522" s="17" t="s">
        <v>159</v>
      </c>
      <c r="H2522" s="18" t="s">
        <v>166</v>
      </c>
      <c r="I2522" s="26" t="s">
        <v>166</v>
      </c>
      <c r="J2522" s="19" t="str">
        <f t="shared" si="278"/>
        <v>Needs Review</v>
      </c>
      <c r="K2522" s="19" t="str">
        <f t="shared" si="279"/>
        <v>Bell &amp; Erber</v>
      </c>
      <c r="L2522" s="27" t="str">
        <f t="shared" si="275"/>
        <v>Bedrock</v>
      </c>
      <c r="M2522" s="27" t="str">
        <f t="shared" si="276"/>
        <v>Bedrock</v>
      </c>
    </row>
    <row r="2523" spans="1:13" x14ac:dyDescent="0.25">
      <c r="A2523" s="15" t="s">
        <v>103</v>
      </c>
      <c r="B2523" s="16" t="s">
        <v>4</v>
      </c>
      <c r="C2523" s="15" t="str">
        <f t="shared" si="274"/>
        <v>Limestone &amp; Dolomite_Broken</v>
      </c>
      <c r="D2523" s="15">
        <v>4</v>
      </c>
      <c r="E2523" s="33">
        <f t="shared" si="277"/>
        <v>-4.7897600135693622E-2</v>
      </c>
      <c r="F2523" s="15" t="str">
        <f t="shared" si="273"/>
        <v>Rare/Uncommon</v>
      </c>
      <c r="G2523" s="17" t="s">
        <v>159</v>
      </c>
      <c r="H2523" s="18" t="s">
        <v>166</v>
      </c>
      <c r="I2523" s="26" t="s">
        <v>166</v>
      </c>
      <c r="J2523" s="19" t="str">
        <f t="shared" si="278"/>
        <v>Needs Review</v>
      </c>
      <c r="K2523" s="19" t="str">
        <f t="shared" si="279"/>
        <v>Bell &amp; Erber</v>
      </c>
      <c r="L2523" s="27" t="str">
        <f t="shared" si="275"/>
        <v>Bedrock</v>
      </c>
      <c r="M2523" s="27" t="str">
        <f t="shared" si="276"/>
        <v>Bedrock</v>
      </c>
    </row>
    <row r="2524" spans="1:13" x14ac:dyDescent="0.25">
      <c r="A2524" s="15" t="s">
        <v>103</v>
      </c>
      <c r="B2524" s="16" t="s">
        <v>5</v>
      </c>
      <c r="C2524" s="15" t="str">
        <f t="shared" si="274"/>
        <v>Limestone &amp; Dolomite_Cemented</v>
      </c>
      <c r="D2524" s="15">
        <v>0</v>
      </c>
      <c r="E2524" s="33">
        <f t="shared" si="277"/>
        <v>-4.8134274696818129E-2</v>
      </c>
      <c r="F2524" s="15" t="str">
        <f t="shared" si="273"/>
        <v>Not Used</v>
      </c>
      <c r="G2524" s="17" t="s">
        <v>159</v>
      </c>
      <c r="H2524" s="18" t="s">
        <v>166</v>
      </c>
      <c r="I2524" s="26" t="s">
        <v>166</v>
      </c>
      <c r="J2524" s="19" t="str">
        <f t="shared" si="278"/>
        <v>Not Used</v>
      </c>
      <c r="K2524" s="19" t="str">
        <f t="shared" si="279"/>
        <v>Not Used</v>
      </c>
      <c r="L2524" s="27" t="str">
        <f t="shared" si="275"/>
        <v>CHECK</v>
      </c>
      <c r="M2524" s="27" t="str">
        <f t="shared" si="276"/>
        <v>Bedrock</v>
      </c>
    </row>
    <row r="2525" spans="1:13" x14ac:dyDescent="0.25">
      <c r="A2525" s="15" t="s">
        <v>103</v>
      </c>
      <c r="B2525" s="16" t="s">
        <v>6</v>
      </c>
      <c r="C2525" s="15" t="str">
        <f t="shared" si="274"/>
        <v>Limestone &amp; Dolomite_Clayey</v>
      </c>
      <c r="D2525" s="15">
        <v>1</v>
      </c>
      <c r="E2525" s="33">
        <f t="shared" si="277"/>
        <v>-4.8075106056537004E-2</v>
      </c>
      <c r="F2525" s="15" t="str">
        <f t="shared" si="273"/>
        <v>Rare/Uncommon</v>
      </c>
      <c r="G2525" s="17" t="s">
        <v>159</v>
      </c>
      <c r="H2525" s="18" t="s">
        <v>166</v>
      </c>
      <c r="I2525" s="26" t="s">
        <v>166</v>
      </c>
      <c r="J2525" s="19" t="str">
        <f t="shared" si="278"/>
        <v>Needs Review</v>
      </c>
      <c r="K2525" s="19" t="str">
        <f t="shared" si="279"/>
        <v>Bell &amp; Erber</v>
      </c>
      <c r="L2525" s="27" t="str">
        <f t="shared" si="275"/>
        <v>Bedrock</v>
      </c>
      <c r="M2525" s="27" t="str">
        <f t="shared" si="276"/>
        <v>Bedrock</v>
      </c>
    </row>
    <row r="2526" spans="1:13" x14ac:dyDescent="0.25">
      <c r="A2526" s="15" t="s">
        <v>103</v>
      </c>
      <c r="B2526" s="16" t="s">
        <v>7</v>
      </c>
      <c r="C2526" s="15" t="str">
        <f t="shared" si="274"/>
        <v>Limestone &amp; Dolomite_Coarse</v>
      </c>
      <c r="D2526" s="15">
        <v>0</v>
      </c>
      <c r="E2526" s="33">
        <f t="shared" si="277"/>
        <v>-4.8134274696818129E-2</v>
      </c>
      <c r="F2526" s="15" t="str">
        <f t="shared" si="273"/>
        <v>Not Used</v>
      </c>
      <c r="G2526" s="17" t="s">
        <v>159</v>
      </c>
      <c r="H2526" s="18" t="s">
        <v>166</v>
      </c>
      <c r="I2526" s="26" t="s">
        <v>166</v>
      </c>
      <c r="J2526" s="19" t="str">
        <f t="shared" si="278"/>
        <v>Not Used</v>
      </c>
      <c r="K2526" s="19" t="str">
        <f t="shared" si="279"/>
        <v>Not Used</v>
      </c>
      <c r="L2526" s="27" t="str">
        <f t="shared" si="275"/>
        <v>CHECK</v>
      </c>
      <c r="M2526" s="27" t="str">
        <f t="shared" si="276"/>
        <v>Bedrock</v>
      </c>
    </row>
    <row r="2527" spans="1:13" x14ac:dyDescent="0.25">
      <c r="A2527" s="15" t="s">
        <v>103</v>
      </c>
      <c r="B2527" s="16" t="s">
        <v>8</v>
      </c>
      <c r="C2527" s="15" t="str">
        <f t="shared" si="274"/>
        <v>Limestone &amp; Dolomite_Dense</v>
      </c>
      <c r="D2527" s="15">
        <v>0</v>
      </c>
      <c r="E2527" s="33">
        <f t="shared" si="277"/>
        <v>-4.8134274696818129E-2</v>
      </c>
      <c r="F2527" s="15" t="str">
        <f t="shared" si="273"/>
        <v>Not Used</v>
      </c>
      <c r="G2527" s="17" t="s">
        <v>159</v>
      </c>
      <c r="H2527" s="18" t="s">
        <v>166</v>
      </c>
      <c r="I2527" s="26" t="s">
        <v>166</v>
      </c>
      <c r="J2527" s="19" t="str">
        <f t="shared" si="278"/>
        <v>Not Used</v>
      </c>
      <c r="K2527" s="19" t="str">
        <f t="shared" si="279"/>
        <v>Not Used</v>
      </c>
      <c r="L2527" s="27" t="str">
        <f t="shared" si="275"/>
        <v>CHECK</v>
      </c>
      <c r="M2527" s="27" t="str">
        <f t="shared" si="276"/>
        <v>Bedrock</v>
      </c>
    </row>
    <row r="2528" spans="1:13" x14ac:dyDescent="0.25">
      <c r="A2528" s="15" t="s">
        <v>103</v>
      </c>
      <c r="B2528" s="16" t="s">
        <v>9</v>
      </c>
      <c r="C2528" s="15" t="str">
        <f t="shared" si="274"/>
        <v>Limestone &amp; Dolomite_Dolomitic</v>
      </c>
      <c r="D2528" s="15">
        <v>0</v>
      </c>
      <c r="E2528" s="33">
        <f t="shared" si="277"/>
        <v>-4.8134274696818129E-2</v>
      </c>
      <c r="F2528" s="15" t="str">
        <f t="shared" si="273"/>
        <v>Not Used</v>
      </c>
      <c r="G2528" s="17" t="s">
        <v>159</v>
      </c>
      <c r="H2528" s="18" t="s">
        <v>166</v>
      </c>
      <c r="I2528" s="26" t="s">
        <v>166</v>
      </c>
      <c r="J2528" s="19" t="str">
        <f t="shared" si="278"/>
        <v>Not Used</v>
      </c>
      <c r="K2528" s="19" t="str">
        <f t="shared" si="279"/>
        <v>Not Used</v>
      </c>
      <c r="L2528" s="27" t="str">
        <f t="shared" si="275"/>
        <v>CHECK</v>
      </c>
      <c r="M2528" s="27" t="str">
        <f t="shared" si="276"/>
        <v>Bedrock</v>
      </c>
    </row>
    <row r="2529" spans="1:13" x14ac:dyDescent="0.25">
      <c r="A2529" s="15" t="s">
        <v>103</v>
      </c>
      <c r="B2529" s="16" t="s">
        <v>10</v>
      </c>
      <c r="C2529" s="15" t="str">
        <f t="shared" si="274"/>
        <v>Limestone &amp; Dolomite_Dry</v>
      </c>
      <c r="D2529" s="15">
        <v>0</v>
      </c>
      <c r="E2529" s="33">
        <f t="shared" si="277"/>
        <v>-4.8134274696818129E-2</v>
      </c>
      <c r="F2529" s="15" t="str">
        <f t="shared" si="273"/>
        <v>Not Used</v>
      </c>
      <c r="G2529" s="17" t="s">
        <v>159</v>
      </c>
      <c r="H2529" s="18" t="s">
        <v>166</v>
      </c>
      <c r="I2529" s="26" t="s">
        <v>166</v>
      </c>
      <c r="J2529" s="19" t="str">
        <f t="shared" si="278"/>
        <v>Not Used</v>
      </c>
      <c r="K2529" s="19" t="str">
        <f t="shared" si="279"/>
        <v>Not Used</v>
      </c>
      <c r="L2529" s="27" t="str">
        <f t="shared" si="275"/>
        <v>CHECK</v>
      </c>
      <c r="M2529" s="27" t="str">
        <f t="shared" si="276"/>
        <v>Bedrock</v>
      </c>
    </row>
    <row r="2530" spans="1:13" x14ac:dyDescent="0.25">
      <c r="A2530" s="15" t="s">
        <v>103</v>
      </c>
      <c r="B2530" s="16" t="s">
        <v>11</v>
      </c>
      <c r="C2530" s="15" t="str">
        <f t="shared" si="274"/>
        <v>Limestone &amp; Dolomite_Fill</v>
      </c>
      <c r="D2530" s="15">
        <v>0</v>
      </c>
      <c r="E2530" s="33">
        <f t="shared" si="277"/>
        <v>-4.8134274696818129E-2</v>
      </c>
      <c r="F2530" s="15" t="str">
        <f t="shared" si="273"/>
        <v>Not Used</v>
      </c>
      <c r="G2530" s="17" t="s">
        <v>159</v>
      </c>
      <c r="H2530" s="18" t="s">
        <v>166</v>
      </c>
      <c r="I2530" s="26" t="s">
        <v>166</v>
      </c>
      <c r="J2530" s="19" t="str">
        <f t="shared" si="278"/>
        <v>Not Used</v>
      </c>
      <c r="K2530" s="19" t="str">
        <f t="shared" si="279"/>
        <v>Not Used</v>
      </c>
      <c r="L2530" s="27" t="str">
        <f t="shared" si="275"/>
        <v>CHECK</v>
      </c>
      <c r="M2530" s="27" t="str">
        <f t="shared" si="276"/>
        <v>Bedrock</v>
      </c>
    </row>
    <row r="2531" spans="1:13" x14ac:dyDescent="0.25">
      <c r="A2531" s="15" t="s">
        <v>103</v>
      </c>
      <c r="B2531" s="16" t="s">
        <v>12</v>
      </c>
      <c r="C2531" s="15" t="str">
        <f t="shared" si="274"/>
        <v>Limestone &amp; Dolomite_Fine</v>
      </c>
      <c r="D2531" s="15">
        <v>0</v>
      </c>
      <c r="E2531" s="33">
        <f t="shared" si="277"/>
        <v>-4.8134274696818129E-2</v>
      </c>
      <c r="F2531" s="15" t="str">
        <f t="shared" si="273"/>
        <v>Not Used</v>
      </c>
      <c r="G2531" s="17" t="s">
        <v>159</v>
      </c>
      <c r="H2531" s="18" t="s">
        <v>166</v>
      </c>
      <c r="I2531" s="26" t="s">
        <v>166</v>
      </c>
      <c r="J2531" s="19" t="str">
        <f t="shared" si="278"/>
        <v>Not Used</v>
      </c>
      <c r="K2531" s="19" t="str">
        <f t="shared" si="279"/>
        <v>Not Used</v>
      </c>
      <c r="L2531" s="27" t="str">
        <f t="shared" si="275"/>
        <v>CHECK</v>
      </c>
      <c r="M2531" s="27" t="str">
        <f t="shared" si="276"/>
        <v>Bedrock</v>
      </c>
    </row>
    <row r="2532" spans="1:13" x14ac:dyDescent="0.25">
      <c r="A2532" s="15" t="s">
        <v>103</v>
      </c>
      <c r="B2532" s="16" t="s">
        <v>13</v>
      </c>
      <c r="C2532" s="15" t="str">
        <f t="shared" si="274"/>
        <v>Limestone &amp; Dolomite_Fine To Coarse</v>
      </c>
      <c r="D2532" s="15">
        <v>0</v>
      </c>
      <c r="E2532" s="33">
        <f t="shared" si="277"/>
        <v>-4.8134274696818129E-2</v>
      </c>
      <c r="F2532" s="15" t="str">
        <f t="shared" si="273"/>
        <v>Not Used</v>
      </c>
      <c r="G2532" s="17" t="s">
        <v>159</v>
      </c>
      <c r="H2532" s="18" t="s">
        <v>166</v>
      </c>
      <c r="I2532" s="26" t="s">
        <v>166</v>
      </c>
      <c r="J2532" s="19" t="str">
        <f t="shared" si="278"/>
        <v>Not Used</v>
      </c>
      <c r="K2532" s="19" t="str">
        <f t="shared" si="279"/>
        <v>Not Used</v>
      </c>
      <c r="L2532" s="27" t="str">
        <f t="shared" si="275"/>
        <v>CHECK</v>
      </c>
      <c r="M2532" s="27" t="str">
        <f t="shared" si="276"/>
        <v>Bedrock</v>
      </c>
    </row>
    <row r="2533" spans="1:13" x14ac:dyDescent="0.25">
      <c r="A2533" s="15" t="s">
        <v>103</v>
      </c>
      <c r="B2533" s="16" t="s">
        <v>14</v>
      </c>
      <c r="C2533" s="15" t="str">
        <f t="shared" si="274"/>
        <v>Limestone &amp; Dolomite_Fine To Medium</v>
      </c>
      <c r="D2533" s="15">
        <v>0</v>
      </c>
      <c r="E2533" s="33">
        <f t="shared" si="277"/>
        <v>-4.8134274696818129E-2</v>
      </c>
      <c r="F2533" s="15" t="str">
        <f t="shared" si="273"/>
        <v>Not Used</v>
      </c>
      <c r="G2533" s="17" t="s">
        <v>159</v>
      </c>
      <c r="H2533" s="18" t="s">
        <v>166</v>
      </c>
      <c r="I2533" s="26" t="s">
        <v>166</v>
      </c>
      <c r="J2533" s="19" t="str">
        <f t="shared" si="278"/>
        <v>Not Used</v>
      </c>
      <c r="K2533" s="19" t="str">
        <f t="shared" si="279"/>
        <v>Not Used</v>
      </c>
      <c r="L2533" s="27" t="str">
        <f t="shared" si="275"/>
        <v>CHECK</v>
      </c>
      <c r="M2533" s="27" t="str">
        <f t="shared" si="276"/>
        <v>Bedrock</v>
      </c>
    </row>
    <row r="2534" spans="1:13" x14ac:dyDescent="0.25">
      <c r="A2534" s="15" t="s">
        <v>103</v>
      </c>
      <c r="B2534" s="16" t="s">
        <v>15</v>
      </c>
      <c r="C2534" s="15" t="str">
        <f t="shared" si="274"/>
        <v>Limestone &amp; Dolomite_Firm</v>
      </c>
      <c r="D2534" s="15">
        <v>1</v>
      </c>
      <c r="E2534" s="33">
        <f t="shared" si="277"/>
        <v>-4.8075106056537004E-2</v>
      </c>
      <c r="F2534" s="15" t="str">
        <f t="shared" si="273"/>
        <v>Rare/Uncommon</v>
      </c>
      <c r="G2534" s="17" t="s">
        <v>159</v>
      </c>
      <c r="H2534" s="18" t="s">
        <v>166</v>
      </c>
      <c r="I2534" s="26" t="s">
        <v>166</v>
      </c>
      <c r="J2534" s="19" t="str">
        <f t="shared" si="278"/>
        <v>Needs Review</v>
      </c>
      <c r="K2534" s="19" t="str">
        <f t="shared" si="279"/>
        <v>Bell &amp; Erber</v>
      </c>
      <c r="L2534" s="27" t="str">
        <f t="shared" si="275"/>
        <v>Bedrock</v>
      </c>
      <c r="M2534" s="27" t="str">
        <f t="shared" si="276"/>
        <v>Bedrock</v>
      </c>
    </row>
    <row r="2535" spans="1:13" x14ac:dyDescent="0.25">
      <c r="A2535" s="15" t="s">
        <v>103</v>
      </c>
      <c r="B2535" s="16" t="s">
        <v>16</v>
      </c>
      <c r="C2535" s="15" t="str">
        <f t="shared" si="274"/>
        <v>Limestone &amp; Dolomite_Fractured</v>
      </c>
      <c r="D2535" s="15">
        <v>2</v>
      </c>
      <c r="E2535" s="33">
        <f t="shared" si="277"/>
        <v>-4.8015937416255879E-2</v>
      </c>
      <c r="F2535" s="15" t="str">
        <f t="shared" si="273"/>
        <v>Rare/Uncommon</v>
      </c>
      <c r="G2535" s="17" t="s">
        <v>159</v>
      </c>
      <c r="H2535" s="18" t="s">
        <v>166</v>
      </c>
      <c r="I2535" s="26" t="s">
        <v>166</v>
      </c>
      <c r="J2535" s="19" t="str">
        <f t="shared" si="278"/>
        <v>Needs Review</v>
      </c>
      <c r="K2535" s="19" t="str">
        <f t="shared" si="279"/>
        <v>Bell &amp; Erber</v>
      </c>
      <c r="L2535" s="27" t="str">
        <f t="shared" si="275"/>
        <v>Bedrock</v>
      </c>
      <c r="M2535" s="27" t="str">
        <f t="shared" si="276"/>
        <v>Bedrock</v>
      </c>
    </row>
    <row r="2536" spans="1:13" x14ac:dyDescent="0.25">
      <c r="A2536" s="15" t="s">
        <v>103</v>
      </c>
      <c r="B2536" s="16" t="s">
        <v>17</v>
      </c>
      <c r="C2536" s="15" t="str">
        <f t="shared" si="274"/>
        <v>Limestone &amp; Dolomite_Gravely</v>
      </c>
      <c r="D2536" s="15">
        <v>0</v>
      </c>
      <c r="E2536" s="33">
        <f t="shared" si="277"/>
        <v>-4.8134274696818129E-2</v>
      </c>
      <c r="F2536" s="15" t="str">
        <f t="shared" si="273"/>
        <v>Not Used</v>
      </c>
      <c r="G2536" s="17" t="s">
        <v>159</v>
      </c>
      <c r="H2536" s="18" t="s">
        <v>166</v>
      </c>
      <c r="I2536" s="26" t="s">
        <v>166</v>
      </c>
      <c r="J2536" s="19" t="str">
        <f t="shared" si="278"/>
        <v>Not Used</v>
      </c>
      <c r="K2536" s="19" t="str">
        <f t="shared" si="279"/>
        <v>Not Used</v>
      </c>
      <c r="L2536" s="27" t="str">
        <f t="shared" si="275"/>
        <v>CHECK</v>
      </c>
      <c r="M2536" s="27" t="str">
        <f t="shared" si="276"/>
        <v>Bedrock</v>
      </c>
    </row>
    <row r="2537" spans="1:13" x14ac:dyDescent="0.25">
      <c r="A2537" s="15" t="s">
        <v>103</v>
      </c>
      <c r="B2537" s="16" t="s">
        <v>18</v>
      </c>
      <c r="C2537" s="15" t="str">
        <f t="shared" si="274"/>
        <v>Limestone &amp; Dolomite_Gummy</v>
      </c>
      <c r="D2537" s="15">
        <v>0</v>
      </c>
      <c r="E2537" s="33">
        <f t="shared" si="277"/>
        <v>-4.8134274696818129E-2</v>
      </c>
      <c r="F2537" s="15" t="str">
        <f t="shared" si="273"/>
        <v>Not Used</v>
      </c>
      <c r="G2537" s="17" t="s">
        <v>159</v>
      </c>
      <c r="H2537" s="18" t="s">
        <v>166</v>
      </c>
      <c r="I2537" s="26" t="s">
        <v>166</v>
      </c>
      <c r="J2537" s="19" t="str">
        <f t="shared" si="278"/>
        <v>Not Used</v>
      </c>
      <c r="K2537" s="19" t="str">
        <f t="shared" si="279"/>
        <v>Not Used</v>
      </c>
      <c r="L2537" s="27" t="str">
        <f t="shared" si="275"/>
        <v>CHECK</v>
      </c>
      <c r="M2537" s="27" t="str">
        <f t="shared" si="276"/>
        <v>Bedrock</v>
      </c>
    </row>
    <row r="2538" spans="1:13" x14ac:dyDescent="0.25">
      <c r="A2538" s="15" t="s">
        <v>103</v>
      </c>
      <c r="B2538" s="16" t="s">
        <v>19</v>
      </c>
      <c r="C2538" s="15" t="str">
        <f t="shared" si="274"/>
        <v>Limestone &amp; Dolomite_Hard</v>
      </c>
      <c r="D2538" s="15">
        <v>10</v>
      </c>
      <c r="E2538" s="33">
        <f t="shared" si="277"/>
        <v>-4.7542588294006864E-2</v>
      </c>
      <c r="F2538" s="15" t="str">
        <f t="shared" si="273"/>
        <v>Rare/Uncommon</v>
      </c>
      <c r="G2538" s="17" t="s">
        <v>159</v>
      </c>
      <c r="H2538" s="18" t="s">
        <v>166</v>
      </c>
      <c r="I2538" s="26" t="s">
        <v>166</v>
      </c>
      <c r="J2538" s="19" t="str">
        <f t="shared" si="278"/>
        <v>Needs Review</v>
      </c>
      <c r="K2538" s="19" t="str">
        <f t="shared" si="279"/>
        <v>Bell &amp; Erber</v>
      </c>
      <c r="L2538" s="27" t="str">
        <f t="shared" si="275"/>
        <v>Bedrock</v>
      </c>
      <c r="M2538" s="27" t="str">
        <f t="shared" si="276"/>
        <v>Bedrock</v>
      </c>
    </row>
    <row r="2539" spans="1:13" x14ac:dyDescent="0.25">
      <c r="A2539" s="15" t="s">
        <v>103</v>
      </c>
      <c r="B2539" s="16" t="s">
        <v>20</v>
      </c>
      <c r="C2539" s="15" t="str">
        <f t="shared" si="274"/>
        <v>Limestone &amp; Dolomite_Heaving/Quick</v>
      </c>
      <c r="D2539" s="15">
        <v>0</v>
      </c>
      <c r="E2539" s="33">
        <f t="shared" si="277"/>
        <v>-4.8134274696818129E-2</v>
      </c>
      <c r="F2539" s="15" t="str">
        <f t="shared" si="273"/>
        <v>Not Used</v>
      </c>
      <c r="G2539" s="17" t="s">
        <v>159</v>
      </c>
      <c r="H2539" s="18" t="s">
        <v>166</v>
      </c>
      <c r="I2539" s="26" t="s">
        <v>166</v>
      </c>
      <c r="J2539" s="19" t="str">
        <f t="shared" si="278"/>
        <v>Not Used</v>
      </c>
      <c r="K2539" s="19" t="str">
        <f t="shared" si="279"/>
        <v>Not Used</v>
      </c>
      <c r="L2539" s="27" t="str">
        <f t="shared" si="275"/>
        <v>CHECK</v>
      </c>
      <c r="M2539" s="27" t="str">
        <f t="shared" si="276"/>
        <v>Bedrock</v>
      </c>
    </row>
    <row r="2540" spans="1:13" x14ac:dyDescent="0.25">
      <c r="A2540" s="15" t="s">
        <v>103</v>
      </c>
      <c r="B2540" s="16" t="s">
        <v>21</v>
      </c>
      <c r="C2540" s="15" t="str">
        <f t="shared" si="274"/>
        <v>Limestone &amp; Dolomite_Karst</v>
      </c>
      <c r="D2540" s="15">
        <v>0</v>
      </c>
      <c r="E2540" s="33">
        <f t="shared" si="277"/>
        <v>-4.8134274696818129E-2</v>
      </c>
      <c r="F2540" s="15" t="str">
        <f t="shared" si="273"/>
        <v>Not Used</v>
      </c>
      <c r="G2540" s="17" t="s">
        <v>159</v>
      </c>
      <c r="H2540" s="18" t="s">
        <v>166</v>
      </c>
      <c r="I2540" s="26" t="s">
        <v>166</v>
      </c>
      <c r="J2540" s="19" t="str">
        <f t="shared" si="278"/>
        <v>Not Used</v>
      </c>
      <c r="K2540" s="19" t="str">
        <f t="shared" si="279"/>
        <v>Not Used</v>
      </c>
      <c r="L2540" s="27" t="str">
        <f t="shared" si="275"/>
        <v>CHECK</v>
      </c>
      <c r="M2540" s="27" t="str">
        <f t="shared" si="276"/>
        <v>Bedrock</v>
      </c>
    </row>
    <row r="2541" spans="1:13" x14ac:dyDescent="0.25">
      <c r="A2541" s="15" t="s">
        <v>103</v>
      </c>
      <c r="B2541" s="16" t="s">
        <v>22</v>
      </c>
      <c r="C2541" s="15" t="str">
        <f t="shared" si="274"/>
        <v>Limestone &amp; Dolomite_Layered</v>
      </c>
      <c r="D2541" s="15">
        <v>0</v>
      </c>
      <c r="E2541" s="33">
        <f t="shared" si="277"/>
        <v>-4.8134274696818129E-2</v>
      </c>
      <c r="F2541" s="15" t="str">
        <f t="shared" si="273"/>
        <v>Not Used</v>
      </c>
      <c r="G2541" s="17" t="s">
        <v>159</v>
      </c>
      <c r="H2541" s="18" t="s">
        <v>166</v>
      </c>
      <c r="I2541" s="26" t="s">
        <v>166</v>
      </c>
      <c r="J2541" s="19" t="str">
        <f t="shared" si="278"/>
        <v>Not Used</v>
      </c>
      <c r="K2541" s="19" t="str">
        <f t="shared" si="279"/>
        <v>Not Used</v>
      </c>
      <c r="L2541" s="27" t="str">
        <f t="shared" si="275"/>
        <v>CHECK</v>
      </c>
      <c r="M2541" s="27" t="str">
        <f t="shared" si="276"/>
        <v>Bedrock</v>
      </c>
    </row>
    <row r="2542" spans="1:13" x14ac:dyDescent="0.25">
      <c r="A2542" s="15" t="s">
        <v>103</v>
      </c>
      <c r="B2542" s="16" t="s">
        <v>23</v>
      </c>
      <c r="C2542" s="15" t="str">
        <f t="shared" si="274"/>
        <v>Limestone &amp; Dolomite_Medium</v>
      </c>
      <c r="D2542" s="15">
        <v>1</v>
      </c>
      <c r="E2542" s="33">
        <f t="shared" si="277"/>
        <v>-4.8075106056537004E-2</v>
      </c>
      <c r="F2542" s="15" t="str">
        <f t="shared" si="273"/>
        <v>Rare/Uncommon</v>
      </c>
      <c r="G2542" s="17" t="s">
        <v>159</v>
      </c>
      <c r="H2542" s="18" t="s">
        <v>166</v>
      </c>
      <c r="I2542" s="26" t="s">
        <v>166</v>
      </c>
      <c r="J2542" s="19" t="str">
        <f t="shared" si="278"/>
        <v>Needs Review</v>
      </c>
      <c r="K2542" s="19" t="str">
        <f t="shared" si="279"/>
        <v>Bell &amp; Erber</v>
      </c>
      <c r="L2542" s="27" t="str">
        <f t="shared" si="275"/>
        <v>Bedrock</v>
      </c>
      <c r="M2542" s="27" t="str">
        <f t="shared" si="276"/>
        <v>Bedrock</v>
      </c>
    </row>
    <row r="2543" spans="1:13" x14ac:dyDescent="0.25">
      <c r="A2543" s="15" t="s">
        <v>103</v>
      </c>
      <c r="B2543" s="16" t="s">
        <v>24</v>
      </c>
      <c r="C2543" s="15" t="str">
        <f t="shared" si="274"/>
        <v>Limestone &amp; Dolomite_Medium To Coarse</v>
      </c>
      <c r="D2543" s="15">
        <v>0</v>
      </c>
      <c r="E2543" s="33">
        <f t="shared" si="277"/>
        <v>-4.8134274696818129E-2</v>
      </c>
      <c r="F2543" s="15" t="str">
        <f t="shared" si="273"/>
        <v>Not Used</v>
      </c>
      <c r="G2543" s="17" t="s">
        <v>159</v>
      </c>
      <c r="H2543" s="18" t="s">
        <v>166</v>
      </c>
      <c r="I2543" s="26" t="s">
        <v>166</v>
      </c>
      <c r="J2543" s="19" t="str">
        <f t="shared" si="278"/>
        <v>Not Used</v>
      </c>
      <c r="K2543" s="19" t="str">
        <f t="shared" si="279"/>
        <v>Not Used</v>
      </c>
      <c r="L2543" s="27" t="str">
        <f t="shared" si="275"/>
        <v>CHECK</v>
      </c>
      <c r="M2543" s="27" t="str">
        <f t="shared" si="276"/>
        <v>Bedrock</v>
      </c>
    </row>
    <row r="2544" spans="1:13" x14ac:dyDescent="0.25">
      <c r="A2544" s="15" t="s">
        <v>103</v>
      </c>
      <c r="B2544" s="16" t="s">
        <v>25</v>
      </c>
      <c r="C2544" s="15" t="str">
        <f t="shared" si="274"/>
        <v>Limestone &amp; Dolomite_Organic</v>
      </c>
      <c r="D2544" s="15">
        <v>0</v>
      </c>
      <c r="E2544" s="33">
        <f t="shared" si="277"/>
        <v>-4.8134274696818129E-2</v>
      </c>
      <c r="F2544" s="15" t="str">
        <f t="shared" si="273"/>
        <v>Not Used</v>
      </c>
      <c r="G2544" s="17" t="s">
        <v>159</v>
      </c>
      <c r="H2544" s="18" t="s">
        <v>166</v>
      </c>
      <c r="I2544" s="26" t="s">
        <v>166</v>
      </c>
      <c r="J2544" s="19" t="str">
        <f t="shared" si="278"/>
        <v>Not Used</v>
      </c>
      <c r="K2544" s="19" t="str">
        <f t="shared" si="279"/>
        <v>Not Used</v>
      </c>
      <c r="L2544" s="27" t="str">
        <f t="shared" si="275"/>
        <v>CHECK</v>
      </c>
      <c r="M2544" s="27" t="str">
        <f t="shared" si="276"/>
        <v>Bedrock</v>
      </c>
    </row>
    <row r="2545" spans="1:13" x14ac:dyDescent="0.25">
      <c r="A2545" s="15" t="s">
        <v>103</v>
      </c>
      <c r="B2545" s="16" t="s">
        <v>26</v>
      </c>
      <c r="C2545" s="15" t="str">
        <f t="shared" si="274"/>
        <v>Limestone &amp; Dolomite_Porous</v>
      </c>
      <c r="D2545" s="15">
        <v>0</v>
      </c>
      <c r="E2545" s="33">
        <f t="shared" si="277"/>
        <v>-4.8134274696818129E-2</v>
      </c>
      <c r="F2545" s="15" t="str">
        <f t="shared" si="273"/>
        <v>Not Used</v>
      </c>
      <c r="G2545" s="17" t="s">
        <v>159</v>
      </c>
      <c r="H2545" s="18" t="s">
        <v>166</v>
      </c>
      <c r="I2545" s="26" t="s">
        <v>166</v>
      </c>
      <c r="J2545" s="19" t="str">
        <f t="shared" si="278"/>
        <v>Not Used</v>
      </c>
      <c r="K2545" s="19" t="str">
        <f t="shared" si="279"/>
        <v>Not Used</v>
      </c>
      <c r="L2545" s="27" t="str">
        <f t="shared" si="275"/>
        <v>CHECK</v>
      </c>
      <c r="M2545" s="27" t="str">
        <f t="shared" si="276"/>
        <v>Bedrock</v>
      </c>
    </row>
    <row r="2546" spans="1:13" x14ac:dyDescent="0.25">
      <c r="A2546" s="15" t="s">
        <v>103</v>
      </c>
      <c r="B2546" s="16" t="s">
        <v>27</v>
      </c>
      <c r="C2546" s="15" t="str">
        <f t="shared" si="274"/>
        <v>Limestone &amp; Dolomite_Sandy</v>
      </c>
      <c r="D2546" s="15">
        <v>0</v>
      </c>
      <c r="E2546" s="33">
        <f t="shared" si="277"/>
        <v>-4.8134274696818129E-2</v>
      </c>
      <c r="F2546" s="15" t="str">
        <f t="shared" si="273"/>
        <v>Not Used</v>
      </c>
      <c r="G2546" s="17" t="s">
        <v>159</v>
      </c>
      <c r="H2546" s="18" t="s">
        <v>166</v>
      </c>
      <c r="I2546" s="26" t="s">
        <v>166</v>
      </c>
      <c r="J2546" s="19" t="str">
        <f t="shared" si="278"/>
        <v>Not Used</v>
      </c>
      <c r="K2546" s="19" t="str">
        <f t="shared" si="279"/>
        <v>Not Used</v>
      </c>
      <c r="L2546" s="27" t="str">
        <f t="shared" si="275"/>
        <v>CHECK</v>
      </c>
      <c r="M2546" s="27" t="str">
        <f t="shared" si="276"/>
        <v>Bedrock</v>
      </c>
    </row>
    <row r="2547" spans="1:13" x14ac:dyDescent="0.25">
      <c r="A2547" s="15" t="s">
        <v>103</v>
      </c>
      <c r="B2547" s="16" t="s">
        <v>28</v>
      </c>
      <c r="C2547" s="15" t="str">
        <f t="shared" si="274"/>
        <v>Limestone &amp; Dolomite_Silty</v>
      </c>
      <c r="D2547" s="15">
        <v>0</v>
      </c>
      <c r="E2547" s="33">
        <f t="shared" si="277"/>
        <v>-4.8134274696818129E-2</v>
      </c>
      <c r="F2547" s="15" t="str">
        <f t="shared" si="273"/>
        <v>Not Used</v>
      </c>
      <c r="G2547" s="17" t="s">
        <v>159</v>
      </c>
      <c r="H2547" s="18" t="s">
        <v>166</v>
      </c>
      <c r="I2547" s="26" t="s">
        <v>166</v>
      </c>
      <c r="J2547" s="19" t="str">
        <f t="shared" si="278"/>
        <v>Not Used</v>
      </c>
      <c r="K2547" s="19" t="str">
        <f t="shared" si="279"/>
        <v>Not Used</v>
      </c>
      <c r="L2547" s="27" t="str">
        <f t="shared" si="275"/>
        <v>CHECK</v>
      </c>
      <c r="M2547" s="27" t="str">
        <f t="shared" si="276"/>
        <v>Bedrock</v>
      </c>
    </row>
    <row r="2548" spans="1:13" x14ac:dyDescent="0.25">
      <c r="A2548" s="15" t="s">
        <v>103</v>
      </c>
      <c r="B2548" s="16" t="s">
        <v>29</v>
      </c>
      <c r="C2548" s="15" t="str">
        <f t="shared" si="274"/>
        <v>Limestone &amp; Dolomite_Soft</v>
      </c>
      <c r="D2548" s="15">
        <v>0</v>
      </c>
      <c r="E2548" s="33">
        <f t="shared" si="277"/>
        <v>-4.8134274696818129E-2</v>
      </c>
      <c r="F2548" s="15" t="str">
        <f t="shared" si="273"/>
        <v>Not Used</v>
      </c>
      <c r="G2548" s="17" t="s">
        <v>159</v>
      </c>
      <c r="H2548" s="18" t="s">
        <v>166</v>
      </c>
      <c r="I2548" s="26" t="s">
        <v>166</v>
      </c>
      <c r="J2548" s="19" t="str">
        <f t="shared" si="278"/>
        <v>Not Used</v>
      </c>
      <c r="K2548" s="19" t="str">
        <f t="shared" si="279"/>
        <v>Not Used</v>
      </c>
      <c r="L2548" s="27" t="str">
        <f t="shared" si="275"/>
        <v>CHECK</v>
      </c>
      <c r="M2548" s="27" t="str">
        <f t="shared" si="276"/>
        <v>Bedrock</v>
      </c>
    </row>
    <row r="2549" spans="1:13" x14ac:dyDescent="0.25">
      <c r="A2549" s="15" t="s">
        <v>103</v>
      </c>
      <c r="B2549" s="16" t="s">
        <v>30</v>
      </c>
      <c r="C2549" s="15" t="str">
        <f t="shared" si="274"/>
        <v>Limestone &amp; Dolomite_Sticky</v>
      </c>
      <c r="D2549" s="15">
        <v>0</v>
      </c>
      <c r="E2549" s="33">
        <f t="shared" si="277"/>
        <v>-4.8134274696818129E-2</v>
      </c>
      <c r="F2549" s="15" t="str">
        <f t="shared" si="273"/>
        <v>Not Used</v>
      </c>
      <c r="G2549" s="17" t="s">
        <v>159</v>
      </c>
      <c r="H2549" s="18" t="s">
        <v>166</v>
      </c>
      <c r="I2549" s="26" t="s">
        <v>166</v>
      </c>
      <c r="J2549" s="19" t="str">
        <f t="shared" si="278"/>
        <v>Not Used</v>
      </c>
      <c r="K2549" s="19" t="str">
        <f t="shared" si="279"/>
        <v>Not Used</v>
      </c>
      <c r="L2549" s="27" t="str">
        <f t="shared" si="275"/>
        <v>CHECK</v>
      </c>
      <c r="M2549" s="27" t="str">
        <f t="shared" si="276"/>
        <v>Bedrock</v>
      </c>
    </row>
    <row r="2550" spans="1:13" x14ac:dyDescent="0.25">
      <c r="A2550" s="15" t="s">
        <v>103</v>
      </c>
      <c r="B2550" s="16" t="s">
        <v>31</v>
      </c>
      <c r="C2550" s="15" t="str">
        <f t="shared" si="274"/>
        <v>Limestone &amp; Dolomite_Stoney</v>
      </c>
      <c r="D2550" s="15">
        <v>0</v>
      </c>
      <c r="E2550" s="33">
        <f t="shared" si="277"/>
        <v>-4.8134274696818129E-2</v>
      </c>
      <c r="F2550" s="15" t="str">
        <f t="shared" si="273"/>
        <v>Not Used</v>
      </c>
      <c r="G2550" s="17" t="s">
        <v>159</v>
      </c>
      <c r="H2550" s="18" t="s">
        <v>166</v>
      </c>
      <c r="I2550" s="26" t="s">
        <v>166</v>
      </c>
      <c r="J2550" s="19" t="str">
        <f t="shared" si="278"/>
        <v>Not Used</v>
      </c>
      <c r="K2550" s="19" t="str">
        <f t="shared" si="279"/>
        <v>Not Used</v>
      </c>
      <c r="L2550" s="27" t="str">
        <f t="shared" si="275"/>
        <v>CHECK</v>
      </c>
      <c r="M2550" s="27" t="str">
        <f t="shared" si="276"/>
        <v>Bedrock</v>
      </c>
    </row>
    <row r="2551" spans="1:13" x14ac:dyDescent="0.25">
      <c r="A2551" s="15" t="s">
        <v>103</v>
      </c>
      <c r="B2551" s="16" t="s">
        <v>32</v>
      </c>
      <c r="C2551" s="15" t="str">
        <f t="shared" si="274"/>
        <v>Limestone &amp; Dolomite_Stringers</v>
      </c>
      <c r="D2551" s="15">
        <v>0</v>
      </c>
      <c r="E2551" s="33">
        <f t="shared" si="277"/>
        <v>-4.8134274696818129E-2</v>
      </c>
      <c r="F2551" s="15" t="str">
        <f t="shared" si="273"/>
        <v>Not Used</v>
      </c>
      <c r="G2551" s="17" t="s">
        <v>159</v>
      </c>
      <c r="H2551" s="18" t="s">
        <v>166</v>
      </c>
      <c r="I2551" s="26" t="s">
        <v>166</v>
      </c>
      <c r="J2551" s="19" t="str">
        <f t="shared" si="278"/>
        <v>Not Used</v>
      </c>
      <c r="K2551" s="19" t="str">
        <f t="shared" si="279"/>
        <v>Not Used</v>
      </c>
      <c r="L2551" s="27" t="str">
        <f t="shared" si="275"/>
        <v>CHECK</v>
      </c>
      <c r="M2551" s="27" t="str">
        <f t="shared" si="276"/>
        <v>Bedrock</v>
      </c>
    </row>
    <row r="2552" spans="1:13" x14ac:dyDescent="0.25">
      <c r="A2552" s="15" t="s">
        <v>103</v>
      </c>
      <c r="B2552" s="16" t="s">
        <v>33</v>
      </c>
      <c r="C2552" s="15" t="str">
        <f t="shared" si="274"/>
        <v>Limestone &amp; Dolomite_Strips</v>
      </c>
      <c r="D2552" s="15">
        <v>0</v>
      </c>
      <c r="E2552" s="33">
        <f t="shared" si="277"/>
        <v>-4.8134274696818129E-2</v>
      </c>
      <c r="F2552" s="15" t="str">
        <f t="shared" si="273"/>
        <v>Not Used</v>
      </c>
      <c r="G2552" s="17" t="s">
        <v>159</v>
      </c>
      <c r="H2552" s="18" t="s">
        <v>166</v>
      </c>
      <c r="I2552" s="26" t="s">
        <v>166</v>
      </c>
      <c r="J2552" s="19" t="str">
        <f t="shared" si="278"/>
        <v>Not Used</v>
      </c>
      <c r="K2552" s="19" t="str">
        <f t="shared" si="279"/>
        <v>Not Used</v>
      </c>
      <c r="L2552" s="27" t="str">
        <f t="shared" si="275"/>
        <v>CHECK</v>
      </c>
      <c r="M2552" s="27" t="str">
        <f t="shared" si="276"/>
        <v>Bedrock</v>
      </c>
    </row>
    <row r="2553" spans="1:13" x14ac:dyDescent="0.25">
      <c r="A2553" s="15" t="s">
        <v>103</v>
      </c>
      <c r="B2553" s="16" t="s">
        <v>34</v>
      </c>
      <c r="C2553" s="15" t="str">
        <f t="shared" si="274"/>
        <v>Limestone &amp; Dolomite_Swelling</v>
      </c>
      <c r="D2553" s="15">
        <v>0</v>
      </c>
      <c r="E2553" s="33">
        <f t="shared" si="277"/>
        <v>-4.8134274696818129E-2</v>
      </c>
      <c r="F2553" s="15" t="str">
        <f t="shared" si="273"/>
        <v>Not Used</v>
      </c>
      <c r="G2553" s="17" t="s">
        <v>159</v>
      </c>
      <c r="H2553" s="18" t="s">
        <v>166</v>
      </c>
      <c r="I2553" s="26" t="s">
        <v>166</v>
      </c>
      <c r="J2553" s="19" t="str">
        <f t="shared" si="278"/>
        <v>Not Used</v>
      </c>
      <c r="K2553" s="19" t="str">
        <f t="shared" si="279"/>
        <v>Not Used</v>
      </c>
      <c r="L2553" s="27" t="str">
        <f t="shared" si="275"/>
        <v>CHECK</v>
      </c>
      <c r="M2553" s="27" t="str">
        <f t="shared" si="276"/>
        <v>Bedrock</v>
      </c>
    </row>
    <row r="2554" spans="1:13" x14ac:dyDescent="0.25">
      <c r="A2554" s="15" t="s">
        <v>103</v>
      </c>
      <c r="B2554" s="16" t="s">
        <v>35</v>
      </c>
      <c r="C2554" s="15" t="str">
        <f t="shared" si="274"/>
        <v>Limestone &amp; Dolomite_Very Coarse</v>
      </c>
      <c r="D2554" s="15">
        <v>0</v>
      </c>
      <c r="E2554" s="33">
        <f t="shared" si="277"/>
        <v>-4.8134274696818129E-2</v>
      </c>
      <c r="F2554" s="15" t="str">
        <f t="shared" si="273"/>
        <v>Not Used</v>
      </c>
      <c r="G2554" s="17" t="s">
        <v>159</v>
      </c>
      <c r="H2554" s="18" t="s">
        <v>166</v>
      </c>
      <c r="I2554" s="26" t="s">
        <v>166</v>
      </c>
      <c r="J2554" s="19" t="str">
        <f t="shared" si="278"/>
        <v>Not Used</v>
      </c>
      <c r="K2554" s="19" t="str">
        <f t="shared" si="279"/>
        <v>Not Used</v>
      </c>
      <c r="L2554" s="27" t="str">
        <f t="shared" si="275"/>
        <v>CHECK</v>
      </c>
      <c r="M2554" s="27" t="str">
        <f t="shared" si="276"/>
        <v>Bedrock</v>
      </c>
    </row>
    <row r="2555" spans="1:13" x14ac:dyDescent="0.25">
      <c r="A2555" s="15" t="s">
        <v>103</v>
      </c>
      <c r="B2555" s="16" t="s">
        <v>160</v>
      </c>
      <c r="C2555" s="15" t="str">
        <f t="shared" si="274"/>
        <v>Limestone &amp; Dolomite_Very Fine</v>
      </c>
      <c r="D2555" s="15">
        <v>0</v>
      </c>
      <c r="E2555" s="33">
        <f t="shared" si="277"/>
        <v>-4.8134274696818129E-2</v>
      </c>
      <c r="F2555" s="15" t="str">
        <f t="shared" si="273"/>
        <v>Not Used</v>
      </c>
      <c r="G2555" s="17" t="s">
        <v>159</v>
      </c>
      <c r="H2555" s="18" t="s">
        <v>166</v>
      </c>
      <c r="I2555" s="26" t="s">
        <v>166</v>
      </c>
      <c r="J2555" s="19" t="str">
        <f t="shared" si="278"/>
        <v>Not Used</v>
      </c>
      <c r="K2555" s="19" t="str">
        <f t="shared" si="279"/>
        <v>Not Used</v>
      </c>
      <c r="L2555" s="27" t="str">
        <f t="shared" si="275"/>
        <v>CHECK</v>
      </c>
      <c r="M2555" s="27" t="str">
        <f t="shared" si="276"/>
        <v>Bedrock</v>
      </c>
    </row>
    <row r="2556" spans="1:13" x14ac:dyDescent="0.25">
      <c r="A2556" s="15" t="s">
        <v>103</v>
      </c>
      <c r="B2556" s="16" t="s">
        <v>36</v>
      </c>
      <c r="C2556" s="15" t="str">
        <f t="shared" si="274"/>
        <v>Limestone &amp; Dolomite_Very Fine-Coarse</v>
      </c>
      <c r="D2556" s="15">
        <v>0</v>
      </c>
      <c r="E2556" s="33">
        <f t="shared" si="277"/>
        <v>-4.8134274696818129E-2</v>
      </c>
      <c r="F2556" s="15" t="str">
        <f t="shared" si="273"/>
        <v>Not Used</v>
      </c>
      <c r="G2556" s="17" t="s">
        <v>159</v>
      </c>
      <c r="H2556" s="18" t="s">
        <v>166</v>
      </c>
      <c r="I2556" s="26" t="s">
        <v>166</v>
      </c>
      <c r="J2556" s="19" t="str">
        <f t="shared" si="278"/>
        <v>Not Used</v>
      </c>
      <c r="K2556" s="19" t="str">
        <f t="shared" si="279"/>
        <v>Not Used</v>
      </c>
      <c r="L2556" s="27" t="str">
        <f t="shared" si="275"/>
        <v>CHECK</v>
      </c>
      <c r="M2556" s="27" t="str">
        <f t="shared" si="276"/>
        <v>Bedrock</v>
      </c>
    </row>
    <row r="2557" spans="1:13" x14ac:dyDescent="0.25">
      <c r="A2557" s="15" t="s">
        <v>103</v>
      </c>
      <c r="B2557" s="16" t="s">
        <v>37</v>
      </c>
      <c r="C2557" s="15" t="str">
        <f t="shared" si="274"/>
        <v>Limestone &amp; Dolomite_Very Fine-Fine</v>
      </c>
      <c r="D2557" s="15">
        <v>0</v>
      </c>
      <c r="E2557" s="33">
        <f t="shared" si="277"/>
        <v>-4.8134274696818129E-2</v>
      </c>
      <c r="F2557" s="15" t="str">
        <f t="shared" si="273"/>
        <v>Not Used</v>
      </c>
      <c r="G2557" s="17" t="s">
        <v>159</v>
      </c>
      <c r="H2557" s="18" t="s">
        <v>166</v>
      </c>
      <c r="I2557" s="26" t="s">
        <v>166</v>
      </c>
      <c r="J2557" s="19" t="str">
        <f t="shared" si="278"/>
        <v>Not Used</v>
      </c>
      <c r="K2557" s="19" t="str">
        <f t="shared" si="279"/>
        <v>Not Used</v>
      </c>
      <c r="L2557" s="27" t="str">
        <f t="shared" si="275"/>
        <v>CHECK</v>
      </c>
      <c r="M2557" s="27" t="str">
        <f t="shared" si="276"/>
        <v>Bedrock</v>
      </c>
    </row>
    <row r="2558" spans="1:13" x14ac:dyDescent="0.25">
      <c r="A2558" s="15" t="s">
        <v>103</v>
      </c>
      <c r="B2558" s="16" t="s">
        <v>38</v>
      </c>
      <c r="C2558" s="15" t="str">
        <f t="shared" si="274"/>
        <v>Limestone &amp; Dolomite_Very Fine-Medium</v>
      </c>
      <c r="D2558" s="15">
        <v>0</v>
      </c>
      <c r="E2558" s="33">
        <f t="shared" si="277"/>
        <v>-4.8134274696818129E-2</v>
      </c>
      <c r="F2558" s="15" t="str">
        <f t="shared" si="273"/>
        <v>Not Used</v>
      </c>
      <c r="G2558" s="17" t="s">
        <v>159</v>
      </c>
      <c r="H2558" s="18" t="s">
        <v>166</v>
      </c>
      <c r="I2558" s="26" t="s">
        <v>166</v>
      </c>
      <c r="J2558" s="19" t="str">
        <f t="shared" si="278"/>
        <v>Not Used</v>
      </c>
      <c r="K2558" s="19" t="str">
        <f t="shared" si="279"/>
        <v>Not Used</v>
      </c>
      <c r="L2558" s="27" t="str">
        <f t="shared" si="275"/>
        <v>CHECK</v>
      </c>
      <c r="M2558" s="27" t="str">
        <f t="shared" si="276"/>
        <v>Bedrock</v>
      </c>
    </row>
    <row r="2559" spans="1:13" x14ac:dyDescent="0.25">
      <c r="A2559" s="15" t="s">
        <v>103</v>
      </c>
      <c r="B2559" s="16" t="s">
        <v>39</v>
      </c>
      <c r="C2559" s="15" t="str">
        <f t="shared" si="274"/>
        <v>Limestone &amp; Dolomite_Very Hard</v>
      </c>
      <c r="D2559" s="15">
        <v>0</v>
      </c>
      <c r="E2559" s="33">
        <f t="shared" si="277"/>
        <v>-4.8134274696818129E-2</v>
      </c>
      <c r="F2559" s="15" t="str">
        <f t="shared" si="273"/>
        <v>Not Used</v>
      </c>
      <c r="G2559" s="17" t="s">
        <v>159</v>
      </c>
      <c r="H2559" s="18" t="s">
        <v>166</v>
      </c>
      <c r="I2559" s="26" t="s">
        <v>166</v>
      </c>
      <c r="J2559" s="19" t="str">
        <f t="shared" si="278"/>
        <v>Not Used</v>
      </c>
      <c r="K2559" s="19" t="str">
        <f t="shared" si="279"/>
        <v>Not Used</v>
      </c>
      <c r="L2559" s="27" t="str">
        <f t="shared" si="275"/>
        <v>CHECK</v>
      </c>
      <c r="M2559" s="27" t="str">
        <f t="shared" si="276"/>
        <v>Bedrock</v>
      </c>
    </row>
    <row r="2560" spans="1:13" x14ac:dyDescent="0.25">
      <c r="A2560" s="15" t="s">
        <v>103</v>
      </c>
      <c r="B2560" s="16" t="s">
        <v>40</v>
      </c>
      <c r="C2560" s="15" t="str">
        <f t="shared" si="274"/>
        <v>Limestone &amp; Dolomite_W/Boulders</v>
      </c>
      <c r="D2560" s="15">
        <v>0</v>
      </c>
      <c r="E2560" s="33">
        <f t="shared" si="277"/>
        <v>-4.8134274696818129E-2</v>
      </c>
      <c r="F2560" s="15" t="str">
        <f t="shared" si="273"/>
        <v>Not Used</v>
      </c>
      <c r="G2560" s="17" t="s">
        <v>159</v>
      </c>
      <c r="H2560" s="18" t="s">
        <v>166</v>
      </c>
      <c r="I2560" s="26" t="s">
        <v>166</v>
      </c>
      <c r="J2560" s="19" t="str">
        <f t="shared" si="278"/>
        <v>Not Used</v>
      </c>
      <c r="K2560" s="19" t="str">
        <f t="shared" si="279"/>
        <v>Not Used</v>
      </c>
      <c r="L2560" s="27" t="str">
        <f t="shared" si="275"/>
        <v>CHECK</v>
      </c>
      <c r="M2560" s="27" t="str">
        <f t="shared" si="276"/>
        <v>Bedrock</v>
      </c>
    </row>
    <row r="2561" spans="1:13" x14ac:dyDescent="0.25">
      <c r="A2561" s="15" t="s">
        <v>103</v>
      </c>
      <c r="B2561" s="16" t="s">
        <v>41</v>
      </c>
      <c r="C2561" s="15" t="str">
        <f t="shared" si="274"/>
        <v>Limestone &amp; Dolomite_W/Clay</v>
      </c>
      <c r="D2561" s="15">
        <v>0</v>
      </c>
      <c r="E2561" s="33">
        <f t="shared" si="277"/>
        <v>-4.8134274696818129E-2</v>
      </c>
      <c r="F2561" s="15" t="str">
        <f t="shared" si="273"/>
        <v>Not Used</v>
      </c>
      <c r="G2561" s="17" t="s">
        <v>159</v>
      </c>
      <c r="H2561" s="18" t="s">
        <v>166</v>
      </c>
      <c r="I2561" s="26" t="s">
        <v>166</v>
      </c>
      <c r="J2561" s="19" t="str">
        <f t="shared" si="278"/>
        <v>Not Used</v>
      </c>
      <c r="K2561" s="19" t="str">
        <f t="shared" si="279"/>
        <v>Not Used</v>
      </c>
      <c r="L2561" s="27" t="str">
        <f t="shared" si="275"/>
        <v>CHECK</v>
      </c>
      <c r="M2561" s="27" t="str">
        <f t="shared" si="276"/>
        <v>Bedrock</v>
      </c>
    </row>
    <row r="2562" spans="1:13" x14ac:dyDescent="0.25">
      <c r="A2562" s="15" t="s">
        <v>103</v>
      </c>
      <c r="B2562" s="16" t="s">
        <v>42</v>
      </c>
      <c r="C2562" s="15" t="str">
        <f t="shared" si="274"/>
        <v>Limestone &amp; Dolomite_W/Coal</v>
      </c>
      <c r="D2562" s="15">
        <v>0</v>
      </c>
      <c r="E2562" s="33">
        <f t="shared" si="277"/>
        <v>-4.8134274696818129E-2</v>
      </c>
      <c r="F2562" s="15" t="str">
        <f t="shared" ref="F2562:F2625" si="280">IF(D2562=0,"Not Used",
IF(E2562&lt;Mean,"Rare/Uncommon",
IF(AND(E2562&gt;Mean,E2562&lt;(Mean + Standard_Deviation)),"Fairly Common",
IF(AND(E2562&gt;(Mean + Standard_Deviation),E2562&lt;(Mean + (2*Standard_Deviation))),"Common",
IF(E2562&gt;(Mean + (2*Standard_Deviation)),"Very Common","")))))</f>
        <v>Not Used</v>
      </c>
      <c r="G2562" s="17" t="s">
        <v>159</v>
      </c>
      <c r="H2562" s="18" t="s">
        <v>166</v>
      </c>
      <c r="I2562" s="26" t="s">
        <v>166</v>
      </c>
      <c r="J2562" s="19" t="str">
        <f t="shared" si="278"/>
        <v>Not Used</v>
      </c>
      <c r="K2562" s="19" t="str">
        <f t="shared" si="279"/>
        <v>Not Used</v>
      </c>
      <c r="L2562" s="27" t="str">
        <f t="shared" si="275"/>
        <v>CHECK</v>
      </c>
      <c r="M2562" s="27" t="str">
        <f t="shared" si="276"/>
        <v>Bedrock</v>
      </c>
    </row>
    <row r="2563" spans="1:13" x14ac:dyDescent="0.25">
      <c r="A2563" s="15" t="s">
        <v>103</v>
      </c>
      <c r="B2563" s="16" t="s">
        <v>43</v>
      </c>
      <c r="C2563" s="15" t="str">
        <f t="shared" ref="C2563:C2626" si="281">A2563&amp;"_"&amp;IF(ISBLANK(B2563),"",B2563)</f>
        <v>Limestone &amp; Dolomite_W/Cobbles</v>
      </c>
      <c r="D2563" s="15">
        <v>0</v>
      </c>
      <c r="E2563" s="33">
        <f t="shared" si="277"/>
        <v>-4.8134274696818129E-2</v>
      </c>
      <c r="F2563" s="15" t="str">
        <f t="shared" si="280"/>
        <v>Not Used</v>
      </c>
      <c r="G2563" s="17" t="s">
        <v>159</v>
      </c>
      <c r="H2563" s="18" t="s">
        <v>166</v>
      </c>
      <c r="I2563" s="26" t="s">
        <v>166</v>
      </c>
      <c r="J2563" s="19" t="str">
        <f t="shared" si="278"/>
        <v>Not Used</v>
      </c>
      <c r="K2563" s="19" t="str">
        <f t="shared" si="279"/>
        <v>Not Used</v>
      </c>
      <c r="L2563" s="27" t="str">
        <f t="shared" ref="L2563:L2626" si="282">IF(K2563="Esch &amp; Erber",I2563,IF(OR(K2563="Bell &amp; Esch",K2563="Bell &amp; Erber",K2563="Everyone Agrees"),H2563,"CHECK"))</f>
        <v>CHECK</v>
      </c>
      <c r="M2563" s="27" t="str">
        <f t="shared" ref="M2563:M2626" si="283">IF(K2563="Everyone Agrees",H2563,IF(J2563="Not Used",H2563,IF(NOT(L2563="CHECK"),L2563,H2563)))</f>
        <v>Bedrock</v>
      </c>
    </row>
    <row r="2564" spans="1:13" x14ac:dyDescent="0.25">
      <c r="A2564" s="15" t="s">
        <v>103</v>
      </c>
      <c r="B2564" s="16" t="s">
        <v>44</v>
      </c>
      <c r="C2564" s="15" t="str">
        <f t="shared" si="281"/>
        <v>Limestone &amp; Dolomite_W/Dolomite</v>
      </c>
      <c r="D2564" s="15">
        <v>0</v>
      </c>
      <c r="E2564" s="33">
        <f t="shared" ref="E2564:E2627" si="284">STANDARDIZE(D2564,(SUM($D$2:$D$5657)/COUNT($D$2:$D$5657)),_xlfn.STDEV.P($D$2:$D$5657))</f>
        <v>-4.8134274696818129E-2</v>
      </c>
      <c r="F2564" s="15" t="str">
        <f t="shared" si="280"/>
        <v>Not Used</v>
      </c>
      <c r="G2564" s="17" t="s">
        <v>159</v>
      </c>
      <c r="H2564" s="18" t="s">
        <v>166</v>
      </c>
      <c r="I2564" s="26" t="s">
        <v>166</v>
      </c>
      <c r="J2564" s="19" t="str">
        <f t="shared" ref="J2564:J2627" si="285">IF(AND(G2564=H2564,I2564=H2564),"Yes",IF(AND(OR(G2564="CHECK",H2564="CHECK",I2564="CHECK"),NOT(F2564="Not Used")),"Needs Review",IF(F2564="Not Used", "Not Used","No")))</f>
        <v>Not Used</v>
      </c>
      <c r="K2564" s="19" t="str">
        <f t="shared" ref="K2564:K2627" si="286">IF(J2564="Yes","Everyone Agrees",IF(F2564="Not Used","Not Used",IF(AND(G2564="CHECK",I2564="CHECK"),"Needs Review",IF(G2564=H2564,"Bell &amp; Esch",IF(H2564=I2564,"Bell &amp; Erber",IF(G2564=I2564,"Esch &amp; Erber","Nobody Agrees"))))))</f>
        <v>Not Used</v>
      </c>
      <c r="L2564" s="27" t="str">
        <f t="shared" si="282"/>
        <v>CHECK</v>
      </c>
      <c r="M2564" s="27" t="str">
        <f t="shared" si="283"/>
        <v>Bedrock</v>
      </c>
    </row>
    <row r="2565" spans="1:13" x14ac:dyDescent="0.25">
      <c r="A2565" s="15" t="s">
        <v>103</v>
      </c>
      <c r="B2565" s="16" t="s">
        <v>45</v>
      </c>
      <c r="C2565" s="15" t="str">
        <f t="shared" si="281"/>
        <v>Limestone &amp; Dolomite_W/Gravel</v>
      </c>
      <c r="D2565" s="15">
        <v>1</v>
      </c>
      <c r="E2565" s="33">
        <f t="shared" si="284"/>
        <v>-4.8075106056537004E-2</v>
      </c>
      <c r="F2565" s="15" t="str">
        <f t="shared" si="280"/>
        <v>Rare/Uncommon</v>
      </c>
      <c r="G2565" s="17" t="s">
        <v>159</v>
      </c>
      <c r="H2565" s="18" t="s">
        <v>166</v>
      </c>
      <c r="I2565" s="26" t="s">
        <v>166</v>
      </c>
      <c r="J2565" s="19" t="str">
        <f t="shared" si="285"/>
        <v>Needs Review</v>
      </c>
      <c r="K2565" s="19" t="str">
        <f t="shared" si="286"/>
        <v>Bell &amp; Erber</v>
      </c>
      <c r="L2565" s="27" t="str">
        <f t="shared" si="282"/>
        <v>Bedrock</v>
      </c>
      <c r="M2565" s="27" t="str">
        <f t="shared" si="283"/>
        <v>Bedrock</v>
      </c>
    </row>
    <row r="2566" spans="1:13" x14ac:dyDescent="0.25">
      <c r="A2566" s="15" t="s">
        <v>103</v>
      </c>
      <c r="B2566" s="16" t="s">
        <v>46</v>
      </c>
      <c r="C2566" s="15" t="str">
        <f t="shared" si="281"/>
        <v>Limestone &amp; Dolomite_W/Gypsum</v>
      </c>
      <c r="D2566" s="15">
        <v>0</v>
      </c>
      <c r="E2566" s="33">
        <f t="shared" si="284"/>
        <v>-4.8134274696818129E-2</v>
      </c>
      <c r="F2566" s="15" t="str">
        <f t="shared" si="280"/>
        <v>Not Used</v>
      </c>
      <c r="G2566" s="17" t="s">
        <v>159</v>
      </c>
      <c r="H2566" s="18" t="s">
        <v>166</v>
      </c>
      <c r="I2566" s="26" t="s">
        <v>166</v>
      </c>
      <c r="J2566" s="19" t="str">
        <f t="shared" si="285"/>
        <v>Not Used</v>
      </c>
      <c r="K2566" s="19" t="str">
        <f t="shared" si="286"/>
        <v>Not Used</v>
      </c>
      <c r="L2566" s="27" t="str">
        <f t="shared" si="282"/>
        <v>CHECK</v>
      </c>
      <c r="M2566" s="27" t="str">
        <f t="shared" si="283"/>
        <v>Bedrock</v>
      </c>
    </row>
    <row r="2567" spans="1:13" x14ac:dyDescent="0.25">
      <c r="A2567" s="15" t="s">
        <v>103</v>
      </c>
      <c r="B2567" s="16" t="s">
        <v>47</v>
      </c>
      <c r="C2567" s="15" t="str">
        <f t="shared" si="281"/>
        <v>Limestone &amp; Dolomite_W/Limestone</v>
      </c>
      <c r="D2567" s="15">
        <v>0</v>
      </c>
      <c r="E2567" s="33">
        <f t="shared" si="284"/>
        <v>-4.8134274696818129E-2</v>
      </c>
      <c r="F2567" s="15" t="str">
        <f t="shared" si="280"/>
        <v>Not Used</v>
      </c>
      <c r="G2567" s="17" t="s">
        <v>159</v>
      </c>
      <c r="H2567" s="18" t="s">
        <v>166</v>
      </c>
      <c r="I2567" s="26" t="s">
        <v>166</v>
      </c>
      <c r="J2567" s="19" t="str">
        <f t="shared" si="285"/>
        <v>Not Used</v>
      </c>
      <c r="K2567" s="19" t="str">
        <f t="shared" si="286"/>
        <v>Not Used</v>
      </c>
      <c r="L2567" s="27" t="str">
        <f t="shared" si="282"/>
        <v>CHECK</v>
      </c>
      <c r="M2567" s="27" t="str">
        <f t="shared" si="283"/>
        <v>Bedrock</v>
      </c>
    </row>
    <row r="2568" spans="1:13" x14ac:dyDescent="0.25">
      <c r="A2568" s="15" t="s">
        <v>103</v>
      </c>
      <c r="B2568" s="16" t="s">
        <v>48</v>
      </c>
      <c r="C2568" s="15" t="str">
        <f t="shared" si="281"/>
        <v>Limestone &amp; Dolomite_W/Pyrite</v>
      </c>
      <c r="D2568" s="15">
        <v>0</v>
      </c>
      <c r="E2568" s="33">
        <f t="shared" si="284"/>
        <v>-4.8134274696818129E-2</v>
      </c>
      <c r="F2568" s="15" t="str">
        <f t="shared" si="280"/>
        <v>Not Used</v>
      </c>
      <c r="G2568" s="17" t="s">
        <v>159</v>
      </c>
      <c r="H2568" s="18" t="s">
        <v>166</v>
      </c>
      <c r="I2568" s="26" t="s">
        <v>166</v>
      </c>
      <c r="J2568" s="19" t="str">
        <f t="shared" si="285"/>
        <v>Not Used</v>
      </c>
      <c r="K2568" s="19" t="str">
        <f t="shared" si="286"/>
        <v>Not Used</v>
      </c>
      <c r="L2568" s="27" t="str">
        <f t="shared" si="282"/>
        <v>CHECK</v>
      </c>
      <c r="M2568" s="27" t="str">
        <f t="shared" si="283"/>
        <v>Bedrock</v>
      </c>
    </row>
    <row r="2569" spans="1:13" x14ac:dyDescent="0.25">
      <c r="A2569" s="15" t="s">
        <v>103</v>
      </c>
      <c r="B2569" s="16" t="s">
        <v>49</v>
      </c>
      <c r="C2569" s="15" t="str">
        <f t="shared" si="281"/>
        <v>Limestone &amp; Dolomite_W/Sand</v>
      </c>
      <c r="D2569" s="15">
        <v>2</v>
      </c>
      <c r="E2569" s="33">
        <f t="shared" si="284"/>
        <v>-4.8015937416255879E-2</v>
      </c>
      <c r="F2569" s="15" t="str">
        <f t="shared" si="280"/>
        <v>Rare/Uncommon</v>
      </c>
      <c r="G2569" s="17" t="s">
        <v>159</v>
      </c>
      <c r="H2569" s="18" t="s">
        <v>166</v>
      </c>
      <c r="I2569" s="26" t="s">
        <v>166</v>
      </c>
      <c r="J2569" s="19" t="str">
        <f t="shared" si="285"/>
        <v>Needs Review</v>
      </c>
      <c r="K2569" s="19" t="str">
        <f t="shared" si="286"/>
        <v>Bell &amp; Erber</v>
      </c>
      <c r="L2569" s="27" t="str">
        <f t="shared" si="282"/>
        <v>Bedrock</v>
      </c>
      <c r="M2569" s="27" t="str">
        <f t="shared" si="283"/>
        <v>Bedrock</v>
      </c>
    </row>
    <row r="2570" spans="1:13" x14ac:dyDescent="0.25">
      <c r="A2570" s="15" t="s">
        <v>103</v>
      </c>
      <c r="B2570" s="16" t="s">
        <v>50</v>
      </c>
      <c r="C2570" s="15" t="str">
        <f t="shared" si="281"/>
        <v>Limestone &amp; Dolomite_W/Sandstone</v>
      </c>
      <c r="D2570" s="15">
        <v>0</v>
      </c>
      <c r="E2570" s="33">
        <f t="shared" si="284"/>
        <v>-4.8134274696818129E-2</v>
      </c>
      <c r="F2570" s="15" t="str">
        <f t="shared" si="280"/>
        <v>Not Used</v>
      </c>
      <c r="G2570" s="17" t="s">
        <v>159</v>
      </c>
      <c r="H2570" s="18" t="s">
        <v>166</v>
      </c>
      <c r="I2570" s="26" t="s">
        <v>166</v>
      </c>
      <c r="J2570" s="19" t="str">
        <f t="shared" si="285"/>
        <v>Not Used</v>
      </c>
      <c r="K2570" s="19" t="str">
        <f t="shared" si="286"/>
        <v>Not Used</v>
      </c>
      <c r="L2570" s="27" t="str">
        <f t="shared" si="282"/>
        <v>CHECK</v>
      </c>
      <c r="M2570" s="27" t="str">
        <f t="shared" si="283"/>
        <v>Bedrock</v>
      </c>
    </row>
    <row r="2571" spans="1:13" x14ac:dyDescent="0.25">
      <c r="A2571" s="15" t="s">
        <v>103</v>
      </c>
      <c r="B2571" s="16" t="s">
        <v>51</v>
      </c>
      <c r="C2571" s="15" t="str">
        <f t="shared" si="281"/>
        <v>Limestone &amp; Dolomite_W/Shale</v>
      </c>
      <c r="D2571" s="15">
        <v>7</v>
      </c>
      <c r="E2571" s="33">
        <f t="shared" si="284"/>
        <v>-4.7720094214850246E-2</v>
      </c>
      <c r="F2571" s="15" t="str">
        <f t="shared" si="280"/>
        <v>Rare/Uncommon</v>
      </c>
      <c r="G2571" s="17" t="s">
        <v>159</v>
      </c>
      <c r="H2571" s="18" t="s">
        <v>166</v>
      </c>
      <c r="I2571" s="26" t="s">
        <v>166</v>
      </c>
      <c r="J2571" s="19" t="str">
        <f t="shared" si="285"/>
        <v>Needs Review</v>
      </c>
      <c r="K2571" s="19" t="str">
        <f t="shared" si="286"/>
        <v>Bell &amp; Erber</v>
      </c>
      <c r="L2571" s="27" t="str">
        <f t="shared" si="282"/>
        <v>Bedrock</v>
      </c>
      <c r="M2571" s="27" t="str">
        <f t="shared" si="283"/>
        <v>Bedrock</v>
      </c>
    </row>
    <row r="2572" spans="1:13" x14ac:dyDescent="0.25">
      <c r="A2572" s="15" t="s">
        <v>103</v>
      </c>
      <c r="B2572" s="16" t="s">
        <v>52</v>
      </c>
      <c r="C2572" s="15" t="str">
        <f t="shared" si="281"/>
        <v>Limestone &amp; Dolomite_W/Silt</v>
      </c>
      <c r="D2572" s="15">
        <v>0</v>
      </c>
      <c r="E2572" s="33">
        <f t="shared" si="284"/>
        <v>-4.8134274696818129E-2</v>
      </c>
      <c r="F2572" s="15" t="str">
        <f t="shared" si="280"/>
        <v>Not Used</v>
      </c>
      <c r="G2572" s="17" t="s">
        <v>159</v>
      </c>
      <c r="H2572" s="18" t="s">
        <v>166</v>
      </c>
      <c r="I2572" s="26" t="s">
        <v>166</v>
      </c>
      <c r="J2572" s="19" t="str">
        <f t="shared" si="285"/>
        <v>Not Used</v>
      </c>
      <c r="K2572" s="19" t="str">
        <f t="shared" si="286"/>
        <v>Not Used</v>
      </c>
      <c r="L2572" s="27" t="str">
        <f t="shared" si="282"/>
        <v>CHECK</v>
      </c>
      <c r="M2572" s="27" t="str">
        <f t="shared" si="283"/>
        <v>Bedrock</v>
      </c>
    </row>
    <row r="2573" spans="1:13" x14ac:dyDescent="0.25">
      <c r="A2573" s="15" t="s">
        <v>103</v>
      </c>
      <c r="B2573" s="16" t="s">
        <v>53</v>
      </c>
      <c r="C2573" s="15" t="str">
        <f t="shared" si="281"/>
        <v>Limestone &amp; Dolomite_W/Stones</v>
      </c>
      <c r="D2573" s="15">
        <v>0</v>
      </c>
      <c r="E2573" s="33">
        <f t="shared" si="284"/>
        <v>-4.8134274696818129E-2</v>
      </c>
      <c r="F2573" s="15" t="str">
        <f t="shared" si="280"/>
        <v>Not Used</v>
      </c>
      <c r="G2573" s="17" t="s">
        <v>159</v>
      </c>
      <c r="H2573" s="18" t="s">
        <v>166</v>
      </c>
      <c r="I2573" s="26" t="s">
        <v>166</v>
      </c>
      <c r="J2573" s="19" t="str">
        <f t="shared" si="285"/>
        <v>Not Used</v>
      </c>
      <c r="K2573" s="19" t="str">
        <f t="shared" si="286"/>
        <v>Not Used</v>
      </c>
      <c r="L2573" s="27" t="str">
        <f t="shared" si="282"/>
        <v>CHECK</v>
      </c>
      <c r="M2573" s="27" t="str">
        <f t="shared" si="283"/>
        <v>Bedrock</v>
      </c>
    </row>
    <row r="2574" spans="1:13" x14ac:dyDescent="0.25">
      <c r="A2574" s="15" t="s">
        <v>103</v>
      </c>
      <c r="B2574" s="16" t="s">
        <v>54</v>
      </c>
      <c r="C2574" s="15" t="str">
        <f t="shared" si="281"/>
        <v>Limestone &amp; Dolomite_Water Bearing</v>
      </c>
      <c r="D2574" s="15">
        <v>1</v>
      </c>
      <c r="E2574" s="33">
        <f t="shared" si="284"/>
        <v>-4.8075106056537004E-2</v>
      </c>
      <c r="F2574" s="15" t="str">
        <f t="shared" si="280"/>
        <v>Rare/Uncommon</v>
      </c>
      <c r="G2574" s="17" t="s">
        <v>159</v>
      </c>
      <c r="H2574" s="18" t="s">
        <v>166</v>
      </c>
      <c r="I2574" s="26" t="s">
        <v>166</v>
      </c>
      <c r="J2574" s="19" t="str">
        <f t="shared" si="285"/>
        <v>Needs Review</v>
      </c>
      <c r="K2574" s="19" t="str">
        <f t="shared" si="286"/>
        <v>Bell &amp; Erber</v>
      </c>
      <c r="L2574" s="27" t="str">
        <f t="shared" si="282"/>
        <v>Bedrock</v>
      </c>
      <c r="M2574" s="27" t="str">
        <f t="shared" si="283"/>
        <v>Bedrock</v>
      </c>
    </row>
    <row r="2575" spans="1:13" x14ac:dyDescent="0.25">
      <c r="A2575" s="15" t="s">
        <v>103</v>
      </c>
      <c r="B2575" s="16" t="s">
        <v>55</v>
      </c>
      <c r="C2575" s="15" t="str">
        <f t="shared" si="281"/>
        <v>Limestone &amp; Dolomite_Weathered</v>
      </c>
      <c r="D2575" s="15">
        <v>0</v>
      </c>
      <c r="E2575" s="33">
        <f t="shared" si="284"/>
        <v>-4.8134274696818129E-2</v>
      </c>
      <c r="F2575" s="15" t="str">
        <f t="shared" si="280"/>
        <v>Not Used</v>
      </c>
      <c r="G2575" s="17" t="s">
        <v>159</v>
      </c>
      <c r="H2575" s="18" t="s">
        <v>166</v>
      </c>
      <c r="I2575" s="26" t="s">
        <v>166</v>
      </c>
      <c r="J2575" s="19" t="str">
        <f t="shared" si="285"/>
        <v>Not Used</v>
      </c>
      <c r="K2575" s="19" t="str">
        <f t="shared" si="286"/>
        <v>Not Used</v>
      </c>
      <c r="L2575" s="27" t="str">
        <f t="shared" si="282"/>
        <v>CHECK</v>
      </c>
      <c r="M2575" s="27" t="str">
        <f t="shared" si="283"/>
        <v>Bedrock</v>
      </c>
    </row>
    <row r="2576" spans="1:13" x14ac:dyDescent="0.25">
      <c r="A2576" s="15" t="s">
        <v>103</v>
      </c>
      <c r="B2576" s="16" t="s">
        <v>56</v>
      </c>
      <c r="C2576" s="15" t="str">
        <f t="shared" si="281"/>
        <v>Limestone &amp; Dolomite_Wet/Moist</v>
      </c>
      <c r="D2576" s="15">
        <v>0</v>
      </c>
      <c r="E2576" s="33">
        <f t="shared" si="284"/>
        <v>-4.8134274696818129E-2</v>
      </c>
      <c r="F2576" s="15" t="str">
        <f t="shared" si="280"/>
        <v>Not Used</v>
      </c>
      <c r="G2576" s="17" t="s">
        <v>159</v>
      </c>
      <c r="H2576" s="18" t="s">
        <v>166</v>
      </c>
      <c r="I2576" s="26" t="s">
        <v>166</v>
      </c>
      <c r="J2576" s="19" t="str">
        <f t="shared" si="285"/>
        <v>Not Used</v>
      </c>
      <c r="K2576" s="19" t="str">
        <f t="shared" si="286"/>
        <v>Not Used</v>
      </c>
      <c r="L2576" s="27" t="str">
        <f t="shared" si="282"/>
        <v>CHECK</v>
      </c>
      <c r="M2576" s="27" t="str">
        <f t="shared" si="283"/>
        <v>Bedrock</v>
      </c>
    </row>
    <row r="2577" spans="1:13" x14ac:dyDescent="0.25">
      <c r="A2577" s="15" t="s">
        <v>103</v>
      </c>
      <c r="B2577" s="16" t="s">
        <v>57</v>
      </c>
      <c r="C2577" s="15" t="str">
        <f t="shared" si="281"/>
        <v>Limestone &amp; Dolomite_Wood</v>
      </c>
      <c r="D2577" s="15">
        <v>0</v>
      </c>
      <c r="E2577" s="33">
        <f t="shared" si="284"/>
        <v>-4.8134274696818129E-2</v>
      </c>
      <c r="F2577" s="15" t="str">
        <f t="shared" si="280"/>
        <v>Not Used</v>
      </c>
      <c r="G2577" s="17" t="s">
        <v>159</v>
      </c>
      <c r="H2577" s="18" t="s">
        <v>166</v>
      </c>
      <c r="I2577" s="26" t="s">
        <v>166</v>
      </c>
      <c r="J2577" s="19" t="str">
        <f t="shared" si="285"/>
        <v>Not Used</v>
      </c>
      <c r="K2577" s="19" t="str">
        <f t="shared" si="286"/>
        <v>Not Used</v>
      </c>
      <c r="L2577" s="27" t="str">
        <f t="shared" si="282"/>
        <v>CHECK</v>
      </c>
      <c r="M2577" s="27" t="str">
        <f t="shared" si="283"/>
        <v>Bedrock</v>
      </c>
    </row>
    <row r="2578" spans="1:13" x14ac:dyDescent="0.25">
      <c r="A2578" s="15" t="s">
        <v>104</v>
      </c>
      <c r="B2578" s="16"/>
      <c r="C2578" s="15" t="str">
        <f t="shared" si="281"/>
        <v>Limestone &amp; Sandstone_</v>
      </c>
      <c r="D2578" s="15">
        <v>2736</v>
      </c>
      <c r="E2578" s="33">
        <f t="shared" si="284"/>
        <v>0.11375112511234439</v>
      </c>
      <c r="F2578" s="15" t="str">
        <f t="shared" si="280"/>
        <v>Fairly Common</v>
      </c>
      <c r="G2578" s="17" t="s">
        <v>159</v>
      </c>
      <c r="H2578" s="18" t="s">
        <v>166</v>
      </c>
      <c r="I2578" s="26" t="s">
        <v>166</v>
      </c>
      <c r="J2578" s="19" t="str">
        <f t="shared" si="285"/>
        <v>Needs Review</v>
      </c>
      <c r="K2578" s="19" t="str">
        <f t="shared" si="286"/>
        <v>Bell &amp; Erber</v>
      </c>
      <c r="L2578" s="27" t="str">
        <f t="shared" si="282"/>
        <v>Bedrock</v>
      </c>
      <c r="M2578" s="27" t="str">
        <f t="shared" si="283"/>
        <v>Bedrock</v>
      </c>
    </row>
    <row r="2579" spans="1:13" x14ac:dyDescent="0.25">
      <c r="A2579" s="15" t="s">
        <v>104</v>
      </c>
      <c r="B2579" s="16" t="s">
        <v>4</v>
      </c>
      <c r="C2579" s="15" t="str">
        <f t="shared" si="281"/>
        <v>Limestone &amp; Sandstone_Broken</v>
      </c>
      <c r="D2579" s="15">
        <v>50</v>
      </c>
      <c r="E2579" s="33">
        <f t="shared" si="284"/>
        <v>-4.5175842682761799E-2</v>
      </c>
      <c r="F2579" s="15" t="str">
        <f t="shared" si="280"/>
        <v>Rare/Uncommon</v>
      </c>
      <c r="G2579" s="17" t="s">
        <v>159</v>
      </c>
      <c r="H2579" s="18" t="s">
        <v>166</v>
      </c>
      <c r="I2579" s="26" t="s">
        <v>166</v>
      </c>
      <c r="J2579" s="19" t="str">
        <f t="shared" si="285"/>
        <v>Needs Review</v>
      </c>
      <c r="K2579" s="19" t="str">
        <f t="shared" si="286"/>
        <v>Bell &amp; Erber</v>
      </c>
      <c r="L2579" s="27" t="str">
        <f t="shared" si="282"/>
        <v>Bedrock</v>
      </c>
      <c r="M2579" s="27" t="str">
        <f t="shared" si="283"/>
        <v>Bedrock</v>
      </c>
    </row>
    <row r="2580" spans="1:13" x14ac:dyDescent="0.25">
      <c r="A2580" s="15" t="s">
        <v>104</v>
      </c>
      <c r="B2580" s="16" t="s">
        <v>5</v>
      </c>
      <c r="C2580" s="15" t="str">
        <f t="shared" si="281"/>
        <v>Limestone &amp; Sandstone_Cemented</v>
      </c>
      <c r="D2580" s="15">
        <v>6</v>
      </c>
      <c r="E2580" s="33">
        <f t="shared" si="284"/>
        <v>-4.7779262855131371E-2</v>
      </c>
      <c r="F2580" s="15" t="str">
        <f t="shared" si="280"/>
        <v>Rare/Uncommon</v>
      </c>
      <c r="G2580" s="17" t="s">
        <v>159</v>
      </c>
      <c r="H2580" s="18" t="s">
        <v>166</v>
      </c>
      <c r="I2580" s="26" t="s">
        <v>166</v>
      </c>
      <c r="J2580" s="19" t="str">
        <f t="shared" si="285"/>
        <v>Needs Review</v>
      </c>
      <c r="K2580" s="19" t="str">
        <f t="shared" si="286"/>
        <v>Bell &amp; Erber</v>
      </c>
      <c r="L2580" s="27" t="str">
        <f t="shared" si="282"/>
        <v>Bedrock</v>
      </c>
      <c r="M2580" s="27" t="str">
        <f t="shared" si="283"/>
        <v>Bedrock</v>
      </c>
    </row>
    <row r="2581" spans="1:13" x14ac:dyDescent="0.25">
      <c r="A2581" s="15" t="s">
        <v>104</v>
      </c>
      <c r="B2581" s="16" t="s">
        <v>6</v>
      </c>
      <c r="C2581" s="15" t="str">
        <f t="shared" si="281"/>
        <v>Limestone &amp; Sandstone_Clayey</v>
      </c>
      <c r="D2581" s="15">
        <v>2</v>
      </c>
      <c r="E2581" s="33">
        <f t="shared" si="284"/>
        <v>-4.8015937416255879E-2</v>
      </c>
      <c r="F2581" s="15" t="str">
        <f t="shared" si="280"/>
        <v>Rare/Uncommon</v>
      </c>
      <c r="G2581" s="17" t="s">
        <v>159</v>
      </c>
      <c r="H2581" s="18" t="s">
        <v>166</v>
      </c>
      <c r="I2581" s="26" t="s">
        <v>166</v>
      </c>
      <c r="J2581" s="19" t="str">
        <f t="shared" si="285"/>
        <v>Needs Review</v>
      </c>
      <c r="K2581" s="19" t="str">
        <f t="shared" si="286"/>
        <v>Bell &amp; Erber</v>
      </c>
      <c r="L2581" s="27" t="str">
        <f t="shared" si="282"/>
        <v>Bedrock</v>
      </c>
      <c r="M2581" s="27" t="str">
        <f t="shared" si="283"/>
        <v>Bedrock</v>
      </c>
    </row>
    <row r="2582" spans="1:13" x14ac:dyDescent="0.25">
      <c r="A2582" s="15" t="s">
        <v>104</v>
      </c>
      <c r="B2582" s="16" t="s">
        <v>7</v>
      </c>
      <c r="C2582" s="15" t="str">
        <f t="shared" si="281"/>
        <v>Limestone &amp; Sandstone_Coarse</v>
      </c>
      <c r="D2582" s="15">
        <v>3</v>
      </c>
      <c r="E2582" s="33">
        <f t="shared" si="284"/>
        <v>-4.7956768775974754E-2</v>
      </c>
      <c r="F2582" s="15" t="str">
        <f t="shared" si="280"/>
        <v>Rare/Uncommon</v>
      </c>
      <c r="G2582" s="17" t="s">
        <v>159</v>
      </c>
      <c r="H2582" s="18" t="s">
        <v>166</v>
      </c>
      <c r="I2582" s="26" t="s">
        <v>166</v>
      </c>
      <c r="J2582" s="19" t="str">
        <f t="shared" si="285"/>
        <v>Needs Review</v>
      </c>
      <c r="K2582" s="19" t="str">
        <f t="shared" si="286"/>
        <v>Bell &amp; Erber</v>
      </c>
      <c r="L2582" s="27" t="str">
        <f t="shared" si="282"/>
        <v>Bedrock</v>
      </c>
      <c r="M2582" s="27" t="str">
        <f t="shared" si="283"/>
        <v>Bedrock</v>
      </c>
    </row>
    <row r="2583" spans="1:13" x14ac:dyDescent="0.25">
      <c r="A2583" s="15" t="s">
        <v>104</v>
      </c>
      <c r="B2583" s="16" t="s">
        <v>8</v>
      </c>
      <c r="C2583" s="15" t="str">
        <f t="shared" si="281"/>
        <v>Limestone &amp; Sandstone_Dense</v>
      </c>
      <c r="D2583" s="15">
        <v>1</v>
      </c>
      <c r="E2583" s="33">
        <f t="shared" si="284"/>
        <v>-4.8075106056537004E-2</v>
      </c>
      <c r="F2583" s="15" t="str">
        <f t="shared" si="280"/>
        <v>Rare/Uncommon</v>
      </c>
      <c r="G2583" s="17" t="s">
        <v>159</v>
      </c>
      <c r="H2583" s="18" t="s">
        <v>166</v>
      </c>
      <c r="I2583" s="26" t="s">
        <v>166</v>
      </c>
      <c r="J2583" s="19" t="str">
        <f t="shared" si="285"/>
        <v>Needs Review</v>
      </c>
      <c r="K2583" s="19" t="str">
        <f t="shared" si="286"/>
        <v>Bell &amp; Erber</v>
      </c>
      <c r="L2583" s="27" t="str">
        <f t="shared" si="282"/>
        <v>Bedrock</v>
      </c>
      <c r="M2583" s="27" t="str">
        <f t="shared" si="283"/>
        <v>Bedrock</v>
      </c>
    </row>
    <row r="2584" spans="1:13" x14ac:dyDescent="0.25">
      <c r="A2584" s="15" t="s">
        <v>104</v>
      </c>
      <c r="B2584" s="16" t="s">
        <v>9</v>
      </c>
      <c r="C2584" s="15" t="str">
        <f t="shared" si="281"/>
        <v>Limestone &amp; Sandstone_Dolomitic</v>
      </c>
      <c r="D2584" s="15">
        <v>1</v>
      </c>
      <c r="E2584" s="33">
        <f t="shared" si="284"/>
        <v>-4.8075106056537004E-2</v>
      </c>
      <c r="F2584" s="15" t="str">
        <f t="shared" si="280"/>
        <v>Rare/Uncommon</v>
      </c>
      <c r="G2584" s="17" t="s">
        <v>159</v>
      </c>
      <c r="H2584" s="18" t="s">
        <v>166</v>
      </c>
      <c r="I2584" s="26" t="s">
        <v>166</v>
      </c>
      <c r="J2584" s="19" t="str">
        <f t="shared" si="285"/>
        <v>Needs Review</v>
      </c>
      <c r="K2584" s="19" t="str">
        <f t="shared" si="286"/>
        <v>Bell &amp; Erber</v>
      </c>
      <c r="L2584" s="27" t="str">
        <f t="shared" si="282"/>
        <v>Bedrock</v>
      </c>
      <c r="M2584" s="27" t="str">
        <f t="shared" si="283"/>
        <v>Bedrock</v>
      </c>
    </row>
    <row r="2585" spans="1:13" x14ac:dyDescent="0.25">
      <c r="A2585" s="15" t="s">
        <v>104</v>
      </c>
      <c r="B2585" s="16" t="s">
        <v>10</v>
      </c>
      <c r="C2585" s="15" t="str">
        <f t="shared" si="281"/>
        <v>Limestone &amp; Sandstone_Dry</v>
      </c>
      <c r="D2585" s="15">
        <v>1</v>
      </c>
      <c r="E2585" s="33">
        <f t="shared" si="284"/>
        <v>-4.8075106056537004E-2</v>
      </c>
      <c r="F2585" s="15" t="str">
        <f t="shared" si="280"/>
        <v>Rare/Uncommon</v>
      </c>
      <c r="G2585" s="17" t="s">
        <v>159</v>
      </c>
      <c r="H2585" s="18" t="s">
        <v>166</v>
      </c>
      <c r="I2585" s="26" t="s">
        <v>166</v>
      </c>
      <c r="J2585" s="19" t="str">
        <f t="shared" si="285"/>
        <v>Needs Review</v>
      </c>
      <c r="K2585" s="19" t="str">
        <f t="shared" si="286"/>
        <v>Bell &amp; Erber</v>
      </c>
      <c r="L2585" s="27" t="str">
        <f t="shared" si="282"/>
        <v>Bedrock</v>
      </c>
      <c r="M2585" s="27" t="str">
        <f t="shared" si="283"/>
        <v>Bedrock</v>
      </c>
    </row>
    <row r="2586" spans="1:13" x14ac:dyDescent="0.25">
      <c r="A2586" s="15" t="s">
        <v>104</v>
      </c>
      <c r="B2586" s="16" t="s">
        <v>11</v>
      </c>
      <c r="C2586" s="15" t="str">
        <f t="shared" si="281"/>
        <v>Limestone &amp; Sandstone_Fill</v>
      </c>
      <c r="D2586" s="15">
        <v>0</v>
      </c>
      <c r="E2586" s="33">
        <f t="shared" si="284"/>
        <v>-4.8134274696818129E-2</v>
      </c>
      <c r="F2586" s="15" t="str">
        <f t="shared" si="280"/>
        <v>Not Used</v>
      </c>
      <c r="G2586" s="17" t="s">
        <v>159</v>
      </c>
      <c r="H2586" s="18" t="s">
        <v>166</v>
      </c>
      <c r="I2586" s="26" t="s">
        <v>166</v>
      </c>
      <c r="J2586" s="19" t="str">
        <f t="shared" si="285"/>
        <v>Not Used</v>
      </c>
      <c r="K2586" s="19" t="str">
        <f t="shared" si="286"/>
        <v>Not Used</v>
      </c>
      <c r="L2586" s="27" t="str">
        <f t="shared" si="282"/>
        <v>CHECK</v>
      </c>
      <c r="M2586" s="27" t="str">
        <f t="shared" si="283"/>
        <v>Bedrock</v>
      </c>
    </row>
    <row r="2587" spans="1:13" x14ac:dyDescent="0.25">
      <c r="A2587" s="15" t="s">
        <v>104</v>
      </c>
      <c r="B2587" s="16" t="s">
        <v>12</v>
      </c>
      <c r="C2587" s="15" t="str">
        <f t="shared" si="281"/>
        <v>Limestone &amp; Sandstone_Fine</v>
      </c>
      <c r="D2587" s="15">
        <v>2</v>
      </c>
      <c r="E2587" s="33">
        <f t="shared" si="284"/>
        <v>-4.8015937416255879E-2</v>
      </c>
      <c r="F2587" s="15" t="str">
        <f t="shared" si="280"/>
        <v>Rare/Uncommon</v>
      </c>
      <c r="G2587" s="17" t="s">
        <v>159</v>
      </c>
      <c r="H2587" s="18" t="s">
        <v>166</v>
      </c>
      <c r="I2587" s="26" t="s">
        <v>166</v>
      </c>
      <c r="J2587" s="19" t="str">
        <f t="shared" si="285"/>
        <v>Needs Review</v>
      </c>
      <c r="K2587" s="19" t="str">
        <f t="shared" si="286"/>
        <v>Bell &amp; Erber</v>
      </c>
      <c r="L2587" s="27" t="str">
        <f t="shared" si="282"/>
        <v>Bedrock</v>
      </c>
      <c r="M2587" s="27" t="str">
        <f t="shared" si="283"/>
        <v>Bedrock</v>
      </c>
    </row>
    <row r="2588" spans="1:13" x14ac:dyDescent="0.25">
      <c r="A2588" s="15" t="s">
        <v>104</v>
      </c>
      <c r="B2588" s="16" t="s">
        <v>13</v>
      </c>
      <c r="C2588" s="15" t="str">
        <f t="shared" si="281"/>
        <v>Limestone &amp; Sandstone_Fine To Coarse</v>
      </c>
      <c r="D2588" s="15">
        <v>0</v>
      </c>
      <c r="E2588" s="33">
        <f t="shared" si="284"/>
        <v>-4.8134274696818129E-2</v>
      </c>
      <c r="F2588" s="15" t="str">
        <f t="shared" si="280"/>
        <v>Not Used</v>
      </c>
      <c r="G2588" s="17" t="s">
        <v>159</v>
      </c>
      <c r="H2588" s="18" t="s">
        <v>166</v>
      </c>
      <c r="I2588" s="26" t="s">
        <v>166</v>
      </c>
      <c r="J2588" s="19" t="str">
        <f t="shared" si="285"/>
        <v>Not Used</v>
      </c>
      <c r="K2588" s="19" t="str">
        <f t="shared" si="286"/>
        <v>Not Used</v>
      </c>
      <c r="L2588" s="27" t="str">
        <f t="shared" si="282"/>
        <v>CHECK</v>
      </c>
      <c r="M2588" s="27" t="str">
        <f t="shared" si="283"/>
        <v>Bedrock</v>
      </c>
    </row>
    <row r="2589" spans="1:13" x14ac:dyDescent="0.25">
      <c r="A2589" s="15" t="s">
        <v>104</v>
      </c>
      <c r="B2589" s="16" t="s">
        <v>14</v>
      </c>
      <c r="C2589" s="15" t="str">
        <f t="shared" si="281"/>
        <v>Limestone &amp; Sandstone_Fine To Medium</v>
      </c>
      <c r="D2589" s="15">
        <v>0</v>
      </c>
      <c r="E2589" s="33">
        <f t="shared" si="284"/>
        <v>-4.8134274696818129E-2</v>
      </c>
      <c r="F2589" s="15" t="str">
        <f t="shared" si="280"/>
        <v>Not Used</v>
      </c>
      <c r="G2589" s="17" t="s">
        <v>159</v>
      </c>
      <c r="H2589" s="18" t="s">
        <v>166</v>
      </c>
      <c r="I2589" s="26" t="s">
        <v>166</v>
      </c>
      <c r="J2589" s="19" t="str">
        <f t="shared" si="285"/>
        <v>Not Used</v>
      </c>
      <c r="K2589" s="19" t="str">
        <f t="shared" si="286"/>
        <v>Not Used</v>
      </c>
      <c r="L2589" s="27" t="str">
        <f t="shared" si="282"/>
        <v>CHECK</v>
      </c>
      <c r="M2589" s="27" t="str">
        <f t="shared" si="283"/>
        <v>Bedrock</v>
      </c>
    </row>
    <row r="2590" spans="1:13" x14ac:dyDescent="0.25">
      <c r="A2590" s="15" t="s">
        <v>104</v>
      </c>
      <c r="B2590" s="16" t="s">
        <v>15</v>
      </c>
      <c r="C2590" s="15" t="str">
        <f t="shared" si="281"/>
        <v>Limestone &amp; Sandstone_Firm</v>
      </c>
      <c r="D2590" s="15">
        <v>3</v>
      </c>
      <c r="E2590" s="33">
        <f t="shared" si="284"/>
        <v>-4.7956768775974754E-2</v>
      </c>
      <c r="F2590" s="15" t="str">
        <f t="shared" si="280"/>
        <v>Rare/Uncommon</v>
      </c>
      <c r="G2590" s="17" t="s">
        <v>159</v>
      </c>
      <c r="H2590" s="18" t="s">
        <v>166</v>
      </c>
      <c r="I2590" s="26" t="s">
        <v>166</v>
      </c>
      <c r="J2590" s="19" t="str">
        <f t="shared" si="285"/>
        <v>Needs Review</v>
      </c>
      <c r="K2590" s="19" t="str">
        <f t="shared" si="286"/>
        <v>Bell &amp; Erber</v>
      </c>
      <c r="L2590" s="27" t="str">
        <f t="shared" si="282"/>
        <v>Bedrock</v>
      </c>
      <c r="M2590" s="27" t="str">
        <f t="shared" si="283"/>
        <v>Bedrock</v>
      </c>
    </row>
    <row r="2591" spans="1:13" x14ac:dyDescent="0.25">
      <c r="A2591" s="15" t="s">
        <v>104</v>
      </c>
      <c r="B2591" s="16" t="s">
        <v>16</v>
      </c>
      <c r="C2591" s="15" t="str">
        <f t="shared" si="281"/>
        <v>Limestone &amp; Sandstone_Fractured</v>
      </c>
      <c r="D2591" s="15">
        <v>27</v>
      </c>
      <c r="E2591" s="33">
        <f t="shared" si="284"/>
        <v>-4.653672140922771E-2</v>
      </c>
      <c r="F2591" s="15" t="str">
        <f t="shared" si="280"/>
        <v>Rare/Uncommon</v>
      </c>
      <c r="G2591" s="17" t="s">
        <v>159</v>
      </c>
      <c r="H2591" s="18" t="s">
        <v>166</v>
      </c>
      <c r="I2591" s="26" t="s">
        <v>166</v>
      </c>
      <c r="J2591" s="19" t="str">
        <f t="shared" si="285"/>
        <v>Needs Review</v>
      </c>
      <c r="K2591" s="19" t="str">
        <f t="shared" si="286"/>
        <v>Bell &amp; Erber</v>
      </c>
      <c r="L2591" s="27" t="str">
        <f t="shared" si="282"/>
        <v>Bedrock</v>
      </c>
      <c r="M2591" s="27" t="str">
        <f t="shared" si="283"/>
        <v>Bedrock</v>
      </c>
    </row>
    <row r="2592" spans="1:13" x14ac:dyDescent="0.25">
      <c r="A2592" s="15" t="s">
        <v>104</v>
      </c>
      <c r="B2592" s="16" t="s">
        <v>17</v>
      </c>
      <c r="C2592" s="15" t="str">
        <f t="shared" si="281"/>
        <v>Limestone &amp; Sandstone_Gravely</v>
      </c>
      <c r="D2592" s="15">
        <v>2</v>
      </c>
      <c r="E2592" s="33">
        <f t="shared" si="284"/>
        <v>-4.8015937416255879E-2</v>
      </c>
      <c r="F2592" s="15" t="str">
        <f t="shared" si="280"/>
        <v>Rare/Uncommon</v>
      </c>
      <c r="G2592" s="17" t="s">
        <v>159</v>
      </c>
      <c r="H2592" s="18" t="s">
        <v>166</v>
      </c>
      <c r="I2592" s="26" t="s">
        <v>166</v>
      </c>
      <c r="J2592" s="19" t="str">
        <f t="shared" si="285"/>
        <v>Needs Review</v>
      </c>
      <c r="K2592" s="19" t="str">
        <f t="shared" si="286"/>
        <v>Bell &amp; Erber</v>
      </c>
      <c r="L2592" s="27" t="str">
        <f t="shared" si="282"/>
        <v>Bedrock</v>
      </c>
      <c r="M2592" s="27" t="str">
        <f t="shared" si="283"/>
        <v>Bedrock</v>
      </c>
    </row>
    <row r="2593" spans="1:13" x14ac:dyDescent="0.25">
      <c r="A2593" s="15" t="s">
        <v>104</v>
      </c>
      <c r="B2593" s="16" t="s">
        <v>18</v>
      </c>
      <c r="C2593" s="15" t="str">
        <f t="shared" si="281"/>
        <v>Limestone &amp; Sandstone_Gummy</v>
      </c>
      <c r="D2593" s="15">
        <v>3</v>
      </c>
      <c r="E2593" s="33">
        <f t="shared" si="284"/>
        <v>-4.7956768775974754E-2</v>
      </c>
      <c r="F2593" s="15" t="str">
        <f t="shared" si="280"/>
        <v>Rare/Uncommon</v>
      </c>
      <c r="G2593" s="17" t="s">
        <v>159</v>
      </c>
      <c r="H2593" s="18" t="s">
        <v>166</v>
      </c>
      <c r="I2593" s="26" t="s">
        <v>166</v>
      </c>
      <c r="J2593" s="19" t="str">
        <f t="shared" si="285"/>
        <v>Needs Review</v>
      </c>
      <c r="K2593" s="19" t="str">
        <f t="shared" si="286"/>
        <v>Bell &amp; Erber</v>
      </c>
      <c r="L2593" s="27" t="str">
        <f t="shared" si="282"/>
        <v>Bedrock</v>
      </c>
      <c r="M2593" s="27" t="str">
        <f t="shared" si="283"/>
        <v>Bedrock</v>
      </c>
    </row>
    <row r="2594" spans="1:13" x14ac:dyDescent="0.25">
      <c r="A2594" s="15" t="s">
        <v>104</v>
      </c>
      <c r="B2594" s="16" t="s">
        <v>19</v>
      </c>
      <c r="C2594" s="15" t="str">
        <f t="shared" si="281"/>
        <v>Limestone &amp; Sandstone_Hard</v>
      </c>
      <c r="D2594" s="15">
        <v>70</v>
      </c>
      <c r="E2594" s="33">
        <f t="shared" si="284"/>
        <v>-4.3992469877139263E-2</v>
      </c>
      <c r="F2594" s="15" t="str">
        <f t="shared" si="280"/>
        <v>Rare/Uncommon</v>
      </c>
      <c r="G2594" s="17" t="s">
        <v>159</v>
      </c>
      <c r="H2594" s="18" t="s">
        <v>166</v>
      </c>
      <c r="I2594" s="26" t="s">
        <v>166</v>
      </c>
      <c r="J2594" s="19" t="str">
        <f t="shared" si="285"/>
        <v>Needs Review</v>
      </c>
      <c r="K2594" s="19" t="str">
        <f t="shared" si="286"/>
        <v>Bell &amp; Erber</v>
      </c>
      <c r="L2594" s="27" t="str">
        <f t="shared" si="282"/>
        <v>Bedrock</v>
      </c>
      <c r="M2594" s="27" t="str">
        <f t="shared" si="283"/>
        <v>Bedrock</v>
      </c>
    </row>
    <row r="2595" spans="1:13" x14ac:dyDescent="0.25">
      <c r="A2595" s="15" t="s">
        <v>104</v>
      </c>
      <c r="B2595" s="16" t="s">
        <v>20</v>
      </c>
      <c r="C2595" s="15" t="str">
        <f t="shared" si="281"/>
        <v>Limestone &amp; Sandstone_Heaving/Quick</v>
      </c>
      <c r="D2595" s="15">
        <v>0</v>
      </c>
      <c r="E2595" s="33">
        <f t="shared" si="284"/>
        <v>-4.8134274696818129E-2</v>
      </c>
      <c r="F2595" s="15" t="str">
        <f t="shared" si="280"/>
        <v>Not Used</v>
      </c>
      <c r="G2595" s="17" t="s">
        <v>159</v>
      </c>
      <c r="H2595" s="18" t="s">
        <v>166</v>
      </c>
      <c r="I2595" s="26" t="s">
        <v>166</v>
      </c>
      <c r="J2595" s="19" t="str">
        <f t="shared" si="285"/>
        <v>Not Used</v>
      </c>
      <c r="K2595" s="19" t="str">
        <f t="shared" si="286"/>
        <v>Not Used</v>
      </c>
      <c r="L2595" s="27" t="str">
        <f t="shared" si="282"/>
        <v>CHECK</v>
      </c>
      <c r="M2595" s="27" t="str">
        <f t="shared" si="283"/>
        <v>Bedrock</v>
      </c>
    </row>
    <row r="2596" spans="1:13" x14ac:dyDescent="0.25">
      <c r="A2596" s="15" t="s">
        <v>104</v>
      </c>
      <c r="B2596" s="16" t="s">
        <v>21</v>
      </c>
      <c r="C2596" s="15" t="str">
        <f t="shared" si="281"/>
        <v>Limestone &amp; Sandstone_Karst</v>
      </c>
      <c r="D2596" s="15">
        <v>0</v>
      </c>
      <c r="E2596" s="33">
        <f t="shared" si="284"/>
        <v>-4.8134274696818129E-2</v>
      </c>
      <c r="F2596" s="15" t="str">
        <f t="shared" si="280"/>
        <v>Not Used</v>
      </c>
      <c r="G2596" s="17" t="s">
        <v>159</v>
      </c>
      <c r="H2596" s="18" t="s">
        <v>166</v>
      </c>
      <c r="I2596" s="26" t="s">
        <v>166</v>
      </c>
      <c r="J2596" s="19" t="str">
        <f t="shared" si="285"/>
        <v>Not Used</v>
      </c>
      <c r="K2596" s="19" t="str">
        <f t="shared" si="286"/>
        <v>Not Used</v>
      </c>
      <c r="L2596" s="27" t="str">
        <f t="shared" si="282"/>
        <v>CHECK</v>
      </c>
      <c r="M2596" s="27" t="str">
        <f t="shared" si="283"/>
        <v>Bedrock</v>
      </c>
    </row>
    <row r="2597" spans="1:13" x14ac:dyDescent="0.25">
      <c r="A2597" s="15" t="s">
        <v>104</v>
      </c>
      <c r="B2597" s="16" t="s">
        <v>22</v>
      </c>
      <c r="C2597" s="15" t="str">
        <f t="shared" si="281"/>
        <v>Limestone &amp; Sandstone_Layered</v>
      </c>
      <c r="D2597" s="15">
        <v>105</v>
      </c>
      <c r="E2597" s="33">
        <f t="shared" si="284"/>
        <v>-4.1921567467299831E-2</v>
      </c>
      <c r="F2597" s="15" t="str">
        <f t="shared" si="280"/>
        <v>Rare/Uncommon</v>
      </c>
      <c r="G2597" s="17" t="s">
        <v>159</v>
      </c>
      <c r="H2597" s="18" t="s">
        <v>166</v>
      </c>
      <c r="I2597" s="26" t="s">
        <v>166</v>
      </c>
      <c r="J2597" s="19" t="str">
        <f t="shared" si="285"/>
        <v>Needs Review</v>
      </c>
      <c r="K2597" s="19" t="str">
        <f t="shared" si="286"/>
        <v>Bell &amp; Erber</v>
      </c>
      <c r="L2597" s="27" t="str">
        <f t="shared" si="282"/>
        <v>Bedrock</v>
      </c>
      <c r="M2597" s="27" t="str">
        <f t="shared" si="283"/>
        <v>Bedrock</v>
      </c>
    </row>
    <row r="2598" spans="1:13" x14ac:dyDescent="0.25">
      <c r="A2598" s="15" t="s">
        <v>104</v>
      </c>
      <c r="B2598" s="16" t="s">
        <v>23</v>
      </c>
      <c r="C2598" s="15" t="str">
        <f t="shared" si="281"/>
        <v>Limestone &amp; Sandstone_Medium</v>
      </c>
      <c r="D2598" s="15">
        <v>22</v>
      </c>
      <c r="E2598" s="33">
        <f t="shared" si="284"/>
        <v>-4.6832564610633343E-2</v>
      </c>
      <c r="F2598" s="15" t="str">
        <f t="shared" si="280"/>
        <v>Rare/Uncommon</v>
      </c>
      <c r="G2598" s="17" t="s">
        <v>159</v>
      </c>
      <c r="H2598" s="18" t="s">
        <v>166</v>
      </c>
      <c r="I2598" s="26" t="s">
        <v>166</v>
      </c>
      <c r="J2598" s="19" t="str">
        <f t="shared" si="285"/>
        <v>Needs Review</v>
      </c>
      <c r="K2598" s="19" t="str">
        <f t="shared" si="286"/>
        <v>Bell &amp; Erber</v>
      </c>
      <c r="L2598" s="27" t="str">
        <f t="shared" si="282"/>
        <v>Bedrock</v>
      </c>
      <c r="M2598" s="27" t="str">
        <f t="shared" si="283"/>
        <v>Bedrock</v>
      </c>
    </row>
    <row r="2599" spans="1:13" x14ac:dyDescent="0.25">
      <c r="A2599" s="15" t="s">
        <v>104</v>
      </c>
      <c r="B2599" s="16" t="s">
        <v>24</v>
      </c>
      <c r="C2599" s="15" t="str">
        <f t="shared" si="281"/>
        <v>Limestone &amp; Sandstone_Medium To Coarse</v>
      </c>
      <c r="D2599" s="15">
        <v>0</v>
      </c>
      <c r="E2599" s="33">
        <f t="shared" si="284"/>
        <v>-4.8134274696818129E-2</v>
      </c>
      <c r="F2599" s="15" t="str">
        <f t="shared" si="280"/>
        <v>Not Used</v>
      </c>
      <c r="G2599" s="17" t="s">
        <v>159</v>
      </c>
      <c r="H2599" s="18" t="s">
        <v>166</v>
      </c>
      <c r="I2599" s="26" t="s">
        <v>166</v>
      </c>
      <c r="J2599" s="19" t="str">
        <f t="shared" si="285"/>
        <v>Not Used</v>
      </c>
      <c r="K2599" s="19" t="str">
        <f t="shared" si="286"/>
        <v>Not Used</v>
      </c>
      <c r="L2599" s="27" t="str">
        <f t="shared" si="282"/>
        <v>CHECK</v>
      </c>
      <c r="M2599" s="27" t="str">
        <f t="shared" si="283"/>
        <v>Bedrock</v>
      </c>
    </row>
    <row r="2600" spans="1:13" x14ac:dyDescent="0.25">
      <c r="A2600" s="15" t="s">
        <v>104</v>
      </c>
      <c r="B2600" s="16" t="s">
        <v>25</v>
      </c>
      <c r="C2600" s="15" t="str">
        <f t="shared" si="281"/>
        <v>Limestone &amp; Sandstone_Organic</v>
      </c>
      <c r="D2600" s="15">
        <v>0</v>
      </c>
      <c r="E2600" s="33">
        <f t="shared" si="284"/>
        <v>-4.8134274696818129E-2</v>
      </c>
      <c r="F2600" s="15" t="str">
        <f t="shared" si="280"/>
        <v>Not Used</v>
      </c>
      <c r="G2600" s="17" t="s">
        <v>159</v>
      </c>
      <c r="H2600" s="18" t="s">
        <v>166</v>
      </c>
      <c r="I2600" s="26" t="s">
        <v>166</v>
      </c>
      <c r="J2600" s="19" t="str">
        <f t="shared" si="285"/>
        <v>Not Used</v>
      </c>
      <c r="K2600" s="19" t="str">
        <f t="shared" si="286"/>
        <v>Not Used</v>
      </c>
      <c r="L2600" s="27" t="str">
        <f t="shared" si="282"/>
        <v>CHECK</v>
      </c>
      <c r="M2600" s="27" t="str">
        <f t="shared" si="283"/>
        <v>Bedrock</v>
      </c>
    </row>
    <row r="2601" spans="1:13" x14ac:dyDescent="0.25">
      <c r="A2601" s="15" t="s">
        <v>104</v>
      </c>
      <c r="B2601" s="16" t="s">
        <v>26</v>
      </c>
      <c r="C2601" s="15" t="str">
        <f t="shared" si="281"/>
        <v>Limestone &amp; Sandstone_Porous</v>
      </c>
      <c r="D2601" s="15">
        <v>2</v>
      </c>
      <c r="E2601" s="33">
        <f t="shared" si="284"/>
        <v>-4.8015937416255879E-2</v>
      </c>
      <c r="F2601" s="15" t="str">
        <f t="shared" si="280"/>
        <v>Rare/Uncommon</v>
      </c>
      <c r="G2601" s="17" t="s">
        <v>159</v>
      </c>
      <c r="H2601" s="18" t="s">
        <v>166</v>
      </c>
      <c r="I2601" s="26" t="s">
        <v>166</v>
      </c>
      <c r="J2601" s="19" t="str">
        <f t="shared" si="285"/>
        <v>Needs Review</v>
      </c>
      <c r="K2601" s="19" t="str">
        <f t="shared" si="286"/>
        <v>Bell &amp; Erber</v>
      </c>
      <c r="L2601" s="27" t="str">
        <f t="shared" si="282"/>
        <v>Bedrock</v>
      </c>
      <c r="M2601" s="27" t="str">
        <f t="shared" si="283"/>
        <v>Bedrock</v>
      </c>
    </row>
    <row r="2602" spans="1:13" x14ac:dyDescent="0.25">
      <c r="A2602" s="15" t="s">
        <v>104</v>
      </c>
      <c r="B2602" s="16" t="s">
        <v>27</v>
      </c>
      <c r="C2602" s="15" t="str">
        <f t="shared" si="281"/>
        <v>Limestone &amp; Sandstone_Sandy</v>
      </c>
      <c r="D2602" s="15">
        <v>9</v>
      </c>
      <c r="E2602" s="33">
        <f t="shared" si="284"/>
        <v>-4.7601756934287989E-2</v>
      </c>
      <c r="F2602" s="15" t="str">
        <f t="shared" si="280"/>
        <v>Rare/Uncommon</v>
      </c>
      <c r="G2602" s="17" t="s">
        <v>159</v>
      </c>
      <c r="H2602" s="18" t="s">
        <v>166</v>
      </c>
      <c r="I2602" s="26" t="s">
        <v>166</v>
      </c>
      <c r="J2602" s="19" t="str">
        <f t="shared" si="285"/>
        <v>Needs Review</v>
      </c>
      <c r="K2602" s="19" t="str">
        <f t="shared" si="286"/>
        <v>Bell &amp; Erber</v>
      </c>
      <c r="L2602" s="27" t="str">
        <f t="shared" si="282"/>
        <v>Bedrock</v>
      </c>
      <c r="M2602" s="27" t="str">
        <f t="shared" si="283"/>
        <v>Bedrock</v>
      </c>
    </row>
    <row r="2603" spans="1:13" x14ac:dyDescent="0.25">
      <c r="A2603" s="15" t="s">
        <v>104</v>
      </c>
      <c r="B2603" s="16" t="s">
        <v>28</v>
      </c>
      <c r="C2603" s="15" t="str">
        <f t="shared" si="281"/>
        <v>Limestone &amp; Sandstone_Silty</v>
      </c>
      <c r="D2603" s="15">
        <v>2</v>
      </c>
      <c r="E2603" s="33">
        <f t="shared" si="284"/>
        <v>-4.8015937416255879E-2</v>
      </c>
      <c r="F2603" s="15" t="str">
        <f t="shared" si="280"/>
        <v>Rare/Uncommon</v>
      </c>
      <c r="G2603" s="17" t="s">
        <v>159</v>
      </c>
      <c r="H2603" s="18" t="s">
        <v>166</v>
      </c>
      <c r="I2603" s="26" t="s">
        <v>166</v>
      </c>
      <c r="J2603" s="19" t="str">
        <f t="shared" si="285"/>
        <v>Needs Review</v>
      </c>
      <c r="K2603" s="19" t="str">
        <f t="shared" si="286"/>
        <v>Bell &amp; Erber</v>
      </c>
      <c r="L2603" s="27" t="str">
        <f t="shared" si="282"/>
        <v>Bedrock</v>
      </c>
      <c r="M2603" s="27" t="str">
        <f t="shared" si="283"/>
        <v>Bedrock</v>
      </c>
    </row>
    <row r="2604" spans="1:13" x14ac:dyDescent="0.25">
      <c r="A2604" s="15" t="s">
        <v>104</v>
      </c>
      <c r="B2604" s="16" t="s">
        <v>29</v>
      </c>
      <c r="C2604" s="15" t="str">
        <f t="shared" si="281"/>
        <v>Limestone &amp; Sandstone_Soft</v>
      </c>
      <c r="D2604" s="15">
        <v>29</v>
      </c>
      <c r="E2604" s="33">
        <f t="shared" si="284"/>
        <v>-4.641838412866546E-2</v>
      </c>
      <c r="F2604" s="15" t="str">
        <f t="shared" si="280"/>
        <v>Rare/Uncommon</v>
      </c>
      <c r="G2604" s="17" t="s">
        <v>159</v>
      </c>
      <c r="H2604" s="18" t="s">
        <v>166</v>
      </c>
      <c r="I2604" s="26" t="s">
        <v>166</v>
      </c>
      <c r="J2604" s="19" t="str">
        <f t="shared" si="285"/>
        <v>Needs Review</v>
      </c>
      <c r="K2604" s="19" t="str">
        <f t="shared" si="286"/>
        <v>Bell &amp; Erber</v>
      </c>
      <c r="L2604" s="27" t="str">
        <f t="shared" si="282"/>
        <v>Bedrock</v>
      </c>
      <c r="M2604" s="27" t="str">
        <f t="shared" si="283"/>
        <v>Bedrock</v>
      </c>
    </row>
    <row r="2605" spans="1:13" x14ac:dyDescent="0.25">
      <c r="A2605" s="15" t="s">
        <v>104</v>
      </c>
      <c r="B2605" s="16" t="s">
        <v>30</v>
      </c>
      <c r="C2605" s="15" t="str">
        <f t="shared" si="281"/>
        <v>Limestone &amp; Sandstone_Sticky</v>
      </c>
      <c r="D2605" s="15">
        <v>1</v>
      </c>
      <c r="E2605" s="33">
        <f t="shared" si="284"/>
        <v>-4.8075106056537004E-2</v>
      </c>
      <c r="F2605" s="15" t="str">
        <f t="shared" si="280"/>
        <v>Rare/Uncommon</v>
      </c>
      <c r="G2605" s="17" t="s">
        <v>159</v>
      </c>
      <c r="H2605" s="18" t="s">
        <v>166</v>
      </c>
      <c r="I2605" s="26" t="s">
        <v>166</v>
      </c>
      <c r="J2605" s="19" t="str">
        <f t="shared" si="285"/>
        <v>Needs Review</v>
      </c>
      <c r="K2605" s="19" t="str">
        <f t="shared" si="286"/>
        <v>Bell &amp; Erber</v>
      </c>
      <c r="L2605" s="27" t="str">
        <f t="shared" si="282"/>
        <v>Bedrock</v>
      </c>
      <c r="M2605" s="27" t="str">
        <f t="shared" si="283"/>
        <v>Bedrock</v>
      </c>
    </row>
    <row r="2606" spans="1:13" x14ac:dyDescent="0.25">
      <c r="A2606" s="15" t="s">
        <v>104</v>
      </c>
      <c r="B2606" s="16" t="s">
        <v>31</v>
      </c>
      <c r="C2606" s="15" t="str">
        <f t="shared" si="281"/>
        <v>Limestone &amp; Sandstone_Stoney</v>
      </c>
      <c r="D2606" s="15">
        <v>1</v>
      </c>
      <c r="E2606" s="33">
        <f t="shared" si="284"/>
        <v>-4.8075106056537004E-2</v>
      </c>
      <c r="F2606" s="15" t="str">
        <f t="shared" si="280"/>
        <v>Rare/Uncommon</v>
      </c>
      <c r="G2606" s="17" t="s">
        <v>159</v>
      </c>
      <c r="H2606" s="18" t="s">
        <v>166</v>
      </c>
      <c r="I2606" s="26" t="s">
        <v>166</v>
      </c>
      <c r="J2606" s="19" t="str">
        <f t="shared" si="285"/>
        <v>Needs Review</v>
      </c>
      <c r="K2606" s="19" t="str">
        <f t="shared" si="286"/>
        <v>Bell &amp; Erber</v>
      </c>
      <c r="L2606" s="27" t="str">
        <f t="shared" si="282"/>
        <v>Bedrock</v>
      </c>
      <c r="M2606" s="27" t="str">
        <f t="shared" si="283"/>
        <v>Bedrock</v>
      </c>
    </row>
    <row r="2607" spans="1:13" x14ac:dyDescent="0.25">
      <c r="A2607" s="15" t="s">
        <v>104</v>
      </c>
      <c r="B2607" s="16" t="s">
        <v>32</v>
      </c>
      <c r="C2607" s="15" t="str">
        <f t="shared" si="281"/>
        <v>Limestone &amp; Sandstone_Stringers</v>
      </c>
      <c r="D2607" s="15">
        <v>4</v>
      </c>
      <c r="E2607" s="33">
        <f t="shared" si="284"/>
        <v>-4.7897600135693622E-2</v>
      </c>
      <c r="F2607" s="15" t="str">
        <f t="shared" si="280"/>
        <v>Rare/Uncommon</v>
      </c>
      <c r="G2607" s="17" t="s">
        <v>159</v>
      </c>
      <c r="H2607" s="18" t="s">
        <v>166</v>
      </c>
      <c r="I2607" s="26" t="s">
        <v>166</v>
      </c>
      <c r="J2607" s="19" t="str">
        <f t="shared" si="285"/>
        <v>Needs Review</v>
      </c>
      <c r="K2607" s="19" t="str">
        <f t="shared" si="286"/>
        <v>Bell &amp; Erber</v>
      </c>
      <c r="L2607" s="27" t="str">
        <f t="shared" si="282"/>
        <v>Bedrock</v>
      </c>
      <c r="M2607" s="27" t="str">
        <f t="shared" si="283"/>
        <v>Bedrock</v>
      </c>
    </row>
    <row r="2608" spans="1:13" x14ac:dyDescent="0.25">
      <c r="A2608" s="15" t="s">
        <v>104</v>
      </c>
      <c r="B2608" s="16" t="s">
        <v>33</v>
      </c>
      <c r="C2608" s="15" t="str">
        <f t="shared" si="281"/>
        <v>Limestone &amp; Sandstone_Strips</v>
      </c>
      <c r="D2608" s="15">
        <v>19</v>
      </c>
      <c r="E2608" s="33">
        <f t="shared" si="284"/>
        <v>-4.7010070531476725E-2</v>
      </c>
      <c r="F2608" s="15" t="str">
        <f t="shared" si="280"/>
        <v>Rare/Uncommon</v>
      </c>
      <c r="G2608" s="17" t="s">
        <v>159</v>
      </c>
      <c r="H2608" s="18" t="s">
        <v>166</v>
      </c>
      <c r="I2608" s="26" t="s">
        <v>166</v>
      </c>
      <c r="J2608" s="19" t="str">
        <f t="shared" si="285"/>
        <v>Needs Review</v>
      </c>
      <c r="K2608" s="19" t="str">
        <f t="shared" si="286"/>
        <v>Bell &amp; Erber</v>
      </c>
      <c r="L2608" s="27" t="str">
        <f t="shared" si="282"/>
        <v>Bedrock</v>
      </c>
      <c r="M2608" s="27" t="str">
        <f t="shared" si="283"/>
        <v>Bedrock</v>
      </c>
    </row>
    <row r="2609" spans="1:13" x14ac:dyDescent="0.25">
      <c r="A2609" s="15" t="s">
        <v>104</v>
      </c>
      <c r="B2609" s="16" t="s">
        <v>34</v>
      </c>
      <c r="C2609" s="15" t="str">
        <f t="shared" si="281"/>
        <v>Limestone &amp; Sandstone_Swelling</v>
      </c>
      <c r="D2609" s="15">
        <v>0</v>
      </c>
      <c r="E2609" s="33">
        <f t="shared" si="284"/>
        <v>-4.8134274696818129E-2</v>
      </c>
      <c r="F2609" s="15" t="str">
        <f t="shared" si="280"/>
        <v>Not Used</v>
      </c>
      <c r="G2609" s="17" t="s">
        <v>159</v>
      </c>
      <c r="H2609" s="18" t="s">
        <v>166</v>
      </c>
      <c r="I2609" s="26" t="s">
        <v>166</v>
      </c>
      <c r="J2609" s="19" t="str">
        <f t="shared" si="285"/>
        <v>Not Used</v>
      </c>
      <c r="K2609" s="19" t="str">
        <f t="shared" si="286"/>
        <v>Not Used</v>
      </c>
      <c r="L2609" s="27" t="str">
        <f t="shared" si="282"/>
        <v>CHECK</v>
      </c>
      <c r="M2609" s="27" t="str">
        <f t="shared" si="283"/>
        <v>Bedrock</v>
      </c>
    </row>
    <row r="2610" spans="1:13" x14ac:dyDescent="0.25">
      <c r="A2610" s="15" t="s">
        <v>104</v>
      </c>
      <c r="B2610" s="16" t="s">
        <v>35</v>
      </c>
      <c r="C2610" s="15" t="str">
        <f t="shared" si="281"/>
        <v>Limestone &amp; Sandstone_Very Coarse</v>
      </c>
      <c r="D2610" s="15">
        <v>0</v>
      </c>
      <c r="E2610" s="33">
        <f t="shared" si="284"/>
        <v>-4.8134274696818129E-2</v>
      </c>
      <c r="F2610" s="15" t="str">
        <f t="shared" si="280"/>
        <v>Not Used</v>
      </c>
      <c r="G2610" s="17" t="s">
        <v>159</v>
      </c>
      <c r="H2610" s="18" t="s">
        <v>166</v>
      </c>
      <c r="I2610" s="26" t="s">
        <v>166</v>
      </c>
      <c r="J2610" s="19" t="str">
        <f t="shared" si="285"/>
        <v>Not Used</v>
      </c>
      <c r="K2610" s="19" t="str">
        <f t="shared" si="286"/>
        <v>Not Used</v>
      </c>
      <c r="L2610" s="27" t="str">
        <f t="shared" si="282"/>
        <v>CHECK</v>
      </c>
      <c r="M2610" s="27" t="str">
        <f t="shared" si="283"/>
        <v>Bedrock</v>
      </c>
    </row>
    <row r="2611" spans="1:13" x14ac:dyDescent="0.25">
      <c r="A2611" s="15" t="s">
        <v>104</v>
      </c>
      <c r="B2611" s="16" t="s">
        <v>160</v>
      </c>
      <c r="C2611" s="15" t="str">
        <f t="shared" si="281"/>
        <v>Limestone &amp; Sandstone_Very Fine</v>
      </c>
      <c r="D2611" s="15">
        <v>0</v>
      </c>
      <c r="E2611" s="33">
        <f t="shared" si="284"/>
        <v>-4.8134274696818129E-2</v>
      </c>
      <c r="F2611" s="15" t="str">
        <f t="shared" si="280"/>
        <v>Not Used</v>
      </c>
      <c r="G2611" s="17" t="s">
        <v>159</v>
      </c>
      <c r="H2611" s="18" t="s">
        <v>166</v>
      </c>
      <c r="I2611" s="26" t="s">
        <v>166</v>
      </c>
      <c r="J2611" s="19" t="str">
        <f t="shared" si="285"/>
        <v>Not Used</v>
      </c>
      <c r="K2611" s="19" t="str">
        <f t="shared" si="286"/>
        <v>Not Used</v>
      </c>
      <c r="L2611" s="27" t="str">
        <f t="shared" si="282"/>
        <v>CHECK</v>
      </c>
      <c r="M2611" s="27" t="str">
        <f t="shared" si="283"/>
        <v>Bedrock</v>
      </c>
    </row>
    <row r="2612" spans="1:13" x14ac:dyDescent="0.25">
      <c r="A2612" s="15" t="s">
        <v>104</v>
      </c>
      <c r="B2612" s="16" t="s">
        <v>36</v>
      </c>
      <c r="C2612" s="15" t="str">
        <f t="shared" si="281"/>
        <v>Limestone &amp; Sandstone_Very Fine-Coarse</v>
      </c>
      <c r="D2612" s="15">
        <v>0</v>
      </c>
      <c r="E2612" s="33">
        <f t="shared" si="284"/>
        <v>-4.8134274696818129E-2</v>
      </c>
      <c r="F2612" s="15" t="str">
        <f t="shared" si="280"/>
        <v>Not Used</v>
      </c>
      <c r="G2612" s="17" t="s">
        <v>159</v>
      </c>
      <c r="H2612" s="18" t="s">
        <v>166</v>
      </c>
      <c r="I2612" s="26" t="s">
        <v>166</v>
      </c>
      <c r="J2612" s="19" t="str">
        <f t="shared" si="285"/>
        <v>Not Used</v>
      </c>
      <c r="K2612" s="19" t="str">
        <f t="shared" si="286"/>
        <v>Not Used</v>
      </c>
      <c r="L2612" s="27" t="str">
        <f t="shared" si="282"/>
        <v>CHECK</v>
      </c>
      <c r="M2612" s="27" t="str">
        <f t="shared" si="283"/>
        <v>Bedrock</v>
      </c>
    </row>
    <row r="2613" spans="1:13" x14ac:dyDescent="0.25">
      <c r="A2613" s="15" t="s">
        <v>104</v>
      </c>
      <c r="B2613" s="16" t="s">
        <v>37</v>
      </c>
      <c r="C2613" s="15" t="str">
        <f t="shared" si="281"/>
        <v>Limestone &amp; Sandstone_Very Fine-Fine</v>
      </c>
      <c r="D2613" s="15">
        <v>0</v>
      </c>
      <c r="E2613" s="33">
        <f t="shared" si="284"/>
        <v>-4.8134274696818129E-2</v>
      </c>
      <c r="F2613" s="15" t="str">
        <f t="shared" si="280"/>
        <v>Not Used</v>
      </c>
      <c r="G2613" s="17" t="s">
        <v>159</v>
      </c>
      <c r="H2613" s="18" t="s">
        <v>166</v>
      </c>
      <c r="I2613" s="26" t="s">
        <v>166</v>
      </c>
      <c r="J2613" s="19" t="str">
        <f t="shared" si="285"/>
        <v>Not Used</v>
      </c>
      <c r="K2613" s="19" t="str">
        <f t="shared" si="286"/>
        <v>Not Used</v>
      </c>
      <c r="L2613" s="27" t="str">
        <f t="shared" si="282"/>
        <v>CHECK</v>
      </c>
      <c r="M2613" s="27" t="str">
        <f t="shared" si="283"/>
        <v>Bedrock</v>
      </c>
    </row>
    <row r="2614" spans="1:13" x14ac:dyDescent="0.25">
      <c r="A2614" s="15" t="s">
        <v>104</v>
      </c>
      <c r="B2614" s="16" t="s">
        <v>38</v>
      </c>
      <c r="C2614" s="15" t="str">
        <f t="shared" si="281"/>
        <v>Limestone &amp; Sandstone_Very Fine-Medium</v>
      </c>
      <c r="D2614" s="15">
        <v>0</v>
      </c>
      <c r="E2614" s="33">
        <f t="shared" si="284"/>
        <v>-4.8134274696818129E-2</v>
      </c>
      <c r="F2614" s="15" t="str">
        <f t="shared" si="280"/>
        <v>Not Used</v>
      </c>
      <c r="G2614" s="17" t="s">
        <v>159</v>
      </c>
      <c r="H2614" s="18" t="s">
        <v>166</v>
      </c>
      <c r="I2614" s="26" t="s">
        <v>166</v>
      </c>
      <c r="J2614" s="19" t="str">
        <f t="shared" si="285"/>
        <v>Not Used</v>
      </c>
      <c r="K2614" s="19" t="str">
        <f t="shared" si="286"/>
        <v>Not Used</v>
      </c>
      <c r="L2614" s="27" t="str">
        <f t="shared" si="282"/>
        <v>CHECK</v>
      </c>
      <c r="M2614" s="27" t="str">
        <f t="shared" si="283"/>
        <v>Bedrock</v>
      </c>
    </row>
    <row r="2615" spans="1:13" x14ac:dyDescent="0.25">
      <c r="A2615" s="15" t="s">
        <v>104</v>
      </c>
      <c r="B2615" s="16" t="s">
        <v>39</v>
      </c>
      <c r="C2615" s="15" t="str">
        <f t="shared" si="281"/>
        <v>Limestone &amp; Sandstone_Very Hard</v>
      </c>
      <c r="D2615" s="15">
        <v>0</v>
      </c>
      <c r="E2615" s="33">
        <f t="shared" si="284"/>
        <v>-4.8134274696818129E-2</v>
      </c>
      <c r="F2615" s="15" t="str">
        <f t="shared" si="280"/>
        <v>Not Used</v>
      </c>
      <c r="G2615" s="17" t="s">
        <v>159</v>
      </c>
      <c r="H2615" s="18" t="s">
        <v>166</v>
      </c>
      <c r="I2615" s="26" t="s">
        <v>166</v>
      </c>
      <c r="J2615" s="19" t="str">
        <f t="shared" si="285"/>
        <v>Not Used</v>
      </c>
      <c r="K2615" s="19" t="str">
        <f t="shared" si="286"/>
        <v>Not Used</v>
      </c>
      <c r="L2615" s="27" t="str">
        <f t="shared" si="282"/>
        <v>CHECK</v>
      </c>
      <c r="M2615" s="27" t="str">
        <f t="shared" si="283"/>
        <v>Bedrock</v>
      </c>
    </row>
    <row r="2616" spans="1:13" x14ac:dyDescent="0.25">
      <c r="A2616" s="15" t="s">
        <v>104</v>
      </c>
      <c r="B2616" s="16" t="s">
        <v>40</v>
      </c>
      <c r="C2616" s="15" t="str">
        <f t="shared" si="281"/>
        <v>Limestone &amp; Sandstone_W/Boulders</v>
      </c>
      <c r="D2616" s="15">
        <v>2</v>
      </c>
      <c r="E2616" s="33">
        <f t="shared" si="284"/>
        <v>-4.8015937416255879E-2</v>
      </c>
      <c r="F2616" s="15" t="str">
        <f t="shared" si="280"/>
        <v>Rare/Uncommon</v>
      </c>
      <c r="G2616" s="17" t="s">
        <v>159</v>
      </c>
      <c r="H2616" s="18" t="s">
        <v>166</v>
      </c>
      <c r="I2616" s="26" t="s">
        <v>166</v>
      </c>
      <c r="J2616" s="19" t="str">
        <f t="shared" si="285"/>
        <v>Needs Review</v>
      </c>
      <c r="K2616" s="19" t="str">
        <f t="shared" si="286"/>
        <v>Bell &amp; Erber</v>
      </c>
      <c r="L2616" s="27" t="str">
        <f t="shared" si="282"/>
        <v>Bedrock</v>
      </c>
      <c r="M2616" s="27" t="str">
        <f t="shared" si="283"/>
        <v>Bedrock</v>
      </c>
    </row>
    <row r="2617" spans="1:13" x14ac:dyDescent="0.25">
      <c r="A2617" s="15" t="s">
        <v>104</v>
      </c>
      <c r="B2617" s="16" t="s">
        <v>41</v>
      </c>
      <c r="C2617" s="15" t="str">
        <f t="shared" si="281"/>
        <v>Limestone &amp; Sandstone_W/Clay</v>
      </c>
      <c r="D2617" s="15">
        <v>9</v>
      </c>
      <c r="E2617" s="33">
        <f t="shared" si="284"/>
        <v>-4.7601756934287989E-2</v>
      </c>
      <c r="F2617" s="15" t="str">
        <f t="shared" si="280"/>
        <v>Rare/Uncommon</v>
      </c>
      <c r="G2617" s="17" t="s">
        <v>159</v>
      </c>
      <c r="H2617" s="18" t="s">
        <v>166</v>
      </c>
      <c r="I2617" s="26" t="s">
        <v>166</v>
      </c>
      <c r="J2617" s="19" t="str">
        <f t="shared" si="285"/>
        <v>Needs Review</v>
      </c>
      <c r="K2617" s="19" t="str">
        <f t="shared" si="286"/>
        <v>Bell &amp; Erber</v>
      </c>
      <c r="L2617" s="27" t="str">
        <f t="shared" si="282"/>
        <v>Bedrock</v>
      </c>
      <c r="M2617" s="27" t="str">
        <f t="shared" si="283"/>
        <v>Bedrock</v>
      </c>
    </row>
    <row r="2618" spans="1:13" x14ac:dyDescent="0.25">
      <c r="A2618" s="15" t="s">
        <v>104</v>
      </c>
      <c r="B2618" s="16" t="s">
        <v>42</v>
      </c>
      <c r="C2618" s="15" t="str">
        <f t="shared" si="281"/>
        <v>Limestone &amp; Sandstone_W/Coal</v>
      </c>
      <c r="D2618" s="15">
        <v>1</v>
      </c>
      <c r="E2618" s="33">
        <f t="shared" si="284"/>
        <v>-4.8075106056537004E-2</v>
      </c>
      <c r="F2618" s="15" t="str">
        <f t="shared" si="280"/>
        <v>Rare/Uncommon</v>
      </c>
      <c r="G2618" s="17" t="s">
        <v>159</v>
      </c>
      <c r="H2618" s="18" t="s">
        <v>166</v>
      </c>
      <c r="I2618" s="26" t="s">
        <v>166</v>
      </c>
      <c r="J2618" s="19" t="str">
        <f t="shared" si="285"/>
        <v>Needs Review</v>
      </c>
      <c r="K2618" s="19" t="str">
        <f t="shared" si="286"/>
        <v>Bell &amp; Erber</v>
      </c>
      <c r="L2618" s="27" t="str">
        <f t="shared" si="282"/>
        <v>Bedrock</v>
      </c>
      <c r="M2618" s="27" t="str">
        <f t="shared" si="283"/>
        <v>Bedrock</v>
      </c>
    </row>
    <row r="2619" spans="1:13" x14ac:dyDescent="0.25">
      <c r="A2619" s="15" t="s">
        <v>104</v>
      </c>
      <c r="B2619" s="16" t="s">
        <v>43</v>
      </c>
      <c r="C2619" s="15" t="str">
        <f t="shared" si="281"/>
        <v>Limestone &amp; Sandstone_W/Cobbles</v>
      </c>
      <c r="D2619" s="15">
        <v>0</v>
      </c>
      <c r="E2619" s="33">
        <f t="shared" si="284"/>
        <v>-4.8134274696818129E-2</v>
      </c>
      <c r="F2619" s="15" t="str">
        <f t="shared" si="280"/>
        <v>Not Used</v>
      </c>
      <c r="G2619" s="17" t="s">
        <v>159</v>
      </c>
      <c r="H2619" s="18" t="s">
        <v>166</v>
      </c>
      <c r="I2619" s="26" t="s">
        <v>166</v>
      </c>
      <c r="J2619" s="19" t="str">
        <f t="shared" si="285"/>
        <v>Not Used</v>
      </c>
      <c r="K2619" s="19" t="str">
        <f t="shared" si="286"/>
        <v>Not Used</v>
      </c>
      <c r="L2619" s="27" t="str">
        <f t="shared" si="282"/>
        <v>CHECK</v>
      </c>
      <c r="M2619" s="27" t="str">
        <f t="shared" si="283"/>
        <v>Bedrock</v>
      </c>
    </row>
    <row r="2620" spans="1:13" x14ac:dyDescent="0.25">
      <c r="A2620" s="15" t="s">
        <v>104</v>
      </c>
      <c r="B2620" s="16" t="s">
        <v>44</v>
      </c>
      <c r="C2620" s="15" t="str">
        <f t="shared" si="281"/>
        <v>Limestone &amp; Sandstone_W/Dolomite</v>
      </c>
      <c r="D2620" s="15">
        <v>2</v>
      </c>
      <c r="E2620" s="33">
        <f t="shared" si="284"/>
        <v>-4.8015937416255879E-2</v>
      </c>
      <c r="F2620" s="15" t="str">
        <f t="shared" si="280"/>
        <v>Rare/Uncommon</v>
      </c>
      <c r="G2620" s="17" t="s">
        <v>159</v>
      </c>
      <c r="H2620" s="18" t="s">
        <v>166</v>
      </c>
      <c r="I2620" s="26" t="s">
        <v>166</v>
      </c>
      <c r="J2620" s="19" t="str">
        <f t="shared" si="285"/>
        <v>Needs Review</v>
      </c>
      <c r="K2620" s="19" t="str">
        <f t="shared" si="286"/>
        <v>Bell &amp; Erber</v>
      </c>
      <c r="L2620" s="27" t="str">
        <f t="shared" si="282"/>
        <v>Bedrock</v>
      </c>
      <c r="M2620" s="27" t="str">
        <f t="shared" si="283"/>
        <v>Bedrock</v>
      </c>
    </row>
    <row r="2621" spans="1:13" x14ac:dyDescent="0.25">
      <c r="A2621" s="15" t="s">
        <v>104</v>
      </c>
      <c r="B2621" s="16" t="s">
        <v>45</v>
      </c>
      <c r="C2621" s="15" t="str">
        <f t="shared" si="281"/>
        <v>Limestone &amp; Sandstone_W/Gravel</v>
      </c>
      <c r="D2621" s="15">
        <v>15</v>
      </c>
      <c r="E2621" s="33">
        <f t="shared" si="284"/>
        <v>-4.7246745092601232E-2</v>
      </c>
      <c r="F2621" s="15" t="str">
        <f t="shared" si="280"/>
        <v>Rare/Uncommon</v>
      </c>
      <c r="G2621" s="17" t="s">
        <v>159</v>
      </c>
      <c r="H2621" s="18" t="s">
        <v>166</v>
      </c>
      <c r="I2621" s="26" t="s">
        <v>166</v>
      </c>
      <c r="J2621" s="19" t="str">
        <f t="shared" si="285"/>
        <v>Needs Review</v>
      </c>
      <c r="K2621" s="19" t="str">
        <f t="shared" si="286"/>
        <v>Bell &amp; Erber</v>
      </c>
      <c r="L2621" s="27" t="str">
        <f t="shared" si="282"/>
        <v>Bedrock</v>
      </c>
      <c r="M2621" s="27" t="str">
        <f t="shared" si="283"/>
        <v>Bedrock</v>
      </c>
    </row>
    <row r="2622" spans="1:13" x14ac:dyDescent="0.25">
      <c r="A2622" s="15" t="s">
        <v>104</v>
      </c>
      <c r="B2622" s="16" t="s">
        <v>46</v>
      </c>
      <c r="C2622" s="15" t="str">
        <f t="shared" si="281"/>
        <v>Limestone &amp; Sandstone_W/Gypsum</v>
      </c>
      <c r="D2622" s="15">
        <v>17</v>
      </c>
      <c r="E2622" s="33">
        <f t="shared" si="284"/>
        <v>-4.7128407812038975E-2</v>
      </c>
      <c r="F2622" s="15" t="str">
        <f t="shared" si="280"/>
        <v>Rare/Uncommon</v>
      </c>
      <c r="G2622" s="17" t="s">
        <v>159</v>
      </c>
      <c r="H2622" s="18" t="s">
        <v>166</v>
      </c>
      <c r="I2622" s="26" t="s">
        <v>166</v>
      </c>
      <c r="J2622" s="19" t="str">
        <f t="shared" si="285"/>
        <v>Needs Review</v>
      </c>
      <c r="K2622" s="19" t="str">
        <f t="shared" si="286"/>
        <v>Bell &amp; Erber</v>
      </c>
      <c r="L2622" s="27" t="str">
        <f t="shared" si="282"/>
        <v>Bedrock</v>
      </c>
      <c r="M2622" s="27" t="str">
        <f t="shared" si="283"/>
        <v>Bedrock</v>
      </c>
    </row>
    <row r="2623" spans="1:13" x14ac:dyDescent="0.25">
      <c r="A2623" s="15" t="s">
        <v>104</v>
      </c>
      <c r="B2623" s="16" t="s">
        <v>47</v>
      </c>
      <c r="C2623" s="15" t="str">
        <f t="shared" si="281"/>
        <v>Limestone &amp; Sandstone_W/Limestone</v>
      </c>
      <c r="D2623" s="15">
        <v>1</v>
      </c>
      <c r="E2623" s="33">
        <f t="shared" si="284"/>
        <v>-4.8075106056537004E-2</v>
      </c>
      <c r="F2623" s="15" t="str">
        <f t="shared" si="280"/>
        <v>Rare/Uncommon</v>
      </c>
      <c r="G2623" s="17" t="s">
        <v>159</v>
      </c>
      <c r="H2623" s="18" t="s">
        <v>166</v>
      </c>
      <c r="I2623" s="26" t="s">
        <v>166</v>
      </c>
      <c r="J2623" s="19" t="str">
        <f t="shared" si="285"/>
        <v>Needs Review</v>
      </c>
      <c r="K2623" s="19" t="str">
        <f t="shared" si="286"/>
        <v>Bell &amp; Erber</v>
      </c>
      <c r="L2623" s="27" t="str">
        <f t="shared" si="282"/>
        <v>Bedrock</v>
      </c>
      <c r="M2623" s="27" t="str">
        <f t="shared" si="283"/>
        <v>Bedrock</v>
      </c>
    </row>
    <row r="2624" spans="1:13" x14ac:dyDescent="0.25">
      <c r="A2624" s="15" t="s">
        <v>104</v>
      </c>
      <c r="B2624" s="16" t="s">
        <v>48</v>
      </c>
      <c r="C2624" s="15" t="str">
        <f t="shared" si="281"/>
        <v>Limestone &amp; Sandstone_W/Pyrite</v>
      </c>
      <c r="D2624" s="15">
        <v>0</v>
      </c>
      <c r="E2624" s="33">
        <f t="shared" si="284"/>
        <v>-4.8134274696818129E-2</v>
      </c>
      <c r="F2624" s="15" t="str">
        <f t="shared" si="280"/>
        <v>Not Used</v>
      </c>
      <c r="G2624" s="17" t="s">
        <v>159</v>
      </c>
      <c r="H2624" s="18" t="s">
        <v>166</v>
      </c>
      <c r="I2624" s="26" t="s">
        <v>166</v>
      </c>
      <c r="J2624" s="19" t="str">
        <f t="shared" si="285"/>
        <v>Not Used</v>
      </c>
      <c r="K2624" s="19" t="str">
        <f t="shared" si="286"/>
        <v>Not Used</v>
      </c>
      <c r="L2624" s="27" t="str">
        <f t="shared" si="282"/>
        <v>CHECK</v>
      </c>
      <c r="M2624" s="27" t="str">
        <f t="shared" si="283"/>
        <v>Bedrock</v>
      </c>
    </row>
    <row r="2625" spans="1:13" x14ac:dyDescent="0.25">
      <c r="A2625" s="15" t="s">
        <v>104</v>
      </c>
      <c r="B2625" s="16" t="s">
        <v>49</v>
      </c>
      <c r="C2625" s="15" t="str">
        <f t="shared" si="281"/>
        <v>Limestone &amp; Sandstone_W/Sand</v>
      </c>
      <c r="D2625" s="15">
        <v>3</v>
      </c>
      <c r="E2625" s="33">
        <f t="shared" si="284"/>
        <v>-4.7956768775974754E-2</v>
      </c>
      <c r="F2625" s="15" t="str">
        <f t="shared" si="280"/>
        <v>Rare/Uncommon</v>
      </c>
      <c r="G2625" s="17" t="s">
        <v>159</v>
      </c>
      <c r="H2625" s="18" t="s">
        <v>166</v>
      </c>
      <c r="I2625" s="26" t="s">
        <v>166</v>
      </c>
      <c r="J2625" s="19" t="str">
        <f t="shared" si="285"/>
        <v>Needs Review</v>
      </c>
      <c r="K2625" s="19" t="str">
        <f t="shared" si="286"/>
        <v>Bell &amp; Erber</v>
      </c>
      <c r="L2625" s="27" t="str">
        <f t="shared" si="282"/>
        <v>Bedrock</v>
      </c>
      <c r="M2625" s="27" t="str">
        <f t="shared" si="283"/>
        <v>Bedrock</v>
      </c>
    </row>
    <row r="2626" spans="1:13" x14ac:dyDescent="0.25">
      <c r="A2626" s="15" t="s">
        <v>104</v>
      </c>
      <c r="B2626" s="16" t="s">
        <v>50</v>
      </c>
      <c r="C2626" s="15" t="str">
        <f t="shared" si="281"/>
        <v>Limestone &amp; Sandstone_W/Sandstone</v>
      </c>
      <c r="D2626" s="15">
        <v>1</v>
      </c>
      <c r="E2626" s="33">
        <f t="shared" si="284"/>
        <v>-4.8075106056537004E-2</v>
      </c>
      <c r="F2626" s="15" t="str">
        <f t="shared" ref="F2626:F2689" si="287">IF(D2626=0,"Not Used",
IF(E2626&lt;Mean,"Rare/Uncommon",
IF(AND(E2626&gt;Mean,E2626&lt;(Mean + Standard_Deviation)),"Fairly Common",
IF(AND(E2626&gt;(Mean + Standard_Deviation),E2626&lt;(Mean + (2*Standard_Deviation))),"Common",
IF(E2626&gt;(Mean + (2*Standard_Deviation)),"Very Common","")))))</f>
        <v>Rare/Uncommon</v>
      </c>
      <c r="G2626" s="17" t="s">
        <v>159</v>
      </c>
      <c r="H2626" s="18" t="s">
        <v>166</v>
      </c>
      <c r="I2626" s="26" t="s">
        <v>166</v>
      </c>
      <c r="J2626" s="19" t="str">
        <f t="shared" si="285"/>
        <v>Needs Review</v>
      </c>
      <c r="K2626" s="19" t="str">
        <f t="shared" si="286"/>
        <v>Bell &amp; Erber</v>
      </c>
      <c r="L2626" s="27" t="str">
        <f t="shared" si="282"/>
        <v>Bedrock</v>
      </c>
      <c r="M2626" s="27" t="str">
        <f t="shared" si="283"/>
        <v>Bedrock</v>
      </c>
    </row>
    <row r="2627" spans="1:13" x14ac:dyDescent="0.25">
      <c r="A2627" s="15" t="s">
        <v>104</v>
      </c>
      <c r="B2627" s="16" t="s">
        <v>51</v>
      </c>
      <c r="C2627" s="15" t="str">
        <f t="shared" ref="C2627:C2690" si="288">A2627&amp;"_"&amp;IF(ISBLANK(B2627),"",B2627)</f>
        <v>Limestone &amp; Sandstone_W/Shale</v>
      </c>
      <c r="D2627" s="15">
        <v>407</v>
      </c>
      <c r="E2627" s="33">
        <f t="shared" si="284"/>
        <v>-2.4052638102399583E-2</v>
      </c>
      <c r="F2627" s="15" t="str">
        <f t="shared" si="287"/>
        <v>Rare/Uncommon</v>
      </c>
      <c r="G2627" s="17" t="s">
        <v>159</v>
      </c>
      <c r="H2627" s="18" t="s">
        <v>166</v>
      </c>
      <c r="I2627" s="26" t="s">
        <v>166</v>
      </c>
      <c r="J2627" s="19" t="str">
        <f t="shared" si="285"/>
        <v>Needs Review</v>
      </c>
      <c r="K2627" s="19" t="str">
        <f t="shared" si="286"/>
        <v>Bell &amp; Erber</v>
      </c>
      <c r="L2627" s="27" t="str">
        <f t="shared" ref="L2627:L2690" si="289">IF(K2627="Esch &amp; Erber",I2627,IF(OR(K2627="Bell &amp; Esch",K2627="Bell &amp; Erber",K2627="Everyone Agrees"),H2627,"CHECK"))</f>
        <v>Bedrock</v>
      </c>
      <c r="M2627" s="27" t="str">
        <f t="shared" ref="M2627:M2690" si="290">IF(K2627="Everyone Agrees",H2627,IF(J2627="Not Used",H2627,IF(NOT(L2627="CHECK"),L2627,H2627)))</f>
        <v>Bedrock</v>
      </c>
    </row>
    <row r="2628" spans="1:13" x14ac:dyDescent="0.25">
      <c r="A2628" s="15" t="s">
        <v>104</v>
      </c>
      <c r="B2628" s="16" t="s">
        <v>52</v>
      </c>
      <c r="C2628" s="15" t="str">
        <f t="shared" si="288"/>
        <v>Limestone &amp; Sandstone_W/Silt</v>
      </c>
      <c r="D2628" s="15">
        <v>0</v>
      </c>
      <c r="E2628" s="33">
        <f t="shared" ref="E2628:E2691" si="291">STANDARDIZE(D2628,(SUM($D$2:$D$5657)/COUNT($D$2:$D$5657)),_xlfn.STDEV.P($D$2:$D$5657))</f>
        <v>-4.8134274696818129E-2</v>
      </c>
      <c r="F2628" s="15" t="str">
        <f t="shared" si="287"/>
        <v>Not Used</v>
      </c>
      <c r="G2628" s="17" t="s">
        <v>159</v>
      </c>
      <c r="H2628" s="18" t="s">
        <v>166</v>
      </c>
      <c r="I2628" s="26" t="s">
        <v>166</v>
      </c>
      <c r="J2628" s="19" t="str">
        <f t="shared" ref="J2628:J2691" si="292">IF(AND(G2628=H2628,I2628=H2628),"Yes",IF(AND(OR(G2628="CHECK",H2628="CHECK",I2628="CHECK"),NOT(F2628="Not Used")),"Needs Review",IF(F2628="Not Used", "Not Used","No")))</f>
        <v>Not Used</v>
      </c>
      <c r="K2628" s="19" t="str">
        <f t="shared" ref="K2628:K2691" si="293">IF(J2628="Yes","Everyone Agrees",IF(F2628="Not Used","Not Used",IF(AND(G2628="CHECK",I2628="CHECK"),"Needs Review",IF(G2628=H2628,"Bell &amp; Esch",IF(H2628=I2628,"Bell &amp; Erber",IF(G2628=I2628,"Esch &amp; Erber","Nobody Agrees"))))))</f>
        <v>Not Used</v>
      </c>
      <c r="L2628" s="27" t="str">
        <f t="shared" si="289"/>
        <v>CHECK</v>
      </c>
      <c r="M2628" s="27" t="str">
        <f t="shared" si="290"/>
        <v>Bedrock</v>
      </c>
    </row>
    <row r="2629" spans="1:13" x14ac:dyDescent="0.25">
      <c r="A2629" s="15" t="s">
        <v>104</v>
      </c>
      <c r="B2629" s="16" t="s">
        <v>53</v>
      </c>
      <c r="C2629" s="15" t="str">
        <f t="shared" si="288"/>
        <v>Limestone &amp; Sandstone_W/Stones</v>
      </c>
      <c r="D2629" s="15">
        <v>3</v>
      </c>
      <c r="E2629" s="33">
        <f t="shared" si="291"/>
        <v>-4.7956768775974754E-2</v>
      </c>
      <c r="F2629" s="15" t="str">
        <f t="shared" si="287"/>
        <v>Rare/Uncommon</v>
      </c>
      <c r="G2629" s="17" t="s">
        <v>159</v>
      </c>
      <c r="H2629" s="18" t="s">
        <v>166</v>
      </c>
      <c r="I2629" s="26" t="s">
        <v>166</v>
      </c>
      <c r="J2629" s="19" t="str">
        <f t="shared" si="292"/>
        <v>Needs Review</v>
      </c>
      <c r="K2629" s="19" t="str">
        <f t="shared" si="293"/>
        <v>Bell &amp; Erber</v>
      </c>
      <c r="L2629" s="27" t="str">
        <f t="shared" si="289"/>
        <v>Bedrock</v>
      </c>
      <c r="M2629" s="27" t="str">
        <f t="shared" si="290"/>
        <v>Bedrock</v>
      </c>
    </row>
    <row r="2630" spans="1:13" x14ac:dyDescent="0.25">
      <c r="A2630" s="15" t="s">
        <v>104</v>
      </c>
      <c r="B2630" s="16" t="s">
        <v>54</v>
      </c>
      <c r="C2630" s="15" t="str">
        <f t="shared" si="288"/>
        <v>Limestone &amp; Sandstone_Water Bearing</v>
      </c>
      <c r="D2630" s="15">
        <v>26</v>
      </c>
      <c r="E2630" s="33">
        <f t="shared" si="291"/>
        <v>-4.6595890049508835E-2</v>
      </c>
      <c r="F2630" s="15" t="str">
        <f t="shared" si="287"/>
        <v>Rare/Uncommon</v>
      </c>
      <c r="G2630" s="17" t="s">
        <v>159</v>
      </c>
      <c r="H2630" s="18" t="s">
        <v>166</v>
      </c>
      <c r="I2630" s="26" t="s">
        <v>166</v>
      </c>
      <c r="J2630" s="19" t="str">
        <f t="shared" si="292"/>
        <v>Needs Review</v>
      </c>
      <c r="K2630" s="19" t="str">
        <f t="shared" si="293"/>
        <v>Bell &amp; Erber</v>
      </c>
      <c r="L2630" s="27" t="str">
        <f t="shared" si="289"/>
        <v>Bedrock</v>
      </c>
      <c r="M2630" s="27" t="str">
        <f t="shared" si="290"/>
        <v>Bedrock</v>
      </c>
    </row>
    <row r="2631" spans="1:13" x14ac:dyDescent="0.25">
      <c r="A2631" s="15" t="s">
        <v>104</v>
      </c>
      <c r="B2631" s="16" t="s">
        <v>55</v>
      </c>
      <c r="C2631" s="15" t="str">
        <f t="shared" si="288"/>
        <v>Limestone &amp; Sandstone_Weathered</v>
      </c>
      <c r="D2631" s="15">
        <v>0</v>
      </c>
      <c r="E2631" s="33">
        <f t="shared" si="291"/>
        <v>-4.8134274696818129E-2</v>
      </c>
      <c r="F2631" s="15" t="str">
        <f t="shared" si="287"/>
        <v>Not Used</v>
      </c>
      <c r="G2631" s="17" t="s">
        <v>159</v>
      </c>
      <c r="H2631" s="18" t="s">
        <v>166</v>
      </c>
      <c r="I2631" s="26" t="s">
        <v>166</v>
      </c>
      <c r="J2631" s="19" t="str">
        <f t="shared" si="292"/>
        <v>Not Used</v>
      </c>
      <c r="K2631" s="19" t="str">
        <f t="shared" si="293"/>
        <v>Not Used</v>
      </c>
      <c r="L2631" s="27" t="str">
        <f t="shared" si="289"/>
        <v>CHECK</v>
      </c>
      <c r="M2631" s="27" t="str">
        <f t="shared" si="290"/>
        <v>Bedrock</v>
      </c>
    </row>
    <row r="2632" spans="1:13" x14ac:dyDescent="0.25">
      <c r="A2632" s="15" t="s">
        <v>104</v>
      </c>
      <c r="B2632" s="16" t="s">
        <v>56</v>
      </c>
      <c r="C2632" s="15" t="str">
        <f t="shared" si="288"/>
        <v>Limestone &amp; Sandstone_Wet/Moist</v>
      </c>
      <c r="D2632" s="15">
        <v>1</v>
      </c>
      <c r="E2632" s="33">
        <f t="shared" si="291"/>
        <v>-4.8075106056537004E-2</v>
      </c>
      <c r="F2632" s="15" t="str">
        <f t="shared" si="287"/>
        <v>Rare/Uncommon</v>
      </c>
      <c r="G2632" s="17" t="s">
        <v>159</v>
      </c>
      <c r="H2632" s="18" t="s">
        <v>166</v>
      </c>
      <c r="I2632" s="26" t="s">
        <v>166</v>
      </c>
      <c r="J2632" s="19" t="str">
        <f t="shared" si="292"/>
        <v>Needs Review</v>
      </c>
      <c r="K2632" s="19" t="str">
        <f t="shared" si="293"/>
        <v>Bell &amp; Erber</v>
      </c>
      <c r="L2632" s="27" t="str">
        <f t="shared" si="289"/>
        <v>Bedrock</v>
      </c>
      <c r="M2632" s="27" t="str">
        <f t="shared" si="290"/>
        <v>Bedrock</v>
      </c>
    </row>
    <row r="2633" spans="1:13" x14ac:dyDescent="0.25">
      <c r="A2633" s="15" t="s">
        <v>104</v>
      </c>
      <c r="B2633" s="16" t="s">
        <v>57</v>
      </c>
      <c r="C2633" s="15" t="str">
        <f t="shared" si="288"/>
        <v>Limestone &amp; Sandstone_Wood</v>
      </c>
      <c r="D2633" s="15">
        <v>0</v>
      </c>
      <c r="E2633" s="33">
        <f t="shared" si="291"/>
        <v>-4.8134274696818129E-2</v>
      </c>
      <c r="F2633" s="15" t="str">
        <f t="shared" si="287"/>
        <v>Not Used</v>
      </c>
      <c r="G2633" s="17" t="s">
        <v>159</v>
      </c>
      <c r="H2633" s="18" t="s">
        <v>166</v>
      </c>
      <c r="I2633" s="26" t="s">
        <v>166</v>
      </c>
      <c r="J2633" s="19" t="str">
        <f t="shared" si="292"/>
        <v>Not Used</v>
      </c>
      <c r="K2633" s="19" t="str">
        <f t="shared" si="293"/>
        <v>Not Used</v>
      </c>
      <c r="L2633" s="27" t="str">
        <f t="shared" si="289"/>
        <v>CHECK</v>
      </c>
      <c r="M2633" s="27" t="str">
        <f t="shared" si="290"/>
        <v>Bedrock</v>
      </c>
    </row>
    <row r="2634" spans="1:13" x14ac:dyDescent="0.25">
      <c r="A2634" s="15" t="s">
        <v>105</v>
      </c>
      <c r="B2634" s="16"/>
      <c r="C2634" s="15" t="str">
        <f t="shared" si="288"/>
        <v>Limestone &amp; Shale_</v>
      </c>
      <c r="D2634" s="15">
        <v>4109</v>
      </c>
      <c r="E2634" s="33">
        <f t="shared" si="291"/>
        <v>0.1949896682183313</v>
      </c>
      <c r="F2634" s="15" t="str">
        <f t="shared" si="287"/>
        <v>Fairly Common</v>
      </c>
      <c r="G2634" s="17" t="s">
        <v>159</v>
      </c>
      <c r="H2634" s="18" t="s">
        <v>166</v>
      </c>
      <c r="I2634" s="26" t="s">
        <v>166</v>
      </c>
      <c r="J2634" s="19" t="str">
        <f t="shared" si="292"/>
        <v>Needs Review</v>
      </c>
      <c r="K2634" s="19" t="str">
        <f t="shared" si="293"/>
        <v>Bell &amp; Erber</v>
      </c>
      <c r="L2634" s="27" t="str">
        <f t="shared" si="289"/>
        <v>Bedrock</v>
      </c>
      <c r="M2634" s="27" t="str">
        <f t="shared" si="290"/>
        <v>Bedrock</v>
      </c>
    </row>
    <row r="2635" spans="1:13" x14ac:dyDescent="0.25">
      <c r="A2635" s="15" t="s">
        <v>105</v>
      </c>
      <c r="B2635" s="16" t="s">
        <v>4</v>
      </c>
      <c r="C2635" s="15" t="str">
        <f t="shared" si="288"/>
        <v>Limestone &amp; Shale_Broken</v>
      </c>
      <c r="D2635" s="15">
        <v>78</v>
      </c>
      <c r="E2635" s="33">
        <f t="shared" si="291"/>
        <v>-4.3519120754890249E-2</v>
      </c>
      <c r="F2635" s="15" t="str">
        <f t="shared" si="287"/>
        <v>Rare/Uncommon</v>
      </c>
      <c r="G2635" s="17" t="s">
        <v>159</v>
      </c>
      <c r="H2635" s="18" t="s">
        <v>166</v>
      </c>
      <c r="I2635" s="26" t="s">
        <v>166</v>
      </c>
      <c r="J2635" s="19" t="str">
        <f t="shared" si="292"/>
        <v>Needs Review</v>
      </c>
      <c r="K2635" s="19" t="str">
        <f t="shared" si="293"/>
        <v>Bell &amp; Erber</v>
      </c>
      <c r="L2635" s="27" t="str">
        <f t="shared" si="289"/>
        <v>Bedrock</v>
      </c>
      <c r="M2635" s="27" t="str">
        <f t="shared" si="290"/>
        <v>Bedrock</v>
      </c>
    </row>
    <row r="2636" spans="1:13" x14ac:dyDescent="0.25">
      <c r="A2636" s="15" t="s">
        <v>105</v>
      </c>
      <c r="B2636" s="16" t="s">
        <v>5</v>
      </c>
      <c r="C2636" s="15" t="str">
        <f t="shared" si="288"/>
        <v>Limestone &amp; Shale_Cemented</v>
      </c>
      <c r="D2636" s="15">
        <v>0</v>
      </c>
      <c r="E2636" s="33">
        <f t="shared" si="291"/>
        <v>-4.8134274696818129E-2</v>
      </c>
      <c r="F2636" s="15" t="str">
        <f t="shared" si="287"/>
        <v>Not Used</v>
      </c>
      <c r="G2636" s="17" t="s">
        <v>159</v>
      </c>
      <c r="H2636" s="18" t="s">
        <v>166</v>
      </c>
      <c r="I2636" s="26" t="s">
        <v>166</v>
      </c>
      <c r="J2636" s="19" t="str">
        <f t="shared" si="292"/>
        <v>Not Used</v>
      </c>
      <c r="K2636" s="19" t="str">
        <f t="shared" si="293"/>
        <v>Not Used</v>
      </c>
      <c r="L2636" s="27" t="str">
        <f t="shared" si="289"/>
        <v>CHECK</v>
      </c>
      <c r="M2636" s="27" t="str">
        <f t="shared" si="290"/>
        <v>Bedrock</v>
      </c>
    </row>
    <row r="2637" spans="1:13" x14ac:dyDescent="0.25">
      <c r="A2637" s="15" t="s">
        <v>105</v>
      </c>
      <c r="B2637" s="16" t="s">
        <v>6</v>
      </c>
      <c r="C2637" s="15" t="str">
        <f t="shared" si="288"/>
        <v>Limestone &amp; Shale_Clayey</v>
      </c>
      <c r="D2637" s="15">
        <v>3</v>
      </c>
      <c r="E2637" s="33">
        <f t="shared" si="291"/>
        <v>-4.7956768775974754E-2</v>
      </c>
      <c r="F2637" s="15" t="str">
        <f t="shared" si="287"/>
        <v>Rare/Uncommon</v>
      </c>
      <c r="G2637" s="17" t="s">
        <v>159</v>
      </c>
      <c r="H2637" s="18" t="s">
        <v>166</v>
      </c>
      <c r="I2637" s="26" t="s">
        <v>166</v>
      </c>
      <c r="J2637" s="19" t="str">
        <f t="shared" si="292"/>
        <v>Needs Review</v>
      </c>
      <c r="K2637" s="19" t="str">
        <f t="shared" si="293"/>
        <v>Bell &amp; Erber</v>
      </c>
      <c r="L2637" s="27" t="str">
        <f t="shared" si="289"/>
        <v>Bedrock</v>
      </c>
      <c r="M2637" s="27" t="str">
        <f t="shared" si="290"/>
        <v>Bedrock</v>
      </c>
    </row>
    <row r="2638" spans="1:13" x14ac:dyDescent="0.25">
      <c r="A2638" s="15" t="s">
        <v>105</v>
      </c>
      <c r="B2638" s="16" t="s">
        <v>7</v>
      </c>
      <c r="C2638" s="15" t="str">
        <f t="shared" si="288"/>
        <v>Limestone &amp; Shale_Coarse</v>
      </c>
      <c r="D2638" s="15">
        <v>0</v>
      </c>
      <c r="E2638" s="33">
        <f t="shared" si="291"/>
        <v>-4.8134274696818129E-2</v>
      </c>
      <c r="F2638" s="15" t="str">
        <f t="shared" si="287"/>
        <v>Not Used</v>
      </c>
      <c r="G2638" s="17" t="s">
        <v>159</v>
      </c>
      <c r="H2638" s="18" t="s">
        <v>166</v>
      </c>
      <c r="I2638" s="26" t="s">
        <v>166</v>
      </c>
      <c r="J2638" s="19" t="str">
        <f t="shared" si="292"/>
        <v>Not Used</v>
      </c>
      <c r="K2638" s="19" t="str">
        <f t="shared" si="293"/>
        <v>Not Used</v>
      </c>
      <c r="L2638" s="27" t="str">
        <f t="shared" si="289"/>
        <v>CHECK</v>
      </c>
      <c r="M2638" s="27" t="str">
        <f t="shared" si="290"/>
        <v>Bedrock</v>
      </c>
    </row>
    <row r="2639" spans="1:13" x14ac:dyDescent="0.25">
      <c r="A2639" s="15" t="s">
        <v>105</v>
      </c>
      <c r="B2639" s="16" t="s">
        <v>8</v>
      </c>
      <c r="C2639" s="15" t="str">
        <f t="shared" si="288"/>
        <v>Limestone &amp; Shale_Dense</v>
      </c>
      <c r="D2639" s="15">
        <v>1</v>
      </c>
      <c r="E2639" s="33">
        <f t="shared" si="291"/>
        <v>-4.8075106056537004E-2</v>
      </c>
      <c r="F2639" s="15" t="str">
        <f t="shared" si="287"/>
        <v>Rare/Uncommon</v>
      </c>
      <c r="G2639" s="17" t="s">
        <v>159</v>
      </c>
      <c r="H2639" s="18" t="s">
        <v>166</v>
      </c>
      <c r="I2639" s="26" t="s">
        <v>166</v>
      </c>
      <c r="J2639" s="19" t="str">
        <f t="shared" si="292"/>
        <v>Needs Review</v>
      </c>
      <c r="K2639" s="19" t="str">
        <f t="shared" si="293"/>
        <v>Bell &amp; Erber</v>
      </c>
      <c r="L2639" s="27" t="str">
        <f t="shared" si="289"/>
        <v>Bedrock</v>
      </c>
      <c r="M2639" s="27" t="str">
        <f t="shared" si="290"/>
        <v>Bedrock</v>
      </c>
    </row>
    <row r="2640" spans="1:13" x14ac:dyDescent="0.25">
      <c r="A2640" s="15" t="s">
        <v>105</v>
      </c>
      <c r="B2640" s="16" t="s">
        <v>9</v>
      </c>
      <c r="C2640" s="15" t="str">
        <f t="shared" si="288"/>
        <v>Limestone &amp; Shale_Dolomitic</v>
      </c>
      <c r="D2640" s="15">
        <v>0</v>
      </c>
      <c r="E2640" s="33">
        <f t="shared" si="291"/>
        <v>-4.8134274696818129E-2</v>
      </c>
      <c r="F2640" s="15" t="str">
        <f t="shared" si="287"/>
        <v>Not Used</v>
      </c>
      <c r="G2640" s="17" t="s">
        <v>159</v>
      </c>
      <c r="H2640" s="18" t="s">
        <v>166</v>
      </c>
      <c r="I2640" s="26" t="s">
        <v>166</v>
      </c>
      <c r="J2640" s="19" t="str">
        <f t="shared" si="292"/>
        <v>Not Used</v>
      </c>
      <c r="K2640" s="19" t="str">
        <f t="shared" si="293"/>
        <v>Not Used</v>
      </c>
      <c r="L2640" s="27" t="str">
        <f t="shared" si="289"/>
        <v>CHECK</v>
      </c>
      <c r="M2640" s="27" t="str">
        <f t="shared" si="290"/>
        <v>Bedrock</v>
      </c>
    </row>
    <row r="2641" spans="1:13" x14ac:dyDescent="0.25">
      <c r="A2641" s="15" t="s">
        <v>105</v>
      </c>
      <c r="B2641" s="16" t="s">
        <v>10</v>
      </c>
      <c r="C2641" s="15" t="str">
        <f t="shared" si="288"/>
        <v>Limestone &amp; Shale_Dry</v>
      </c>
      <c r="D2641" s="15">
        <v>0</v>
      </c>
      <c r="E2641" s="33">
        <f t="shared" si="291"/>
        <v>-4.8134274696818129E-2</v>
      </c>
      <c r="F2641" s="15" t="str">
        <f t="shared" si="287"/>
        <v>Not Used</v>
      </c>
      <c r="G2641" s="17" t="s">
        <v>159</v>
      </c>
      <c r="H2641" s="18" t="s">
        <v>166</v>
      </c>
      <c r="I2641" s="26" t="s">
        <v>166</v>
      </c>
      <c r="J2641" s="19" t="str">
        <f t="shared" si="292"/>
        <v>Not Used</v>
      </c>
      <c r="K2641" s="19" t="str">
        <f t="shared" si="293"/>
        <v>Not Used</v>
      </c>
      <c r="L2641" s="27" t="str">
        <f t="shared" si="289"/>
        <v>CHECK</v>
      </c>
      <c r="M2641" s="27" t="str">
        <f t="shared" si="290"/>
        <v>Bedrock</v>
      </c>
    </row>
    <row r="2642" spans="1:13" x14ac:dyDescent="0.25">
      <c r="A2642" s="15" t="s">
        <v>105</v>
      </c>
      <c r="B2642" s="16" t="s">
        <v>11</v>
      </c>
      <c r="C2642" s="15" t="str">
        <f t="shared" si="288"/>
        <v>Limestone &amp; Shale_Fill</v>
      </c>
      <c r="D2642" s="15">
        <v>0</v>
      </c>
      <c r="E2642" s="33">
        <f t="shared" si="291"/>
        <v>-4.8134274696818129E-2</v>
      </c>
      <c r="F2642" s="15" t="str">
        <f t="shared" si="287"/>
        <v>Not Used</v>
      </c>
      <c r="G2642" s="17" t="s">
        <v>159</v>
      </c>
      <c r="H2642" s="18" t="s">
        <v>166</v>
      </c>
      <c r="I2642" s="26" t="s">
        <v>166</v>
      </c>
      <c r="J2642" s="19" t="str">
        <f t="shared" si="292"/>
        <v>Not Used</v>
      </c>
      <c r="K2642" s="19" t="str">
        <f t="shared" si="293"/>
        <v>Not Used</v>
      </c>
      <c r="L2642" s="27" t="str">
        <f t="shared" si="289"/>
        <v>CHECK</v>
      </c>
      <c r="M2642" s="27" t="str">
        <f t="shared" si="290"/>
        <v>Bedrock</v>
      </c>
    </row>
    <row r="2643" spans="1:13" x14ac:dyDescent="0.25">
      <c r="A2643" s="15" t="s">
        <v>105</v>
      </c>
      <c r="B2643" s="16" t="s">
        <v>12</v>
      </c>
      <c r="C2643" s="15" t="str">
        <f t="shared" si="288"/>
        <v>Limestone &amp; Shale_Fine</v>
      </c>
      <c r="D2643" s="15">
        <v>1</v>
      </c>
      <c r="E2643" s="33">
        <f t="shared" si="291"/>
        <v>-4.8075106056537004E-2</v>
      </c>
      <c r="F2643" s="15" t="str">
        <f t="shared" si="287"/>
        <v>Rare/Uncommon</v>
      </c>
      <c r="G2643" s="17" t="s">
        <v>159</v>
      </c>
      <c r="H2643" s="18" t="s">
        <v>166</v>
      </c>
      <c r="I2643" s="26" t="s">
        <v>166</v>
      </c>
      <c r="J2643" s="19" t="str">
        <f t="shared" si="292"/>
        <v>Needs Review</v>
      </c>
      <c r="K2643" s="19" t="str">
        <f t="shared" si="293"/>
        <v>Bell &amp; Erber</v>
      </c>
      <c r="L2643" s="27" t="str">
        <f t="shared" si="289"/>
        <v>Bedrock</v>
      </c>
      <c r="M2643" s="27" t="str">
        <f t="shared" si="290"/>
        <v>Bedrock</v>
      </c>
    </row>
    <row r="2644" spans="1:13" x14ac:dyDescent="0.25">
      <c r="A2644" s="15" t="s">
        <v>105</v>
      </c>
      <c r="B2644" s="16" t="s">
        <v>13</v>
      </c>
      <c r="C2644" s="15" t="str">
        <f t="shared" si="288"/>
        <v>Limestone &amp; Shale_Fine To Coarse</v>
      </c>
      <c r="D2644" s="15">
        <v>0</v>
      </c>
      <c r="E2644" s="33">
        <f t="shared" si="291"/>
        <v>-4.8134274696818129E-2</v>
      </c>
      <c r="F2644" s="15" t="str">
        <f t="shared" si="287"/>
        <v>Not Used</v>
      </c>
      <c r="G2644" s="17" t="s">
        <v>159</v>
      </c>
      <c r="H2644" s="18" t="s">
        <v>166</v>
      </c>
      <c r="I2644" s="26" t="s">
        <v>166</v>
      </c>
      <c r="J2644" s="19" t="str">
        <f t="shared" si="292"/>
        <v>Not Used</v>
      </c>
      <c r="K2644" s="19" t="str">
        <f t="shared" si="293"/>
        <v>Not Used</v>
      </c>
      <c r="L2644" s="27" t="str">
        <f t="shared" si="289"/>
        <v>CHECK</v>
      </c>
      <c r="M2644" s="27" t="str">
        <f t="shared" si="290"/>
        <v>Bedrock</v>
      </c>
    </row>
    <row r="2645" spans="1:13" x14ac:dyDescent="0.25">
      <c r="A2645" s="15" t="s">
        <v>105</v>
      </c>
      <c r="B2645" s="16" t="s">
        <v>14</v>
      </c>
      <c r="C2645" s="15" t="str">
        <f t="shared" si="288"/>
        <v>Limestone &amp; Shale_Fine To Medium</v>
      </c>
      <c r="D2645" s="15">
        <v>0</v>
      </c>
      <c r="E2645" s="33">
        <f t="shared" si="291"/>
        <v>-4.8134274696818129E-2</v>
      </c>
      <c r="F2645" s="15" t="str">
        <f t="shared" si="287"/>
        <v>Not Used</v>
      </c>
      <c r="G2645" s="17" t="s">
        <v>159</v>
      </c>
      <c r="H2645" s="18" t="s">
        <v>166</v>
      </c>
      <c r="I2645" s="26" t="s">
        <v>166</v>
      </c>
      <c r="J2645" s="19" t="str">
        <f t="shared" si="292"/>
        <v>Not Used</v>
      </c>
      <c r="K2645" s="19" t="str">
        <f t="shared" si="293"/>
        <v>Not Used</v>
      </c>
      <c r="L2645" s="27" t="str">
        <f t="shared" si="289"/>
        <v>CHECK</v>
      </c>
      <c r="M2645" s="27" t="str">
        <f t="shared" si="290"/>
        <v>Bedrock</v>
      </c>
    </row>
    <row r="2646" spans="1:13" x14ac:dyDescent="0.25">
      <c r="A2646" s="15" t="s">
        <v>105</v>
      </c>
      <c r="B2646" s="16" t="s">
        <v>15</v>
      </c>
      <c r="C2646" s="15" t="str">
        <f t="shared" si="288"/>
        <v>Limestone &amp; Shale_Firm</v>
      </c>
      <c r="D2646" s="15">
        <v>11</v>
      </c>
      <c r="E2646" s="33">
        <f t="shared" si="291"/>
        <v>-4.7483419653725739E-2</v>
      </c>
      <c r="F2646" s="15" t="str">
        <f t="shared" si="287"/>
        <v>Rare/Uncommon</v>
      </c>
      <c r="G2646" s="17" t="s">
        <v>159</v>
      </c>
      <c r="H2646" s="18" t="s">
        <v>166</v>
      </c>
      <c r="I2646" s="26" t="s">
        <v>166</v>
      </c>
      <c r="J2646" s="19" t="str">
        <f t="shared" si="292"/>
        <v>Needs Review</v>
      </c>
      <c r="K2646" s="19" t="str">
        <f t="shared" si="293"/>
        <v>Bell &amp; Erber</v>
      </c>
      <c r="L2646" s="27" t="str">
        <f t="shared" si="289"/>
        <v>Bedrock</v>
      </c>
      <c r="M2646" s="27" t="str">
        <f t="shared" si="290"/>
        <v>Bedrock</v>
      </c>
    </row>
    <row r="2647" spans="1:13" x14ac:dyDescent="0.25">
      <c r="A2647" s="15" t="s">
        <v>105</v>
      </c>
      <c r="B2647" s="16" t="s">
        <v>16</v>
      </c>
      <c r="C2647" s="15" t="str">
        <f t="shared" si="288"/>
        <v>Limestone &amp; Shale_Fractured</v>
      </c>
      <c r="D2647" s="15">
        <v>20</v>
      </c>
      <c r="E2647" s="33">
        <f t="shared" si="291"/>
        <v>-4.69509018911956E-2</v>
      </c>
      <c r="F2647" s="15" t="str">
        <f t="shared" si="287"/>
        <v>Rare/Uncommon</v>
      </c>
      <c r="G2647" s="17" t="s">
        <v>159</v>
      </c>
      <c r="H2647" s="18" t="s">
        <v>166</v>
      </c>
      <c r="I2647" s="26" t="s">
        <v>166</v>
      </c>
      <c r="J2647" s="19" t="str">
        <f t="shared" si="292"/>
        <v>Needs Review</v>
      </c>
      <c r="K2647" s="19" t="str">
        <f t="shared" si="293"/>
        <v>Bell &amp; Erber</v>
      </c>
      <c r="L2647" s="27" t="str">
        <f t="shared" si="289"/>
        <v>Bedrock</v>
      </c>
      <c r="M2647" s="27" t="str">
        <f t="shared" si="290"/>
        <v>Bedrock</v>
      </c>
    </row>
    <row r="2648" spans="1:13" x14ac:dyDescent="0.25">
      <c r="A2648" s="15" t="s">
        <v>105</v>
      </c>
      <c r="B2648" s="16" t="s">
        <v>17</v>
      </c>
      <c r="C2648" s="15" t="str">
        <f t="shared" si="288"/>
        <v>Limestone &amp; Shale_Gravely</v>
      </c>
      <c r="D2648" s="15">
        <v>4</v>
      </c>
      <c r="E2648" s="33">
        <f t="shared" si="291"/>
        <v>-4.7897600135693622E-2</v>
      </c>
      <c r="F2648" s="15" t="str">
        <f t="shared" si="287"/>
        <v>Rare/Uncommon</v>
      </c>
      <c r="G2648" s="17" t="s">
        <v>159</v>
      </c>
      <c r="H2648" s="18" t="s">
        <v>166</v>
      </c>
      <c r="I2648" s="26" t="s">
        <v>166</v>
      </c>
      <c r="J2648" s="19" t="str">
        <f t="shared" si="292"/>
        <v>Needs Review</v>
      </c>
      <c r="K2648" s="19" t="str">
        <f t="shared" si="293"/>
        <v>Bell &amp; Erber</v>
      </c>
      <c r="L2648" s="27" t="str">
        <f t="shared" si="289"/>
        <v>Bedrock</v>
      </c>
      <c r="M2648" s="27" t="str">
        <f t="shared" si="290"/>
        <v>Bedrock</v>
      </c>
    </row>
    <row r="2649" spans="1:13" x14ac:dyDescent="0.25">
      <c r="A2649" s="15" t="s">
        <v>105</v>
      </c>
      <c r="B2649" s="16" t="s">
        <v>18</v>
      </c>
      <c r="C2649" s="15" t="str">
        <f t="shared" si="288"/>
        <v>Limestone &amp; Shale_Gummy</v>
      </c>
      <c r="D2649" s="15">
        <v>0</v>
      </c>
      <c r="E2649" s="33">
        <f t="shared" si="291"/>
        <v>-4.8134274696818129E-2</v>
      </c>
      <c r="F2649" s="15" t="str">
        <f t="shared" si="287"/>
        <v>Not Used</v>
      </c>
      <c r="G2649" s="17" t="s">
        <v>159</v>
      </c>
      <c r="H2649" s="18" t="s">
        <v>166</v>
      </c>
      <c r="I2649" s="26" t="s">
        <v>166</v>
      </c>
      <c r="J2649" s="19" t="str">
        <f t="shared" si="292"/>
        <v>Not Used</v>
      </c>
      <c r="K2649" s="19" t="str">
        <f t="shared" si="293"/>
        <v>Not Used</v>
      </c>
      <c r="L2649" s="27" t="str">
        <f t="shared" si="289"/>
        <v>CHECK</v>
      </c>
      <c r="M2649" s="27" t="str">
        <f t="shared" si="290"/>
        <v>Bedrock</v>
      </c>
    </row>
    <row r="2650" spans="1:13" x14ac:dyDescent="0.25">
      <c r="A2650" s="15" t="s">
        <v>105</v>
      </c>
      <c r="B2650" s="16" t="s">
        <v>19</v>
      </c>
      <c r="C2650" s="15" t="str">
        <f t="shared" si="288"/>
        <v>Limestone &amp; Shale_Hard</v>
      </c>
      <c r="D2650" s="15">
        <v>101</v>
      </c>
      <c r="E2650" s="33">
        <f t="shared" si="291"/>
        <v>-4.2158242028424338E-2</v>
      </c>
      <c r="F2650" s="15" t="str">
        <f t="shared" si="287"/>
        <v>Rare/Uncommon</v>
      </c>
      <c r="G2650" s="17" t="s">
        <v>159</v>
      </c>
      <c r="H2650" s="18" t="s">
        <v>166</v>
      </c>
      <c r="I2650" s="26" t="s">
        <v>166</v>
      </c>
      <c r="J2650" s="19" t="str">
        <f t="shared" si="292"/>
        <v>Needs Review</v>
      </c>
      <c r="K2650" s="19" t="str">
        <f t="shared" si="293"/>
        <v>Bell &amp; Erber</v>
      </c>
      <c r="L2650" s="27" t="str">
        <f t="shared" si="289"/>
        <v>Bedrock</v>
      </c>
      <c r="M2650" s="27" t="str">
        <f t="shared" si="290"/>
        <v>Bedrock</v>
      </c>
    </row>
    <row r="2651" spans="1:13" x14ac:dyDescent="0.25">
      <c r="A2651" s="15" t="s">
        <v>105</v>
      </c>
      <c r="B2651" s="16" t="s">
        <v>20</v>
      </c>
      <c r="C2651" s="15" t="str">
        <f t="shared" si="288"/>
        <v>Limestone &amp; Shale_Heaving/Quick</v>
      </c>
      <c r="D2651" s="15">
        <v>0</v>
      </c>
      <c r="E2651" s="33">
        <f t="shared" si="291"/>
        <v>-4.8134274696818129E-2</v>
      </c>
      <c r="F2651" s="15" t="str">
        <f t="shared" si="287"/>
        <v>Not Used</v>
      </c>
      <c r="G2651" s="17" t="s">
        <v>159</v>
      </c>
      <c r="H2651" s="18" t="s">
        <v>166</v>
      </c>
      <c r="I2651" s="26" t="s">
        <v>166</v>
      </c>
      <c r="J2651" s="19" t="str">
        <f t="shared" si="292"/>
        <v>Not Used</v>
      </c>
      <c r="K2651" s="19" t="str">
        <f t="shared" si="293"/>
        <v>Not Used</v>
      </c>
      <c r="L2651" s="27" t="str">
        <f t="shared" si="289"/>
        <v>CHECK</v>
      </c>
      <c r="M2651" s="27" t="str">
        <f t="shared" si="290"/>
        <v>Bedrock</v>
      </c>
    </row>
    <row r="2652" spans="1:13" x14ac:dyDescent="0.25">
      <c r="A2652" s="15" t="s">
        <v>105</v>
      </c>
      <c r="B2652" s="16" t="s">
        <v>21</v>
      </c>
      <c r="C2652" s="15" t="str">
        <f t="shared" si="288"/>
        <v>Limestone &amp; Shale_Karst</v>
      </c>
      <c r="D2652" s="15">
        <v>0</v>
      </c>
      <c r="E2652" s="33">
        <f t="shared" si="291"/>
        <v>-4.8134274696818129E-2</v>
      </c>
      <c r="F2652" s="15" t="str">
        <f t="shared" si="287"/>
        <v>Not Used</v>
      </c>
      <c r="G2652" s="17" t="s">
        <v>159</v>
      </c>
      <c r="H2652" s="18" t="s">
        <v>166</v>
      </c>
      <c r="I2652" s="26" t="s">
        <v>166</v>
      </c>
      <c r="J2652" s="19" t="str">
        <f t="shared" si="292"/>
        <v>Not Used</v>
      </c>
      <c r="K2652" s="19" t="str">
        <f t="shared" si="293"/>
        <v>Not Used</v>
      </c>
      <c r="L2652" s="27" t="str">
        <f t="shared" si="289"/>
        <v>CHECK</v>
      </c>
      <c r="M2652" s="27" t="str">
        <f t="shared" si="290"/>
        <v>Bedrock</v>
      </c>
    </row>
    <row r="2653" spans="1:13" x14ac:dyDescent="0.25">
      <c r="A2653" s="15" t="s">
        <v>105</v>
      </c>
      <c r="B2653" s="16" t="s">
        <v>22</v>
      </c>
      <c r="C2653" s="15" t="str">
        <f t="shared" si="288"/>
        <v>Limestone &amp; Shale_Layered</v>
      </c>
      <c r="D2653" s="15">
        <v>93</v>
      </c>
      <c r="E2653" s="33">
        <f t="shared" si="291"/>
        <v>-4.2631591150673352E-2</v>
      </c>
      <c r="F2653" s="15" t="str">
        <f t="shared" si="287"/>
        <v>Rare/Uncommon</v>
      </c>
      <c r="G2653" s="17" t="s">
        <v>159</v>
      </c>
      <c r="H2653" s="18" t="s">
        <v>166</v>
      </c>
      <c r="I2653" s="26" t="s">
        <v>166</v>
      </c>
      <c r="J2653" s="19" t="str">
        <f t="shared" si="292"/>
        <v>Needs Review</v>
      </c>
      <c r="K2653" s="19" t="str">
        <f t="shared" si="293"/>
        <v>Bell &amp; Erber</v>
      </c>
      <c r="L2653" s="27" t="str">
        <f t="shared" si="289"/>
        <v>Bedrock</v>
      </c>
      <c r="M2653" s="27" t="str">
        <f t="shared" si="290"/>
        <v>Bedrock</v>
      </c>
    </row>
    <row r="2654" spans="1:13" x14ac:dyDescent="0.25">
      <c r="A2654" s="15" t="s">
        <v>105</v>
      </c>
      <c r="B2654" s="16" t="s">
        <v>23</v>
      </c>
      <c r="C2654" s="15" t="str">
        <f t="shared" si="288"/>
        <v>Limestone &amp; Shale_Medium</v>
      </c>
      <c r="D2654" s="15">
        <v>19</v>
      </c>
      <c r="E2654" s="33">
        <f t="shared" si="291"/>
        <v>-4.7010070531476725E-2</v>
      </c>
      <c r="F2654" s="15" t="str">
        <f t="shared" si="287"/>
        <v>Rare/Uncommon</v>
      </c>
      <c r="G2654" s="17" t="s">
        <v>159</v>
      </c>
      <c r="H2654" s="18" t="s">
        <v>166</v>
      </c>
      <c r="I2654" s="26" t="s">
        <v>166</v>
      </c>
      <c r="J2654" s="19" t="str">
        <f t="shared" si="292"/>
        <v>Needs Review</v>
      </c>
      <c r="K2654" s="19" t="str">
        <f t="shared" si="293"/>
        <v>Bell &amp; Erber</v>
      </c>
      <c r="L2654" s="27" t="str">
        <f t="shared" si="289"/>
        <v>Bedrock</v>
      </c>
      <c r="M2654" s="27" t="str">
        <f t="shared" si="290"/>
        <v>Bedrock</v>
      </c>
    </row>
    <row r="2655" spans="1:13" x14ac:dyDescent="0.25">
      <c r="A2655" s="15" t="s">
        <v>105</v>
      </c>
      <c r="B2655" s="16" t="s">
        <v>24</v>
      </c>
      <c r="C2655" s="15" t="str">
        <f t="shared" si="288"/>
        <v>Limestone &amp; Shale_Medium To Coarse</v>
      </c>
      <c r="D2655" s="15">
        <v>0</v>
      </c>
      <c r="E2655" s="33">
        <f t="shared" si="291"/>
        <v>-4.8134274696818129E-2</v>
      </c>
      <c r="F2655" s="15" t="str">
        <f t="shared" si="287"/>
        <v>Not Used</v>
      </c>
      <c r="G2655" s="17" t="s">
        <v>159</v>
      </c>
      <c r="H2655" s="18" t="s">
        <v>166</v>
      </c>
      <c r="I2655" s="26" t="s">
        <v>166</v>
      </c>
      <c r="J2655" s="19" t="str">
        <f t="shared" si="292"/>
        <v>Not Used</v>
      </c>
      <c r="K2655" s="19" t="str">
        <f t="shared" si="293"/>
        <v>Not Used</v>
      </c>
      <c r="L2655" s="27" t="str">
        <f t="shared" si="289"/>
        <v>CHECK</v>
      </c>
      <c r="M2655" s="27" t="str">
        <f t="shared" si="290"/>
        <v>Bedrock</v>
      </c>
    </row>
    <row r="2656" spans="1:13" x14ac:dyDescent="0.25">
      <c r="A2656" s="15" t="s">
        <v>105</v>
      </c>
      <c r="B2656" s="16" t="s">
        <v>25</v>
      </c>
      <c r="C2656" s="15" t="str">
        <f t="shared" si="288"/>
        <v>Limestone &amp; Shale_Organic</v>
      </c>
      <c r="D2656" s="15">
        <v>0</v>
      </c>
      <c r="E2656" s="33">
        <f t="shared" si="291"/>
        <v>-4.8134274696818129E-2</v>
      </c>
      <c r="F2656" s="15" t="str">
        <f t="shared" si="287"/>
        <v>Not Used</v>
      </c>
      <c r="G2656" s="17" t="s">
        <v>159</v>
      </c>
      <c r="H2656" s="18" t="s">
        <v>166</v>
      </c>
      <c r="I2656" s="26" t="s">
        <v>166</v>
      </c>
      <c r="J2656" s="19" t="str">
        <f t="shared" si="292"/>
        <v>Not Used</v>
      </c>
      <c r="K2656" s="19" t="str">
        <f t="shared" si="293"/>
        <v>Not Used</v>
      </c>
      <c r="L2656" s="27" t="str">
        <f t="shared" si="289"/>
        <v>CHECK</v>
      </c>
      <c r="M2656" s="27" t="str">
        <f t="shared" si="290"/>
        <v>Bedrock</v>
      </c>
    </row>
    <row r="2657" spans="1:13" x14ac:dyDescent="0.25">
      <c r="A2657" s="15" t="s">
        <v>105</v>
      </c>
      <c r="B2657" s="16" t="s">
        <v>26</v>
      </c>
      <c r="C2657" s="15" t="str">
        <f t="shared" si="288"/>
        <v>Limestone &amp; Shale_Porous</v>
      </c>
      <c r="D2657" s="15">
        <v>1</v>
      </c>
      <c r="E2657" s="33">
        <f t="shared" si="291"/>
        <v>-4.8075106056537004E-2</v>
      </c>
      <c r="F2657" s="15" t="str">
        <f t="shared" si="287"/>
        <v>Rare/Uncommon</v>
      </c>
      <c r="G2657" s="17" t="s">
        <v>159</v>
      </c>
      <c r="H2657" s="18" t="s">
        <v>166</v>
      </c>
      <c r="I2657" s="26" t="s">
        <v>166</v>
      </c>
      <c r="J2657" s="19" t="str">
        <f t="shared" si="292"/>
        <v>Needs Review</v>
      </c>
      <c r="K2657" s="19" t="str">
        <f t="shared" si="293"/>
        <v>Bell &amp; Erber</v>
      </c>
      <c r="L2657" s="27" t="str">
        <f t="shared" si="289"/>
        <v>Bedrock</v>
      </c>
      <c r="M2657" s="27" t="str">
        <f t="shared" si="290"/>
        <v>Bedrock</v>
      </c>
    </row>
    <row r="2658" spans="1:13" x14ac:dyDescent="0.25">
      <c r="A2658" s="15" t="s">
        <v>105</v>
      </c>
      <c r="B2658" s="16" t="s">
        <v>27</v>
      </c>
      <c r="C2658" s="15" t="str">
        <f t="shared" si="288"/>
        <v>Limestone &amp; Shale_Sandy</v>
      </c>
      <c r="D2658" s="15">
        <v>33</v>
      </c>
      <c r="E2658" s="33">
        <f t="shared" si="291"/>
        <v>-4.6181709567540953E-2</v>
      </c>
      <c r="F2658" s="15" t="str">
        <f t="shared" si="287"/>
        <v>Rare/Uncommon</v>
      </c>
      <c r="G2658" s="17" t="s">
        <v>159</v>
      </c>
      <c r="H2658" s="18" t="s">
        <v>166</v>
      </c>
      <c r="I2658" s="26" t="s">
        <v>166</v>
      </c>
      <c r="J2658" s="19" t="str">
        <f t="shared" si="292"/>
        <v>Needs Review</v>
      </c>
      <c r="K2658" s="19" t="str">
        <f t="shared" si="293"/>
        <v>Bell &amp; Erber</v>
      </c>
      <c r="L2658" s="27" t="str">
        <f t="shared" si="289"/>
        <v>Bedrock</v>
      </c>
      <c r="M2658" s="27" t="str">
        <f t="shared" si="290"/>
        <v>Bedrock</v>
      </c>
    </row>
    <row r="2659" spans="1:13" x14ac:dyDescent="0.25">
      <c r="A2659" s="15" t="s">
        <v>105</v>
      </c>
      <c r="B2659" s="16" t="s">
        <v>28</v>
      </c>
      <c r="C2659" s="15" t="str">
        <f t="shared" si="288"/>
        <v>Limestone &amp; Shale_Silty</v>
      </c>
      <c r="D2659" s="15">
        <v>0</v>
      </c>
      <c r="E2659" s="33">
        <f t="shared" si="291"/>
        <v>-4.8134274696818129E-2</v>
      </c>
      <c r="F2659" s="15" t="str">
        <f t="shared" si="287"/>
        <v>Not Used</v>
      </c>
      <c r="G2659" s="17" t="s">
        <v>159</v>
      </c>
      <c r="H2659" s="18" t="s">
        <v>166</v>
      </c>
      <c r="I2659" s="26" t="s">
        <v>166</v>
      </c>
      <c r="J2659" s="19" t="str">
        <f t="shared" si="292"/>
        <v>Not Used</v>
      </c>
      <c r="K2659" s="19" t="str">
        <f t="shared" si="293"/>
        <v>Not Used</v>
      </c>
      <c r="L2659" s="27" t="str">
        <f t="shared" si="289"/>
        <v>CHECK</v>
      </c>
      <c r="M2659" s="27" t="str">
        <f t="shared" si="290"/>
        <v>Bedrock</v>
      </c>
    </row>
    <row r="2660" spans="1:13" x14ac:dyDescent="0.25">
      <c r="A2660" s="15" t="s">
        <v>105</v>
      </c>
      <c r="B2660" s="16" t="s">
        <v>29</v>
      </c>
      <c r="C2660" s="15" t="str">
        <f t="shared" si="288"/>
        <v>Limestone &amp; Shale_Soft</v>
      </c>
      <c r="D2660" s="15">
        <v>112</v>
      </c>
      <c r="E2660" s="33">
        <f t="shared" si="291"/>
        <v>-4.1507386985331948E-2</v>
      </c>
      <c r="F2660" s="15" t="str">
        <f t="shared" si="287"/>
        <v>Rare/Uncommon</v>
      </c>
      <c r="G2660" s="17" t="s">
        <v>159</v>
      </c>
      <c r="H2660" s="18" t="s">
        <v>166</v>
      </c>
      <c r="I2660" s="26" t="s">
        <v>166</v>
      </c>
      <c r="J2660" s="19" t="str">
        <f t="shared" si="292"/>
        <v>Needs Review</v>
      </c>
      <c r="K2660" s="19" t="str">
        <f t="shared" si="293"/>
        <v>Bell &amp; Erber</v>
      </c>
      <c r="L2660" s="27" t="str">
        <f t="shared" si="289"/>
        <v>Bedrock</v>
      </c>
      <c r="M2660" s="27" t="str">
        <f t="shared" si="290"/>
        <v>Bedrock</v>
      </c>
    </row>
    <row r="2661" spans="1:13" x14ac:dyDescent="0.25">
      <c r="A2661" s="15" t="s">
        <v>105</v>
      </c>
      <c r="B2661" s="16" t="s">
        <v>30</v>
      </c>
      <c r="C2661" s="15" t="str">
        <f t="shared" si="288"/>
        <v>Limestone &amp; Shale_Sticky</v>
      </c>
      <c r="D2661" s="15">
        <v>3</v>
      </c>
      <c r="E2661" s="33">
        <f t="shared" si="291"/>
        <v>-4.7956768775974754E-2</v>
      </c>
      <c r="F2661" s="15" t="str">
        <f t="shared" si="287"/>
        <v>Rare/Uncommon</v>
      </c>
      <c r="G2661" s="17" t="s">
        <v>159</v>
      </c>
      <c r="H2661" s="18" t="s">
        <v>166</v>
      </c>
      <c r="I2661" s="26" t="s">
        <v>166</v>
      </c>
      <c r="J2661" s="19" t="str">
        <f t="shared" si="292"/>
        <v>Needs Review</v>
      </c>
      <c r="K2661" s="19" t="str">
        <f t="shared" si="293"/>
        <v>Bell &amp; Erber</v>
      </c>
      <c r="L2661" s="27" t="str">
        <f t="shared" si="289"/>
        <v>Bedrock</v>
      </c>
      <c r="M2661" s="27" t="str">
        <f t="shared" si="290"/>
        <v>Bedrock</v>
      </c>
    </row>
    <row r="2662" spans="1:13" x14ac:dyDescent="0.25">
      <c r="A2662" s="15" t="s">
        <v>105</v>
      </c>
      <c r="B2662" s="16" t="s">
        <v>31</v>
      </c>
      <c r="C2662" s="15" t="str">
        <f t="shared" si="288"/>
        <v>Limestone &amp; Shale_Stoney</v>
      </c>
      <c r="D2662" s="15">
        <v>1</v>
      </c>
      <c r="E2662" s="33">
        <f t="shared" si="291"/>
        <v>-4.8075106056537004E-2</v>
      </c>
      <c r="F2662" s="15" t="str">
        <f t="shared" si="287"/>
        <v>Rare/Uncommon</v>
      </c>
      <c r="G2662" s="17" t="s">
        <v>159</v>
      </c>
      <c r="H2662" s="18" t="s">
        <v>166</v>
      </c>
      <c r="I2662" s="26" t="s">
        <v>166</v>
      </c>
      <c r="J2662" s="19" t="str">
        <f t="shared" si="292"/>
        <v>Needs Review</v>
      </c>
      <c r="K2662" s="19" t="str">
        <f t="shared" si="293"/>
        <v>Bell &amp; Erber</v>
      </c>
      <c r="L2662" s="27" t="str">
        <f t="shared" si="289"/>
        <v>Bedrock</v>
      </c>
      <c r="M2662" s="27" t="str">
        <f t="shared" si="290"/>
        <v>Bedrock</v>
      </c>
    </row>
    <row r="2663" spans="1:13" x14ac:dyDescent="0.25">
      <c r="A2663" s="15" t="s">
        <v>105</v>
      </c>
      <c r="B2663" s="16" t="s">
        <v>32</v>
      </c>
      <c r="C2663" s="15" t="str">
        <f t="shared" si="288"/>
        <v>Limestone &amp; Shale_Stringers</v>
      </c>
      <c r="D2663" s="15">
        <v>30</v>
      </c>
      <c r="E2663" s="33">
        <f t="shared" si="291"/>
        <v>-4.6359215488384328E-2</v>
      </c>
      <c r="F2663" s="15" t="str">
        <f t="shared" si="287"/>
        <v>Rare/Uncommon</v>
      </c>
      <c r="G2663" s="17" t="s">
        <v>159</v>
      </c>
      <c r="H2663" s="18" t="s">
        <v>166</v>
      </c>
      <c r="I2663" s="26" t="s">
        <v>166</v>
      </c>
      <c r="J2663" s="19" t="str">
        <f t="shared" si="292"/>
        <v>Needs Review</v>
      </c>
      <c r="K2663" s="19" t="str">
        <f t="shared" si="293"/>
        <v>Bell &amp; Erber</v>
      </c>
      <c r="L2663" s="27" t="str">
        <f t="shared" si="289"/>
        <v>Bedrock</v>
      </c>
      <c r="M2663" s="27" t="str">
        <f t="shared" si="290"/>
        <v>Bedrock</v>
      </c>
    </row>
    <row r="2664" spans="1:13" x14ac:dyDescent="0.25">
      <c r="A2664" s="15" t="s">
        <v>105</v>
      </c>
      <c r="B2664" s="16" t="s">
        <v>33</v>
      </c>
      <c r="C2664" s="15" t="str">
        <f t="shared" si="288"/>
        <v>Limestone &amp; Shale_Strips</v>
      </c>
      <c r="D2664" s="15">
        <v>32</v>
      </c>
      <c r="E2664" s="33">
        <f t="shared" si="291"/>
        <v>-4.6240878207822078E-2</v>
      </c>
      <c r="F2664" s="15" t="str">
        <f t="shared" si="287"/>
        <v>Rare/Uncommon</v>
      </c>
      <c r="G2664" s="17" t="s">
        <v>159</v>
      </c>
      <c r="H2664" s="18" t="s">
        <v>166</v>
      </c>
      <c r="I2664" s="26" t="s">
        <v>166</v>
      </c>
      <c r="J2664" s="19" t="str">
        <f t="shared" si="292"/>
        <v>Needs Review</v>
      </c>
      <c r="K2664" s="19" t="str">
        <f t="shared" si="293"/>
        <v>Bell &amp; Erber</v>
      </c>
      <c r="L2664" s="27" t="str">
        <f t="shared" si="289"/>
        <v>Bedrock</v>
      </c>
      <c r="M2664" s="27" t="str">
        <f t="shared" si="290"/>
        <v>Bedrock</v>
      </c>
    </row>
    <row r="2665" spans="1:13" x14ac:dyDescent="0.25">
      <c r="A2665" s="15" t="s">
        <v>105</v>
      </c>
      <c r="B2665" s="16" t="s">
        <v>34</v>
      </c>
      <c r="C2665" s="15" t="str">
        <f t="shared" si="288"/>
        <v>Limestone &amp; Shale_Swelling</v>
      </c>
      <c r="D2665" s="15">
        <v>2</v>
      </c>
      <c r="E2665" s="33">
        <f t="shared" si="291"/>
        <v>-4.8015937416255879E-2</v>
      </c>
      <c r="F2665" s="15" t="str">
        <f t="shared" si="287"/>
        <v>Rare/Uncommon</v>
      </c>
      <c r="G2665" s="17" t="s">
        <v>159</v>
      </c>
      <c r="H2665" s="18" t="s">
        <v>166</v>
      </c>
      <c r="I2665" s="26" t="s">
        <v>166</v>
      </c>
      <c r="J2665" s="19" t="str">
        <f t="shared" si="292"/>
        <v>Needs Review</v>
      </c>
      <c r="K2665" s="19" t="str">
        <f t="shared" si="293"/>
        <v>Bell &amp; Erber</v>
      </c>
      <c r="L2665" s="27" t="str">
        <f t="shared" si="289"/>
        <v>Bedrock</v>
      </c>
      <c r="M2665" s="27" t="str">
        <f t="shared" si="290"/>
        <v>Bedrock</v>
      </c>
    </row>
    <row r="2666" spans="1:13" x14ac:dyDescent="0.25">
      <c r="A2666" s="15" t="s">
        <v>105</v>
      </c>
      <c r="B2666" s="16" t="s">
        <v>35</v>
      </c>
      <c r="C2666" s="15" t="str">
        <f t="shared" si="288"/>
        <v>Limestone &amp; Shale_Very Coarse</v>
      </c>
      <c r="D2666" s="15">
        <v>0</v>
      </c>
      <c r="E2666" s="33">
        <f t="shared" si="291"/>
        <v>-4.8134274696818129E-2</v>
      </c>
      <c r="F2666" s="15" t="str">
        <f t="shared" si="287"/>
        <v>Not Used</v>
      </c>
      <c r="G2666" s="17" t="s">
        <v>159</v>
      </c>
      <c r="H2666" s="18" t="s">
        <v>166</v>
      </c>
      <c r="I2666" s="26" t="s">
        <v>166</v>
      </c>
      <c r="J2666" s="19" t="str">
        <f t="shared" si="292"/>
        <v>Not Used</v>
      </c>
      <c r="K2666" s="19" t="str">
        <f t="shared" si="293"/>
        <v>Not Used</v>
      </c>
      <c r="L2666" s="27" t="str">
        <f t="shared" si="289"/>
        <v>CHECK</v>
      </c>
      <c r="M2666" s="27" t="str">
        <f t="shared" si="290"/>
        <v>Bedrock</v>
      </c>
    </row>
    <row r="2667" spans="1:13" x14ac:dyDescent="0.25">
      <c r="A2667" s="15" t="s">
        <v>105</v>
      </c>
      <c r="B2667" s="16" t="s">
        <v>160</v>
      </c>
      <c r="C2667" s="15" t="str">
        <f t="shared" si="288"/>
        <v>Limestone &amp; Shale_Very Fine</v>
      </c>
      <c r="D2667" s="15">
        <v>0</v>
      </c>
      <c r="E2667" s="33">
        <f t="shared" si="291"/>
        <v>-4.8134274696818129E-2</v>
      </c>
      <c r="F2667" s="15" t="str">
        <f t="shared" si="287"/>
        <v>Not Used</v>
      </c>
      <c r="G2667" s="17" t="s">
        <v>159</v>
      </c>
      <c r="H2667" s="18" t="s">
        <v>166</v>
      </c>
      <c r="I2667" s="26" t="s">
        <v>166</v>
      </c>
      <c r="J2667" s="19" t="str">
        <f t="shared" si="292"/>
        <v>Not Used</v>
      </c>
      <c r="K2667" s="19" t="str">
        <f t="shared" si="293"/>
        <v>Not Used</v>
      </c>
      <c r="L2667" s="27" t="str">
        <f t="shared" si="289"/>
        <v>CHECK</v>
      </c>
      <c r="M2667" s="27" t="str">
        <f t="shared" si="290"/>
        <v>Bedrock</v>
      </c>
    </row>
    <row r="2668" spans="1:13" x14ac:dyDescent="0.25">
      <c r="A2668" s="15" t="s">
        <v>105</v>
      </c>
      <c r="B2668" s="16" t="s">
        <v>36</v>
      </c>
      <c r="C2668" s="15" t="str">
        <f t="shared" si="288"/>
        <v>Limestone &amp; Shale_Very Fine-Coarse</v>
      </c>
      <c r="D2668" s="15">
        <v>0</v>
      </c>
      <c r="E2668" s="33">
        <f t="shared" si="291"/>
        <v>-4.8134274696818129E-2</v>
      </c>
      <c r="F2668" s="15" t="str">
        <f t="shared" si="287"/>
        <v>Not Used</v>
      </c>
      <c r="G2668" s="17" t="s">
        <v>159</v>
      </c>
      <c r="H2668" s="18" t="s">
        <v>166</v>
      </c>
      <c r="I2668" s="26" t="s">
        <v>166</v>
      </c>
      <c r="J2668" s="19" t="str">
        <f t="shared" si="292"/>
        <v>Not Used</v>
      </c>
      <c r="K2668" s="19" t="str">
        <f t="shared" si="293"/>
        <v>Not Used</v>
      </c>
      <c r="L2668" s="27" t="str">
        <f t="shared" si="289"/>
        <v>CHECK</v>
      </c>
      <c r="M2668" s="27" t="str">
        <f t="shared" si="290"/>
        <v>Bedrock</v>
      </c>
    </row>
    <row r="2669" spans="1:13" x14ac:dyDescent="0.25">
      <c r="A2669" s="15" t="s">
        <v>105</v>
      </c>
      <c r="B2669" s="16" t="s">
        <v>37</v>
      </c>
      <c r="C2669" s="15" t="str">
        <f t="shared" si="288"/>
        <v>Limestone &amp; Shale_Very Fine-Fine</v>
      </c>
      <c r="D2669" s="15">
        <v>0</v>
      </c>
      <c r="E2669" s="33">
        <f t="shared" si="291"/>
        <v>-4.8134274696818129E-2</v>
      </c>
      <c r="F2669" s="15" t="str">
        <f t="shared" si="287"/>
        <v>Not Used</v>
      </c>
      <c r="G2669" s="17" t="s">
        <v>159</v>
      </c>
      <c r="H2669" s="18" t="s">
        <v>166</v>
      </c>
      <c r="I2669" s="26" t="s">
        <v>166</v>
      </c>
      <c r="J2669" s="19" t="str">
        <f t="shared" si="292"/>
        <v>Not Used</v>
      </c>
      <c r="K2669" s="19" t="str">
        <f t="shared" si="293"/>
        <v>Not Used</v>
      </c>
      <c r="L2669" s="27" t="str">
        <f t="shared" si="289"/>
        <v>CHECK</v>
      </c>
      <c r="M2669" s="27" t="str">
        <f t="shared" si="290"/>
        <v>Bedrock</v>
      </c>
    </row>
    <row r="2670" spans="1:13" x14ac:dyDescent="0.25">
      <c r="A2670" s="15" t="s">
        <v>105</v>
      </c>
      <c r="B2670" s="16" t="s">
        <v>38</v>
      </c>
      <c r="C2670" s="15" t="str">
        <f t="shared" si="288"/>
        <v>Limestone &amp; Shale_Very Fine-Medium</v>
      </c>
      <c r="D2670" s="15">
        <v>0</v>
      </c>
      <c r="E2670" s="33">
        <f t="shared" si="291"/>
        <v>-4.8134274696818129E-2</v>
      </c>
      <c r="F2670" s="15" t="str">
        <f t="shared" si="287"/>
        <v>Not Used</v>
      </c>
      <c r="G2670" s="17" t="s">
        <v>159</v>
      </c>
      <c r="H2670" s="18" t="s">
        <v>166</v>
      </c>
      <c r="I2670" s="26" t="s">
        <v>166</v>
      </c>
      <c r="J2670" s="19" t="str">
        <f t="shared" si="292"/>
        <v>Not Used</v>
      </c>
      <c r="K2670" s="19" t="str">
        <f t="shared" si="293"/>
        <v>Not Used</v>
      </c>
      <c r="L2670" s="27" t="str">
        <f t="shared" si="289"/>
        <v>CHECK</v>
      </c>
      <c r="M2670" s="27" t="str">
        <f t="shared" si="290"/>
        <v>Bedrock</v>
      </c>
    </row>
    <row r="2671" spans="1:13" x14ac:dyDescent="0.25">
      <c r="A2671" s="15" t="s">
        <v>105</v>
      </c>
      <c r="B2671" s="16" t="s">
        <v>39</v>
      </c>
      <c r="C2671" s="15" t="str">
        <f t="shared" si="288"/>
        <v>Limestone &amp; Shale_Very Hard</v>
      </c>
      <c r="D2671" s="15">
        <v>3</v>
      </c>
      <c r="E2671" s="33">
        <f t="shared" si="291"/>
        <v>-4.7956768775974754E-2</v>
      </c>
      <c r="F2671" s="15" t="str">
        <f t="shared" si="287"/>
        <v>Rare/Uncommon</v>
      </c>
      <c r="G2671" s="17" t="s">
        <v>159</v>
      </c>
      <c r="H2671" s="18" t="s">
        <v>166</v>
      </c>
      <c r="I2671" s="26" t="s">
        <v>166</v>
      </c>
      <c r="J2671" s="19" t="str">
        <f t="shared" si="292"/>
        <v>Needs Review</v>
      </c>
      <c r="K2671" s="19" t="str">
        <f t="shared" si="293"/>
        <v>Bell &amp; Erber</v>
      </c>
      <c r="L2671" s="27" t="str">
        <f t="shared" si="289"/>
        <v>Bedrock</v>
      </c>
      <c r="M2671" s="27" t="str">
        <f t="shared" si="290"/>
        <v>Bedrock</v>
      </c>
    </row>
    <row r="2672" spans="1:13" x14ac:dyDescent="0.25">
      <c r="A2672" s="15" t="s">
        <v>105</v>
      </c>
      <c r="B2672" s="16" t="s">
        <v>40</v>
      </c>
      <c r="C2672" s="15" t="str">
        <f t="shared" si="288"/>
        <v>Limestone &amp; Shale_W/Boulders</v>
      </c>
      <c r="D2672" s="15">
        <v>1</v>
      </c>
      <c r="E2672" s="33">
        <f t="shared" si="291"/>
        <v>-4.8075106056537004E-2</v>
      </c>
      <c r="F2672" s="15" t="str">
        <f t="shared" si="287"/>
        <v>Rare/Uncommon</v>
      </c>
      <c r="G2672" s="17" t="s">
        <v>159</v>
      </c>
      <c r="H2672" s="18" t="s">
        <v>166</v>
      </c>
      <c r="I2672" s="26" t="s">
        <v>166</v>
      </c>
      <c r="J2672" s="19" t="str">
        <f t="shared" si="292"/>
        <v>Needs Review</v>
      </c>
      <c r="K2672" s="19" t="str">
        <f t="shared" si="293"/>
        <v>Bell &amp; Erber</v>
      </c>
      <c r="L2672" s="27" t="str">
        <f t="shared" si="289"/>
        <v>Bedrock</v>
      </c>
      <c r="M2672" s="27" t="str">
        <f t="shared" si="290"/>
        <v>Bedrock</v>
      </c>
    </row>
    <row r="2673" spans="1:13" x14ac:dyDescent="0.25">
      <c r="A2673" s="15" t="s">
        <v>105</v>
      </c>
      <c r="B2673" s="16" t="s">
        <v>41</v>
      </c>
      <c r="C2673" s="15" t="str">
        <f t="shared" si="288"/>
        <v>Limestone &amp; Shale_W/Clay</v>
      </c>
      <c r="D2673" s="15">
        <v>21</v>
      </c>
      <c r="E2673" s="33">
        <f t="shared" si="291"/>
        <v>-4.6891733250914468E-2</v>
      </c>
      <c r="F2673" s="15" t="str">
        <f t="shared" si="287"/>
        <v>Rare/Uncommon</v>
      </c>
      <c r="G2673" s="17" t="s">
        <v>159</v>
      </c>
      <c r="H2673" s="18" t="s">
        <v>166</v>
      </c>
      <c r="I2673" s="26" t="s">
        <v>166</v>
      </c>
      <c r="J2673" s="19" t="str">
        <f t="shared" si="292"/>
        <v>Needs Review</v>
      </c>
      <c r="K2673" s="19" t="str">
        <f t="shared" si="293"/>
        <v>Bell &amp; Erber</v>
      </c>
      <c r="L2673" s="27" t="str">
        <f t="shared" si="289"/>
        <v>Bedrock</v>
      </c>
      <c r="M2673" s="27" t="str">
        <f t="shared" si="290"/>
        <v>Bedrock</v>
      </c>
    </row>
    <row r="2674" spans="1:13" x14ac:dyDescent="0.25">
      <c r="A2674" s="15" t="s">
        <v>105</v>
      </c>
      <c r="B2674" s="16" t="s">
        <v>42</v>
      </c>
      <c r="C2674" s="15" t="str">
        <f t="shared" si="288"/>
        <v>Limestone &amp; Shale_W/Coal</v>
      </c>
      <c r="D2674" s="15">
        <v>2</v>
      </c>
      <c r="E2674" s="33">
        <f t="shared" si="291"/>
        <v>-4.8015937416255879E-2</v>
      </c>
      <c r="F2674" s="15" t="str">
        <f t="shared" si="287"/>
        <v>Rare/Uncommon</v>
      </c>
      <c r="G2674" s="17" t="s">
        <v>159</v>
      </c>
      <c r="H2674" s="18" t="s">
        <v>166</v>
      </c>
      <c r="I2674" s="26" t="s">
        <v>166</v>
      </c>
      <c r="J2674" s="19" t="str">
        <f t="shared" si="292"/>
        <v>Needs Review</v>
      </c>
      <c r="K2674" s="19" t="str">
        <f t="shared" si="293"/>
        <v>Bell &amp; Erber</v>
      </c>
      <c r="L2674" s="27" t="str">
        <f t="shared" si="289"/>
        <v>Bedrock</v>
      </c>
      <c r="M2674" s="27" t="str">
        <f t="shared" si="290"/>
        <v>Bedrock</v>
      </c>
    </row>
    <row r="2675" spans="1:13" x14ac:dyDescent="0.25">
      <c r="A2675" s="15" t="s">
        <v>105</v>
      </c>
      <c r="B2675" s="16" t="s">
        <v>43</v>
      </c>
      <c r="C2675" s="15" t="str">
        <f t="shared" si="288"/>
        <v>Limestone &amp; Shale_W/Cobbles</v>
      </c>
      <c r="D2675" s="15">
        <v>0</v>
      </c>
      <c r="E2675" s="33">
        <f t="shared" si="291"/>
        <v>-4.8134274696818129E-2</v>
      </c>
      <c r="F2675" s="15" t="str">
        <f t="shared" si="287"/>
        <v>Not Used</v>
      </c>
      <c r="G2675" s="17" t="s">
        <v>159</v>
      </c>
      <c r="H2675" s="18" t="s">
        <v>166</v>
      </c>
      <c r="I2675" s="26" t="s">
        <v>166</v>
      </c>
      <c r="J2675" s="19" t="str">
        <f t="shared" si="292"/>
        <v>Not Used</v>
      </c>
      <c r="K2675" s="19" t="str">
        <f t="shared" si="293"/>
        <v>Not Used</v>
      </c>
      <c r="L2675" s="27" t="str">
        <f t="shared" si="289"/>
        <v>CHECK</v>
      </c>
      <c r="M2675" s="27" t="str">
        <f t="shared" si="290"/>
        <v>Bedrock</v>
      </c>
    </row>
    <row r="2676" spans="1:13" x14ac:dyDescent="0.25">
      <c r="A2676" s="15" t="s">
        <v>105</v>
      </c>
      <c r="B2676" s="16" t="s">
        <v>44</v>
      </c>
      <c r="C2676" s="15" t="str">
        <f t="shared" si="288"/>
        <v>Limestone &amp; Shale_W/Dolomite</v>
      </c>
      <c r="D2676" s="15">
        <v>1</v>
      </c>
      <c r="E2676" s="33">
        <f t="shared" si="291"/>
        <v>-4.8075106056537004E-2</v>
      </c>
      <c r="F2676" s="15" t="str">
        <f t="shared" si="287"/>
        <v>Rare/Uncommon</v>
      </c>
      <c r="G2676" s="17" t="s">
        <v>159</v>
      </c>
      <c r="H2676" s="18" t="s">
        <v>166</v>
      </c>
      <c r="I2676" s="26" t="s">
        <v>166</v>
      </c>
      <c r="J2676" s="19" t="str">
        <f t="shared" si="292"/>
        <v>Needs Review</v>
      </c>
      <c r="K2676" s="19" t="str">
        <f t="shared" si="293"/>
        <v>Bell &amp; Erber</v>
      </c>
      <c r="L2676" s="27" t="str">
        <f t="shared" si="289"/>
        <v>Bedrock</v>
      </c>
      <c r="M2676" s="27" t="str">
        <f t="shared" si="290"/>
        <v>Bedrock</v>
      </c>
    </row>
    <row r="2677" spans="1:13" x14ac:dyDescent="0.25">
      <c r="A2677" s="15" t="s">
        <v>105</v>
      </c>
      <c r="B2677" s="16" t="s">
        <v>45</v>
      </c>
      <c r="C2677" s="15" t="str">
        <f t="shared" si="288"/>
        <v>Limestone &amp; Shale_W/Gravel</v>
      </c>
      <c r="D2677" s="15">
        <v>12</v>
      </c>
      <c r="E2677" s="33">
        <f t="shared" si="291"/>
        <v>-4.7424251013444607E-2</v>
      </c>
      <c r="F2677" s="15" t="str">
        <f t="shared" si="287"/>
        <v>Rare/Uncommon</v>
      </c>
      <c r="G2677" s="17" t="s">
        <v>159</v>
      </c>
      <c r="H2677" s="18" t="s">
        <v>166</v>
      </c>
      <c r="I2677" s="26" t="s">
        <v>166</v>
      </c>
      <c r="J2677" s="19" t="str">
        <f t="shared" si="292"/>
        <v>Needs Review</v>
      </c>
      <c r="K2677" s="19" t="str">
        <f t="shared" si="293"/>
        <v>Bell &amp; Erber</v>
      </c>
      <c r="L2677" s="27" t="str">
        <f t="shared" si="289"/>
        <v>Bedrock</v>
      </c>
      <c r="M2677" s="27" t="str">
        <f t="shared" si="290"/>
        <v>Bedrock</v>
      </c>
    </row>
    <row r="2678" spans="1:13" x14ac:dyDescent="0.25">
      <c r="A2678" s="15" t="s">
        <v>105</v>
      </c>
      <c r="B2678" s="16" t="s">
        <v>46</v>
      </c>
      <c r="C2678" s="15" t="str">
        <f t="shared" si="288"/>
        <v>Limestone &amp; Shale_W/Gypsum</v>
      </c>
      <c r="D2678" s="15">
        <v>178</v>
      </c>
      <c r="E2678" s="33">
        <f t="shared" si="291"/>
        <v>-3.7602256726777583E-2</v>
      </c>
      <c r="F2678" s="15" t="str">
        <f t="shared" si="287"/>
        <v>Rare/Uncommon</v>
      </c>
      <c r="G2678" s="17" t="s">
        <v>159</v>
      </c>
      <c r="H2678" s="18" t="s">
        <v>166</v>
      </c>
      <c r="I2678" s="26" t="s">
        <v>166</v>
      </c>
      <c r="J2678" s="19" t="str">
        <f t="shared" si="292"/>
        <v>Needs Review</v>
      </c>
      <c r="K2678" s="19" t="str">
        <f t="shared" si="293"/>
        <v>Bell &amp; Erber</v>
      </c>
      <c r="L2678" s="27" t="str">
        <f t="shared" si="289"/>
        <v>Bedrock</v>
      </c>
      <c r="M2678" s="27" t="str">
        <f t="shared" si="290"/>
        <v>Bedrock</v>
      </c>
    </row>
    <row r="2679" spans="1:13" x14ac:dyDescent="0.25">
      <c r="A2679" s="15" t="s">
        <v>105</v>
      </c>
      <c r="B2679" s="16" t="s">
        <v>47</v>
      </c>
      <c r="C2679" s="15" t="str">
        <f t="shared" si="288"/>
        <v>Limestone &amp; Shale_W/Limestone</v>
      </c>
      <c r="D2679" s="15">
        <v>2</v>
      </c>
      <c r="E2679" s="33">
        <f t="shared" si="291"/>
        <v>-4.8015937416255879E-2</v>
      </c>
      <c r="F2679" s="15" t="str">
        <f t="shared" si="287"/>
        <v>Rare/Uncommon</v>
      </c>
      <c r="G2679" s="17" t="s">
        <v>159</v>
      </c>
      <c r="H2679" s="18" t="s">
        <v>166</v>
      </c>
      <c r="I2679" s="26" t="s">
        <v>166</v>
      </c>
      <c r="J2679" s="19" t="str">
        <f t="shared" si="292"/>
        <v>Needs Review</v>
      </c>
      <c r="K2679" s="19" t="str">
        <f t="shared" si="293"/>
        <v>Bell &amp; Erber</v>
      </c>
      <c r="L2679" s="27" t="str">
        <f t="shared" si="289"/>
        <v>Bedrock</v>
      </c>
      <c r="M2679" s="27" t="str">
        <f t="shared" si="290"/>
        <v>Bedrock</v>
      </c>
    </row>
    <row r="2680" spans="1:13" x14ac:dyDescent="0.25">
      <c r="A2680" s="15" t="s">
        <v>105</v>
      </c>
      <c r="B2680" s="16" t="s">
        <v>48</v>
      </c>
      <c r="C2680" s="15" t="str">
        <f t="shared" si="288"/>
        <v>Limestone &amp; Shale_W/Pyrite</v>
      </c>
      <c r="D2680" s="15">
        <v>1</v>
      </c>
      <c r="E2680" s="33">
        <f t="shared" si="291"/>
        <v>-4.8075106056537004E-2</v>
      </c>
      <c r="F2680" s="15" t="str">
        <f t="shared" si="287"/>
        <v>Rare/Uncommon</v>
      </c>
      <c r="G2680" s="17" t="s">
        <v>159</v>
      </c>
      <c r="H2680" s="18" t="s">
        <v>166</v>
      </c>
      <c r="I2680" s="26" t="s">
        <v>166</v>
      </c>
      <c r="J2680" s="19" t="str">
        <f t="shared" si="292"/>
        <v>Needs Review</v>
      </c>
      <c r="K2680" s="19" t="str">
        <f t="shared" si="293"/>
        <v>Bell &amp; Erber</v>
      </c>
      <c r="L2680" s="27" t="str">
        <f t="shared" si="289"/>
        <v>Bedrock</v>
      </c>
      <c r="M2680" s="27" t="str">
        <f t="shared" si="290"/>
        <v>Bedrock</v>
      </c>
    </row>
    <row r="2681" spans="1:13" x14ac:dyDescent="0.25">
      <c r="A2681" s="15" t="s">
        <v>105</v>
      </c>
      <c r="B2681" s="16" t="s">
        <v>49</v>
      </c>
      <c r="C2681" s="15" t="str">
        <f t="shared" si="288"/>
        <v>Limestone &amp; Shale_W/Sand</v>
      </c>
      <c r="D2681" s="15">
        <v>13</v>
      </c>
      <c r="E2681" s="33">
        <f t="shared" si="291"/>
        <v>-4.7365082373163482E-2</v>
      </c>
      <c r="F2681" s="15" t="str">
        <f t="shared" si="287"/>
        <v>Rare/Uncommon</v>
      </c>
      <c r="G2681" s="17" t="s">
        <v>159</v>
      </c>
      <c r="H2681" s="18" t="s">
        <v>166</v>
      </c>
      <c r="I2681" s="26" t="s">
        <v>166</v>
      </c>
      <c r="J2681" s="19" t="str">
        <f t="shared" si="292"/>
        <v>Needs Review</v>
      </c>
      <c r="K2681" s="19" t="str">
        <f t="shared" si="293"/>
        <v>Bell &amp; Erber</v>
      </c>
      <c r="L2681" s="27" t="str">
        <f t="shared" si="289"/>
        <v>Bedrock</v>
      </c>
      <c r="M2681" s="27" t="str">
        <f t="shared" si="290"/>
        <v>Bedrock</v>
      </c>
    </row>
    <row r="2682" spans="1:13" x14ac:dyDescent="0.25">
      <c r="A2682" s="15" t="s">
        <v>105</v>
      </c>
      <c r="B2682" s="16" t="s">
        <v>50</v>
      </c>
      <c r="C2682" s="15" t="str">
        <f t="shared" si="288"/>
        <v>Limestone &amp; Shale_W/Sandstone</v>
      </c>
      <c r="D2682" s="15">
        <v>199</v>
      </c>
      <c r="E2682" s="33">
        <f t="shared" si="291"/>
        <v>-3.6359715280873929E-2</v>
      </c>
      <c r="F2682" s="15" t="str">
        <f t="shared" si="287"/>
        <v>Rare/Uncommon</v>
      </c>
      <c r="G2682" s="17" t="s">
        <v>159</v>
      </c>
      <c r="H2682" s="18" t="s">
        <v>166</v>
      </c>
      <c r="I2682" s="26" t="s">
        <v>166</v>
      </c>
      <c r="J2682" s="19" t="str">
        <f t="shared" si="292"/>
        <v>Needs Review</v>
      </c>
      <c r="K2682" s="19" t="str">
        <f t="shared" si="293"/>
        <v>Bell &amp; Erber</v>
      </c>
      <c r="L2682" s="27" t="str">
        <f t="shared" si="289"/>
        <v>Bedrock</v>
      </c>
      <c r="M2682" s="27" t="str">
        <f t="shared" si="290"/>
        <v>Bedrock</v>
      </c>
    </row>
    <row r="2683" spans="1:13" x14ac:dyDescent="0.25">
      <c r="A2683" s="15" t="s">
        <v>105</v>
      </c>
      <c r="B2683" s="16" t="s">
        <v>51</v>
      </c>
      <c r="C2683" s="15" t="str">
        <f t="shared" si="288"/>
        <v>Limestone &amp; Shale_W/Shale</v>
      </c>
      <c r="D2683" s="15">
        <v>4</v>
      </c>
      <c r="E2683" s="33">
        <f t="shared" si="291"/>
        <v>-4.7897600135693622E-2</v>
      </c>
      <c r="F2683" s="15" t="str">
        <f t="shared" si="287"/>
        <v>Rare/Uncommon</v>
      </c>
      <c r="G2683" s="17" t="s">
        <v>159</v>
      </c>
      <c r="H2683" s="18" t="s">
        <v>166</v>
      </c>
      <c r="I2683" s="26" t="s">
        <v>166</v>
      </c>
      <c r="J2683" s="19" t="str">
        <f t="shared" si="292"/>
        <v>Needs Review</v>
      </c>
      <c r="K2683" s="19" t="str">
        <f t="shared" si="293"/>
        <v>Bell &amp; Erber</v>
      </c>
      <c r="L2683" s="27" t="str">
        <f t="shared" si="289"/>
        <v>Bedrock</v>
      </c>
      <c r="M2683" s="27" t="str">
        <f t="shared" si="290"/>
        <v>Bedrock</v>
      </c>
    </row>
    <row r="2684" spans="1:13" x14ac:dyDescent="0.25">
      <c r="A2684" s="15" t="s">
        <v>105</v>
      </c>
      <c r="B2684" s="16" t="s">
        <v>52</v>
      </c>
      <c r="C2684" s="15" t="str">
        <f t="shared" si="288"/>
        <v>Limestone &amp; Shale_W/Silt</v>
      </c>
      <c r="D2684" s="15">
        <v>0</v>
      </c>
      <c r="E2684" s="33">
        <f t="shared" si="291"/>
        <v>-4.8134274696818129E-2</v>
      </c>
      <c r="F2684" s="15" t="str">
        <f t="shared" si="287"/>
        <v>Not Used</v>
      </c>
      <c r="G2684" s="17" t="s">
        <v>159</v>
      </c>
      <c r="H2684" s="18" t="s">
        <v>166</v>
      </c>
      <c r="I2684" s="26" t="s">
        <v>166</v>
      </c>
      <c r="J2684" s="19" t="str">
        <f t="shared" si="292"/>
        <v>Not Used</v>
      </c>
      <c r="K2684" s="19" t="str">
        <f t="shared" si="293"/>
        <v>Not Used</v>
      </c>
      <c r="L2684" s="27" t="str">
        <f t="shared" si="289"/>
        <v>CHECK</v>
      </c>
      <c r="M2684" s="27" t="str">
        <f t="shared" si="290"/>
        <v>Bedrock</v>
      </c>
    </row>
    <row r="2685" spans="1:13" x14ac:dyDescent="0.25">
      <c r="A2685" s="15" t="s">
        <v>105</v>
      </c>
      <c r="B2685" s="16" t="s">
        <v>53</v>
      </c>
      <c r="C2685" s="15" t="str">
        <f t="shared" si="288"/>
        <v>Limestone &amp; Shale_W/Stones</v>
      </c>
      <c r="D2685" s="15">
        <v>5</v>
      </c>
      <c r="E2685" s="33">
        <f t="shared" si="291"/>
        <v>-4.7838431495412496E-2</v>
      </c>
      <c r="F2685" s="15" t="str">
        <f t="shared" si="287"/>
        <v>Rare/Uncommon</v>
      </c>
      <c r="G2685" s="17" t="s">
        <v>159</v>
      </c>
      <c r="H2685" s="18" t="s">
        <v>166</v>
      </c>
      <c r="I2685" s="26" t="s">
        <v>166</v>
      </c>
      <c r="J2685" s="19" t="str">
        <f t="shared" si="292"/>
        <v>Needs Review</v>
      </c>
      <c r="K2685" s="19" t="str">
        <f t="shared" si="293"/>
        <v>Bell &amp; Erber</v>
      </c>
      <c r="L2685" s="27" t="str">
        <f t="shared" si="289"/>
        <v>Bedrock</v>
      </c>
      <c r="M2685" s="27" t="str">
        <f t="shared" si="290"/>
        <v>Bedrock</v>
      </c>
    </row>
    <row r="2686" spans="1:13" x14ac:dyDescent="0.25">
      <c r="A2686" s="15" t="s">
        <v>105</v>
      </c>
      <c r="B2686" s="16" t="s">
        <v>54</v>
      </c>
      <c r="C2686" s="15" t="str">
        <f t="shared" si="288"/>
        <v>Limestone &amp; Shale_Water Bearing</v>
      </c>
      <c r="D2686" s="15">
        <v>5</v>
      </c>
      <c r="E2686" s="33">
        <f t="shared" si="291"/>
        <v>-4.7838431495412496E-2</v>
      </c>
      <c r="F2686" s="15" t="str">
        <f t="shared" si="287"/>
        <v>Rare/Uncommon</v>
      </c>
      <c r="G2686" s="17" t="s">
        <v>159</v>
      </c>
      <c r="H2686" s="18" t="s">
        <v>166</v>
      </c>
      <c r="I2686" s="26" t="s">
        <v>166</v>
      </c>
      <c r="J2686" s="19" t="str">
        <f t="shared" si="292"/>
        <v>Needs Review</v>
      </c>
      <c r="K2686" s="19" t="str">
        <f t="shared" si="293"/>
        <v>Bell &amp; Erber</v>
      </c>
      <c r="L2686" s="27" t="str">
        <f t="shared" si="289"/>
        <v>Bedrock</v>
      </c>
      <c r="M2686" s="27" t="str">
        <f t="shared" si="290"/>
        <v>Bedrock</v>
      </c>
    </row>
    <row r="2687" spans="1:13" x14ac:dyDescent="0.25">
      <c r="A2687" s="15" t="s">
        <v>105</v>
      </c>
      <c r="B2687" s="16" t="s">
        <v>55</v>
      </c>
      <c r="C2687" s="15" t="str">
        <f t="shared" si="288"/>
        <v>Limestone &amp; Shale_Weathered</v>
      </c>
      <c r="D2687" s="15">
        <v>0</v>
      </c>
      <c r="E2687" s="33">
        <f t="shared" si="291"/>
        <v>-4.8134274696818129E-2</v>
      </c>
      <c r="F2687" s="15" t="str">
        <f t="shared" si="287"/>
        <v>Not Used</v>
      </c>
      <c r="G2687" s="17" t="s">
        <v>159</v>
      </c>
      <c r="H2687" s="18" t="s">
        <v>166</v>
      </c>
      <c r="I2687" s="26" t="s">
        <v>166</v>
      </c>
      <c r="J2687" s="19" t="str">
        <f t="shared" si="292"/>
        <v>Not Used</v>
      </c>
      <c r="K2687" s="19" t="str">
        <f t="shared" si="293"/>
        <v>Not Used</v>
      </c>
      <c r="L2687" s="27" t="str">
        <f t="shared" si="289"/>
        <v>CHECK</v>
      </c>
      <c r="M2687" s="27" t="str">
        <f t="shared" si="290"/>
        <v>Bedrock</v>
      </c>
    </row>
    <row r="2688" spans="1:13" x14ac:dyDescent="0.25">
      <c r="A2688" s="15" t="s">
        <v>105</v>
      </c>
      <c r="B2688" s="16" t="s">
        <v>56</v>
      </c>
      <c r="C2688" s="15" t="str">
        <f t="shared" si="288"/>
        <v>Limestone &amp; Shale_Wet/Moist</v>
      </c>
      <c r="D2688" s="15">
        <v>0</v>
      </c>
      <c r="E2688" s="33">
        <f t="shared" si="291"/>
        <v>-4.8134274696818129E-2</v>
      </c>
      <c r="F2688" s="15" t="str">
        <f t="shared" si="287"/>
        <v>Not Used</v>
      </c>
      <c r="G2688" s="17" t="s">
        <v>159</v>
      </c>
      <c r="H2688" s="18" t="s">
        <v>166</v>
      </c>
      <c r="I2688" s="26" t="s">
        <v>166</v>
      </c>
      <c r="J2688" s="19" t="str">
        <f t="shared" si="292"/>
        <v>Not Used</v>
      </c>
      <c r="K2688" s="19" t="str">
        <f t="shared" si="293"/>
        <v>Not Used</v>
      </c>
      <c r="L2688" s="27" t="str">
        <f t="shared" si="289"/>
        <v>CHECK</v>
      </c>
      <c r="M2688" s="27" t="str">
        <f t="shared" si="290"/>
        <v>Bedrock</v>
      </c>
    </row>
    <row r="2689" spans="1:13" x14ac:dyDescent="0.25">
      <c r="A2689" s="15" t="s">
        <v>105</v>
      </c>
      <c r="B2689" s="16" t="s">
        <v>57</v>
      </c>
      <c r="C2689" s="15" t="str">
        <f t="shared" si="288"/>
        <v>Limestone &amp; Shale_Wood</v>
      </c>
      <c r="D2689" s="15">
        <v>1</v>
      </c>
      <c r="E2689" s="33">
        <f t="shared" si="291"/>
        <v>-4.8075106056537004E-2</v>
      </c>
      <c r="F2689" s="15" t="str">
        <f t="shared" si="287"/>
        <v>Rare/Uncommon</v>
      </c>
      <c r="G2689" s="17" t="s">
        <v>159</v>
      </c>
      <c r="H2689" s="18" t="s">
        <v>166</v>
      </c>
      <c r="I2689" s="26" t="s">
        <v>166</v>
      </c>
      <c r="J2689" s="19" t="str">
        <f t="shared" si="292"/>
        <v>Needs Review</v>
      </c>
      <c r="K2689" s="19" t="str">
        <f t="shared" si="293"/>
        <v>Bell &amp; Erber</v>
      </c>
      <c r="L2689" s="27" t="str">
        <f t="shared" si="289"/>
        <v>Bedrock</v>
      </c>
      <c r="M2689" s="27" t="str">
        <f t="shared" si="290"/>
        <v>Bedrock</v>
      </c>
    </row>
    <row r="2690" spans="1:13" x14ac:dyDescent="0.25">
      <c r="A2690" s="15" t="s">
        <v>106</v>
      </c>
      <c r="B2690" s="16"/>
      <c r="C2690" s="15" t="str">
        <f t="shared" si="288"/>
        <v>Lithology Unknown_</v>
      </c>
      <c r="D2690" s="15">
        <v>12725</v>
      </c>
      <c r="E2690" s="33">
        <f t="shared" si="291"/>
        <v>0.70478667288051855</v>
      </c>
      <c r="F2690" s="15" t="str">
        <f t="shared" ref="F2690:F2753" si="294">IF(D2690=0,"Not Used",
IF(E2690&lt;Mean,"Rare/Uncommon",
IF(AND(E2690&gt;Mean,E2690&lt;(Mean + Standard_Deviation)),"Fairly Common",
IF(AND(E2690&gt;(Mean + Standard_Deviation),E2690&lt;(Mean + (2*Standard_Deviation))),"Common",
IF(E2690&gt;(Mean + (2*Standard_Deviation)),"Very Common","")))))</f>
        <v>Fairly Common</v>
      </c>
      <c r="G2690" s="17" t="s">
        <v>167</v>
      </c>
      <c r="H2690" s="18" t="s">
        <v>167</v>
      </c>
      <c r="I2690" s="26" t="s">
        <v>167</v>
      </c>
      <c r="J2690" s="19" t="str">
        <f t="shared" si="292"/>
        <v>Yes</v>
      </c>
      <c r="K2690" s="19" t="str">
        <f t="shared" si="293"/>
        <v>Everyone Agrees</v>
      </c>
      <c r="L2690" s="27" t="str">
        <f t="shared" si="289"/>
        <v>Unknown or No Record</v>
      </c>
      <c r="M2690" s="27" t="str">
        <f t="shared" si="290"/>
        <v>Unknown or No Record</v>
      </c>
    </row>
    <row r="2691" spans="1:13" x14ac:dyDescent="0.25">
      <c r="A2691" s="15" t="s">
        <v>106</v>
      </c>
      <c r="B2691" s="16" t="s">
        <v>4</v>
      </c>
      <c r="C2691" s="15" t="str">
        <f t="shared" ref="C2691:C2754" si="295">A2691&amp;"_"&amp;IF(ISBLANK(B2691),"",B2691)</f>
        <v>Lithology Unknown_Broken</v>
      </c>
      <c r="D2691" s="15">
        <v>31</v>
      </c>
      <c r="E2691" s="33">
        <f t="shared" si="291"/>
        <v>-4.6300046848103203E-2</v>
      </c>
      <c r="F2691" s="15" t="str">
        <f t="shared" si="294"/>
        <v>Rare/Uncommon</v>
      </c>
      <c r="G2691" s="17" t="s">
        <v>167</v>
      </c>
      <c r="H2691" s="18" t="s">
        <v>167</v>
      </c>
      <c r="I2691" s="26" t="s">
        <v>167</v>
      </c>
      <c r="J2691" s="19" t="str">
        <f t="shared" si="292"/>
        <v>Yes</v>
      </c>
      <c r="K2691" s="19" t="str">
        <f t="shared" si="293"/>
        <v>Everyone Agrees</v>
      </c>
      <c r="L2691" s="27" t="str">
        <f t="shared" ref="L2691:L2754" si="296">IF(K2691="Esch &amp; Erber",I2691,IF(OR(K2691="Bell &amp; Esch",K2691="Bell &amp; Erber",K2691="Everyone Agrees"),H2691,"CHECK"))</f>
        <v>Unknown or No Record</v>
      </c>
      <c r="M2691" s="27" t="str">
        <f t="shared" ref="M2691:M2754" si="297">IF(K2691="Everyone Agrees",H2691,IF(J2691="Not Used",H2691,IF(NOT(L2691="CHECK"),L2691,H2691)))</f>
        <v>Unknown or No Record</v>
      </c>
    </row>
    <row r="2692" spans="1:13" x14ac:dyDescent="0.25">
      <c r="A2692" s="15" t="s">
        <v>106</v>
      </c>
      <c r="B2692" s="16" t="s">
        <v>5</v>
      </c>
      <c r="C2692" s="15" t="str">
        <f t="shared" si="295"/>
        <v>Lithology Unknown_Cemented</v>
      </c>
      <c r="D2692" s="15">
        <v>11</v>
      </c>
      <c r="E2692" s="33">
        <f t="shared" ref="E2692:E2755" si="298">STANDARDIZE(D2692,(SUM($D$2:$D$5657)/COUNT($D$2:$D$5657)),_xlfn.STDEV.P($D$2:$D$5657))</f>
        <v>-4.7483419653725739E-2</v>
      </c>
      <c r="F2692" s="15" t="str">
        <f t="shared" si="294"/>
        <v>Rare/Uncommon</v>
      </c>
      <c r="G2692" s="17" t="s">
        <v>167</v>
      </c>
      <c r="H2692" s="18" t="s">
        <v>167</v>
      </c>
      <c r="I2692" s="26" t="s">
        <v>167</v>
      </c>
      <c r="J2692" s="19" t="str">
        <f t="shared" ref="J2692:J2755" si="299">IF(AND(G2692=H2692,I2692=H2692),"Yes",IF(AND(OR(G2692="CHECK",H2692="CHECK",I2692="CHECK"),NOT(F2692="Not Used")),"Needs Review",IF(F2692="Not Used", "Not Used","No")))</f>
        <v>Yes</v>
      </c>
      <c r="K2692" s="19" t="str">
        <f t="shared" ref="K2692:K2755" si="300">IF(J2692="Yes","Everyone Agrees",IF(F2692="Not Used","Not Used",IF(AND(G2692="CHECK",I2692="CHECK"),"Needs Review",IF(G2692=H2692,"Bell &amp; Esch",IF(H2692=I2692,"Bell &amp; Erber",IF(G2692=I2692,"Esch &amp; Erber","Nobody Agrees"))))))</f>
        <v>Everyone Agrees</v>
      </c>
      <c r="L2692" s="27" t="str">
        <f t="shared" si="296"/>
        <v>Unknown or No Record</v>
      </c>
      <c r="M2692" s="27" t="str">
        <f t="shared" si="297"/>
        <v>Unknown or No Record</v>
      </c>
    </row>
    <row r="2693" spans="1:13" x14ac:dyDescent="0.25">
      <c r="A2693" s="15" t="s">
        <v>106</v>
      </c>
      <c r="B2693" s="16" t="s">
        <v>6</v>
      </c>
      <c r="C2693" s="15" t="str">
        <f t="shared" si="295"/>
        <v>Lithology Unknown_Clayey</v>
      </c>
      <c r="D2693" s="15">
        <v>10</v>
      </c>
      <c r="E2693" s="33">
        <f t="shared" si="298"/>
        <v>-4.7542588294006864E-2</v>
      </c>
      <c r="F2693" s="15" t="str">
        <f t="shared" si="294"/>
        <v>Rare/Uncommon</v>
      </c>
      <c r="G2693" s="17" t="s">
        <v>167</v>
      </c>
      <c r="H2693" s="18" t="s">
        <v>167</v>
      </c>
      <c r="I2693" s="26" t="s">
        <v>167</v>
      </c>
      <c r="J2693" s="19" t="str">
        <f t="shared" si="299"/>
        <v>Yes</v>
      </c>
      <c r="K2693" s="19" t="str">
        <f t="shared" si="300"/>
        <v>Everyone Agrees</v>
      </c>
      <c r="L2693" s="27" t="str">
        <f t="shared" si="296"/>
        <v>Unknown or No Record</v>
      </c>
      <c r="M2693" s="27" t="str">
        <f t="shared" si="297"/>
        <v>Unknown or No Record</v>
      </c>
    </row>
    <row r="2694" spans="1:13" x14ac:dyDescent="0.25">
      <c r="A2694" s="15" t="s">
        <v>106</v>
      </c>
      <c r="B2694" s="16" t="s">
        <v>7</v>
      </c>
      <c r="C2694" s="15" t="str">
        <f t="shared" si="295"/>
        <v>Lithology Unknown_Coarse</v>
      </c>
      <c r="D2694" s="15">
        <v>117</v>
      </c>
      <c r="E2694" s="33">
        <f t="shared" si="298"/>
        <v>-4.1211543783926309E-2</v>
      </c>
      <c r="F2694" s="15" t="str">
        <f t="shared" si="294"/>
        <v>Rare/Uncommon</v>
      </c>
      <c r="G2694" s="17" t="s">
        <v>167</v>
      </c>
      <c r="H2694" s="18" t="s">
        <v>167</v>
      </c>
      <c r="I2694" s="26" t="s">
        <v>167</v>
      </c>
      <c r="J2694" s="19" t="str">
        <f t="shared" si="299"/>
        <v>Yes</v>
      </c>
      <c r="K2694" s="19" t="str">
        <f t="shared" si="300"/>
        <v>Everyone Agrees</v>
      </c>
      <c r="L2694" s="27" t="str">
        <f t="shared" si="296"/>
        <v>Unknown or No Record</v>
      </c>
      <c r="M2694" s="27" t="str">
        <f t="shared" si="297"/>
        <v>Unknown or No Record</v>
      </c>
    </row>
    <row r="2695" spans="1:13" x14ac:dyDescent="0.25">
      <c r="A2695" s="15" t="s">
        <v>106</v>
      </c>
      <c r="B2695" s="16" t="s">
        <v>8</v>
      </c>
      <c r="C2695" s="15" t="str">
        <f t="shared" si="295"/>
        <v>Lithology Unknown_Dense</v>
      </c>
      <c r="D2695" s="15">
        <v>5</v>
      </c>
      <c r="E2695" s="33">
        <f t="shared" si="298"/>
        <v>-4.7838431495412496E-2</v>
      </c>
      <c r="F2695" s="15" t="str">
        <f t="shared" si="294"/>
        <v>Rare/Uncommon</v>
      </c>
      <c r="G2695" s="17" t="s">
        <v>159</v>
      </c>
      <c r="H2695" s="18" t="s">
        <v>167</v>
      </c>
      <c r="I2695" s="26" t="s">
        <v>167</v>
      </c>
      <c r="J2695" s="19" t="str">
        <f t="shared" si="299"/>
        <v>Needs Review</v>
      </c>
      <c r="K2695" s="19" t="str">
        <f t="shared" si="300"/>
        <v>Bell &amp; Erber</v>
      </c>
      <c r="L2695" s="27" t="str">
        <f t="shared" si="296"/>
        <v>Unknown or No Record</v>
      </c>
      <c r="M2695" s="27" t="str">
        <f t="shared" si="297"/>
        <v>Unknown or No Record</v>
      </c>
    </row>
    <row r="2696" spans="1:13" x14ac:dyDescent="0.25">
      <c r="A2696" s="15" t="s">
        <v>106</v>
      </c>
      <c r="B2696" s="16" t="s">
        <v>9</v>
      </c>
      <c r="C2696" s="15" t="str">
        <f t="shared" si="295"/>
        <v>Lithology Unknown_Dolomitic</v>
      </c>
      <c r="D2696" s="15">
        <v>0</v>
      </c>
      <c r="E2696" s="33">
        <f t="shared" si="298"/>
        <v>-4.8134274696818129E-2</v>
      </c>
      <c r="F2696" s="15" t="str">
        <f t="shared" si="294"/>
        <v>Not Used</v>
      </c>
      <c r="G2696" s="17" t="s">
        <v>159</v>
      </c>
      <c r="H2696" s="18" t="s">
        <v>167</v>
      </c>
      <c r="I2696" s="26" t="s">
        <v>167</v>
      </c>
      <c r="J2696" s="19" t="str">
        <f t="shared" si="299"/>
        <v>Not Used</v>
      </c>
      <c r="K2696" s="19" t="str">
        <f t="shared" si="300"/>
        <v>Not Used</v>
      </c>
      <c r="L2696" s="27" t="str">
        <f t="shared" si="296"/>
        <v>CHECK</v>
      </c>
      <c r="M2696" s="27" t="str">
        <f t="shared" si="297"/>
        <v>Unknown or No Record</v>
      </c>
    </row>
    <row r="2697" spans="1:13" x14ac:dyDescent="0.25">
      <c r="A2697" s="15" t="s">
        <v>106</v>
      </c>
      <c r="B2697" s="16" t="s">
        <v>10</v>
      </c>
      <c r="C2697" s="15" t="str">
        <f t="shared" si="295"/>
        <v>Lithology Unknown_Dry</v>
      </c>
      <c r="D2697" s="15">
        <v>15</v>
      </c>
      <c r="E2697" s="33">
        <f t="shared" si="298"/>
        <v>-4.7246745092601232E-2</v>
      </c>
      <c r="F2697" s="15" t="str">
        <f t="shared" si="294"/>
        <v>Rare/Uncommon</v>
      </c>
      <c r="G2697" s="17" t="s">
        <v>167</v>
      </c>
      <c r="H2697" s="18" t="s">
        <v>167</v>
      </c>
      <c r="I2697" s="26" t="s">
        <v>167</v>
      </c>
      <c r="J2697" s="19" t="str">
        <f t="shared" si="299"/>
        <v>Yes</v>
      </c>
      <c r="K2697" s="19" t="str">
        <f t="shared" si="300"/>
        <v>Everyone Agrees</v>
      </c>
      <c r="L2697" s="27" t="str">
        <f t="shared" si="296"/>
        <v>Unknown or No Record</v>
      </c>
      <c r="M2697" s="27" t="str">
        <f t="shared" si="297"/>
        <v>Unknown or No Record</v>
      </c>
    </row>
    <row r="2698" spans="1:13" x14ac:dyDescent="0.25">
      <c r="A2698" s="15" t="s">
        <v>106</v>
      </c>
      <c r="B2698" s="16" t="s">
        <v>11</v>
      </c>
      <c r="C2698" s="15" t="str">
        <f t="shared" si="295"/>
        <v>Lithology Unknown_Fill</v>
      </c>
      <c r="D2698" s="15">
        <v>1694</v>
      </c>
      <c r="E2698" s="33">
        <f t="shared" si="298"/>
        <v>5.2097401939410426E-2</v>
      </c>
      <c r="F2698" s="15" t="str">
        <f t="shared" si="294"/>
        <v>Fairly Common</v>
      </c>
      <c r="G2698" s="17" t="s">
        <v>167</v>
      </c>
      <c r="H2698" s="18" t="s">
        <v>167</v>
      </c>
      <c r="I2698" s="26" t="s">
        <v>167</v>
      </c>
      <c r="J2698" s="19" t="str">
        <f t="shared" si="299"/>
        <v>Yes</v>
      </c>
      <c r="K2698" s="19" t="str">
        <f t="shared" si="300"/>
        <v>Everyone Agrees</v>
      </c>
      <c r="L2698" s="27" t="str">
        <f t="shared" si="296"/>
        <v>Unknown or No Record</v>
      </c>
      <c r="M2698" s="27" t="str">
        <f t="shared" si="297"/>
        <v>Unknown or No Record</v>
      </c>
    </row>
    <row r="2699" spans="1:13" x14ac:dyDescent="0.25">
      <c r="A2699" s="15" t="s">
        <v>106</v>
      </c>
      <c r="B2699" s="16" t="s">
        <v>12</v>
      </c>
      <c r="C2699" s="15" t="str">
        <f t="shared" si="295"/>
        <v>Lithology Unknown_Fine</v>
      </c>
      <c r="D2699" s="15">
        <v>64</v>
      </c>
      <c r="E2699" s="33">
        <f t="shared" si="298"/>
        <v>-4.4347481718826028E-2</v>
      </c>
      <c r="F2699" s="15" t="str">
        <f t="shared" si="294"/>
        <v>Rare/Uncommon</v>
      </c>
      <c r="G2699" s="17" t="s">
        <v>167</v>
      </c>
      <c r="H2699" s="18" t="s">
        <v>167</v>
      </c>
      <c r="I2699" s="26" t="s">
        <v>167</v>
      </c>
      <c r="J2699" s="19" t="str">
        <f t="shared" si="299"/>
        <v>Yes</v>
      </c>
      <c r="K2699" s="19" t="str">
        <f t="shared" si="300"/>
        <v>Everyone Agrees</v>
      </c>
      <c r="L2699" s="27" t="str">
        <f t="shared" si="296"/>
        <v>Unknown or No Record</v>
      </c>
      <c r="M2699" s="27" t="str">
        <f t="shared" si="297"/>
        <v>Unknown or No Record</v>
      </c>
    </row>
    <row r="2700" spans="1:13" x14ac:dyDescent="0.25">
      <c r="A2700" s="15" t="s">
        <v>106</v>
      </c>
      <c r="B2700" s="16" t="s">
        <v>13</v>
      </c>
      <c r="C2700" s="15" t="str">
        <f t="shared" si="295"/>
        <v>Lithology Unknown_Fine To Coarse</v>
      </c>
      <c r="D2700" s="15">
        <v>9</v>
      </c>
      <c r="E2700" s="33">
        <f t="shared" si="298"/>
        <v>-4.7601756934287989E-2</v>
      </c>
      <c r="F2700" s="15" t="str">
        <f t="shared" si="294"/>
        <v>Rare/Uncommon</v>
      </c>
      <c r="G2700" s="17" t="s">
        <v>167</v>
      </c>
      <c r="H2700" s="18" t="s">
        <v>167</v>
      </c>
      <c r="I2700" s="26" t="s">
        <v>167</v>
      </c>
      <c r="J2700" s="19" t="str">
        <f t="shared" si="299"/>
        <v>Yes</v>
      </c>
      <c r="K2700" s="19" t="str">
        <f t="shared" si="300"/>
        <v>Everyone Agrees</v>
      </c>
      <c r="L2700" s="27" t="str">
        <f t="shared" si="296"/>
        <v>Unknown or No Record</v>
      </c>
      <c r="M2700" s="27" t="str">
        <f t="shared" si="297"/>
        <v>Unknown or No Record</v>
      </c>
    </row>
    <row r="2701" spans="1:13" x14ac:dyDescent="0.25">
      <c r="A2701" s="15" t="s">
        <v>106</v>
      </c>
      <c r="B2701" s="16" t="s">
        <v>14</v>
      </c>
      <c r="C2701" s="15" t="str">
        <f t="shared" si="295"/>
        <v>Lithology Unknown_Fine To Medium</v>
      </c>
      <c r="D2701" s="15">
        <v>15</v>
      </c>
      <c r="E2701" s="33">
        <f t="shared" si="298"/>
        <v>-4.7246745092601232E-2</v>
      </c>
      <c r="F2701" s="15" t="str">
        <f t="shared" si="294"/>
        <v>Rare/Uncommon</v>
      </c>
      <c r="G2701" s="17" t="s">
        <v>167</v>
      </c>
      <c r="H2701" s="18" t="s">
        <v>167</v>
      </c>
      <c r="I2701" s="26" t="s">
        <v>167</v>
      </c>
      <c r="J2701" s="19" t="str">
        <f t="shared" si="299"/>
        <v>Yes</v>
      </c>
      <c r="K2701" s="19" t="str">
        <f t="shared" si="300"/>
        <v>Everyone Agrees</v>
      </c>
      <c r="L2701" s="27" t="str">
        <f t="shared" si="296"/>
        <v>Unknown or No Record</v>
      </c>
      <c r="M2701" s="27" t="str">
        <f t="shared" si="297"/>
        <v>Unknown or No Record</v>
      </c>
    </row>
    <row r="2702" spans="1:13" x14ac:dyDescent="0.25">
      <c r="A2702" s="15" t="s">
        <v>106</v>
      </c>
      <c r="B2702" s="16" t="s">
        <v>15</v>
      </c>
      <c r="C2702" s="15" t="str">
        <f t="shared" si="295"/>
        <v>Lithology Unknown_Firm</v>
      </c>
      <c r="D2702" s="15">
        <v>1</v>
      </c>
      <c r="E2702" s="33">
        <f t="shared" si="298"/>
        <v>-4.8075106056537004E-2</v>
      </c>
      <c r="F2702" s="15" t="str">
        <f t="shared" si="294"/>
        <v>Rare/Uncommon</v>
      </c>
      <c r="G2702" s="17" t="s">
        <v>167</v>
      </c>
      <c r="H2702" s="18" t="s">
        <v>167</v>
      </c>
      <c r="I2702" s="26" t="s">
        <v>167</v>
      </c>
      <c r="J2702" s="19" t="str">
        <f t="shared" si="299"/>
        <v>Yes</v>
      </c>
      <c r="K2702" s="19" t="str">
        <f t="shared" si="300"/>
        <v>Everyone Agrees</v>
      </c>
      <c r="L2702" s="27" t="str">
        <f t="shared" si="296"/>
        <v>Unknown or No Record</v>
      </c>
      <c r="M2702" s="27" t="str">
        <f t="shared" si="297"/>
        <v>Unknown or No Record</v>
      </c>
    </row>
    <row r="2703" spans="1:13" x14ac:dyDescent="0.25">
      <c r="A2703" s="15" t="s">
        <v>106</v>
      </c>
      <c r="B2703" s="16" t="s">
        <v>16</v>
      </c>
      <c r="C2703" s="15" t="str">
        <f t="shared" si="295"/>
        <v>Lithology Unknown_Fractured</v>
      </c>
      <c r="D2703" s="15">
        <v>28</v>
      </c>
      <c r="E2703" s="33">
        <f t="shared" si="298"/>
        <v>-4.6477552768946585E-2</v>
      </c>
      <c r="F2703" s="15" t="str">
        <f t="shared" si="294"/>
        <v>Rare/Uncommon</v>
      </c>
      <c r="G2703" s="17" t="s">
        <v>167</v>
      </c>
      <c r="H2703" s="18" t="s">
        <v>167</v>
      </c>
      <c r="I2703" s="26" t="s">
        <v>167</v>
      </c>
      <c r="J2703" s="19" t="str">
        <f t="shared" si="299"/>
        <v>Yes</v>
      </c>
      <c r="K2703" s="19" t="str">
        <f t="shared" si="300"/>
        <v>Everyone Agrees</v>
      </c>
      <c r="L2703" s="27" t="str">
        <f t="shared" si="296"/>
        <v>Unknown or No Record</v>
      </c>
      <c r="M2703" s="27" t="str">
        <f t="shared" si="297"/>
        <v>Unknown or No Record</v>
      </c>
    </row>
    <row r="2704" spans="1:13" x14ac:dyDescent="0.25">
      <c r="A2704" s="15" t="s">
        <v>106</v>
      </c>
      <c r="B2704" s="16" t="s">
        <v>17</v>
      </c>
      <c r="C2704" s="15" t="str">
        <f t="shared" si="295"/>
        <v>Lithology Unknown_Gravely</v>
      </c>
      <c r="D2704" s="15">
        <v>3</v>
      </c>
      <c r="E2704" s="33">
        <f t="shared" si="298"/>
        <v>-4.7956768775974754E-2</v>
      </c>
      <c r="F2704" s="15" t="str">
        <f t="shared" si="294"/>
        <v>Rare/Uncommon</v>
      </c>
      <c r="G2704" s="17" t="s">
        <v>167</v>
      </c>
      <c r="H2704" s="18" t="s">
        <v>167</v>
      </c>
      <c r="I2704" s="26" t="s">
        <v>167</v>
      </c>
      <c r="J2704" s="19" t="str">
        <f t="shared" si="299"/>
        <v>Yes</v>
      </c>
      <c r="K2704" s="19" t="str">
        <f t="shared" si="300"/>
        <v>Everyone Agrees</v>
      </c>
      <c r="L2704" s="27" t="str">
        <f t="shared" si="296"/>
        <v>Unknown or No Record</v>
      </c>
      <c r="M2704" s="27" t="str">
        <f t="shared" si="297"/>
        <v>Unknown or No Record</v>
      </c>
    </row>
    <row r="2705" spans="1:13" x14ac:dyDescent="0.25">
      <c r="A2705" s="15" t="s">
        <v>106</v>
      </c>
      <c r="B2705" s="16" t="s">
        <v>18</v>
      </c>
      <c r="C2705" s="15" t="str">
        <f t="shared" si="295"/>
        <v>Lithology Unknown_Gummy</v>
      </c>
      <c r="D2705" s="15">
        <v>3</v>
      </c>
      <c r="E2705" s="33">
        <f t="shared" si="298"/>
        <v>-4.7956768775974754E-2</v>
      </c>
      <c r="F2705" s="15" t="str">
        <f t="shared" si="294"/>
        <v>Rare/Uncommon</v>
      </c>
      <c r="G2705" s="17" t="s">
        <v>159</v>
      </c>
      <c r="H2705" s="18" t="s">
        <v>167</v>
      </c>
      <c r="I2705" s="26" t="s">
        <v>167</v>
      </c>
      <c r="J2705" s="19" t="str">
        <f t="shared" si="299"/>
        <v>Needs Review</v>
      </c>
      <c r="K2705" s="19" t="str">
        <f t="shared" si="300"/>
        <v>Bell &amp; Erber</v>
      </c>
      <c r="L2705" s="27" t="str">
        <f t="shared" si="296"/>
        <v>Unknown or No Record</v>
      </c>
      <c r="M2705" s="27" t="str">
        <f t="shared" si="297"/>
        <v>Unknown or No Record</v>
      </c>
    </row>
    <row r="2706" spans="1:13" x14ac:dyDescent="0.25">
      <c r="A2706" s="15" t="s">
        <v>106</v>
      </c>
      <c r="B2706" s="16" t="s">
        <v>19</v>
      </c>
      <c r="C2706" s="15" t="str">
        <f t="shared" si="295"/>
        <v>Lithology Unknown_Hard</v>
      </c>
      <c r="D2706" s="15">
        <v>132</v>
      </c>
      <c r="E2706" s="33">
        <f t="shared" si="298"/>
        <v>-4.0324014179709412E-2</v>
      </c>
      <c r="F2706" s="15" t="str">
        <f t="shared" si="294"/>
        <v>Rare/Uncommon</v>
      </c>
      <c r="G2706" s="17" t="s">
        <v>167</v>
      </c>
      <c r="H2706" s="18" t="s">
        <v>167</v>
      </c>
      <c r="I2706" s="26" t="s">
        <v>167</v>
      </c>
      <c r="J2706" s="19" t="str">
        <f t="shared" si="299"/>
        <v>Yes</v>
      </c>
      <c r="K2706" s="19" t="str">
        <f t="shared" si="300"/>
        <v>Everyone Agrees</v>
      </c>
      <c r="L2706" s="27" t="str">
        <f t="shared" si="296"/>
        <v>Unknown or No Record</v>
      </c>
      <c r="M2706" s="27" t="str">
        <f t="shared" si="297"/>
        <v>Unknown or No Record</v>
      </c>
    </row>
    <row r="2707" spans="1:13" x14ac:dyDescent="0.25">
      <c r="A2707" s="15" t="s">
        <v>106</v>
      </c>
      <c r="B2707" s="16" t="s">
        <v>20</v>
      </c>
      <c r="C2707" s="15" t="str">
        <f t="shared" si="295"/>
        <v>Lithology Unknown_Heaving/Quick</v>
      </c>
      <c r="D2707" s="15">
        <v>0</v>
      </c>
      <c r="E2707" s="33">
        <f t="shared" si="298"/>
        <v>-4.8134274696818129E-2</v>
      </c>
      <c r="F2707" s="15" t="str">
        <f t="shared" si="294"/>
        <v>Not Used</v>
      </c>
      <c r="G2707" s="17" t="s">
        <v>159</v>
      </c>
      <c r="H2707" s="18" t="s">
        <v>167</v>
      </c>
      <c r="I2707" s="26" t="s">
        <v>167</v>
      </c>
      <c r="J2707" s="19" t="str">
        <f t="shared" si="299"/>
        <v>Not Used</v>
      </c>
      <c r="K2707" s="19" t="str">
        <f t="shared" si="300"/>
        <v>Not Used</v>
      </c>
      <c r="L2707" s="27" t="str">
        <f t="shared" si="296"/>
        <v>CHECK</v>
      </c>
      <c r="M2707" s="27" t="str">
        <f t="shared" si="297"/>
        <v>Unknown or No Record</v>
      </c>
    </row>
    <row r="2708" spans="1:13" x14ac:dyDescent="0.25">
      <c r="A2708" s="15" t="s">
        <v>106</v>
      </c>
      <c r="B2708" s="16" t="s">
        <v>21</v>
      </c>
      <c r="C2708" s="15" t="str">
        <f t="shared" si="295"/>
        <v>Lithology Unknown_Karst</v>
      </c>
      <c r="D2708" s="15">
        <v>0</v>
      </c>
      <c r="E2708" s="33">
        <f t="shared" si="298"/>
        <v>-4.8134274696818129E-2</v>
      </c>
      <c r="F2708" s="15" t="str">
        <f t="shared" si="294"/>
        <v>Not Used</v>
      </c>
      <c r="G2708" s="17" t="s">
        <v>159</v>
      </c>
      <c r="H2708" s="18" t="s">
        <v>167</v>
      </c>
      <c r="I2708" s="26" t="s">
        <v>167</v>
      </c>
      <c r="J2708" s="19" t="str">
        <f t="shared" si="299"/>
        <v>Not Used</v>
      </c>
      <c r="K2708" s="19" t="str">
        <f t="shared" si="300"/>
        <v>Not Used</v>
      </c>
      <c r="L2708" s="27" t="str">
        <f t="shared" si="296"/>
        <v>CHECK</v>
      </c>
      <c r="M2708" s="27" t="str">
        <f t="shared" si="297"/>
        <v>Unknown or No Record</v>
      </c>
    </row>
    <row r="2709" spans="1:13" x14ac:dyDescent="0.25">
      <c r="A2709" s="15" t="s">
        <v>106</v>
      </c>
      <c r="B2709" s="16" t="s">
        <v>22</v>
      </c>
      <c r="C2709" s="15" t="str">
        <f t="shared" si="295"/>
        <v>Lithology Unknown_Layered</v>
      </c>
      <c r="D2709" s="15">
        <v>1</v>
      </c>
      <c r="E2709" s="33">
        <f t="shared" si="298"/>
        <v>-4.8075106056537004E-2</v>
      </c>
      <c r="F2709" s="15" t="str">
        <f t="shared" si="294"/>
        <v>Rare/Uncommon</v>
      </c>
      <c r="G2709" s="17" t="s">
        <v>159</v>
      </c>
      <c r="H2709" s="18" t="s">
        <v>167</v>
      </c>
      <c r="I2709" s="26" t="s">
        <v>167</v>
      </c>
      <c r="J2709" s="19" t="str">
        <f t="shared" si="299"/>
        <v>Needs Review</v>
      </c>
      <c r="K2709" s="19" t="str">
        <f t="shared" si="300"/>
        <v>Bell &amp; Erber</v>
      </c>
      <c r="L2709" s="27" t="str">
        <f t="shared" si="296"/>
        <v>Unknown or No Record</v>
      </c>
      <c r="M2709" s="27" t="str">
        <f t="shared" si="297"/>
        <v>Unknown or No Record</v>
      </c>
    </row>
    <row r="2710" spans="1:13" x14ac:dyDescent="0.25">
      <c r="A2710" s="15" t="s">
        <v>106</v>
      </c>
      <c r="B2710" s="16" t="s">
        <v>23</v>
      </c>
      <c r="C2710" s="15" t="str">
        <f t="shared" si="295"/>
        <v>Lithology Unknown_Medium</v>
      </c>
      <c r="D2710" s="15">
        <v>31</v>
      </c>
      <c r="E2710" s="33">
        <f t="shared" si="298"/>
        <v>-4.6300046848103203E-2</v>
      </c>
      <c r="F2710" s="15" t="str">
        <f t="shared" si="294"/>
        <v>Rare/Uncommon</v>
      </c>
      <c r="G2710" s="17" t="s">
        <v>167</v>
      </c>
      <c r="H2710" s="18" t="s">
        <v>167</v>
      </c>
      <c r="I2710" s="26" t="s">
        <v>167</v>
      </c>
      <c r="J2710" s="19" t="str">
        <f t="shared" si="299"/>
        <v>Yes</v>
      </c>
      <c r="K2710" s="19" t="str">
        <f t="shared" si="300"/>
        <v>Everyone Agrees</v>
      </c>
      <c r="L2710" s="27" t="str">
        <f t="shared" si="296"/>
        <v>Unknown or No Record</v>
      </c>
      <c r="M2710" s="27" t="str">
        <f t="shared" si="297"/>
        <v>Unknown or No Record</v>
      </c>
    </row>
    <row r="2711" spans="1:13" x14ac:dyDescent="0.25">
      <c r="A2711" s="15" t="s">
        <v>106</v>
      </c>
      <c r="B2711" s="16" t="s">
        <v>24</v>
      </c>
      <c r="C2711" s="15" t="str">
        <f t="shared" si="295"/>
        <v>Lithology Unknown_Medium To Coarse</v>
      </c>
      <c r="D2711" s="15">
        <v>27</v>
      </c>
      <c r="E2711" s="33">
        <f t="shared" si="298"/>
        <v>-4.653672140922771E-2</v>
      </c>
      <c r="F2711" s="15" t="str">
        <f t="shared" si="294"/>
        <v>Rare/Uncommon</v>
      </c>
      <c r="G2711" s="17" t="s">
        <v>167</v>
      </c>
      <c r="H2711" s="18" t="s">
        <v>167</v>
      </c>
      <c r="I2711" s="26" t="s">
        <v>167</v>
      </c>
      <c r="J2711" s="19" t="str">
        <f t="shared" si="299"/>
        <v>Yes</v>
      </c>
      <c r="K2711" s="19" t="str">
        <f t="shared" si="300"/>
        <v>Everyone Agrees</v>
      </c>
      <c r="L2711" s="27" t="str">
        <f t="shared" si="296"/>
        <v>Unknown or No Record</v>
      </c>
      <c r="M2711" s="27" t="str">
        <f t="shared" si="297"/>
        <v>Unknown or No Record</v>
      </c>
    </row>
    <row r="2712" spans="1:13" x14ac:dyDescent="0.25">
      <c r="A2712" s="15" t="s">
        <v>106</v>
      </c>
      <c r="B2712" s="16" t="s">
        <v>25</v>
      </c>
      <c r="C2712" s="15" t="str">
        <f t="shared" si="295"/>
        <v>Lithology Unknown_Organic</v>
      </c>
      <c r="D2712" s="15">
        <v>4</v>
      </c>
      <c r="E2712" s="33">
        <f t="shared" si="298"/>
        <v>-4.7897600135693622E-2</v>
      </c>
      <c r="F2712" s="15" t="str">
        <f t="shared" si="294"/>
        <v>Rare/Uncommon</v>
      </c>
      <c r="G2712" s="17" t="s">
        <v>167</v>
      </c>
      <c r="H2712" s="18" t="s">
        <v>167</v>
      </c>
      <c r="I2712" s="26" t="s">
        <v>167</v>
      </c>
      <c r="J2712" s="19" t="str">
        <f t="shared" si="299"/>
        <v>Yes</v>
      </c>
      <c r="K2712" s="19" t="str">
        <f t="shared" si="300"/>
        <v>Everyone Agrees</v>
      </c>
      <c r="L2712" s="27" t="str">
        <f t="shared" si="296"/>
        <v>Unknown or No Record</v>
      </c>
      <c r="M2712" s="27" t="str">
        <f t="shared" si="297"/>
        <v>Unknown or No Record</v>
      </c>
    </row>
    <row r="2713" spans="1:13" x14ac:dyDescent="0.25">
      <c r="A2713" s="15" t="s">
        <v>106</v>
      </c>
      <c r="B2713" s="16" t="s">
        <v>26</v>
      </c>
      <c r="C2713" s="15" t="str">
        <f t="shared" si="295"/>
        <v>Lithology Unknown_Porous</v>
      </c>
      <c r="D2713" s="15">
        <v>1</v>
      </c>
      <c r="E2713" s="33">
        <f t="shared" si="298"/>
        <v>-4.8075106056537004E-2</v>
      </c>
      <c r="F2713" s="15" t="str">
        <f t="shared" si="294"/>
        <v>Rare/Uncommon</v>
      </c>
      <c r="G2713" s="17" t="s">
        <v>167</v>
      </c>
      <c r="H2713" s="18" t="s">
        <v>167</v>
      </c>
      <c r="I2713" s="26" t="s">
        <v>167</v>
      </c>
      <c r="J2713" s="19" t="str">
        <f t="shared" si="299"/>
        <v>Yes</v>
      </c>
      <c r="K2713" s="19" t="str">
        <f t="shared" si="300"/>
        <v>Everyone Agrees</v>
      </c>
      <c r="L2713" s="27" t="str">
        <f t="shared" si="296"/>
        <v>Unknown or No Record</v>
      </c>
      <c r="M2713" s="27" t="str">
        <f t="shared" si="297"/>
        <v>Unknown or No Record</v>
      </c>
    </row>
    <row r="2714" spans="1:13" x14ac:dyDescent="0.25">
      <c r="A2714" s="15" t="s">
        <v>106</v>
      </c>
      <c r="B2714" s="16" t="s">
        <v>27</v>
      </c>
      <c r="C2714" s="15" t="str">
        <f t="shared" si="295"/>
        <v>Lithology Unknown_Sandy</v>
      </c>
      <c r="D2714" s="15">
        <v>41</v>
      </c>
      <c r="E2714" s="33">
        <f t="shared" si="298"/>
        <v>-4.5708360445291939E-2</v>
      </c>
      <c r="F2714" s="15" t="str">
        <f t="shared" si="294"/>
        <v>Rare/Uncommon</v>
      </c>
      <c r="G2714" s="17" t="s">
        <v>167</v>
      </c>
      <c r="H2714" s="18" t="s">
        <v>167</v>
      </c>
      <c r="I2714" s="26" t="s">
        <v>167</v>
      </c>
      <c r="J2714" s="19" t="str">
        <f t="shared" si="299"/>
        <v>Yes</v>
      </c>
      <c r="K2714" s="19" t="str">
        <f t="shared" si="300"/>
        <v>Everyone Agrees</v>
      </c>
      <c r="L2714" s="27" t="str">
        <f t="shared" si="296"/>
        <v>Unknown or No Record</v>
      </c>
      <c r="M2714" s="27" t="str">
        <f t="shared" si="297"/>
        <v>Unknown or No Record</v>
      </c>
    </row>
    <row r="2715" spans="1:13" x14ac:dyDescent="0.25">
      <c r="A2715" s="15" t="s">
        <v>106</v>
      </c>
      <c r="B2715" s="16" t="s">
        <v>28</v>
      </c>
      <c r="C2715" s="15" t="str">
        <f t="shared" si="295"/>
        <v>Lithology Unknown_Silty</v>
      </c>
      <c r="D2715" s="15">
        <v>13</v>
      </c>
      <c r="E2715" s="33">
        <f t="shared" si="298"/>
        <v>-4.7365082373163482E-2</v>
      </c>
      <c r="F2715" s="15" t="str">
        <f t="shared" si="294"/>
        <v>Rare/Uncommon</v>
      </c>
      <c r="G2715" s="17" t="s">
        <v>167</v>
      </c>
      <c r="H2715" s="18" t="s">
        <v>167</v>
      </c>
      <c r="I2715" s="26" t="s">
        <v>167</v>
      </c>
      <c r="J2715" s="19" t="str">
        <f t="shared" si="299"/>
        <v>Yes</v>
      </c>
      <c r="K2715" s="19" t="str">
        <f t="shared" si="300"/>
        <v>Everyone Agrees</v>
      </c>
      <c r="L2715" s="27" t="str">
        <f t="shared" si="296"/>
        <v>Unknown or No Record</v>
      </c>
      <c r="M2715" s="27" t="str">
        <f t="shared" si="297"/>
        <v>Unknown or No Record</v>
      </c>
    </row>
    <row r="2716" spans="1:13" x14ac:dyDescent="0.25">
      <c r="A2716" s="15" t="s">
        <v>106</v>
      </c>
      <c r="B2716" s="16" t="s">
        <v>29</v>
      </c>
      <c r="C2716" s="15" t="str">
        <f t="shared" si="295"/>
        <v>Lithology Unknown_Soft</v>
      </c>
      <c r="D2716" s="15">
        <v>44</v>
      </c>
      <c r="E2716" s="33">
        <f t="shared" si="298"/>
        <v>-4.5530854524448557E-2</v>
      </c>
      <c r="F2716" s="15" t="str">
        <f t="shared" si="294"/>
        <v>Rare/Uncommon</v>
      </c>
      <c r="G2716" s="17" t="s">
        <v>167</v>
      </c>
      <c r="H2716" s="18" t="s">
        <v>167</v>
      </c>
      <c r="I2716" s="26" t="s">
        <v>167</v>
      </c>
      <c r="J2716" s="19" t="str">
        <f t="shared" si="299"/>
        <v>Yes</v>
      </c>
      <c r="K2716" s="19" t="str">
        <f t="shared" si="300"/>
        <v>Everyone Agrees</v>
      </c>
      <c r="L2716" s="27" t="str">
        <f t="shared" si="296"/>
        <v>Unknown or No Record</v>
      </c>
      <c r="M2716" s="27" t="str">
        <f t="shared" si="297"/>
        <v>Unknown or No Record</v>
      </c>
    </row>
    <row r="2717" spans="1:13" x14ac:dyDescent="0.25">
      <c r="A2717" s="15" t="s">
        <v>106</v>
      </c>
      <c r="B2717" s="16" t="s">
        <v>30</v>
      </c>
      <c r="C2717" s="15" t="str">
        <f t="shared" si="295"/>
        <v>Lithology Unknown_Sticky</v>
      </c>
      <c r="D2717" s="15">
        <v>0</v>
      </c>
      <c r="E2717" s="33">
        <f t="shared" si="298"/>
        <v>-4.8134274696818129E-2</v>
      </c>
      <c r="F2717" s="15" t="str">
        <f t="shared" si="294"/>
        <v>Not Used</v>
      </c>
      <c r="G2717" s="17" t="s">
        <v>159</v>
      </c>
      <c r="H2717" s="18" t="s">
        <v>167</v>
      </c>
      <c r="I2717" s="26" t="s">
        <v>167</v>
      </c>
      <c r="J2717" s="19" t="str">
        <f t="shared" si="299"/>
        <v>Not Used</v>
      </c>
      <c r="K2717" s="19" t="str">
        <f t="shared" si="300"/>
        <v>Not Used</v>
      </c>
      <c r="L2717" s="27" t="str">
        <f t="shared" si="296"/>
        <v>CHECK</v>
      </c>
      <c r="M2717" s="27" t="str">
        <f t="shared" si="297"/>
        <v>Unknown or No Record</v>
      </c>
    </row>
    <row r="2718" spans="1:13" x14ac:dyDescent="0.25">
      <c r="A2718" s="15" t="s">
        <v>106</v>
      </c>
      <c r="B2718" s="16" t="s">
        <v>31</v>
      </c>
      <c r="C2718" s="15" t="str">
        <f t="shared" si="295"/>
        <v>Lithology Unknown_Stoney</v>
      </c>
      <c r="D2718" s="15">
        <v>2</v>
      </c>
      <c r="E2718" s="33">
        <f t="shared" si="298"/>
        <v>-4.8015937416255879E-2</v>
      </c>
      <c r="F2718" s="15" t="str">
        <f t="shared" si="294"/>
        <v>Rare/Uncommon</v>
      </c>
      <c r="G2718" s="17" t="s">
        <v>167</v>
      </c>
      <c r="H2718" s="18" t="s">
        <v>167</v>
      </c>
      <c r="I2718" s="26" t="s">
        <v>167</v>
      </c>
      <c r="J2718" s="19" t="str">
        <f t="shared" si="299"/>
        <v>Yes</v>
      </c>
      <c r="K2718" s="19" t="str">
        <f t="shared" si="300"/>
        <v>Everyone Agrees</v>
      </c>
      <c r="L2718" s="27" t="str">
        <f t="shared" si="296"/>
        <v>Unknown or No Record</v>
      </c>
      <c r="M2718" s="27" t="str">
        <f t="shared" si="297"/>
        <v>Unknown or No Record</v>
      </c>
    </row>
    <row r="2719" spans="1:13" x14ac:dyDescent="0.25">
      <c r="A2719" s="15" t="s">
        <v>106</v>
      </c>
      <c r="B2719" s="16" t="s">
        <v>32</v>
      </c>
      <c r="C2719" s="15" t="str">
        <f t="shared" si="295"/>
        <v>Lithology Unknown_Stringers</v>
      </c>
      <c r="D2719" s="15">
        <v>2</v>
      </c>
      <c r="E2719" s="33">
        <f t="shared" si="298"/>
        <v>-4.8015937416255879E-2</v>
      </c>
      <c r="F2719" s="15" t="str">
        <f t="shared" si="294"/>
        <v>Rare/Uncommon</v>
      </c>
      <c r="G2719" s="17" t="s">
        <v>167</v>
      </c>
      <c r="H2719" s="18" t="s">
        <v>167</v>
      </c>
      <c r="I2719" s="26" t="s">
        <v>167</v>
      </c>
      <c r="J2719" s="19" t="str">
        <f t="shared" si="299"/>
        <v>Yes</v>
      </c>
      <c r="K2719" s="19" t="str">
        <f t="shared" si="300"/>
        <v>Everyone Agrees</v>
      </c>
      <c r="L2719" s="27" t="str">
        <f t="shared" si="296"/>
        <v>Unknown or No Record</v>
      </c>
      <c r="M2719" s="27" t="str">
        <f t="shared" si="297"/>
        <v>Unknown or No Record</v>
      </c>
    </row>
    <row r="2720" spans="1:13" x14ac:dyDescent="0.25">
      <c r="A2720" s="15" t="s">
        <v>106</v>
      </c>
      <c r="B2720" s="16" t="s">
        <v>33</v>
      </c>
      <c r="C2720" s="15" t="str">
        <f t="shared" si="295"/>
        <v>Lithology Unknown_Strips</v>
      </c>
      <c r="D2720" s="15">
        <v>7</v>
      </c>
      <c r="E2720" s="33">
        <f t="shared" si="298"/>
        <v>-4.7720094214850246E-2</v>
      </c>
      <c r="F2720" s="15" t="str">
        <f t="shared" si="294"/>
        <v>Rare/Uncommon</v>
      </c>
      <c r="G2720" s="17" t="s">
        <v>159</v>
      </c>
      <c r="H2720" s="18" t="s">
        <v>167</v>
      </c>
      <c r="I2720" s="26" t="s">
        <v>167</v>
      </c>
      <c r="J2720" s="19" t="str">
        <f t="shared" si="299"/>
        <v>Needs Review</v>
      </c>
      <c r="K2720" s="19" t="str">
        <f t="shared" si="300"/>
        <v>Bell &amp; Erber</v>
      </c>
      <c r="L2720" s="27" t="str">
        <f t="shared" si="296"/>
        <v>Unknown or No Record</v>
      </c>
      <c r="M2720" s="27" t="str">
        <f t="shared" si="297"/>
        <v>Unknown or No Record</v>
      </c>
    </row>
    <row r="2721" spans="1:13" x14ac:dyDescent="0.25">
      <c r="A2721" s="15" t="s">
        <v>106</v>
      </c>
      <c r="B2721" s="16" t="s">
        <v>34</v>
      </c>
      <c r="C2721" s="15" t="str">
        <f t="shared" si="295"/>
        <v>Lithology Unknown_Swelling</v>
      </c>
      <c r="D2721" s="15">
        <v>0</v>
      </c>
      <c r="E2721" s="33">
        <f t="shared" si="298"/>
        <v>-4.8134274696818129E-2</v>
      </c>
      <c r="F2721" s="15" t="str">
        <f t="shared" si="294"/>
        <v>Not Used</v>
      </c>
      <c r="G2721" s="17" t="s">
        <v>159</v>
      </c>
      <c r="H2721" s="18" t="s">
        <v>167</v>
      </c>
      <c r="I2721" s="26" t="s">
        <v>167</v>
      </c>
      <c r="J2721" s="19" t="str">
        <f t="shared" si="299"/>
        <v>Not Used</v>
      </c>
      <c r="K2721" s="19" t="str">
        <f t="shared" si="300"/>
        <v>Not Used</v>
      </c>
      <c r="L2721" s="27" t="str">
        <f t="shared" si="296"/>
        <v>CHECK</v>
      </c>
      <c r="M2721" s="27" t="str">
        <f t="shared" si="297"/>
        <v>Unknown or No Record</v>
      </c>
    </row>
    <row r="2722" spans="1:13" x14ac:dyDescent="0.25">
      <c r="A2722" s="15" t="s">
        <v>106</v>
      </c>
      <c r="B2722" s="16" t="s">
        <v>35</v>
      </c>
      <c r="C2722" s="15" t="str">
        <f t="shared" si="295"/>
        <v>Lithology Unknown_Very Coarse</v>
      </c>
      <c r="D2722" s="15">
        <v>0</v>
      </c>
      <c r="E2722" s="33">
        <f t="shared" si="298"/>
        <v>-4.8134274696818129E-2</v>
      </c>
      <c r="F2722" s="15" t="str">
        <f t="shared" si="294"/>
        <v>Not Used</v>
      </c>
      <c r="G2722" s="17" t="s">
        <v>159</v>
      </c>
      <c r="H2722" s="18" t="s">
        <v>167</v>
      </c>
      <c r="I2722" s="26" t="s">
        <v>167</v>
      </c>
      <c r="J2722" s="19" t="str">
        <f t="shared" si="299"/>
        <v>Not Used</v>
      </c>
      <c r="K2722" s="19" t="str">
        <f t="shared" si="300"/>
        <v>Not Used</v>
      </c>
      <c r="L2722" s="27" t="str">
        <f t="shared" si="296"/>
        <v>CHECK</v>
      </c>
      <c r="M2722" s="27" t="str">
        <f t="shared" si="297"/>
        <v>Unknown or No Record</v>
      </c>
    </row>
    <row r="2723" spans="1:13" x14ac:dyDescent="0.25">
      <c r="A2723" s="15" t="s">
        <v>106</v>
      </c>
      <c r="B2723" s="16" t="s">
        <v>160</v>
      </c>
      <c r="C2723" s="15" t="str">
        <f t="shared" si="295"/>
        <v>Lithology Unknown_Very Fine</v>
      </c>
      <c r="D2723" s="15">
        <v>3</v>
      </c>
      <c r="E2723" s="33">
        <f t="shared" si="298"/>
        <v>-4.7956768775974754E-2</v>
      </c>
      <c r="F2723" s="15" t="str">
        <f t="shared" si="294"/>
        <v>Rare/Uncommon</v>
      </c>
      <c r="G2723" s="17" t="s">
        <v>167</v>
      </c>
      <c r="H2723" s="18" t="s">
        <v>167</v>
      </c>
      <c r="I2723" s="26" t="s">
        <v>167</v>
      </c>
      <c r="J2723" s="19" t="str">
        <f t="shared" si="299"/>
        <v>Yes</v>
      </c>
      <c r="K2723" s="19" t="str">
        <f t="shared" si="300"/>
        <v>Everyone Agrees</v>
      </c>
      <c r="L2723" s="27" t="str">
        <f t="shared" si="296"/>
        <v>Unknown or No Record</v>
      </c>
      <c r="M2723" s="27" t="str">
        <f t="shared" si="297"/>
        <v>Unknown or No Record</v>
      </c>
    </row>
    <row r="2724" spans="1:13" x14ac:dyDescent="0.25">
      <c r="A2724" s="15" t="s">
        <v>106</v>
      </c>
      <c r="B2724" s="16" t="s">
        <v>36</v>
      </c>
      <c r="C2724" s="15" t="str">
        <f t="shared" si="295"/>
        <v>Lithology Unknown_Very Fine-Coarse</v>
      </c>
      <c r="D2724" s="15">
        <v>0</v>
      </c>
      <c r="E2724" s="33">
        <f t="shared" si="298"/>
        <v>-4.8134274696818129E-2</v>
      </c>
      <c r="F2724" s="15" t="str">
        <f t="shared" si="294"/>
        <v>Not Used</v>
      </c>
      <c r="G2724" s="17" t="s">
        <v>159</v>
      </c>
      <c r="H2724" s="18" t="s">
        <v>167</v>
      </c>
      <c r="I2724" s="26" t="s">
        <v>167</v>
      </c>
      <c r="J2724" s="19" t="str">
        <f t="shared" si="299"/>
        <v>Not Used</v>
      </c>
      <c r="K2724" s="19" t="str">
        <f t="shared" si="300"/>
        <v>Not Used</v>
      </c>
      <c r="L2724" s="27" t="str">
        <f t="shared" si="296"/>
        <v>CHECK</v>
      </c>
      <c r="M2724" s="27" t="str">
        <f t="shared" si="297"/>
        <v>Unknown or No Record</v>
      </c>
    </row>
    <row r="2725" spans="1:13" x14ac:dyDescent="0.25">
      <c r="A2725" s="15" t="s">
        <v>106</v>
      </c>
      <c r="B2725" s="16" t="s">
        <v>37</v>
      </c>
      <c r="C2725" s="15" t="str">
        <f t="shared" si="295"/>
        <v>Lithology Unknown_Very Fine-Fine</v>
      </c>
      <c r="D2725" s="15">
        <v>0</v>
      </c>
      <c r="E2725" s="33">
        <f t="shared" si="298"/>
        <v>-4.8134274696818129E-2</v>
      </c>
      <c r="F2725" s="15" t="str">
        <f t="shared" si="294"/>
        <v>Not Used</v>
      </c>
      <c r="G2725" s="17" t="s">
        <v>159</v>
      </c>
      <c r="H2725" s="18" t="s">
        <v>167</v>
      </c>
      <c r="I2725" s="26" t="s">
        <v>167</v>
      </c>
      <c r="J2725" s="19" t="str">
        <f t="shared" si="299"/>
        <v>Not Used</v>
      </c>
      <c r="K2725" s="19" t="str">
        <f t="shared" si="300"/>
        <v>Not Used</v>
      </c>
      <c r="L2725" s="27" t="str">
        <f t="shared" si="296"/>
        <v>CHECK</v>
      </c>
      <c r="M2725" s="27" t="str">
        <f t="shared" si="297"/>
        <v>Unknown or No Record</v>
      </c>
    </row>
    <row r="2726" spans="1:13" x14ac:dyDescent="0.25">
      <c r="A2726" s="15" t="s">
        <v>106</v>
      </c>
      <c r="B2726" s="16" t="s">
        <v>38</v>
      </c>
      <c r="C2726" s="15" t="str">
        <f t="shared" si="295"/>
        <v>Lithology Unknown_Very Fine-Medium</v>
      </c>
      <c r="D2726" s="15">
        <v>0</v>
      </c>
      <c r="E2726" s="33">
        <f t="shared" si="298"/>
        <v>-4.8134274696818129E-2</v>
      </c>
      <c r="F2726" s="15" t="str">
        <f t="shared" si="294"/>
        <v>Not Used</v>
      </c>
      <c r="G2726" s="17" t="s">
        <v>159</v>
      </c>
      <c r="H2726" s="18" t="s">
        <v>167</v>
      </c>
      <c r="I2726" s="26" t="s">
        <v>167</v>
      </c>
      <c r="J2726" s="19" t="str">
        <f t="shared" si="299"/>
        <v>Not Used</v>
      </c>
      <c r="K2726" s="19" t="str">
        <f t="shared" si="300"/>
        <v>Not Used</v>
      </c>
      <c r="L2726" s="27" t="str">
        <f t="shared" si="296"/>
        <v>CHECK</v>
      </c>
      <c r="M2726" s="27" t="str">
        <f t="shared" si="297"/>
        <v>Unknown or No Record</v>
      </c>
    </row>
    <row r="2727" spans="1:13" x14ac:dyDescent="0.25">
      <c r="A2727" s="15" t="s">
        <v>106</v>
      </c>
      <c r="B2727" s="16" t="s">
        <v>39</v>
      </c>
      <c r="C2727" s="15" t="str">
        <f t="shared" si="295"/>
        <v>Lithology Unknown_Very Hard</v>
      </c>
      <c r="D2727" s="15">
        <v>3</v>
      </c>
      <c r="E2727" s="33">
        <f t="shared" si="298"/>
        <v>-4.7956768775974754E-2</v>
      </c>
      <c r="F2727" s="15" t="str">
        <f t="shared" si="294"/>
        <v>Rare/Uncommon</v>
      </c>
      <c r="G2727" s="17" t="s">
        <v>167</v>
      </c>
      <c r="H2727" s="18" t="s">
        <v>167</v>
      </c>
      <c r="I2727" s="26" t="s">
        <v>167</v>
      </c>
      <c r="J2727" s="19" t="str">
        <f t="shared" si="299"/>
        <v>Yes</v>
      </c>
      <c r="K2727" s="19" t="str">
        <f t="shared" si="300"/>
        <v>Everyone Agrees</v>
      </c>
      <c r="L2727" s="27" t="str">
        <f t="shared" si="296"/>
        <v>Unknown or No Record</v>
      </c>
      <c r="M2727" s="27" t="str">
        <f t="shared" si="297"/>
        <v>Unknown or No Record</v>
      </c>
    </row>
    <row r="2728" spans="1:13" x14ac:dyDescent="0.25">
      <c r="A2728" s="15" t="s">
        <v>106</v>
      </c>
      <c r="B2728" s="16" t="s">
        <v>40</v>
      </c>
      <c r="C2728" s="15" t="str">
        <f t="shared" si="295"/>
        <v>Lithology Unknown_W/Boulders</v>
      </c>
      <c r="D2728" s="15">
        <v>0</v>
      </c>
      <c r="E2728" s="33">
        <f t="shared" si="298"/>
        <v>-4.8134274696818129E-2</v>
      </c>
      <c r="F2728" s="15" t="str">
        <f t="shared" si="294"/>
        <v>Not Used</v>
      </c>
      <c r="G2728" s="17" t="s">
        <v>159</v>
      </c>
      <c r="H2728" s="18" t="s">
        <v>167</v>
      </c>
      <c r="I2728" s="26" t="s">
        <v>167</v>
      </c>
      <c r="J2728" s="19" t="str">
        <f t="shared" si="299"/>
        <v>Not Used</v>
      </c>
      <c r="K2728" s="19" t="str">
        <f t="shared" si="300"/>
        <v>Not Used</v>
      </c>
      <c r="L2728" s="27" t="str">
        <f t="shared" si="296"/>
        <v>CHECK</v>
      </c>
      <c r="M2728" s="27" t="str">
        <f t="shared" si="297"/>
        <v>Unknown or No Record</v>
      </c>
    </row>
    <row r="2729" spans="1:13" x14ac:dyDescent="0.25">
      <c r="A2729" s="15" t="s">
        <v>106</v>
      </c>
      <c r="B2729" s="16" t="s">
        <v>41</v>
      </c>
      <c r="C2729" s="15" t="str">
        <f t="shared" si="295"/>
        <v>Lithology Unknown_W/Clay</v>
      </c>
      <c r="D2729" s="15">
        <v>6</v>
      </c>
      <c r="E2729" s="33">
        <f t="shared" si="298"/>
        <v>-4.7779262855131371E-2</v>
      </c>
      <c r="F2729" s="15" t="str">
        <f t="shared" si="294"/>
        <v>Rare/Uncommon</v>
      </c>
      <c r="G2729" s="17" t="s">
        <v>167</v>
      </c>
      <c r="H2729" s="18" t="s">
        <v>167</v>
      </c>
      <c r="I2729" s="26" t="s">
        <v>167</v>
      </c>
      <c r="J2729" s="19" t="str">
        <f t="shared" si="299"/>
        <v>Yes</v>
      </c>
      <c r="K2729" s="19" t="str">
        <f t="shared" si="300"/>
        <v>Everyone Agrees</v>
      </c>
      <c r="L2729" s="27" t="str">
        <f t="shared" si="296"/>
        <v>Unknown or No Record</v>
      </c>
      <c r="M2729" s="27" t="str">
        <f t="shared" si="297"/>
        <v>Unknown or No Record</v>
      </c>
    </row>
    <row r="2730" spans="1:13" x14ac:dyDescent="0.25">
      <c r="A2730" s="15" t="s">
        <v>106</v>
      </c>
      <c r="B2730" s="16" t="s">
        <v>42</v>
      </c>
      <c r="C2730" s="15" t="str">
        <f t="shared" si="295"/>
        <v>Lithology Unknown_W/Coal</v>
      </c>
      <c r="D2730" s="15">
        <v>0</v>
      </c>
      <c r="E2730" s="33">
        <f t="shared" si="298"/>
        <v>-4.8134274696818129E-2</v>
      </c>
      <c r="F2730" s="15" t="str">
        <f t="shared" si="294"/>
        <v>Not Used</v>
      </c>
      <c r="G2730" s="17" t="s">
        <v>159</v>
      </c>
      <c r="H2730" s="18" t="s">
        <v>167</v>
      </c>
      <c r="I2730" s="26" t="s">
        <v>167</v>
      </c>
      <c r="J2730" s="19" t="str">
        <f t="shared" si="299"/>
        <v>Not Used</v>
      </c>
      <c r="K2730" s="19" t="str">
        <f t="shared" si="300"/>
        <v>Not Used</v>
      </c>
      <c r="L2730" s="27" t="str">
        <f t="shared" si="296"/>
        <v>CHECK</v>
      </c>
      <c r="M2730" s="27" t="str">
        <f t="shared" si="297"/>
        <v>Unknown or No Record</v>
      </c>
    </row>
    <row r="2731" spans="1:13" x14ac:dyDescent="0.25">
      <c r="A2731" s="15" t="s">
        <v>106</v>
      </c>
      <c r="B2731" s="16" t="s">
        <v>43</v>
      </c>
      <c r="C2731" s="15" t="str">
        <f t="shared" si="295"/>
        <v>Lithology Unknown_W/Cobbles</v>
      </c>
      <c r="D2731" s="15">
        <v>0</v>
      </c>
      <c r="E2731" s="33">
        <f t="shared" si="298"/>
        <v>-4.8134274696818129E-2</v>
      </c>
      <c r="F2731" s="15" t="str">
        <f t="shared" si="294"/>
        <v>Not Used</v>
      </c>
      <c r="G2731" s="17" t="s">
        <v>159</v>
      </c>
      <c r="H2731" s="18" t="s">
        <v>167</v>
      </c>
      <c r="I2731" s="26" t="s">
        <v>167</v>
      </c>
      <c r="J2731" s="19" t="str">
        <f t="shared" si="299"/>
        <v>Not Used</v>
      </c>
      <c r="K2731" s="19" t="str">
        <f t="shared" si="300"/>
        <v>Not Used</v>
      </c>
      <c r="L2731" s="27" t="str">
        <f t="shared" si="296"/>
        <v>CHECK</v>
      </c>
      <c r="M2731" s="27" t="str">
        <f t="shared" si="297"/>
        <v>Unknown or No Record</v>
      </c>
    </row>
    <row r="2732" spans="1:13" x14ac:dyDescent="0.25">
      <c r="A2732" s="15" t="s">
        <v>106</v>
      </c>
      <c r="B2732" s="16" t="s">
        <v>44</v>
      </c>
      <c r="C2732" s="15" t="str">
        <f t="shared" si="295"/>
        <v>Lithology Unknown_W/Dolomite</v>
      </c>
      <c r="D2732" s="15">
        <v>0</v>
      </c>
      <c r="E2732" s="33">
        <f t="shared" si="298"/>
        <v>-4.8134274696818129E-2</v>
      </c>
      <c r="F2732" s="15" t="str">
        <f t="shared" si="294"/>
        <v>Not Used</v>
      </c>
      <c r="G2732" s="17" t="s">
        <v>159</v>
      </c>
      <c r="H2732" s="18" t="s">
        <v>167</v>
      </c>
      <c r="I2732" s="26" t="s">
        <v>167</v>
      </c>
      <c r="J2732" s="19" t="str">
        <f t="shared" si="299"/>
        <v>Not Used</v>
      </c>
      <c r="K2732" s="19" t="str">
        <f t="shared" si="300"/>
        <v>Not Used</v>
      </c>
      <c r="L2732" s="27" t="str">
        <f t="shared" si="296"/>
        <v>CHECK</v>
      </c>
      <c r="M2732" s="27" t="str">
        <f t="shared" si="297"/>
        <v>Unknown or No Record</v>
      </c>
    </row>
    <row r="2733" spans="1:13" x14ac:dyDescent="0.25">
      <c r="A2733" s="15" t="s">
        <v>106</v>
      </c>
      <c r="B2733" s="16" t="s">
        <v>45</v>
      </c>
      <c r="C2733" s="15" t="str">
        <f t="shared" si="295"/>
        <v>Lithology Unknown_W/Gravel</v>
      </c>
      <c r="D2733" s="15">
        <v>5</v>
      </c>
      <c r="E2733" s="33">
        <f t="shared" si="298"/>
        <v>-4.7838431495412496E-2</v>
      </c>
      <c r="F2733" s="15" t="str">
        <f t="shared" si="294"/>
        <v>Rare/Uncommon</v>
      </c>
      <c r="G2733" s="17" t="s">
        <v>167</v>
      </c>
      <c r="H2733" s="18" t="s">
        <v>167</v>
      </c>
      <c r="I2733" s="26" t="s">
        <v>167</v>
      </c>
      <c r="J2733" s="19" t="str">
        <f t="shared" si="299"/>
        <v>Yes</v>
      </c>
      <c r="K2733" s="19" t="str">
        <f t="shared" si="300"/>
        <v>Everyone Agrees</v>
      </c>
      <c r="L2733" s="27" t="str">
        <f t="shared" si="296"/>
        <v>Unknown or No Record</v>
      </c>
      <c r="M2733" s="27" t="str">
        <f t="shared" si="297"/>
        <v>Unknown or No Record</v>
      </c>
    </row>
    <row r="2734" spans="1:13" x14ac:dyDescent="0.25">
      <c r="A2734" s="15" t="s">
        <v>106</v>
      </c>
      <c r="B2734" s="16" t="s">
        <v>46</v>
      </c>
      <c r="C2734" s="15" t="str">
        <f t="shared" si="295"/>
        <v>Lithology Unknown_W/Gypsum</v>
      </c>
      <c r="D2734" s="15">
        <v>1</v>
      </c>
      <c r="E2734" s="33">
        <f t="shared" si="298"/>
        <v>-4.8075106056537004E-2</v>
      </c>
      <c r="F2734" s="15" t="str">
        <f t="shared" si="294"/>
        <v>Rare/Uncommon</v>
      </c>
      <c r="G2734" s="17" t="s">
        <v>167</v>
      </c>
      <c r="H2734" s="18" t="s">
        <v>167</v>
      </c>
      <c r="I2734" s="26" t="s">
        <v>167</v>
      </c>
      <c r="J2734" s="19" t="str">
        <f t="shared" si="299"/>
        <v>Yes</v>
      </c>
      <c r="K2734" s="19" t="str">
        <f t="shared" si="300"/>
        <v>Everyone Agrees</v>
      </c>
      <c r="L2734" s="27" t="str">
        <f t="shared" si="296"/>
        <v>Unknown or No Record</v>
      </c>
      <c r="M2734" s="27" t="str">
        <f t="shared" si="297"/>
        <v>Unknown or No Record</v>
      </c>
    </row>
    <row r="2735" spans="1:13" x14ac:dyDescent="0.25">
      <c r="A2735" s="15" t="s">
        <v>106</v>
      </c>
      <c r="B2735" s="16" t="s">
        <v>47</v>
      </c>
      <c r="C2735" s="15" t="str">
        <f t="shared" si="295"/>
        <v>Lithology Unknown_W/Limestone</v>
      </c>
      <c r="D2735" s="15">
        <v>0</v>
      </c>
      <c r="E2735" s="33">
        <f t="shared" si="298"/>
        <v>-4.8134274696818129E-2</v>
      </c>
      <c r="F2735" s="15" t="str">
        <f t="shared" si="294"/>
        <v>Not Used</v>
      </c>
      <c r="G2735" s="17" t="s">
        <v>159</v>
      </c>
      <c r="H2735" s="18" t="s">
        <v>167</v>
      </c>
      <c r="I2735" s="26" t="s">
        <v>167</v>
      </c>
      <c r="J2735" s="19" t="str">
        <f t="shared" si="299"/>
        <v>Not Used</v>
      </c>
      <c r="K2735" s="19" t="str">
        <f t="shared" si="300"/>
        <v>Not Used</v>
      </c>
      <c r="L2735" s="27" t="str">
        <f t="shared" si="296"/>
        <v>CHECK</v>
      </c>
      <c r="M2735" s="27" t="str">
        <f t="shared" si="297"/>
        <v>Unknown or No Record</v>
      </c>
    </row>
    <row r="2736" spans="1:13" x14ac:dyDescent="0.25">
      <c r="A2736" s="15" t="s">
        <v>106</v>
      </c>
      <c r="B2736" s="16" t="s">
        <v>48</v>
      </c>
      <c r="C2736" s="15" t="str">
        <f t="shared" si="295"/>
        <v>Lithology Unknown_W/Pyrite</v>
      </c>
      <c r="D2736" s="15">
        <v>0</v>
      </c>
      <c r="E2736" s="33">
        <f t="shared" si="298"/>
        <v>-4.8134274696818129E-2</v>
      </c>
      <c r="F2736" s="15" t="str">
        <f t="shared" si="294"/>
        <v>Not Used</v>
      </c>
      <c r="G2736" s="17" t="s">
        <v>159</v>
      </c>
      <c r="H2736" s="18" t="s">
        <v>167</v>
      </c>
      <c r="I2736" s="26" t="s">
        <v>167</v>
      </c>
      <c r="J2736" s="19" t="str">
        <f t="shared" si="299"/>
        <v>Not Used</v>
      </c>
      <c r="K2736" s="19" t="str">
        <f t="shared" si="300"/>
        <v>Not Used</v>
      </c>
      <c r="L2736" s="27" t="str">
        <f t="shared" si="296"/>
        <v>CHECK</v>
      </c>
      <c r="M2736" s="27" t="str">
        <f t="shared" si="297"/>
        <v>Unknown or No Record</v>
      </c>
    </row>
    <row r="2737" spans="1:13" x14ac:dyDescent="0.25">
      <c r="A2737" s="15" t="s">
        <v>106</v>
      </c>
      <c r="B2737" s="16" t="s">
        <v>49</v>
      </c>
      <c r="C2737" s="15" t="str">
        <f t="shared" si="295"/>
        <v>Lithology Unknown_W/Sand</v>
      </c>
      <c r="D2737" s="15">
        <v>15</v>
      </c>
      <c r="E2737" s="33">
        <f t="shared" si="298"/>
        <v>-4.7246745092601232E-2</v>
      </c>
      <c r="F2737" s="15" t="str">
        <f t="shared" si="294"/>
        <v>Rare/Uncommon</v>
      </c>
      <c r="G2737" s="17" t="s">
        <v>167</v>
      </c>
      <c r="H2737" s="18" t="s">
        <v>167</v>
      </c>
      <c r="I2737" s="26" t="s">
        <v>167</v>
      </c>
      <c r="J2737" s="19" t="str">
        <f t="shared" si="299"/>
        <v>Yes</v>
      </c>
      <c r="K2737" s="19" t="str">
        <f t="shared" si="300"/>
        <v>Everyone Agrees</v>
      </c>
      <c r="L2737" s="27" t="str">
        <f t="shared" si="296"/>
        <v>Unknown or No Record</v>
      </c>
      <c r="M2737" s="27" t="str">
        <f t="shared" si="297"/>
        <v>Unknown or No Record</v>
      </c>
    </row>
    <row r="2738" spans="1:13" x14ac:dyDescent="0.25">
      <c r="A2738" s="15" t="s">
        <v>106</v>
      </c>
      <c r="B2738" s="16" t="s">
        <v>50</v>
      </c>
      <c r="C2738" s="15" t="str">
        <f t="shared" si="295"/>
        <v>Lithology Unknown_W/Sandstone</v>
      </c>
      <c r="D2738" s="15">
        <v>2</v>
      </c>
      <c r="E2738" s="33">
        <f t="shared" si="298"/>
        <v>-4.8015937416255879E-2</v>
      </c>
      <c r="F2738" s="15" t="str">
        <f t="shared" si="294"/>
        <v>Rare/Uncommon</v>
      </c>
      <c r="G2738" s="17" t="s">
        <v>167</v>
      </c>
      <c r="H2738" s="18" t="s">
        <v>167</v>
      </c>
      <c r="I2738" s="26" t="s">
        <v>167</v>
      </c>
      <c r="J2738" s="19" t="str">
        <f t="shared" si="299"/>
        <v>Yes</v>
      </c>
      <c r="K2738" s="19" t="str">
        <f t="shared" si="300"/>
        <v>Everyone Agrees</v>
      </c>
      <c r="L2738" s="27" t="str">
        <f t="shared" si="296"/>
        <v>Unknown or No Record</v>
      </c>
      <c r="M2738" s="27" t="str">
        <f t="shared" si="297"/>
        <v>Unknown or No Record</v>
      </c>
    </row>
    <row r="2739" spans="1:13" x14ac:dyDescent="0.25">
      <c r="A2739" s="15" t="s">
        <v>106</v>
      </c>
      <c r="B2739" s="16" t="s">
        <v>51</v>
      </c>
      <c r="C2739" s="15" t="str">
        <f t="shared" si="295"/>
        <v>Lithology Unknown_W/Shale</v>
      </c>
      <c r="D2739" s="15">
        <v>4</v>
      </c>
      <c r="E2739" s="33">
        <f t="shared" si="298"/>
        <v>-4.7897600135693622E-2</v>
      </c>
      <c r="F2739" s="15" t="str">
        <f t="shared" si="294"/>
        <v>Rare/Uncommon</v>
      </c>
      <c r="G2739" s="17" t="s">
        <v>167</v>
      </c>
      <c r="H2739" s="18" t="s">
        <v>167</v>
      </c>
      <c r="I2739" s="26" t="s">
        <v>167</v>
      </c>
      <c r="J2739" s="19" t="str">
        <f t="shared" si="299"/>
        <v>Yes</v>
      </c>
      <c r="K2739" s="19" t="str">
        <f t="shared" si="300"/>
        <v>Everyone Agrees</v>
      </c>
      <c r="L2739" s="27" t="str">
        <f t="shared" si="296"/>
        <v>Unknown or No Record</v>
      </c>
      <c r="M2739" s="27" t="str">
        <f t="shared" si="297"/>
        <v>Unknown or No Record</v>
      </c>
    </row>
    <row r="2740" spans="1:13" x14ac:dyDescent="0.25">
      <c r="A2740" s="15" t="s">
        <v>106</v>
      </c>
      <c r="B2740" s="16" t="s">
        <v>52</v>
      </c>
      <c r="C2740" s="15" t="str">
        <f t="shared" si="295"/>
        <v>Lithology Unknown_W/Silt</v>
      </c>
      <c r="D2740" s="15">
        <v>0</v>
      </c>
      <c r="E2740" s="33">
        <f t="shared" si="298"/>
        <v>-4.8134274696818129E-2</v>
      </c>
      <c r="F2740" s="15" t="str">
        <f t="shared" si="294"/>
        <v>Not Used</v>
      </c>
      <c r="G2740" s="17" t="s">
        <v>159</v>
      </c>
      <c r="H2740" s="18" t="s">
        <v>167</v>
      </c>
      <c r="I2740" s="26" t="s">
        <v>167</v>
      </c>
      <c r="J2740" s="19" t="str">
        <f t="shared" si="299"/>
        <v>Not Used</v>
      </c>
      <c r="K2740" s="19" t="str">
        <f t="shared" si="300"/>
        <v>Not Used</v>
      </c>
      <c r="L2740" s="27" t="str">
        <f t="shared" si="296"/>
        <v>CHECK</v>
      </c>
      <c r="M2740" s="27" t="str">
        <f t="shared" si="297"/>
        <v>Unknown or No Record</v>
      </c>
    </row>
    <row r="2741" spans="1:13" x14ac:dyDescent="0.25">
      <c r="A2741" s="15" t="s">
        <v>106</v>
      </c>
      <c r="B2741" s="16" t="s">
        <v>53</v>
      </c>
      <c r="C2741" s="15" t="str">
        <f t="shared" si="295"/>
        <v>Lithology Unknown_W/Stones</v>
      </c>
      <c r="D2741" s="15">
        <v>5</v>
      </c>
      <c r="E2741" s="33">
        <f t="shared" si="298"/>
        <v>-4.7838431495412496E-2</v>
      </c>
      <c r="F2741" s="15" t="str">
        <f t="shared" si="294"/>
        <v>Rare/Uncommon</v>
      </c>
      <c r="G2741" s="17" t="s">
        <v>167</v>
      </c>
      <c r="H2741" s="18" t="s">
        <v>167</v>
      </c>
      <c r="I2741" s="26" t="s">
        <v>167</v>
      </c>
      <c r="J2741" s="19" t="str">
        <f t="shared" si="299"/>
        <v>Yes</v>
      </c>
      <c r="K2741" s="19" t="str">
        <f t="shared" si="300"/>
        <v>Everyone Agrees</v>
      </c>
      <c r="L2741" s="27" t="str">
        <f t="shared" si="296"/>
        <v>Unknown or No Record</v>
      </c>
      <c r="M2741" s="27" t="str">
        <f t="shared" si="297"/>
        <v>Unknown or No Record</v>
      </c>
    </row>
    <row r="2742" spans="1:13" x14ac:dyDescent="0.25">
      <c r="A2742" s="15" t="s">
        <v>106</v>
      </c>
      <c r="B2742" s="16" t="s">
        <v>54</v>
      </c>
      <c r="C2742" s="15" t="str">
        <f t="shared" si="295"/>
        <v>Lithology Unknown_Water Bearing</v>
      </c>
      <c r="D2742" s="15">
        <v>2067</v>
      </c>
      <c r="E2742" s="33">
        <f t="shared" si="298"/>
        <v>7.4167304764270664E-2</v>
      </c>
      <c r="F2742" s="15" t="str">
        <f t="shared" si="294"/>
        <v>Fairly Common</v>
      </c>
      <c r="G2742" s="17" t="s">
        <v>167</v>
      </c>
      <c r="H2742" s="18" t="s">
        <v>167</v>
      </c>
      <c r="I2742" s="26" t="s">
        <v>167</v>
      </c>
      <c r="J2742" s="19" t="str">
        <f t="shared" si="299"/>
        <v>Yes</v>
      </c>
      <c r="K2742" s="19" t="str">
        <f t="shared" si="300"/>
        <v>Everyone Agrees</v>
      </c>
      <c r="L2742" s="27" t="str">
        <f t="shared" si="296"/>
        <v>Unknown or No Record</v>
      </c>
      <c r="M2742" s="27" t="str">
        <f t="shared" si="297"/>
        <v>Unknown or No Record</v>
      </c>
    </row>
    <row r="2743" spans="1:13" x14ac:dyDescent="0.25">
      <c r="A2743" s="15" t="s">
        <v>106</v>
      </c>
      <c r="B2743" s="16" t="s">
        <v>55</v>
      </c>
      <c r="C2743" s="15" t="str">
        <f t="shared" si="295"/>
        <v>Lithology Unknown_Weathered</v>
      </c>
      <c r="D2743" s="15">
        <v>0</v>
      </c>
      <c r="E2743" s="33">
        <f t="shared" si="298"/>
        <v>-4.8134274696818129E-2</v>
      </c>
      <c r="F2743" s="15" t="str">
        <f t="shared" si="294"/>
        <v>Not Used</v>
      </c>
      <c r="G2743" s="17" t="s">
        <v>159</v>
      </c>
      <c r="H2743" s="18" t="s">
        <v>167</v>
      </c>
      <c r="I2743" s="26" t="s">
        <v>167</v>
      </c>
      <c r="J2743" s="19" t="str">
        <f t="shared" si="299"/>
        <v>Not Used</v>
      </c>
      <c r="K2743" s="19" t="str">
        <f t="shared" si="300"/>
        <v>Not Used</v>
      </c>
      <c r="L2743" s="27" t="str">
        <f t="shared" si="296"/>
        <v>CHECK</v>
      </c>
      <c r="M2743" s="27" t="str">
        <f t="shared" si="297"/>
        <v>Unknown or No Record</v>
      </c>
    </row>
    <row r="2744" spans="1:13" x14ac:dyDescent="0.25">
      <c r="A2744" s="15" t="s">
        <v>106</v>
      </c>
      <c r="B2744" s="16" t="s">
        <v>56</v>
      </c>
      <c r="C2744" s="15" t="str">
        <f t="shared" si="295"/>
        <v>Lithology Unknown_Wet/Moist</v>
      </c>
      <c r="D2744" s="15">
        <v>772</v>
      </c>
      <c r="E2744" s="33">
        <f t="shared" si="298"/>
        <v>-2.4560843997883525E-3</v>
      </c>
      <c r="F2744" s="15" t="str">
        <f t="shared" si="294"/>
        <v>Rare/Uncommon</v>
      </c>
      <c r="G2744" s="17" t="s">
        <v>167</v>
      </c>
      <c r="H2744" s="18" t="s">
        <v>167</v>
      </c>
      <c r="I2744" s="26" t="s">
        <v>167</v>
      </c>
      <c r="J2744" s="19" t="str">
        <f t="shared" si="299"/>
        <v>Yes</v>
      </c>
      <c r="K2744" s="19" t="str">
        <f t="shared" si="300"/>
        <v>Everyone Agrees</v>
      </c>
      <c r="L2744" s="27" t="str">
        <f t="shared" si="296"/>
        <v>Unknown or No Record</v>
      </c>
      <c r="M2744" s="27" t="str">
        <f t="shared" si="297"/>
        <v>Unknown or No Record</v>
      </c>
    </row>
    <row r="2745" spans="1:13" x14ac:dyDescent="0.25">
      <c r="A2745" s="15" t="s">
        <v>106</v>
      </c>
      <c r="B2745" s="16" t="s">
        <v>57</v>
      </c>
      <c r="C2745" s="15" t="str">
        <f t="shared" si="295"/>
        <v>Lithology Unknown_Wood</v>
      </c>
      <c r="D2745" s="15">
        <v>23</v>
      </c>
      <c r="E2745" s="33">
        <f t="shared" si="298"/>
        <v>-4.6773395970352218E-2</v>
      </c>
      <c r="F2745" s="15" t="str">
        <f t="shared" si="294"/>
        <v>Rare/Uncommon</v>
      </c>
      <c r="G2745" s="17" t="s">
        <v>167</v>
      </c>
      <c r="H2745" s="18" t="s">
        <v>167</v>
      </c>
      <c r="I2745" s="26" t="s">
        <v>167</v>
      </c>
      <c r="J2745" s="19" t="str">
        <f t="shared" si="299"/>
        <v>Yes</v>
      </c>
      <c r="K2745" s="19" t="str">
        <f t="shared" si="300"/>
        <v>Everyone Agrees</v>
      </c>
      <c r="L2745" s="27" t="str">
        <f t="shared" si="296"/>
        <v>Unknown or No Record</v>
      </c>
      <c r="M2745" s="27" t="str">
        <f t="shared" si="297"/>
        <v>Unknown or No Record</v>
      </c>
    </row>
    <row r="2746" spans="1:13" x14ac:dyDescent="0.25">
      <c r="A2746" s="15" t="s">
        <v>107</v>
      </c>
      <c r="B2746" s="16"/>
      <c r="C2746" s="15" t="str">
        <f t="shared" si="295"/>
        <v>Loam_</v>
      </c>
      <c r="D2746" s="15">
        <v>1702</v>
      </c>
      <c r="E2746" s="33">
        <f t="shared" si="298"/>
        <v>5.2570751061659433E-2</v>
      </c>
      <c r="F2746" s="15" t="str">
        <f t="shared" si="294"/>
        <v>Fairly Common</v>
      </c>
      <c r="G2746" s="17" t="s">
        <v>158</v>
      </c>
      <c r="H2746" s="18" t="s">
        <v>158</v>
      </c>
      <c r="I2746" s="26" t="s">
        <v>158</v>
      </c>
      <c r="J2746" s="19" t="str">
        <f t="shared" si="299"/>
        <v>Yes</v>
      </c>
      <c r="K2746" s="19" t="str">
        <f t="shared" si="300"/>
        <v>Everyone Agrees</v>
      </c>
      <c r="L2746" s="27" t="str">
        <f t="shared" si="296"/>
        <v>Diamicton</v>
      </c>
      <c r="M2746" s="27" t="str">
        <f t="shared" si="297"/>
        <v>Diamicton</v>
      </c>
    </row>
    <row r="2747" spans="1:13" x14ac:dyDescent="0.25">
      <c r="A2747" s="15" t="s">
        <v>107</v>
      </c>
      <c r="B2747" s="16" t="s">
        <v>4</v>
      </c>
      <c r="C2747" s="15" t="str">
        <f t="shared" si="295"/>
        <v>Loam_Broken</v>
      </c>
      <c r="D2747" s="15">
        <v>0</v>
      </c>
      <c r="E2747" s="33">
        <f t="shared" si="298"/>
        <v>-4.8134274696818129E-2</v>
      </c>
      <c r="F2747" s="15" t="str">
        <f t="shared" si="294"/>
        <v>Not Used</v>
      </c>
      <c r="G2747" s="17" t="s">
        <v>159</v>
      </c>
      <c r="H2747" s="18" t="s">
        <v>158</v>
      </c>
      <c r="I2747" s="26" t="s">
        <v>158</v>
      </c>
      <c r="J2747" s="19" t="str">
        <f t="shared" si="299"/>
        <v>Not Used</v>
      </c>
      <c r="K2747" s="19" t="str">
        <f t="shared" si="300"/>
        <v>Not Used</v>
      </c>
      <c r="L2747" s="27" t="str">
        <f t="shared" si="296"/>
        <v>CHECK</v>
      </c>
      <c r="M2747" s="27" t="str">
        <f t="shared" si="297"/>
        <v>Diamicton</v>
      </c>
    </row>
    <row r="2748" spans="1:13" x14ac:dyDescent="0.25">
      <c r="A2748" s="15" t="s">
        <v>107</v>
      </c>
      <c r="B2748" s="16" t="s">
        <v>5</v>
      </c>
      <c r="C2748" s="15" t="str">
        <f t="shared" si="295"/>
        <v>Loam_Cemented</v>
      </c>
      <c r="D2748" s="15">
        <v>2</v>
      </c>
      <c r="E2748" s="33">
        <f t="shared" si="298"/>
        <v>-4.8015937416255879E-2</v>
      </c>
      <c r="F2748" s="15" t="str">
        <f t="shared" si="294"/>
        <v>Rare/Uncommon</v>
      </c>
      <c r="G2748" s="17" t="s">
        <v>159</v>
      </c>
      <c r="H2748" s="18" t="s">
        <v>158</v>
      </c>
      <c r="I2748" s="26" t="s">
        <v>158</v>
      </c>
      <c r="J2748" s="19" t="str">
        <f t="shared" si="299"/>
        <v>Needs Review</v>
      </c>
      <c r="K2748" s="19" t="str">
        <f t="shared" si="300"/>
        <v>Bell &amp; Erber</v>
      </c>
      <c r="L2748" s="27" t="str">
        <f t="shared" si="296"/>
        <v>Diamicton</v>
      </c>
      <c r="M2748" s="27" t="str">
        <f t="shared" si="297"/>
        <v>Diamicton</v>
      </c>
    </row>
    <row r="2749" spans="1:13" x14ac:dyDescent="0.25">
      <c r="A2749" s="15" t="s">
        <v>107</v>
      </c>
      <c r="B2749" s="16" t="s">
        <v>6</v>
      </c>
      <c r="C2749" s="15" t="str">
        <f t="shared" si="295"/>
        <v>Loam_Clayey</v>
      </c>
      <c r="D2749" s="15">
        <v>351</v>
      </c>
      <c r="E2749" s="33">
        <f t="shared" si="298"/>
        <v>-2.7366081958142673E-2</v>
      </c>
      <c r="F2749" s="15" t="str">
        <f t="shared" si="294"/>
        <v>Rare/Uncommon</v>
      </c>
      <c r="G2749" s="17" t="s">
        <v>159</v>
      </c>
      <c r="H2749" s="18" t="s">
        <v>158</v>
      </c>
      <c r="I2749" s="26" t="s">
        <v>158</v>
      </c>
      <c r="J2749" s="19" t="str">
        <f t="shared" si="299"/>
        <v>Needs Review</v>
      </c>
      <c r="K2749" s="19" t="str">
        <f t="shared" si="300"/>
        <v>Bell &amp; Erber</v>
      </c>
      <c r="L2749" s="27" t="str">
        <f t="shared" si="296"/>
        <v>Diamicton</v>
      </c>
      <c r="M2749" s="27" t="str">
        <f t="shared" si="297"/>
        <v>Diamicton</v>
      </c>
    </row>
    <row r="2750" spans="1:13" x14ac:dyDescent="0.25">
      <c r="A2750" s="15" t="s">
        <v>107</v>
      </c>
      <c r="B2750" s="16" t="s">
        <v>7</v>
      </c>
      <c r="C2750" s="15" t="str">
        <f t="shared" si="295"/>
        <v>Loam_Coarse</v>
      </c>
      <c r="D2750" s="15">
        <v>4</v>
      </c>
      <c r="E2750" s="33">
        <f t="shared" si="298"/>
        <v>-4.7897600135693622E-2</v>
      </c>
      <c r="F2750" s="15" t="str">
        <f t="shared" si="294"/>
        <v>Rare/Uncommon</v>
      </c>
      <c r="G2750" s="17" t="s">
        <v>159</v>
      </c>
      <c r="H2750" s="18" t="s">
        <v>158</v>
      </c>
      <c r="I2750" s="26" t="s">
        <v>158</v>
      </c>
      <c r="J2750" s="19" t="str">
        <f t="shared" si="299"/>
        <v>Needs Review</v>
      </c>
      <c r="K2750" s="19" t="str">
        <f t="shared" si="300"/>
        <v>Bell &amp; Erber</v>
      </c>
      <c r="L2750" s="27" t="str">
        <f t="shared" si="296"/>
        <v>Diamicton</v>
      </c>
      <c r="M2750" s="27" t="str">
        <f t="shared" si="297"/>
        <v>Diamicton</v>
      </c>
    </row>
    <row r="2751" spans="1:13" x14ac:dyDescent="0.25">
      <c r="A2751" s="15" t="s">
        <v>107</v>
      </c>
      <c r="B2751" s="16" t="s">
        <v>8</v>
      </c>
      <c r="C2751" s="15" t="str">
        <f t="shared" si="295"/>
        <v>Loam_Dense</v>
      </c>
      <c r="D2751" s="15">
        <v>6</v>
      </c>
      <c r="E2751" s="33">
        <f t="shared" si="298"/>
        <v>-4.7779262855131371E-2</v>
      </c>
      <c r="F2751" s="15" t="str">
        <f t="shared" si="294"/>
        <v>Rare/Uncommon</v>
      </c>
      <c r="G2751" s="17" t="s">
        <v>159</v>
      </c>
      <c r="H2751" s="18" t="s">
        <v>158</v>
      </c>
      <c r="I2751" s="26" t="s">
        <v>158</v>
      </c>
      <c r="J2751" s="19" t="str">
        <f t="shared" si="299"/>
        <v>Needs Review</v>
      </c>
      <c r="K2751" s="19" t="str">
        <f t="shared" si="300"/>
        <v>Bell &amp; Erber</v>
      </c>
      <c r="L2751" s="27" t="str">
        <f t="shared" si="296"/>
        <v>Diamicton</v>
      </c>
      <c r="M2751" s="27" t="str">
        <f t="shared" si="297"/>
        <v>Diamicton</v>
      </c>
    </row>
    <row r="2752" spans="1:13" x14ac:dyDescent="0.25">
      <c r="A2752" s="15" t="s">
        <v>107</v>
      </c>
      <c r="B2752" s="16" t="s">
        <v>9</v>
      </c>
      <c r="C2752" s="15" t="str">
        <f t="shared" si="295"/>
        <v>Loam_Dolomitic</v>
      </c>
      <c r="D2752" s="15">
        <v>0</v>
      </c>
      <c r="E2752" s="33">
        <f t="shared" si="298"/>
        <v>-4.8134274696818129E-2</v>
      </c>
      <c r="F2752" s="15" t="str">
        <f t="shared" si="294"/>
        <v>Not Used</v>
      </c>
      <c r="G2752" s="17" t="s">
        <v>159</v>
      </c>
      <c r="H2752" s="18" t="s">
        <v>158</v>
      </c>
      <c r="I2752" s="26" t="s">
        <v>158</v>
      </c>
      <c r="J2752" s="19" t="str">
        <f t="shared" si="299"/>
        <v>Not Used</v>
      </c>
      <c r="K2752" s="19" t="str">
        <f t="shared" si="300"/>
        <v>Not Used</v>
      </c>
      <c r="L2752" s="27" t="str">
        <f t="shared" si="296"/>
        <v>CHECK</v>
      </c>
      <c r="M2752" s="27" t="str">
        <f t="shared" si="297"/>
        <v>Diamicton</v>
      </c>
    </row>
    <row r="2753" spans="1:13" x14ac:dyDescent="0.25">
      <c r="A2753" s="15" t="s">
        <v>107</v>
      </c>
      <c r="B2753" s="16" t="s">
        <v>10</v>
      </c>
      <c r="C2753" s="15" t="str">
        <f t="shared" si="295"/>
        <v>Loam_Dry</v>
      </c>
      <c r="D2753" s="15">
        <v>5</v>
      </c>
      <c r="E2753" s="33">
        <f t="shared" si="298"/>
        <v>-4.7838431495412496E-2</v>
      </c>
      <c r="F2753" s="15" t="str">
        <f t="shared" si="294"/>
        <v>Rare/Uncommon</v>
      </c>
      <c r="G2753" s="17" t="s">
        <v>159</v>
      </c>
      <c r="H2753" s="18" t="s">
        <v>158</v>
      </c>
      <c r="I2753" s="26" t="s">
        <v>158</v>
      </c>
      <c r="J2753" s="19" t="str">
        <f t="shared" si="299"/>
        <v>Needs Review</v>
      </c>
      <c r="K2753" s="19" t="str">
        <f t="shared" si="300"/>
        <v>Bell &amp; Erber</v>
      </c>
      <c r="L2753" s="27" t="str">
        <f t="shared" si="296"/>
        <v>Diamicton</v>
      </c>
      <c r="M2753" s="27" t="str">
        <f t="shared" si="297"/>
        <v>Diamicton</v>
      </c>
    </row>
    <row r="2754" spans="1:13" x14ac:dyDescent="0.25">
      <c r="A2754" s="15" t="s">
        <v>107</v>
      </c>
      <c r="B2754" s="16" t="s">
        <v>11</v>
      </c>
      <c r="C2754" s="15" t="str">
        <f t="shared" si="295"/>
        <v>Loam_Fill</v>
      </c>
      <c r="D2754" s="15">
        <v>10</v>
      </c>
      <c r="E2754" s="33">
        <f t="shared" si="298"/>
        <v>-4.7542588294006864E-2</v>
      </c>
      <c r="F2754" s="15" t="str">
        <f t="shared" ref="F2754:F2817" si="301">IF(D2754=0,"Not Used",
IF(E2754&lt;Mean,"Rare/Uncommon",
IF(AND(E2754&gt;Mean,E2754&lt;(Mean + Standard_Deviation)),"Fairly Common",
IF(AND(E2754&gt;(Mean + Standard_Deviation),E2754&lt;(Mean + (2*Standard_Deviation))),"Common",
IF(E2754&gt;(Mean + (2*Standard_Deviation)),"Very Common","")))))</f>
        <v>Rare/Uncommon</v>
      </c>
      <c r="G2754" s="17" t="s">
        <v>159</v>
      </c>
      <c r="H2754" s="18" t="s">
        <v>167</v>
      </c>
      <c r="I2754" s="26" t="s">
        <v>167</v>
      </c>
      <c r="J2754" s="19" t="str">
        <f t="shared" si="299"/>
        <v>Needs Review</v>
      </c>
      <c r="K2754" s="19" t="str">
        <f t="shared" si="300"/>
        <v>Bell &amp; Erber</v>
      </c>
      <c r="L2754" s="27" t="str">
        <f t="shared" si="296"/>
        <v>Unknown or No Record</v>
      </c>
      <c r="M2754" s="27" t="str">
        <f t="shared" si="297"/>
        <v>Unknown or No Record</v>
      </c>
    </row>
    <row r="2755" spans="1:13" x14ac:dyDescent="0.25">
      <c r="A2755" s="15" t="s">
        <v>107</v>
      </c>
      <c r="B2755" s="16" t="s">
        <v>12</v>
      </c>
      <c r="C2755" s="15" t="str">
        <f t="shared" ref="C2755:C2818" si="302">A2755&amp;"_"&amp;IF(ISBLANK(B2755),"",B2755)</f>
        <v>Loam_Fine</v>
      </c>
      <c r="D2755" s="15">
        <v>17</v>
      </c>
      <c r="E2755" s="33">
        <f t="shared" si="298"/>
        <v>-4.7128407812038975E-2</v>
      </c>
      <c r="F2755" s="15" t="str">
        <f t="shared" si="301"/>
        <v>Rare/Uncommon</v>
      </c>
      <c r="G2755" s="17" t="s">
        <v>159</v>
      </c>
      <c r="H2755" s="18" t="s">
        <v>158</v>
      </c>
      <c r="I2755" s="26" t="s">
        <v>158</v>
      </c>
      <c r="J2755" s="19" t="str">
        <f t="shared" si="299"/>
        <v>Needs Review</v>
      </c>
      <c r="K2755" s="19" t="str">
        <f t="shared" si="300"/>
        <v>Bell &amp; Erber</v>
      </c>
      <c r="L2755" s="27" t="str">
        <f t="shared" ref="L2755:L2818" si="303">IF(K2755="Esch &amp; Erber",I2755,IF(OR(K2755="Bell &amp; Esch",K2755="Bell &amp; Erber",K2755="Everyone Agrees"),H2755,"CHECK"))</f>
        <v>Diamicton</v>
      </c>
      <c r="M2755" s="27" t="str">
        <f t="shared" ref="M2755:M2818" si="304">IF(K2755="Everyone Agrees",H2755,IF(J2755="Not Used",H2755,IF(NOT(L2755="CHECK"),L2755,H2755)))</f>
        <v>Diamicton</v>
      </c>
    </row>
    <row r="2756" spans="1:13" x14ac:dyDescent="0.25">
      <c r="A2756" s="15" t="s">
        <v>107</v>
      </c>
      <c r="B2756" s="16" t="s">
        <v>13</v>
      </c>
      <c r="C2756" s="15" t="str">
        <f t="shared" si="302"/>
        <v>Loam_Fine To Coarse</v>
      </c>
      <c r="D2756" s="15">
        <v>2</v>
      </c>
      <c r="E2756" s="33">
        <f t="shared" ref="E2756:E2819" si="305">STANDARDIZE(D2756,(SUM($D$2:$D$5657)/COUNT($D$2:$D$5657)),_xlfn.STDEV.P($D$2:$D$5657))</f>
        <v>-4.8015937416255879E-2</v>
      </c>
      <c r="F2756" s="15" t="str">
        <f t="shared" si="301"/>
        <v>Rare/Uncommon</v>
      </c>
      <c r="G2756" s="17" t="s">
        <v>159</v>
      </c>
      <c r="H2756" s="18" t="s">
        <v>158</v>
      </c>
      <c r="I2756" s="26" t="s">
        <v>158</v>
      </c>
      <c r="J2756" s="19" t="str">
        <f t="shared" ref="J2756:J2819" si="306">IF(AND(G2756=H2756,I2756=H2756),"Yes",IF(AND(OR(G2756="CHECK",H2756="CHECK",I2756="CHECK"),NOT(F2756="Not Used")),"Needs Review",IF(F2756="Not Used", "Not Used","No")))</f>
        <v>Needs Review</v>
      </c>
      <c r="K2756" s="19" t="str">
        <f t="shared" ref="K2756:K2819" si="307">IF(J2756="Yes","Everyone Agrees",IF(F2756="Not Used","Not Used",IF(AND(G2756="CHECK",I2756="CHECK"),"Needs Review",IF(G2756=H2756,"Bell &amp; Esch",IF(H2756=I2756,"Bell &amp; Erber",IF(G2756=I2756,"Esch &amp; Erber","Nobody Agrees"))))))</f>
        <v>Bell &amp; Erber</v>
      </c>
      <c r="L2756" s="27" t="str">
        <f t="shared" si="303"/>
        <v>Diamicton</v>
      </c>
      <c r="M2756" s="27" t="str">
        <f t="shared" si="304"/>
        <v>Diamicton</v>
      </c>
    </row>
    <row r="2757" spans="1:13" x14ac:dyDescent="0.25">
      <c r="A2757" s="15" t="s">
        <v>107</v>
      </c>
      <c r="B2757" s="16" t="s">
        <v>14</v>
      </c>
      <c r="C2757" s="15" t="str">
        <f t="shared" si="302"/>
        <v>Loam_Fine To Medium</v>
      </c>
      <c r="D2757" s="15">
        <v>1</v>
      </c>
      <c r="E2757" s="33">
        <f t="shared" si="305"/>
        <v>-4.8075106056537004E-2</v>
      </c>
      <c r="F2757" s="15" t="str">
        <f t="shared" si="301"/>
        <v>Rare/Uncommon</v>
      </c>
      <c r="G2757" s="17" t="s">
        <v>159</v>
      </c>
      <c r="H2757" s="18" t="s">
        <v>158</v>
      </c>
      <c r="I2757" s="26" t="s">
        <v>158</v>
      </c>
      <c r="J2757" s="19" t="str">
        <f t="shared" si="306"/>
        <v>Needs Review</v>
      </c>
      <c r="K2757" s="19" t="str">
        <f t="shared" si="307"/>
        <v>Bell &amp; Erber</v>
      </c>
      <c r="L2757" s="27" t="str">
        <f t="shared" si="303"/>
        <v>Diamicton</v>
      </c>
      <c r="M2757" s="27" t="str">
        <f t="shared" si="304"/>
        <v>Diamicton</v>
      </c>
    </row>
    <row r="2758" spans="1:13" x14ac:dyDescent="0.25">
      <c r="A2758" s="15" t="s">
        <v>107</v>
      </c>
      <c r="B2758" s="16" t="s">
        <v>15</v>
      </c>
      <c r="C2758" s="15" t="str">
        <f t="shared" si="302"/>
        <v>Loam_Firm</v>
      </c>
      <c r="D2758" s="15">
        <v>1</v>
      </c>
      <c r="E2758" s="33">
        <f t="shared" si="305"/>
        <v>-4.8075106056537004E-2</v>
      </c>
      <c r="F2758" s="15" t="str">
        <f t="shared" si="301"/>
        <v>Rare/Uncommon</v>
      </c>
      <c r="G2758" s="17" t="s">
        <v>159</v>
      </c>
      <c r="H2758" s="18" t="s">
        <v>158</v>
      </c>
      <c r="I2758" s="26" t="s">
        <v>158</v>
      </c>
      <c r="J2758" s="19" t="str">
        <f t="shared" si="306"/>
        <v>Needs Review</v>
      </c>
      <c r="K2758" s="19" t="str">
        <f t="shared" si="307"/>
        <v>Bell &amp; Erber</v>
      </c>
      <c r="L2758" s="27" t="str">
        <f t="shared" si="303"/>
        <v>Diamicton</v>
      </c>
      <c r="M2758" s="27" t="str">
        <f t="shared" si="304"/>
        <v>Diamicton</v>
      </c>
    </row>
    <row r="2759" spans="1:13" x14ac:dyDescent="0.25">
      <c r="A2759" s="15" t="s">
        <v>107</v>
      </c>
      <c r="B2759" s="16" t="s">
        <v>16</v>
      </c>
      <c r="C2759" s="15" t="str">
        <f t="shared" si="302"/>
        <v>Loam_Fractured</v>
      </c>
      <c r="D2759" s="15">
        <v>0</v>
      </c>
      <c r="E2759" s="33">
        <f t="shared" si="305"/>
        <v>-4.8134274696818129E-2</v>
      </c>
      <c r="F2759" s="15" t="str">
        <f t="shared" si="301"/>
        <v>Not Used</v>
      </c>
      <c r="G2759" s="17" t="s">
        <v>159</v>
      </c>
      <c r="H2759" s="18" t="s">
        <v>158</v>
      </c>
      <c r="I2759" s="26" t="s">
        <v>158</v>
      </c>
      <c r="J2759" s="19" t="str">
        <f t="shared" si="306"/>
        <v>Not Used</v>
      </c>
      <c r="K2759" s="19" t="str">
        <f t="shared" si="307"/>
        <v>Not Used</v>
      </c>
      <c r="L2759" s="27" t="str">
        <f t="shared" si="303"/>
        <v>CHECK</v>
      </c>
      <c r="M2759" s="27" t="str">
        <f t="shared" si="304"/>
        <v>Diamicton</v>
      </c>
    </row>
    <row r="2760" spans="1:13" x14ac:dyDescent="0.25">
      <c r="A2760" s="15" t="s">
        <v>107</v>
      </c>
      <c r="B2760" s="16" t="s">
        <v>17</v>
      </c>
      <c r="C2760" s="15" t="str">
        <f t="shared" si="302"/>
        <v>Loam_Gravely</v>
      </c>
      <c r="D2760" s="15">
        <v>37</v>
      </c>
      <c r="E2760" s="33">
        <f t="shared" si="305"/>
        <v>-4.5945035006416446E-2</v>
      </c>
      <c r="F2760" s="15" t="str">
        <f t="shared" si="301"/>
        <v>Rare/Uncommon</v>
      </c>
      <c r="G2760" s="17" t="s">
        <v>159</v>
      </c>
      <c r="H2760" s="18" t="s">
        <v>158</v>
      </c>
      <c r="I2760" s="26" t="s">
        <v>158</v>
      </c>
      <c r="J2760" s="19" t="str">
        <f t="shared" si="306"/>
        <v>Needs Review</v>
      </c>
      <c r="K2760" s="19" t="str">
        <f t="shared" si="307"/>
        <v>Bell &amp; Erber</v>
      </c>
      <c r="L2760" s="27" t="str">
        <f t="shared" si="303"/>
        <v>Diamicton</v>
      </c>
      <c r="M2760" s="27" t="str">
        <f t="shared" si="304"/>
        <v>Diamicton</v>
      </c>
    </row>
    <row r="2761" spans="1:13" x14ac:dyDescent="0.25">
      <c r="A2761" s="15" t="s">
        <v>107</v>
      </c>
      <c r="B2761" s="16" t="s">
        <v>18</v>
      </c>
      <c r="C2761" s="15" t="str">
        <f t="shared" si="302"/>
        <v>Loam_Gummy</v>
      </c>
      <c r="D2761" s="15">
        <v>0</v>
      </c>
      <c r="E2761" s="33">
        <f t="shared" si="305"/>
        <v>-4.8134274696818129E-2</v>
      </c>
      <c r="F2761" s="15" t="str">
        <f t="shared" si="301"/>
        <v>Not Used</v>
      </c>
      <c r="G2761" s="17" t="s">
        <v>159</v>
      </c>
      <c r="H2761" s="18" t="s">
        <v>158</v>
      </c>
      <c r="I2761" s="26" t="s">
        <v>158</v>
      </c>
      <c r="J2761" s="19" t="str">
        <f t="shared" si="306"/>
        <v>Not Used</v>
      </c>
      <c r="K2761" s="19" t="str">
        <f t="shared" si="307"/>
        <v>Not Used</v>
      </c>
      <c r="L2761" s="27" t="str">
        <f t="shared" si="303"/>
        <v>CHECK</v>
      </c>
      <c r="M2761" s="27" t="str">
        <f t="shared" si="304"/>
        <v>Diamicton</v>
      </c>
    </row>
    <row r="2762" spans="1:13" x14ac:dyDescent="0.25">
      <c r="A2762" s="15" t="s">
        <v>107</v>
      </c>
      <c r="B2762" s="16" t="s">
        <v>19</v>
      </c>
      <c r="C2762" s="15" t="str">
        <f t="shared" si="302"/>
        <v>Loam_Hard</v>
      </c>
      <c r="D2762" s="15">
        <v>4</v>
      </c>
      <c r="E2762" s="33">
        <f t="shared" si="305"/>
        <v>-4.7897600135693622E-2</v>
      </c>
      <c r="F2762" s="15" t="str">
        <f t="shared" si="301"/>
        <v>Rare/Uncommon</v>
      </c>
      <c r="G2762" s="17" t="s">
        <v>159</v>
      </c>
      <c r="H2762" s="18" t="s">
        <v>158</v>
      </c>
      <c r="I2762" s="26" t="s">
        <v>158</v>
      </c>
      <c r="J2762" s="19" t="str">
        <f t="shared" si="306"/>
        <v>Needs Review</v>
      </c>
      <c r="K2762" s="19" t="str">
        <f t="shared" si="307"/>
        <v>Bell &amp; Erber</v>
      </c>
      <c r="L2762" s="27" t="str">
        <f t="shared" si="303"/>
        <v>Diamicton</v>
      </c>
      <c r="M2762" s="27" t="str">
        <f t="shared" si="304"/>
        <v>Diamicton</v>
      </c>
    </row>
    <row r="2763" spans="1:13" x14ac:dyDescent="0.25">
      <c r="A2763" s="15" t="s">
        <v>107</v>
      </c>
      <c r="B2763" s="16" t="s">
        <v>20</v>
      </c>
      <c r="C2763" s="15" t="str">
        <f t="shared" si="302"/>
        <v>Loam_Heaving/Quick</v>
      </c>
      <c r="D2763" s="15">
        <v>11</v>
      </c>
      <c r="E2763" s="33">
        <f t="shared" si="305"/>
        <v>-4.7483419653725739E-2</v>
      </c>
      <c r="F2763" s="15" t="str">
        <f t="shared" si="301"/>
        <v>Rare/Uncommon</v>
      </c>
      <c r="G2763" s="17" t="s">
        <v>159</v>
      </c>
      <c r="H2763" s="18" t="s">
        <v>158</v>
      </c>
      <c r="I2763" s="26" t="s">
        <v>158</v>
      </c>
      <c r="J2763" s="19" t="str">
        <f t="shared" si="306"/>
        <v>Needs Review</v>
      </c>
      <c r="K2763" s="19" t="str">
        <f t="shared" si="307"/>
        <v>Bell &amp; Erber</v>
      </c>
      <c r="L2763" s="27" t="str">
        <f t="shared" si="303"/>
        <v>Diamicton</v>
      </c>
      <c r="M2763" s="27" t="str">
        <f t="shared" si="304"/>
        <v>Diamicton</v>
      </c>
    </row>
    <row r="2764" spans="1:13" x14ac:dyDescent="0.25">
      <c r="A2764" s="15" t="s">
        <v>107</v>
      </c>
      <c r="B2764" s="16" t="s">
        <v>21</v>
      </c>
      <c r="C2764" s="15" t="str">
        <f t="shared" si="302"/>
        <v>Loam_Karst</v>
      </c>
      <c r="D2764" s="15">
        <v>0</v>
      </c>
      <c r="E2764" s="33">
        <f t="shared" si="305"/>
        <v>-4.8134274696818129E-2</v>
      </c>
      <c r="F2764" s="15" t="str">
        <f t="shared" si="301"/>
        <v>Not Used</v>
      </c>
      <c r="G2764" s="17" t="s">
        <v>159</v>
      </c>
      <c r="H2764" s="18" t="s">
        <v>158</v>
      </c>
      <c r="I2764" s="26" t="s">
        <v>158</v>
      </c>
      <c r="J2764" s="19" t="str">
        <f t="shared" si="306"/>
        <v>Not Used</v>
      </c>
      <c r="K2764" s="19" t="str">
        <f t="shared" si="307"/>
        <v>Not Used</v>
      </c>
      <c r="L2764" s="27" t="str">
        <f t="shared" si="303"/>
        <v>CHECK</v>
      </c>
      <c r="M2764" s="27" t="str">
        <f t="shared" si="304"/>
        <v>Diamicton</v>
      </c>
    </row>
    <row r="2765" spans="1:13" x14ac:dyDescent="0.25">
      <c r="A2765" s="15" t="s">
        <v>107</v>
      </c>
      <c r="B2765" s="16" t="s">
        <v>22</v>
      </c>
      <c r="C2765" s="15" t="str">
        <f t="shared" si="302"/>
        <v>Loam_Layered</v>
      </c>
      <c r="D2765" s="15">
        <v>0</v>
      </c>
      <c r="E2765" s="33">
        <f t="shared" si="305"/>
        <v>-4.8134274696818129E-2</v>
      </c>
      <c r="F2765" s="15" t="str">
        <f t="shared" si="301"/>
        <v>Not Used</v>
      </c>
      <c r="G2765" s="17" t="s">
        <v>159</v>
      </c>
      <c r="H2765" s="18" t="s">
        <v>158</v>
      </c>
      <c r="I2765" s="26" t="s">
        <v>158</v>
      </c>
      <c r="J2765" s="19" t="str">
        <f t="shared" si="306"/>
        <v>Not Used</v>
      </c>
      <c r="K2765" s="19" t="str">
        <f t="shared" si="307"/>
        <v>Not Used</v>
      </c>
      <c r="L2765" s="27" t="str">
        <f t="shared" si="303"/>
        <v>CHECK</v>
      </c>
      <c r="M2765" s="27" t="str">
        <f t="shared" si="304"/>
        <v>Diamicton</v>
      </c>
    </row>
    <row r="2766" spans="1:13" x14ac:dyDescent="0.25">
      <c r="A2766" s="15" t="s">
        <v>107</v>
      </c>
      <c r="B2766" s="16" t="s">
        <v>23</v>
      </c>
      <c r="C2766" s="15" t="str">
        <f t="shared" si="302"/>
        <v>Loam_Medium</v>
      </c>
      <c r="D2766" s="15">
        <v>9</v>
      </c>
      <c r="E2766" s="33">
        <f t="shared" si="305"/>
        <v>-4.7601756934287989E-2</v>
      </c>
      <c r="F2766" s="15" t="str">
        <f t="shared" si="301"/>
        <v>Rare/Uncommon</v>
      </c>
      <c r="G2766" s="17" t="s">
        <v>159</v>
      </c>
      <c r="H2766" s="18" t="s">
        <v>158</v>
      </c>
      <c r="I2766" s="26" t="s">
        <v>158</v>
      </c>
      <c r="J2766" s="19" t="str">
        <f t="shared" si="306"/>
        <v>Needs Review</v>
      </c>
      <c r="K2766" s="19" t="str">
        <f t="shared" si="307"/>
        <v>Bell &amp; Erber</v>
      </c>
      <c r="L2766" s="27" t="str">
        <f t="shared" si="303"/>
        <v>Diamicton</v>
      </c>
      <c r="M2766" s="27" t="str">
        <f t="shared" si="304"/>
        <v>Diamicton</v>
      </c>
    </row>
    <row r="2767" spans="1:13" x14ac:dyDescent="0.25">
      <c r="A2767" s="15" t="s">
        <v>107</v>
      </c>
      <c r="B2767" s="16" t="s">
        <v>24</v>
      </c>
      <c r="C2767" s="15" t="str">
        <f t="shared" si="302"/>
        <v>Loam_Medium To Coarse</v>
      </c>
      <c r="D2767" s="15">
        <v>2</v>
      </c>
      <c r="E2767" s="33">
        <f t="shared" si="305"/>
        <v>-4.8015937416255879E-2</v>
      </c>
      <c r="F2767" s="15" t="str">
        <f t="shared" si="301"/>
        <v>Rare/Uncommon</v>
      </c>
      <c r="G2767" s="17" t="s">
        <v>159</v>
      </c>
      <c r="H2767" s="18" t="s">
        <v>158</v>
      </c>
      <c r="I2767" s="26" t="s">
        <v>158</v>
      </c>
      <c r="J2767" s="19" t="str">
        <f t="shared" si="306"/>
        <v>Needs Review</v>
      </c>
      <c r="K2767" s="19" t="str">
        <f t="shared" si="307"/>
        <v>Bell &amp; Erber</v>
      </c>
      <c r="L2767" s="27" t="str">
        <f t="shared" si="303"/>
        <v>Diamicton</v>
      </c>
      <c r="M2767" s="27" t="str">
        <f t="shared" si="304"/>
        <v>Diamicton</v>
      </c>
    </row>
    <row r="2768" spans="1:13" x14ac:dyDescent="0.25">
      <c r="A2768" s="15" t="s">
        <v>107</v>
      </c>
      <c r="B2768" s="16" t="s">
        <v>25</v>
      </c>
      <c r="C2768" s="15" t="str">
        <f t="shared" si="302"/>
        <v>Loam_Organic</v>
      </c>
      <c r="D2768" s="15">
        <v>9</v>
      </c>
      <c r="E2768" s="33">
        <f t="shared" si="305"/>
        <v>-4.7601756934287989E-2</v>
      </c>
      <c r="F2768" s="15" t="str">
        <f t="shared" si="301"/>
        <v>Rare/Uncommon</v>
      </c>
      <c r="G2768" s="17" t="s">
        <v>159</v>
      </c>
      <c r="H2768" s="18" t="s">
        <v>158</v>
      </c>
      <c r="I2768" s="26" t="s">
        <v>158</v>
      </c>
      <c r="J2768" s="19" t="str">
        <f t="shared" si="306"/>
        <v>Needs Review</v>
      </c>
      <c r="K2768" s="19" t="str">
        <f t="shared" si="307"/>
        <v>Bell &amp; Erber</v>
      </c>
      <c r="L2768" s="27" t="str">
        <f t="shared" si="303"/>
        <v>Diamicton</v>
      </c>
      <c r="M2768" s="27" t="str">
        <f t="shared" si="304"/>
        <v>Diamicton</v>
      </c>
    </row>
    <row r="2769" spans="1:13" x14ac:dyDescent="0.25">
      <c r="A2769" s="15" t="s">
        <v>107</v>
      </c>
      <c r="B2769" s="16" t="s">
        <v>26</v>
      </c>
      <c r="C2769" s="15" t="str">
        <f t="shared" si="302"/>
        <v>Loam_Porous</v>
      </c>
      <c r="D2769" s="15">
        <v>1</v>
      </c>
      <c r="E2769" s="33">
        <f t="shared" si="305"/>
        <v>-4.8075106056537004E-2</v>
      </c>
      <c r="F2769" s="15" t="str">
        <f t="shared" si="301"/>
        <v>Rare/Uncommon</v>
      </c>
      <c r="G2769" s="17" t="s">
        <v>159</v>
      </c>
      <c r="H2769" s="18" t="s">
        <v>158</v>
      </c>
      <c r="I2769" s="26" t="s">
        <v>158</v>
      </c>
      <c r="J2769" s="19" t="str">
        <f t="shared" si="306"/>
        <v>Needs Review</v>
      </c>
      <c r="K2769" s="19" t="str">
        <f t="shared" si="307"/>
        <v>Bell &amp; Erber</v>
      </c>
      <c r="L2769" s="27" t="str">
        <f t="shared" si="303"/>
        <v>Diamicton</v>
      </c>
      <c r="M2769" s="27" t="str">
        <f t="shared" si="304"/>
        <v>Diamicton</v>
      </c>
    </row>
    <row r="2770" spans="1:13" x14ac:dyDescent="0.25">
      <c r="A2770" s="15" t="s">
        <v>107</v>
      </c>
      <c r="B2770" s="16" t="s">
        <v>27</v>
      </c>
      <c r="C2770" s="15" t="str">
        <f t="shared" si="302"/>
        <v>Loam_Sandy</v>
      </c>
      <c r="D2770" s="15">
        <v>3967</v>
      </c>
      <c r="E2770" s="33">
        <f t="shared" si="305"/>
        <v>0.18658772129841131</v>
      </c>
      <c r="F2770" s="15" t="str">
        <f t="shared" si="301"/>
        <v>Fairly Common</v>
      </c>
      <c r="G2770" s="17" t="s">
        <v>159</v>
      </c>
      <c r="H2770" s="18" t="s">
        <v>158</v>
      </c>
      <c r="I2770" s="26" t="s">
        <v>158</v>
      </c>
      <c r="J2770" s="19" t="str">
        <f t="shared" si="306"/>
        <v>Needs Review</v>
      </c>
      <c r="K2770" s="19" t="str">
        <f t="shared" si="307"/>
        <v>Bell &amp; Erber</v>
      </c>
      <c r="L2770" s="27" t="str">
        <f t="shared" si="303"/>
        <v>Diamicton</v>
      </c>
      <c r="M2770" s="27" t="str">
        <f t="shared" si="304"/>
        <v>Diamicton</v>
      </c>
    </row>
    <row r="2771" spans="1:13" x14ac:dyDescent="0.25">
      <c r="A2771" s="15" t="s">
        <v>107</v>
      </c>
      <c r="B2771" s="16" t="s">
        <v>28</v>
      </c>
      <c r="C2771" s="15" t="str">
        <f t="shared" si="302"/>
        <v>Loam_Silty</v>
      </c>
      <c r="D2771" s="15">
        <v>14</v>
      </c>
      <c r="E2771" s="33">
        <f t="shared" si="305"/>
        <v>-4.7305913732882357E-2</v>
      </c>
      <c r="F2771" s="15" t="str">
        <f t="shared" si="301"/>
        <v>Rare/Uncommon</v>
      </c>
      <c r="G2771" s="17" t="s">
        <v>159</v>
      </c>
      <c r="H2771" s="18" t="s">
        <v>158</v>
      </c>
      <c r="I2771" s="26" t="s">
        <v>158</v>
      </c>
      <c r="J2771" s="19" t="str">
        <f t="shared" si="306"/>
        <v>Needs Review</v>
      </c>
      <c r="K2771" s="19" t="str">
        <f t="shared" si="307"/>
        <v>Bell &amp; Erber</v>
      </c>
      <c r="L2771" s="27" t="str">
        <f t="shared" si="303"/>
        <v>Diamicton</v>
      </c>
      <c r="M2771" s="27" t="str">
        <f t="shared" si="304"/>
        <v>Diamicton</v>
      </c>
    </row>
    <row r="2772" spans="1:13" x14ac:dyDescent="0.25">
      <c r="A2772" s="15" t="s">
        <v>107</v>
      </c>
      <c r="B2772" s="16" t="s">
        <v>29</v>
      </c>
      <c r="C2772" s="15" t="str">
        <f t="shared" si="302"/>
        <v>Loam_Soft</v>
      </c>
      <c r="D2772" s="15">
        <v>12</v>
      </c>
      <c r="E2772" s="33">
        <f t="shared" si="305"/>
        <v>-4.7424251013444607E-2</v>
      </c>
      <c r="F2772" s="15" t="str">
        <f t="shared" si="301"/>
        <v>Rare/Uncommon</v>
      </c>
      <c r="G2772" s="17" t="s">
        <v>159</v>
      </c>
      <c r="H2772" s="18" t="s">
        <v>158</v>
      </c>
      <c r="I2772" s="26" t="s">
        <v>158</v>
      </c>
      <c r="J2772" s="19" t="str">
        <f t="shared" si="306"/>
        <v>Needs Review</v>
      </c>
      <c r="K2772" s="19" t="str">
        <f t="shared" si="307"/>
        <v>Bell &amp; Erber</v>
      </c>
      <c r="L2772" s="27" t="str">
        <f t="shared" si="303"/>
        <v>Diamicton</v>
      </c>
      <c r="M2772" s="27" t="str">
        <f t="shared" si="304"/>
        <v>Diamicton</v>
      </c>
    </row>
    <row r="2773" spans="1:13" x14ac:dyDescent="0.25">
      <c r="A2773" s="15" t="s">
        <v>107</v>
      </c>
      <c r="B2773" s="16" t="s">
        <v>30</v>
      </c>
      <c r="C2773" s="15" t="str">
        <f t="shared" si="302"/>
        <v>Loam_Sticky</v>
      </c>
      <c r="D2773" s="15">
        <v>3</v>
      </c>
      <c r="E2773" s="33">
        <f t="shared" si="305"/>
        <v>-4.7956768775974754E-2</v>
      </c>
      <c r="F2773" s="15" t="str">
        <f t="shared" si="301"/>
        <v>Rare/Uncommon</v>
      </c>
      <c r="G2773" s="17" t="s">
        <v>159</v>
      </c>
      <c r="H2773" s="18" t="s">
        <v>158</v>
      </c>
      <c r="I2773" s="26" t="s">
        <v>158</v>
      </c>
      <c r="J2773" s="19" t="str">
        <f t="shared" si="306"/>
        <v>Needs Review</v>
      </c>
      <c r="K2773" s="19" t="str">
        <f t="shared" si="307"/>
        <v>Bell &amp; Erber</v>
      </c>
      <c r="L2773" s="27" t="str">
        <f t="shared" si="303"/>
        <v>Diamicton</v>
      </c>
      <c r="M2773" s="27" t="str">
        <f t="shared" si="304"/>
        <v>Diamicton</v>
      </c>
    </row>
    <row r="2774" spans="1:13" x14ac:dyDescent="0.25">
      <c r="A2774" s="15" t="s">
        <v>107</v>
      </c>
      <c r="B2774" s="16" t="s">
        <v>31</v>
      </c>
      <c r="C2774" s="15" t="str">
        <f t="shared" si="302"/>
        <v>Loam_Stoney</v>
      </c>
      <c r="D2774" s="15">
        <v>12</v>
      </c>
      <c r="E2774" s="33">
        <f t="shared" si="305"/>
        <v>-4.7424251013444607E-2</v>
      </c>
      <c r="F2774" s="15" t="str">
        <f t="shared" si="301"/>
        <v>Rare/Uncommon</v>
      </c>
      <c r="G2774" s="17" t="s">
        <v>159</v>
      </c>
      <c r="H2774" s="18" t="s">
        <v>158</v>
      </c>
      <c r="I2774" s="26" t="s">
        <v>158</v>
      </c>
      <c r="J2774" s="19" t="str">
        <f t="shared" si="306"/>
        <v>Needs Review</v>
      </c>
      <c r="K2774" s="19" t="str">
        <f t="shared" si="307"/>
        <v>Bell &amp; Erber</v>
      </c>
      <c r="L2774" s="27" t="str">
        <f t="shared" si="303"/>
        <v>Diamicton</v>
      </c>
      <c r="M2774" s="27" t="str">
        <f t="shared" si="304"/>
        <v>Diamicton</v>
      </c>
    </row>
    <row r="2775" spans="1:13" x14ac:dyDescent="0.25">
      <c r="A2775" s="15" t="s">
        <v>107</v>
      </c>
      <c r="B2775" s="16" t="s">
        <v>32</v>
      </c>
      <c r="C2775" s="15" t="str">
        <f t="shared" si="302"/>
        <v>Loam_Stringers</v>
      </c>
      <c r="D2775" s="15">
        <v>0</v>
      </c>
      <c r="E2775" s="33">
        <f t="shared" si="305"/>
        <v>-4.8134274696818129E-2</v>
      </c>
      <c r="F2775" s="15" t="str">
        <f t="shared" si="301"/>
        <v>Not Used</v>
      </c>
      <c r="G2775" s="17" t="s">
        <v>159</v>
      </c>
      <c r="H2775" s="18" t="s">
        <v>158</v>
      </c>
      <c r="I2775" s="26" t="s">
        <v>158</v>
      </c>
      <c r="J2775" s="19" t="str">
        <f t="shared" si="306"/>
        <v>Not Used</v>
      </c>
      <c r="K2775" s="19" t="str">
        <f t="shared" si="307"/>
        <v>Not Used</v>
      </c>
      <c r="L2775" s="27" t="str">
        <f t="shared" si="303"/>
        <v>CHECK</v>
      </c>
      <c r="M2775" s="27" t="str">
        <f t="shared" si="304"/>
        <v>Diamicton</v>
      </c>
    </row>
    <row r="2776" spans="1:13" x14ac:dyDescent="0.25">
      <c r="A2776" s="15" t="s">
        <v>107</v>
      </c>
      <c r="B2776" s="16" t="s">
        <v>33</v>
      </c>
      <c r="C2776" s="15" t="str">
        <f t="shared" si="302"/>
        <v>Loam_Strips</v>
      </c>
      <c r="D2776" s="15">
        <v>0</v>
      </c>
      <c r="E2776" s="33">
        <f t="shared" si="305"/>
        <v>-4.8134274696818129E-2</v>
      </c>
      <c r="F2776" s="15" t="str">
        <f t="shared" si="301"/>
        <v>Not Used</v>
      </c>
      <c r="G2776" s="17" t="s">
        <v>159</v>
      </c>
      <c r="H2776" s="18" t="s">
        <v>158</v>
      </c>
      <c r="I2776" s="26" t="s">
        <v>158</v>
      </c>
      <c r="J2776" s="19" t="str">
        <f t="shared" si="306"/>
        <v>Not Used</v>
      </c>
      <c r="K2776" s="19" t="str">
        <f t="shared" si="307"/>
        <v>Not Used</v>
      </c>
      <c r="L2776" s="27" t="str">
        <f t="shared" si="303"/>
        <v>CHECK</v>
      </c>
      <c r="M2776" s="27" t="str">
        <f t="shared" si="304"/>
        <v>Diamicton</v>
      </c>
    </row>
    <row r="2777" spans="1:13" x14ac:dyDescent="0.25">
      <c r="A2777" s="15" t="s">
        <v>107</v>
      </c>
      <c r="B2777" s="16" t="s">
        <v>34</v>
      </c>
      <c r="C2777" s="15" t="str">
        <f t="shared" si="302"/>
        <v>Loam_Swelling</v>
      </c>
      <c r="D2777" s="15">
        <v>0</v>
      </c>
      <c r="E2777" s="33">
        <f t="shared" si="305"/>
        <v>-4.8134274696818129E-2</v>
      </c>
      <c r="F2777" s="15" t="str">
        <f t="shared" si="301"/>
        <v>Not Used</v>
      </c>
      <c r="G2777" s="17" t="s">
        <v>159</v>
      </c>
      <c r="H2777" s="18" t="s">
        <v>158</v>
      </c>
      <c r="I2777" s="26" t="s">
        <v>158</v>
      </c>
      <c r="J2777" s="19" t="str">
        <f t="shared" si="306"/>
        <v>Not Used</v>
      </c>
      <c r="K2777" s="19" t="str">
        <f t="shared" si="307"/>
        <v>Not Used</v>
      </c>
      <c r="L2777" s="27" t="str">
        <f t="shared" si="303"/>
        <v>CHECK</v>
      </c>
      <c r="M2777" s="27" t="str">
        <f t="shared" si="304"/>
        <v>Diamicton</v>
      </c>
    </row>
    <row r="2778" spans="1:13" x14ac:dyDescent="0.25">
      <c r="A2778" s="15" t="s">
        <v>107</v>
      </c>
      <c r="B2778" s="16" t="s">
        <v>35</v>
      </c>
      <c r="C2778" s="15" t="str">
        <f t="shared" si="302"/>
        <v>Loam_Very Coarse</v>
      </c>
      <c r="D2778" s="15">
        <v>0</v>
      </c>
      <c r="E2778" s="33">
        <f t="shared" si="305"/>
        <v>-4.8134274696818129E-2</v>
      </c>
      <c r="F2778" s="15" t="str">
        <f t="shared" si="301"/>
        <v>Not Used</v>
      </c>
      <c r="G2778" s="17" t="s">
        <v>159</v>
      </c>
      <c r="H2778" s="18" t="s">
        <v>158</v>
      </c>
      <c r="I2778" s="26" t="s">
        <v>158</v>
      </c>
      <c r="J2778" s="19" t="str">
        <f t="shared" si="306"/>
        <v>Not Used</v>
      </c>
      <c r="K2778" s="19" t="str">
        <f t="shared" si="307"/>
        <v>Not Used</v>
      </c>
      <c r="L2778" s="27" t="str">
        <f t="shared" si="303"/>
        <v>CHECK</v>
      </c>
      <c r="M2778" s="27" t="str">
        <f t="shared" si="304"/>
        <v>Diamicton</v>
      </c>
    </row>
    <row r="2779" spans="1:13" x14ac:dyDescent="0.25">
      <c r="A2779" s="15" t="s">
        <v>107</v>
      </c>
      <c r="B2779" s="16" t="s">
        <v>160</v>
      </c>
      <c r="C2779" s="15" t="str">
        <f t="shared" si="302"/>
        <v>Loam_Very Fine</v>
      </c>
      <c r="D2779" s="15">
        <v>2</v>
      </c>
      <c r="E2779" s="33">
        <f t="shared" si="305"/>
        <v>-4.8015937416255879E-2</v>
      </c>
      <c r="F2779" s="15" t="str">
        <f t="shared" si="301"/>
        <v>Rare/Uncommon</v>
      </c>
      <c r="G2779" s="17" t="s">
        <v>159</v>
      </c>
      <c r="H2779" s="18" t="s">
        <v>158</v>
      </c>
      <c r="I2779" s="26" t="s">
        <v>158</v>
      </c>
      <c r="J2779" s="19" t="str">
        <f t="shared" si="306"/>
        <v>Needs Review</v>
      </c>
      <c r="K2779" s="19" t="str">
        <f t="shared" si="307"/>
        <v>Bell &amp; Erber</v>
      </c>
      <c r="L2779" s="27" t="str">
        <f t="shared" si="303"/>
        <v>Diamicton</v>
      </c>
      <c r="M2779" s="27" t="str">
        <f t="shared" si="304"/>
        <v>Diamicton</v>
      </c>
    </row>
    <row r="2780" spans="1:13" x14ac:dyDescent="0.25">
      <c r="A2780" s="15" t="s">
        <v>107</v>
      </c>
      <c r="B2780" s="16" t="s">
        <v>36</v>
      </c>
      <c r="C2780" s="15" t="str">
        <f t="shared" si="302"/>
        <v>Loam_Very Fine-Coarse</v>
      </c>
      <c r="D2780" s="15">
        <v>0</v>
      </c>
      <c r="E2780" s="33">
        <f t="shared" si="305"/>
        <v>-4.8134274696818129E-2</v>
      </c>
      <c r="F2780" s="15" t="str">
        <f t="shared" si="301"/>
        <v>Not Used</v>
      </c>
      <c r="G2780" s="17" t="s">
        <v>159</v>
      </c>
      <c r="H2780" s="18" t="s">
        <v>158</v>
      </c>
      <c r="I2780" s="26" t="s">
        <v>158</v>
      </c>
      <c r="J2780" s="19" t="str">
        <f t="shared" si="306"/>
        <v>Not Used</v>
      </c>
      <c r="K2780" s="19" t="str">
        <f t="shared" si="307"/>
        <v>Not Used</v>
      </c>
      <c r="L2780" s="27" t="str">
        <f t="shared" si="303"/>
        <v>CHECK</v>
      </c>
      <c r="M2780" s="27" t="str">
        <f t="shared" si="304"/>
        <v>Diamicton</v>
      </c>
    </row>
    <row r="2781" spans="1:13" x14ac:dyDescent="0.25">
      <c r="A2781" s="15" t="s">
        <v>107</v>
      </c>
      <c r="B2781" s="16" t="s">
        <v>37</v>
      </c>
      <c r="C2781" s="15" t="str">
        <f t="shared" si="302"/>
        <v>Loam_Very Fine-Fine</v>
      </c>
      <c r="D2781" s="15">
        <v>0</v>
      </c>
      <c r="E2781" s="33">
        <f t="shared" si="305"/>
        <v>-4.8134274696818129E-2</v>
      </c>
      <c r="F2781" s="15" t="str">
        <f t="shared" si="301"/>
        <v>Not Used</v>
      </c>
      <c r="G2781" s="17" t="s">
        <v>159</v>
      </c>
      <c r="H2781" s="18" t="s">
        <v>158</v>
      </c>
      <c r="I2781" s="26" t="s">
        <v>158</v>
      </c>
      <c r="J2781" s="19" t="str">
        <f t="shared" si="306"/>
        <v>Not Used</v>
      </c>
      <c r="K2781" s="19" t="str">
        <f t="shared" si="307"/>
        <v>Not Used</v>
      </c>
      <c r="L2781" s="27" t="str">
        <f t="shared" si="303"/>
        <v>CHECK</v>
      </c>
      <c r="M2781" s="27" t="str">
        <f t="shared" si="304"/>
        <v>Diamicton</v>
      </c>
    </row>
    <row r="2782" spans="1:13" x14ac:dyDescent="0.25">
      <c r="A2782" s="15" t="s">
        <v>107</v>
      </c>
      <c r="B2782" s="16" t="s">
        <v>38</v>
      </c>
      <c r="C2782" s="15" t="str">
        <f t="shared" si="302"/>
        <v>Loam_Very Fine-Medium</v>
      </c>
      <c r="D2782" s="15">
        <v>0</v>
      </c>
      <c r="E2782" s="33">
        <f t="shared" si="305"/>
        <v>-4.8134274696818129E-2</v>
      </c>
      <c r="F2782" s="15" t="str">
        <f t="shared" si="301"/>
        <v>Not Used</v>
      </c>
      <c r="G2782" s="17" t="s">
        <v>159</v>
      </c>
      <c r="H2782" s="18" t="s">
        <v>158</v>
      </c>
      <c r="I2782" s="26" t="s">
        <v>158</v>
      </c>
      <c r="J2782" s="19" t="str">
        <f t="shared" si="306"/>
        <v>Not Used</v>
      </c>
      <c r="K2782" s="19" t="str">
        <f t="shared" si="307"/>
        <v>Not Used</v>
      </c>
      <c r="L2782" s="27" t="str">
        <f t="shared" si="303"/>
        <v>CHECK</v>
      </c>
      <c r="M2782" s="27" t="str">
        <f t="shared" si="304"/>
        <v>Diamicton</v>
      </c>
    </row>
    <row r="2783" spans="1:13" x14ac:dyDescent="0.25">
      <c r="A2783" s="15" t="s">
        <v>107</v>
      </c>
      <c r="B2783" s="16" t="s">
        <v>39</v>
      </c>
      <c r="C2783" s="15" t="str">
        <f t="shared" si="302"/>
        <v>Loam_Very Hard</v>
      </c>
      <c r="D2783" s="15">
        <v>0</v>
      </c>
      <c r="E2783" s="33">
        <f t="shared" si="305"/>
        <v>-4.8134274696818129E-2</v>
      </c>
      <c r="F2783" s="15" t="str">
        <f t="shared" si="301"/>
        <v>Not Used</v>
      </c>
      <c r="G2783" s="17" t="s">
        <v>159</v>
      </c>
      <c r="H2783" s="18" t="s">
        <v>158</v>
      </c>
      <c r="I2783" s="26" t="s">
        <v>158</v>
      </c>
      <c r="J2783" s="19" t="str">
        <f t="shared" si="306"/>
        <v>Not Used</v>
      </c>
      <c r="K2783" s="19" t="str">
        <f t="shared" si="307"/>
        <v>Not Used</v>
      </c>
      <c r="L2783" s="27" t="str">
        <f t="shared" si="303"/>
        <v>CHECK</v>
      </c>
      <c r="M2783" s="27" t="str">
        <f t="shared" si="304"/>
        <v>Diamicton</v>
      </c>
    </row>
    <row r="2784" spans="1:13" x14ac:dyDescent="0.25">
      <c r="A2784" s="15" t="s">
        <v>107</v>
      </c>
      <c r="B2784" s="16" t="s">
        <v>40</v>
      </c>
      <c r="C2784" s="15" t="str">
        <f t="shared" si="302"/>
        <v>Loam_W/Boulders</v>
      </c>
      <c r="D2784" s="15">
        <v>76</v>
      </c>
      <c r="E2784" s="33">
        <f t="shared" si="305"/>
        <v>-4.3637458035452506E-2</v>
      </c>
      <c r="F2784" s="15" t="str">
        <f t="shared" si="301"/>
        <v>Rare/Uncommon</v>
      </c>
      <c r="G2784" s="17" t="s">
        <v>159</v>
      </c>
      <c r="H2784" s="18" t="s">
        <v>158</v>
      </c>
      <c r="I2784" s="26" t="s">
        <v>158</v>
      </c>
      <c r="J2784" s="19" t="str">
        <f t="shared" si="306"/>
        <v>Needs Review</v>
      </c>
      <c r="K2784" s="19" t="str">
        <f t="shared" si="307"/>
        <v>Bell &amp; Erber</v>
      </c>
      <c r="L2784" s="27" t="str">
        <f t="shared" si="303"/>
        <v>Diamicton</v>
      </c>
      <c r="M2784" s="27" t="str">
        <f t="shared" si="304"/>
        <v>Diamicton</v>
      </c>
    </row>
    <row r="2785" spans="1:13" x14ac:dyDescent="0.25">
      <c r="A2785" s="15" t="s">
        <v>107</v>
      </c>
      <c r="B2785" s="16" t="s">
        <v>41</v>
      </c>
      <c r="C2785" s="15" t="str">
        <f t="shared" si="302"/>
        <v>Loam_W/Clay</v>
      </c>
      <c r="D2785" s="15">
        <v>1324</v>
      </c>
      <c r="E2785" s="33">
        <f t="shared" si="305"/>
        <v>3.020500503539356E-2</v>
      </c>
      <c r="F2785" s="15" t="str">
        <f t="shared" si="301"/>
        <v>Fairly Common</v>
      </c>
      <c r="G2785" s="17" t="s">
        <v>158</v>
      </c>
      <c r="H2785" s="18" t="s">
        <v>158</v>
      </c>
      <c r="I2785" s="26" t="s">
        <v>158</v>
      </c>
      <c r="J2785" s="19" t="str">
        <f t="shared" si="306"/>
        <v>Yes</v>
      </c>
      <c r="K2785" s="19" t="str">
        <f t="shared" si="307"/>
        <v>Everyone Agrees</v>
      </c>
      <c r="L2785" s="27" t="str">
        <f t="shared" si="303"/>
        <v>Diamicton</v>
      </c>
      <c r="M2785" s="27" t="str">
        <f t="shared" si="304"/>
        <v>Diamicton</v>
      </c>
    </row>
    <row r="2786" spans="1:13" x14ac:dyDescent="0.25">
      <c r="A2786" s="15" t="s">
        <v>107</v>
      </c>
      <c r="B2786" s="16" t="s">
        <v>42</v>
      </c>
      <c r="C2786" s="15" t="str">
        <f t="shared" si="302"/>
        <v>Loam_W/Coal</v>
      </c>
      <c r="D2786" s="15">
        <v>0</v>
      </c>
      <c r="E2786" s="33">
        <f t="shared" si="305"/>
        <v>-4.8134274696818129E-2</v>
      </c>
      <c r="F2786" s="15" t="str">
        <f t="shared" si="301"/>
        <v>Not Used</v>
      </c>
      <c r="G2786" s="17" t="s">
        <v>159</v>
      </c>
      <c r="H2786" s="18" t="s">
        <v>158</v>
      </c>
      <c r="I2786" s="26" t="s">
        <v>158</v>
      </c>
      <c r="J2786" s="19" t="str">
        <f t="shared" si="306"/>
        <v>Not Used</v>
      </c>
      <c r="K2786" s="19" t="str">
        <f t="shared" si="307"/>
        <v>Not Used</v>
      </c>
      <c r="L2786" s="27" t="str">
        <f t="shared" si="303"/>
        <v>CHECK</v>
      </c>
      <c r="M2786" s="27" t="str">
        <f t="shared" si="304"/>
        <v>Diamicton</v>
      </c>
    </row>
    <row r="2787" spans="1:13" x14ac:dyDescent="0.25">
      <c r="A2787" s="15" t="s">
        <v>107</v>
      </c>
      <c r="B2787" s="16" t="s">
        <v>43</v>
      </c>
      <c r="C2787" s="15" t="str">
        <f t="shared" si="302"/>
        <v>Loam_W/Cobbles</v>
      </c>
      <c r="D2787" s="15">
        <v>14</v>
      </c>
      <c r="E2787" s="33">
        <f t="shared" si="305"/>
        <v>-4.7305913732882357E-2</v>
      </c>
      <c r="F2787" s="15" t="str">
        <f t="shared" si="301"/>
        <v>Rare/Uncommon</v>
      </c>
      <c r="G2787" s="17" t="s">
        <v>159</v>
      </c>
      <c r="H2787" s="18" t="s">
        <v>158</v>
      </c>
      <c r="I2787" s="26" t="s">
        <v>158</v>
      </c>
      <c r="J2787" s="19" t="str">
        <f t="shared" si="306"/>
        <v>Needs Review</v>
      </c>
      <c r="K2787" s="19" t="str">
        <f t="shared" si="307"/>
        <v>Bell &amp; Erber</v>
      </c>
      <c r="L2787" s="27" t="str">
        <f t="shared" si="303"/>
        <v>Diamicton</v>
      </c>
      <c r="M2787" s="27" t="str">
        <f t="shared" si="304"/>
        <v>Diamicton</v>
      </c>
    </row>
    <row r="2788" spans="1:13" x14ac:dyDescent="0.25">
      <c r="A2788" s="15" t="s">
        <v>107</v>
      </c>
      <c r="B2788" s="16" t="s">
        <v>44</v>
      </c>
      <c r="C2788" s="15" t="str">
        <f t="shared" si="302"/>
        <v>Loam_W/Dolomite</v>
      </c>
      <c r="D2788" s="15">
        <v>0</v>
      </c>
      <c r="E2788" s="33">
        <f t="shared" si="305"/>
        <v>-4.8134274696818129E-2</v>
      </c>
      <c r="F2788" s="15" t="str">
        <f t="shared" si="301"/>
        <v>Not Used</v>
      </c>
      <c r="G2788" s="17" t="s">
        <v>159</v>
      </c>
      <c r="H2788" s="18" t="s">
        <v>158</v>
      </c>
      <c r="I2788" s="26" t="s">
        <v>158</v>
      </c>
      <c r="J2788" s="19" t="str">
        <f t="shared" si="306"/>
        <v>Not Used</v>
      </c>
      <c r="K2788" s="19" t="str">
        <f t="shared" si="307"/>
        <v>Not Used</v>
      </c>
      <c r="L2788" s="27" t="str">
        <f t="shared" si="303"/>
        <v>CHECK</v>
      </c>
      <c r="M2788" s="27" t="str">
        <f t="shared" si="304"/>
        <v>Diamicton</v>
      </c>
    </row>
    <row r="2789" spans="1:13" x14ac:dyDescent="0.25">
      <c r="A2789" s="15" t="s">
        <v>107</v>
      </c>
      <c r="B2789" s="16" t="s">
        <v>45</v>
      </c>
      <c r="C2789" s="15" t="str">
        <f t="shared" si="302"/>
        <v>Loam_W/Gravel</v>
      </c>
      <c r="D2789" s="15">
        <v>93</v>
      </c>
      <c r="E2789" s="33">
        <f t="shared" si="305"/>
        <v>-4.2631591150673352E-2</v>
      </c>
      <c r="F2789" s="15" t="str">
        <f t="shared" si="301"/>
        <v>Rare/Uncommon</v>
      </c>
      <c r="G2789" s="17" t="s">
        <v>159</v>
      </c>
      <c r="H2789" s="18" t="s">
        <v>158</v>
      </c>
      <c r="I2789" s="26" t="s">
        <v>158</v>
      </c>
      <c r="J2789" s="19" t="str">
        <f t="shared" si="306"/>
        <v>Needs Review</v>
      </c>
      <c r="K2789" s="19" t="str">
        <f t="shared" si="307"/>
        <v>Bell &amp; Erber</v>
      </c>
      <c r="L2789" s="27" t="str">
        <f t="shared" si="303"/>
        <v>Diamicton</v>
      </c>
      <c r="M2789" s="27" t="str">
        <f t="shared" si="304"/>
        <v>Diamicton</v>
      </c>
    </row>
    <row r="2790" spans="1:13" x14ac:dyDescent="0.25">
      <c r="A2790" s="15" t="s">
        <v>107</v>
      </c>
      <c r="B2790" s="16" t="s">
        <v>46</v>
      </c>
      <c r="C2790" s="15" t="str">
        <f t="shared" si="302"/>
        <v>Loam_W/Gypsum</v>
      </c>
      <c r="D2790" s="15">
        <v>0</v>
      </c>
      <c r="E2790" s="33">
        <f t="shared" si="305"/>
        <v>-4.8134274696818129E-2</v>
      </c>
      <c r="F2790" s="15" t="str">
        <f t="shared" si="301"/>
        <v>Not Used</v>
      </c>
      <c r="G2790" s="17" t="s">
        <v>159</v>
      </c>
      <c r="H2790" s="18" t="s">
        <v>158</v>
      </c>
      <c r="I2790" s="26" t="s">
        <v>158</v>
      </c>
      <c r="J2790" s="19" t="str">
        <f t="shared" si="306"/>
        <v>Not Used</v>
      </c>
      <c r="K2790" s="19" t="str">
        <f t="shared" si="307"/>
        <v>Not Used</v>
      </c>
      <c r="L2790" s="27" t="str">
        <f t="shared" si="303"/>
        <v>CHECK</v>
      </c>
      <c r="M2790" s="27" t="str">
        <f t="shared" si="304"/>
        <v>Diamicton</v>
      </c>
    </row>
    <row r="2791" spans="1:13" x14ac:dyDescent="0.25">
      <c r="A2791" s="15" t="s">
        <v>107</v>
      </c>
      <c r="B2791" s="16" t="s">
        <v>47</v>
      </c>
      <c r="C2791" s="15" t="str">
        <f t="shared" si="302"/>
        <v>Loam_W/Limestone</v>
      </c>
      <c r="D2791" s="15">
        <v>4</v>
      </c>
      <c r="E2791" s="33">
        <f t="shared" si="305"/>
        <v>-4.7897600135693622E-2</v>
      </c>
      <c r="F2791" s="15" t="str">
        <f t="shared" si="301"/>
        <v>Rare/Uncommon</v>
      </c>
      <c r="G2791" s="17" t="s">
        <v>159</v>
      </c>
      <c r="H2791" s="18" t="s">
        <v>158</v>
      </c>
      <c r="I2791" s="26" t="s">
        <v>158</v>
      </c>
      <c r="J2791" s="19" t="str">
        <f t="shared" si="306"/>
        <v>Needs Review</v>
      </c>
      <c r="K2791" s="19" t="str">
        <f t="shared" si="307"/>
        <v>Bell &amp; Erber</v>
      </c>
      <c r="L2791" s="27" t="str">
        <f t="shared" si="303"/>
        <v>Diamicton</v>
      </c>
      <c r="M2791" s="27" t="str">
        <f t="shared" si="304"/>
        <v>Diamicton</v>
      </c>
    </row>
    <row r="2792" spans="1:13" x14ac:dyDescent="0.25">
      <c r="A2792" s="15" t="s">
        <v>107</v>
      </c>
      <c r="B2792" s="16" t="s">
        <v>48</v>
      </c>
      <c r="C2792" s="15" t="str">
        <f t="shared" si="302"/>
        <v>Loam_W/Pyrite</v>
      </c>
      <c r="D2792" s="15">
        <v>0</v>
      </c>
      <c r="E2792" s="33">
        <f t="shared" si="305"/>
        <v>-4.8134274696818129E-2</v>
      </c>
      <c r="F2792" s="15" t="str">
        <f t="shared" si="301"/>
        <v>Not Used</v>
      </c>
      <c r="G2792" s="17" t="s">
        <v>159</v>
      </c>
      <c r="H2792" s="18" t="s">
        <v>158</v>
      </c>
      <c r="I2792" s="26" t="s">
        <v>158</v>
      </c>
      <c r="J2792" s="19" t="str">
        <f t="shared" si="306"/>
        <v>Not Used</v>
      </c>
      <c r="K2792" s="19" t="str">
        <f t="shared" si="307"/>
        <v>Not Used</v>
      </c>
      <c r="L2792" s="27" t="str">
        <f t="shared" si="303"/>
        <v>CHECK</v>
      </c>
      <c r="M2792" s="27" t="str">
        <f t="shared" si="304"/>
        <v>Diamicton</v>
      </c>
    </row>
    <row r="2793" spans="1:13" x14ac:dyDescent="0.25">
      <c r="A2793" s="15" t="s">
        <v>107</v>
      </c>
      <c r="B2793" s="16" t="s">
        <v>49</v>
      </c>
      <c r="C2793" s="15" t="str">
        <f t="shared" si="302"/>
        <v>Loam_W/Sand</v>
      </c>
      <c r="D2793" s="15">
        <v>1111</v>
      </c>
      <c r="E2793" s="33">
        <f t="shared" si="305"/>
        <v>1.7602084655513585E-2</v>
      </c>
      <c r="F2793" s="15" t="str">
        <f t="shared" si="301"/>
        <v>Fairly Common</v>
      </c>
      <c r="G2793" s="17" t="s">
        <v>158</v>
      </c>
      <c r="H2793" s="18" t="s">
        <v>158</v>
      </c>
      <c r="I2793" s="26" t="s">
        <v>158</v>
      </c>
      <c r="J2793" s="19" t="str">
        <f t="shared" si="306"/>
        <v>Yes</v>
      </c>
      <c r="K2793" s="19" t="str">
        <f t="shared" si="307"/>
        <v>Everyone Agrees</v>
      </c>
      <c r="L2793" s="27" t="str">
        <f t="shared" si="303"/>
        <v>Diamicton</v>
      </c>
      <c r="M2793" s="27" t="str">
        <f t="shared" si="304"/>
        <v>Diamicton</v>
      </c>
    </row>
    <row r="2794" spans="1:13" x14ac:dyDescent="0.25">
      <c r="A2794" s="15" t="s">
        <v>107</v>
      </c>
      <c r="B2794" s="16" t="s">
        <v>50</v>
      </c>
      <c r="C2794" s="15" t="str">
        <f t="shared" si="302"/>
        <v>Loam_W/Sandstone</v>
      </c>
      <c r="D2794" s="15">
        <v>2</v>
      </c>
      <c r="E2794" s="33">
        <f t="shared" si="305"/>
        <v>-4.8015937416255879E-2</v>
      </c>
      <c r="F2794" s="15" t="str">
        <f t="shared" si="301"/>
        <v>Rare/Uncommon</v>
      </c>
      <c r="G2794" s="17" t="s">
        <v>159</v>
      </c>
      <c r="H2794" s="18" t="s">
        <v>158</v>
      </c>
      <c r="I2794" s="26" t="s">
        <v>158</v>
      </c>
      <c r="J2794" s="19" t="str">
        <f t="shared" si="306"/>
        <v>Needs Review</v>
      </c>
      <c r="K2794" s="19" t="str">
        <f t="shared" si="307"/>
        <v>Bell &amp; Erber</v>
      </c>
      <c r="L2794" s="27" t="str">
        <f t="shared" si="303"/>
        <v>Diamicton</v>
      </c>
      <c r="M2794" s="27" t="str">
        <f t="shared" si="304"/>
        <v>Diamicton</v>
      </c>
    </row>
    <row r="2795" spans="1:13" x14ac:dyDescent="0.25">
      <c r="A2795" s="15" t="s">
        <v>107</v>
      </c>
      <c r="B2795" s="16" t="s">
        <v>51</v>
      </c>
      <c r="C2795" s="15" t="str">
        <f t="shared" si="302"/>
        <v>Loam_W/Shale</v>
      </c>
      <c r="D2795" s="15">
        <v>0</v>
      </c>
      <c r="E2795" s="33">
        <f t="shared" si="305"/>
        <v>-4.8134274696818129E-2</v>
      </c>
      <c r="F2795" s="15" t="str">
        <f t="shared" si="301"/>
        <v>Not Used</v>
      </c>
      <c r="G2795" s="17" t="s">
        <v>159</v>
      </c>
      <c r="H2795" s="18" t="s">
        <v>158</v>
      </c>
      <c r="I2795" s="26" t="s">
        <v>158</v>
      </c>
      <c r="J2795" s="19" t="str">
        <f t="shared" si="306"/>
        <v>Not Used</v>
      </c>
      <c r="K2795" s="19" t="str">
        <f t="shared" si="307"/>
        <v>Not Used</v>
      </c>
      <c r="L2795" s="27" t="str">
        <f t="shared" si="303"/>
        <v>CHECK</v>
      </c>
      <c r="M2795" s="27" t="str">
        <f t="shared" si="304"/>
        <v>Diamicton</v>
      </c>
    </row>
    <row r="2796" spans="1:13" x14ac:dyDescent="0.25">
      <c r="A2796" s="15" t="s">
        <v>107</v>
      </c>
      <c r="B2796" s="16" t="s">
        <v>52</v>
      </c>
      <c r="C2796" s="15" t="str">
        <f t="shared" si="302"/>
        <v>Loam_W/Silt</v>
      </c>
      <c r="D2796" s="15">
        <v>14</v>
      </c>
      <c r="E2796" s="33">
        <f t="shared" si="305"/>
        <v>-4.7305913732882357E-2</v>
      </c>
      <c r="F2796" s="15" t="str">
        <f t="shared" si="301"/>
        <v>Rare/Uncommon</v>
      </c>
      <c r="G2796" s="17" t="s">
        <v>159</v>
      </c>
      <c r="H2796" s="18" t="s">
        <v>158</v>
      </c>
      <c r="I2796" s="26" t="s">
        <v>158</v>
      </c>
      <c r="J2796" s="19" t="str">
        <f t="shared" si="306"/>
        <v>Needs Review</v>
      </c>
      <c r="K2796" s="19" t="str">
        <f t="shared" si="307"/>
        <v>Bell &amp; Erber</v>
      </c>
      <c r="L2796" s="27" t="str">
        <f t="shared" si="303"/>
        <v>Diamicton</v>
      </c>
      <c r="M2796" s="27" t="str">
        <f t="shared" si="304"/>
        <v>Diamicton</v>
      </c>
    </row>
    <row r="2797" spans="1:13" x14ac:dyDescent="0.25">
      <c r="A2797" s="15" t="s">
        <v>107</v>
      </c>
      <c r="B2797" s="16" t="s">
        <v>53</v>
      </c>
      <c r="C2797" s="15" t="str">
        <f t="shared" si="302"/>
        <v>Loam_W/Stones</v>
      </c>
      <c r="D2797" s="15">
        <v>43</v>
      </c>
      <c r="E2797" s="33">
        <f t="shared" si="305"/>
        <v>-4.5590023164729682E-2</v>
      </c>
      <c r="F2797" s="15" t="str">
        <f t="shared" si="301"/>
        <v>Rare/Uncommon</v>
      </c>
      <c r="G2797" s="17" t="s">
        <v>159</v>
      </c>
      <c r="H2797" s="18" t="s">
        <v>158</v>
      </c>
      <c r="I2797" s="26" t="s">
        <v>158</v>
      </c>
      <c r="J2797" s="19" t="str">
        <f t="shared" si="306"/>
        <v>Needs Review</v>
      </c>
      <c r="K2797" s="19" t="str">
        <f t="shared" si="307"/>
        <v>Bell &amp; Erber</v>
      </c>
      <c r="L2797" s="27" t="str">
        <f t="shared" si="303"/>
        <v>Diamicton</v>
      </c>
      <c r="M2797" s="27" t="str">
        <f t="shared" si="304"/>
        <v>Diamicton</v>
      </c>
    </row>
    <row r="2798" spans="1:13" x14ac:dyDescent="0.25">
      <c r="A2798" s="15" t="s">
        <v>107</v>
      </c>
      <c r="B2798" s="16" t="s">
        <v>54</v>
      </c>
      <c r="C2798" s="15" t="str">
        <f t="shared" si="302"/>
        <v>Loam_Water Bearing</v>
      </c>
      <c r="D2798" s="15">
        <v>1</v>
      </c>
      <c r="E2798" s="33">
        <f t="shared" si="305"/>
        <v>-4.8075106056537004E-2</v>
      </c>
      <c r="F2798" s="15" t="str">
        <f t="shared" si="301"/>
        <v>Rare/Uncommon</v>
      </c>
      <c r="G2798" s="17" t="s">
        <v>159</v>
      </c>
      <c r="H2798" s="18" t="s">
        <v>158</v>
      </c>
      <c r="I2798" s="26" t="s">
        <v>158</v>
      </c>
      <c r="J2798" s="19" t="str">
        <f t="shared" si="306"/>
        <v>Needs Review</v>
      </c>
      <c r="K2798" s="19" t="str">
        <f t="shared" si="307"/>
        <v>Bell &amp; Erber</v>
      </c>
      <c r="L2798" s="27" t="str">
        <f t="shared" si="303"/>
        <v>Diamicton</v>
      </c>
      <c r="M2798" s="27" t="str">
        <f t="shared" si="304"/>
        <v>Diamicton</v>
      </c>
    </row>
    <row r="2799" spans="1:13" x14ac:dyDescent="0.25">
      <c r="A2799" s="15" t="s">
        <v>107</v>
      </c>
      <c r="B2799" s="16" t="s">
        <v>55</v>
      </c>
      <c r="C2799" s="15" t="str">
        <f t="shared" si="302"/>
        <v>Loam_Weathered</v>
      </c>
      <c r="D2799" s="15">
        <v>0</v>
      </c>
      <c r="E2799" s="33">
        <f t="shared" si="305"/>
        <v>-4.8134274696818129E-2</v>
      </c>
      <c r="F2799" s="15" t="str">
        <f t="shared" si="301"/>
        <v>Not Used</v>
      </c>
      <c r="G2799" s="17" t="s">
        <v>159</v>
      </c>
      <c r="H2799" s="18" t="s">
        <v>158</v>
      </c>
      <c r="I2799" s="26" t="s">
        <v>158</v>
      </c>
      <c r="J2799" s="19" t="str">
        <f t="shared" si="306"/>
        <v>Not Used</v>
      </c>
      <c r="K2799" s="19" t="str">
        <f t="shared" si="307"/>
        <v>Not Used</v>
      </c>
      <c r="L2799" s="27" t="str">
        <f t="shared" si="303"/>
        <v>CHECK</v>
      </c>
      <c r="M2799" s="27" t="str">
        <f t="shared" si="304"/>
        <v>Diamicton</v>
      </c>
    </row>
    <row r="2800" spans="1:13" x14ac:dyDescent="0.25">
      <c r="A2800" s="15" t="s">
        <v>107</v>
      </c>
      <c r="B2800" s="16" t="s">
        <v>56</v>
      </c>
      <c r="C2800" s="15" t="str">
        <f t="shared" si="302"/>
        <v>Loam_Wet/Moist</v>
      </c>
      <c r="D2800" s="15">
        <v>3</v>
      </c>
      <c r="E2800" s="33">
        <f t="shared" si="305"/>
        <v>-4.7956768775974754E-2</v>
      </c>
      <c r="F2800" s="15" t="str">
        <f t="shared" si="301"/>
        <v>Rare/Uncommon</v>
      </c>
      <c r="G2800" s="17" t="s">
        <v>159</v>
      </c>
      <c r="H2800" s="18" t="s">
        <v>158</v>
      </c>
      <c r="I2800" s="26" t="s">
        <v>158</v>
      </c>
      <c r="J2800" s="19" t="str">
        <f t="shared" si="306"/>
        <v>Needs Review</v>
      </c>
      <c r="K2800" s="19" t="str">
        <f t="shared" si="307"/>
        <v>Bell &amp; Erber</v>
      </c>
      <c r="L2800" s="27" t="str">
        <f t="shared" si="303"/>
        <v>Diamicton</v>
      </c>
      <c r="M2800" s="27" t="str">
        <f t="shared" si="304"/>
        <v>Diamicton</v>
      </c>
    </row>
    <row r="2801" spans="1:13" x14ac:dyDescent="0.25">
      <c r="A2801" s="15" t="s">
        <v>107</v>
      </c>
      <c r="B2801" s="16" t="s">
        <v>57</v>
      </c>
      <c r="C2801" s="15" t="str">
        <f t="shared" si="302"/>
        <v>Loam_Wood</v>
      </c>
      <c r="D2801" s="15">
        <v>7</v>
      </c>
      <c r="E2801" s="33">
        <f t="shared" si="305"/>
        <v>-4.7720094214850246E-2</v>
      </c>
      <c r="F2801" s="15" t="str">
        <f t="shared" si="301"/>
        <v>Rare/Uncommon</v>
      </c>
      <c r="G2801" s="17" t="s">
        <v>159</v>
      </c>
      <c r="H2801" s="18" t="s">
        <v>158</v>
      </c>
      <c r="I2801" s="26" t="s">
        <v>158</v>
      </c>
      <c r="J2801" s="19" t="str">
        <f t="shared" si="306"/>
        <v>Needs Review</v>
      </c>
      <c r="K2801" s="19" t="str">
        <f t="shared" si="307"/>
        <v>Bell &amp; Erber</v>
      </c>
      <c r="L2801" s="27" t="str">
        <f t="shared" si="303"/>
        <v>Diamicton</v>
      </c>
      <c r="M2801" s="27" t="str">
        <f t="shared" si="304"/>
        <v>Diamicton</v>
      </c>
    </row>
    <row r="2802" spans="1:13" x14ac:dyDescent="0.25">
      <c r="A2802" s="15" t="s">
        <v>108</v>
      </c>
      <c r="B2802" s="16"/>
      <c r="C2802" s="15" t="str">
        <f t="shared" si="302"/>
        <v>Marl_</v>
      </c>
      <c r="D2802" s="15">
        <v>2661</v>
      </c>
      <c r="E2802" s="33">
        <f t="shared" si="305"/>
        <v>0.10931347709125989</v>
      </c>
      <c r="F2802" s="15" t="str">
        <f t="shared" si="301"/>
        <v>Fairly Common</v>
      </c>
      <c r="G2802" s="17" t="s">
        <v>168</v>
      </c>
      <c r="H2802" s="18" t="s">
        <v>168</v>
      </c>
      <c r="I2802" s="26" t="s">
        <v>168</v>
      </c>
      <c r="J2802" s="19" t="str">
        <f t="shared" si="306"/>
        <v>Yes</v>
      </c>
      <c r="K2802" s="19" t="str">
        <f t="shared" si="307"/>
        <v>Everyone Agrees</v>
      </c>
      <c r="L2802" s="27" t="str">
        <f t="shared" si="303"/>
        <v>Organics</v>
      </c>
      <c r="M2802" s="27" t="str">
        <f t="shared" si="304"/>
        <v>Organics</v>
      </c>
    </row>
    <row r="2803" spans="1:13" x14ac:dyDescent="0.25">
      <c r="A2803" s="15" t="s">
        <v>108</v>
      </c>
      <c r="B2803" s="16" t="s">
        <v>4</v>
      </c>
      <c r="C2803" s="15" t="str">
        <f t="shared" si="302"/>
        <v>Marl_Broken</v>
      </c>
      <c r="D2803" s="15">
        <v>0</v>
      </c>
      <c r="E2803" s="33">
        <f t="shared" si="305"/>
        <v>-4.8134274696818129E-2</v>
      </c>
      <c r="F2803" s="15" t="str">
        <f t="shared" si="301"/>
        <v>Not Used</v>
      </c>
      <c r="G2803" s="17" t="s">
        <v>159</v>
      </c>
      <c r="H2803" s="18" t="s">
        <v>168</v>
      </c>
      <c r="I2803" s="26" t="s">
        <v>168</v>
      </c>
      <c r="J2803" s="19" t="str">
        <f t="shared" si="306"/>
        <v>Not Used</v>
      </c>
      <c r="K2803" s="19" t="str">
        <f t="shared" si="307"/>
        <v>Not Used</v>
      </c>
      <c r="L2803" s="27" t="str">
        <f t="shared" si="303"/>
        <v>CHECK</v>
      </c>
      <c r="M2803" s="27" t="str">
        <f t="shared" si="304"/>
        <v>Organics</v>
      </c>
    </row>
    <row r="2804" spans="1:13" x14ac:dyDescent="0.25">
      <c r="A2804" s="15" t="s">
        <v>108</v>
      </c>
      <c r="B2804" s="16" t="s">
        <v>5</v>
      </c>
      <c r="C2804" s="15" t="str">
        <f t="shared" si="302"/>
        <v>Marl_Cemented</v>
      </c>
      <c r="D2804" s="15">
        <v>1</v>
      </c>
      <c r="E2804" s="33">
        <f t="shared" si="305"/>
        <v>-4.8075106056537004E-2</v>
      </c>
      <c r="F2804" s="15" t="str">
        <f t="shared" si="301"/>
        <v>Rare/Uncommon</v>
      </c>
      <c r="G2804" s="17" t="s">
        <v>159</v>
      </c>
      <c r="H2804" s="18" t="s">
        <v>168</v>
      </c>
      <c r="I2804" s="26" t="s">
        <v>168</v>
      </c>
      <c r="J2804" s="19" t="str">
        <f t="shared" si="306"/>
        <v>Needs Review</v>
      </c>
      <c r="K2804" s="19" t="str">
        <f t="shared" si="307"/>
        <v>Bell &amp; Erber</v>
      </c>
      <c r="L2804" s="27" t="str">
        <f t="shared" si="303"/>
        <v>Organics</v>
      </c>
      <c r="M2804" s="27" t="str">
        <f t="shared" si="304"/>
        <v>Organics</v>
      </c>
    </row>
    <row r="2805" spans="1:13" x14ac:dyDescent="0.25">
      <c r="A2805" s="15" t="s">
        <v>108</v>
      </c>
      <c r="B2805" s="16" t="s">
        <v>6</v>
      </c>
      <c r="C2805" s="15" t="str">
        <f t="shared" si="302"/>
        <v>Marl_Clayey</v>
      </c>
      <c r="D2805" s="15">
        <v>82</v>
      </c>
      <c r="E2805" s="33">
        <f t="shared" si="305"/>
        <v>-4.3282446193765742E-2</v>
      </c>
      <c r="F2805" s="15" t="str">
        <f t="shared" si="301"/>
        <v>Rare/Uncommon</v>
      </c>
      <c r="G2805" s="17" t="s">
        <v>159</v>
      </c>
      <c r="H2805" s="18" t="s">
        <v>168</v>
      </c>
      <c r="I2805" s="26" t="s">
        <v>168</v>
      </c>
      <c r="J2805" s="19" t="str">
        <f t="shared" si="306"/>
        <v>Needs Review</v>
      </c>
      <c r="K2805" s="19" t="str">
        <f t="shared" si="307"/>
        <v>Bell &amp; Erber</v>
      </c>
      <c r="L2805" s="27" t="str">
        <f t="shared" si="303"/>
        <v>Organics</v>
      </c>
      <c r="M2805" s="27" t="str">
        <f t="shared" si="304"/>
        <v>Organics</v>
      </c>
    </row>
    <row r="2806" spans="1:13" x14ac:dyDescent="0.25">
      <c r="A2806" s="15" t="s">
        <v>108</v>
      </c>
      <c r="B2806" s="16" t="s">
        <v>7</v>
      </c>
      <c r="C2806" s="15" t="str">
        <f t="shared" si="302"/>
        <v>Marl_Coarse</v>
      </c>
      <c r="D2806" s="15">
        <v>0</v>
      </c>
      <c r="E2806" s="33">
        <f t="shared" si="305"/>
        <v>-4.8134274696818129E-2</v>
      </c>
      <c r="F2806" s="15" t="str">
        <f t="shared" si="301"/>
        <v>Not Used</v>
      </c>
      <c r="G2806" s="17" t="s">
        <v>159</v>
      </c>
      <c r="H2806" s="18" t="s">
        <v>168</v>
      </c>
      <c r="I2806" s="26" t="s">
        <v>168</v>
      </c>
      <c r="J2806" s="19" t="str">
        <f t="shared" si="306"/>
        <v>Not Used</v>
      </c>
      <c r="K2806" s="19" t="str">
        <f t="shared" si="307"/>
        <v>Not Used</v>
      </c>
      <c r="L2806" s="27" t="str">
        <f t="shared" si="303"/>
        <v>CHECK</v>
      </c>
      <c r="M2806" s="27" t="str">
        <f t="shared" si="304"/>
        <v>Organics</v>
      </c>
    </row>
    <row r="2807" spans="1:13" x14ac:dyDescent="0.25">
      <c r="A2807" s="15" t="s">
        <v>108</v>
      </c>
      <c r="B2807" s="16" t="s">
        <v>8</v>
      </c>
      <c r="C2807" s="15" t="str">
        <f t="shared" si="302"/>
        <v>Marl_Dense</v>
      </c>
      <c r="D2807" s="15">
        <v>0</v>
      </c>
      <c r="E2807" s="33">
        <f t="shared" si="305"/>
        <v>-4.8134274696818129E-2</v>
      </c>
      <c r="F2807" s="15" t="str">
        <f t="shared" si="301"/>
        <v>Not Used</v>
      </c>
      <c r="G2807" s="17" t="s">
        <v>159</v>
      </c>
      <c r="H2807" s="18" t="s">
        <v>168</v>
      </c>
      <c r="I2807" s="26" t="s">
        <v>168</v>
      </c>
      <c r="J2807" s="19" t="str">
        <f t="shared" si="306"/>
        <v>Not Used</v>
      </c>
      <c r="K2807" s="19" t="str">
        <f t="shared" si="307"/>
        <v>Not Used</v>
      </c>
      <c r="L2807" s="27" t="str">
        <f t="shared" si="303"/>
        <v>CHECK</v>
      </c>
      <c r="M2807" s="27" t="str">
        <f t="shared" si="304"/>
        <v>Organics</v>
      </c>
    </row>
    <row r="2808" spans="1:13" x14ac:dyDescent="0.25">
      <c r="A2808" s="15" t="s">
        <v>108</v>
      </c>
      <c r="B2808" s="16" t="s">
        <v>9</v>
      </c>
      <c r="C2808" s="15" t="str">
        <f t="shared" si="302"/>
        <v>Marl_Dolomitic</v>
      </c>
      <c r="D2808" s="15">
        <v>0</v>
      </c>
      <c r="E2808" s="33">
        <f t="shared" si="305"/>
        <v>-4.8134274696818129E-2</v>
      </c>
      <c r="F2808" s="15" t="str">
        <f t="shared" si="301"/>
        <v>Not Used</v>
      </c>
      <c r="G2808" s="17" t="s">
        <v>159</v>
      </c>
      <c r="H2808" s="18" t="s">
        <v>168</v>
      </c>
      <c r="I2808" s="26" t="s">
        <v>168</v>
      </c>
      <c r="J2808" s="19" t="str">
        <f t="shared" si="306"/>
        <v>Not Used</v>
      </c>
      <c r="K2808" s="19" t="str">
        <f t="shared" si="307"/>
        <v>Not Used</v>
      </c>
      <c r="L2808" s="27" t="str">
        <f t="shared" si="303"/>
        <v>CHECK</v>
      </c>
      <c r="M2808" s="27" t="str">
        <f t="shared" si="304"/>
        <v>Organics</v>
      </c>
    </row>
    <row r="2809" spans="1:13" x14ac:dyDescent="0.25">
      <c r="A2809" s="15" t="s">
        <v>108</v>
      </c>
      <c r="B2809" s="16" t="s">
        <v>10</v>
      </c>
      <c r="C2809" s="15" t="str">
        <f t="shared" si="302"/>
        <v>Marl_Dry</v>
      </c>
      <c r="D2809" s="15">
        <v>0</v>
      </c>
      <c r="E2809" s="33">
        <f t="shared" si="305"/>
        <v>-4.8134274696818129E-2</v>
      </c>
      <c r="F2809" s="15" t="str">
        <f t="shared" si="301"/>
        <v>Not Used</v>
      </c>
      <c r="G2809" s="17" t="s">
        <v>159</v>
      </c>
      <c r="H2809" s="18" t="s">
        <v>168</v>
      </c>
      <c r="I2809" s="26" t="s">
        <v>168</v>
      </c>
      <c r="J2809" s="19" t="str">
        <f t="shared" si="306"/>
        <v>Not Used</v>
      </c>
      <c r="K2809" s="19" t="str">
        <f t="shared" si="307"/>
        <v>Not Used</v>
      </c>
      <c r="L2809" s="27" t="str">
        <f t="shared" si="303"/>
        <v>CHECK</v>
      </c>
      <c r="M2809" s="27" t="str">
        <f t="shared" si="304"/>
        <v>Organics</v>
      </c>
    </row>
    <row r="2810" spans="1:13" x14ac:dyDescent="0.25">
      <c r="A2810" s="15" t="s">
        <v>108</v>
      </c>
      <c r="B2810" s="16" t="s">
        <v>11</v>
      </c>
      <c r="C2810" s="15" t="str">
        <f t="shared" si="302"/>
        <v>Marl_Fill</v>
      </c>
      <c r="D2810" s="15">
        <v>11</v>
      </c>
      <c r="E2810" s="33">
        <f t="shared" si="305"/>
        <v>-4.7483419653725739E-2</v>
      </c>
      <c r="F2810" s="15" t="str">
        <f t="shared" si="301"/>
        <v>Rare/Uncommon</v>
      </c>
      <c r="G2810" s="17" t="s">
        <v>159</v>
      </c>
      <c r="H2810" s="18" t="s">
        <v>167</v>
      </c>
      <c r="I2810" s="26" t="s">
        <v>167</v>
      </c>
      <c r="J2810" s="19" t="str">
        <f t="shared" si="306"/>
        <v>Needs Review</v>
      </c>
      <c r="K2810" s="19" t="str">
        <f t="shared" si="307"/>
        <v>Bell &amp; Erber</v>
      </c>
      <c r="L2810" s="27" t="str">
        <f t="shared" si="303"/>
        <v>Unknown or No Record</v>
      </c>
      <c r="M2810" s="27" t="str">
        <f t="shared" si="304"/>
        <v>Unknown or No Record</v>
      </c>
    </row>
    <row r="2811" spans="1:13" x14ac:dyDescent="0.25">
      <c r="A2811" s="15" t="s">
        <v>108</v>
      </c>
      <c r="B2811" s="16" t="s">
        <v>12</v>
      </c>
      <c r="C2811" s="15" t="str">
        <f t="shared" si="302"/>
        <v>Marl_Fine</v>
      </c>
      <c r="D2811" s="15">
        <v>2</v>
      </c>
      <c r="E2811" s="33">
        <f t="shared" si="305"/>
        <v>-4.8015937416255879E-2</v>
      </c>
      <c r="F2811" s="15" t="str">
        <f t="shared" si="301"/>
        <v>Rare/Uncommon</v>
      </c>
      <c r="G2811" s="17" t="s">
        <v>159</v>
      </c>
      <c r="H2811" s="18" t="s">
        <v>168</v>
      </c>
      <c r="I2811" s="26" t="s">
        <v>168</v>
      </c>
      <c r="J2811" s="19" t="str">
        <f t="shared" si="306"/>
        <v>Needs Review</v>
      </c>
      <c r="K2811" s="19" t="str">
        <f t="shared" si="307"/>
        <v>Bell &amp; Erber</v>
      </c>
      <c r="L2811" s="27" t="str">
        <f t="shared" si="303"/>
        <v>Organics</v>
      </c>
      <c r="M2811" s="27" t="str">
        <f t="shared" si="304"/>
        <v>Organics</v>
      </c>
    </row>
    <row r="2812" spans="1:13" x14ac:dyDescent="0.25">
      <c r="A2812" s="15" t="s">
        <v>108</v>
      </c>
      <c r="B2812" s="16" t="s">
        <v>13</v>
      </c>
      <c r="C2812" s="15" t="str">
        <f t="shared" si="302"/>
        <v>Marl_Fine To Coarse</v>
      </c>
      <c r="D2812" s="15">
        <v>0</v>
      </c>
      <c r="E2812" s="33">
        <f t="shared" si="305"/>
        <v>-4.8134274696818129E-2</v>
      </c>
      <c r="F2812" s="15" t="str">
        <f t="shared" si="301"/>
        <v>Not Used</v>
      </c>
      <c r="G2812" s="17" t="s">
        <v>159</v>
      </c>
      <c r="H2812" s="18" t="s">
        <v>168</v>
      </c>
      <c r="I2812" s="26" t="s">
        <v>168</v>
      </c>
      <c r="J2812" s="19" t="str">
        <f t="shared" si="306"/>
        <v>Not Used</v>
      </c>
      <c r="K2812" s="19" t="str">
        <f t="shared" si="307"/>
        <v>Not Used</v>
      </c>
      <c r="L2812" s="27" t="str">
        <f t="shared" si="303"/>
        <v>CHECK</v>
      </c>
      <c r="M2812" s="27" t="str">
        <f t="shared" si="304"/>
        <v>Organics</v>
      </c>
    </row>
    <row r="2813" spans="1:13" x14ac:dyDescent="0.25">
      <c r="A2813" s="15" t="s">
        <v>108</v>
      </c>
      <c r="B2813" s="16" t="s">
        <v>14</v>
      </c>
      <c r="C2813" s="15" t="str">
        <f t="shared" si="302"/>
        <v>Marl_Fine To Medium</v>
      </c>
      <c r="D2813" s="15">
        <v>2</v>
      </c>
      <c r="E2813" s="33">
        <f t="shared" si="305"/>
        <v>-4.8015937416255879E-2</v>
      </c>
      <c r="F2813" s="15" t="str">
        <f t="shared" si="301"/>
        <v>Rare/Uncommon</v>
      </c>
      <c r="G2813" s="17" t="s">
        <v>159</v>
      </c>
      <c r="H2813" s="18" t="s">
        <v>168</v>
      </c>
      <c r="I2813" s="26" t="s">
        <v>168</v>
      </c>
      <c r="J2813" s="19" t="str">
        <f t="shared" si="306"/>
        <v>Needs Review</v>
      </c>
      <c r="K2813" s="19" t="str">
        <f t="shared" si="307"/>
        <v>Bell &amp; Erber</v>
      </c>
      <c r="L2813" s="27" t="str">
        <f t="shared" si="303"/>
        <v>Organics</v>
      </c>
      <c r="M2813" s="27" t="str">
        <f t="shared" si="304"/>
        <v>Organics</v>
      </c>
    </row>
    <row r="2814" spans="1:13" x14ac:dyDescent="0.25">
      <c r="A2814" s="15" t="s">
        <v>108</v>
      </c>
      <c r="B2814" s="16" t="s">
        <v>15</v>
      </c>
      <c r="C2814" s="15" t="str">
        <f t="shared" si="302"/>
        <v>Marl_Firm</v>
      </c>
      <c r="D2814" s="15">
        <v>0</v>
      </c>
      <c r="E2814" s="33">
        <f t="shared" si="305"/>
        <v>-4.8134274696818129E-2</v>
      </c>
      <c r="F2814" s="15" t="str">
        <f t="shared" si="301"/>
        <v>Not Used</v>
      </c>
      <c r="G2814" s="17" t="s">
        <v>159</v>
      </c>
      <c r="H2814" s="18" t="s">
        <v>168</v>
      </c>
      <c r="I2814" s="26" t="s">
        <v>168</v>
      </c>
      <c r="J2814" s="19" t="str">
        <f t="shared" si="306"/>
        <v>Not Used</v>
      </c>
      <c r="K2814" s="19" t="str">
        <f t="shared" si="307"/>
        <v>Not Used</v>
      </c>
      <c r="L2814" s="27" t="str">
        <f t="shared" si="303"/>
        <v>CHECK</v>
      </c>
      <c r="M2814" s="27" t="str">
        <f t="shared" si="304"/>
        <v>Organics</v>
      </c>
    </row>
    <row r="2815" spans="1:13" x14ac:dyDescent="0.25">
      <c r="A2815" s="15" t="s">
        <v>108</v>
      </c>
      <c r="B2815" s="16" t="s">
        <v>16</v>
      </c>
      <c r="C2815" s="15" t="str">
        <f t="shared" si="302"/>
        <v>Marl_Fractured</v>
      </c>
      <c r="D2815" s="15">
        <v>0</v>
      </c>
      <c r="E2815" s="33">
        <f t="shared" si="305"/>
        <v>-4.8134274696818129E-2</v>
      </c>
      <c r="F2815" s="15" t="str">
        <f t="shared" si="301"/>
        <v>Not Used</v>
      </c>
      <c r="G2815" s="17" t="s">
        <v>159</v>
      </c>
      <c r="H2815" s="18" t="s">
        <v>168</v>
      </c>
      <c r="I2815" s="26" t="s">
        <v>168</v>
      </c>
      <c r="J2815" s="19" t="str">
        <f t="shared" si="306"/>
        <v>Not Used</v>
      </c>
      <c r="K2815" s="19" t="str">
        <f t="shared" si="307"/>
        <v>Not Used</v>
      </c>
      <c r="L2815" s="27" t="str">
        <f t="shared" si="303"/>
        <v>CHECK</v>
      </c>
      <c r="M2815" s="27" t="str">
        <f t="shared" si="304"/>
        <v>Organics</v>
      </c>
    </row>
    <row r="2816" spans="1:13" x14ac:dyDescent="0.25">
      <c r="A2816" s="15" t="s">
        <v>108</v>
      </c>
      <c r="B2816" s="16" t="s">
        <v>17</v>
      </c>
      <c r="C2816" s="15" t="str">
        <f t="shared" si="302"/>
        <v>Marl_Gravely</v>
      </c>
      <c r="D2816" s="15">
        <v>12</v>
      </c>
      <c r="E2816" s="33">
        <f t="shared" si="305"/>
        <v>-4.7424251013444607E-2</v>
      </c>
      <c r="F2816" s="15" t="str">
        <f t="shared" si="301"/>
        <v>Rare/Uncommon</v>
      </c>
      <c r="G2816" s="17" t="s">
        <v>159</v>
      </c>
      <c r="H2816" s="18" t="s">
        <v>168</v>
      </c>
      <c r="I2816" s="26" t="s">
        <v>168</v>
      </c>
      <c r="J2816" s="19" t="str">
        <f t="shared" si="306"/>
        <v>Needs Review</v>
      </c>
      <c r="K2816" s="19" t="str">
        <f t="shared" si="307"/>
        <v>Bell &amp; Erber</v>
      </c>
      <c r="L2816" s="27" t="str">
        <f t="shared" si="303"/>
        <v>Organics</v>
      </c>
      <c r="M2816" s="27" t="str">
        <f t="shared" si="304"/>
        <v>Organics</v>
      </c>
    </row>
    <row r="2817" spans="1:13" x14ac:dyDescent="0.25">
      <c r="A2817" s="15" t="s">
        <v>108</v>
      </c>
      <c r="B2817" s="16" t="s">
        <v>18</v>
      </c>
      <c r="C2817" s="15" t="str">
        <f t="shared" si="302"/>
        <v>Marl_Gummy</v>
      </c>
      <c r="D2817" s="15">
        <v>7</v>
      </c>
      <c r="E2817" s="33">
        <f t="shared" si="305"/>
        <v>-4.7720094214850246E-2</v>
      </c>
      <c r="F2817" s="15" t="str">
        <f t="shared" si="301"/>
        <v>Rare/Uncommon</v>
      </c>
      <c r="G2817" s="17" t="s">
        <v>159</v>
      </c>
      <c r="H2817" s="18" t="s">
        <v>168</v>
      </c>
      <c r="I2817" s="26" t="s">
        <v>168</v>
      </c>
      <c r="J2817" s="19" t="str">
        <f t="shared" si="306"/>
        <v>Needs Review</v>
      </c>
      <c r="K2817" s="19" t="str">
        <f t="shared" si="307"/>
        <v>Bell &amp; Erber</v>
      </c>
      <c r="L2817" s="27" t="str">
        <f t="shared" si="303"/>
        <v>Organics</v>
      </c>
      <c r="M2817" s="27" t="str">
        <f t="shared" si="304"/>
        <v>Organics</v>
      </c>
    </row>
    <row r="2818" spans="1:13" x14ac:dyDescent="0.25">
      <c r="A2818" s="15" t="s">
        <v>108</v>
      </c>
      <c r="B2818" s="16" t="s">
        <v>19</v>
      </c>
      <c r="C2818" s="15" t="str">
        <f t="shared" si="302"/>
        <v>Marl_Hard</v>
      </c>
      <c r="D2818" s="15">
        <v>5</v>
      </c>
      <c r="E2818" s="33">
        <f t="shared" si="305"/>
        <v>-4.7838431495412496E-2</v>
      </c>
      <c r="F2818" s="15" t="str">
        <f t="shared" ref="F2818:F2881" si="308">IF(D2818=0,"Not Used",
IF(E2818&lt;Mean,"Rare/Uncommon",
IF(AND(E2818&gt;Mean,E2818&lt;(Mean + Standard_Deviation)),"Fairly Common",
IF(AND(E2818&gt;(Mean + Standard_Deviation),E2818&lt;(Mean + (2*Standard_Deviation))),"Common",
IF(E2818&gt;(Mean + (2*Standard_Deviation)),"Very Common","")))))</f>
        <v>Rare/Uncommon</v>
      </c>
      <c r="G2818" s="17" t="s">
        <v>159</v>
      </c>
      <c r="H2818" s="18" t="s">
        <v>168</v>
      </c>
      <c r="I2818" s="26" t="s">
        <v>168</v>
      </c>
      <c r="J2818" s="19" t="str">
        <f t="shared" si="306"/>
        <v>Needs Review</v>
      </c>
      <c r="K2818" s="19" t="str">
        <f t="shared" si="307"/>
        <v>Bell &amp; Erber</v>
      </c>
      <c r="L2818" s="27" t="str">
        <f t="shared" si="303"/>
        <v>Organics</v>
      </c>
      <c r="M2818" s="27" t="str">
        <f t="shared" si="304"/>
        <v>Organics</v>
      </c>
    </row>
    <row r="2819" spans="1:13" x14ac:dyDescent="0.25">
      <c r="A2819" s="15" t="s">
        <v>108</v>
      </c>
      <c r="B2819" s="16" t="s">
        <v>20</v>
      </c>
      <c r="C2819" s="15" t="str">
        <f t="shared" ref="C2819:C2882" si="309">A2819&amp;"_"&amp;IF(ISBLANK(B2819),"",B2819)</f>
        <v>Marl_Heaving/Quick</v>
      </c>
      <c r="D2819" s="15">
        <v>0</v>
      </c>
      <c r="E2819" s="33">
        <f t="shared" si="305"/>
        <v>-4.8134274696818129E-2</v>
      </c>
      <c r="F2819" s="15" t="str">
        <f t="shared" si="308"/>
        <v>Not Used</v>
      </c>
      <c r="G2819" s="17" t="s">
        <v>159</v>
      </c>
      <c r="H2819" s="18" t="s">
        <v>168</v>
      </c>
      <c r="I2819" s="26" t="s">
        <v>168</v>
      </c>
      <c r="J2819" s="19" t="str">
        <f t="shared" si="306"/>
        <v>Not Used</v>
      </c>
      <c r="K2819" s="19" t="str">
        <f t="shared" si="307"/>
        <v>Not Used</v>
      </c>
      <c r="L2819" s="27" t="str">
        <f t="shared" ref="L2819:L2882" si="310">IF(K2819="Esch &amp; Erber",I2819,IF(OR(K2819="Bell &amp; Esch",K2819="Bell &amp; Erber",K2819="Everyone Agrees"),H2819,"CHECK"))</f>
        <v>CHECK</v>
      </c>
      <c r="M2819" s="27" t="str">
        <f t="shared" ref="M2819:M2882" si="311">IF(K2819="Everyone Agrees",H2819,IF(J2819="Not Used",H2819,IF(NOT(L2819="CHECK"),L2819,H2819)))</f>
        <v>Organics</v>
      </c>
    </row>
    <row r="2820" spans="1:13" x14ac:dyDescent="0.25">
      <c r="A2820" s="15" t="s">
        <v>108</v>
      </c>
      <c r="B2820" s="16" t="s">
        <v>21</v>
      </c>
      <c r="C2820" s="15" t="str">
        <f t="shared" si="309"/>
        <v>Marl_Karst</v>
      </c>
      <c r="D2820" s="15">
        <v>0</v>
      </c>
      <c r="E2820" s="33">
        <f t="shared" ref="E2820:E2883" si="312">STANDARDIZE(D2820,(SUM($D$2:$D$5657)/COUNT($D$2:$D$5657)),_xlfn.STDEV.P($D$2:$D$5657))</f>
        <v>-4.8134274696818129E-2</v>
      </c>
      <c r="F2820" s="15" t="str">
        <f t="shared" si="308"/>
        <v>Not Used</v>
      </c>
      <c r="G2820" s="17" t="s">
        <v>159</v>
      </c>
      <c r="H2820" s="18" t="s">
        <v>168</v>
      </c>
      <c r="I2820" s="26" t="s">
        <v>168</v>
      </c>
      <c r="J2820" s="19" t="str">
        <f t="shared" ref="J2820:J2883" si="313">IF(AND(G2820=H2820,I2820=H2820),"Yes",IF(AND(OR(G2820="CHECK",H2820="CHECK",I2820="CHECK"),NOT(F2820="Not Used")),"Needs Review",IF(F2820="Not Used", "Not Used","No")))</f>
        <v>Not Used</v>
      </c>
      <c r="K2820" s="19" t="str">
        <f t="shared" ref="K2820:K2883" si="314">IF(J2820="Yes","Everyone Agrees",IF(F2820="Not Used","Not Used",IF(AND(G2820="CHECK",I2820="CHECK"),"Needs Review",IF(G2820=H2820,"Bell &amp; Esch",IF(H2820=I2820,"Bell &amp; Erber",IF(G2820=I2820,"Esch &amp; Erber","Nobody Agrees"))))))</f>
        <v>Not Used</v>
      </c>
      <c r="L2820" s="27" t="str">
        <f t="shared" si="310"/>
        <v>CHECK</v>
      </c>
      <c r="M2820" s="27" t="str">
        <f t="shared" si="311"/>
        <v>Organics</v>
      </c>
    </row>
    <row r="2821" spans="1:13" x14ac:dyDescent="0.25">
      <c r="A2821" s="15" t="s">
        <v>108</v>
      </c>
      <c r="B2821" s="16" t="s">
        <v>22</v>
      </c>
      <c r="C2821" s="15" t="str">
        <f t="shared" si="309"/>
        <v>Marl_Layered</v>
      </c>
      <c r="D2821" s="15">
        <v>1</v>
      </c>
      <c r="E2821" s="33">
        <f t="shared" si="312"/>
        <v>-4.8075106056537004E-2</v>
      </c>
      <c r="F2821" s="15" t="str">
        <f t="shared" si="308"/>
        <v>Rare/Uncommon</v>
      </c>
      <c r="G2821" s="17" t="s">
        <v>159</v>
      </c>
      <c r="H2821" s="18" t="s">
        <v>168</v>
      </c>
      <c r="I2821" s="26" t="s">
        <v>168</v>
      </c>
      <c r="J2821" s="19" t="str">
        <f t="shared" si="313"/>
        <v>Needs Review</v>
      </c>
      <c r="K2821" s="19" t="str">
        <f t="shared" si="314"/>
        <v>Bell &amp; Erber</v>
      </c>
      <c r="L2821" s="27" t="str">
        <f t="shared" si="310"/>
        <v>Organics</v>
      </c>
      <c r="M2821" s="27" t="str">
        <f t="shared" si="311"/>
        <v>Organics</v>
      </c>
    </row>
    <row r="2822" spans="1:13" x14ac:dyDescent="0.25">
      <c r="A2822" s="15" t="s">
        <v>108</v>
      </c>
      <c r="B2822" s="16" t="s">
        <v>23</v>
      </c>
      <c r="C2822" s="15" t="str">
        <f t="shared" si="309"/>
        <v>Marl_Medium</v>
      </c>
      <c r="D2822" s="15">
        <v>5</v>
      </c>
      <c r="E2822" s="33">
        <f t="shared" si="312"/>
        <v>-4.7838431495412496E-2</v>
      </c>
      <c r="F2822" s="15" t="str">
        <f t="shared" si="308"/>
        <v>Rare/Uncommon</v>
      </c>
      <c r="G2822" s="17" t="s">
        <v>159</v>
      </c>
      <c r="H2822" s="18" t="s">
        <v>168</v>
      </c>
      <c r="I2822" s="26" t="s">
        <v>168</v>
      </c>
      <c r="J2822" s="19" t="str">
        <f t="shared" si="313"/>
        <v>Needs Review</v>
      </c>
      <c r="K2822" s="19" t="str">
        <f t="shared" si="314"/>
        <v>Bell &amp; Erber</v>
      </c>
      <c r="L2822" s="27" t="str">
        <f t="shared" si="310"/>
        <v>Organics</v>
      </c>
      <c r="M2822" s="27" t="str">
        <f t="shared" si="311"/>
        <v>Organics</v>
      </c>
    </row>
    <row r="2823" spans="1:13" x14ac:dyDescent="0.25">
      <c r="A2823" s="15" t="s">
        <v>108</v>
      </c>
      <c r="B2823" s="16" t="s">
        <v>24</v>
      </c>
      <c r="C2823" s="15" t="str">
        <f t="shared" si="309"/>
        <v>Marl_Medium To Coarse</v>
      </c>
      <c r="D2823" s="15">
        <v>0</v>
      </c>
      <c r="E2823" s="33">
        <f t="shared" si="312"/>
        <v>-4.8134274696818129E-2</v>
      </c>
      <c r="F2823" s="15" t="str">
        <f t="shared" si="308"/>
        <v>Not Used</v>
      </c>
      <c r="G2823" s="17" t="s">
        <v>159</v>
      </c>
      <c r="H2823" s="18" t="s">
        <v>168</v>
      </c>
      <c r="I2823" s="26" t="s">
        <v>168</v>
      </c>
      <c r="J2823" s="19" t="str">
        <f t="shared" si="313"/>
        <v>Not Used</v>
      </c>
      <c r="K2823" s="19" t="str">
        <f t="shared" si="314"/>
        <v>Not Used</v>
      </c>
      <c r="L2823" s="27" t="str">
        <f t="shared" si="310"/>
        <v>CHECK</v>
      </c>
      <c r="M2823" s="27" t="str">
        <f t="shared" si="311"/>
        <v>Organics</v>
      </c>
    </row>
    <row r="2824" spans="1:13" x14ac:dyDescent="0.25">
      <c r="A2824" s="15" t="s">
        <v>108</v>
      </c>
      <c r="B2824" s="16" t="s">
        <v>25</v>
      </c>
      <c r="C2824" s="15" t="str">
        <f t="shared" si="309"/>
        <v>Marl_Organic</v>
      </c>
      <c r="D2824" s="15">
        <v>8</v>
      </c>
      <c r="E2824" s="33">
        <f t="shared" si="312"/>
        <v>-4.7660925574569114E-2</v>
      </c>
      <c r="F2824" s="15" t="str">
        <f t="shared" si="308"/>
        <v>Rare/Uncommon</v>
      </c>
      <c r="G2824" s="17" t="s">
        <v>159</v>
      </c>
      <c r="H2824" s="18" t="s">
        <v>168</v>
      </c>
      <c r="I2824" s="26" t="s">
        <v>168</v>
      </c>
      <c r="J2824" s="19" t="str">
        <f t="shared" si="313"/>
        <v>Needs Review</v>
      </c>
      <c r="K2824" s="19" t="str">
        <f t="shared" si="314"/>
        <v>Bell &amp; Erber</v>
      </c>
      <c r="L2824" s="27" t="str">
        <f t="shared" si="310"/>
        <v>Organics</v>
      </c>
      <c r="M2824" s="27" t="str">
        <f t="shared" si="311"/>
        <v>Organics</v>
      </c>
    </row>
    <row r="2825" spans="1:13" x14ac:dyDescent="0.25">
      <c r="A2825" s="15" t="s">
        <v>108</v>
      </c>
      <c r="B2825" s="16" t="s">
        <v>26</v>
      </c>
      <c r="C2825" s="15" t="str">
        <f t="shared" si="309"/>
        <v>Marl_Porous</v>
      </c>
      <c r="D2825" s="15">
        <v>0</v>
      </c>
      <c r="E2825" s="33">
        <f t="shared" si="312"/>
        <v>-4.8134274696818129E-2</v>
      </c>
      <c r="F2825" s="15" t="str">
        <f t="shared" si="308"/>
        <v>Not Used</v>
      </c>
      <c r="G2825" s="17" t="s">
        <v>159</v>
      </c>
      <c r="H2825" s="18" t="s">
        <v>168</v>
      </c>
      <c r="I2825" s="26" t="s">
        <v>168</v>
      </c>
      <c r="J2825" s="19" t="str">
        <f t="shared" si="313"/>
        <v>Not Used</v>
      </c>
      <c r="K2825" s="19" t="str">
        <f t="shared" si="314"/>
        <v>Not Used</v>
      </c>
      <c r="L2825" s="27" t="str">
        <f t="shared" si="310"/>
        <v>CHECK</v>
      </c>
      <c r="M2825" s="27" t="str">
        <f t="shared" si="311"/>
        <v>Organics</v>
      </c>
    </row>
    <row r="2826" spans="1:13" x14ac:dyDescent="0.25">
      <c r="A2826" s="15" t="s">
        <v>108</v>
      </c>
      <c r="B2826" s="16" t="s">
        <v>27</v>
      </c>
      <c r="C2826" s="15" t="str">
        <f t="shared" si="309"/>
        <v>Marl_Sandy</v>
      </c>
      <c r="D2826" s="15">
        <v>116</v>
      </c>
      <c r="E2826" s="33">
        <f t="shared" si="312"/>
        <v>-4.1270712424207441E-2</v>
      </c>
      <c r="F2826" s="15" t="str">
        <f t="shared" si="308"/>
        <v>Rare/Uncommon</v>
      </c>
      <c r="G2826" s="17" t="s">
        <v>159</v>
      </c>
      <c r="H2826" s="18" t="s">
        <v>168</v>
      </c>
      <c r="I2826" s="26" t="s">
        <v>168</v>
      </c>
      <c r="J2826" s="19" t="str">
        <f t="shared" si="313"/>
        <v>Needs Review</v>
      </c>
      <c r="K2826" s="19" t="str">
        <f t="shared" si="314"/>
        <v>Bell &amp; Erber</v>
      </c>
      <c r="L2826" s="27" t="str">
        <f t="shared" si="310"/>
        <v>Organics</v>
      </c>
      <c r="M2826" s="27" t="str">
        <f t="shared" si="311"/>
        <v>Organics</v>
      </c>
    </row>
    <row r="2827" spans="1:13" x14ac:dyDescent="0.25">
      <c r="A2827" s="15" t="s">
        <v>108</v>
      </c>
      <c r="B2827" s="16" t="s">
        <v>28</v>
      </c>
      <c r="C2827" s="15" t="str">
        <f t="shared" si="309"/>
        <v>Marl_Silty</v>
      </c>
      <c r="D2827" s="15">
        <v>6</v>
      </c>
      <c r="E2827" s="33">
        <f t="shared" si="312"/>
        <v>-4.7779262855131371E-2</v>
      </c>
      <c r="F2827" s="15" t="str">
        <f t="shared" si="308"/>
        <v>Rare/Uncommon</v>
      </c>
      <c r="G2827" s="17" t="s">
        <v>159</v>
      </c>
      <c r="H2827" s="18" t="s">
        <v>168</v>
      </c>
      <c r="I2827" s="26" t="s">
        <v>168</v>
      </c>
      <c r="J2827" s="19" t="str">
        <f t="shared" si="313"/>
        <v>Needs Review</v>
      </c>
      <c r="K2827" s="19" t="str">
        <f t="shared" si="314"/>
        <v>Bell &amp; Erber</v>
      </c>
      <c r="L2827" s="27" t="str">
        <f t="shared" si="310"/>
        <v>Organics</v>
      </c>
      <c r="M2827" s="27" t="str">
        <f t="shared" si="311"/>
        <v>Organics</v>
      </c>
    </row>
    <row r="2828" spans="1:13" x14ac:dyDescent="0.25">
      <c r="A2828" s="15" t="s">
        <v>108</v>
      </c>
      <c r="B2828" s="16" t="s">
        <v>29</v>
      </c>
      <c r="C2828" s="15" t="str">
        <f t="shared" si="309"/>
        <v>Marl_Soft</v>
      </c>
      <c r="D2828" s="15">
        <v>50</v>
      </c>
      <c r="E2828" s="33">
        <f t="shared" si="312"/>
        <v>-4.5175842682761799E-2</v>
      </c>
      <c r="F2828" s="15" t="str">
        <f t="shared" si="308"/>
        <v>Rare/Uncommon</v>
      </c>
      <c r="G2828" s="17" t="s">
        <v>159</v>
      </c>
      <c r="H2828" s="18" t="s">
        <v>168</v>
      </c>
      <c r="I2828" s="26" t="s">
        <v>168</v>
      </c>
      <c r="J2828" s="19" t="str">
        <f t="shared" si="313"/>
        <v>Needs Review</v>
      </c>
      <c r="K2828" s="19" t="str">
        <f t="shared" si="314"/>
        <v>Bell &amp; Erber</v>
      </c>
      <c r="L2828" s="27" t="str">
        <f t="shared" si="310"/>
        <v>Organics</v>
      </c>
      <c r="M2828" s="27" t="str">
        <f t="shared" si="311"/>
        <v>Organics</v>
      </c>
    </row>
    <row r="2829" spans="1:13" x14ac:dyDescent="0.25">
      <c r="A2829" s="15" t="s">
        <v>108</v>
      </c>
      <c r="B2829" s="16" t="s">
        <v>30</v>
      </c>
      <c r="C2829" s="15" t="str">
        <f t="shared" si="309"/>
        <v>Marl_Sticky</v>
      </c>
      <c r="D2829" s="15">
        <v>6</v>
      </c>
      <c r="E2829" s="33">
        <f t="shared" si="312"/>
        <v>-4.7779262855131371E-2</v>
      </c>
      <c r="F2829" s="15" t="str">
        <f t="shared" si="308"/>
        <v>Rare/Uncommon</v>
      </c>
      <c r="G2829" s="17" t="s">
        <v>159</v>
      </c>
      <c r="H2829" s="18" t="s">
        <v>168</v>
      </c>
      <c r="I2829" s="26" t="s">
        <v>168</v>
      </c>
      <c r="J2829" s="19" t="str">
        <f t="shared" si="313"/>
        <v>Needs Review</v>
      </c>
      <c r="K2829" s="19" t="str">
        <f t="shared" si="314"/>
        <v>Bell &amp; Erber</v>
      </c>
      <c r="L2829" s="27" t="str">
        <f t="shared" si="310"/>
        <v>Organics</v>
      </c>
      <c r="M2829" s="27" t="str">
        <f t="shared" si="311"/>
        <v>Organics</v>
      </c>
    </row>
    <row r="2830" spans="1:13" x14ac:dyDescent="0.25">
      <c r="A2830" s="15" t="s">
        <v>108</v>
      </c>
      <c r="B2830" s="16" t="s">
        <v>31</v>
      </c>
      <c r="C2830" s="15" t="str">
        <f t="shared" si="309"/>
        <v>Marl_Stoney</v>
      </c>
      <c r="D2830" s="15">
        <v>4</v>
      </c>
      <c r="E2830" s="33">
        <f t="shared" si="312"/>
        <v>-4.7897600135693622E-2</v>
      </c>
      <c r="F2830" s="15" t="str">
        <f t="shared" si="308"/>
        <v>Rare/Uncommon</v>
      </c>
      <c r="G2830" s="17" t="s">
        <v>159</v>
      </c>
      <c r="H2830" s="18" t="s">
        <v>168</v>
      </c>
      <c r="I2830" s="26" t="s">
        <v>168</v>
      </c>
      <c r="J2830" s="19" t="str">
        <f t="shared" si="313"/>
        <v>Needs Review</v>
      </c>
      <c r="K2830" s="19" t="str">
        <f t="shared" si="314"/>
        <v>Bell &amp; Erber</v>
      </c>
      <c r="L2830" s="27" t="str">
        <f t="shared" si="310"/>
        <v>Organics</v>
      </c>
      <c r="M2830" s="27" t="str">
        <f t="shared" si="311"/>
        <v>Organics</v>
      </c>
    </row>
    <row r="2831" spans="1:13" x14ac:dyDescent="0.25">
      <c r="A2831" s="15" t="s">
        <v>108</v>
      </c>
      <c r="B2831" s="16" t="s">
        <v>32</v>
      </c>
      <c r="C2831" s="15" t="str">
        <f t="shared" si="309"/>
        <v>Marl_Stringers</v>
      </c>
      <c r="D2831" s="15">
        <v>0</v>
      </c>
      <c r="E2831" s="33">
        <f t="shared" si="312"/>
        <v>-4.8134274696818129E-2</v>
      </c>
      <c r="F2831" s="15" t="str">
        <f t="shared" si="308"/>
        <v>Not Used</v>
      </c>
      <c r="G2831" s="17" t="s">
        <v>159</v>
      </c>
      <c r="H2831" s="18" t="s">
        <v>168</v>
      </c>
      <c r="I2831" s="26" t="s">
        <v>168</v>
      </c>
      <c r="J2831" s="19" t="str">
        <f t="shared" si="313"/>
        <v>Not Used</v>
      </c>
      <c r="K2831" s="19" t="str">
        <f t="shared" si="314"/>
        <v>Not Used</v>
      </c>
      <c r="L2831" s="27" t="str">
        <f t="shared" si="310"/>
        <v>CHECK</v>
      </c>
      <c r="M2831" s="27" t="str">
        <f t="shared" si="311"/>
        <v>Organics</v>
      </c>
    </row>
    <row r="2832" spans="1:13" x14ac:dyDescent="0.25">
      <c r="A2832" s="15" t="s">
        <v>108</v>
      </c>
      <c r="B2832" s="16" t="s">
        <v>33</v>
      </c>
      <c r="C2832" s="15" t="str">
        <f t="shared" si="309"/>
        <v>Marl_Strips</v>
      </c>
      <c r="D2832" s="15">
        <v>1</v>
      </c>
      <c r="E2832" s="33">
        <f t="shared" si="312"/>
        <v>-4.8075106056537004E-2</v>
      </c>
      <c r="F2832" s="15" t="str">
        <f t="shared" si="308"/>
        <v>Rare/Uncommon</v>
      </c>
      <c r="G2832" s="17" t="s">
        <v>159</v>
      </c>
      <c r="H2832" s="18" t="s">
        <v>168</v>
      </c>
      <c r="I2832" s="26" t="s">
        <v>168</v>
      </c>
      <c r="J2832" s="19" t="str">
        <f t="shared" si="313"/>
        <v>Needs Review</v>
      </c>
      <c r="K2832" s="19" t="str">
        <f t="shared" si="314"/>
        <v>Bell &amp; Erber</v>
      </c>
      <c r="L2832" s="27" t="str">
        <f t="shared" si="310"/>
        <v>Organics</v>
      </c>
      <c r="M2832" s="27" t="str">
        <f t="shared" si="311"/>
        <v>Organics</v>
      </c>
    </row>
    <row r="2833" spans="1:13" x14ac:dyDescent="0.25">
      <c r="A2833" s="15" t="s">
        <v>108</v>
      </c>
      <c r="B2833" s="16" t="s">
        <v>34</v>
      </c>
      <c r="C2833" s="15" t="str">
        <f t="shared" si="309"/>
        <v>Marl_Swelling</v>
      </c>
      <c r="D2833" s="15">
        <v>0</v>
      </c>
      <c r="E2833" s="33">
        <f t="shared" si="312"/>
        <v>-4.8134274696818129E-2</v>
      </c>
      <c r="F2833" s="15" t="str">
        <f t="shared" si="308"/>
        <v>Not Used</v>
      </c>
      <c r="G2833" s="17" t="s">
        <v>159</v>
      </c>
      <c r="H2833" s="18" t="s">
        <v>168</v>
      </c>
      <c r="I2833" s="26" t="s">
        <v>168</v>
      </c>
      <c r="J2833" s="19" t="str">
        <f t="shared" si="313"/>
        <v>Not Used</v>
      </c>
      <c r="K2833" s="19" t="str">
        <f t="shared" si="314"/>
        <v>Not Used</v>
      </c>
      <c r="L2833" s="27" t="str">
        <f t="shared" si="310"/>
        <v>CHECK</v>
      </c>
      <c r="M2833" s="27" t="str">
        <f t="shared" si="311"/>
        <v>Organics</v>
      </c>
    </row>
    <row r="2834" spans="1:13" x14ac:dyDescent="0.25">
      <c r="A2834" s="15" t="s">
        <v>108</v>
      </c>
      <c r="B2834" s="16" t="s">
        <v>35</v>
      </c>
      <c r="C2834" s="15" t="str">
        <f t="shared" si="309"/>
        <v>Marl_Very Coarse</v>
      </c>
      <c r="D2834" s="15">
        <v>0</v>
      </c>
      <c r="E2834" s="33">
        <f t="shared" si="312"/>
        <v>-4.8134274696818129E-2</v>
      </c>
      <c r="F2834" s="15" t="str">
        <f t="shared" si="308"/>
        <v>Not Used</v>
      </c>
      <c r="G2834" s="17" t="s">
        <v>159</v>
      </c>
      <c r="H2834" s="18" t="s">
        <v>168</v>
      </c>
      <c r="I2834" s="26" t="s">
        <v>168</v>
      </c>
      <c r="J2834" s="19" t="str">
        <f t="shared" si="313"/>
        <v>Not Used</v>
      </c>
      <c r="K2834" s="19" t="str">
        <f t="shared" si="314"/>
        <v>Not Used</v>
      </c>
      <c r="L2834" s="27" t="str">
        <f t="shared" si="310"/>
        <v>CHECK</v>
      </c>
      <c r="M2834" s="27" t="str">
        <f t="shared" si="311"/>
        <v>Organics</v>
      </c>
    </row>
    <row r="2835" spans="1:13" x14ac:dyDescent="0.25">
      <c r="A2835" s="15" t="s">
        <v>108</v>
      </c>
      <c r="B2835" s="16" t="s">
        <v>160</v>
      </c>
      <c r="C2835" s="15" t="str">
        <f t="shared" si="309"/>
        <v>Marl_Very Fine</v>
      </c>
      <c r="D2835" s="15">
        <v>0</v>
      </c>
      <c r="E2835" s="33">
        <f t="shared" si="312"/>
        <v>-4.8134274696818129E-2</v>
      </c>
      <c r="F2835" s="15" t="str">
        <f t="shared" si="308"/>
        <v>Not Used</v>
      </c>
      <c r="G2835" s="17" t="s">
        <v>159</v>
      </c>
      <c r="H2835" s="18" t="s">
        <v>168</v>
      </c>
      <c r="I2835" s="26" t="s">
        <v>168</v>
      </c>
      <c r="J2835" s="19" t="str">
        <f t="shared" si="313"/>
        <v>Not Used</v>
      </c>
      <c r="K2835" s="19" t="str">
        <f t="shared" si="314"/>
        <v>Not Used</v>
      </c>
      <c r="L2835" s="27" t="str">
        <f t="shared" si="310"/>
        <v>CHECK</v>
      </c>
      <c r="M2835" s="27" t="str">
        <f t="shared" si="311"/>
        <v>Organics</v>
      </c>
    </row>
    <row r="2836" spans="1:13" x14ac:dyDescent="0.25">
      <c r="A2836" s="15" t="s">
        <v>108</v>
      </c>
      <c r="B2836" s="16" t="s">
        <v>36</v>
      </c>
      <c r="C2836" s="15" t="str">
        <f t="shared" si="309"/>
        <v>Marl_Very Fine-Coarse</v>
      </c>
      <c r="D2836" s="15">
        <v>0</v>
      </c>
      <c r="E2836" s="33">
        <f t="shared" si="312"/>
        <v>-4.8134274696818129E-2</v>
      </c>
      <c r="F2836" s="15" t="str">
        <f t="shared" si="308"/>
        <v>Not Used</v>
      </c>
      <c r="G2836" s="17" t="s">
        <v>159</v>
      </c>
      <c r="H2836" s="18" t="s">
        <v>168</v>
      </c>
      <c r="I2836" s="26" t="s">
        <v>168</v>
      </c>
      <c r="J2836" s="19" t="str">
        <f t="shared" si="313"/>
        <v>Not Used</v>
      </c>
      <c r="K2836" s="19" t="str">
        <f t="shared" si="314"/>
        <v>Not Used</v>
      </c>
      <c r="L2836" s="27" t="str">
        <f t="shared" si="310"/>
        <v>CHECK</v>
      </c>
      <c r="M2836" s="27" t="str">
        <f t="shared" si="311"/>
        <v>Organics</v>
      </c>
    </row>
    <row r="2837" spans="1:13" x14ac:dyDescent="0.25">
      <c r="A2837" s="15" t="s">
        <v>108</v>
      </c>
      <c r="B2837" s="16" t="s">
        <v>37</v>
      </c>
      <c r="C2837" s="15" t="str">
        <f t="shared" si="309"/>
        <v>Marl_Very Fine-Fine</v>
      </c>
      <c r="D2837" s="15">
        <v>0</v>
      </c>
      <c r="E2837" s="33">
        <f t="shared" si="312"/>
        <v>-4.8134274696818129E-2</v>
      </c>
      <c r="F2837" s="15" t="str">
        <f t="shared" si="308"/>
        <v>Not Used</v>
      </c>
      <c r="G2837" s="17" t="s">
        <v>159</v>
      </c>
      <c r="H2837" s="18" t="s">
        <v>168</v>
      </c>
      <c r="I2837" s="26" t="s">
        <v>168</v>
      </c>
      <c r="J2837" s="19" t="str">
        <f t="shared" si="313"/>
        <v>Not Used</v>
      </c>
      <c r="K2837" s="19" t="str">
        <f t="shared" si="314"/>
        <v>Not Used</v>
      </c>
      <c r="L2837" s="27" t="str">
        <f t="shared" si="310"/>
        <v>CHECK</v>
      </c>
      <c r="M2837" s="27" t="str">
        <f t="shared" si="311"/>
        <v>Organics</v>
      </c>
    </row>
    <row r="2838" spans="1:13" x14ac:dyDescent="0.25">
      <c r="A2838" s="15" t="s">
        <v>108</v>
      </c>
      <c r="B2838" s="16" t="s">
        <v>38</v>
      </c>
      <c r="C2838" s="15" t="str">
        <f t="shared" si="309"/>
        <v>Marl_Very Fine-Medium</v>
      </c>
      <c r="D2838" s="15">
        <v>0</v>
      </c>
      <c r="E2838" s="33">
        <f t="shared" si="312"/>
        <v>-4.8134274696818129E-2</v>
      </c>
      <c r="F2838" s="15" t="str">
        <f t="shared" si="308"/>
        <v>Not Used</v>
      </c>
      <c r="G2838" s="17" t="s">
        <v>159</v>
      </c>
      <c r="H2838" s="18" t="s">
        <v>168</v>
      </c>
      <c r="I2838" s="26" t="s">
        <v>168</v>
      </c>
      <c r="J2838" s="19" t="str">
        <f t="shared" si="313"/>
        <v>Not Used</v>
      </c>
      <c r="K2838" s="19" t="str">
        <f t="shared" si="314"/>
        <v>Not Used</v>
      </c>
      <c r="L2838" s="27" t="str">
        <f t="shared" si="310"/>
        <v>CHECK</v>
      </c>
      <c r="M2838" s="27" t="str">
        <f t="shared" si="311"/>
        <v>Organics</v>
      </c>
    </row>
    <row r="2839" spans="1:13" x14ac:dyDescent="0.25">
      <c r="A2839" s="15" t="s">
        <v>108</v>
      </c>
      <c r="B2839" s="16" t="s">
        <v>39</v>
      </c>
      <c r="C2839" s="15" t="str">
        <f t="shared" si="309"/>
        <v>Marl_Very Hard</v>
      </c>
      <c r="D2839" s="15">
        <v>0</v>
      </c>
      <c r="E2839" s="33">
        <f t="shared" si="312"/>
        <v>-4.8134274696818129E-2</v>
      </c>
      <c r="F2839" s="15" t="str">
        <f t="shared" si="308"/>
        <v>Not Used</v>
      </c>
      <c r="G2839" s="17" t="s">
        <v>159</v>
      </c>
      <c r="H2839" s="18" t="s">
        <v>168</v>
      </c>
      <c r="I2839" s="26" t="s">
        <v>168</v>
      </c>
      <c r="J2839" s="19" t="str">
        <f t="shared" si="313"/>
        <v>Not Used</v>
      </c>
      <c r="K2839" s="19" t="str">
        <f t="shared" si="314"/>
        <v>Not Used</v>
      </c>
      <c r="L2839" s="27" t="str">
        <f t="shared" si="310"/>
        <v>CHECK</v>
      </c>
      <c r="M2839" s="27" t="str">
        <f t="shared" si="311"/>
        <v>Organics</v>
      </c>
    </row>
    <row r="2840" spans="1:13" x14ac:dyDescent="0.25">
      <c r="A2840" s="15" t="s">
        <v>108</v>
      </c>
      <c r="B2840" s="16" t="s">
        <v>40</v>
      </c>
      <c r="C2840" s="15" t="str">
        <f t="shared" si="309"/>
        <v>Marl_W/Boulders</v>
      </c>
      <c r="D2840" s="15">
        <v>3</v>
      </c>
      <c r="E2840" s="33">
        <f t="shared" si="312"/>
        <v>-4.7956768775974754E-2</v>
      </c>
      <c r="F2840" s="15" t="str">
        <f t="shared" si="308"/>
        <v>Rare/Uncommon</v>
      </c>
      <c r="G2840" s="17" t="s">
        <v>159</v>
      </c>
      <c r="H2840" s="18" t="s">
        <v>168</v>
      </c>
      <c r="I2840" s="26" t="s">
        <v>168</v>
      </c>
      <c r="J2840" s="19" t="str">
        <f t="shared" si="313"/>
        <v>Needs Review</v>
      </c>
      <c r="K2840" s="19" t="str">
        <f t="shared" si="314"/>
        <v>Bell &amp; Erber</v>
      </c>
      <c r="L2840" s="27" t="str">
        <f t="shared" si="310"/>
        <v>Organics</v>
      </c>
      <c r="M2840" s="27" t="str">
        <f t="shared" si="311"/>
        <v>Organics</v>
      </c>
    </row>
    <row r="2841" spans="1:13" x14ac:dyDescent="0.25">
      <c r="A2841" s="15" t="s">
        <v>108</v>
      </c>
      <c r="B2841" s="16" t="s">
        <v>41</v>
      </c>
      <c r="C2841" s="15" t="str">
        <f t="shared" si="309"/>
        <v>Marl_W/Clay</v>
      </c>
      <c r="D2841" s="15">
        <v>436</v>
      </c>
      <c r="E2841" s="33">
        <f t="shared" si="312"/>
        <v>-2.2336747534246908E-2</v>
      </c>
      <c r="F2841" s="15" t="str">
        <f t="shared" si="308"/>
        <v>Rare/Uncommon</v>
      </c>
      <c r="G2841" s="17" t="s">
        <v>168</v>
      </c>
      <c r="H2841" s="18" t="s">
        <v>168</v>
      </c>
      <c r="I2841" s="26" t="s">
        <v>168</v>
      </c>
      <c r="J2841" s="19" t="str">
        <f t="shared" si="313"/>
        <v>Yes</v>
      </c>
      <c r="K2841" s="19" t="str">
        <f t="shared" si="314"/>
        <v>Everyone Agrees</v>
      </c>
      <c r="L2841" s="27" t="str">
        <f t="shared" si="310"/>
        <v>Organics</v>
      </c>
      <c r="M2841" s="27" t="str">
        <f t="shared" si="311"/>
        <v>Organics</v>
      </c>
    </row>
    <row r="2842" spans="1:13" x14ac:dyDescent="0.25">
      <c r="A2842" s="15" t="s">
        <v>108</v>
      </c>
      <c r="B2842" s="16" t="s">
        <v>42</v>
      </c>
      <c r="C2842" s="15" t="str">
        <f t="shared" si="309"/>
        <v>Marl_W/Coal</v>
      </c>
      <c r="D2842" s="15">
        <v>1</v>
      </c>
      <c r="E2842" s="33">
        <f t="shared" si="312"/>
        <v>-4.8075106056537004E-2</v>
      </c>
      <c r="F2842" s="15" t="str">
        <f t="shared" si="308"/>
        <v>Rare/Uncommon</v>
      </c>
      <c r="G2842" s="17" t="s">
        <v>159</v>
      </c>
      <c r="H2842" s="18" t="s">
        <v>168</v>
      </c>
      <c r="I2842" s="26" t="s">
        <v>168</v>
      </c>
      <c r="J2842" s="19" t="str">
        <f t="shared" si="313"/>
        <v>Needs Review</v>
      </c>
      <c r="K2842" s="19" t="str">
        <f t="shared" si="314"/>
        <v>Bell &amp; Erber</v>
      </c>
      <c r="L2842" s="27" t="str">
        <f t="shared" si="310"/>
        <v>Organics</v>
      </c>
      <c r="M2842" s="27" t="str">
        <f t="shared" si="311"/>
        <v>Organics</v>
      </c>
    </row>
    <row r="2843" spans="1:13" x14ac:dyDescent="0.25">
      <c r="A2843" s="15" t="s">
        <v>108</v>
      </c>
      <c r="B2843" s="16" t="s">
        <v>43</v>
      </c>
      <c r="C2843" s="15" t="str">
        <f t="shared" si="309"/>
        <v>Marl_W/Cobbles</v>
      </c>
      <c r="D2843" s="15">
        <v>2</v>
      </c>
      <c r="E2843" s="33">
        <f t="shared" si="312"/>
        <v>-4.8015937416255879E-2</v>
      </c>
      <c r="F2843" s="15" t="str">
        <f t="shared" si="308"/>
        <v>Rare/Uncommon</v>
      </c>
      <c r="G2843" s="17" t="s">
        <v>159</v>
      </c>
      <c r="H2843" s="18" t="s">
        <v>168</v>
      </c>
      <c r="I2843" s="26" t="s">
        <v>168</v>
      </c>
      <c r="J2843" s="19" t="str">
        <f t="shared" si="313"/>
        <v>Needs Review</v>
      </c>
      <c r="K2843" s="19" t="str">
        <f t="shared" si="314"/>
        <v>Bell &amp; Erber</v>
      </c>
      <c r="L2843" s="27" t="str">
        <f t="shared" si="310"/>
        <v>Organics</v>
      </c>
      <c r="M2843" s="27" t="str">
        <f t="shared" si="311"/>
        <v>Organics</v>
      </c>
    </row>
    <row r="2844" spans="1:13" x14ac:dyDescent="0.25">
      <c r="A2844" s="15" t="s">
        <v>108</v>
      </c>
      <c r="B2844" s="16" t="s">
        <v>44</v>
      </c>
      <c r="C2844" s="15" t="str">
        <f t="shared" si="309"/>
        <v>Marl_W/Dolomite</v>
      </c>
      <c r="D2844" s="15">
        <v>0</v>
      </c>
      <c r="E2844" s="33">
        <f t="shared" si="312"/>
        <v>-4.8134274696818129E-2</v>
      </c>
      <c r="F2844" s="15" t="str">
        <f t="shared" si="308"/>
        <v>Not Used</v>
      </c>
      <c r="G2844" s="17" t="s">
        <v>159</v>
      </c>
      <c r="H2844" s="18" t="s">
        <v>168</v>
      </c>
      <c r="I2844" s="26" t="s">
        <v>168</v>
      </c>
      <c r="J2844" s="19" t="str">
        <f t="shared" si="313"/>
        <v>Not Used</v>
      </c>
      <c r="K2844" s="19" t="str">
        <f t="shared" si="314"/>
        <v>Not Used</v>
      </c>
      <c r="L2844" s="27" t="str">
        <f t="shared" si="310"/>
        <v>CHECK</v>
      </c>
      <c r="M2844" s="27" t="str">
        <f t="shared" si="311"/>
        <v>Organics</v>
      </c>
    </row>
    <row r="2845" spans="1:13" x14ac:dyDescent="0.25">
      <c r="A2845" s="15" t="s">
        <v>108</v>
      </c>
      <c r="B2845" s="16" t="s">
        <v>45</v>
      </c>
      <c r="C2845" s="15" t="str">
        <f t="shared" si="309"/>
        <v>Marl_W/Gravel</v>
      </c>
      <c r="D2845" s="15">
        <v>62</v>
      </c>
      <c r="E2845" s="33">
        <f t="shared" si="312"/>
        <v>-4.4465818999388278E-2</v>
      </c>
      <c r="F2845" s="15" t="str">
        <f t="shared" si="308"/>
        <v>Rare/Uncommon</v>
      </c>
      <c r="G2845" s="17" t="s">
        <v>159</v>
      </c>
      <c r="H2845" s="18" t="s">
        <v>168</v>
      </c>
      <c r="I2845" s="26" t="s">
        <v>168</v>
      </c>
      <c r="J2845" s="19" t="str">
        <f t="shared" si="313"/>
        <v>Needs Review</v>
      </c>
      <c r="K2845" s="19" t="str">
        <f t="shared" si="314"/>
        <v>Bell &amp; Erber</v>
      </c>
      <c r="L2845" s="27" t="str">
        <f t="shared" si="310"/>
        <v>Organics</v>
      </c>
      <c r="M2845" s="27" t="str">
        <f t="shared" si="311"/>
        <v>Organics</v>
      </c>
    </row>
    <row r="2846" spans="1:13" x14ac:dyDescent="0.25">
      <c r="A2846" s="15" t="s">
        <v>108</v>
      </c>
      <c r="B2846" s="16" t="s">
        <v>46</v>
      </c>
      <c r="C2846" s="15" t="str">
        <f t="shared" si="309"/>
        <v>Marl_W/Gypsum</v>
      </c>
      <c r="D2846" s="15">
        <v>0</v>
      </c>
      <c r="E2846" s="33">
        <f t="shared" si="312"/>
        <v>-4.8134274696818129E-2</v>
      </c>
      <c r="F2846" s="15" t="str">
        <f t="shared" si="308"/>
        <v>Not Used</v>
      </c>
      <c r="G2846" s="17" t="s">
        <v>159</v>
      </c>
      <c r="H2846" s="18" t="s">
        <v>168</v>
      </c>
      <c r="I2846" s="26" t="s">
        <v>168</v>
      </c>
      <c r="J2846" s="19" t="str">
        <f t="shared" si="313"/>
        <v>Not Used</v>
      </c>
      <c r="K2846" s="19" t="str">
        <f t="shared" si="314"/>
        <v>Not Used</v>
      </c>
      <c r="L2846" s="27" t="str">
        <f t="shared" si="310"/>
        <v>CHECK</v>
      </c>
      <c r="M2846" s="27" t="str">
        <f t="shared" si="311"/>
        <v>Organics</v>
      </c>
    </row>
    <row r="2847" spans="1:13" x14ac:dyDescent="0.25">
      <c r="A2847" s="15" t="s">
        <v>108</v>
      </c>
      <c r="B2847" s="16" t="s">
        <v>47</v>
      </c>
      <c r="C2847" s="15" t="str">
        <f t="shared" si="309"/>
        <v>Marl_W/Limestone</v>
      </c>
      <c r="D2847" s="15">
        <v>14</v>
      </c>
      <c r="E2847" s="33">
        <f t="shared" si="312"/>
        <v>-4.7305913732882357E-2</v>
      </c>
      <c r="F2847" s="15" t="str">
        <f t="shared" si="308"/>
        <v>Rare/Uncommon</v>
      </c>
      <c r="G2847" s="17" t="s">
        <v>159</v>
      </c>
      <c r="H2847" s="18" t="s">
        <v>168</v>
      </c>
      <c r="I2847" s="26" t="s">
        <v>168</v>
      </c>
      <c r="J2847" s="19" t="str">
        <f t="shared" si="313"/>
        <v>Needs Review</v>
      </c>
      <c r="K2847" s="19" t="str">
        <f t="shared" si="314"/>
        <v>Bell &amp; Erber</v>
      </c>
      <c r="L2847" s="27" t="str">
        <f t="shared" si="310"/>
        <v>Organics</v>
      </c>
      <c r="M2847" s="27" t="str">
        <f t="shared" si="311"/>
        <v>Organics</v>
      </c>
    </row>
    <row r="2848" spans="1:13" x14ac:dyDescent="0.25">
      <c r="A2848" s="15" t="s">
        <v>108</v>
      </c>
      <c r="B2848" s="16" t="s">
        <v>48</v>
      </c>
      <c r="C2848" s="15" t="str">
        <f t="shared" si="309"/>
        <v>Marl_W/Pyrite</v>
      </c>
      <c r="D2848" s="15">
        <v>0</v>
      </c>
      <c r="E2848" s="33">
        <f t="shared" si="312"/>
        <v>-4.8134274696818129E-2</v>
      </c>
      <c r="F2848" s="15" t="str">
        <f t="shared" si="308"/>
        <v>Not Used</v>
      </c>
      <c r="G2848" s="17" t="s">
        <v>159</v>
      </c>
      <c r="H2848" s="18" t="s">
        <v>168</v>
      </c>
      <c r="I2848" s="26" t="s">
        <v>168</v>
      </c>
      <c r="J2848" s="19" t="str">
        <f t="shared" si="313"/>
        <v>Not Used</v>
      </c>
      <c r="K2848" s="19" t="str">
        <f t="shared" si="314"/>
        <v>Not Used</v>
      </c>
      <c r="L2848" s="27" t="str">
        <f t="shared" si="310"/>
        <v>CHECK</v>
      </c>
      <c r="M2848" s="27" t="str">
        <f t="shared" si="311"/>
        <v>Organics</v>
      </c>
    </row>
    <row r="2849" spans="1:13" x14ac:dyDescent="0.25">
      <c r="A2849" s="15" t="s">
        <v>108</v>
      </c>
      <c r="B2849" s="16" t="s">
        <v>49</v>
      </c>
      <c r="C2849" s="15" t="str">
        <f t="shared" si="309"/>
        <v>Marl_W/Sand</v>
      </c>
      <c r="D2849" s="15">
        <v>399</v>
      </c>
      <c r="E2849" s="33">
        <f t="shared" si="312"/>
        <v>-2.4525987224648594E-2</v>
      </c>
      <c r="F2849" s="15" t="str">
        <f t="shared" si="308"/>
        <v>Rare/Uncommon</v>
      </c>
      <c r="G2849" s="17" t="s">
        <v>159</v>
      </c>
      <c r="H2849" s="18" t="s">
        <v>168</v>
      </c>
      <c r="I2849" s="26" t="s">
        <v>168</v>
      </c>
      <c r="J2849" s="19" t="str">
        <f t="shared" si="313"/>
        <v>Needs Review</v>
      </c>
      <c r="K2849" s="19" t="str">
        <f t="shared" si="314"/>
        <v>Bell &amp; Erber</v>
      </c>
      <c r="L2849" s="27" t="str">
        <f t="shared" si="310"/>
        <v>Organics</v>
      </c>
      <c r="M2849" s="27" t="str">
        <f t="shared" si="311"/>
        <v>Organics</v>
      </c>
    </row>
    <row r="2850" spans="1:13" x14ac:dyDescent="0.25">
      <c r="A2850" s="15" t="s">
        <v>108</v>
      </c>
      <c r="B2850" s="16" t="s">
        <v>50</v>
      </c>
      <c r="C2850" s="15" t="str">
        <f t="shared" si="309"/>
        <v>Marl_W/Sandstone</v>
      </c>
      <c r="D2850" s="15">
        <v>8</v>
      </c>
      <c r="E2850" s="33">
        <f t="shared" si="312"/>
        <v>-4.7660925574569114E-2</v>
      </c>
      <c r="F2850" s="15" t="str">
        <f t="shared" si="308"/>
        <v>Rare/Uncommon</v>
      </c>
      <c r="G2850" s="17" t="s">
        <v>159</v>
      </c>
      <c r="H2850" s="18" t="s">
        <v>168</v>
      </c>
      <c r="I2850" s="26" t="s">
        <v>168</v>
      </c>
      <c r="J2850" s="19" t="str">
        <f t="shared" si="313"/>
        <v>Needs Review</v>
      </c>
      <c r="K2850" s="19" t="str">
        <f t="shared" si="314"/>
        <v>Bell &amp; Erber</v>
      </c>
      <c r="L2850" s="27" t="str">
        <f t="shared" si="310"/>
        <v>Organics</v>
      </c>
      <c r="M2850" s="27" t="str">
        <f t="shared" si="311"/>
        <v>Organics</v>
      </c>
    </row>
    <row r="2851" spans="1:13" x14ac:dyDescent="0.25">
      <c r="A2851" s="15" t="s">
        <v>108</v>
      </c>
      <c r="B2851" s="16" t="s">
        <v>51</v>
      </c>
      <c r="C2851" s="15" t="str">
        <f t="shared" si="309"/>
        <v>Marl_W/Shale</v>
      </c>
      <c r="D2851" s="15">
        <v>2</v>
      </c>
      <c r="E2851" s="33">
        <f t="shared" si="312"/>
        <v>-4.8015937416255879E-2</v>
      </c>
      <c r="F2851" s="15" t="str">
        <f t="shared" si="308"/>
        <v>Rare/Uncommon</v>
      </c>
      <c r="G2851" s="17" t="s">
        <v>159</v>
      </c>
      <c r="H2851" s="18" t="s">
        <v>168</v>
      </c>
      <c r="I2851" s="26" t="s">
        <v>168</v>
      </c>
      <c r="J2851" s="19" t="str">
        <f t="shared" si="313"/>
        <v>Needs Review</v>
      </c>
      <c r="K2851" s="19" t="str">
        <f t="shared" si="314"/>
        <v>Bell &amp; Erber</v>
      </c>
      <c r="L2851" s="27" t="str">
        <f t="shared" si="310"/>
        <v>Organics</v>
      </c>
      <c r="M2851" s="27" t="str">
        <f t="shared" si="311"/>
        <v>Organics</v>
      </c>
    </row>
    <row r="2852" spans="1:13" x14ac:dyDescent="0.25">
      <c r="A2852" s="15" t="s">
        <v>108</v>
      </c>
      <c r="B2852" s="16" t="s">
        <v>52</v>
      </c>
      <c r="C2852" s="15" t="str">
        <f t="shared" si="309"/>
        <v>Marl_W/Silt</v>
      </c>
      <c r="D2852" s="15">
        <v>12</v>
      </c>
      <c r="E2852" s="33">
        <f t="shared" si="312"/>
        <v>-4.7424251013444607E-2</v>
      </c>
      <c r="F2852" s="15" t="str">
        <f t="shared" si="308"/>
        <v>Rare/Uncommon</v>
      </c>
      <c r="G2852" s="17" t="s">
        <v>159</v>
      </c>
      <c r="H2852" s="18" t="s">
        <v>168</v>
      </c>
      <c r="I2852" s="26" t="s">
        <v>168</v>
      </c>
      <c r="J2852" s="19" t="str">
        <f t="shared" si="313"/>
        <v>Needs Review</v>
      </c>
      <c r="K2852" s="19" t="str">
        <f t="shared" si="314"/>
        <v>Bell &amp; Erber</v>
      </c>
      <c r="L2852" s="27" t="str">
        <f t="shared" si="310"/>
        <v>Organics</v>
      </c>
      <c r="M2852" s="27" t="str">
        <f t="shared" si="311"/>
        <v>Organics</v>
      </c>
    </row>
    <row r="2853" spans="1:13" x14ac:dyDescent="0.25">
      <c r="A2853" s="15" t="s">
        <v>108</v>
      </c>
      <c r="B2853" s="16" t="s">
        <v>53</v>
      </c>
      <c r="C2853" s="15" t="str">
        <f t="shared" si="309"/>
        <v>Marl_W/Stones</v>
      </c>
      <c r="D2853" s="15">
        <v>22</v>
      </c>
      <c r="E2853" s="33">
        <f t="shared" si="312"/>
        <v>-4.6832564610633343E-2</v>
      </c>
      <c r="F2853" s="15" t="str">
        <f t="shared" si="308"/>
        <v>Rare/Uncommon</v>
      </c>
      <c r="G2853" s="17" t="s">
        <v>159</v>
      </c>
      <c r="H2853" s="18" t="s">
        <v>168</v>
      </c>
      <c r="I2853" s="26" t="s">
        <v>168</v>
      </c>
      <c r="J2853" s="19" t="str">
        <f t="shared" si="313"/>
        <v>Needs Review</v>
      </c>
      <c r="K2853" s="19" t="str">
        <f t="shared" si="314"/>
        <v>Bell &amp; Erber</v>
      </c>
      <c r="L2853" s="27" t="str">
        <f t="shared" si="310"/>
        <v>Organics</v>
      </c>
      <c r="M2853" s="27" t="str">
        <f t="shared" si="311"/>
        <v>Organics</v>
      </c>
    </row>
    <row r="2854" spans="1:13" x14ac:dyDescent="0.25">
      <c r="A2854" s="15" t="s">
        <v>108</v>
      </c>
      <c r="B2854" s="16" t="s">
        <v>54</v>
      </c>
      <c r="C2854" s="15" t="str">
        <f t="shared" si="309"/>
        <v>Marl_Water Bearing</v>
      </c>
      <c r="D2854" s="15">
        <v>7</v>
      </c>
      <c r="E2854" s="33">
        <f t="shared" si="312"/>
        <v>-4.7720094214850246E-2</v>
      </c>
      <c r="F2854" s="15" t="str">
        <f t="shared" si="308"/>
        <v>Rare/Uncommon</v>
      </c>
      <c r="G2854" s="17" t="s">
        <v>159</v>
      </c>
      <c r="H2854" s="18" t="s">
        <v>168</v>
      </c>
      <c r="I2854" s="26" t="s">
        <v>168</v>
      </c>
      <c r="J2854" s="19" t="str">
        <f t="shared" si="313"/>
        <v>Needs Review</v>
      </c>
      <c r="K2854" s="19" t="str">
        <f t="shared" si="314"/>
        <v>Bell &amp; Erber</v>
      </c>
      <c r="L2854" s="27" t="str">
        <f t="shared" si="310"/>
        <v>Organics</v>
      </c>
      <c r="M2854" s="27" t="str">
        <f t="shared" si="311"/>
        <v>Organics</v>
      </c>
    </row>
    <row r="2855" spans="1:13" x14ac:dyDescent="0.25">
      <c r="A2855" s="15" t="s">
        <v>108</v>
      </c>
      <c r="B2855" s="16" t="s">
        <v>55</v>
      </c>
      <c r="C2855" s="15" t="str">
        <f t="shared" si="309"/>
        <v>Marl_Weathered</v>
      </c>
      <c r="D2855" s="15">
        <v>0</v>
      </c>
      <c r="E2855" s="33">
        <f t="shared" si="312"/>
        <v>-4.8134274696818129E-2</v>
      </c>
      <c r="F2855" s="15" t="str">
        <f t="shared" si="308"/>
        <v>Not Used</v>
      </c>
      <c r="G2855" s="17" t="s">
        <v>159</v>
      </c>
      <c r="H2855" s="18" t="s">
        <v>168</v>
      </c>
      <c r="I2855" s="26" t="s">
        <v>168</v>
      </c>
      <c r="J2855" s="19" t="str">
        <f t="shared" si="313"/>
        <v>Not Used</v>
      </c>
      <c r="K2855" s="19" t="str">
        <f t="shared" si="314"/>
        <v>Not Used</v>
      </c>
      <c r="L2855" s="27" t="str">
        <f t="shared" si="310"/>
        <v>CHECK</v>
      </c>
      <c r="M2855" s="27" t="str">
        <f t="shared" si="311"/>
        <v>Organics</v>
      </c>
    </row>
    <row r="2856" spans="1:13" x14ac:dyDescent="0.25">
      <c r="A2856" s="15" t="s">
        <v>108</v>
      </c>
      <c r="B2856" s="16" t="s">
        <v>56</v>
      </c>
      <c r="C2856" s="15" t="str">
        <f t="shared" si="309"/>
        <v>Marl_Wet/Moist</v>
      </c>
      <c r="D2856" s="15">
        <v>67</v>
      </c>
      <c r="E2856" s="33">
        <f t="shared" si="312"/>
        <v>-4.4169975797982645E-2</v>
      </c>
      <c r="F2856" s="15" t="str">
        <f t="shared" si="308"/>
        <v>Rare/Uncommon</v>
      </c>
      <c r="G2856" s="17" t="s">
        <v>168</v>
      </c>
      <c r="H2856" s="18" t="s">
        <v>168</v>
      </c>
      <c r="I2856" s="26" t="s">
        <v>168</v>
      </c>
      <c r="J2856" s="19" t="str">
        <f t="shared" si="313"/>
        <v>Yes</v>
      </c>
      <c r="K2856" s="19" t="str">
        <f t="shared" si="314"/>
        <v>Everyone Agrees</v>
      </c>
      <c r="L2856" s="27" t="str">
        <f t="shared" si="310"/>
        <v>Organics</v>
      </c>
      <c r="M2856" s="27" t="str">
        <f t="shared" si="311"/>
        <v>Organics</v>
      </c>
    </row>
    <row r="2857" spans="1:13" x14ac:dyDescent="0.25">
      <c r="A2857" s="15" t="s">
        <v>108</v>
      </c>
      <c r="B2857" s="16" t="s">
        <v>57</v>
      </c>
      <c r="C2857" s="15" t="str">
        <f t="shared" si="309"/>
        <v>Marl_Wood</v>
      </c>
      <c r="D2857" s="15">
        <v>22</v>
      </c>
      <c r="E2857" s="33">
        <f t="shared" si="312"/>
        <v>-4.6832564610633343E-2</v>
      </c>
      <c r="F2857" s="15" t="str">
        <f t="shared" si="308"/>
        <v>Rare/Uncommon</v>
      </c>
      <c r="G2857" s="17" t="s">
        <v>159</v>
      </c>
      <c r="H2857" s="18" t="s">
        <v>168</v>
      </c>
      <c r="I2857" s="26" t="s">
        <v>168</v>
      </c>
      <c r="J2857" s="19" t="str">
        <f t="shared" si="313"/>
        <v>Needs Review</v>
      </c>
      <c r="K2857" s="19" t="str">
        <f t="shared" si="314"/>
        <v>Bell &amp; Erber</v>
      </c>
      <c r="L2857" s="27" t="str">
        <f t="shared" si="310"/>
        <v>Organics</v>
      </c>
      <c r="M2857" s="27" t="str">
        <f t="shared" si="311"/>
        <v>Organics</v>
      </c>
    </row>
    <row r="2858" spans="1:13" x14ac:dyDescent="0.25">
      <c r="A2858" s="15" t="s">
        <v>109</v>
      </c>
      <c r="B2858" s="16"/>
      <c r="C2858" s="15" t="str">
        <f t="shared" si="309"/>
        <v>Muck_</v>
      </c>
      <c r="D2858" s="15">
        <v>5419</v>
      </c>
      <c r="E2858" s="33">
        <f t="shared" si="312"/>
        <v>0.27250058698660723</v>
      </c>
      <c r="F2858" s="15" t="str">
        <f t="shared" si="308"/>
        <v>Fairly Common</v>
      </c>
      <c r="G2858" s="17" t="s">
        <v>168</v>
      </c>
      <c r="H2858" s="18" t="s">
        <v>168</v>
      </c>
      <c r="I2858" s="26" t="s">
        <v>168</v>
      </c>
      <c r="J2858" s="19" t="str">
        <f t="shared" si="313"/>
        <v>Yes</v>
      </c>
      <c r="K2858" s="19" t="str">
        <f t="shared" si="314"/>
        <v>Everyone Agrees</v>
      </c>
      <c r="L2858" s="27" t="str">
        <f t="shared" si="310"/>
        <v>Organics</v>
      </c>
      <c r="M2858" s="27" t="str">
        <f t="shared" si="311"/>
        <v>Organics</v>
      </c>
    </row>
    <row r="2859" spans="1:13" x14ac:dyDescent="0.25">
      <c r="A2859" s="15" t="s">
        <v>109</v>
      </c>
      <c r="B2859" s="16" t="s">
        <v>4</v>
      </c>
      <c r="C2859" s="15" t="str">
        <f t="shared" si="309"/>
        <v>Muck_Broken</v>
      </c>
      <c r="D2859" s="15">
        <v>0</v>
      </c>
      <c r="E2859" s="33">
        <f t="shared" si="312"/>
        <v>-4.8134274696818129E-2</v>
      </c>
      <c r="F2859" s="15" t="str">
        <f t="shared" si="308"/>
        <v>Not Used</v>
      </c>
      <c r="G2859" s="17" t="s">
        <v>159</v>
      </c>
      <c r="H2859" s="18" t="s">
        <v>168</v>
      </c>
      <c r="I2859" s="26" t="s">
        <v>168</v>
      </c>
      <c r="J2859" s="19" t="str">
        <f t="shared" si="313"/>
        <v>Not Used</v>
      </c>
      <c r="K2859" s="19" t="str">
        <f t="shared" si="314"/>
        <v>Not Used</v>
      </c>
      <c r="L2859" s="27" t="str">
        <f t="shared" si="310"/>
        <v>CHECK</v>
      </c>
      <c r="M2859" s="27" t="str">
        <f t="shared" si="311"/>
        <v>Organics</v>
      </c>
    </row>
    <row r="2860" spans="1:13" x14ac:dyDescent="0.25">
      <c r="A2860" s="15" t="s">
        <v>109</v>
      </c>
      <c r="B2860" s="16" t="s">
        <v>5</v>
      </c>
      <c r="C2860" s="15" t="str">
        <f t="shared" si="309"/>
        <v>Muck_Cemented</v>
      </c>
      <c r="D2860" s="15">
        <v>1</v>
      </c>
      <c r="E2860" s="33">
        <f t="shared" si="312"/>
        <v>-4.8075106056537004E-2</v>
      </c>
      <c r="F2860" s="15" t="str">
        <f t="shared" si="308"/>
        <v>Rare/Uncommon</v>
      </c>
      <c r="G2860" s="17" t="s">
        <v>159</v>
      </c>
      <c r="H2860" s="18" t="s">
        <v>168</v>
      </c>
      <c r="I2860" s="26" t="s">
        <v>168</v>
      </c>
      <c r="J2860" s="19" t="str">
        <f t="shared" si="313"/>
        <v>Needs Review</v>
      </c>
      <c r="K2860" s="19" t="str">
        <f t="shared" si="314"/>
        <v>Bell &amp; Erber</v>
      </c>
      <c r="L2860" s="27" t="str">
        <f t="shared" si="310"/>
        <v>Organics</v>
      </c>
      <c r="M2860" s="27" t="str">
        <f t="shared" si="311"/>
        <v>Organics</v>
      </c>
    </row>
    <row r="2861" spans="1:13" x14ac:dyDescent="0.25">
      <c r="A2861" s="15" t="s">
        <v>109</v>
      </c>
      <c r="B2861" s="16" t="s">
        <v>6</v>
      </c>
      <c r="C2861" s="15" t="str">
        <f t="shared" si="309"/>
        <v>Muck_Clayey</v>
      </c>
      <c r="D2861" s="15">
        <v>72</v>
      </c>
      <c r="E2861" s="33">
        <f t="shared" si="312"/>
        <v>-4.3874132596577013E-2</v>
      </c>
      <c r="F2861" s="15" t="str">
        <f t="shared" si="308"/>
        <v>Rare/Uncommon</v>
      </c>
      <c r="G2861" s="17" t="s">
        <v>159</v>
      </c>
      <c r="H2861" s="18" t="s">
        <v>168</v>
      </c>
      <c r="I2861" s="26" t="s">
        <v>168</v>
      </c>
      <c r="J2861" s="19" t="str">
        <f t="shared" si="313"/>
        <v>Needs Review</v>
      </c>
      <c r="K2861" s="19" t="str">
        <f t="shared" si="314"/>
        <v>Bell &amp; Erber</v>
      </c>
      <c r="L2861" s="27" t="str">
        <f t="shared" si="310"/>
        <v>Organics</v>
      </c>
      <c r="M2861" s="27" t="str">
        <f t="shared" si="311"/>
        <v>Organics</v>
      </c>
    </row>
    <row r="2862" spans="1:13" x14ac:dyDescent="0.25">
      <c r="A2862" s="15" t="s">
        <v>109</v>
      </c>
      <c r="B2862" s="16" t="s">
        <v>7</v>
      </c>
      <c r="C2862" s="15" t="str">
        <f t="shared" si="309"/>
        <v>Muck_Coarse</v>
      </c>
      <c r="D2862" s="15">
        <v>2</v>
      </c>
      <c r="E2862" s="33">
        <f t="shared" si="312"/>
        <v>-4.8015937416255879E-2</v>
      </c>
      <c r="F2862" s="15" t="str">
        <f t="shared" si="308"/>
        <v>Rare/Uncommon</v>
      </c>
      <c r="G2862" s="17" t="s">
        <v>159</v>
      </c>
      <c r="H2862" s="18" t="s">
        <v>168</v>
      </c>
      <c r="I2862" s="26" t="s">
        <v>168</v>
      </c>
      <c r="J2862" s="19" t="str">
        <f t="shared" si="313"/>
        <v>Needs Review</v>
      </c>
      <c r="K2862" s="19" t="str">
        <f t="shared" si="314"/>
        <v>Bell &amp; Erber</v>
      </c>
      <c r="L2862" s="27" t="str">
        <f t="shared" si="310"/>
        <v>Organics</v>
      </c>
      <c r="M2862" s="27" t="str">
        <f t="shared" si="311"/>
        <v>Organics</v>
      </c>
    </row>
    <row r="2863" spans="1:13" x14ac:dyDescent="0.25">
      <c r="A2863" s="15" t="s">
        <v>109</v>
      </c>
      <c r="B2863" s="16" t="s">
        <v>8</v>
      </c>
      <c r="C2863" s="15" t="str">
        <f t="shared" si="309"/>
        <v>Muck_Dense</v>
      </c>
      <c r="D2863" s="15">
        <v>11</v>
      </c>
      <c r="E2863" s="33">
        <f t="shared" si="312"/>
        <v>-4.7483419653725739E-2</v>
      </c>
      <c r="F2863" s="15" t="str">
        <f t="shared" si="308"/>
        <v>Rare/Uncommon</v>
      </c>
      <c r="G2863" s="17" t="s">
        <v>159</v>
      </c>
      <c r="H2863" s="18" t="s">
        <v>168</v>
      </c>
      <c r="I2863" s="26" t="s">
        <v>168</v>
      </c>
      <c r="J2863" s="19" t="str">
        <f t="shared" si="313"/>
        <v>Needs Review</v>
      </c>
      <c r="K2863" s="19" t="str">
        <f t="shared" si="314"/>
        <v>Bell &amp; Erber</v>
      </c>
      <c r="L2863" s="27" t="str">
        <f t="shared" si="310"/>
        <v>Organics</v>
      </c>
      <c r="M2863" s="27" t="str">
        <f t="shared" si="311"/>
        <v>Organics</v>
      </c>
    </row>
    <row r="2864" spans="1:13" x14ac:dyDescent="0.25">
      <c r="A2864" s="15" t="s">
        <v>109</v>
      </c>
      <c r="B2864" s="16" t="s">
        <v>9</v>
      </c>
      <c r="C2864" s="15" t="str">
        <f t="shared" si="309"/>
        <v>Muck_Dolomitic</v>
      </c>
      <c r="D2864" s="15">
        <v>0</v>
      </c>
      <c r="E2864" s="33">
        <f t="shared" si="312"/>
        <v>-4.8134274696818129E-2</v>
      </c>
      <c r="F2864" s="15" t="str">
        <f t="shared" si="308"/>
        <v>Not Used</v>
      </c>
      <c r="G2864" s="17" t="s">
        <v>159</v>
      </c>
      <c r="H2864" s="18" t="s">
        <v>168</v>
      </c>
      <c r="I2864" s="26" t="s">
        <v>168</v>
      </c>
      <c r="J2864" s="19" t="str">
        <f t="shared" si="313"/>
        <v>Not Used</v>
      </c>
      <c r="K2864" s="19" t="str">
        <f t="shared" si="314"/>
        <v>Not Used</v>
      </c>
      <c r="L2864" s="27" t="str">
        <f t="shared" si="310"/>
        <v>CHECK</v>
      </c>
      <c r="M2864" s="27" t="str">
        <f t="shared" si="311"/>
        <v>Organics</v>
      </c>
    </row>
    <row r="2865" spans="1:13" x14ac:dyDescent="0.25">
      <c r="A2865" s="15" t="s">
        <v>109</v>
      </c>
      <c r="B2865" s="16" t="s">
        <v>10</v>
      </c>
      <c r="C2865" s="15" t="str">
        <f t="shared" si="309"/>
        <v>Muck_Dry</v>
      </c>
      <c r="D2865" s="15">
        <v>1</v>
      </c>
      <c r="E2865" s="33">
        <f t="shared" si="312"/>
        <v>-4.8075106056537004E-2</v>
      </c>
      <c r="F2865" s="15" t="str">
        <f t="shared" si="308"/>
        <v>Rare/Uncommon</v>
      </c>
      <c r="G2865" s="17" t="s">
        <v>159</v>
      </c>
      <c r="H2865" s="18" t="s">
        <v>168</v>
      </c>
      <c r="I2865" s="26" t="s">
        <v>168</v>
      </c>
      <c r="J2865" s="19" t="str">
        <f t="shared" si="313"/>
        <v>Needs Review</v>
      </c>
      <c r="K2865" s="19" t="str">
        <f t="shared" si="314"/>
        <v>Bell &amp; Erber</v>
      </c>
      <c r="L2865" s="27" t="str">
        <f t="shared" si="310"/>
        <v>Organics</v>
      </c>
      <c r="M2865" s="27" t="str">
        <f t="shared" si="311"/>
        <v>Organics</v>
      </c>
    </row>
    <row r="2866" spans="1:13" x14ac:dyDescent="0.25">
      <c r="A2866" s="15" t="s">
        <v>109</v>
      </c>
      <c r="B2866" s="16" t="s">
        <v>11</v>
      </c>
      <c r="C2866" s="15" t="str">
        <f t="shared" si="309"/>
        <v>Muck_Fill</v>
      </c>
      <c r="D2866" s="15">
        <v>40</v>
      </c>
      <c r="E2866" s="33">
        <f t="shared" si="312"/>
        <v>-4.5767529085573064E-2</v>
      </c>
      <c r="F2866" s="15" t="str">
        <f t="shared" si="308"/>
        <v>Rare/Uncommon</v>
      </c>
      <c r="G2866" s="17" t="s">
        <v>159</v>
      </c>
      <c r="H2866" s="18" t="s">
        <v>167</v>
      </c>
      <c r="I2866" s="26" t="s">
        <v>167</v>
      </c>
      <c r="J2866" s="19" t="str">
        <f t="shared" si="313"/>
        <v>Needs Review</v>
      </c>
      <c r="K2866" s="19" t="str">
        <f t="shared" si="314"/>
        <v>Bell &amp; Erber</v>
      </c>
      <c r="L2866" s="27" t="str">
        <f t="shared" si="310"/>
        <v>Unknown or No Record</v>
      </c>
      <c r="M2866" s="27" t="str">
        <f t="shared" si="311"/>
        <v>Unknown or No Record</v>
      </c>
    </row>
    <row r="2867" spans="1:13" x14ac:dyDescent="0.25">
      <c r="A2867" s="15" t="s">
        <v>109</v>
      </c>
      <c r="B2867" s="16" t="s">
        <v>12</v>
      </c>
      <c r="C2867" s="15" t="str">
        <f t="shared" si="309"/>
        <v>Muck_Fine</v>
      </c>
      <c r="D2867" s="15">
        <v>5</v>
      </c>
      <c r="E2867" s="33">
        <f t="shared" si="312"/>
        <v>-4.7838431495412496E-2</v>
      </c>
      <c r="F2867" s="15" t="str">
        <f t="shared" si="308"/>
        <v>Rare/Uncommon</v>
      </c>
      <c r="G2867" s="17" t="s">
        <v>159</v>
      </c>
      <c r="H2867" s="18" t="s">
        <v>168</v>
      </c>
      <c r="I2867" s="26" t="s">
        <v>168</v>
      </c>
      <c r="J2867" s="19" t="str">
        <f t="shared" si="313"/>
        <v>Needs Review</v>
      </c>
      <c r="K2867" s="19" t="str">
        <f t="shared" si="314"/>
        <v>Bell &amp; Erber</v>
      </c>
      <c r="L2867" s="27" t="str">
        <f t="shared" si="310"/>
        <v>Organics</v>
      </c>
      <c r="M2867" s="27" t="str">
        <f t="shared" si="311"/>
        <v>Organics</v>
      </c>
    </row>
    <row r="2868" spans="1:13" x14ac:dyDescent="0.25">
      <c r="A2868" s="15" t="s">
        <v>109</v>
      </c>
      <c r="B2868" s="16" t="s">
        <v>13</v>
      </c>
      <c r="C2868" s="15" t="str">
        <f t="shared" si="309"/>
        <v>Muck_Fine To Coarse</v>
      </c>
      <c r="D2868" s="15">
        <v>0</v>
      </c>
      <c r="E2868" s="33">
        <f t="shared" si="312"/>
        <v>-4.8134274696818129E-2</v>
      </c>
      <c r="F2868" s="15" t="str">
        <f t="shared" si="308"/>
        <v>Not Used</v>
      </c>
      <c r="G2868" s="17" t="s">
        <v>159</v>
      </c>
      <c r="H2868" s="18" t="s">
        <v>168</v>
      </c>
      <c r="I2868" s="26" t="s">
        <v>168</v>
      </c>
      <c r="J2868" s="19" t="str">
        <f t="shared" si="313"/>
        <v>Not Used</v>
      </c>
      <c r="K2868" s="19" t="str">
        <f t="shared" si="314"/>
        <v>Not Used</v>
      </c>
      <c r="L2868" s="27" t="str">
        <f t="shared" si="310"/>
        <v>CHECK</v>
      </c>
      <c r="M2868" s="27" t="str">
        <f t="shared" si="311"/>
        <v>Organics</v>
      </c>
    </row>
    <row r="2869" spans="1:13" x14ac:dyDescent="0.25">
      <c r="A2869" s="15" t="s">
        <v>109</v>
      </c>
      <c r="B2869" s="16" t="s">
        <v>14</v>
      </c>
      <c r="C2869" s="15" t="str">
        <f t="shared" si="309"/>
        <v>Muck_Fine To Medium</v>
      </c>
      <c r="D2869" s="15">
        <v>1</v>
      </c>
      <c r="E2869" s="33">
        <f t="shared" si="312"/>
        <v>-4.8075106056537004E-2</v>
      </c>
      <c r="F2869" s="15" t="str">
        <f t="shared" si="308"/>
        <v>Rare/Uncommon</v>
      </c>
      <c r="G2869" s="17" t="s">
        <v>159</v>
      </c>
      <c r="H2869" s="18" t="s">
        <v>168</v>
      </c>
      <c r="I2869" s="26" t="s">
        <v>168</v>
      </c>
      <c r="J2869" s="19" t="str">
        <f t="shared" si="313"/>
        <v>Needs Review</v>
      </c>
      <c r="K2869" s="19" t="str">
        <f t="shared" si="314"/>
        <v>Bell &amp; Erber</v>
      </c>
      <c r="L2869" s="27" t="str">
        <f t="shared" si="310"/>
        <v>Organics</v>
      </c>
      <c r="M2869" s="27" t="str">
        <f t="shared" si="311"/>
        <v>Organics</v>
      </c>
    </row>
    <row r="2870" spans="1:13" x14ac:dyDescent="0.25">
      <c r="A2870" s="15" t="s">
        <v>109</v>
      </c>
      <c r="B2870" s="16" t="s">
        <v>15</v>
      </c>
      <c r="C2870" s="15" t="str">
        <f t="shared" si="309"/>
        <v>Muck_Firm</v>
      </c>
      <c r="D2870" s="15">
        <v>1</v>
      </c>
      <c r="E2870" s="33">
        <f t="shared" si="312"/>
        <v>-4.8075106056537004E-2</v>
      </c>
      <c r="F2870" s="15" t="str">
        <f t="shared" si="308"/>
        <v>Rare/Uncommon</v>
      </c>
      <c r="G2870" s="17" t="s">
        <v>159</v>
      </c>
      <c r="H2870" s="18" t="s">
        <v>168</v>
      </c>
      <c r="I2870" s="26" t="s">
        <v>168</v>
      </c>
      <c r="J2870" s="19" t="str">
        <f t="shared" si="313"/>
        <v>Needs Review</v>
      </c>
      <c r="K2870" s="19" t="str">
        <f t="shared" si="314"/>
        <v>Bell &amp; Erber</v>
      </c>
      <c r="L2870" s="27" t="str">
        <f t="shared" si="310"/>
        <v>Organics</v>
      </c>
      <c r="M2870" s="27" t="str">
        <f t="shared" si="311"/>
        <v>Organics</v>
      </c>
    </row>
    <row r="2871" spans="1:13" x14ac:dyDescent="0.25">
      <c r="A2871" s="15" t="s">
        <v>109</v>
      </c>
      <c r="B2871" s="16" t="s">
        <v>16</v>
      </c>
      <c r="C2871" s="15" t="str">
        <f t="shared" si="309"/>
        <v>Muck_Fractured</v>
      </c>
      <c r="D2871" s="15">
        <v>0</v>
      </c>
      <c r="E2871" s="33">
        <f t="shared" si="312"/>
        <v>-4.8134274696818129E-2</v>
      </c>
      <c r="F2871" s="15" t="str">
        <f t="shared" si="308"/>
        <v>Not Used</v>
      </c>
      <c r="G2871" s="17" t="s">
        <v>159</v>
      </c>
      <c r="H2871" s="18" t="s">
        <v>168</v>
      </c>
      <c r="I2871" s="26" t="s">
        <v>168</v>
      </c>
      <c r="J2871" s="19" t="str">
        <f t="shared" si="313"/>
        <v>Not Used</v>
      </c>
      <c r="K2871" s="19" t="str">
        <f t="shared" si="314"/>
        <v>Not Used</v>
      </c>
      <c r="L2871" s="27" t="str">
        <f t="shared" si="310"/>
        <v>CHECK</v>
      </c>
      <c r="M2871" s="27" t="str">
        <f t="shared" si="311"/>
        <v>Organics</v>
      </c>
    </row>
    <row r="2872" spans="1:13" x14ac:dyDescent="0.25">
      <c r="A2872" s="15" t="s">
        <v>109</v>
      </c>
      <c r="B2872" s="16" t="s">
        <v>17</v>
      </c>
      <c r="C2872" s="15" t="str">
        <f t="shared" si="309"/>
        <v>Muck_Gravely</v>
      </c>
      <c r="D2872" s="15">
        <v>15</v>
      </c>
      <c r="E2872" s="33">
        <f t="shared" si="312"/>
        <v>-4.7246745092601232E-2</v>
      </c>
      <c r="F2872" s="15" t="str">
        <f t="shared" si="308"/>
        <v>Rare/Uncommon</v>
      </c>
      <c r="G2872" s="17" t="s">
        <v>168</v>
      </c>
      <c r="H2872" s="18" t="s">
        <v>168</v>
      </c>
      <c r="I2872" s="26" t="s">
        <v>168</v>
      </c>
      <c r="J2872" s="19" t="str">
        <f t="shared" si="313"/>
        <v>Yes</v>
      </c>
      <c r="K2872" s="19" t="str">
        <f t="shared" si="314"/>
        <v>Everyone Agrees</v>
      </c>
      <c r="L2872" s="27" t="str">
        <f t="shared" si="310"/>
        <v>Organics</v>
      </c>
      <c r="M2872" s="27" t="str">
        <f t="shared" si="311"/>
        <v>Organics</v>
      </c>
    </row>
    <row r="2873" spans="1:13" x14ac:dyDescent="0.25">
      <c r="A2873" s="15" t="s">
        <v>109</v>
      </c>
      <c r="B2873" s="16" t="s">
        <v>18</v>
      </c>
      <c r="C2873" s="15" t="str">
        <f t="shared" si="309"/>
        <v>Muck_Gummy</v>
      </c>
      <c r="D2873" s="15">
        <v>4</v>
      </c>
      <c r="E2873" s="33">
        <f t="shared" si="312"/>
        <v>-4.7897600135693622E-2</v>
      </c>
      <c r="F2873" s="15" t="str">
        <f t="shared" si="308"/>
        <v>Rare/Uncommon</v>
      </c>
      <c r="G2873" s="17" t="s">
        <v>159</v>
      </c>
      <c r="H2873" s="18" t="s">
        <v>168</v>
      </c>
      <c r="I2873" s="26" t="s">
        <v>168</v>
      </c>
      <c r="J2873" s="19" t="str">
        <f t="shared" si="313"/>
        <v>Needs Review</v>
      </c>
      <c r="K2873" s="19" t="str">
        <f t="shared" si="314"/>
        <v>Bell &amp; Erber</v>
      </c>
      <c r="L2873" s="27" t="str">
        <f t="shared" si="310"/>
        <v>Organics</v>
      </c>
      <c r="M2873" s="27" t="str">
        <f t="shared" si="311"/>
        <v>Organics</v>
      </c>
    </row>
    <row r="2874" spans="1:13" x14ac:dyDescent="0.25">
      <c r="A2874" s="15" t="s">
        <v>109</v>
      </c>
      <c r="B2874" s="16" t="s">
        <v>19</v>
      </c>
      <c r="C2874" s="15" t="str">
        <f t="shared" si="309"/>
        <v>Muck_Hard</v>
      </c>
      <c r="D2874" s="15">
        <v>2</v>
      </c>
      <c r="E2874" s="33">
        <f t="shared" si="312"/>
        <v>-4.8015937416255879E-2</v>
      </c>
      <c r="F2874" s="15" t="str">
        <f t="shared" si="308"/>
        <v>Rare/Uncommon</v>
      </c>
      <c r="G2874" s="17" t="s">
        <v>159</v>
      </c>
      <c r="H2874" s="18" t="s">
        <v>168</v>
      </c>
      <c r="I2874" s="26" t="s">
        <v>168</v>
      </c>
      <c r="J2874" s="19" t="str">
        <f t="shared" si="313"/>
        <v>Needs Review</v>
      </c>
      <c r="K2874" s="19" t="str">
        <f t="shared" si="314"/>
        <v>Bell &amp; Erber</v>
      </c>
      <c r="L2874" s="27" t="str">
        <f t="shared" si="310"/>
        <v>Organics</v>
      </c>
      <c r="M2874" s="27" t="str">
        <f t="shared" si="311"/>
        <v>Organics</v>
      </c>
    </row>
    <row r="2875" spans="1:13" x14ac:dyDescent="0.25">
      <c r="A2875" s="15" t="s">
        <v>109</v>
      </c>
      <c r="B2875" s="16" t="s">
        <v>20</v>
      </c>
      <c r="C2875" s="15" t="str">
        <f t="shared" si="309"/>
        <v>Muck_Heaving/Quick</v>
      </c>
      <c r="D2875" s="15">
        <v>0</v>
      </c>
      <c r="E2875" s="33">
        <f t="shared" si="312"/>
        <v>-4.8134274696818129E-2</v>
      </c>
      <c r="F2875" s="15" t="str">
        <f t="shared" si="308"/>
        <v>Not Used</v>
      </c>
      <c r="G2875" s="17" t="s">
        <v>159</v>
      </c>
      <c r="H2875" s="18" t="s">
        <v>168</v>
      </c>
      <c r="I2875" s="26" t="s">
        <v>168</v>
      </c>
      <c r="J2875" s="19" t="str">
        <f t="shared" si="313"/>
        <v>Not Used</v>
      </c>
      <c r="K2875" s="19" t="str">
        <f t="shared" si="314"/>
        <v>Not Used</v>
      </c>
      <c r="L2875" s="27" t="str">
        <f t="shared" si="310"/>
        <v>CHECK</v>
      </c>
      <c r="M2875" s="27" t="str">
        <f t="shared" si="311"/>
        <v>Organics</v>
      </c>
    </row>
    <row r="2876" spans="1:13" x14ac:dyDescent="0.25">
      <c r="A2876" s="15" t="s">
        <v>109</v>
      </c>
      <c r="B2876" s="16" t="s">
        <v>21</v>
      </c>
      <c r="C2876" s="15" t="str">
        <f t="shared" si="309"/>
        <v>Muck_Karst</v>
      </c>
      <c r="D2876" s="15">
        <v>0</v>
      </c>
      <c r="E2876" s="33">
        <f t="shared" si="312"/>
        <v>-4.8134274696818129E-2</v>
      </c>
      <c r="F2876" s="15" t="str">
        <f t="shared" si="308"/>
        <v>Not Used</v>
      </c>
      <c r="G2876" s="17" t="s">
        <v>159</v>
      </c>
      <c r="H2876" s="18" t="s">
        <v>168</v>
      </c>
      <c r="I2876" s="26" t="s">
        <v>168</v>
      </c>
      <c r="J2876" s="19" t="str">
        <f t="shared" si="313"/>
        <v>Not Used</v>
      </c>
      <c r="K2876" s="19" t="str">
        <f t="shared" si="314"/>
        <v>Not Used</v>
      </c>
      <c r="L2876" s="27" t="str">
        <f t="shared" si="310"/>
        <v>CHECK</v>
      </c>
      <c r="M2876" s="27" t="str">
        <f t="shared" si="311"/>
        <v>Organics</v>
      </c>
    </row>
    <row r="2877" spans="1:13" x14ac:dyDescent="0.25">
      <c r="A2877" s="15" t="s">
        <v>109</v>
      </c>
      <c r="B2877" s="16" t="s">
        <v>22</v>
      </c>
      <c r="C2877" s="15" t="str">
        <f t="shared" si="309"/>
        <v>Muck_Layered</v>
      </c>
      <c r="D2877" s="15">
        <v>0</v>
      </c>
      <c r="E2877" s="33">
        <f t="shared" si="312"/>
        <v>-4.8134274696818129E-2</v>
      </c>
      <c r="F2877" s="15" t="str">
        <f t="shared" si="308"/>
        <v>Not Used</v>
      </c>
      <c r="G2877" s="17" t="s">
        <v>159</v>
      </c>
      <c r="H2877" s="18" t="s">
        <v>168</v>
      </c>
      <c r="I2877" s="26" t="s">
        <v>168</v>
      </c>
      <c r="J2877" s="19" t="str">
        <f t="shared" si="313"/>
        <v>Not Used</v>
      </c>
      <c r="K2877" s="19" t="str">
        <f t="shared" si="314"/>
        <v>Not Used</v>
      </c>
      <c r="L2877" s="27" t="str">
        <f t="shared" si="310"/>
        <v>CHECK</v>
      </c>
      <c r="M2877" s="27" t="str">
        <f t="shared" si="311"/>
        <v>Organics</v>
      </c>
    </row>
    <row r="2878" spans="1:13" x14ac:dyDescent="0.25">
      <c r="A2878" s="15" t="s">
        <v>109</v>
      </c>
      <c r="B2878" s="16" t="s">
        <v>23</v>
      </c>
      <c r="C2878" s="15" t="str">
        <f t="shared" si="309"/>
        <v>Muck_Medium</v>
      </c>
      <c r="D2878" s="15">
        <v>3</v>
      </c>
      <c r="E2878" s="33">
        <f t="shared" si="312"/>
        <v>-4.7956768775974754E-2</v>
      </c>
      <c r="F2878" s="15" t="str">
        <f t="shared" si="308"/>
        <v>Rare/Uncommon</v>
      </c>
      <c r="G2878" s="17" t="s">
        <v>159</v>
      </c>
      <c r="H2878" s="18" t="s">
        <v>168</v>
      </c>
      <c r="I2878" s="26" t="s">
        <v>168</v>
      </c>
      <c r="J2878" s="19" t="str">
        <f t="shared" si="313"/>
        <v>Needs Review</v>
      </c>
      <c r="K2878" s="19" t="str">
        <f t="shared" si="314"/>
        <v>Bell &amp; Erber</v>
      </c>
      <c r="L2878" s="27" t="str">
        <f t="shared" si="310"/>
        <v>Organics</v>
      </c>
      <c r="M2878" s="27" t="str">
        <f t="shared" si="311"/>
        <v>Organics</v>
      </c>
    </row>
    <row r="2879" spans="1:13" x14ac:dyDescent="0.25">
      <c r="A2879" s="15" t="s">
        <v>109</v>
      </c>
      <c r="B2879" s="16" t="s">
        <v>24</v>
      </c>
      <c r="C2879" s="15" t="str">
        <f t="shared" si="309"/>
        <v>Muck_Medium To Coarse</v>
      </c>
      <c r="D2879" s="15">
        <v>1</v>
      </c>
      <c r="E2879" s="33">
        <f t="shared" si="312"/>
        <v>-4.8075106056537004E-2</v>
      </c>
      <c r="F2879" s="15" t="str">
        <f t="shared" si="308"/>
        <v>Rare/Uncommon</v>
      </c>
      <c r="G2879" s="17" t="s">
        <v>159</v>
      </c>
      <c r="H2879" s="18" t="s">
        <v>168</v>
      </c>
      <c r="I2879" s="26" t="s">
        <v>168</v>
      </c>
      <c r="J2879" s="19" t="str">
        <f t="shared" si="313"/>
        <v>Needs Review</v>
      </c>
      <c r="K2879" s="19" t="str">
        <f t="shared" si="314"/>
        <v>Bell &amp; Erber</v>
      </c>
      <c r="L2879" s="27" t="str">
        <f t="shared" si="310"/>
        <v>Organics</v>
      </c>
      <c r="M2879" s="27" t="str">
        <f t="shared" si="311"/>
        <v>Organics</v>
      </c>
    </row>
    <row r="2880" spans="1:13" x14ac:dyDescent="0.25">
      <c r="A2880" s="15" t="s">
        <v>109</v>
      </c>
      <c r="B2880" s="16" t="s">
        <v>25</v>
      </c>
      <c r="C2880" s="15" t="str">
        <f t="shared" si="309"/>
        <v>Muck_Organic</v>
      </c>
      <c r="D2880" s="15">
        <v>53</v>
      </c>
      <c r="E2880" s="33">
        <f t="shared" si="312"/>
        <v>-4.4998336761918417E-2</v>
      </c>
      <c r="F2880" s="15" t="str">
        <f t="shared" si="308"/>
        <v>Rare/Uncommon</v>
      </c>
      <c r="G2880" s="17" t="s">
        <v>159</v>
      </c>
      <c r="H2880" s="18" t="s">
        <v>168</v>
      </c>
      <c r="I2880" s="26" t="s">
        <v>168</v>
      </c>
      <c r="J2880" s="19" t="str">
        <f t="shared" si="313"/>
        <v>Needs Review</v>
      </c>
      <c r="K2880" s="19" t="str">
        <f t="shared" si="314"/>
        <v>Bell &amp; Erber</v>
      </c>
      <c r="L2880" s="27" t="str">
        <f t="shared" si="310"/>
        <v>Organics</v>
      </c>
      <c r="M2880" s="27" t="str">
        <f t="shared" si="311"/>
        <v>Organics</v>
      </c>
    </row>
    <row r="2881" spans="1:13" x14ac:dyDescent="0.25">
      <c r="A2881" s="15" t="s">
        <v>109</v>
      </c>
      <c r="B2881" s="16" t="s">
        <v>26</v>
      </c>
      <c r="C2881" s="15" t="str">
        <f t="shared" si="309"/>
        <v>Muck_Porous</v>
      </c>
      <c r="D2881" s="15">
        <v>1</v>
      </c>
      <c r="E2881" s="33">
        <f t="shared" si="312"/>
        <v>-4.8075106056537004E-2</v>
      </c>
      <c r="F2881" s="15" t="str">
        <f t="shared" si="308"/>
        <v>Rare/Uncommon</v>
      </c>
      <c r="G2881" s="17" t="s">
        <v>159</v>
      </c>
      <c r="H2881" s="18" t="s">
        <v>168</v>
      </c>
      <c r="I2881" s="26" t="s">
        <v>168</v>
      </c>
      <c r="J2881" s="19" t="str">
        <f t="shared" si="313"/>
        <v>Needs Review</v>
      </c>
      <c r="K2881" s="19" t="str">
        <f t="shared" si="314"/>
        <v>Bell &amp; Erber</v>
      </c>
      <c r="L2881" s="27" t="str">
        <f t="shared" si="310"/>
        <v>Organics</v>
      </c>
      <c r="M2881" s="27" t="str">
        <f t="shared" si="311"/>
        <v>Organics</v>
      </c>
    </row>
    <row r="2882" spans="1:13" x14ac:dyDescent="0.25">
      <c r="A2882" s="15" t="s">
        <v>109</v>
      </c>
      <c r="B2882" s="16" t="s">
        <v>27</v>
      </c>
      <c r="C2882" s="15" t="str">
        <f t="shared" si="309"/>
        <v>Muck_Sandy</v>
      </c>
      <c r="D2882" s="15">
        <v>312</v>
      </c>
      <c r="E2882" s="33">
        <f t="shared" si="312"/>
        <v>-2.9673658929106613E-2</v>
      </c>
      <c r="F2882" s="15" t="str">
        <f t="shared" ref="F2882:F2945" si="315">IF(D2882=0,"Not Used",
IF(E2882&lt;Mean,"Rare/Uncommon",
IF(AND(E2882&gt;Mean,E2882&lt;(Mean + Standard_Deviation)),"Fairly Common",
IF(AND(E2882&gt;(Mean + Standard_Deviation),E2882&lt;(Mean + (2*Standard_Deviation))),"Common",
IF(E2882&gt;(Mean + (2*Standard_Deviation)),"Very Common","")))))</f>
        <v>Rare/Uncommon</v>
      </c>
      <c r="G2882" s="17" t="s">
        <v>168</v>
      </c>
      <c r="H2882" s="18" t="s">
        <v>168</v>
      </c>
      <c r="I2882" s="26" t="s">
        <v>168</v>
      </c>
      <c r="J2882" s="19" t="str">
        <f t="shared" si="313"/>
        <v>Yes</v>
      </c>
      <c r="K2882" s="19" t="str">
        <f t="shared" si="314"/>
        <v>Everyone Agrees</v>
      </c>
      <c r="L2882" s="27" t="str">
        <f t="shared" si="310"/>
        <v>Organics</v>
      </c>
      <c r="M2882" s="27" t="str">
        <f t="shared" si="311"/>
        <v>Organics</v>
      </c>
    </row>
    <row r="2883" spans="1:13" x14ac:dyDescent="0.25">
      <c r="A2883" s="15" t="s">
        <v>109</v>
      </c>
      <c r="B2883" s="16" t="s">
        <v>28</v>
      </c>
      <c r="C2883" s="15" t="str">
        <f t="shared" ref="C2883:C2946" si="316">A2883&amp;"_"&amp;IF(ISBLANK(B2883),"",B2883)</f>
        <v>Muck_Silty</v>
      </c>
      <c r="D2883" s="15">
        <v>28</v>
      </c>
      <c r="E2883" s="33">
        <f t="shared" si="312"/>
        <v>-4.6477552768946585E-2</v>
      </c>
      <c r="F2883" s="15" t="str">
        <f t="shared" si="315"/>
        <v>Rare/Uncommon</v>
      </c>
      <c r="G2883" s="17" t="s">
        <v>159</v>
      </c>
      <c r="H2883" s="18" t="s">
        <v>168</v>
      </c>
      <c r="I2883" s="26" t="s">
        <v>168</v>
      </c>
      <c r="J2883" s="19" t="str">
        <f t="shared" si="313"/>
        <v>Needs Review</v>
      </c>
      <c r="K2883" s="19" t="str">
        <f t="shared" si="314"/>
        <v>Bell &amp; Erber</v>
      </c>
      <c r="L2883" s="27" t="str">
        <f t="shared" ref="L2883:L2946" si="317">IF(K2883="Esch &amp; Erber",I2883,IF(OR(K2883="Bell &amp; Esch",K2883="Bell &amp; Erber",K2883="Everyone Agrees"),H2883,"CHECK"))</f>
        <v>Organics</v>
      </c>
      <c r="M2883" s="27" t="str">
        <f t="shared" ref="M2883:M2946" si="318">IF(K2883="Everyone Agrees",H2883,IF(J2883="Not Used",H2883,IF(NOT(L2883="CHECK"),L2883,H2883)))</f>
        <v>Organics</v>
      </c>
    </row>
    <row r="2884" spans="1:13" x14ac:dyDescent="0.25">
      <c r="A2884" s="15" t="s">
        <v>109</v>
      </c>
      <c r="B2884" s="16" t="s">
        <v>29</v>
      </c>
      <c r="C2884" s="15" t="str">
        <f t="shared" si="316"/>
        <v>Muck_Soft</v>
      </c>
      <c r="D2884" s="15">
        <v>53</v>
      </c>
      <c r="E2884" s="33">
        <f t="shared" ref="E2884:E2947" si="319">STANDARDIZE(D2884,(SUM($D$2:$D$5657)/COUNT($D$2:$D$5657)),_xlfn.STDEV.P($D$2:$D$5657))</f>
        <v>-4.4998336761918417E-2</v>
      </c>
      <c r="F2884" s="15" t="str">
        <f t="shared" si="315"/>
        <v>Rare/Uncommon</v>
      </c>
      <c r="G2884" s="17" t="s">
        <v>168</v>
      </c>
      <c r="H2884" s="18" t="s">
        <v>168</v>
      </c>
      <c r="I2884" s="26" t="s">
        <v>168</v>
      </c>
      <c r="J2884" s="19" t="str">
        <f t="shared" ref="J2884:J2947" si="320">IF(AND(G2884=H2884,I2884=H2884),"Yes",IF(AND(OR(G2884="CHECK",H2884="CHECK",I2884="CHECK"),NOT(F2884="Not Used")),"Needs Review",IF(F2884="Not Used", "Not Used","No")))</f>
        <v>Yes</v>
      </c>
      <c r="K2884" s="19" t="str">
        <f t="shared" ref="K2884:K2947" si="321">IF(J2884="Yes","Everyone Agrees",IF(F2884="Not Used","Not Used",IF(AND(G2884="CHECK",I2884="CHECK"),"Needs Review",IF(G2884=H2884,"Bell &amp; Esch",IF(H2884=I2884,"Bell &amp; Erber",IF(G2884=I2884,"Esch &amp; Erber","Nobody Agrees"))))))</f>
        <v>Everyone Agrees</v>
      </c>
      <c r="L2884" s="27" t="str">
        <f t="shared" si="317"/>
        <v>Organics</v>
      </c>
      <c r="M2884" s="27" t="str">
        <f t="shared" si="318"/>
        <v>Organics</v>
      </c>
    </row>
    <row r="2885" spans="1:13" x14ac:dyDescent="0.25">
      <c r="A2885" s="15" t="s">
        <v>109</v>
      </c>
      <c r="B2885" s="16" t="s">
        <v>30</v>
      </c>
      <c r="C2885" s="15" t="str">
        <f t="shared" si="316"/>
        <v>Muck_Sticky</v>
      </c>
      <c r="D2885" s="15">
        <v>7</v>
      </c>
      <c r="E2885" s="33">
        <f t="shared" si="319"/>
        <v>-4.7720094214850246E-2</v>
      </c>
      <c r="F2885" s="15" t="str">
        <f t="shared" si="315"/>
        <v>Rare/Uncommon</v>
      </c>
      <c r="G2885" s="17" t="s">
        <v>159</v>
      </c>
      <c r="H2885" s="18" t="s">
        <v>168</v>
      </c>
      <c r="I2885" s="26" t="s">
        <v>168</v>
      </c>
      <c r="J2885" s="19" t="str">
        <f t="shared" si="320"/>
        <v>Needs Review</v>
      </c>
      <c r="K2885" s="19" t="str">
        <f t="shared" si="321"/>
        <v>Bell &amp; Erber</v>
      </c>
      <c r="L2885" s="27" t="str">
        <f t="shared" si="317"/>
        <v>Organics</v>
      </c>
      <c r="M2885" s="27" t="str">
        <f t="shared" si="318"/>
        <v>Organics</v>
      </c>
    </row>
    <row r="2886" spans="1:13" x14ac:dyDescent="0.25">
      <c r="A2886" s="15" t="s">
        <v>109</v>
      </c>
      <c r="B2886" s="16" t="s">
        <v>31</v>
      </c>
      <c r="C2886" s="15" t="str">
        <f t="shared" si="316"/>
        <v>Muck_Stoney</v>
      </c>
      <c r="D2886" s="15">
        <v>14</v>
      </c>
      <c r="E2886" s="33">
        <f t="shared" si="319"/>
        <v>-4.7305913732882357E-2</v>
      </c>
      <c r="F2886" s="15" t="str">
        <f t="shared" si="315"/>
        <v>Rare/Uncommon</v>
      </c>
      <c r="G2886" s="17" t="s">
        <v>159</v>
      </c>
      <c r="H2886" s="18" t="s">
        <v>168</v>
      </c>
      <c r="I2886" s="26" t="s">
        <v>168</v>
      </c>
      <c r="J2886" s="19" t="str">
        <f t="shared" si="320"/>
        <v>Needs Review</v>
      </c>
      <c r="K2886" s="19" t="str">
        <f t="shared" si="321"/>
        <v>Bell &amp; Erber</v>
      </c>
      <c r="L2886" s="27" t="str">
        <f t="shared" si="317"/>
        <v>Organics</v>
      </c>
      <c r="M2886" s="27" t="str">
        <f t="shared" si="318"/>
        <v>Organics</v>
      </c>
    </row>
    <row r="2887" spans="1:13" x14ac:dyDescent="0.25">
      <c r="A2887" s="15" t="s">
        <v>109</v>
      </c>
      <c r="B2887" s="16" t="s">
        <v>32</v>
      </c>
      <c r="C2887" s="15" t="str">
        <f t="shared" si="316"/>
        <v>Muck_Stringers</v>
      </c>
      <c r="D2887" s="15">
        <v>2</v>
      </c>
      <c r="E2887" s="33">
        <f t="shared" si="319"/>
        <v>-4.8015937416255879E-2</v>
      </c>
      <c r="F2887" s="15" t="str">
        <f t="shared" si="315"/>
        <v>Rare/Uncommon</v>
      </c>
      <c r="G2887" s="17" t="s">
        <v>159</v>
      </c>
      <c r="H2887" s="18" t="s">
        <v>168</v>
      </c>
      <c r="I2887" s="26" t="s">
        <v>168</v>
      </c>
      <c r="J2887" s="19" t="str">
        <f t="shared" si="320"/>
        <v>Needs Review</v>
      </c>
      <c r="K2887" s="19" t="str">
        <f t="shared" si="321"/>
        <v>Bell &amp; Erber</v>
      </c>
      <c r="L2887" s="27" t="str">
        <f t="shared" si="317"/>
        <v>Organics</v>
      </c>
      <c r="M2887" s="27" t="str">
        <f t="shared" si="318"/>
        <v>Organics</v>
      </c>
    </row>
    <row r="2888" spans="1:13" x14ac:dyDescent="0.25">
      <c r="A2888" s="15" t="s">
        <v>109</v>
      </c>
      <c r="B2888" s="16" t="s">
        <v>33</v>
      </c>
      <c r="C2888" s="15" t="str">
        <f t="shared" si="316"/>
        <v>Muck_Strips</v>
      </c>
      <c r="D2888" s="15">
        <v>0</v>
      </c>
      <c r="E2888" s="33">
        <f t="shared" si="319"/>
        <v>-4.8134274696818129E-2</v>
      </c>
      <c r="F2888" s="15" t="str">
        <f t="shared" si="315"/>
        <v>Not Used</v>
      </c>
      <c r="G2888" s="17" t="s">
        <v>159</v>
      </c>
      <c r="H2888" s="18" t="s">
        <v>168</v>
      </c>
      <c r="I2888" s="26" t="s">
        <v>168</v>
      </c>
      <c r="J2888" s="19" t="str">
        <f t="shared" si="320"/>
        <v>Not Used</v>
      </c>
      <c r="K2888" s="19" t="str">
        <f t="shared" si="321"/>
        <v>Not Used</v>
      </c>
      <c r="L2888" s="27" t="str">
        <f t="shared" si="317"/>
        <v>CHECK</v>
      </c>
      <c r="M2888" s="27" t="str">
        <f t="shared" si="318"/>
        <v>Organics</v>
      </c>
    </row>
    <row r="2889" spans="1:13" x14ac:dyDescent="0.25">
      <c r="A2889" s="15" t="s">
        <v>109</v>
      </c>
      <c r="B2889" s="16" t="s">
        <v>34</v>
      </c>
      <c r="C2889" s="15" t="str">
        <f t="shared" si="316"/>
        <v>Muck_Swelling</v>
      </c>
      <c r="D2889" s="15">
        <v>0</v>
      </c>
      <c r="E2889" s="33">
        <f t="shared" si="319"/>
        <v>-4.8134274696818129E-2</v>
      </c>
      <c r="F2889" s="15" t="str">
        <f t="shared" si="315"/>
        <v>Not Used</v>
      </c>
      <c r="G2889" s="17" t="s">
        <v>159</v>
      </c>
      <c r="H2889" s="18" t="s">
        <v>168</v>
      </c>
      <c r="I2889" s="26" t="s">
        <v>168</v>
      </c>
      <c r="J2889" s="19" t="str">
        <f t="shared" si="320"/>
        <v>Not Used</v>
      </c>
      <c r="K2889" s="19" t="str">
        <f t="shared" si="321"/>
        <v>Not Used</v>
      </c>
      <c r="L2889" s="27" t="str">
        <f t="shared" si="317"/>
        <v>CHECK</v>
      </c>
      <c r="M2889" s="27" t="str">
        <f t="shared" si="318"/>
        <v>Organics</v>
      </c>
    </row>
    <row r="2890" spans="1:13" x14ac:dyDescent="0.25">
      <c r="A2890" s="15" t="s">
        <v>109</v>
      </c>
      <c r="B2890" s="16" t="s">
        <v>35</v>
      </c>
      <c r="C2890" s="15" t="str">
        <f t="shared" si="316"/>
        <v>Muck_Very Coarse</v>
      </c>
      <c r="D2890" s="15">
        <v>0</v>
      </c>
      <c r="E2890" s="33">
        <f t="shared" si="319"/>
        <v>-4.8134274696818129E-2</v>
      </c>
      <c r="F2890" s="15" t="str">
        <f t="shared" si="315"/>
        <v>Not Used</v>
      </c>
      <c r="G2890" s="17" t="s">
        <v>159</v>
      </c>
      <c r="H2890" s="18" t="s">
        <v>168</v>
      </c>
      <c r="I2890" s="26" t="s">
        <v>168</v>
      </c>
      <c r="J2890" s="19" t="str">
        <f t="shared" si="320"/>
        <v>Not Used</v>
      </c>
      <c r="K2890" s="19" t="str">
        <f t="shared" si="321"/>
        <v>Not Used</v>
      </c>
      <c r="L2890" s="27" t="str">
        <f t="shared" si="317"/>
        <v>CHECK</v>
      </c>
      <c r="M2890" s="27" t="str">
        <f t="shared" si="318"/>
        <v>Organics</v>
      </c>
    </row>
    <row r="2891" spans="1:13" x14ac:dyDescent="0.25">
      <c r="A2891" s="15" t="s">
        <v>109</v>
      </c>
      <c r="B2891" s="16" t="s">
        <v>160</v>
      </c>
      <c r="C2891" s="15" t="str">
        <f t="shared" si="316"/>
        <v>Muck_Very Fine</v>
      </c>
      <c r="D2891" s="15">
        <v>0</v>
      </c>
      <c r="E2891" s="33">
        <f t="shared" si="319"/>
        <v>-4.8134274696818129E-2</v>
      </c>
      <c r="F2891" s="15" t="str">
        <f t="shared" si="315"/>
        <v>Not Used</v>
      </c>
      <c r="G2891" s="17" t="s">
        <v>159</v>
      </c>
      <c r="H2891" s="18" t="s">
        <v>168</v>
      </c>
      <c r="I2891" s="26" t="s">
        <v>168</v>
      </c>
      <c r="J2891" s="19" t="str">
        <f t="shared" si="320"/>
        <v>Not Used</v>
      </c>
      <c r="K2891" s="19" t="str">
        <f t="shared" si="321"/>
        <v>Not Used</v>
      </c>
      <c r="L2891" s="27" t="str">
        <f t="shared" si="317"/>
        <v>CHECK</v>
      </c>
      <c r="M2891" s="27" t="str">
        <f t="shared" si="318"/>
        <v>Organics</v>
      </c>
    </row>
    <row r="2892" spans="1:13" x14ac:dyDescent="0.25">
      <c r="A2892" s="15" t="s">
        <v>109</v>
      </c>
      <c r="B2892" s="16" t="s">
        <v>36</v>
      </c>
      <c r="C2892" s="15" t="str">
        <f t="shared" si="316"/>
        <v>Muck_Very Fine-Coarse</v>
      </c>
      <c r="D2892" s="15">
        <v>0</v>
      </c>
      <c r="E2892" s="33">
        <f t="shared" si="319"/>
        <v>-4.8134274696818129E-2</v>
      </c>
      <c r="F2892" s="15" t="str">
        <f t="shared" si="315"/>
        <v>Not Used</v>
      </c>
      <c r="G2892" s="17" t="s">
        <v>159</v>
      </c>
      <c r="H2892" s="18" t="s">
        <v>168</v>
      </c>
      <c r="I2892" s="26" t="s">
        <v>168</v>
      </c>
      <c r="J2892" s="19" t="str">
        <f t="shared" si="320"/>
        <v>Not Used</v>
      </c>
      <c r="K2892" s="19" t="str">
        <f t="shared" si="321"/>
        <v>Not Used</v>
      </c>
      <c r="L2892" s="27" t="str">
        <f t="shared" si="317"/>
        <v>CHECK</v>
      </c>
      <c r="M2892" s="27" t="str">
        <f t="shared" si="318"/>
        <v>Organics</v>
      </c>
    </row>
    <row r="2893" spans="1:13" x14ac:dyDescent="0.25">
      <c r="A2893" s="15" t="s">
        <v>109</v>
      </c>
      <c r="B2893" s="16" t="s">
        <v>37</v>
      </c>
      <c r="C2893" s="15" t="str">
        <f t="shared" si="316"/>
        <v>Muck_Very Fine-Fine</v>
      </c>
      <c r="D2893" s="15">
        <v>0</v>
      </c>
      <c r="E2893" s="33">
        <f t="shared" si="319"/>
        <v>-4.8134274696818129E-2</v>
      </c>
      <c r="F2893" s="15" t="str">
        <f t="shared" si="315"/>
        <v>Not Used</v>
      </c>
      <c r="G2893" s="17" t="s">
        <v>159</v>
      </c>
      <c r="H2893" s="18" t="s">
        <v>168</v>
      </c>
      <c r="I2893" s="26" t="s">
        <v>168</v>
      </c>
      <c r="J2893" s="19" t="str">
        <f t="shared" si="320"/>
        <v>Not Used</v>
      </c>
      <c r="K2893" s="19" t="str">
        <f t="shared" si="321"/>
        <v>Not Used</v>
      </c>
      <c r="L2893" s="27" t="str">
        <f t="shared" si="317"/>
        <v>CHECK</v>
      </c>
      <c r="M2893" s="27" t="str">
        <f t="shared" si="318"/>
        <v>Organics</v>
      </c>
    </row>
    <row r="2894" spans="1:13" x14ac:dyDescent="0.25">
      <c r="A2894" s="15" t="s">
        <v>109</v>
      </c>
      <c r="B2894" s="16" t="s">
        <v>38</v>
      </c>
      <c r="C2894" s="15" t="str">
        <f t="shared" si="316"/>
        <v>Muck_Very Fine-Medium</v>
      </c>
      <c r="D2894" s="15">
        <v>0</v>
      </c>
      <c r="E2894" s="33">
        <f t="shared" si="319"/>
        <v>-4.8134274696818129E-2</v>
      </c>
      <c r="F2894" s="15" t="str">
        <f t="shared" si="315"/>
        <v>Not Used</v>
      </c>
      <c r="G2894" s="17" t="s">
        <v>159</v>
      </c>
      <c r="H2894" s="18" t="s">
        <v>168</v>
      </c>
      <c r="I2894" s="26" t="s">
        <v>168</v>
      </c>
      <c r="J2894" s="19" t="str">
        <f t="shared" si="320"/>
        <v>Not Used</v>
      </c>
      <c r="K2894" s="19" t="str">
        <f t="shared" si="321"/>
        <v>Not Used</v>
      </c>
      <c r="L2894" s="27" t="str">
        <f t="shared" si="317"/>
        <v>CHECK</v>
      </c>
      <c r="M2894" s="27" t="str">
        <f t="shared" si="318"/>
        <v>Organics</v>
      </c>
    </row>
    <row r="2895" spans="1:13" x14ac:dyDescent="0.25">
      <c r="A2895" s="15" t="s">
        <v>109</v>
      </c>
      <c r="B2895" s="16" t="s">
        <v>39</v>
      </c>
      <c r="C2895" s="15" t="str">
        <f t="shared" si="316"/>
        <v>Muck_Very Hard</v>
      </c>
      <c r="D2895" s="15">
        <v>0</v>
      </c>
      <c r="E2895" s="33">
        <f t="shared" si="319"/>
        <v>-4.8134274696818129E-2</v>
      </c>
      <c r="F2895" s="15" t="str">
        <f t="shared" si="315"/>
        <v>Not Used</v>
      </c>
      <c r="G2895" s="17" t="s">
        <v>159</v>
      </c>
      <c r="H2895" s="18" t="s">
        <v>168</v>
      </c>
      <c r="I2895" s="26" t="s">
        <v>168</v>
      </c>
      <c r="J2895" s="19" t="str">
        <f t="shared" si="320"/>
        <v>Not Used</v>
      </c>
      <c r="K2895" s="19" t="str">
        <f t="shared" si="321"/>
        <v>Not Used</v>
      </c>
      <c r="L2895" s="27" t="str">
        <f t="shared" si="317"/>
        <v>CHECK</v>
      </c>
      <c r="M2895" s="27" t="str">
        <f t="shared" si="318"/>
        <v>Organics</v>
      </c>
    </row>
    <row r="2896" spans="1:13" x14ac:dyDescent="0.25">
      <c r="A2896" s="15" t="s">
        <v>109</v>
      </c>
      <c r="B2896" s="16" t="s">
        <v>40</v>
      </c>
      <c r="C2896" s="15" t="str">
        <f t="shared" si="316"/>
        <v>Muck_W/Boulders</v>
      </c>
      <c r="D2896" s="15">
        <v>2</v>
      </c>
      <c r="E2896" s="33">
        <f t="shared" si="319"/>
        <v>-4.8015937416255879E-2</v>
      </c>
      <c r="F2896" s="15" t="str">
        <f t="shared" si="315"/>
        <v>Rare/Uncommon</v>
      </c>
      <c r="G2896" s="17" t="s">
        <v>159</v>
      </c>
      <c r="H2896" s="18" t="s">
        <v>168</v>
      </c>
      <c r="I2896" s="26" t="s">
        <v>168</v>
      </c>
      <c r="J2896" s="19" t="str">
        <f t="shared" si="320"/>
        <v>Needs Review</v>
      </c>
      <c r="K2896" s="19" t="str">
        <f t="shared" si="321"/>
        <v>Bell &amp; Erber</v>
      </c>
      <c r="L2896" s="27" t="str">
        <f t="shared" si="317"/>
        <v>Organics</v>
      </c>
      <c r="M2896" s="27" t="str">
        <f t="shared" si="318"/>
        <v>Organics</v>
      </c>
    </row>
    <row r="2897" spans="1:13" x14ac:dyDescent="0.25">
      <c r="A2897" s="15" t="s">
        <v>109</v>
      </c>
      <c r="B2897" s="16" t="s">
        <v>41</v>
      </c>
      <c r="C2897" s="15" t="str">
        <f t="shared" si="316"/>
        <v>Muck_W/Clay</v>
      </c>
      <c r="D2897" s="15">
        <v>413</v>
      </c>
      <c r="E2897" s="33">
        <f t="shared" si="319"/>
        <v>-2.3697626260712822E-2</v>
      </c>
      <c r="F2897" s="15" t="str">
        <f t="shared" si="315"/>
        <v>Rare/Uncommon</v>
      </c>
      <c r="G2897" s="17" t="s">
        <v>168</v>
      </c>
      <c r="H2897" s="18" t="s">
        <v>168</v>
      </c>
      <c r="I2897" s="26" t="s">
        <v>168</v>
      </c>
      <c r="J2897" s="19" t="str">
        <f t="shared" si="320"/>
        <v>Yes</v>
      </c>
      <c r="K2897" s="19" t="str">
        <f t="shared" si="321"/>
        <v>Everyone Agrees</v>
      </c>
      <c r="L2897" s="27" t="str">
        <f t="shared" si="317"/>
        <v>Organics</v>
      </c>
      <c r="M2897" s="27" t="str">
        <f t="shared" si="318"/>
        <v>Organics</v>
      </c>
    </row>
    <row r="2898" spans="1:13" x14ac:dyDescent="0.25">
      <c r="A2898" s="15" t="s">
        <v>109</v>
      </c>
      <c r="B2898" s="16" t="s">
        <v>42</v>
      </c>
      <c r="C2898" s="15" t="str">
        <f t="shared" si="316"/>
        <v>Muck_W/Coal</v>
      </c>
      <c r="D2898" s="15">
        <v>4</v>
      </c>
      <c r="E2898" s="33">
        <f t="shared" si="319"/>
        <v>-4.7897600135693622E-2</v>
      </c>
      <c r="F2898" s="15" t="str">
        <f t="shared" si="315"/>
        <v>Rare/Uncommon</v>
      </c>
      <c r="G2898" s="17" t="s">
        <v>159</v>
      </c>
      <c r="H2898" s="18" t="s">
        <v>168</v>
      </c>
      <c r="I2898" s="26" t="s">
        <v>168</v>
      </c>
      <c r="J2898" s="19" t="str">
        <f t="shared" si="320"/>
        <v>Needs Review</v>
      </c>
      <c r="K2898" s="19" t="str">
        <f t="shared" si="321"/>
        <v>Bell &amp; Erber</v>
      </c>
      <c r="L2898" s="27" t="str">
        <f t="shared" si="317"/>
        <v>Organics</v>
      </c>
      <c r="M2898" s="27" t="str">
        <f t="shared" si="318"/>
        <v>Organics</v>
      </c>
    </row>
    <row r="2899" spans="1:13" x14ac:dyDescent="0.25">
      <c r="A2899" s="15" t="s">
        <v>109</v>
      </c>
      <c r="B2899" s="16" t="s">
        <v>43</v>
      </c>
      <c r="C2899" s="15" t="str">
        <f t="shared" si="316"/>
        <v>Muck_W/Cobbles</v>
      </c>
      <c r="D2899" s="15">
        <v>2</v>
      </c>
      <c r="E2899" s="33">
        <f t="shared" si="319"/>
        <v>-4.8015937416255879E-2</v>
      </c>
      <c r="F2899" s="15" t="str">
        <f t="shared" si="315"/>
        <v>Rare/Uncommon</v>
      </c>
      <c r="G2899" s="17" t="s">
        <v>159</v>
      </c>
      <c r="H2899" s="18" t="s">
        <v>168</v>
      </c>
      <c r="I2899" s="26" t="s">
        <v>168</v>
      </c>
      <c r="J2899" s="19" t="str">
        <f t="shared" si="320"/>
        <v>Needs Review</v>
      </c>
      <c r="K2899" s="19" t="str">
        <f t="shared" si="321"/>
        <v>Bell &amp; Erber</v>
      </c>
      <c r="L2899" s="27" t="str">
        <f t="shared" si="317"/>
        <v>Organics</v>
      </c>
      <c r="M2899" s="27" t="str">
        <f t="shared" si="318"/>
        <v>Organics</v>
      </c>
    </row>
    <row r="2900" spans="1:13" x14ac:dyDescent="0.25">
      <c r="A2900" s="15" t="s">
        <v>109</v>
      </c>
      <c r="B2900" s="16" t="s">
        <v>44</v>
      </c>
      <c r="C2900" s="15" t="str">
        <f t="shared" si="316"/>
        <v>Muck_W/Dolomite</v>
      </c>
      <c r="D2900" s="15">
        <v>0</v>
      </c>
      <c r="E2900" s="33">
        <f t="shared" si="319"/>
        <v>-4.8134274696818129E-2</v>
      </c>
      <c r="F2900" s="15" t="str">
        <f t="shared" si="315"/>
        <v>Not Used</v>
      </c>
      <c r="G2900" s="17" t="s">
        <v>159</v>
      </c>
      <c r="H2900" s="18" t="s">
        <v>168</v>
      </c>
      <c r="I2900" s="26" t="s">
        <v>168</v>
      </c>
      <c r="J2900" s="19" t="str">
        <f t="shared" si="320"/>
        <v>Not Used</v>
      </c>
      <c r="K2900" s="19" t="str">
        <f t="shared" si="321"/>
        <v>Not Used</v>
      </c>
      <c r="L2900" s="27" t="str">
        <f t="shared" si="317"/>
        <v>CHECK</v>
      </c>
      <c r="M2900" s="27" t="str">
        <f t="shared" si="318"/>
        <v>Organics</v>
      </c>
    </row>
    <row r="2901" spans="1:13" x14ac:dyDescent="0.25">
      <c r="A2901" s="15" t="s">
        <v>109</v>
      </c>
      <c r="B2901" s="16" t="s">
        <v>45</v>
      </c>
      <c r="C2901" s="15" t="str">
        <f t="shared" si="316"/>
        <v>Muck_W/Gravel</v>
      </c>
      <c r="D2901" s="15">
        <v>94</v>
      </c>
      <c r="E2901" s="33">
        <f t="shared" si="319"/>
        <v>-4.2572422510392227E-2</v>
      </c>
      <c r="F2901" s="15" t="str">
        <f t="shared" si="315"/>
        <v>Rare/Uncommon</v>
      </c>
      <c r="G2901" s="17" t="s">
        <v>168</v>
      </c>
      <c r="H2901" s="18" t="s">
        <v>168</v>
      </c>
      <c r="I2901" s="26" t="s">
        <v>168</v>
      </c>
      <c r="J2901" s="19" t="str">
        <f t="shared" si="320"/>
        <v>Yes</v>
      </c>
      <c r="K2901" s="19" t="str">
        <f t="shared" si="321"/>
        <v>Everyone Agrees</v>
      </c>
      <c r="L2901" s="27" t="str">
        <f t="shared" si="317"/>
        <v>Organics</v>
      </c>
      <c r="M2901" s="27" t="str">
        <f t="shared" si="318"/>
        <v>Organics</v>
      </c>
    </row>
    <row r="2902" spans="1:13" x14ac:dyDescent="0.25">
      <c r="A2902" s="15" t="s">
        <v>109</v>
      </c>
      <c r="B2902" s="16" t="s">
        <v>46</v>
      </c>
      <c r="C2902" s="15" t="str">
        <f t="shared" si="316"/>
        <v>Muck_W/Gypsum</v>
      </c>
      <c r="D2902" s="15">
        <v>1</v>
      </c>
      <c r="E2902" s="33">
        <f t="shared" si="319"/>
        <v>-4.8075106056537004E-2</v>
      </c>
      <c r="F2902" s="15" t="str">
        <f t="shared" si="315"/>
        <v>Rare/Uncommon</v>
      </c>
      <c r="G2902" s="17" t="s">
        <v>159</v>
      </c>
      <c r="H2902" s="18" t="s">
        <v>168</v>
      </c>
      <c r="I2902" s="26" t="s">
        <v>168</v>
      </c>
      <c r="J2902" s="19" t="str">
        <f t="shared" si="320"/>
        <v>Needs Review</v>
      </c>
      <c r="K2902" s="19" t="str">
        <f t="shared" si="321"/>
        <v>Bell &amp; Erber</v>
      </c>
      <c r="L2902" s="27" t="str">
        <f t="shared" si="317"/>
        <v>Organics</v>
      </c>
      <c r="M2902" s="27" t="str">
        <f t="shared" si="318"/>
        <v>Organics</v>
      </c>
    </row>
    <row r="2903" spans="1:13" x14ac:dyDescent="0.25">
      <c r="A2903" s="15" t="s">
        <v>109</v>
      </c>
      <c r="B2903" s="16" t="s">
        <v>47</v>
      </c>
      <c r="C2903" s="15" t="str">
        <f t="shared" si="316"/>
        <v>Muck_W/Limestone</v>
      </c>
      <c r="D2903" s="15">
        <v>0</v>
      </c>
      <c r="E2903" s="33">
        <f t="shared" si="319"/>
        <v>-4.8134274696818129E-2</v>
      </c>
      <c r="F2903" s="15" t="str">
        <f t="shared" si="315"/>
        <v>Not Used</v>
      </c>
      <c r="G2903" s="17" t="s">
        <v>159</v>
      </c>
      <c r="H2903" s="18" t="s">
        <v>168</v>
      </c>
      <c r="I2903" s="26" t="s">
        <v>168</v>
      </c>
      <c r="J2903" s="19" t="str">
        <f t="shared" si="320"/>
        <v>Not Used</v>
      </c>
      <c r="K2903" s="19" t="str">
        <f t="shared" si="321"/>
        <v>Not Used</v>
      </c>
      <c r="L2903" s="27" t="str">
        <f t="shared" si="317"/>
        <v>CHECK</v>
      </c>
      <c r="M2903" s="27" t="str">
        <f t="shared" si="318"/>
        <v>Organics</v>
      </c>
    </row>
    <row r="2904" spans="1:13" x14ac:dyDescent="0.25">
      <c r="A2904" s="15" t="s">
        <v>109</v>
      </c>
      <c r="B2904" s="16" t="s">
        <v>48</v>
      </c>
      <c r="C2904" s="15" t="str">
        <f t="shared" si="316"/>
        <v>Muck_W/Pyrite</v>
      </c>
      <c r="D2904" s="15">
        <v>1</v>
      </c>
      <c r="E2904" s="33">
        <f t="shared" si="319"/>
        <v>-4.8075106056537004E-2</v>
      </c>
      <c r="F2904" s="15" t="str">
        <f t="shared" si="315"/>
        <v>Rare/Uncommon</v>
      </c>
      <c r="G2904" s="17" t="s">
        <v>159</v>
      </c>
      <c r="H2904" s="18" t="s">
        <v>168</v>
      </c>
      <c r="I2904" s="26" t="s">
        <v>168</v>
      </c>
      <c r="J2904" s="19" t="str">
        <f t="shared" si="320"/>
        <v>Needs Review</v>
      </c>
      <c r="K2904" s="19" t="str">
        <f t="shared" si="321"/>
        <v>Bell &amp; Erber</v>
      </c>
      <c r="L2904" s="27" t="str">
        <f t="shared" si="317"/>
        <v>Organics</v>
      </c>
      <c r="M2904" s="27" t="str">
        <f t="shared" si="318"/>
        <v>Organics</v>
      </c>
    </row>
    <row r="2905" spans="1:13" x14ac:dyDescent="0.25">
      <c r="A2905" s="15" t="s">
        <v>109</v>
      </c>
      <c r="B2905" s="16" t="s">
        <v>49</v>
      </c>
      <c r="C2905" s="15" t="str">
        <f t="shared" si="316"/>
        <v>Muck_W/Sand</v>
      </c>
      <c r="D2905" s="15">
        <v>766</v>
      </c>
      <c r="E2905" s="33">
        <f t="shared" si="319"/>
        <v>-2.8110962414751124E-3</v>
      </c>
      <c r="F2905" s="15" t="str">
        <f t="shared" si="315"/>
        <v>Rare/Uncommon</v>
      </c>
      <c r="G2905" s="17" t="s">
        <v>168</v>
      </c>
      <c r="H2905" s="18" t="s">
        <v>168</v>
      </c>
      <c r="I2905" s="26" t="s">
        <v>168</v>
      </c>
      <c r="J2905" s="19" t="str">
        <f t="shared" si="320"/>
        <v>Yes</v>
      </c>
      <c r="K2905" s="19" t="str">
        <f t="shared" si="321"/>
        <v>Everyone Agrees</v>
      </c>
      <c r="L2905" s="27" t="str">
        <f t="shared" si="317"/>
        <v>Organics</v>
      </c>
      <c r="M2905" s="27" t="str">
        <f t="shared" si="318"/>
        <v>Organics</v>
      </c>
    </row>
    <row r="2906" spans="1:13" x14ac:dyDescent="0.25">
      <c r="A2906" s="15" t="s">
        <v>109</v>
      </c>
      <c r="B2906" s="16" t="s">
        <v>50</v>
      </c>
      <c r="C2906" s="15" t="str">
        <f t="shared" si="316"/>
        <v>Muck_W/Sandstone</v>
      </c>
      <c r="D2906" s="15">
        <v>2</v>
      </c>
      <c r="E2906" s="33">
        <f t="shared" si="319"/>
        <v>-4.8015937416255879E-2</v>
      </c>
      <c r="F2906" s="15" t="str">
        <f t="shared" si="315"/>
        <v>Rare/Uncommon</v>
      </c>
      <c r="G2906" s="17" t="s">
        <v>159</v>
      </c>
      <c r="H2906" s="18" t="s">
        <v>168</v>
      </c>
      <c r="I2906" s="26" t="s">
        <v>168</v>
      </c>
      <c r="J2906" s="19" t="str">
        <f t="shared" si="320"/>
        <v>Needs Review</v>
      </c>
      <c r="K2906" s="19" t="str">
        <f t="shared" si="321"/>
        <v>Bell &amp; Erber</v>
      </c>
      <c r="L2906" s="27" t="str">
        <f t="shared" si="317"/>
        <v>Organics</v>
      </c>
      <c r="M2906" s="27" t="str">
        <f t="shared" si="318"/>
        <v>Organics</v>
      </c>
    </row>
    <row r="2907" spans="1:13" x14ac:dyDescent="0.25">
      <c r="A2907" s="15" t="s">
        <v>109</v>
      </c>
      <c r="B2907" s="16" t="s">
        <v>51</v>
      </c>
      <c r="C2907" s="15" t="str">
        <f t="shared" si="316"/>
        <v>Muck_W/Shale</v>
      </c>
      <c r="D2907" s="15">
        <v>2</v>
      </c>
      <c r="E2907" s="33">
        <f t="shared" si="319"/>
        <v>-4.8015937416255879E-2</v>
      </c>
      <c r="F2907" s="15" t="str">
        <f t="shared" si="315"/>
        <v>Rare/Uncommon</v>
      </c>
      <c r="G2907" s="17" t="s">
        <v>159</v>
      </c>
      <c r="H2907" s="18" t="s">
        <v>168</v>
      </c>
      <c r="I2907" s="26" t="s">
        <v>168</v>
      </c>
      <c r="J2907" s="19" t="str">
        <f t="shared" si="320"/>
        <v>Needs Review</v>
      </c>
      <c r="K2907" s="19" t="str">
        <f t="shared" si="321"/>
        <v>Bell &amp; Erber</v>
      </c>
      <c r="L2907" s="27" t="str">
        <f t="shared" si="317"/>
        <v>Organics</v>
      </c>
      <c r="M2907" s="27" t="str">
        <f t="shared" si="318"/>
        <v>Organics</v>
      </c>
    </row>
    <row r="2908" spans="1:13" x14ac:dyDescent="0.25">
      <c r="A2908" s="15" t="s">
        <v>109</v>
      </c>
      <c r="B2908" s="16" t="s">
        <v>52</v>
      </c>
      <c r="C2908" s="15" t="str">
        <f t="shared" si="316"/>
        <v>Muck_W/Silt</v>
      </c>
      <c r="D2908" s="15">
        <v>25</v>
      </c>
      <c r="E2908" s="33">
        <f t="shared" si="319"/>
        <v>-4.6655058689789961E-2</v>
      </c>
      <c r="F2908" s="15" t="str">
        <f t="shared" si="315"/>
        <v>Rare/Uncommon</v>
      </c>
      <c r="G2908" s="17" t="s">
        <v>159</v>
      </c>
      <c r="H2908" s="18" t="s">
        <v>168</v>
      </c>
      <c r="I2908" s="26" t="s">
        <v>168</v>
      </c>
      <c r="J2908" s="19" t="str">
        <f t="shared" si="320"/>
        <v>Needs Review</v>
      </c>
      <c r="K2908" s="19" t="str">
        <f t="shared" si="321"/>
        <v>Bell &amp; Erber</v>
      </c>
      <c r="L2908" s="27" t="str">
        <f t="shared" si="317"/>
        <v>Organics</v>
      </c>
      <c r="M2908" s="27" t="str">
        <f t="shared" si="318"/>
        <v>Organics</v>
      </c>
    </row>
    <row r="2909" spans="1:13" x14ac:dyDescent="0.25">
      <c r="A2909" s="15" t="s">
        <v>109</v>
      </c>
      <c r="B2909" s="16" t="s">
        <v>53</v>
      </c>
      <c r="C2909" s="15" t="str">
        <f t="shared" si="316"/>
        <v>Muck_W/Stones</v>
      </c>
      <c r="D2909" s="15">
        <v>44</v>
      </c>
      <c r="E2909" s="33">
        <f t="shared" si="319"/>
        <v>-4.5530854524448557E-2</v>
      </c>
      <c r="F2909" s="15" t="str">
        <f t="shared" si="315"/>
        <v>Rare/Uncommon</v>
      </c>
      <c r="G2909" s="17" t="s">
        <v>159</v>
      </c>
      <c r="H2909" s="18" t="s">
        <v>168</v>
      </c>
      <c r="I2909" s="26" t="s">
        <v>168</v>
      </c>
      <c r="J2909" s="19" t="str">
        <f t="shared" si="320"/>
        <v>Needs Review</v>
      </c>
      <c r="K2909" s="19" t="str">
        <f t="shared" si="321"/>
        <v>Bell &amp; Erber</v>
      </c>
      <c r="L2909" s="27" t="str">
        <f t="shared" si="317"/>
        <v>Organics</v>
      </c>
      <c r="M2909" s="27" t="str">
        <f t="shared" si="318"/>
        <v>Organics</v>
      </c>
    </row>
    <row r="2910" spans="1:13" x14ac:dyDescent="0.25">
      <c r="A2910" s="15" t="s">
        <v>109</v>
      </c>
      <c r="B2910" s="16" t="s">
        <v>54</v>
      </c>
      <c r="C2910" s="15" t="str">
        <f t="shared" si="316"/>
        <v>Muck_Water Bearing</v>
      </c>
      <c r="D2910" s="15">
        <v>18</v>
      </c>
      <c r="E2910" s="33">
        <f t="shared" si="319"/>
        <v>-4.706923917175785E-2</v>
      </c>
      <c r="F2910" s="15" t="str">
        <f t="shared" si="315"/>
        <v>Rare/Uncommon</v>
      </c>
      <c r="G2910" s="17" t="s">
        <v>159</v>
      </c>
      <c r="H2910" s="18" t="s">
        <v>168</v>
      </c>
      <c r="I2910" s="26" t="s">
        <v>168</v>
      </c>
      <c r="J2910" s="19" t="str">
        <f t="shared" si="320"/>
        <v>Needs Review</v>
      </c>
      <c r="K2910" s="19" t="str">
        <f t="shared" si="321"/>
        <v>Bell &amp; Erber</v>
      </c>
      <c r="L2910" s="27" t="str">
        <f t="shared" si="317"/>
        <v>Organics</v>
      </c>
      <c r="M2910" s="27" t="str">
        <f t="shared" si="318"/>
        <v>Organics</v>
      </c>
    </row>
    <row r="2911" spans="1:13" x14ac:dyDescent="0.25">
      <c r="A2911" s="15" t="s">
        <v>109</v>
      </c>
      <c r="B2911" s="16" t="s">
        <v>55</v>
      </c>
      <c r="C2911" s="15" t="str">
        <f t="shared" si="316"/>
        <v>Muck_Weathered</v>
      </c>
      <c r="D2911" s="15">
        <v>0</v>
      </c>
      <c r="E2911" s="33">
        <f t="shared" si="319"/>
        <v>-4.8134274696818129E-2</v>
      </c>
      <c r="F2911" s="15" t="str">
        <f t="shared" si="315"/>
        <v>Not Used</v>
      </c>
      <c r="G2911" s="17" t="s">
        <v>159</v>
      </c>
      <c r="H2911" s="18" t="s">
        <v>168</v>
      </c>
      <c r="I2911" s="26" t="s">
        <v>168</v>
      </c>
      <c r="J2911" s="19" t="str">
        <f t="shared" si="320"/>
        <v>Not Used</v>
      </c>
      <c r="K2911" s="19" t="str">
        <f t="shared" si="321"/>
        <v>Not Used</v>
      </c>
      <c r="L2911" s="27" t="str">
        <f t="shared" si="317"/>
        <v>CHECK</v>
      </c>
      <c r="M2911" s="27" t="str">
        <f t="shared" si="318"/>
        <v>Organics</v>
      </c>
    </row>
    <row r="2912" spans="1:13" x14ac:dyDescent="0.25">
      <c r="A2912" s="15" t="s">
        <v>109</v>
      </c>
      <c r="B2912" s="16" t="s">
        <v>56</v>
      </c>
      <c r="C2912" s="15" t="str">
        <f t="shared" si="316"/>
        <v>Muck_Wet/Moist</v>
      </c>
      <c r="D2912" s="15">
        <v>16</v>
      </c>
      <c r="E2912" s="33">
        <f t="shared" si="319"/>
        <v>-4.7187576452320107E-2</v>
      </c>
      <c r="F2912" s="15" t="str">
        <f t="shared" si="315"/>
        <v>Rare/Uncommon</v>
      </c>
      <c r="G2912" s="17" t="s">
        <v>159</v>
      </c>
      <c r="H2912" s="18" t="s">
        <v>168</v>
      </c>
      <c r="I2912" s="26" t="s">
        <v>168</v>
      </c>
      <c r="J2912" s="19" t="str">
        <f t="shared" si="320"/>
        <v>Needs Review</v>
      </c>
      <c r="K2912" s="19" t="str">
        <f t="shared" si="321"/>
        <v>Bell &amp; Erber</v>
      </c>
      <c r="L2912" s="27" t="str">
        <f t="shared" si="317"/>
        <v>Organics</v>
      </c>
      <c r="M2912" s="27" t="str">
        <f t="shared" si="318"/>
        <v>Organics</v>
      </c>
    </row>
    <row r="2913" spans="1:13" x14ac:dyDescent="0.25">
      <c r="A2913" s="15" t="s">
        <v>109</v>
      </c>
      <c r="B2913" s="16" t="s">
        <v>57</v>
      </c>
      <c r="C2913" s="15" t="str">
        <f t="shared" si="316"/>
        <v>Muck_Wood</v>
      </c>
      <c r="D2913" s="15">
        <v>143</v>
      </c>
      <c r="E2913" s="33">
        <f t="shared" si="319"/>
        <v>-3.9673159136617016E-2</v>
      </c>
      <c r="F2913" s="15" t="str">
        <f t="shared" si="315"/>
        <v>Rare/Uncommon</v>
      </c>
      <c r="G2913" s="17" t="s">
        <v>159</v>
      </c>
      <c r="H2913" s="18" t="s">
        <v>168</v>
      </c>
      <c r="I2913" s="26" t="s">
        <v>168</v>
      </c>
      <c r="J2913" s="19" t="str">
        <f t="shared" si="320"/>
        <v>Needs Review</v>
      </c>
      <c r="K2913" s="19" t="str">
        <f t="shared" si="321"/>
        <v>Bell &amp; Erber</v>
      </c>
      <c r="L2913" s="27" t="str">
        <f t="shared" si="317"/>
        <v>Organics</v>
      </c>
      <c r="M2913" s="27" t="str">
        <f t="shared" si="318"/>
        <v>Organics</v>
      </c>
    </row>
    <row r="2914" spans="1:13" x14ac:dyDescent="0.25">
      <c r="A2914" s="15" t="s">
        <v>110</v>
      </c>
      <c r="B2914" s="16"/>
      <c r="C2914" s="15" t="str">
        <f t="shared" si="316"/>
        <v>Mud_</v>
      </c>
      <c r="D2914" s="15">
        <v>606</v>
      </c>
      <c r="E2914" s="33">
        <f t="shared" si="319"/>
        <v>-1.2278078686455376E-2</v>
      </c>
      <c r="F2914" s="15" t="str">
        <f t="shared" si="315"/>
        <v>Rare/Uncommon</v>
      </c>
      <c r="G2914" s="17" t="s">
        <v>159</v>
      </c>
      <c r="H2914" s="18" t="s">
        <v>60</v>
      </c>
      <c r="I2914" s="26" t="s">
        <v>60</v>
      </c>
      <c r="J2914" s="19" t="str">
        <f t="shared" si="320"/>
        <v>Needs Review</v>
      </c>
      <c r="K2914" s="19" t="str">
        <f t="shared" si="321"/>
        <v>Bell &amp; Erber</v>
      </c>
      <c r="L2914" s="27" t="str">
        <f t="shared" si="317"/>
        <v>Clay</v>
      </c>
      <c r="M2914" s="27" t="str">
        <f t="shared" si="318"/>
        <v>Clay</v>
      </c>
    </row>
    <row r="2915" spans="1:13" x14ac:dyDescent="0.25">
      <c r="A2915" s="15" t="s">
        <v>110</v>
      </c>
      <c r="B2915" s="16" t="s">
        <v>4</v>
      </c>
      <c r="C2915" s="15" t="str">
        <f t="shared" si="316"/>
        <v>Mud_Broken</v>
      </c>
      <c r="D2915" s="15">
        <v>0</v>
      </c>
      <c r="E2915" s="33">
        <f t="shared" si="319"/>
        <v>-4.8134274696818129E-2</v>
      </c>
      <c r="F2915" s="15" t="str">
        <f t="shared" si="315"/>
        <v>Not Used</v>
      </c>
      <c r="G2915" s="17" t="s">
        <v>159</v>
      </c>
      <c r="H2915" s="18" t="s">
        <v>60</v>
      </c>
      <c r="I2915" s="26" t="s">
        <v>60</v>
      </c>
      <c r="J2915" s="19" t="str">
        <f t="shared" si="320"/>
        <v>Not Used</v>
      </c>
      <c r="K2915" s="19" t="str">
        <f t="shared" si="321"/>
        <v>Not Used</v>
      </c>
      <c r="L2915" s="27" t="str">
        <f t="shared" si="317"/>
        <v>CHECK</v>
      </c>
      <c r="M2915" s="27" t="str">
        <f t="shared" si="318"/>
        <v>Clay</v>
      </c>
    </row>
    <row r="2916" spans="1:13" x14ac:dyDescent="0.25">
      <c r="A2916" s="15" t="s">
        <v>110</v>
      </c>
      <c r="B2916" s="16" t="s">
        <v>5</v>
      </c>
      <c r="C2916" s="15" t="str">
        <f t="shared" si="316"/>
        <v>Mud_Cemented</v>
      </c>
      <c r="D2916" s="15">
        <v>1</v>
      </c>
      <c r="E2916" s="33">
        <f t="shared" si="319"/>
        <v>-4.8075106056537004E-2</v>
      </c>
      <c r="F2916" s="15" t="str">
        <f t="shared" si="315"/>
        <v>Rare/Uncommon</v>
      </c>
      <c r="G2916" s="17" t="s">
        <v>159</v>
      </c>
      <c r="H2916" s="18" t="s">
        <v>60</v>
      </c>
      <c r="I2916" s="26" t="s">
        <v>60</v>
      </c>
      <c r="J2916" s="19" t="str">
        <f t="shared" si="320"/>
        <v>Needs Review</v>
      </c>
      <c r="K2916" s="19" t="str">
        <f t="shared" si="321"/>
        <v>Bell &amp; Erber</v>
      </c>
      <c r="L2916" s="27" t="str">
        <f t="shared" si="317"/>
        <v>Clay</v>
      </c>
      <c r="M2916" s="27" t="str">
        <f t="shared" si="318"/>
        <v>Clay</v>
      </c>
    </row>
    <row r="2917" spans="1:13" x14ac:dyDescent="0.25">
      <c r="A2917" s="15" t="s">
        <v>110</v>
      </c>
      <c r="B2917" s="16" t="s">
        <v>6</v>
      </c>
      <c r="C2917" s="15" t="str">
        <f t="shared" si="316"/>
        <v>Mud_Clayey</v>
      </c>
      <c r="D2917" s="15">
        <v>22</v>
      </c>
      <c r="E2917" s="33">
        <f t="shared" si="319"/>
        <v>-4.6832564610633343E-2</v>
      </c>
      <c r="F2917" s="15" t="str">
        <f t="shared" si="315"/>
        <v>Rare/Uncommon</v>
      </c>
      <c r="G2917" s="17" t="s">
        <v>159</v>
      </c>
      <c r="H2917" s="18" t="s">
        <v>60</v>
      </c>
      <c r="I2917" s="26" t="s">
        <v>60</v>
      </c>
      <c r="J2917" s="19" t="str">
        <f t="shared" si="320"/>
        <v>Needs Review</v>
      </c>
      <c r="K2917" s="19" t="str">
        <f t="shared" si="321"/>
        <v>Bell &amp; Erber</v>
      </c>
      <c r="L2917" s="27" t="str">
        <f t="shared" si="317"/>
        <v>Clay</v>
      </c>
      <c r="M2917" s="27" t="str">
        <f t="shared" si="318"/>
        <v>Clay</v>
      </c>
    </row>
    <row r="2918" spans="1:13" x14ac:dyDescent="0.25">
      <c r="A2918" s="15" t="s">
        <v>110</v>
      </c>
      <c r="B2918" s="16" t="s">
        <v>7</v>
      </c>
      <c r="C2918" s="15" t="str">
        <f t="shared" si="316"/>
        <v>Mud_Coarse</v>
      </c>
      <c r="D2918" s="15">
        <v>9</v>
      </c>
      <c r="E2918" s="33">
        <f t="shared" si="319"/>
        <v>-4.7601756934287989E-2</v>
      </c>
      <c r="F2918" s="15" t="str">
        <f t="shared" si="315"/>
        <v>Rare/Uncommon</v>
      </c>
      <c r="G2918" s="17" t="s">
        <v>159</v>
      </c>
      <c r="H2918" s="18" t="s">
        <v>64</v>
      </c>
      <c r="I2918" s="26" t="s">
        <v>64</v>
      </c>
      <c r="J2918" s="19" t="str">
        <f t="shared" si="320"/>
        <v>Needs Review</v>
      </c>
      <c r="K2918" s="19" t="str">
        <f t="shared" si="321"/>
        <v>Bell &amp; Erber</v>
      </c>
      <c r="L2918" s="27" t="str">
        <f t="shared" si="317"/>
        <v>Clay &amp; Sand</v>
      </c>
      <c r="M2918" s="27" t="str">
        <f t="shared" si="318"/>
        <v>Clay &amp; Sand</v>
      </c>
    </row>
    <row r="2919" spans="1:13" x14ac:dyDescent="0.25">
      <c r="A2919" s="15" t="s">
        <v>110</v>
      </c>
      <c r="B2919" s="16" t="s">
        <v>8</v>
      </c>
      <c r="C2919" s="15" t="str">
        <f t="shared" si="316"/>
        <v>Mud_Dense</v>
      </c>
      <c r="D2919" s="15">
        <v>1</v>
      </c>
      <c r="E2919" s="33">
        <f t="shared" si="319"/>
        <v>-4.8075106056537004E-2</v>
      </c>
      <c r="F2919" s="15" t="str">
        <f t="shared" si="315"/>
        <v>Rare/Uncommon</v>
      </c>
      <c r="G2919" s="17" t="s">
        <v>159</v>
      </c>
      <c r="H2919" s="18" t="s">
        <v>60</v>
      </c>
      <c r="I2919" s="26" t="s">
        <v>60</v>
      </c>
      <c r="J2919" s="19" t="str">
        <f t="shared" si="320"/>
        <v>Needs Review</v>
      </c>
      <c r="K2919" s="19" t="str">
        <f t="shared" si="321"/>
        <v>Bell &amp; Erber</v>
      </c>
      <c r="L2919" s="27" t="str">
        <f t="shared" si="317"/>
        <v>Clay</v>
      </c>
      <c r="M2919" s="27" t="str">
        <f t="shared" si="318"/>
        <v>Clay</v>
      </c>
    </row>
    <row r="2920" spans="1:13" x14ac:dyDescent="0.25">
      <c r="A2920" s="15" t="s">
        <v>110</v>
      </c>
      <c r="B2920" s="16" t="s">
        <v>9</v>
      </c>
      <c r="C2920" s="15" t="str">
        <f t="shared" si="316"/>
        <v>Mud_Dolomitic</v>
      </c>
      <c r="D2920" s="15">
        <v>0</v>
      </c>
      <c r="E2920" s="33">
        <f t="shared" si="319"/>
        <v>-4.8134274696818129E-2</v>
      </c>
      <c r="F2920" s="15" t="str">
        <f t="shared" si="315"/>
        <v>Not Used</v>
      </c>
      <c r="G2920" s="17" t="s">
        <v>159</v>
      </c>
      <c r="H2920" s="18" t="s">
        <v>60</v>
      </c>
      <c r="I2920" s="26" t="s">
        <v>60</v>
      </c>
      <c r="J2920" s="19" t="str">
        <f t="shared" si="320"/>
        <v>Not Used</v>
      </c>
      <c r="K2920" s="19" t="str">
        <f t="shared" si="321"/>
        <v>Not Used</v>
      </c>
      <c r="L2920" s="27" t="str">
        <f t="shared" si="317"/>
        <v>CHECK</v>
      </c>
      <c r="M2920" s="27" t="str">
        <f t="shared" si="318"/>
        <v>Clay</v>
      </c>
    </row>
    <row r="2921" spans="1:13" x14ac:dyDescent="0.25">
      <c r="A2921" s="15" t="s">
        <v>110</v>
      </c>
      <c r="B2921" s="16" t="s">
        <v>10</v>
      </c>
      <c r="C2921" s="15" t="str">
        <f t="shared" si="316"/>
        <v>Mud_Dry</v>
      </c>
      <c r="D2921" s="15">
        <v>1</v>
      </c>
      <c r="E2921" s="33">
        <f t="shared" si="319"/>
        <v>-4.8075106056537004E-2</v>
      </c>
      <c r="F2921" s="15" t="str">
        <f t="shared" si="315"/>
        <v>Rare/Uncommon</v>
      </c>
      <c r="G2921" s="17" t="s">
        <v>159</v>
      </c>
      <c r="H2921" s="18" t="s">
        <v>60</v>
      </c>
      <c r="I2921" s="26" t="s">
        <v>60</v>
      </c>
      <c r="J2921" s="19" t="str">
        <f t="shared" si="320"/>
        <v>Needs Review</v>
      </c>
      <c r="K2921" s="19" t="str">
        <f t="shared" si="321"/>
        <v>Bell &amp; Erber</v>
      </c>
      <c r="L2921" s="27" t="str">
        <f t="shared" si="317"/>
        <v>Clay</v>
      </c>
      <c r="M2921" s="27" t="str">
        <f t="shared" si="318"/>
        <v>Clay</v>
      </c>
    </row>
    <row r="2922" spans="1:13" x14ac:dyDescent="0.25">
      <c r="A2922" s="15" t="s">
        <v>110</v>
      </c>
      <c r="B2922" s="16" t="s">
        <v>11</v>
      </c>
      <c r="C2922" s="15" t="str">
        <f t="shared" si="316"/>
        <v>Mud_Fill</v>
      </c>
      <c r="D2922" s="15">
        <v>2</v>
      </c>
      <c r="E2922" s="33">
        <f t="shared" si="319"/>
        <v>-4.8015937416255879E-2</v>
      </c>
      <c r="F2922" s="15" t="str">
        <f t="shared" si="315"/>
        <v>Rare/Uncommon</v>
      </c>
      <c r="G2922" s="17" t="s">
        <v>159</v>
      </c>
      <c r="H2922" s="18" t="s">
        <v>167</v>
      </c>
      <c r="I2922" s="26" t="s">
        <v>167</v>
      </c>
      <c r="J2922" s="19" t="str">
        <f t="shared" si="320"/>
        <v>Needs Review</v>
      </c>
      <c r="K2922" s="19" t="str">
        <f t="shared" si="321"/>
        <v>Bell &amp; Erber</v>
      </c>
      <c r="L2922" s="27" t="str">
        <f t="shared" si="317"/>
        <v>Unknown or No Record</v>
      </c>
      <c r="M2922" s="27" t="str">
        <f t="shared" si="318"/>
        <v>Unknown or No Record</v>
      </c>
    </row>
    <row r="2923" spans="1:13" x14ac:dyDescent="0.25">
      <c r="A2923" s="15" t="s">
        <v>110</v>
      </c>
      <c r="B2923" s="16" t="s">
        <v>12</v>
      </c>
      <c r="C2923" s="15" t="str">
        <f t="shared" si="316"/>
        <v>Mud_Fine</v>
      </c>
      <c r="D2923" s="15">
        <v>51</v>
      </c>
      <c r="E2923" s="33">
        <f t="shared" si="319"/>
        <v>-4.5116674042480674E-2</v>
      </c>
      <c r="F2923" s="15" t="str">
        <f t="shared" si="315"/>
        <v>Rare/Uncommon</v>
      </c>
      <c r="G2923" s="17" t="s">
        <v>159</v>
      </c>
      <c r="H2923" s="18" t="s">
        <v>60</v>
      </c>
      <c r="I2923" s="26" t="s">
        <v>60</v>
      </c>
      <c r="J2923" s="19" t="str">
        <f t="shared" si="320"/>
        <v>Needs Review</v>
      </c>
      <c r="K2923" s="19" t="str">
        <f t="shared" si="321"/>
        <v>Bell &amp; Erber</v>
      </c>
      <c r="L2923" s="27" t="str">
        <f t="shared" si="317"/>
        <v>Clay</v>
      </c>
      <c r="M2923" s="27" t="str">
        <f t="shared" si="318"/>
        <v>Clay</v>
      </c>
    </row>
    <row r="2924" spans="1:13" x14ac:dyDescent="0.25">
      <c r="A2924" s="15" t="s">
        <v>110</v>
      </c>
      <c r="B2924" s="16" t="s">
        <v>13</v>
      </c>
      <c r="C2924" s="15" t="str">
        <f t="shared" si="316"/>
        <v>Mud_Fine To Coarse</v>
      </c>
      <c r="D2924" s="15">
        <v>0</v>
      </c>
      <c r="E2924" s="33">
        <f t="shared" si="319"/>
        <v>-4.8134274696818129E-2</v>
      </c>
      <c r="F2924" s="15" t="str">
        <f t="shared" si="315"/>
        <v>Not Used</v>
      </c>
      <c r="G2924" s="17" t="s">
        <v>159</v>
      </c>
      <c r="H2924" s="18" t="s">
        <v>64</v>
      </c>
      <c r="I2924" s="26" t="s">
        <v>64</v>
      </c>
      <c r="J2924" s="19" t="str">
        <f t="shared" si="320"/>
        <v>Not Used</v>
      </c>
      <c r="K2924" s="19" t="str">
        <f t="shared" si="321"/>
        <v>Not Used</v>
      </c>
      <c r="L2924" s="27" t="str">
        <f t="shared" si="317"/>
        <v>CHECK</v>
      </c>
      <c r="M2924" s="27" t="str">
        <f t="shared" si="318"/>
        <v>Clay &amp; Sand</v>
      </c>
    </row>
    <row r="2925" spans="1:13" x14ac:dyDescent="0.25">
      <c r="A2925" s="15" t="s">
        <v>110</v>
      </c>
      <c r="B2925" s="16" t="s">
        <v>14</v>
      </c>
      <c r="C2925" s="15" t="str">
        <f t="shared" si="316"/>
        <v>Mud_Fine To Medium</v>
      </c>
      <c r="D2925" s="15">
        <v>1</v>
      </c>
      <c r="E2925" s="33">
        <f t="shared" si="319"/>
        <v>-4.8075106056537004E-2</v>
      </c>
      <c r="F2925" s="15" t="str">
        <f t="shared" si="315"/>
        <v>Rare/Uncommon</v>
      </c>
      <c r="G2925" s="17" t="s">
        <v>159</v>
      </c>
      <c r="H2925" s="18" t="s">
        <v>64</v>
      </c>
      <c r="I2925" s="26" t="s">
        <v>64</v>
      </c>
      <c r="J2925" s="19" t="str">
        <f t="shared" si="320"/>
        <v>Needs Review</v>
      </c>
      <c r="K2925" s="19" t="str">
        <f t="shared" si="321"/>
        <v>Bell &amp; Erber</v>
      </c>
      <c r="L2925" s="27" t="str">
        <f t="shared" si="317"/>
        <v>Clay &amp; Sand</v>
      </c>
      <c r="M2925" s="27" t="str">
        <f t="shared" si="318"/>
        <v>Clay &amp; Sand</v>
      </c>
    </row>
    <row r="2926" spans="1:13" x14ac:dyDescent="0.25">
      <c r="A2926" s="15" t="s">
        <v>110</v>
      </c>
      <c r="B2926" s="16" t="s">
        <v>15</v>
      </c>
      <c r="C2926" s="15" t="str">
        <f t="shared" si="316"/>
        <v>Mud_Firm</v>
      </c>
      <c r="D2926" s="15">
        <v>0</v>
      </c>
      <c r="E2926" s="33">
        <f t="shared" si="319"/>
        <v>-4.8134274696818129E-2</v>
      </c>
      <c r="F2926" s="15" t="str">
        <f t="shared" si="315"/>
        <v>Not Used</v>
      </c>
      <c r="G2926" s="17" t="s">
        <v>159</v>
      </c>
      <c r="H2926" s="18" t="s">
        <v>60</v>
      </c>
      <c r="I2926" s="26" t="s">
        <v>60</v>
      </c>
      <c r="J2926" s="19" t="str">
        <f t="shared" si="320"/>
        <v>Not Used</v>
      </c>
      <c r="K2926" s="19" t="str">
        <f t="shared" si="321"/>
        <v>Not Used</v>
      </c>
      <c r="L2926" s="27" t="str">
        <f t="shared" si="317"/>
        <v>CHECK</v>
      </c>
      <c r="M2926" s="27" t="str">
        <f t="shared" si="318"/>
        <v>Clay</v>
      </c>
    </row>
    <row r="2927" spans="1:13" x14ac:dyDescent="0.25">
      <c r="A2927" s="15" t="s">
        <v>110</v>
      </c>
      <c r="B2927" s="16" t="s">
        <v>16</v>
      </c>
      <c r="C2927" s="15" t="str">
        <f t="shared" si="316"/>
        <v>Mud_Fractured</v>
      </c>
      <c r="D2927" s="15">
        <v>0</v>
      </c>
      <c r="E2927" s="33">
        <f t="shared" si="319"/>
        <v>-4.8134274696818129E-2</v>
      </c>
      <c r="F2927" s="15" t="str">
        <f t="shared" si="315"/>
        <v>Not Used</v>
      </c>
      <c r="G2927" s="17" t="s">
        <v>159</v>
      </c>
      <c r="H2927" s="18" t="s">
        <v>60</v>
      </c>
      <c r="I2927" s="26" t="s">
        <v>60</v>
      </c>
      <c r="J2927" s="19" t="str">
        <f t="shared" si="320"/>
        <v>Not Used</v>
      </c>
      <c r="K2927" s="19" t="str">
        <f t="shared" si="321"/>
        <v>Not Used</v>
      </c>
      <c r="L2927" s="27" t="str">
        <f t="shared" si="317"/>
        <v>CHECK</v>
      </c>
      <c r="M2927" s="27" t="str">
        <f t="shared" si="318"/>
        <v>Clay</v>
      </c>
    </row>
    <row r="2928" spans="1:13" x14ac:dyDescent="0.25">
      <c r="A2928" s="15" t="s">
        <v>110</v>
      </c>
      <c r="B2928" s="16" t="s">
        <v>17</v>
      </c>
      <c r="C2928" s="15" t="str">
        <f t="shared" si="316"/>
        <v>Mud_Gravely</v>
      </c>
      <c r="D2928" s="15">
        <v>52</v>
      </c>
      <c r="E2928" s="33">
        <f t="shared" si="319"/>
        <v>-4.5057505402199542E-2</v>
      </c>
      <c r="F2928" s="15" t="str">
        <f t="shared" si="315"/>
        <v>Rare/Uncommon</v>
      </c>
      <c r="G2928" s="17" t="s">
        <v>159</v>
      </c>
      <c r="H2928" s="18" t="s">
        <v>158</v>
      </c>
      <c r="I2928" s="26" t="s">
        <v>158</v>
      </c>
      <c r="J2928" s="19" t="str">
        <f t="shared" si="320"/>
        <v>Needs Review</v>
      </c>
      <c r="K2928" s="19" t="str">
        <f t="shared" si="321"/>
        <v>Bell &amp; Erber</v>
      </c>
      <c r="L2928" s="27" t="str">
        <f t="shared" si="317"/>
        <v>Diamicton</v>
      </c>
      <c r="M2928" s="27" t="str">
        <f t="shared" si="318"/>
        <v>Diamicton</v>
      </c>
    </row>
    <row r="2929" spans="1:13" x14ac:dyDescent="0.25">
      <c r="A2929" s="15" t="s">
        <v>110</v>
      </c>
      <c r="B2929" s="16" t="s">
        <v>18</v>
      </c>
      <c r="C2929" s="15" t="str">
        <f t="shared" si="316"/>
        <v>Mud_Gummy</v>
      </c>
      <c r="D2929" s="15">
        <v>1</v>
      </c>
      <c r="E2929" s="33">
        <f t="shared" si="319"/>
        <v>-4.8075106056537004E-2</v>
      </c>
      <c r="F2929" s="15" t="str">
        <f t="shared" si="315"/>
        <v>Rare/Uncommon</v>
      </c>
      <c r="G2929" s="17" t="s">
        <v>159</v>
      </c>
      <c r="H2929" s="18" t="s">
        <v>60</v>
      </c>
      <c r="I2929" s="26" t="s">
        <v>60</v>
      </c>
      <c r="J2929" s="19" t="str">
        <f t="shared" si="320"/>
        <v>Needs Review</v>
      </c>
      <c r="K2929" s="19" t="str">
        <f t="shared" si="321"/>
        <v>Bell &amp; Erber</v>
      </c>
      <c r="L2929" s="27" t="str">
        <f t="shared" si="317"/>
        <v>Clay</v>
      </c>
      <c r="M2929" s="27" t="str">
        <f t="shared" si="318"/>
        <v>Clay</v>
      </c>
    </row>
    <row r="2930" spans="1:13" x14ac:dyDescent="0.25">
      <c r="A2930" s="15" t="s">
        <v>110</v>
      </c>
      <c r="B2930" s="16" t="s">
        <v>19</v>
      </c>
      <c r="C2930" s="15" t="str">
        <f t="shared" si="316"/>
        <v>Mud_Hard</v>
      </c>
      <c r="D2930" s="15">
        <v>1</v>
      </c>
      <c r="E2930" s="33">
        <f t="shared" si="319"/>
        <v>-4.8075106056537004E-2</v>
      </c>
      <c r="F2930" s="15" t="str">
        <f t="shared" si="315"/>
        <v>Rare/Uncommon</v>
      </c>
      <c r="G2930" s="17" t="s">
        <v>159</v>
      </c>
      <c r="H2930" s="18" t="s">
        <v>60</v>
      </c>
      <c r="I2930" s="26" t="s">
        <v>60</v>
      </c>
      <c r="J2930" s="19" t="str">
        <f t="shared" si="320"/>
        <v>Needs Review</v>
      </c>
      <c r="K2930" s="19" t="str">
        <f t="shared" si="321"/>
        <v>Bell &amp; Erber</v>
      </c>
      <c r="L2930" s="27" t="str">
        <f t="shared" si="317"/>
        <v>Clay</v>
      </c>
      <c r="M2930" s="27" t="str">
        <f t="shared" si="318"/>
        <v>Clay</v>
      </c>
    </row>
    <row r="2931" spans="1:13" x14ac:dyDescent="0.25">
      <c r="A2931" s="15" t="s">
        <v>110</v>
      </c>
      <c r="B2931" s="16" t="s">
        <v>20</v>
      </c>
      <c r="C2931" s="15" t="str">
        <f t="shared" si="316"/>
        <v>Mud_Heaving/Quick</v>
      </c>
      <c r="D2931" s="15">
        <v>2</v>
      </c>
      <c r="E2931" s="33">
        <f t="shared" si="319"/>
        <v>-4.8015937416255879E-2</v>
      </c>
      <c r="F2931" s="15" t="str">
        <f t="shared" si="315"/>
        <v>Rare/Uncommon</v>
      </c>
      <c r="G2931" s="17" t="s">
        <v>159</v>
      </c>
      <c r="H2931" s="18" t="s">
        <v>60</v>
      </c>
      <c r="I2931" s="26" t="s">
        <v>60</v>
      </c>
      <c r="J2931" s="19" t="str">
        <f t="shared" si="320"/>
        <v>Needs Review</v>
      </c>
      <c r="K2931" s="19" t="str">
        <f t="shared" si="321"/>
        <v>Bell &amp; Erber</v>
      </c>
      <c r="L2931" s="27" t="str">
        <f t="shared" si="317"/>
        <v>Clay</v>
      </c>
      <c r="M2931" s="27" t="str">
        <f t="shared" si="318"/>
        <v>Clay</v>
      </c>
    </row>
    <row r="2932" spans="1:13" x14ac:dyDescent="0.25">
      <c r="A2932" s="15" t="s">
        <v>110</v>
      </c>
      <c r="B2932" s="16" t="s">
        <v>21</v>
      </c>
      <c r="C2932" s="15" t="str">
        <f t="shared" si="316"/>
        <v>Mud_Karst</v>
      </c>
      <c r="D2932" s="15">
        <v>0</v>
      </c>
      <c r="E2932" s="33">
        <f t="shared" si="319"/>
        <v>-4.8134274696818129E-2</v>
      </c>
      <c r="F2932" s="15" t="str">
        <f t="shared" si="315"/>
        <v>Not Used</v>
      </c>
      <c r="G2932" s="17" t="s">
        <v>159</v>
      </c>
      <c r="H2932" s="18" t="s">
        <v>60</v>
      </c>
      <c r="I2932" s="26" t="s">
        <v>60</v>
      </c>
      <c r="J2932" s="19" t="str">
        <f t="shared" si="320"/>
        <v>Not Used</v>
      </c>
      <c r="K2932" s="19" t="str">
        <f t="shared" si="321"/>
        <v>Not Used</v>
      </c>
      <c r="L2932" s="27" t="str">
        <f t="shared" si="317"/>
        <v>CHECK</v>
      </c>
      <c r="M2932" s="27" t="str">
        <f t="shared" si="318"/>
        <v>Clay</v>
      </c>
    </row>
    <row r="2933" spans="1:13" x14ac:dyDescent="0.25">
      <c r="A2933" s="15" t="s">
        <v>110</v>
      </c>
      <c r="B2933" s="16" t="s">
        <v>22</v>
      </c>
      <c r="C2933" s="15" t="str">
        <f t="shared" si="316"/>
        <v>Mud_Layered</v>
      </c>
      <c r="D2933" s="15">
        <v>1</v>
      </c>
      <c r="E2933" s="33">
        <f t="shared" si="319"/>
        <v>-4.8075106056537004E-2</v>
      </c>
      <c r="F2933" s="15" t="str">
        <f t="shared" si="315"/>
        <v>Rare/Uncommon</v>
      </c>
      <c r="G2933" s="17" t="s">
        <v>159</v>
      </c>
      <c r="H2933" s="18" t="s">
        <v>60</v>
      </c>
      <c r="I2933" s="26" t="s">
        <v>60</v>
      </c>
      <c r="J2933" s="19" t="str">
        <f t="shared" si="320"/>
        <v>Needs Review</v>
      </c>
      <c r="K2933" s="19" t="str">
        <f t="shared" si="321"/>
        <v>Bell &amp; Erber</v>
      </c>
      <c r="L2933" s="27" t="str">
        <f t="shared" si="317"/>
        <v>Clay</v>
      </c>
      <c r="M2933" s="27" t="str">
        <f t="shared" si="318"/>
        <v>Clay</v>
      </c>
    </row>
    <row r="2934" spans="1:13" x14ac:dyDescent="0.25">
      <c r="A2934" s="15" t="s">
        <v>110</v>
      </c>
      <c r="B2934" s="16" t="s">
        <v>23</v>
      </c>
      <c r="C2934" s="15" t="str">
        <f t="shared" si="316"/>
        <v>Mud_Medium</v>
      </c>
      <c r="D2934" s="15">
        <v>1</v>
      </c>
      <c r="E2934" s="33">
        <f t="shared" si="319"/>
        <v>-4.8075106056537004E-2</v>
      </c>
      <c r="F2934" s="15" t="str">
        <f t="shared" si="315"/>
        <v>Rare/Uncommon</v>
      </c>
      <c r="G2934" s="17" t="s">
        <v>159</v>
      </c>
      <c r="H2934" s="18" t="s">
        <v>64</v>
      </c>
      <c r="I2934" s="26" t="s">
        <v>64</v>
      </c>
      <c r="J2934" s="19" t="str">
        <f t="shared" si="320"/>
        <v>Needs Review</v>
      </c>
      <c r="K2934" s="19" t="str">
        <f t="shared" si="321"/>
        <v>Bell &amp; Erber</v>
      </c>
      <c r="L2934" s="27" t="str">
        <f t="shared" si="317"/>
        <v>Clay &amp; Sand</v>
      </c>
      <c r="M2934" s="27" t="str">
        <f t="shared" si="318"/>
        <v>Clay &amp; Sand</v>
      </c>
    </row>
    <row r="2935" spans="1:13" x14ac:dyDescent="0.25">
      <c r="A2935" s="15" t="s">
        <v>110</v>
      </c>
      <c r="B2935" s="16" t="s">
        <v>24</v>
      </c>
      <c r="C2935" s="15" t="str">
        <f t="shared" si="316"/>
        <v>Mud_Medium To Coarse</v>
      </c>
      <c r="D2935" s="15">
        <v>0</v>
      </c>
      <c r="E2935" s="33">
        <f t="shared" si="319"/>
        <v>-4.8134274696818129E-2</v>
      </c>
      <c r="F2935" s="15" t="str">
        <f t="shared" si="315"/>
        <v>Not Used</v>
      </c>
      <c r="G2935" s="17" t="s">
        <v>159</v>
      </c>
      <c r="H2935" s="18" t="s">
        <v>64</v>
      </c>
      <c r="I2935" s="26" t="s">
        <v>64</v>
      </c>
      <c r="J2935" s="19" t="str">
        <f t="shared" si="320"/>
        <v>Not Used</v>
      </c>
      <c r="K2935" s="19" t="str">
        <f t="shared" si="321"/>
        <v>Not Used</v>
      </c>
      <c r="L2935" s="27" t="str">
        <f t="shared" si="317"/>
        <v>CHECK</v>
      </c>
      <c r="M2935" s="27" t="str">
        <f t="shared" si="318"/>
        <v>Clay &amp; Sand</v>
      </c>
    </row>
    <row r="2936" spans="1:13" x14ac:dyDescent="0.25">
      <c r="A2936" s="15" t="s">
        <v>110</v>
      </c>
      <c r="B2936" s="16" t="s">
        <v>25</v>
      </c>
      <c r="C2936" s="15" t="str">
        <f t="shared" si="316"/>
        <v>Mud_Organic</v>
      </c>
      <c r="D2936" s="15">
        <v>2</v>
      </c>
      <c r="E2936" s="33">
        <f t="shared" si="319"/>
        <v>-4.8015937416255879E-2</v>
      </c>
      <c r="F2936" s="15" t="str">
        <f t="shared" si="315"/>
        <v>Rare/Uncommon</v>
      </c>
      <c r="G2936" s="17" t="s">
        <v>159</v>
      </c>
      <c r="H2936" s="18" t="s">
        <v>60</v>
      </c>
      <c r="I2936" s="26" t="s">
        <v>60</v>
      </c>
      <c r="J2936" s="19" t="str">
        <f t="shared" si="320"/>
        <v>Needs Review</v>
      </c>
      <c r="K2936" s="19" t="str">
        <f t="shared" si="321"/>
        <v>Bell &amp; Erber</v>
      </c>
      <c r="L2936" s="27" t="str">
        <f t="shared" si="317"/>
        <v>Clay</v>
      </c>
      <c r="M2936" s="27" t="str">
        <f t="shared" si="318"/>
        <v>Clay</v>
      </c>
    </row>
    <row r="2937" spans="1:13" x14ac:dyDescent="0.25">
      <c r="A2937" s="15" t="s">
        <v>110</v>
      </c>
      <c r="B2937" s="16" t="s">
        <v>26</v>
      </c>
      <c r="C2937" s="15" t="str">
        <f t="shared" si="316"/>
        <v>Mud_Porous</v>
      </c>
      <c r="D2937" s="15">
        <v>0</v>
      </c>
      <c r="E2937" s="33">
        <f t="shared" si="319"/>
        <v>-4.8134274696818129E-2</v>
      </c>
      <c r="F2937" s="15" t="str">
        <f t="shared" si="315"/>
        <v>Not Used</v>
      </c>
      <c r="G2937" s="17" t="s">
        <v>159</v>
      </c>
      <c r="H2937" s="18" t="s">
        <v>60</v>
      </c>
      <c r="I2937" s="26" t="s">
        <v>60</v>
      </c>
      <c r="J2937" s="19" t="str">
        <f t="shared" si="320"/>
        <v>Not Used</v>
      </c>
      <c r="K2937" s="19" t="str">
        <f t="shared" si="321"/>
        <v>Not Used</v>
      </c>
      <c r="L2937" s="27" t="str">
        <f t="shared" si="317"/>
        <v>CHECK</v>
      </c>
      <c r="M2937" s="27" t="str">
        <f t="shared" si="318"/>
        <v>Clay</v>
      </c>
    </row>
    <row r="2938" spans="1:13" x14ac:dyDescent="0.25">
      <c r="A2938" s="15" t="s">
        <v>110</v>
      </c>
      <c r="B2938" s="16" t="s">
        <v>27</v>
      </c>
      <c r="C2938" s="15" t="str">
        <f t="shared" si="316"/>
        <v>Mud_Sandy</v>
      </c>
      <c r="D2938" s="15">
        <v>306</v>
      </c>
      <c r="E2938" s="33">
        <f t="shared" si="319"/>
        <v>-3.0028670770793374E-2</v>
      </c>
      <c r="F2938" s="15" t="str">
        <f t="shared" si="315"/>
        <v>Rare/Uncommon</v>
      </c>
      <c r="G2938" s="17" t="s">
        <v>159</v>
      </c>
      <c r="H2938" s="18" t="s">
        <v>64</v>
      </c>
      <c r="I2938" s="26" t="s">
        <v>64</v>
      </c>
      <c r="J2938" s="19" t="str">
        <f t="shared" si="320"/>
        <v>Needs Review</v>
      </c>
      <c r="K2938" s="19" t="str">
        <f t="shared" si="321"/>
        <v>Bell &amp; Erber</v>
      </c>
      <c r="L2938" s="27" t="str">
        <f t="shared" si="317"/>
        <v>Clay &amp; Sand</v>
      </c>
      <c r="M2938" s="27" t="str">
        <f t="shared" si="318"/>
        <v>Clay &amp; Sand</v>
      </c>
    </row>
    <row r="2939" spans="1:13" x14ac:dyDescent="0.25">
      <c r="A2939" s="15" t="s">
        <v>110</v>
      </c>
      <c r="B2939" s="16" t="s">
        <v>28</v>
      </c>
      <c r="C2939" s="15" t="str">
        <f t="shared" si="316"/>
        <v>Mud_Silty</v>
      </c>
      <c r="D2939" s="15">
        <v>15</v>
      </c>
      <c r="E2939" s="33">
        <f t="shared" si="319"/>
        <v>-4.7246745092601232E-2</v>
      </c>
      <c r="F2939" s="15" t="str">
        <f t="shared" si="315"/>
        <v>Rare/Uncommon</v>
      </c>
      <c r="G2939" s="17" t="s">
        <v>159</v>
      </c>
      <c r="H2939" s="18" t="s">
        <v>60</v>
      </c>
      <c r="I2939" s="26" t="s">
        <v>60</v>
      </c>
      <c r="J2939" s="19" t="str">
        <f t="shared" si="320"/>
        <v>Needs Review</v>
      </c>
      <c r="K2939" s="19" t="str">
        <f t="shared" si="321"/>
        <v>Bell &amp; Erber</v>
      </c>
      <c r="L2939" s="27" t="str">
        <f t="shared" si="317"/>
        <v>Clay</v>
      </c>
      <c r="M2939" s="27" t="str">
        <f t="shared" si="318"/>
        <v>Clay</v>
      </c>
    </row>
    <row r="2940" spans="1:13" x14ac:dyDescent="0.25">
      <c r="A2940" s="15" t="s">
        <v>110</v>
      </c>
      <c r="B2940" s="16" t="s">
        <v>29</v>
      </c>
      <c r="C2940" s="15" t="str">
        <f t="shared" si="316"/>
        <v>Mud_Soft</v>
      </c>
      <c r="D2940" s="15">
        <v>17</v>
      </c>
      <c r="E2940" s="33">
        <f t="shared" si="319"/>
        <v>-4.7128407812038975E-2</v>
      </c>
      <c r="F2940" s="15" t="str">
        <f t="shared" si="315"/>
        <v>Rare/Uncommon</v>
      </c>
      <c r="G2940" s="17" t="s">
        <v>159</v>
      </c>
      <c r="H2940" s="18" t="s">
        <v>60</v>
      </c>
      <c r="I2940" s="26" t="s">
        <v>60</v>
      </c>
      <c r="J2940" s="19" t="str">
        <f t="shared" si="320"/>
        <v>Needs Review</v>
      </c>
      <c r="K2940" s="19" t="str">
        <f t="shared" si="321"/>
        <v>Bell &amp; Erber</v>
      </c>
      <c r="L2940" s="27" t="str">
        <f t="shared" si="317"/>
        <v>Clay</v>
      </c>
      <c r="M2940" s="27" t="str">
        <f t="shared" si="318"/>
        <v>Clay</v>
      </c>
    </row>
    <row r="2941" spans="1:13" x14ac:dyDescent="0.25">
      <c r="A2941" s="15" t="s">
        <v>110</v>
      </c>
      <c r="B2941" s="16" t="s">
        <v>30</v>
      </c>
      <c r="C2941" s="15" t="str">
        <f t="shared" si="316"/>
        <v>Mud_Sticky</v>
      </c>
      <c r="D2941" s="15">
        <v>0</v>
      </c>
      <c r="E2941" s="33">
        <f t="shared" si="319"/>
        <v>-4.8134274696818129E-2</v>
      </c>
      <c r="F2941" s="15" t="str">
        <f t="shared" si="315"/>
        <v>Not Used</v>
      </c>
      <c r="G2941" s="17" t="s">
        <v>159</v>
      </c>
      <c r="H2941" s="18" t="s">
        <v>60</v>
      </c>
      <c r="I2941" s="26" t="s">
        <v>60</v>
      </c>
      <c r="J2941" s="19" t="str">
        <f t="shared" si="320"/>
        <v>Not Used</v>
      </c>
      <c r="K2941" s="19" t="str">
        <f t="shared" si="321"/>
        <v>Not Used</v>
      </c>
      <c r="L2941" s="27" t="str">
        <f t="shared" si="317"/>
        <v>CHECK</v>
      </c>
      <c r="M2941" s="27" t="str">
        <f t="shared" si="318"/>
        <v>Clay</v>
      </c>
    </row>
    <row r="2942" spans="1:13" x14ac:dyDescent="0.25">
      <c r="A2942" s="15" t="s">
        <v>110</v>
      </c>
      <c r="B2942" s="16" t="s">
        <v>31</v>
      </c>
      <c r="C2942" s="15" t="str">
        <f t="shared" si="316"/>
        <v>Mud_Stoney</v>
      </c>
      <c r="D2942" s="15">
        <v>0</v>
      </c>
      <c r="E2942" s="33">
        <f t="shared" si="319"/>
        <v>-4.8134274696818129E-2</v>
      </c>
      <c r="F2942" s="15" t="str">
        <f t="shared" si="315"/>
        <v>Not Used</v>
      </c>
      <c r="G2942" s="17" t="s">
        <v>159</v>
      </c>
      <c r="H2942" s="18" t="s">
        <v>158</v>
      </c>
      <c r="I2942" s="26" t="s">
        <v>158</v>
      </c>
      <c r="J2942" s="19" t="str">
        <f t="shared" si="320"/>
        <v>Not Used</v>
      </c>
      <c r="K2942" s="19" t="str">
        <f t="shared" si="321"/>
        <v>Not Used</v>
      </c>
      <c r="L2942" s="27" t="str">
        <f t="shared" si="317"/>
        <v>CHECK</v>
      </c>
      <c r="M2942" s="27" t="str">
        <f t="shared" si="318"/>
        <v>Diamicton</v>
      </c>
    </row>
    <row r="2943" spans="1:13" x14ac:dyDescent="0.25">
      <c r="A2943" s="15" t="s">
        <v>110</v>
      </c>
      <c r="B2943" s="16" t="s">
        <v>32</v>
      </c>
      <c r="C2943" s="15" t="str">
        <f t="shared" si="316"/>
        <v>Mud_Stringers</v>
      </c>
      <c r="D2943" s="15">
        <v>1</v>
      </c>
      <c r="E2943" s="33">
        <f t="shared" si="319"/>
        <v>-4.8075106056537004E-2</v>
      </c>
      <c r="F2943" s="15" t="str">
        <f t="shared" si="315"/>
        <v>Rare/Uncommon</v>
      </c>
      <c r="G2943" s="17" t="s">
        <v>159</v>
      </c>
      <c r="H2943" s="18" t="s">
        <v>60</v>
      </c>
      <c r="I2943" s="26" t="s">
        <v>60</v>
      </c>
      <c r="J2943" s="19" t="str">
        <f t="shared" si="320"/>
        <v>Needs Review</v>
      </c>
      <c r="K2943" s="19" t="str">
        <f t="shared" si="321"/>
        <v>Bell &amp; Erber</v>
      </c>
      <c r="L2943" s="27" t="str">
        <f t="shared" si="317"/>
        <v>Clay</v>
      </c>
      <c r="M2943" s="27" t="str">
        <f t="shared" si="318"/>
        <v>Clay</v>
      </c>
    </row>
    <row r="2944" spans="1:13" x14ac:dyDescent="0.25">
      <c r="A2944" s="15" t="s">
        <v>110</v>
      </c>
      <c r="B2944" s="16" t="s">
        <v>33</v>
      </c>
      <c r="C2944" s="15" t="str">
        <f t="shared" si="316"/>
        <v>Mud_Strips</v>
      </c>
      <c r="D2944" s="15">
        <v>10</v>
      </c>
      <c r="E2944" s="33">
        <f t="shared" si="319"/>
        <v>-4.7542588294006864E-2</v>
      </c>
      <c r="F2944" s="15" t="str">
        <f t="shared" si="315"/>
        <v>Rare/Uncommon</v>
      </c>
      <c r="G2944" s="17" t="s">
        <v>159</v>
      </c>
      <c r="H2944" s="18" t="s">
        <v>60</v>
      </c>
      <c r="I2944" s="26" t="s">
        <v>60</v>
      </c>
      <c r="J2944" s="19" t="str">
        <f t="shared" si="320"/>
        <v>Needs Review</v>
      </c>
      <c r="K2944" s="19" t="str">
        <f t="shared" si="321"/>
        <v>Bell &amp; Erber</v>
      </c>
      <c r="L2944" s="27" t="str">
        <f t="shared" si="317"/>
        <v>Clay</v>
      </c>
      <c r="M2944" s="27" t="str">
        <f t="shared" si="318"/>
        <v>Clay</v>
      </c>
    </row>
    <row r="2945" spans="1:13" x14ac:dyDescent="0.25">
      <c r="A2945" s="15" t="s">
        <v>110</v>
      </c>
      <c r="B2945" s="16" t="s">
        <v>34</v>
      </c>
      <c r="C2945" s="15" t="str">
        <f t="shared" si="316"/>
        <v>Mud_Swelling</v>
      </c>
      <c r="D2945" s="15">
        <v>0</v>
      </c>
      <c r="E2945" s="33">
        <f t="shared" si="319"/>
        <v>-4.8134274696818129E-2</v>
      </c>
      <c r="F2945" s="15" t="str">
        <f t="shared" si="315"/>
        <v>Not Used</v>
      </c>
      <c r="G2945" s="17" t="s">
        <v>159</v>
      </c>
      <c r="H2945" s="18" t="s">
        <v>60</v>
      </c>
      <c r="I2945" s="26" t="s">
        <v>60</v>
      </c>
      <c r="J2945" s="19" t="str">
        <f t="shared" si="320"/>
        <v>Not Used</v>
      </c>
      <c r="K2945" s="19" t="str">
        <f t="shared" si="321"/>
        <v>Not Used</v>
      </c>
      <c r="L2945" s="27" t="str">
        <f t="shared" si="317"/>
        <v>CHECK</v>
      </c>
      <c r="M2945" s="27" t="str">
        <f t="shared" si="318"/>
        <v>Clay</v>
      </c>
    </row>
    <row r="2946" spans="1:13" x14ac:dyDescent="0.25">
      <c r="A2946" s="15" t="s">
        <v>110</v>
      </c>
      <c r="B2946" s="16" t="s">
        <v>35</v>
      </c>
      <c r="C2946" s="15" t="str">
        <f t="shared" si="316"/>
        <v>Mud_Very Coarse</v>
      </c>
      <c r="D2946" s="15">
        <v>0</v>
      </c>
      <c r="E2946" s="33">
        <f t="shared" si="319"/>
        <v>-4.8134274696818129E-2</v>
      </c>
      <c r="F2946" s="15" t="str">
        <f t="shared" ref="F2946:F3009" si="322">IF(D2946=0,"Not Used",
IF(E2946&lt;Mean,"Rare/Uncommon",
IF(AND(E2946&gt;Mean,E2946&lt;(Mean + Standard_Deviation)),"Fairly Common",
IF(AND(E2946&gt;(Mean + Standard_Deviation),E2946&lt;(Mean + (2*Standard_Deviation))),"Common",
IF(E2946&gt;(Mean + (2*Standard_Deviation)),"Very Common","")))))</f>
        <v>Not Used</v>
      </c>
      <c r="G2946" s="17" t="s">
        <v>159</v>
      </c>
      <c r="H2946" s="18" t="s">
        <v>64</v>
      </c>
      <c r="I2946" s="26" t="s">
        <v>64</v>
      </c>
      <c r="J2946" s="19" t="str">
        <f t="shared" si="320"/>
        <v>Not Used</v>
      </c>
      <c r="K2946" s="19" t="str">
        <f t="shared" si="321"/>
        <v>Not Used</v>
      </c>
      <c r="L2946" s="27" t="str">
        <f t="shared" si="317"/>
        <v>CHECK</v>
      </c>
      <c r="M2946" s="27" t="str">
        <f t="shared" si="318"/>
        <v>Clay &amp; Sand</v>
      </c>
    </row>
    <row r="2947" spans="1:13" x14ac:dyDescent="0.25">
      <c r="A2947" s="15" t="s">
        <v>110</v>
      </c>
      <c r="B2947" s="16" t="s">
        <v>160</v>
      </c>
      <c r="C2947" s="15" t="str">
        <f t="shared" ref="C2947:C3010" si="323">A2947&amp;"_"&amp;IF(ISBLANK(B2947),"",B2947)</f>
        <v>Mud_Very Fine</v>
      </c>
      <c r="D2947" s="15">
        <v>4</v>
      </c>
      <c r="E2947" s="33">
        <f t="shared" si="319"/>
        <v>-4.7897600135693622E-2</v>
      </c>
      <c r="F2947" s="15" t="str">
        <f t="shared" si="322"/>
        <v>Rare/Uncommon</v>
      </c>
      <c r="G2947" s="17" t="s">
        <v>159</v>
      </c>
      <c r="H2947" s="18" t="s">
        <v>60</v>
      </c>
      <c r="I2947" s="26" t="s">
        <v>60</v>
      </c>
      <c r="J2947" s="19" t="str">
        <f t="shared" si="320"/>
        <v>Needs Review</v>
      </c>
      <c r="K2947" s="19" t="str">
        <f t="shared" si="321"/>
        <v>Bell &amp; Erber</v>
      </c>
      <c r="L2947" s="27" t="str">
        <f t="shared" ref="L2947:L3010" si="324">IF(K2947="Esch &amp; Erber",I2947,IF(OR(K2947="Bell &amp; Esch",K2947="Bell &amp; Erber",K2947="Everyone Agrees"),H2947,"CHECK"))</f>
        <v>Clay</v>
      </c>
      <c r="M2947" s="27" t="str">
        <f t="shared" ref="M2947:M3010" si="325">IF(K2947="Everyone Agrees",H2947,IF(J2947="Not Used",H2947,IF(NOT(L2947="CHECK"),L2947,H2947)))</f>
        <v>Clay</v>
      </c>
    </row>
    <row r="2948" spans="1:13" x14ac:dyDescent="0.25">
      <c r="A2948" s="15" t="s">
        <v>110</v>
      </c>
      <c r="B2948" s="16" t="s">
        <v>36</v>
      </c>
      <c r="C2948" s="15" t="str">
        <f t="shared" si="323"/>
        <v>Mud_Very Fine-Coarse</v>
      </c>
      <c r="D2948" s="15">
        <v>0</v>
      </c>
      <c r="E2948" s="33">
        <f t="shared" ref="E2948:E3011" si="326">STANDARDIZE(D2948,(SUM($D$2:$D$5657)/COUNT($D$2:$D$5657)),_xlfn.STDEV.P($D$2:$D$5657))</f>
        <v>-4.8134274696818129E-2</v>
      </c>
      <c r="F2948" s="15" t="str">
        <f t="shared" si="322"/>
        <v>Not Used</v>
      </c>
      <c r="G2948" s="17" t="s">
        <v>159</v>
      </c>
      <c r="H2948" s="18" t="s">
        <v>64</v>
      </c>
      <c r="I2948" s="26" t="s">
        <v>64</v>
      </c>
      <c r="J2948" s="19" t="str">
        <f t="shared" ref="J2948:J3011" si="327">IF(AND(G2948=H2948,I2948=H2948),"Yes",IF(AND(OR(G2948="CHECK",H2948="CHECK",I2948="CHECK"),NOT(F2948="Not Used")),"Needs Review",IF(F2948="Not Used", "Not Used","No")))</f>
        <v>Not Used</v>
      </c>
      <c r="K2948" s="19" t="str">
        <f t="shared" ref="K2948:K3011" si="328">IF(J2948="Yes","Everyone Agrees",IF(F2948="Not Used","Not Used",IF(AND(G2948="CHECK",I2948="CHECK"),"Needs Review",IF(G2948=H2948,"Bell &amp; Esch",IF(H2948=I2948,"Bell &amp; Erber",IF(G2948=I2948,"Esch &amp; Erber","Nobody Agrees"))))))</f>
        <v>Not Used</v>
      </c>
      <c r="L2948" s="27" t="str">
        <f t="shared" si="324"/>
        <v>CHECK</v>
      </c>
      <c r="M2948" s="27" t="str">
        <f t="shared" si="325"/>
        <v>Clay &amp; Sand</v>
      </c>
    </row>
    <row r="2949" spans="1:13" x14ac:dyDescent="0.25">
      <c r="A2949" s="15" t="s">
        <v>110</v>
      </c>
      <c r="B2949" s="16" t="s">
        <v>37</v>
      </c>
      <c r="C2949" s="15" t="str">
        <f t="shared" si="323"/>
        <v>Mud_Very Fine-Fine</v>
      </c>
      <c r="D2949" s="15">
        <v>0</v>
      </c>
      <c r="E2949" s="33">
        <f t="shared" si="326"/>
        <v>-4.8134274696818129E-2</v>
      </c>
      <c r="F2949" s="15" t="str">
        <f t="shared" si="322"/>
        <v>Not Used</v>
      </c>
      <c r="G2949" s="17" t="s">
        <v>159</v>
      </c>
      <c r="H2949" s="18" t="s">
        <v>60</v>
      </c>
      <c r="I2949" s="26" t="s">
        <v>60</v>
      </c>
      <c r="J2949" s="19" t="str">
        <f t="shared" si="327"/>
        <v>Not Used</v>
      </c>
      <c r="K2949" s="19" t="str">
        <f t="shared" si="328"/>
        <v>Not Used</v>
      </c>
      <c r="L2949" s="27" t="str">
        <f t="shared" si="324"/>
        <v>CHECK</v>
      </c>
      <c r="M2949" s="27" t="str">
        <f t="shared" si="325"/>
        <v>Clay</v>
      </c>
    </row>
    <row r="2950" spans="1:13" x14ac:dyDescent="0.25">
      <c r="A2950" s="15" t="s">
        <v>110</v>
      </c>
      <c r="B2950" s="16" t="s">
        <v>38</v>
      </c>
      <c r="C2950" s="15" t="str">
        <f t="shared" si="323"/>
        <v>Mud_Very Fine-Medium</v>
      </c>
      <c r="D2950" s="15">
        <v>0</v>
      </c>
      <c r="E2950" s="33">
        <f t="shared" si="326"/>
        <v>-4.8134274696818129E-2</v>
      </c>
      <c r="F2950" s="15" t="str">
        <f t="shared" si="322"/>
        <v>Not Used</v>
      </c>
      <c r="G2950" s="17" t="s">
        <v>159</v>
      </c>
      <c r="H2950" s="18" t="s">
        <v>64</v>
      </c>
      <c r="I2950" s="26" t="s">
        <v>64</v>
      </c>
      <c r="J2950" s="19" t="str">
        <f t="shared" si="327"/>
        <v>Not Used</v>
      </c>
      <c r="K2950" s="19" t="str">
        <f t="shared" si="328"/>
        <v>Not Used</v>
      </c>
      <c r="L2950" s="27" t="str">
        <f t="shared" si="324"/>
        <v>CHECK</v>
      </c>
      <c r="M2950" s="27" t="str">
        <f t="shared" si="325"/>
        <v>Clay &amp; Sand</v>
      </c>
    </row>
    <row r="2951" spans="1:13" x14ac:dyDescent="0.25">
      <c r="A2951" s="15" t="s">
        <v>110</v>
      </c>
      <c r="B2951" s="16" t="s">
        <v>39</v>
      </c>
      <c r="C2951" s="15" t="str">
        <f t="shared" si="323"/>
        <v>Mud_Very Hard</v>
      </c>
      <c r="D2951" s="15">
        <v>0</v>
      </c>
      <c r="E2951" s="33">
        <f t="shared" si="326"/>
        <v>-4.8134274696818129E-2</v>
      </c>
      <c r="F2951" s="15" t="str">
        <f t="shared" si="322"/>
        <v>Not Used</v>
      </c>
      <c r="G2951" s="17" t="s">
        <v>159</v>
      </c>
      <c r="H2951" s="18" t="s">
        <v>60</v>
      </c>
      <c r="I2951" s="26" t="s">
        <v>60</v>
      </c>
      <c r="J2951" s="19" t="str">
        <f t="shared" si="327"/>
        <v>Not Used</v>
      </c>
      <c r="K2951" s="19" t="str">
        <f t="shared" si="328"/>
        <v>Not Used</v>
      </c>
      <c r="L2951" s="27" t="str">
        <f t="shared" si="324"/>
        <v>CHECK</v>
      </c>
      <c r="M2951" s="27" t="str">
        <f t="shared" si="325"/>
        <v>Clay</v>
      </c>
    </row>
    <row r="2952" spans="1:13" x14ac:dyDescent="0.25">
      <c r="A2952" s="15" t="s">
        <v>110</v>
      </c>
      <c r="B2952" s="16" t="s">
        <v>40</v>
      </c>
      <c r="C2952" s="15" t="str">
        <f t="shared" si="323"/>
        <v>Mud_W/Boulders</v>
      </c>
      <c r="D2952" s="15">
        <v>1</v>
      </c>
      <c r="E2952" s="33">
        <f t="shared" si="326"/>
        <v>-4.8075106056537004E-2</v>
      </c>
      <c r="F2952" s="15" t="str">
        <f t="shared" si="322"/>
        <v>Rare/Uncommon</v>
      </c>
      <c r="G2952" s="17" t="s">
        <v>159</v>
      </c>
      <c r="H2952" s="18" t="s">
        <v>158</v>
      </c>
      <c r="I2952" s="26" t="s">
        <v>158</v>
      </c>
      <c r="J2952" s="19" t="str">
        <f t="shared" si="327"/>
        <v>Needs Review</v>
      </c>
      <c r="K2952" s="19" t="str">
        <f t="shared" si="328"/>
        <v>Bell &amp; Erber</v>
      </c>
      <c r="L2952" s="27" t="str">
        <f t="shared" si="324"/>
        <v>Diamicton</v>
      </c>
      <c r="M2952" s="27" t="str">
        <f t="shared" si="325"/>
        <v>Diamicton</v>
      </c>
    </row>
    <row r="2953" spans="1:13" x14ac:dyDescent="0.25">
      <c r="A2953" s="15" t="s">
        <v>110</v>
      </c>
      <c r="B2953" s="16" t="s">
        <v>41</v>
      </c>
      <c r="C2953" s="15" t="str">
        <f t="shared" si="323"/>
        <v>Mud_W/Clay</v>
      </c>
      <c r="D2953" s="15">
        <v>136</v>
      </c>
      <c r="E2953" s="33">
        <f t="shared" si="326"/>
        <v>-4.0087339618584905E-2</v>
      </c>
      <c r="F2953" s="15" t="str">
        <f t="shared" si="322"/>
        <v>Rare/Uncommon</v>
      </c>
      <c r="G2953" s="17" t="s">
        <v>159</v>
      </c>
      <c r="H2953" s="18" t="s">
        <v>60</v>
      </c>
      <c r="I2953" s="26" t="s">
        <v>60</v>
      </c>
      <c r="J2953" s="19" t="str">
        <f t="shared" si="327"/>
        <v>Needs Review</v>
      </c>
      <c r="K2953" s="19" t="str">
        <f t="shared" si="328"/>
        <v>Bell &amp; Erber</v>
      </c>
      <c r="L2953" s="27" t="str">
        <f t="shared" si="324"/>
        <v>Clay</v>
      </c>
      <c r="M2953" s="27" t="str">
        <f t="shared" si="325"/>
        <v>Clay</v>
      </c>
    </row>
    <row r="2954" spans="1:13" x14ac:dyDescent="0.25">
      <c r="A2954" s="15" t="s">
        <v>110</v>
      </c>
      <c r="B2954" s="16" t="s">
        <v>42</v>
      </c>
      <c r="C2954" s="15" t="str">
        <f t="shared" si="323"/>
        <v>Mud_W/Coal</v>
      </c>
      <c r="D2954" s="15">
        <v>1</v>
      </c>
      <c r="E2954" s="33">
        <f t="shared" si="326"/>
        <v>-4.8075106056537004E-2</v>
      </c>
      <c r="F2954" s="15" t="str">
        <f t="shared" si="322"/>
        <v>Rare/Uncommon</v>
      </c>
      <c r="G2954" s="17" t="s">
        <v>159</v>
      </c>
      <c r="H2954" s="18" t="s">
        <v>158</v>
      </c>
      <c r="I2954" s="26" t="s">
        <v>158</v>
      </c>
      <c r="J2954" s="19" t="str">
        <f t="shared" si="327"/>
        <v>Needs Review</v>
      </c>
      <c r="K2954" s="19" t="str">
        <f t="shared" si="328"/>
        <v>Bell &amp; Erber</v>
      </c>
      <c r="L2954" s="27" t="str">
        <f t="shared" si="324"/>
        <v>Diamicton</v>
      </c>
      <c r="M2954" s="27" t="str">
        <f t="shared" si="325"/>
        <v>Diamicton</v>
      </c>
    </row>
    <row r="2955" spans="1:13" x14ac:dyDescent="0.25">
      <c r="A2955" s="15" t="s">
        <v>110</v>
      </c>
      <c r="B2955" s="16" t="s">
        <v>43</v>
      </c>
      <c r="C2955" s="15" t="str">
        <f t="shared" si="323"/>
        <v>Mud_W/Cobbles</v>
      </c>
      <c r="D2955" s="15">
        <v>2</v>
      </c>
      <c r="E2955" s="33">
        <f t="shared" si="326"/>
        <v>-4.8015937416255879E-2</v>
      </c>
      <c r="F2955" s="15" t="str">
        <f t="shared" si="322"/>
        <v>Rare/Uncommon</v>
      </c>
      <c r="G2955" s="17" t="s">
        <v>159</v>
      </c>
      <c r="H2955" s="18" t="s">
        <v>158</v>
      </c>
      <c r="I2955" s="26" t="s">
        <v>158</v>
      </c>
      <c r="J2955" s="19" t="str">
        <f t="shared" si="327"/>
        <v>Needs Review</v>
      </c>
      <c r="K2955" s="19" t="str">
        <f t="shared" si="328"/>
        <v>Bell &amp; Erber</v>
      </c>
      <c r="L2955" s="27" t="str">
        <f t="shared" si="324"/>
        <v>Diamicton</v>
      </c>
      <c r="M2955" s="27" t="str">
        <f t="shared" si="325"/>
        <v>Diamicton</v>
      </c>
    </row>
    <row r="2956" spans="1:13" x14ac:dyDescent="0.25">
      <c r="A2956" s="15" t="s">
        <v>110</v>
      </c>
      <c r="B2956" s="16" t="s">
        <v>44</v>
      </c>
      <c r="C2956" s="15" t="str">
        <f t="shared" si="323"/>
        <v>Mud_W/Dolomite</v>
      </c>
      <c r="D2956" s="15">
        <v>0</v>
      </c>
      <c r="E2956" s="33">
        <f t="shared" si="326"/>
        <v>-4.8134274696818129E-2</v>
      </c>
      <c r="F2956" s="15" t="str">
        <f t="shared" si="322"/>
        <v>Not Used</v>
      </c>
      <c r="G2956" s="17" t="s">
        <v>159</v>
      </c>
      <c r="H2956" s="18" t="s">
        <v>158</v>
      </c>
      <c r="I2956" s="26" t="s">
        <v>158</v>
      </c>
      <c r="J2956" s="19" t="str">
        <f t="shared" si="327"/>
        <v>Not Used</v>
      </c>
      <c r="K2956" s="19" t="str">
        <f t="shared" si="328"/>
        <v>Not Used</v>
      </c>
      <c r="L2956" s="27" t="str">
        <f t="shared" si="324"/>
        <v>CHECK</v>
      </c>
      <c r="M2956" s="27" t="str">
        <f t="shared" si="325"/>
        <v>Diamicton</v>
      </c>
    </row>
    <row r="2957" spans="1:13" x14ac:dyDescent="0.25">
      <c r="A2957" s="15" t="s">
        <v>110</v>
      </c>
      <c r="B2957" s="16" t="s">
        <v>45</v>
      </c>
      <c r="C2957" s="15" t="str">
        <f t="shared" si="323"/>
        <v>Mud_W/Gravel</v>
      </c>
      <c r="D2957" s="15">
        <v>46</v>
      </c>
      <c r="E2957" s="33">
        <f t="shared" si="326"/>
        <v>-4.5412517243886306E-2</v>
      </c>
      <c r="F2957" s="15" t="str">
        <f t="shared" si="322"/>
        <v>Rare/Uncommon</v>
      </c>
      <c r="G2957" s="17" t="s">
        <v>159</v>
      </c>
      <c r="H2957" s="18" t="s">
        <v>158</v>
      </c>
      <c r="I2957" s="26" t="s">
        <v>158</v>
      </c>
      <c r="J2957" s="19" t="str">
        <f t="shared" si="327"/>
        <v>Needs Review</v>
      </c>
      <c r="K2957" s="19" t="str">
        <f t="shared" si="328"/>
        <v>Bell &amp; Erber</v>
      </c>
      <c r="L2957" s="27" t="str">
        <f t="shared" si="324"/>
        <v>Diamicton</v>
      </c>
      <c r="M2957" s="27" t="str">
        <f t="shared" si="325"/>
        <v>Diamicton</v>
      </c>
    </row>
    <row r="2958" spans="1:13" x14ac:dyDescent="0.25">
      <c r="A2958" s="15" t="s">
        <v>110</v>
      </c>
      <c r="B2958" s="16" t="s">
        <v>46</v>
      </c>
      <c r="C2958" s="15" t="str">
        <f t="shared" si="323"/>
        <v>Mud_W/Gypsum</v>
      </c>
      <c r="D2958" s="15">
        <v>0</v>
      </c>
      <c r="E2958" s="33">
        <f t="shared" si="326"/>
        <v>-4.8134274696818129E-2</v>
      </c>
      <c r="F2958" s="15" t="str">
        <f t="shared" si="322"/>
        <v>Not Used</v>
      </c>
      <c r="G2958" s="17" t="s">
        <v>159</v>
      </c>
      <c r="H2958" s="18" t="s">
        <v>158</v>
      </c>
      <c r="I2958" s="26" t="s">
        <v>158</v>
      </c>
      <c r="J2958" s="19" t="str">
        <f t="shared" si="327"/>
        <v>Not Used</v>
      </c>
      <c r="K2958" s="19" t="str">
        <f t="shared" si="328"/>
        <v>Not Used</v>
      </c>
      <c r="L2958" s="27" t="str">
        <f t="shared" si="324"/>
        <v>CHECK</v>
      </c>
      <c r="M2958" s="27" t="str">
        <f t="shared" si="325"/>
        <v>Diamicton</v>
      </c>
    </row>
    <row r="2959" spans="1:13" x14ac:dyDescent="0.25">
      <c r="A2959" s="15" t="s">
        <v>110</v>
      </c>
      <c r="B2959" s="16" t="s">
        <v>47</v>
      </c>
      <c r="C2959" s="15" t="str">
        <f t="shared" si="323"/>
        <v>Mud_W/Limestone</v>
      </c>
      <c r="D2959" s="15">
        <v>1</v>
      </c>
      <c r="E2959" s="33">
        <f t="shared" si="326"/>
        <v>-4.8075106056537004E-2</v>
      </c>
      <c r="F2959" s="15" t="str">
        <f t="shared" si="322"/>
        <v>Rare/Uncommon</v>
      </c>
      <c r="G2959" s="17" t="s">
        <v>159</v>
      </c>
      <c r="H2959" s="18" t="s">
        <v>158</v>
      </c>
      <c r="I2959" s="26" t="s">
        <v>158</v>
      </c>
      <c r="J2959" s="19" t="str">
        <f t="shared" si="327"/>
        <v>Needs Review</v>
      </c>
      <c r="K2959" s="19" t="str">
        <f t="shared" si="328"/>
        <v>Bell &amp; Erber</v>
      </c>
      <c r="L2959" s="27" t="str">
        <f t="shared" si="324"/>
        <v>Diamicton</v>
      </c>
      <c r="M2959" s="27" t="str">
        <f t="shared" si="325"/>
        <v>Diamicton</v>
      </c>
    </row>
    <row r="2960" spans="1:13" x14ac:dyDescent="0.25">
      <c r="A2960" s="15" t="s">
        <v>110</v>
      </c>
      <c r="B2960" s="16" t="s">
        <v>48</v>
      </c>
      <c r="C2960" s="15" t="str">
        <f t="shared" si="323"/>
        <v>Mud_W/Pyrite</v>
      </c>
      <c r="D2960" s="15">
        <v>0</v>
      </c>
      <c r="E2960" s="33">
        <f t="shared" si="326"/>
        <v>-4.8134274696818129E-2</v>
      </c>
      <c r="F2960" s="15" t="str">
        <f t="shared" si="322"/>
        <v>Not Used</v>
      </c>
      <c r="G2960" s="17" t="s">
        <v>159</v>
      </c>
      <c r="H2960" s="18" t="s">
        <v>158</v>
      </c>
      <c r="I2960" s="26" t="s">
        <v>158</v>
      </c>
      <c r="J2960" s="19" t="str">
        <f t="shared" si="327"/>
        <v>Not Used</v>
      </c>
      <c r="K2960" s="19" t="str">
        <f t="shared" si="328"/>
        <v>Not Used</v>
      </c>
      <c r="L2960" s="27" t="str">
        <f t="shared" si="324"/>
        <v>CHECK</v>
      </c>
      <c r="M2960" s="27" t="str">
        <f t="shared" si="325"/>
        <v>Diamicton</v>
      </c>
    </row>
    <row r="2961" spans="1:13" x14ac:dyDescent="0.25">
      <c r="A2961" s="15" t="s">
        <v>110</v>
      </c>
      <c r="B2961" s="16" t="s">
        <v>49</v>
      </c>
      <c r="C2961" s="15" t="str">
        <f t="shared" si="323"/>
        <v>Mud_W/Sand</v>
      </c>
      <c r="D2961" s="15">
        <v>312</v>
      </c>
      <c r="E2961" s="33">
        <f t="shared" si="326"/>
        <v>-2.9673658929106613E-2</v>
      </c>
      <c r="F2961" s="15" t="str">
        <f t="shared" si="322"/>
        <v>Rare/Uncommon</v>
      </c>
      <c r="G2961" s="17" t="s">
        <v>159</v>
      </c>
      <c r="H2961" s="18" t="s">
        <v>64</v>
      </c>
      <c r="I2961" s="26" t="s">
        <v>64</v>
      </c>
      <c r="J2961" s="19" t="str">
        <f t="shared" si="327"/>
        <v>Needs Review</v>
      </c>
      <c r="K2961" s="19" t="str">
        <f t="shared" si="328"/>
        <v>Bell &amp; Erber</v>
      </c>
      <c r="L2961" s="27" t="str">
        <f t="shared" si="324"/>
        <v>Clay &amp; Sand</v>
      </c>
      <c r="M2961" s="27" t="str">
        <f t="shared" si="325"/>
        <v>Clay &amp; Sand</v>
      </c>
    </row>
    <row r="2962" spans="1:13" x14ac:dyDescent="0.25">
      <c r="A2962" s="15" t="s">
        <v>110</v>
      </c>
      <c r="B2962" s="16" t="s">
        <v>50</v>
      </c>
      <c r="C2962" s="15" t="str">
        <f t="shared" si="323"/>
        <v>Mud_W/Sandstone</v>
      </c>
      <c r="D2962" s="15">
        <v>0</v>
      </c>
      <c r="E2962" s="33">
        <f t="shared" si="326"/>
        <v>-4.8134274696818129E-2</v>
      </c>
      <c r="F2962" s="15" t="str">
        <f t="shared" si="322"/>
        <v>Not Used</v>
      </c>
      <c r="G2962" s="17" t="s">
        <v>159</v>
      </c>
      <c r="H2962" s="18" t="s">
        <v>158</v>
      </c>
      <c r="I2962" s="26" t="s">
        <v>158</v>
      </c>
      <c r="J2962" s="19" t="str">
        <f t="shared" si="327"/>
        <v>Not Used</v>
      </c>
      <c r="K2962" s="19" t="str">
        <f t="shared" si="328"/>
        <v>Not Used</v>
      </c>
      <c r="L2962" s="27" t="str">
        <f t="shared" si="324"/>
        <v>CHECK</v>
      </c>
      <c r="M2962" s="27" t="str">
        <f t="shared" si="325"/>
        <v>Diamicton</v>
      </c>
    </row>
    <row r="2963" spans="1:13" x14ac:dyDescent="0.25">
      <c r="A2963" s="15" t="s">
        <v>110</v>
      </c>
      <c r="B2963" s="16" t="s">
        <v>51</v>
      </c>
      <c r="C2963" s="15" t="str">
        <f t="shared" si="323"/>
        <v>Mud_W/Shale</v>
      </c>
      <c r="D2963" s="15">
        <v>0</v>
      </c>
      <c r="E2963" s="33">
        <f t="shared" si="326"/>
        <v>-4.8134274696818129E-2</v>
      </c>
      <c r="F2963" s="15" t="str">
        <f t="shared" si="322"/>
        <v>Not Used</v>
      </c>
      <c r="G2963" s="17" t="s">
        <v>159</v>
      </c>
      <c r="H2963" s="18" t="s">
        <v>158</v>
      </c>
      <c r="I2963" s="26" t="s">
        <v>158</v>
      </c>
      <c r="J2963" s="19" t="str">
        <f t="shared" si="327"/>
        <v>Not Used</v>
      </c>
      <c r="K2963" s="19" t="str">
        <f t="shared" si="328"/>
        <v>Not Used</v>
      </c>
      <c r="L2963" s="27" t="str">
        <f t="shared" si="324"/>
        <v>CHECK</v>
      </c>
      <c r="M2963" s="27" t="str">
        <f t="shared" si="325"/>
        <v>Diamicton</v>
      </c>
    </row>
    <row r="2964" spans="1:13" x14ac:dyDescent="0.25">
      <c r="A2964" s="15" t="s">
        <v>110</v>
      </c>
      <c r="B2964" s="16" t="s">
        <v>52</v>
      </c>
      <c r="C2964" s="15" t="str">
        <f t="shared" si="323"/>
        <v>Mud_W/Silt</v>
      </c>
      <c r="D2964" s="15">
        <v>14</v>
      </c>
      <c r="E2964" s="33">
        <f t="shared" si="326"/>
        <v>-4.7305913732882357E-2</v>
      </c>
      <c r="F2964" s="15" t="str">
        <f t="shared" si="322"/>
        <v>Rare/Uncommon</v>
      </c>
      <c r="G2964" s="17" t="s">
        <v>159</v>
      </c>
      <c r="H2964" s="18" t="s">
        <v>60</v>
      </c>
      <c r="I2964" s="26" t="s">
        <v>60</v>
      </c>
      <c r="J2964" s="19" t="str">
        <f t="shared" si="327"/>
        <v>Needs Review</v>
      </c>
      <c r="K2964" s="19" t="str">
        <f t="shared" si="328"/>
        <v>Bell &amp; Erber</v>
      </c>
      <c r="L2964" s="27" t="str">
        <f t="shared" si="324"/>
        <v>Clay</v>
      </c>
      <c r="M2964" s="27" t="str">
        <f t="shared" si="325"/>
        <v>Clay</v>
      </c>
    </row>
    <row r="2965" spans="1:13" x14ac:dyDescent="0.25">
      <c r="A2965" s="15" t="s">
        <v>110</v>
      </c>
      <c r="B2965" s="16" t="s">
        <v>53</v>
      </c>
      <c r="C2965" s="15" t="str">
        <f t="shared" si="323"/>
        <v>Mud_W/Stones</v>
      </c>
      <c r="D2965" s="15">
        <v>4</v>
      </c>
      <c r="E2965" s="33">
        <f t="shared" si="326"/>
        <v>-4.7897600135693622E-2</v>
      </c>
      <c r="F2965" s="15" t="str">
        <f t="shared" si="322"/>
        <v>Rare/Uncommon</v>
      </c>
      <c r="G2965" s="17" t="s">
        <v>159</v>
      </c>
      <c r="H2965" s="18" t="s">
        <v>158</v>
      </c>
      <c r="I2965" s="26" t="s">
        <v>158</v>
      </c>
      <c r="J2965" s="19" t="str">
        <f t="shared" si="327"/>
        <v>Needs Review</v>
      </c>
      <c r="K2965" s="19" t="str">
        <f t="shared" si="328"/>
        <v>Bell &amp; Erber</v>
      </c>
      <c r="L2965" s="27" t="str">
        <f t="shared" si="324"/>
        <v>Diamicton</v>
      </c>
      <c r="M2965" s="27" t="str">
        <f t="shared" si="325"/>
        <v>Diamicton</v>
      </c>
    </row>
    <row r="2966" spans="1:13" x14ac:dyDescent="0.25">
      <c r="A2966" s="15" t="s">
        <v>110</v>
      </c>
      <c r="B2966" s="16" t="s">
        <v>54</v>
      </c>
      <c r="C2966" s="15" t="str">
        <f t="shared" si="323"/>
        <v>Mud_Water Bearing</v>
      </c>
      <c r="D2966" s="15">
        <v>26</v>
      </c>
      <c r="E2966" s="33">
        <f t="shared" si="326"/>
        <v>-4.6595890049508835E-2</v>
      </c>
      <c r="F2966" s="15" t="str">
        <f t="shared" si="322"/>
        <v>Rare/Uncommon</v>
      </c>
      <c r="G2966" s="17" t="s">
        <v>159</v>
      </c>
      <c r="H2966" s="18" t="s">
        <v>60</v>
      </c>
      <c r="I2966" s="26" t="s">
        <v>60</v>
      </c>
      <c r="J2966" s="19" t="str">
        <f t="shared" si="327"/>
        <v>Needs Review</v>
      </c>
      <c r="K2966" s="19" t="str">
        <f t="shared" si="328"/>
        <v>Bell &amp; Erber</v>
      </c>
      <c r="L2966" s="27" t="str">
        <f t="shared" si="324"/>
        <v>Clay</v>
      </c>
      <c r="M2966" s="27" t="str">
        <f t="shared" si="325"/>
        <v>Clay</v>
      </c>
    </row>
    <row r="2967" spans="1:13" x14ac:dyDescent="0.25">
      <c r="A2967" s="15" t="s">
        <v>110</v>
      </c>
      <c r="B2967" s="16" t="s">
        <v>55</v>
      </c>
      <c r="C2967" s="15" t="str">
        <f t="shared" si="323"/>
        <v>Mud_Weathered</v>
      </c>
      <c r="D2967" s="15">
        <v>0</v>
      </c>
      <c r="E2967" s="33">
        <f t="shared" si="326"/>
        <v>-4.8134274696818129E-2</v>
      </c>
      <c r="F2967" s="15" t="str">
        <f t="shared" si="322"/>
        <v>Not Used</v>
      </c>
      <c r="G2967" s="17" t="s">
        <v>159</v>
      </c>
      <c r="H2967" s="18" t="s">
        <v>60</v>
      </c>
      <c r="I2967" s="26" t="s">
        <v>60</v>
      </c>
      <c r="J2967" s="19" t="str">
        <f t="shared" si="327"/>
        <v>Not Used</v>
      </c>
      <c r="K2967" s="19" t="str">
        <f t="shared" si="328"/>
        <v>Not Used</v>
      </c>
      <c r="L2967" s="27" t="str">
        <f t="shared" si="324"/>
        <v>CHECK</v>
      </c>
      <c r="M2967" s="27" t="str">
        <f t="shared" si="325"/>
        <v>Clay</v>
      </c>
    </row>
    <row r="2968" spans="1:13" x14ac:dyDescent="0.25">
      <c r="A2968" s="15" t="s">
        <v>110</v>
      </c>
      <c r="B2968" s="16" t="s">
        <v>56</v>
      </c>
      <c r="C2968" s="15" t="str">
        <f t="shared" si="323"/>
        <v>Mud_Wet/Moist</v>
      </c>
      <c r="D2968" s="15">
        <v>15</v>
      </c>
      <c r="E2968" s="33">
        <f t="shared" si="326"/>
        <v>-4.7246745092601232E-2</v>
      </c>
      <c r="F2968" s="15" t="str">
        <f t="shared" si="322"/>
        <v>Rare/Uncommon</v>
      </c>
      <c r="G2968" s="17" t="s">
        <v>159</v>
      </c>
      <c r="H2968" s="18" t="s">
        <v>60</v>
      </c>
      <c r="I2968" s="26" t="s">
        <v>60</v>
      </c>
      <c r="J2968" s="19" t="str">
        <f t="shared" si="327"/>
        <v>Needs Review</v>
      </c>
      <c r="K2968" s="19" t="str">
        <f t="shared" si="328"/>
        <v>Bell &amp; Erber</v>
      </c>
      <c r="L2968" s="27" t="str">
        <f t="shared" si="324"/>
        <v>Clay</v>
      </c>
      <c r="M2968" s="27" t="str">
        <f t="shared" si="325"/>
        <v>Clay</v>
      </c>
    </row>
    <row r="2969" spans="1:13" x14ac:dyDescent="0.25">
      <c r="A2969" s="15" t="s">
        <v>110</v>
      </c>
      <c r="B2969" s="16" t="s">
        <v>57</v>
      </c>
      <c r="C2969" s="15" t="str">
        <f t="shared" si="323"/>
        <v>Mud_Wood</v>
      </c>
      <c r="D2969" s="15">
        <v>8</v>
      </c>
      <c r="E2969" s="33">
        <f t="shared" si="326"/>
        <v>-4.7660925574569114E-2</v>
      </c>
      <c r="F2969" s="15" t="str">
        <f t="shared" si="322"/>
        <v>Rare/Uncommon</v>
      </c>
      <c r="G2969" s="17" t="s">
        <v>159</v>
      </c>
      <c r="H2969" s="18" t="s">
        <v>60</v>
      </c>
      <c r="I2969" s="26" t="s">
        <v>60</v>
      </c>
      <c r="J2969" s="19" t="str">
        <f t="shared" si="327"/>
        <v>Needs Review</v>
      </c>
      <c r="K2969" s="19" t="str">
        <f t="shared" si="328"/>
        <v>Bell &amp; Erber</v>
      </c>
      <c r="L2969" s="27" t="str">
        <f t="shared" si="324"/>
        <v>Clay</v>
      </c>
      <c r="M2969" s="27" t="str">
        <f t="shared" si="325"/>
        <v>Clay</v>
      </c>
    </row>
    <row r="2970" spans="1:13" x14ac:dyDescent="0.25">
      <c r="A2970" s="15" t="s">
        <v>111</v>
      </c>
      <c r="B2970" s="16"/>
      <c r="C2970" s="15" t="str">
        <f t="shared" si="323"/>
        <v>No Lithology Information_</v>
      </c>
      <c r="D2970" s="15">
        <v>6228</v>
      </c>
      <c r="E2970" s="33">
        <f t="shared" si="326"/>
        <v>0.32036801697403872</v>
      </c>
      <c r="F2970" s="15" t="str">
        <f t="shared" si="322"/>
        <v>Fairly Common</v>
      </c>
      <c r="G2970" s="17" t="s">
        <v>167</v>
      </c>
      <c r="H2970" s="18" t="s">
        <v>167</v>
      </c>
      <c r="I2970" s="26" t="s">
        <v>167</v>
      </c>
      <c r="J2970" s="19" t="str">
        <f t="shared" si="327"/>
        <v>Yes</v>
      </c>
      <c r="K2970" s="19" t="str">
        <f t="shared" si="328"/>
        <v>Everyone Agrees</v>
      </c>
      <c r="L2970" s="27" t="str">
        <f t="shared" si="324"/>
        <v>Unknown or No Record</v>
      </c>
      <c r="M2970" s="27" t="str">
        <f t="shared" si="325"/>
        <v>Unknown or No Record</v>
      </c>
    </row>
    <row r="2971" spans="1:13" x14ac:dyDescent="0.25">
      <c r="A2971" s="15" t="s">
        <v>111</v>
      </c>
      <c r="B2971" s="16" t="s">
        <v>4</v>
      </c>
      <c r="C2971" s="15" t="str">
        <f t="shared" si="323"/>
        <v>No Lithology Information_Broken</v>
      </c>
      <c r="D2971" s="15">
        <v>1</v>
      </c>
      <c r="E2971" s="33">
        <f t="shared" si="326"/>
        <v>-4.8075106056537004E-2</v>
      </c>
      <c r="F2971" s="15" t="str">
        <f t="shared" si="322"/>
        <v>Rare/Uncommon</v>
      </c>
      <c r="G2971" s="17" t="s">
        <v>159</v>
      </c>
      <c r="H2971" s="18" t="s">
        <v>167</v>
      </c>
      <c r="I2971" s="26" t="s">
        <v>167</v>
      </c>
      <c r="J2971" s="19" t="str">
        <f t="shared" si="327"/>
        <v>Needs Review</v>
      </c>
      <c r="K2971" s="19" t="str">
        <f t="shared" si="328"/>
        <v>Bell &amp; Erber</v>
      </c>
      <c r="L2971" s="27" t="str">
        <f t="shared" si="324"/>
        <v>Unknown or No Record</v>
      </c>
      <c r="M2971" s="27" t="str">
        <f t="shared" si="325"/>
        <v>Unknown or No Record</v>
      </c>
    </row>
    <row r="2972" spans="1:13" x14ac:dyDescent="0.25">
      <c r="A2972" s="15" t="s">
        <v>111</v>
      </c>
      <c r="B2972" s="16" t="s">
        <v>5</v>
      </c>
      <c r="C2972" s="15" t="str">
        <f t="shared" si="323"/>
        <v>No Lithology Information_Cemented</v>
      </c>
      <c r="D2972" s="15">
        <v>1</v>
      </c>
      <c r="E2972" s="33">
        <f t="shared" si="326"/>
        <v>-4.8075106056537004E-2</v>
      </c>
      <c r="F2972" s="15" t="str">
        <f t="shared" si="322"/>
        <v>Rare/Uncommon</v>
      </c>
      <c r="G2972" s="17" t="s">
        <v>159</v>
      </c>
      <c r="H2972" s="18" t="s">
        <v>167</v>
      </c>
      <c r="I2972" s="26" t="s">
        <v>167</v>
      </c>
      <c r="J2972" s="19" t="str">
        <f t="shared" si="327"/>
        <v>Needs Review</v>
      </c>
      <c r="K2972" s="19" t="str">
        <f t="shared" si="328"/>
        <v>Bell &amp; Erber</v>
      </c>
      <c r="L2972" s="27" t="str">
        <f t="shared" si="324"/>
        <v>Unknown or No Record</v>
      </c>
      <c r="M2972" s="27" t="str">
        <f t="shared" si="325"/>
        <v>Unknown or No Record</v>
      </c>
    </row>
    <row r="2973" spans="1:13" x14ac:dyDescent="0.25">
      <c r="A2973" s="15" t="s">
        <v>111</v>
      </c>
      <c r="B2973" s="16" t="s">
        <v>6</v>
      </c>
      <c r="C2973" s="15" t="str">
        <f t="shared" si="323"/>
        <v>No Lithology Information_Clayey</v>
      </c>
      <c r="D2973" s="15">
        <v>2</v>
      </c>
      <c r="E2973" s="33">
        <f t="shared" si="326"/>
        <v>-4.8015937416255879E-2</v>
      </c>
      <c r="F2973" s="15" t="str">
        <f t="shared" si="322"/>
        <v>Rare/Uncommon</v>
      </c>
      <c r="G2973" s="17" t="s">
        <v>159</v>
      </c>
      <c r="H2973" s="18" t="s">
        <v>167</v>
      </c>
      <c r="I2973" s="26" t="s">
        <v>167</v>
      </c>
      <c r="J2973" s="19" t="str">
        <f t="shared" si="327"/>
        <v>Needs Review</v>
      </c>
      <c r="K2973" s="19" t="str">
        <f t="shared" si="328"/>
        <v>Bell &amp; Erber</v>
      </c>
      <c r="L2973" s="27" t="str">
        <f t="shared" si="324"/>
        <v>Unknown or No Record</v>
      </c>
      <c r="M2973" s="27" t="str">
        <f t="shared" si="325"/>
        <v>Unknown or No Record</v>
      </c>
    </row>
    <row r="2974" spans="1:13" x14ac:dyDescent="0.25">
      <c r="A2974" s="15" t="s">
        <v>111</v>
      </c>
      <c r="B2974" s="16" t="s">
        <v>7</v>
      </c>
      <c r="C2974" s="15" t="str">
        <f t="shared" si="323"/>
        <v>No Lithology Information_Coarse</v>
      </c>
      <c r="D2974" s="15">
        <v>20</v>
      </c>
      <c r="E2974" s="33">
        <f t="shared" si="326"/>
        <v>-4.69509018911956E-2</v>
      </c>
      <c r="F2974" s="15" t="str">
        <f t="shared" si="322"/>
        <v>Rare/Uncommon</v>
      </c>
      <c r="G2974" s="17" t="s">
        <v>159</v>
      </c>
      <c r="H2974" s="18" t="s">
        <v>167</v>
      </c>
      <c r="I2974" s="26" t="s">
        <v>167</v>
      </c>
      <c r="J2974" s="19" t="str">
        <f t="shared" si="327"/>
        <v>Needs Review</v>
      </c>
      <c r="K2974" s="19" t="str">
        <f t="shared" si="328"/>
        <v>Bell &amp; Erber</v>
      </c>
      <c r="L2974" s="27" t="str">
        <f t="shared" si="324"/>
        <v>Unknown or No Record</v>
      </c>
      <c r="M2974" s="27" t="str">
        <f t="shared" si="325"/>
        <v>Unknown or No Record</v>
      </c>
    </row>
    <row r="2975" spans="1:13" x14ac:dyDescent="0.25">
      <c r="A2975" s="15" t="s">
        <v>111</v>
      </c>
      <c r="B2975" s="16" t="s">
        <v>8</v>
      </c>
      <c r="C2975" s="15" t="str">
        <f t="shared" si="323"/>
        <v>No Lithology Information_Dense</v>
      </c>
      <c r="D2975" s="15">
        <v>3</v>
      </c>
      <c r="E2975" s="33">
        <f t="shared" si="326"/>
        <v>-4.7956768775974754E-2</v>
      </c>
      <c r="F2975" s="15" t="str">
        <f t="shared" si="322"/>
        <v>Rare/Uncommon</v>
      </c>
      <c r="G2975" s="17" t="s">
        <v>159</v>
      </c>
      <c r="H2975" s="18" t="s">
        <v>167</v>
      </c>
      <c r="I2975" s="26" t="s">
        <v>167</v>
      </c>
      <c r="J2975" s="19" t="str">
        <f t="shared" si="327"/>
        <v>Needs Review</v>
      </c>
      <c r="K2975" s="19" t="str">
        <f t="shared" si="328"/>
        <v>Bell &amp; Erber</v>
      </c>
      <c r="L2975" s="27" t="str">
        <f t="shared" si="324"/>
        <v>Unknown or No Record</v>
      </c>
      <c r="M2975" s="27" t="str">
        <f t="shared" si="325"/>
        <v>Unknown or No Record</v>
      </c>
    </row>
    <row r="2976" spans="1:13" x14ac:dyDescent="0.25">
      <c r="A2976" s="15" t="s">
        <v>111</v>
      </c>
      <c r="B2976" s="16" t="s">
        <v>9</v>
      </c>
      <c r="C2976" s="15" t="str">
        <f t="shared" si="323"/>
        <v>No Lithology Information_Dolomitic</v>
      </c>
      <c r="D2976" s="15">
        <v>0</v>
      </c>
      <c r="E2976" s="33">
        <f t="shared" si="326"/>
        <v>-4.8134274696818129E-2</v>
      </c>
      <c r="F2976" s="15" t="str">
        <f t="shared" si="322"/>
        <v>Not Used</v>
      </c>
      <c r="G2976" s="17" t="s">
        <v>159</v>
      </c>
      <c r="H2976" s="18" t="s">
        <v>167</v>
      </c>
      <c r="I2976" s="26" t="s">
        <v>167</v>
      </c>
      <c r="J2976" s="19" t="str">
        <f t="shared" si="327"/>
        <v>Not Used</v>
      </c>
      <c r="K2976" s="19" t="str">
        <f t="shared" si="328"/>
        <v>Not Used</v>
      </c>
      <c r="L2976" s="27" t="str">
        <f t="shared" si="324"/>
        <v>CHECK</v>
      </c>
      <c r="M2976" s="27" t="str">
        <f t="shared" si="325"/>
        <v>Unknown or No Record</v>
      </c>
    </row>
    <row r="2977" spans="1:13" x14ac:dyDescent="0.25">
      <c r="A2977" s="15" t="s">
        <v>111</v>
      </c>
      <c r="B2977" s="16" t="s">
        <v>10</v>
      </c>
      <c r="C2977" s="15" t="str">
        <f t="shared" si="323"/>
        <v>No Lithology Information_Dry</v>
      </c>
      <c r="D2977" s="15">
        <v>9</v>
      </c>
      <c r="E2977" s="33">
        <f t="shared" si="326"/>
        <v>-4.7601756934287989E-2</v>
      </c>
      <c r="F2977" s="15" t="str">
        <f t="shared" si="322"/>
        <v>Rare/Uncommon</v>
      </c>
      <c r="G2977" s="17" t="s">
        <v>159</v>
      </c>
      <c r="H2977" s="18" t="s">
        <v>167</v>
      </c>
      <c r="I2977" s="26" t="s">
        <v>167</v>
      </c>
      <c r="J2977" s="19" t="str">
        <f t="shared" si="327"/>
        <v>Needs Review</v>
      </c>
      <c r="K2977" s="19" t="str">
        <f t="shared" si="328"/>
        <v>Bell &amp; Erber</v>
      </c>
      <c r="L2977" s="27" t="str">
        <f t="shared" si="324"/>
        <v>Unknown or No Record</v>
      </c>
      <c r="M2977" s="27" t="str">
        <f t="shared" si="325"/>
        <v>Unknown or No Record</v>
      </c>
    </row>
    <row r="2978" spans="1:13" x14ac:dyDescent="0.25">
      <c r="A2978" s="15" t="s">
        <v>111</v>
      </c>
      <c r="B2978" s="16" t="s">
        <v>11</v>
      </c>
      <c r="C2978" s="15" t="str">
        <f t="shared" si="323"/>
        <v>No Lithology Information_Fill</v>
      </c>
      <c r="D2978" s="15">
        <v>188</v>
      </c>
      <c r="E2978" s="33">
        <f t="shared" si="326"/>
        <v>-3.7010570323966319E-2</v>
      </c>
      <c r="F2978" s="15" t="str">
        <f t="shared" si="322"/>
        <v>Rare/Uncommon</v>
      </c>
      <c r="G2978" s="17" t="s">
        <v>167</v>
      </c>
      <c r="H2978" s="18" t="s">
        <v>167</v>
      </c>
      <c r="I2978" s="26" t="s">
        <v>167</v>
      </c>
      <c r="J2978" s="19" t="str">
        <f t="shared" si="327"/>
        <v>Yes</v>
      </c>
      <c r="K2978" s="19" t="str">
        <f t="shared" si="328"/>
        <v>Everyone Agrees</v>
      </c>
      <c r="L2978" s="27" t="str">
        <f t="shared" si="324"/>
        <v>Unknown or No Record</v>
      </c>
      <c r="M2978" s="27" t="str">
        <f t="shared" si="325"/>
        <v>Unknown or No Record</v>
      </c>
    </row>
    <row r="2979" spans="1:13" x14ac:dyDescent="0.25">
      <c r="A2979" s="15" t="s">
        <v>111</v>
      </c>
      <c r="B2979" s="16" t="s">
        <v>12</v>
      </c>
      <c r="C2979" s="15" t="str">
        <f t="shared" si="323"/>
        <v>No Lithology Information_Fine</v>
      </c>
      <c r="D2979" s="15">
        <v>20</v>
      </c>
      <c r="E2979" s="33">
        <f t="shared" si="326"/>
        <v>-4.69509018911956E-2</v>
      </c>
      <c r="F2979" s="15" t="str">
        <f t="shared" si="322"/>
        <v>Rare/Uncommon</v>
      </c>
      <c r="G2979" s="17" t="s">
        <v>159</v>
      </c>
      <c r="H2979" s="18" t="s">
        <v>167</v>
      </c>
      <c r="I2979" s="26" t="s">
        <v>167</v>
      </c>
      <c r="J2979" s="19" t="str">
        <f t="shared" si="327"/>
        <v>Needs Review</v>
      </c>
      <c r="K2979" s="19" t="str">
        <f t="shared" si="328"/>
        <v>Bell &amp; Erber</v>
      </c>
      <c r="L2979" s="27" t="str">
        <f t="shared" si="324"/>
        <v>Unknown or No Record</v>
      </c>
      <c r="M2979" s="27" t="str">
        <f t="shared" si="325"/>
        <v>Unknown or No Record</v>
      </c>
    </row>
    <row r="2980" spans="1:13" x14ac:dyDescent="0.25">
      <c r="A2980" s="15" t="s">
        <v>111</v>
      </c>
      <c r="B2980" s="16" t="s">
        <v>13</v>
      </c>
      <c r="C2980" s="15" t="str">
        <f t="shared" si="323"/>
        <v>No Lithology Information_Fine To Coarse</v>
      </c>
      <c r="D2980" s="15">
        <v>1</v>
      </c>
      <c r="E2980" s="33">
        <f t="shared" si="326"/>
        <v>-4.8075106056537004E-2</v>
      </c>
      <c r="F2980" s="15" t="str">
        <f t="shared" si="322"/>
        <v>Rare/Uncommon</v>
      </c>
      <c r="G2980" s="17" t="s">
        <v>159</v>
      </c>
      <c r="H2980" s="18" t="s">
        <v>167</v>
      </c>
      <c r="I2980" s="26" t="s">
        <v>167</v>
      </c>
      <c r="J2980" s="19" t="str">
        <f t="shared" si="327"/>
        <v>Needs Review</v>
      </c>
      <c r="K2980" s="19" t="str">
        <f t="shared" si="328"/>
        <v>Bell &amp; Erber</v>
      </c>
      <c r="L2980" s="27" t="str">
        <f t="shared" si="324"/>
        <v>Unknown or No Record</v>
      </c>
      <c r="M2980" s="27" t="str">
        <f t="shared" si="325"/>
        <v>Unknown or No Record</v>
      </c>
    </row>
    <row r="2981" spans="1:13" x14ac:dyDescent="0.25">
      <c r="A2981" s="15" t="s">
        <v>111</v>
      </c>
      <c r="B2981" s="16" t="s">
        <v>14</v>
      </c>
      <c r="C2981" s="15" t="str">
        <f t="shared" si="323"/>
        <v>No Lithology Information_Fine To Medium</v>
      </c>
      <c r="D2981" s="15">
        <v>3</v>
      </c>
      <c r="E2981" s="33">
        <f t="shared" si="326"/>
        <v>-4.7956768775974754E-2</v>
      </c>
      <c r="F2981" s="15" t="str">
        <f t="shared" si="322"/>
        <v>Rare/Uncommon</v>
      </c>
      <c r="G2981" s="17" t="s">
        <v>159</v>
      </c>
      <c r="H2981" s="18" t="s">
        <v>167</v>
      </c>
      <c r="I2981" s="26" t="s">
        <v>167</v>
      </c>
      <c r="J2981" s="19" t="str">
        <f t="shared" si="327"/>
        <v>Needs Review</v>
      </c>
      <c r="K2981" s="19" t="str">
        <f t="shared" si="328"/>
        <v>Bell &amp; Erber</v>
      </c>
      <c r="L2981" s="27" t="str">
        <f t="shared" si="324"/>
        <v>Unknown or No Record</v>
      </c>
      <c r="M2981" s="27" t="str">
        <f t="shared" si="325"/>
        <v>Unknown or No Record</v>
      </c>
    </row>
    <row r="2982" spans="1:13" x14ac:dyDescent="0.25">
      <c r="A2982" s="15" t="s">
        <v>111</v>
      </c>
      <c r="B2982" s="16" t="s">
        <v>15</v>
      </c>
      <c r="C2982" s="15" t="str">
        <f t="shared" si="323"/>
        <v>No Lithology Information_Firm</v>
      </c>
      <c r="D2982" s="15">
        <v>0</v>
      </c>
      <c r="E2982" s="33">
        <f t="shared" si="326"/>
        <v>-4.8134274696818129E-2</v>
      </c>
      <c r="F2982" s="15" t="str">
        <f t="shared" si="322"/>
        <v>Not Used</v>
      </c>
      <c r="G2982" s="17" t="s">
        <v>159</v>
      </c>
      <c r="H2982" s="18" t="s">
        <v>167</v>
      </c>
      <c r="I2982" s="26" t="s">
        <v>167</v>
      </c>
      <c r="J2982" s="19" t="str">
        <f t="shared" si="327"/>
        <v>Not Used</v>
      </c>
      <c r="K2982" s="19" t="str">
        <f t="shared" si="328"/>
        <v>Not Used</v>
      </c>
      <c r="L2982" s="27" t="str">
        <f t="shared" si="324"/>
        <v>CHECK</v>
      </c>
      <c r="M2982" s="27" t="str">
        <f t="shared" si="325"/>
        <v>Unknown or No Record</v>
      </c>
    </row>
    <row r="2983" spans="1:13" x14ac:dyDescent="0.25">
      <c r="A2983" s="15" t="s">
        <v>111</v>
      </c>
      <c r="B2983" s="16" t="s">
        <v>16</v>
      </c>
      <c r="C2983" s="15" t="str">
        <f t="shared" si="323"/>
        <v>No Lithology Information_Fractured</v>
      </c>
      <c r="D2983" s="15">
        <v>1</v>
      </c>
      <c r="E2983" s="33">
        <f t="shared" si="326"/>
        <v>-4.8075106056537004E-2</v>
      </c>
      <c r="F2983" s="15" t="str">
        <f t="shared" si="322"/>
        <v>Rare/Uncommon</v>
      </c>
      <c r="G2983" s="17" t="s">
        <v>159</v>
      </c>
      <c r="H2983" s="18" t="s">
        <v>167</v>
      </c>
      <c r="I2983" s="26" t="s">
        <v>167</v>
      </c>
      <c r="J2983" s="19" t="str">
        <f t="shared" si="327"/>
        <v>Needs Review</v>
      </c>
      <c r="K2983" s="19" t="str">
        <f t="shared" si="328"/>
        <v>Bell &amp; Erber</v>
      </c>
      <c r="L2983" s="27" t="str">
        <f t="shared" si="324"/>
        <v>Unknown or No Record</v>
      </c>
      <c r="M2983" s="27" t="str">
        <f t="shared" si="325"/>
        <v>Unknown or No Record</v>
      </c>
    </row>
    <row r="2984" spans="1:13" x14ac:dyDescent="0.25">
      <c r="A2984" s="15" t="s">
        <v>111</v>
      </c>
      <c r="B2984" s="16" t="s">
        <v>17</v>
      </c>
      <c r="C2984" s="15" t="str">
        <f t="shared" si="323"/>
        <v>No Lithology Information_Gravely</v>
      </c>
      <c r="D2984" s="15">
        <v>2</v>
      </c>
      <c r="E2984" s="33">
        <f t="shared" si="326"/>
        <v>-4.8015937416255879E-2</v>
      </c>
      <c r="F2984" s="15" t="str">
        <f t="shared" si="322"/>
        <v>Rare/Uncommon</v>
      </c>
      <c r="G2984" s="17" t="s">
        <v>159</v>
      </c>
      <c r="H2984" s="18" t="s">
        <v>167</v>
      </c>
      <c r="I2984" s="26" t="s">
        <v>167</v>
      </c>
      <c r="J2984" s="19" t="str">
        <f t="shared" si="327"/>
        <v>Needs Review</v>
      </c>
      <c r="K2984" s="19" t="str">
        <f t="shared" si="328"/>
        <v>Bell &amp; Erber</v>
      </c>
      <c r="L2984" s="27" t="str">
        <f t="shared" si="324"/>
        <v>Unknown or No Record</v>
      </c>
      <c r="M2984" s="27" t="str">
        <f t="shared" si="325"/>
        <v>Unknown or No Record</v>
      </c>
    </row>
    <row r="2985" spans="1:13" x14ac:dyDescent="0.25">
      <c r="A2985" s="15" t="s">
        <v>111</v>
      </c>
      <c r="B2985" s="16" t="s">
        <v>18</v>
      </c>
      <c r="C2985" s="15" t="str">
        <f t="shared" si="323"/>
        <v>No Lithology Information_Gummy</v>
      </c>
      <c r="D2985" s="15">
        <v>0</v>
      </c>
      <c r="E2985" s="33">
        <f t="shared" si="326"/>
        <v>-4.8134274696818129E-2</v>
      </c>
      <c r="F2985" s="15" t="str">
        <f t="shared" si="322"/>
        <v>Not Used</v>
      </c>
      <c r="G2985" s="17" t="s">
        <v>159</v>
      </c>
      <c r="H2985" s="18" t="s">
        <v>167</v>
      </c>
      <c r="I2985" s="26" t="s">
        <v>167</v>
      </c>
      <c r="J2985" s="19" t="str">
        <f t="shared" si="327"/>
        <v>Not Used</v>
      </c>
      <c r="K2985" s="19" t="str">
        <f t="shared" si="328"/>
        <v>Not Used</v>
      </c>
      <c r="L2985" s="27" t="str">
        <f t="shared" si="324"/>
        <v>CHECK</v>
      </c>
      <c r="M2985" s="27" t="str">
        <f t="shared" si="325"/>
        <v>Unknown or No Record</v>
      </c>
    </row>
    <row r="2986" spans="1:13" x14ac:dyDescent="0.25">
      <c r="A2986" s="15" t="s">
        <v>111</v>
      </c>
      <c r="B2986" s="16" t="s">
        <v>19</v>
      </c>
      <c r="C2986" s="15" t="str">
        <f t="shared" si="323"/>
        <v>No Lithology Information_Hard</v>
      </c>
      <c r="D2986" s="15">
        <v>19</v>
      </c>
      <c r="E2986" s="33">
        <f t="shared" si="326"/>
        <v>-4.7010070531476725E-2</v>
      </c>
      <c r="F2986" s="15" t="str">
        <f t="shared" si="322"/>
        <v>Rare/Uncommon</v>
      </c>
      <c r="G2986" s="17" t="s">
        <v>159</v>
      </c>
      <c r="H2986" s="18" t="s">
        <v>167</v>
      </c>
      <c r="I2986" s="26" t="s">
        <v>167</v>
      </c>
      <c r="J2986" s="19" t="str">
        <f t="shared" si="327"/>
        <v>Needs Review</v>
      </c>
      <c r="K2986" s="19" t="str">
        <f t="shared" si="328"/>
        <v>Bell &amp; Erber</v>
      </c>
      <c r="L2986" s="27" t="str">
        <f t="shared" si="324"/>
        <v>Unknown or No Record</v>
      </c>
      <c r="M2986" s="27" t="str">
        <f t="shared" si="325"/>
        <v>Unknown or No Record</v>
      </c>
    </row>
    <row r="2987" spans="1:13" x14ac:dyDescent="0.25">
      <c r="A2987" s="15" t="s">
        <v>111</v>
      </c>
      <c r="B2987" s="16" t="s">
        <v>20</v>
      </c>
      <c r="C2987" s="15" t="str">
        <f t="shared" si="323"/>
        <v>No Lithology Information_Heaving/Quick</v>
      </c>
      <c r="D2987" s="15">
        <v>0</v>
      </c>
      <c r="E2987" s="33">
        <f t="shared" si="326"/>
        <v>-4.8134274696818129E-2</v>
      </c>
      <c r="F2987" s="15" t="str">
        <f t="shared" si="322"/>
        <v>Not Used</v>
      </c>
      <c r="G2987" s="17" t="s">
        <v>159</v>
      </c>
      <c r="H2987" s="18" t="s">
        <v>167</v>
      </c>
      <c r="I2987" s="26" t="s">
        <v>167</v>
      </c>
      <c r="J2987" s="19" t="str">
        <f t="shared" si="327"/>
        <v>Not Used</v>
      </c>
      <c r="K2987" s="19" t="str">
        <f t="shared" si="328"/>
        <v>Not Used</v>
      </c>
      <c r="L2987" s="27" t="str">
        <f t="shared" si="324"/>
        <v>CHECK</v>
      </c>
      <c r="M2987" s="27" t="str">
        <f t="shared" si="325"/>
        <v>Unknown or No Record</v>
      </c>
    </row>
    <row r="2988" spans="1:13" x14ac:dyDescent="0.25">
      <c r="A2988" s="15" t="s">
        <v>111</v>
      </c>
      <c r="B2988" s="16" t="s">
        <v>21</v>
      </c>
      <c r="C2988" s="15" t="str">
        <f t="shared" si="323"/>
        <v>No Lithology Information_Karst</v>
      </c>
      <c r="D2988" s="15">
        <v>0</v>
      </c>
      <c r="E2988" s="33">
        <f t="shared" si="326"/>
        <v>-4.8134274696818129E-2</v>
      </c>
      <c r="F2988" s="15" t="str">
        <f t="shared" si="322"/>
        <v>Not Used</v>
      </c>
      <c r="G2988" s="17" t="s">
        <v>159</v>
      </c>
      <c r="H2988" s="18" t="s">
        <v>167</v>
      </c>
      <c r="I2988" s="26" t="s">
        <v>167</v>
      </c>
      <c r="J2988" s="19" t="str">
        <f t="shared" si="327"/>
        <v>Not Used</v>
      </c>
      <c r="K2988" s="19" t="str">
        <f t="shared" si="328"/>
        <v>Not Used</v>
      </c>
      <c r="L2988" s="27" t="str">
        <f t="shared" si="324"/>
        <v>CHECK</v>
      </c>
      <c r="M2988" s="27" t="str">
        <f t="shared" si="325"/>
        <v>Unknown or No Record</v>
      </c>
    </row>
    <row r="2989" spans="1:13" x14ac:dyDescent="0.25">
      <c r="A2989" s="15" t="s">
        <v>111</v>
      </c>
      <c r="B2989" s="16" t="s">
        <v>22</v>
      </c>
      <c r="C2989" s="15" t="str">
        <f t="shared" si="323"/>
        <v>No Lithology Information_Layered</v>
      </c>
      <c r="D2989" s="15">
        <v>1</v>
      </c>
      <c r="E2989" s="33">
        <f t="shared" si="326"/>
        <v>-4.8075106056537004E-2</v>
      </c>
      <c r="F2989" s="15" t="str">
        <f t="shared" si="322"/>
        <v>Rare/Uncommon</v>
      </c>
      <c r="G2989" s="17" t="s">
        <v>159</v>
      </c>
      <c r="H2989" s="18" t="s">
        <v>167</v>
      </c>
      <c r="I2989" s="26" t="s">
        <v>167</v>
      </c>
      <c r="J2989" s="19" t="str">
        <f t="shared" si="327"/>
        <v>Needs Review</v>
      </c>
      <c r="K2989" s="19" t="str">
        <f t="shared" si="328"/>
        <v>Bell &amp; Erber</v>
      </c>
      <c r="L2989" s="27" t="str">
        <f t="shared" si="324"/>
        <v>Unknown or No Record</v>
      </c>
      <c r="M2989" s="27" t="str">
        <f t="shared" si="325"/>
        <v>Unknown or No Record</v>
      </c>
    </row>
    <row r="2990" spans="1:13" x14ac:dyDescent="0.25">
      <c r="A2990" s="15" t="s">
        <v>111</v>
      </c>
      <c r="B2990" s="16" t="s">
        <v>23</v>
      </c>
      <c r="C2990" s="15" t="str">
        <f t="shared" si="323"/>
        <v>No Lithology Information_Medium</v>
      </c>
      <c r="D2990" s="15">
        <v>8</v>
      </c>
      <c r="E2990" s="33">
        <f t="shared" si="326"/>
        <v>-4.7660925574569114E-2</v>
      </c>
      <c r="F2990" s="15" t="str">
        <f t="shared" si="322"/>
        <v>Rare/Uncommon</v>
      </c>
      <c r="G2990" s="17" t="s">
        <v>159</v>
      </c>
      <c r="H2990" s="18" t="s">
        <v>167</v>
      </c>
      <c r="I2990" s="26" t="s">
        <v>167</v>
      </c>
      <c r="J2990" s="19" t="str">
        <f t="shared" si="327"/>
        <v>Needs Review</v>
      </c>
      <c r="K2990" s="19" t="str">
        <f t="shared" si="328"/>
        <v>Bell &amp; Erber</v>
      </c>
      <c r="L2990" s="27" t="str">
        <f t="shared" si="324"/>
        <v>Unknown or No Record</v>
      </c>
      <c r="M2990" s="27" t="str">
        <f t="shared" si="325"/>
        <v>Unknown or No Record</v>
      </c>
    </row>
    <row r="2991" spans="1:13" x14ac:dyDescent="0.25">
      <c r="A2991" s="15" t="s">
        <v>111</v>
      </c>
      <c r="B2991" s="16" t="s">
        <v>24</v>
      </c>
      <c r="C2991" s="15" t="str">
        <f t="shared" si="323"/>
        <v>No Lithology Information_Medium To Coarse</v>
      </c>
      <c r="D2991" s="15">
        <v>5</v>
      </c>
      <c r="E2991" s="33">
        <f t="shared" si="326"/>
        <v>-4.7838431495412496E-2</v>
      </c>
      <c r="F2991" s="15" t="str">
        <f t="shared" si="322"/>
        <v>Rare/Uncommon</v>
      </c>
      <c r="G2991" s="17" t="s">
        <v>159</v>
      </c>
      <c r="H2991" s="18" t="s">
        <v>167</v>
      </c>
      <c r="I2991" s="26" t="s">
        <v>167</v>
      </c>
      <c r="J2991" s="19" t="str">
        <f t="shared" si="327"/>
        <v>Needs Review</v>
      </c>
      <c r="K2991" s="19" t="str">
        <f t="shared" si="328"/>
        <v>Bell &amp; Erber</v>
      </c>
      <c r="L2991" s="27" t="str">
        <f t="shared" si="324"/>
        <v>Unknown or No Record</v>
      </c>
      <c r="M2991" s="27" t="str">
        <f t="shared" si="325"/>
        <v>Unknown or No Record</v>
      </c>
    </row>
    <row r="2992" spans="1:13" x14ac:dyDescent="0.25">
      <c r="A2992" s="15" t="s">
        <v>111</v>
      </c>
      <c r="B2992" s="16" t="s">
        <v>25</v>
      </c>
      <c r="C2992" s="15" t="str">
        <f t="shared" si="323"/>
        <v>No Lithology Information_Organic</v>
      </c>
      <c r="D2992" s="15">
        <v>2</v>
      </c>
      <c r="E2992" s="33">
        <f t="shared" si="326"/>
        <v>-4.8015937416255879E-2</v>
      </c>
      <c r="F2992" s="15" t="str">
        <f t="shared" si="322"/>
        <v>Rare/Uncommon</v>
      </c>
      <c r="G2992" s="17" t="s">
        <v>159</v>
      </c>
      <c r="H2992" s="18" t="s">
        <v>167</v>
      </c>
      <c r="I2992" s="26" t="s">
        <v>167</v>
      </c>
      <c r="J2992" s="19" t="str">
        <f t="shared" si="327"/>
        <v>Needs Review</v>
      </c>
      <c r="K2992" s="19" t="str">
        <f t="shared" si="328"/>
        <v>Bell &amp; Erber</v>
      </c>
      <c r="L2992" s="27" t="str">
        <f t="shared" si="324"/>
        <v>Unknown or No Record</v>
      </c>
      <c r="M2992" s="27" t="str">
        <f t="shared" si="325"/>
        <v>Unknown or No Record</v>
      </c>
    </row>
    <row r="2993" spans="1:13" x14ac:dyDescent="0.25">
      <c r="A2993" s="15" t="s">
        <v>111</v>
      </c>
      <c r="B2993" s="16" t="s">
        <v>26</v>
      </c>
      <c r="C2993" s="15" t="str">
        <f t="shared" si="323"/>
        <v>No Lithology Information_Porous</v>
      </c>
      <c r="D2993" s="15">
        <v>2</v>
      </c>
      <c r="E2993" s="33">
        <f t="shared" si="326"/>
        <v>-4.8015937416255879E-2</v>
      </c>
      <c r="F2993" s="15" t="str">
        <f t="shared" si="322"/>
        <v>Rare/Uncommon</v>
      </c>
      <c r="G2993" s="17" t="s">
        <v>159</v>
      </c>
      <c r="H2993" s="18" t="s">
        <v>167</v>
      </c>
      <c r="I2993" s="26" t="s">
        <v>167</v>
      </c>
      <c r="J2993" s="19" t="str">
        <f t="shared" si="327"/>
        <v>Needs Review</v>
      </c>
      <c r="K2993" s="19" t="str">
        <f t="shared" si="328"/>
        <v>Bell &amp; Erber</v>
      </c>
      <c r="L2993" s="27" t="str">
        <f t="shared" si="324"/>
        <v>Unknown or No Record</v>
      </c>
      <c r="M2993" s="27" t="str">
        <f t="shared" si="325"/>
        <v>Unknown or No Record</v>
      </c>
    </row>
    <row r="2994" spans="1:13" x14ac:dyDescent="0.25">
      <c r="A2994" s="15" t="s">
        <v>111</v>
      </c>
      <c r="B2994" s="16" t="s">
        <v>27</v>
      </c>
      <c r="C2994" s="15" t="str">
        <f t="shared" si="323"/>
        <v>No Lithology Information_Sandy</v>
      </c>
      <c r="D2994" s="15">
        <v>19</v>
      </c>
      <c r="E2994" s="33">
        <f t="shared" si="326"/>
        <v>-4.7010070531476725E-2</v>
      </c>
      <c r="F2994" s="15" t="str">
        <f t="shared" si="322"/>
        <v>Rare/Uncommon</v>
      </c>
      <c r="G2994" s="17" t="s">
        <v>159</v>
      </c>
      <c r="H2994" s="18" t="s">
        <v>167</v>
      </c>
      <c r="I2994" s="26" t="s">
        <v>167</v>
      </c>
      <c r="J2994" s="19" t="str">
        <f t="shared" si="327"/>
        <v>Needs Review</v>
      </c>
      <c r="K2994" s="19" t="str">
        <f t="shared" si="328"/>
        <v>Bell &amp; Erber</v>
      </c>
      <c r="L2994" s="27" t="str">
        <f t="shared" si="324"/>
        <v>Unknown or No Record</v>
      </c>
      <c r="M2994" s="27" t="str">
        <f t="shared" si="325"/>
        <v>Unknown or No Record</v>
      </c>
    </row>
    <row r="2995" spans="1:13" x14ac:dyDescent="0.25">
      <c r="A2995" s="15" t="s">
        <v>111</v>
      </c>
      <c r="B2995" s="16" t="s">
        <v>28</v>
      </c>
      <c r="C2995" s="15" t="str">
        <f t="shared" si="323"/>
        <v>No Lithology Information_Silty</v>
      </c>
      <c r="D2995" s="15">
        <v>0</v>
      </c>
      <c r="E2995" s="33">
        <f t="shared" si="326"/>
        <v>-4.8134274696818129E-2</v>
      </c>
      <c r="F2995" s="15" t="str">
        <f t="shared" si="322"/>
        <v>Not Used</v>
      </c>
      <c r="G2995" s="17" t="s">
        <v>159</v>
      </c>
      <c r="H2995" s="18" t="s">
        <v>167</v>
      </c>
      <c r="I2995" s="26" t="s">
        <v>167</v>
      </c>
      <c r="J2995" s="19" t="str">
        <f t="shared" si="327"/>
        <v>Not Used</v>
      </c>
      <c r="K2995" s="19" t="str">
        <f t="shared" si="328"/>
        <v>Not Used</v>
      </c>
      <c r="L2995" s="27" t="str">
        <f t="shared" si="324"/>
        <v>CHECK</v>
      </c>
      <c r="M2995" s="27" t="str">
        <f t="shared" si="325"/>
        <v>Unknown or No Record</v>
      </c>
    </row>
    <row r="2996" spans="1:13" x14ac:dyDescent="0.25">
      <c r="A2996" s="15" t="s">
        <v>111</v>
      </c>
      <c r="B2996" s="16" t="s">
        <v>29</v>
      </c>
      <c r="C2996" s="15" t="str">
        <f t="shared" si="323"/>
        <v>No Lithology Information_Soft</v>
      </c>
      <c r="D2996" s="15">
        <v>16</v>
      </c>
      <c r="E2996" s="33">
        <f t="shared" si="326"/>
        <v>-4.7187576452320107E-2</v>
      </c>
      <c r="F2996" s="15" t="str">
        <f t="shared" si="322"/>
        <v>Rare/Uncommon</v>
      </c>
      <c r="G2996" s="17" t="s">
        <v>159</v>
      </c>
      <c r="H2996" s="18" t="s">
        <v>167</v>
      </c>
      <c r="I2996" s="26" t="s">
        <v>167</v>
      </c>
      <c r="J2996" s="19" t="str">
        <f t="shared" si="327"/>
        <v>Needs Review</v>
      </c>
      <c r="K2996" s="19" t="str">
        <f t="shared" si="328"/>
        <v>Bell &amp; Erber</v>
      </c>
      <c r="L2996" s="27" t="str">
        <f t="shared" si="324"/>
        <v>Unknown or No Record</v>
      </c>
      <c r="M2996" s="27" t="str">
        <f t="shared" si="325"/>
        <v>Unknown or No Record</v>
      </c>
    </row>
    <row r="2997" spans="1:13" x14ac:dyDescent="0.25">
      <c r="A2997" s="15" t="s">
        <v>111</v>
      </c>
      <c r="B2997" s="16" t="s">
        <v>30</v>
      </c>
      <c r="C2997" s="15" t="str">
        <f t="shared" si="323"/>
        <v>No Lithology Information_Sticky</v>
      </c>
      <c r="D2997" s="15">
        <v>2</v>
      </c>
      <c r="E2997" s="33">
        <f t="shared" si="326"/>
        <v>-4.8015937416255879E-2</v>
      </c>
      <c r="F2997" s="15" t="str">
        <f t="shared" si="322"/>
        <v>Rare/Uncommon</v>
      </c>
      <c r="G2997" s="17" t="s">
        <v>159</v>
      </c>
      <c r="H2997" s="18" t="s">
        <v>167</v>
      </c>
      <c r="I2997" s="26" t="s">
        <v>167</v>
      </c>
      <c r="J2997" s="19" t="str">
        <f t="shared" si="327"/>
        <v>Needs Review</v>
      </c>
      <c r="K2997" s="19" t="str">
        <f t="shared" si="328"/>
        <v>Bell &amp; Erber</v>
      </c>
      <c r="L2997" s="27" t="str">
        <f t="shared" si="324"/>
        <v>Unknown or No Record</v>
      </c>
      <c r="M2997" s="27" t="str">
        <f t="shared" si="325"/>
        <v>Unknown or No Record</v>
      </c>
    </row>
    <row r="2998" spans="1:13" x14ac:dyDescent="0.25">
      <c r="A2998" s="15" t="s">
        <v>111</v>
      </c>
      <c r="B2998" s="16" t="s">
        <v>31</v>
      </c>
      <c r="C2998" s="15" t="str">
        <f t="shared" si="323"/>
        <v>No Lithology Information_Stoney</v>
      </c>
      <c r="D2998" s="15">
        <v>0</v>
      </c>
      <c r="E2998" s="33">
        <f t="shared" si="326"/>
        <v>-4.8134274696818129E-2</v>
      </c>
      <c r="F2998" s="15" t="str">
        <f t="shared" si="322"/>
        <v>Not Used</v>
      </c>
      <c r="G2998" s="17" t="s">
        <v>159</v>
      </c>
      <c r="H2998" s="18" t="s">
        <v>167</v>
      </c>
      <c r="I2998" s="26" t="s">
        <v>167</v>
      </c>
      <c r="J2998" s="19" t="str">
        <f t="shared" si="327"/>
        <v>Not Used</v>
      </c>
      <c r="K2998" s="19" t="str">
        <f t="shared" si="328"/>
        <v>Not Used</v>
      </c>
      <c r="L2998" s="27" t="str">
        <f t="shared" si="324"/>
        <v>CHECK</v>
      </c>
      <c r="M2998" s="27" t="str">
        <f t="shared" si="325"/>
        <v>Unknown or No Record</v>
      </c>
    </row>
    <row r="2999" spans="1:13" x14ac:dyDescent="0.25">
      <c r="A2999" s="15" t="s">
        <v>111</v>
      </c>
      <c r="B2999" s="16" t="s">
        <v>32</v>
      </c>
      <c r="C2999" s="15" t="str">
        <f t="shared" si="323"/>
        <v>No Lithology Information_Stringers</v>
      </c>
      <c r="D2999" s="15">
        <v>0</v>
      </c>
      <c r="E2999" s="33">
        <f t="shared" si="326"/>
        <v>-4.8134274696818129E-2</v>
      </c>
      <c r="F2999" s="15" t="str">
        <f t="shared" si="322"/>
        <v>Not Used</v>
      </c>
      <c r="G2999" s="17" t="s">
        <v>159</v>
      </c>
      <c r="H2999" s="18" t="s">
        <v>167</v>
      </c>
      <c r="I2999" s="26" t="s">
        <v>167</v>
      </c>
      <c r="J2999" s="19" t="str">
        <f t="shared" si="327"/>
        <v>Not Used</v>
      </c>
      <c r="K2999" s="19" t="str">
        <f t="shared" si="328"/>
        <v>Not Used</v>
      </c>
      <c r="L2999" s="27" t="str">
        <f t="shared" si="324"/>
        <v>CHECK</v>
      </c>
      <c r="M2999" s="27" t="str">
        <f t="shared" si="325"/>
        <v>Unknown or No Record</v>
      </c>
    </row>
    <row r="3000" spans="1:13" x14ac:dyDescent="0.25">
      <c r="A3000" s="15" t="s">
        <v>111</v>
      </c>
      <c r="B3000" s="16" t="s">
        <v>33</v>
      </c>
      <c r="C3000" s="15" t="str">
        <f t="shared" si="323"/>
        <v>No Lithology Information_Strips</v>
      </c>
      <c r="D3000" s="15">
        <v>3</v>
      </c>
      <c r="E3000" s="33">
        <f t="shared" si="326"/>
        <v>-4.7956768775974754E-2</v>
      </c>
      <c r="F3000" s="15" t="str">
        <f t="shared" si="322"/>
        <v>Rare/Uncommon</v>
      </c>
      <c r="G3000" s="17" t="s">
        <v>159</v>
      </c>
      <c r="H3000" s="18" t="s">
        <v>167</v>
      </c>
      <c r="I3000" s="26" t="s">
        <v>167</v>
      </c>
      <c r="J3000" s="19" t="str">
        <f t="shared" si="327"/>
        <v>Needs Review</v>
      </c>
      <c r="K3000" s="19" t="str">
        <f t="shared" si="328"/>
        <v>Bell &amp; Erber</v>
      </c>
      <c r="L3000" s="27" t="str">
        <f t="shared" si="324"/>
        <v>Unknown or No Record</v>
      </c>
      <c r="M3000" s="27" t="str">
        <f t="shared" si="325"/>
        <v>Unknown or No Record</v>
      </c>
    </row>
    <row r="3001" spans="1:13" x14ac:dyDescent="0.25">
      <c r="A3001" s="15" t="s">
        <v>111</v>
      </c>
      <c r="B3001" s="16" t="s">
        <v>34</v>
      </c>
      <c r="C3001" s="15" t="str">
        <f t="shared" si="323"/>
        <v>No Lithology Information_Swelling</v>
      </c>
      <c r="D3001" s="15">
        <v>0</v>
      </c>
      <c r="E3001" s="33">
        <f t="shared" si="326"/>
        <v>-4.8134274696818129E-2</v>
      </c>
      <c r="F3001" s="15" t="str">
        <f t="shared" si="322"/>
        <v>Not Used</v>
      </c>
      <c r="G3001" s="17" t="s">
        <v>159</v>
      </c>
      <c r="H3001" s="18" t="s">
        <v>167</v>
      </c>
      <c r="I3001" s="26" t="s">
        <v>167</v>
      </c>
      <c r="J3001" s="19" t="str">
        <f t="shared" si="327"/>
        <v>Not Used</v>
      </c>
      <c r="K3001" s="19" t="str">
        <f t="shared" si="328"/>
        <v>Not Used</v>
      </c>
      <c r="L3001" s="27" t="str">
        <f t="shared" si="324"/>
        <v>CHECK</v>
      </c>
      <c r="M3001" s="27" t="str">
        <f t="shared" si="325"/>
        <v>Unknown or No Record</v>
      </c>
    </row>
    <row r="3002" spans="1:13" x14ac:dyDescent="0.25">
      <c r="A3002" s="15" t="s">
        <v>111</v>
      </c>
      <c r="B3002" s="16" t="s">
        <v>35</v>
      </c>
      <c r="C3002" s="15" t="str">
        <f t="shared" si="323"/>
        <v>No Lithology Information_Very Coarse</v>
      </c>
      <c r="D3002" s="15">
        <v>0</v>
      </c>
      <c r="E3002" s="33">
        <f t="shared" si="326"/>
        <v>-4.8134274696818129E-2</v>
      </c>
      <c r="F3002" s="15" t="str">
        <f t="shared" si="322"/>
        <v>Not Used</v>
      </c>
      <c r="G3002" s="17" t="s">
        <v>159</v>
      </c>
      <c r="H3002" s="18" t="s">
        <v>167</v>
      </c>
      <c r="I3002" s="26" t="s">
        <v>167</v>
      </c>
      <c r="J3002" s="19" t="str">
        <f t="shared" si="327"/>
        <v>Not Used</v>
      </c>
      <c r="K3002" s="19" t="str">
        <f t="shared" si="328"/>
        <v>Not Used</v>
      </c>
      <c r="L3002" s="27" t="str">
        <f t="shared" si="324"/>
        <v>CHECK</v>
      </c>
      <c r="M3002" s="27" t="str">
        <f t="shared" si="325"/>
        <v>Unknown or No Record</v>
      </c>
    </row>
    <row r="3003" spans="1:13" x14ac:dyDescent="0.25">
      <c r="A3003" s="15" t="s">
        <v>111</v>
      </c>
      <c r="B3003" s="16" t="s">
        <v>160</v>
      </c>
      <c r="C3003" s="15" t="str">
        <f t="shared" si="323"/>
        <v>No Lithology Information_Very Fine</v>
      </c>
      <c r="D3003" s="15">
        <v>1</v>
      </c>
      <c r="E3003" s="33">
        <f t="shared" si="326"/>
        <v>-4.8075106056537004E-2</v>
      </c>
      <c r="F3003" s="15" t="str">
        <f t="shared" si="322"/>
        <v>Rare/Uncommon</v>
      </c>
      <c r="G3003" s="17" t="s">
        <v>159</v>
      </c>
      <c r="H3003" s="18" t="s">
        <v>167</v>
      </c>
      <c r="I3003" s="26" t="s">
        <v>167</v>
      </c>
      <c r="J3003" s="19" t="str">
        <f t="shared" si="327"/>
        <v>Needs Review</v>
      </c>
      <c r="K3003" s="19" t="str">
        <f t="shared" si="328"/>
        <v>Bell &amp; Erber</v>
      </c>
      <c r="L3003" s="27" t="str">
        <f t="shared" si="324"/>
        <v>Unknown or No Record</v>
      </c>
      <c r="M3003" s="27" t="str">
        <f t="shared" si="325"/>
        <v>Unknown or No Record</v>
      </c>
    </row>
    <row r="3004" spans="1:13" x14ac:dyDescent="0.25">
      <c r="A3004" s="15" t="s">
        <v>111</v>
      </c>
      <c r="B3004" s="16" t="s">
        <v>36</v>
      </c>
      <c r="C3004" s="15" t="str">
        <f t="shared" si="323"/>
        <v>No Lithology Information_Very Fine-Coarse</v>
      </c>
      <c r="D3004" s="15">
        <v>0</v>
      </c>
      <c r="E3004" s="33">
        <f t="shared" si="326"/>
        <v>-4.8134274696818129E-2</v>
      </c>
      <c r="F3004" s="15" t="str">
        <f t="shared" si="322"/>
        <v>Not Used</v>
      </c>
      <c r="G3004" s="17" t="s">
        <v>159</v>
      </c>
      <c r="H3004" s="18" t="s">
        <v>167</v>
      </c>
      <c r="I3004" s="26" t="s">
        <v>167</v>
      </c>
      <c r="J3004" s="19" t="str">
        <f t="shared" si="327"/>
        <v>Not Used</v>
      </c>
      <c r="K3004" s="19" t="str">
        <f t="shared" si="328"/>
        <v>Not Used</v>
      </c>
      <c r="L3004" s="27" t="str">
        <f t="shared" si="324"/>
        <v>CHECK</v>
      </c>
      <c r="M3004" s="27" t="str">
        <f t="shared" si="325"/>
        <v>Unknown or No Record</v>
      </c>
    </row>
    <row r="3005" spans="1:13" x14ac:dyDescent="0.25">
      <c r="A3005" s="15" t="s">
        <v>111</v>
      </c>
      <c r="B3005" s="16" t="s">
        <v>37</v>
      </c>
      <c r="C3005" s="15" t="str">
        <f t="shared" si="323"/>
        <v>No Lithology Information_Very Fine-Fine</v>
      </c>
      <c r="D3005" s="15">
        <v>1</v>
      </c>
      <c r="E3005" s="33">
        <f t="shared" si="326"/>
        <v>-4.8075106056537004E-2</v>
      </c>
      <c r="F3005" s="15" t="str">
        <f t="shared" si="322"/>
        <v>Rare/Uncommon</v>
      </c>
      <c r="G3005" s="17" t="s">
        <v>159</v>
      </c>
      <c r="H3005" s="18" t="s">
        <v>167</v>
      </c>
      <c r="I3005" s="26" t="s">
        <v>167</v>
      </c>
      <c r="J3005" s="19" t="str">
        <f t="shared" si="327"/>
        <v>Needs Review</v>
      </c>
      <c r="K3005" s="19" t="str">
        <f t="shared" si="328"/>
        <v>Bell &amp; Erber</v>
      </c>
      <c r="L3005" s="27" t="str">
        <f t="shared" si="324"/>
        <v>Unknown or No Record</v>
      </c>
      <c r="M3005" s="27" t="str">
        <f t="shared" si="325"/>
        <v>Unknown or No Record</v>
      </c>
    </row>
    <row r="3006" spans="1:13" x14ac:dyDescent="0.25">
      <c r="A3006" s="15" t="s">
        <v>111</v>
      </c>
      <c r="B3006" s="16" t="s">
        <v>38</v>
      </c>
      <c r="C3006" s="15" t="str">
        <f t="shared" si="323"/>
        <v>No Lithology Information_Very Fine-Medium</v>
      </c>
      <c r="D3006" s="15">
        <v>0</v>
      </c>
      <c r="E3006" s="33">
        <f t="shared" si="326"/>
        <v>-4.8134274696818129E-2</v>
      </c>
      <c r="F3006" s="15" t="str">
        <f t="shared" si="322"/>
        <v>Not Used</v>
      </c>
      <c r="G3006" s="17" t="s">
        <v>159</v>
      </c>
      <c r="H3006" s="18" t="s">
        <v>167</v>
      </c>
      <c r="I3006" s="26" t="s">
        <v>167</v>
      </c>
      <c r="J3006" s="19" t="str">
        <f t="shared" si="327"/>
        <v>Not Used</v>
      </c>
      <c r="K3006" s="19" t="str">
        <f t="shared" si="328"/>
        <v>Not Used</v>
      </c>
      <c r="L3006" s="27" t="str">
        <f t="shared" si="324"/>
        <v>CHECK</v>
      </c>
      <c r="M3006" s="27" t="str">
        <f t="shared" si="325"/>
        <v>Unknown or No Record</v>
      </c>
    </row>
    <row r="3007" spans="1:13" x14ac:dyDescent="0.25">
      <c r="A3007" s="15" t="s">
        <v>111</v>
      </c>
      <c r="B3007" s="16" t="s">
        <v>39</v>
      </c>
      <c r="C3007" s="15" t="str">
        <f t="shared" si="323"/>
        <v>No Lithology Information_Very Hard</v>
      </c>
      <c r="D3007" s="15">
        <v>2</v>
      </c>
      <c r="E3007" s="33">
        <f t="shared" si="326"/>
        <v>-4.8015937416255879E-2</v>
      </c>
      <c r="F3007" s="15" t="str">
        <f t="shared" si="322"/>
        <v>Rare/Uncommon</v>
      </c>
      <c r="G3007" s="17" t="s">
        <v>159</v>
      </c>
      <c r="H3007" s="18" t="s">
        <v>167</v>
      </c>
      <c r="I3007" s="26" t="s">
        <v>167</v>
      </c>
      <c r="J3007" s="19" t="str">
        <f t="shared" si="327"/>
        <v>Needs Review</v>
      </c>
      <c r="K3007" s="19" t="str">
        <f t="shared" si="328"/>
        <v>Bell &amp; Erber</v>
      </c>
      <c r="L3007" s="27" t="str">
        <f t="shared" si="324"/>
        <v>Unknown or No Record</v>
      </c>
      <c r="M3007" s="27" t="str">
        <f t="shared" si="325"/>
        <v>Unknown or No Record</v>
      </c>
    </row>
    <row r="3008" spans="1:13" x14ac:dyDescent="0.25">
      <c r="A3008" s="15" t="s">
        <v>111</v>
      </c>
      <c r="B3008" s="16" t="s">
        <v>40</v>
      </c>
      <c r="C3008" s="15" t="str">
        <f t="shared" si="323"/>
        <v>No Lithology Information_W/Boulders</v>
      </c>
      <c r="D3008" s="15">
        <v>0</v>
      </c>
      <c r="E3008" s="33">
        <f t="shared" si="326"/>
        <v>-4.8134274696818129E-2</v>
      </c>
      <c r="F3008" s="15" t="str">
        <f t="shared" si="322"/>
        <v>Not Used</v>
      </c>
      <c r="G3008" s="17" t="s">
        <v>159</v>
      </c>
      <c r="H3008" s="18" t="s">
        <v>167</v>
      </c>
      <c r="I3008" s="26" t="s">
        <v>167</v>
      </c>
      <c r="J3008" s="19" t="str">
        <f t="shared" si="327"/>
        <v>Not Used</v>
      </c>
      <c r="K3008" s="19" t="str">
        <f t="shared" si="328"/>
        <v>Not Used</v>
      </c>
      <c r="L3008" s="27" t="str">
        <f t="shared" si="324"/>
        <v>CHECK</v>
      </c>
      <c r="M3008" s="27" t="str">
        <f t="shared" si="325"/>
        <v>Unknown or No Record</v>
      </c>
    </row>
    <row r="3009" spans="1:13" x14ac:dyDescent="0.25">
      <c r="A3009" s="15" t="s">
        <v>111</v>
      </c>
      <c r="B3009" s="16" t="s">
        <v>41</v>
      </c>
      <c r="C3009" s="15" t="str">
        <f t="shared" si="323"/>
        <v>No Lithology Information_W/Clay</v>
      </c>
      <c r="D3009" s="15">
        <v>4</v>
      </c>
      <c r="E3009" s="33">
        <f t="shared" si="326"/>
        <v>-4.7897600135693622E-2</v>
      </c>
      <c r="F3009" s="15" t="str">
        <f t="shared" si="322"/>
        <v>Rare/Uncommon</v>
      </c>
      <c r="G3009" s="17" t="s">
        <v>159</v>
      </c>
      <c r="H3009" s="18" t="s">
        <v>167</v>
      </c>
      <c r="I3009" s="26" t="s">
        <v>167</v>
      </c>
      <c r="J3009" s="19" t="str">
        <f t="shared" si="327"/>
        <v>Needs Review</v>
      </c>
      <c r="K3009" s="19" t="str">
        <f t="shared" si="328"/>
        <v>Bell &amp; Erber</v>
      </c>
      <c r="L3009" s="27" t="str">
        <f t="shared" si="324"/>
        <v>Unknown or No Record</v>
      </c>
      <c r="M3009" s="27" t="str">
        <f t="shared" si="325"/>
        <v>Unknown or No Record</v>
      </c>
    </row>
    <row r="3010" spans="1:13" x14ac:dyDescent="0.25">
      <c r="A3010" s="15" t="s">
        <v>111</v>
      </c>
      <c r="B3010" s="16" t="s">
        <v>42</v>
      </c>
      <c r="C3010" s="15" t="str">
        <f t="shared" si="323"/>
        <v>No Lithology Information_W/Coal</v>
      </c>
      <c r="D3010" s="15">
        <v>1</v>
      </c>
      <c r="E3010" s="33">
        <f t="shared" si="326"/>
        <v>-4.8075106056537004E-2</v>
      </c>
      <c r="F3010" s="15" t="str">
        <f t="shared" ref="F3010:F3073" si="329">IF(D3010=0,"Not Used",
IF(E3010&lt;Mean,"Rare/Uncommon",
IF(AND(E3010&gt;Mean,E3010&lt;(Mean + Standard_Deviation)),"Fairly Common",
IF(AND(E3010&gt;(Mean + Standard_Deviation),E3010&lt;(Mean + (2*Standard_Deviation))),"Common",
IF(E3010&gt;(Mean + (2*Standard_Deviation)),"Very Common","")))))</f>
        <v>Rare/Uncommon</v>
      </c>
      <c r="G3010" s="17" t="s">
        <v>159</v>
      </c>
      <c r="H3010" s="18" t="s">
        <v>167</v>
      </c>
      <c r="I3010" s="26" t="s">
        <v>167</v>
      </c>
      <c r="J3010" s="19" t="str">
        <f t="shared" si="327"/>
        <v>Needs Review</v>
      </c>
      <c r="K3010" s="19" t="str">
        <f t="shared" si="328"/>
        <v>Bell &amp; Erber</v>
      </c>
      <c r="L3010" s="27" t="str">
        <f t="shared" si="324"/>
        <v>Unknown or No Record</v>
      </c>
      <c r="M3010" s="27" t="str">
        <f t="shared" si="325"/>
        <v>Unknown or No Record</v>
      </c>
    </row>
    <row r="3011" spans="1:13" x14ac:dyDescent="0.25">
      <c r="A3011" s="15" t="s">
        <v>111</v>
      </c>
      <c r="B3011" s="16" t="s">
        <v>43</v>
      </c>
      <c r="C3011" s="15" t="str">
        <f t="shared" ref="C3011:C3074" si="330">A3011&amp;"_"&amp;IF(ISBLANK(B3011),"",B3011)</f>
        <v>No Lithology Information_W/Cobbles</v>
      </c>
      <c r="D3011" s="15">
        <v>0</v>
      </c>
      <c r="E3011" s="33">
        <f t="shared" si="326"/>
        <v>-4.8134274696818129E-2</v>
      </c>
      <c r="F3011" s="15" t="str">
        <f t="shared" si="329"/>
        <v>Not Used</v>
      </c>
      <c r="G3011" s="17" t="s">
        <v>159</v>
      </c>
      <c r="H3011" s="18" t="s">
        <v>167</v>
      </c>
      <c r="I3011" s="26" t="s">
        <v>167</v>
      </c>
      <c r="J3011" s="19" t="str">
        <f t="shared" si="327"/>
        <v>Not Used</v>
      </c>
      <c r="K3011" s="19" t="str">
        <f t="shared" si="328"/>
        <v>Not Used</v>
      </c>
      <c r="L3011" s="27" t="str">
        <f t="shared" ref="L3011:L3074" si="331">IF(K3011="Esch &amp; Erber",I3011,IF(OR(K3011="Bell &amp; Esch",K3011="Bell &amp; Erber",K3011="Everyone Agrees"),H3011,"CHECK"))</f>
        <v>CHECK</v>
      </c>
      <c r="M3011" s="27" t="str">
        <f t="shared" ref="M3011:M3074" si="332">IF(K3011="Everyone Agrees",H3011,IF(J3011="Not Used",H3011,IF(NOT(L3011="CHECK"),L3011,H3011)))</f>
        <v>Unknown or No Record</v>
      </c>
    </row>
    <row r="3012" spans="1:13" x14ac:dyDescent="0.25">
      <c r="A3012" s="15" t="s">
        <v>111</v>
      </c>
      <c r="B3012" s="16" t="s">
        <v>44</v>
      </c>
      <c r="C3012" s="15" t="str">
        <f t="shared" si="330"/>
        <v>No Lithology Information_W/Dolomite</v>
      </c>
      <c r="D3012" s="15">
        <v>0</v>
      </c>
      <c r="E3012" s="33">
        <f t="shared" ref="E3012:E3075" si="333">STANDARDIZE(D3012,(SUM($D$2:$D$5657)/COUNT($D$2:$D$5657)),_xlfn.STDEV.P($D$2:$D$5657))</f>
        <v>-4.8134274696818129E-2</v>
      </c>
      <c r="F3012" s="15" t="str">
        <f t="shared" si="329"/>
        <v>Not Used</v>
      </c>
      <c r="G3012" s="17" t="s">
        <v>159</v>
      </c>
      <c r="H3012" s="18" t="s">
        <v>167</v>
      </c>
      <c r="I3012" s="26" t="s">
        <v>167</v>
      </c>
      <c r="J3012" s="19" t="str">
        <f t="shared" ref="J3012:J3075" si="334">IF(AND(G3012=H3012,I3012=H3012),"Yes",IF(AND(OR(G3012="CHECK",H3012="CHECK",I3012="CHECK"),NOT(F3012="Not Used")),"Needs Review",IF(F3012="Not Used", "Not Used","No")))</f>
        <v>Not Used</v>
      </c>
      <c r="K3012" s="19" t="str">
        <f t="shared" ref="K3012:K3075" si="335">IF(J3012="Yes","Everyone Agrees",IF(F3012="Not Used","Not Used",IF(AND(G3012="CHECK",I3012="CHECK"),"Needs Review",IF(G3012=H3012,"Bell &amp; Esch",IF(H3012=I3012,"Bell &amp; Erber",IF(G3012=I3012,"Esch &amp; Erber","Nobody Agrees"))))))</f>
        <v>Not Used</v>
      </c>
      <c r="L3012" s="27" t="str">
        <f t="shared" si="331"/>
        <v>CHECK</v>
      </c>
      <c r="M3012" s="27" t="str">
        <f t="shared" si="332"/>
        <v>Unknown or No Record</v>
      </c>
    </row>
    <row r="3013" spans="1:13" x14ac:dyDescent="0.25">
      <c r="A3013" s="15" t="s">
        <v>111</v>
      </c>
      <c r="B3013" s="16" t="s">
        <v>45</v>
      </c>
      <c r="C3013" s="15" t="str">
        <f t="shared" si="330"/>
        <v>No Lithology Information_W/Gravel</v>
      </c>
      <c r="D3013" s="15">
        <v>0</v>
      </c>
      <c r="E3013" s="33">
        <f t="shared" si="333"/>
        <v>-4.8134274696818129E-2</v>
      </c>
      <c r="F3013" s="15" t="str">
        <f t="shared" si="329"/>
        <v>Not Used</v>
      </c>
      <c r="G3013" s="17" t="s">
        <v>159</v>
      </c>
      <c r="H3013" s="18" t="s">
        <v>167</v>
      </c>
      <c r="I3013" s="26" t="s">
        <v>167</v>
      </c>
      <c r="J3013" s="19" t="str">
        <f t="shared" si="334"/>
        <v>Not Used</v>
      </c>
      <c r="K3013" s="19" t="str">
        <f t="shared" si="335"/>
        <v>Not Used</v>
      </c>
      <c r="L3013" s="27" t="str">
        <f t="shared" si="331"/>
        <v>CHECK</v>
      </c>
      <c r="M3013" s="27" t="str">
        <f t="shared" si="332"/>
        <v>Unknown or No Record</v>
      </c>
    </row>
    <row r="3014" spans="1:13" x14ac:dyDescent="0.25">
      <c r="A3014" s="15" t="s">
        <v>111</v>
      </c>
      <c r="B3014" s="16" t="s">
        <v>46</v>
      </c>
      <c r="C3014" s="15" t="str">
        <f t="shared" si="330"/>
        <v>No Lithology Information_W/Gypsum</v>
      </c>
      <c r="D3014" s="15">
        <v>0</v>
      </c>
      <c r="E3014" s="33">
        <f t="shared" si="333"/>
        <v>-4.8134274696818129E-2</v>
      </c>
      <c r="F3014" s="15" t="str">
        <f t="shared" si="329"/>
        <v>Not Used</v>
      </c>
      <c r="G3014" s="17" t="s">
        <v>159</v>
      </c>
      <c r="H3014" s="18" t="s">
        <v>167</v>
      </c>
      <c r="I3014" s="26" t="s">
        <v>167</v>
      </c>
      <c r="J3014" s="19" t="str">
        <f t="shared" si="334"/>
        <v>Not Used</v>
      </c>
      <c r="K3014" s="19" t="str">
        <f t="shared" si="335"/>
        <v>Not Used</v>
      </c>
      <c r="L3014" s="27" t="str">
        <f t="shared" si="331"/>
        <v>CHECK</v>
      </c>
      <c r="M3014" s="27" t="str">
        <f t="shared" si="332"/>
        <v>Unknown or No Record</v>
      </c>
    </row>
    <row r="3015" spans="1:13" x14ac:dyDescent="0.25">
      <c r="A3015" s="15" t="s">
        <v>111</v>
      </c>
      <c r="B3015" s="16" t="s">
        <v>47</v>
      </c>
      <c r="C3015" s="15" t="str">
        <f t="shared" si="330"/>
        <v>No Lithology Information_W/Limestone</v>
      </c>
      <c r="D3015" s="15">
        <v>0</v>
      </c>
      <c r="E3015" s="33">
        <f t="shared" si="333"/>
        <v>-4.8134274696818129E-2</v>
      </c>
      <c r="F3015" s="15" t="str">
        <f t="shared" si="329"/>
        <v>Not Used</v>
      </c>
      <c r="G3015" s="17" t="s">
        <v>159</v>
      </c>
      <c r="H3015" s="18" t="s">
        <v>167</v>
      </c>
      <c r="I3015" s="26" t="s">
        <v>167</v>
      </c>
      <c r="J3015" s="19" t="str">
        <f t="shared" si="334"/>
        <v>Not Used</v>
      </c>
      <c r="K3015" s="19" t="str">
        <f t="shared" si="335"/>
        <v>Not Used</v>
      </c>
      <c r="L3015" s="27" t="str">
        <f t="shared" si="331"/>
        <v>CHECK</v>
      </c>
      <c r="M3015" s="27" t="str">
        <f t="shared" si="332"/>
        <v>Unknown or No Record</v>
      </c>
    </row>
    <row r="3016" spans="1:13" x14ac:dyDescent="0.25">
      <c r="A3016" s="15" t="s">
        <v>111</v>
      </c>
      <c r="B3016" s="16" t="s">
        <v>48</v>
      </c>
      <c r="C3016" s="15" t="str">
        <f t="shared" si="330"/>
        <v>No Lithology Information_W/Pyrite</v>
      </c>
      <c r="D3016" s="15">
        <v>4</v>
      </c>
      <c r="E3016" s="33">
        <f t="shared" si="333"/>
        <v>-4.7897600135693622E-2</v>
      </c>
      <c r="F3016" s="15" t="str">
        <f t="shared" si="329"/>
        <v>Rare/Uncommon</v>
      </c>
      <c r="G3016" s="17" t="s">
        <v>159</v>
      </c>
      <c r="H3016" s="18" t="s">
        <v>167</v>
      </c>
      <c r="I3016" s="26" t="s">
        <v>167</v>
      </c>
      <c r="J3016" s="19" t="str">
        <f t="shared" si="334"/>
        <v>Needs Review</v>
      </c>
      <c r="K3016" s="19" t="str">
        <f t="shared" si="335"/>
        <v>Bell &amp; Erber</v>
      </c>
      <c r="L3016" s="27" t="str">
        <f t="shared" si="331"/>
        <v>Unknown or No Record</v>
      </c>
      <c r="M3016" s="27" t="str">
        <f t="shared" si="332"/>
        <v>Unknown or No Record</v>
      </c>
    </row>
    <row r="3017" spans="1:13" x14ac:dyDescent="0.25">
      <c r="A3017" s="15" t="s">
        <v>111</v>
      </c>
      <c r="B3017" s="16" t="s">
        <v>49</v>
      </c>
      <c r="C3017" s="15" t="str">
        <f t="shared" si="330"/>
        <v>No Lithology Information_W/Sand</v>
      </c>
      <c r="D3017" s="15">
        <v>3</v>
      </c>
      <c r="E3017" s="33">
        <f t="shared" si="333"/>
        <v>-4.7956768775974754E-2</v>
      </c>
      <c r="F3017" s="15" t="str">
        <f t="shared" si="329"/>
        <v>Rare/Uncommon</v>
      </c>
      <c r="G3017" s="17" t="s">
        <v>159</v>
      </c>
      <c r="H3017" s="18" t="s">
        <v>167</v>
      </c>
      <c r="I3017" s="26" t="s">
        <v>167</v>
      </c>
      <c r="J3017" s="19" t="str">
        <f t="shared" si="334"/>
        <v>Needs Review</v>
      </c>
      <c r="K3017" s="19" t="str">
        <f t="shared" si="335"/>
        <v>Bell &amp; Erber</v>
      </c>
      <c r="L3017" s="27" t="str">
        <f t="shared" si="331"/>
        <v>Unknown or No Record</v>
      </c>
      <c r="M3017" s="27" t="str">
        <f t="shared" si="332"/>
        <v>Unknown or No Record</v>
      </c>
    </row>
    <row r="3018" spans="1:13" x14ac:dyDescent="0.25">
      <c r="A3018" s="15" t="s">
        <v>111</v>
      </c>
      <c r="B3018" s="16" t="s">
        <v>50</v>
      </c>
      <c r="C3018" s="15" t="str">
        <f t="shared" si="330"/>
        <v>No Lithology Information_W/Sandstone</v>
      </c>
      <c r="D3018" s="15">
        <v>0</v>
      </c>
      <c r="E3018" s="33">
        <f t="shared" si="333"/>
        <v>-4.8134274696818129E-2</v>
      </c>
      <c r="F3018" s="15" t="str">
        <f t="shared" si="329"/>
        <v>Not Used</v>
      </c>
      <c r="G3018" s="17" t="s">
        <v>159</v>
      </c>
      <c r="H3018" s="18" t="s">
        <v>167</v>
      </c>
      <c r="I3018" s="26" t="s">
        <v>167</v>
      </c>
      <c r="J3018" s="19" t="str">
        <f t="shared" si="334"/>
        <v>Not Used</v>
      </c>
      <c r="K3018" s="19" t="str">
        <f t="shared" si="335"/>
        <v>Not Used</v>
      </c>
      <c r="L3018" s="27" t="str">
        <f t="shared" si="331"/>
        <v>CHECK</v>
      </c>
      <c r="M3018" s="27" t="str">
        <f t="shared" si="332"/>
        <v>Unknown or No Record</v>
      </c>
    </row>
    <row r="3019" spans="1:13" x14ac:dyDescent="0.25">
      <c r="A3019" s="15" t="s">
        <v>111</v>
      </c>
      <c r="B3019" s="16" t="s">
        <v>51</v>
      </c>
      <c r="C3019" s="15" t="str">
        <f t="shared" si="330"/>
        <v>No Lithology Information_W/Shale</v>
      </c>
      <c r="D3019" s="15">
        <v>1</v>
      </c>
      <c r="E3019" s="33">
        <f t="shared" si="333"/>
        <v>-4.8075106056537004E-2</v>
      </c>
      <c r="F3019" s="15" t="str">
        <f t="shared" si="329"/>
        <v>Rare/Uncommon</v>
      </c>
      <c r="G3019" s="17" t="s">
        <v>159</v>
      </c>
      <c r="H3019" s="18" t="s">
        <v>167</v>
      </c>
      <c r="I3019" s="26" t="s">
        <v>167</v>
      </c>
      <c r="J3019" s="19" t="str">
        <f t="shared" si="334"/>
        <v>Needs Review</v>
      </c>
      <c r="K3019" s="19" t="str">
        <f t="shared" si="335"/>
        <v>Bell &amp; Erber</v>
      </c>
      <c r="L3019" s="27" t="str">
        <f t="shared" si="331"/>
        <v>Unknown or No Record</v>
      </c>
      <c r="M3019" s="27" t="str">
        <f t="shared" si="332"/>
        <v>Unknown or No Record</v>
      </c>
    </row>
    <row r="3020" spans="1:13" x14ac:dyDescent="0.25">
      <c r="A3020" s="15" t="s">
        <v>111</v>
      </c>
      <c r="B3020" s="16" t="s">
        <v>52</v>
      </c>
      <c r="C3020" s="15" t="str">
        <f t="shared" si="330"/>
        <v>No Lithology Information_W/Silt</v>
      </c>
      <c r="D3020" s="15">
        <v>0</v>
      </c>
      <c r="E3020" s="33">
        <f t="shared" si="333"/>
        <v>-4.8134274696818129E-2</v>
      </c>
      <c r="F3020" s="15" t="str">
        <f t="shared" si="329"/>
        <v>Not Used</v>
      </c>
      <c r="G3020" s="17" t="s">
        <v>159</v>
      </c>
      <c r="H3020" s="18" t="s">
        <v>167</v>
      </c>
      <c r="I3020" s="26" t="s">
        <v>167</v>
      </c>
      <c r="J3020" s="19" t="str">
        <f t="shared" si="334"/>
        <v>Not Used</v>
      </c>
      <c r="K3020" s="19" t="str">
        <f t="shared" si="335"/>
        <v>Not Used</v>
      </c>
      <c r="L3020" s="27" t="str">
        <f t="shared" si="331"/>
        <v>CHECK</v>
      </c>
      <c r="M3020" s="27" t="str">
        <f t="shared" si="332"/>
        <v>Unknown or No Record</v>
      </c>
    </row>
    <row r="3021" spans="1:13" x14ac:dyDescent="0.25">
      <c r="A3021" s="15" t="s">
        <v>111</v>
      </c>
      <c r="B3021" s="16" t="s">
        <v>53</v>
      </c>
      <c r="C3021" s="15" t="str">
        <f t="shared" si="330"/>
        <v>No Lithology Information_W/Stones</v>
      </c>
      <c r="D3021" s="15">
        <v>0</v>
      </c>
      <c r="E3021" s="33">
        <f t="shared" si="333"/>
        <v>-4.8134274696818129E-2</v>
      </c>
      <c r="F3021" s="15" t="str">
        <f t="shared" si="329"/>
        <v>Not Used</v>
      </c>
      <c r="G3021" s="17" t="s">
        <v>159</v>
      </c>
      <c r="H3021" s="18" t="s">
        <v>167</v>
      </c>
      <c r="I3021" s="26" t="s">
        <v>167</v>
      </c>
      <c r="J3021" s="19" t="str">
        <f t="shared" si="334"/>
        <v>Not Used</v>
      </c>
      <c r="K3021" s="19" t="str">
        <f t="shared" si="335"/>
        <v>Not Used</v>
      </c>
      <c r="L3021" s="27" t="str">
        <f t="shared" si="331"/>
        <v>CHECK</v>
      </c>
      <c r="M3021" s="27" t="str">
        <f t="shared" si="332"/>
        <v>Unknown or No Record</v>
      </c>
    </row>
    <row r="3022" spans="1:13" x14ac:dyDescent="0.25">
      <c r="A3022" s="15" t="s">
        <v>111</v>
      </c>
      <c r="B3022" s="16" t="s">
        <v>54</v>
      </c>
      <c r="C3022" s="15" t="str">
        <f t="shared" si="330"/>
        <v>No Lithology Information_Water Bearing</v>
      </c>
      <c r="D3022" s="15">
        <v>540</v>
      </c>
      <c r="E3022" s="33">
        <f t="shared" si="333"/>
        <v>-1.6183208945009738E-2</v>
      </c>
      <c r="F3022" s="15" t="str">
        <f t="shared" si="329"/>
        <v>Rare/Uncommon</v>
      </c>
      <c r="G3022" s="17" t="s">
        <v>159</v>
      </c>
      <c r="H3022" s="18" t="s">
        <v>167</v>
      </c>
      <c r="I3022" s="26" t="s">
        <v>167</v>
      </c>
      <c r="J3022" s="19" t="str">
        <f t="shared" si="334"/>
        <v>Needs Review</v>
      </c>
      <c r="K3022" s="19" t="str">
        <f t="shared" si="335"/>
        <v>Bell &amp; Erber</v>
      </c>
      <c r="L3022" s="27" t="str">
        <f t="shared" si="331"/>
        <v>Unknown or No Record</v>
      </c>
      <c r="M3022" s="27" t="str">
        <f t="shared" si="332"/>
        <v>Unknown or No Record</v>
      </c>
    </row>
    <row r="3023" spans="1:13" x14ac:dyDescent="0.25">
      <c r="A3023" s="15" t="s">
        <v>111</v>
      </c>
      <c r="B3023" s="16" t="s">
        <v>55</v>
      </c>
      <c r="C3023" s="15" t="str">
        <f t="shared" si="330"/>
        <v>No Lithology Information_Weathered</v>
      </c>
      <c r="D3023" s="15">
        <v>0</v>
      </c>
      <c r="E3023" s="33">
        <f t="shared" si="333"/>
        <v>-4.8134274696818129E-2</v>
      </c>
      <c r="F3023" s="15" t="str">
        <f t="shared" si="329"/>
        <v>Not Used</v>
      </c>
      <c r="G3023" s="17" t="s">
        <v>159</v>
      </c>
      <c r="H3023" s="18" t="s">
        <v>167</v>
      </c>
      <c r="I3023" s="26" t="s">
        <v>167</v>
      </c>
      <c r="J3023" s="19" t="str">
        <f t="shared" si="334"/>
        <v>Not Used</v>
      </c>
      <c r="K3023" s="19" t="str">
        <f t="shared" si="335"/>
        <v>Not Used</v>
      </c>
      <c r="L3023" s="27" t="str">
        <f t="shared" si="331"/>
        <v>CHECK</v>
      </c>
      <c r="M3023" s="27" t="str">
        <f t="shared" si="332"/>
        <v>Unknown or No Record</v>
      </c>
    </row>
    <row r="3024" spans="1:13" x14ac:dyDescent="0.25">
      <c r="A3024" s="15" t="s">
        <v>111</v>
      </c>
      <c r="B3024" s="16" t="s">
        <v>56</v>
      </c>
      <c r="C3024" s="15" t="str">
        <f t="shared" si="330"/>
        <v>No Lithology Information_Wet/Moist</v>
      </c>
      <c r="D3024" s="15">
        <v>16</v>
      </c>
      <c r="E3024" s="33">
        <f t="shared" si="333"/>
        <v>-4.7187576452320107E-2</v>
      </c>
      <c r="F3024" s="15" t="str">
        <f t="shared" si="329"/>
        <v>Rare/Uncommon</v>
      </c>
      <c r="G3024" s="17" t="s">
        <v>159</v>
      </c>
      <c r="H3024" s="18" t="s">
        <v>167</v>
      </c>
      <c r="I3024" s="26" t="s">
        <v>167</v>
      </c>
      <c r="J3024" s="19" t="str">
        <f t="shared" si="334"/>
        <v>Needs Review</v>
      </c>
      <c r="K3024" s="19" t="str">
        <f t="shared" si="335"/>
        <v>Bell &amp; Erber</v>
      </c>
      <c r="L3024" s="27" t="str">
        <f t="shared" si="331"/>
        <v>Unknown or No Record</v>
      </c>
      <c r="M3024" s="27" t="str">
        <f t="shared" si="332"/>
        <v>Unknown or No Record</v>
      </c>
    </row>
    <row r="3025" spans="1:13" x14ac:dyDescent="0.25">
      <c r="A3025" s="15" t="s">
        <v>111</v>
      </c>
      <c r="B3025" s="16" t="s">
        <v>57</v>
      </c>
      <c r="C3025" s="15" t="str">
        <f t="shared" si="330"/>
        <v>No Lithology Information_Wood</v>
      </c>
      <c r="D3025" s="15">
        <v>17</v>
      </c>
      <c r="E3025" s="33">
        <f t="shared" si="333"/>
        <v>-4.7128407812038975E-2</v>
      </c>
      <c r="F3025" s="15" t="str">
        <f t="shared" si="329"/>
        <v>Rare/Uncommon</v>
      </c>
      <c r="G3025" s="17" t="s">
        <v>159</v>
      </c>
      <c r="H3025" s="18" t="s">
        <v>167</v>
      </c>
      <c r="I3025" s="26" t="s">
        <v>167</v>
      </c>
      <c r="J3025" s="19" t="str">
        <f t="shared" si="334"/>
        <v>Needs Review</v>
      </c>
      <c r="K3025" s="19" t="str">
        <f t="shared" si="335"/>
        <v>Bell &amp; Erber</v>
      </c>
      <c r="L3025" s="27" t="str">
        <f t="shared" si="331"/>
        <v>Unknown or No Record</v>
      </c>
      <c r="M3025" s="27" t="str">
        <f t="shared" si="332"/>
        <v>Unknown or No Record</v>
      </c>
    </row>
    <row r="3026" spans="1:13" x14ac:dyDescent="0.25">
      <c r="A3026" s="15" t="s">
        <v>112</v>
      </c>
      <c r="B3026" s="16"/>
      <c r="C3026" s="15" t="str">
        <f t="shared" si="330"/>
        <v>No Log_</v>
      </c>
      <c r="D3026" s="15">
        <v>2349</v>
      </c>
      <c r="E3026" s="33">
        <f t="shared" si="333"/>
        <v>9.0852861323548376E-2</v>
      </c>
      <c r="F3026" s="15" t="str">
        <f t="shared" si="329"/>
        <v>Fairly Common</v>
      </c>
      <c r="G3026" s="17" t="s">
        <v>167</v>
      </c>
      <c r="H3026" s="18" t="s">
        <v>167</v>
      </c>
      <c r="I3026" s="26" t="s">
        <v>167</v>
      </c>
      <c r="J3026" s="19" t="str">
        <f t="shared" si="334"/>
        <v>Yes</v>
      </c>
      <c r="K3026" s="19" t="str">
        <f t="shared" si="335"/>
        <v>Everyone Agrees</v>
      </c>
      <c r="L3026" s="27" t="str">
        <f t="shared" si="331"/>
        <v>Unknown or No Record</v>
      </c>
      <c r="M3026" s="27" t="str">
        <f t="shared" si="332"/>
        <v>Unknown or No Record</v>
      </c>
    </row>
    <row r="3027" spans="1:13" x14ac:dyDescent="0.25">
      <c r="A3027" s="15" t="s">
        <v>112</v>
      </c>
      <c r="B3027" s="16" t="s">
        <v>4</v>
      </c>
      <c r="C3027" s="15" t="str">
        <f t="shared" si="330"/>
        <v>No Log_Broken</v>
      </c>
      <c r="D3027" s="15">
        <v>0</v>
      </c>
      <c r="E3027" s="33">
        <f t="shared" si="333"/>
        <v>-4.8134274696818129E-2</v>
      </c>
      <c r="F3027" s="15" t="str">
        <f t="shared" si="329"/>
        <v>Not Used</v>
      </c>
      <c r="G3027" s="17" t="s">
        <v>159</v>
      </c>
      <c r="H3027" s="18" t="s">
        <v>167</v>
      </c>
      <c r="I3027" s="26" t="s">
        <v>167</v>
      </c>
      <c r="J3027" s="19" t="str">
        <f t="shared" si="334"/>
        <v>Not Used</v>
      </c>
      <c r="K3027" s="19" t="str">
        <f t="shared" si="335"/>
        <v>Not Used</v>
      </c>
      <c r="L3027" s="27" t="str">
        <f t="shared" si="331"/>
        <v>CHECK</v>
      </c>
      <c r="M3027" s="27" t="str">
        <f t="shared" si="332"/>
        <v>Unknown or No Record</v>
      </c>
    </row>
    <row r="3028" spans="1:13" x14ac:dyDescent="0.25">
      <c r="A3028" s="15" t="s">
        <v>112</v>
      </c>
      <c r="B3028" s="16" t="s">
        <v>5</v>
      </c>
      <c r="C3028" s="15" t="str">
        <f t="shared" si="330"/>
        <v>No Log_Cemented</v>
      </c>
      <c r="D3028" s="15">
        <v>0</v>
      </c>
      <c r="E3028" s="33">
        <f t="shared" si="333"/>
        <v>-4.8134274696818129E-2</v>
      </c>
      <c r="F3028" s="15" t="str">
        <f t="shared" si="329"/>
        <v>Not Used</v>
      </c>
      <c r="G3028" s="17" t="s">
        <v>159</v>
      </c>
      <c r="H3028" s="18" t="s">
        <v>167</v>
      </c>
      <c r="I3028" s="26" t="s">
        <v>167</v>
      </c>
      <c r="J3028" s="19" t="str">
        <f t="shared" si="334"/>
        <v>Not Used</v>
      </c>
      <c r="K3028" s="19" t="str">
        <f t="shared" si="335"/>
        <v>Not Used</v>
      </c>
      <c r="L3028" s="27" t="str">
        <f t="shared" si="331"/>
        <v>CHECK</v>
      </c>
      <c r="M3028" s="27" t="str">
        <f t="shared" si="332"/>
        <v>Unknown or No Record</v>
      </c>
    </row>
    <row r="3029" spans="1:13" x14ac:dyDescent="0.25">
      <c r="A3029" s="15" t="s">
        <v>112</v>
      </c>
      <c r="B3029" s="16" t="s">
        <v>6</v>
      </c>
      <c r="C3029" s="15" t="str">
        <f t="shared" si="330"/>
        <v>No Log_Clayey</v>
      </c>
      <c r="D3029" s="15">
        <v>0</v>
      </c>
      <c r="E3029" s="33">
        <f t="shared" si="333"/>
        <v>-4.8134274696818129E-2</v>
      </c>
      <c r="F3029" s="15" t="str">
        <f t="shared" si="329"/>
        <v>Not Used</v>
      </c>
      <c r="G3029" s="17" t="s">
        <v>159</v>
      </c>
      <c r="H3029" s="18" t="s">
        <v>167</v>
      </c>
      <c r="I3029" s="26" t="s">
        <v>167</v>
      </c>
      <c r="J3029" s="19" t="str">
        <f t="shared" si="334"/>
        <v>Not Used</v>
      </c>
      <c r="K3029" s="19" t="str">
        <f t="shared" si="335"/>
        <v>Not Used</v>
      </c>
      <c r="L3029" s="27" t="str">
        <f t="shared" si="331"/>
        <v>CHECK</v>
      </c>
      <c r="M3029" s="27" t="str">
        <f t="shared" si="332"/>
        <v>Unknown or No Record</v>
      </c>
    </row>
    <row r="3030" spans="1:13" x14ac:dyDescent="0.25">
      <c r="A3030" s="15" t="s">
        <v>112</v>
      </c>
      <c r="B3030" s="16" t="s">
        <v>7</v>
      </c>
      <c r="C3030" s="15" t="str">
        <f t="shared" si="330"/>
        <v>No Log_Coarse</v>
      </c>
      <c r="D3030" s="15">
        <v>1</v>
      </c>
      <c r="E3030" s="33">
        <f t="shared" si="333"/>
        <v>-4.8075106056537004E-2</v>
      </c>
      <c r="F3030" s="15" t="str">
        <f t="shared" si="329"/>
        <v>Rare/Uncommon</v>
      </c>
      <c r="G3030" s="17" t="s">
        <v>159</v>
      </c>
      <c r="H3030" s="18" t="s">
        <v>167</v>
      </c>
      <c r="I3030" s="26" t="s">
        <v>167</v>
      </c>
      <c r="J3030" s="19" t="str">
        <f t="shared" si="334"/>
        <v>Needs Review</v>
      </c>
      <c r="K3030" s="19" t="str">
        <f t="shared" si="335"/>
        <v>Bell &amp; Erber</v>
      </c>
      <c r="L3030" s="27" t="str">
        <f t="shared" si="331"/>
        <v>Unknown or No Record</v>
      </c>
      <c r="M3030" s="27" t="str">
        <f t="shared" si="332"/>
        <v>Unknown or No Record</v>
      </c>
    </row>
    <row r="3031" spans="1:13" x14ac:dyDescent="0.25">
      <c r="A3031" s="15" t="s">
        <v>112</v>
      </c>
      <c r="B3031" s="16" t="s">
        <v>8</v>
      </c>
      <c r="C3031" s="15" t="str">
        <f t="shared" si="330"/>
        <v>No Log_Dense</v>
      </c>
      <c r="D3031" s="15">
        <v>0</v>
      </c>
      <c r="E3031" s="33">
        <f t="shared" si="333"/>
        <v>-4.8134274696818129E-2</v>
      </c>
      <c r="F3031" s="15" t="str">
        <f t="shared" si="329"/>
        <v>Not Used</v>
      </c>
      <c r="G3031" s="17" t="s">
        <v>159</v>
      </c>
      <c r="H3031" s="18" t="s">
        <v>167</v>
      </c>
      <c r="I3031" s="26" t="s">
        <v>167</v>
      </c>
      <c r="J3031" s="19" t="str">
        <f t="shared" si="334"/>
        <v>Not Used</v>
      </c>
      <c r="K3031" s="19" t="str">
        <f t="shared" si="335"/>
        <v>Not Used</v>
      </c>
      <c r="L3031" s="27" t="str">
        <f t="shared" si="331"/>
        <v>CHECK</v>
      </c>
      <c r="M3031" s="27" t="str">
        <f t="shared" si="332"/>
        <v>Unknown or No Record</v>
      </c>
    </row>
    <row r="3032" spans="1:13" x14ac:dyDescent="0.25">
      <c r="A3032" s="15" t="s">
        <v>112</v>
      </c>
      <c r="B3032" s="16" t="s">
        <v>9</v>
      </c>
      <c r="C3032" s="15" t="str">
        <f t="shared" si="330"/>
        <v>No Log_Dolomitic</v>
      </c>
      <c r="D3032" s="15">
        <v>0</v>
      </c>
      <c r="E3032" s="33">
        <f t="shared" si="333"/>
        <v>-4.8134274696818129E-2</v>
      </c>
      <c r="F3032" s="15" t="str">
        <f t="shared" si="329"/>
        <v>Not Used</v>
      </c>
      <c r="G3032" s="17" t="s">
        <v>159</v>
      </c>
      <c r="H3032" s="18" t="s">
        <v>167</v>
      </c>
      <c r="I3032" s="26" t="s">
        <v>167</v>
      </c>
      <c r="J3032" s="19" t="str">
        <f t="shared" si="334"/>
        <v>Not Used</v>
      </c>
      <c r="K3032" s="19" t="str">
        <f t="shared" si="335"/>
        <v>Not Used</v>
      </c>
      <c r="L3032" s="27" t="str">
        <f t="shared" si="331"/>
        <v>CHECK</v>
      </c>
      <c r="M3032" s="27" t="str">
        <f t="shared" si="332"/>
        <v>Unknown or No Record</v>
      </c>
    </row>
    <row r="3033" spans="1:13" x14ac:dyDescent="0.25">
      <c r="A3033" s="15" t="s">
        <v>112</v>
      </c>
      <c r="B3033" s="16" t="s">
        <v>10</v>
      </c>
      <c r="C3033" s="15" t="str">
        <f t="shared" si="330"/>
        <v>No Log_Dry</v>
      </c>
      <c r="D3033" s="15">
        <v>0</v>
      </c>
      <c r="E3033" s="33">
        <f t="shared" si="333"/>
        <v>-4.8134274696818129E-2</v>
      </c>
      <c r="F3033" s="15" t="str">
        <f t="shared" si="329"/>
        <v>Not Used</v>
      </c>
      <c r="G3033" s="17" t="s">
        <v>159</v>
      </c>
      <c r="H3033" s="18" t="s">
        <v>167</v>
      </c>
      <c r="I3033" s="26" t="s">
        <v>167</v>
      </c>
      <c r="J3033" s="19" t="str">
        <f t="shared" si="334"/>
        <v>Not Used</v>
      </c>
      <c r="K3033" s="19" t="str">
        <f t="shared" si="335"/>
        <v>Not Used</v>
      </c>
      <c r="L3033" s="27" t="str">
        <f t="shared" si="331"/>
        <v>CHECK</v>
      </c>
      <c r="M3033" s="27" t="str">
        <f t="shared" si="332"/>
        <v>Unknown or No Record</v>
      </c>
    </row>
    <row r="3034" spans="1:13" x14ac:dyDescent="0.25">
      <c r="A3034" s="15" t="s">
        <v>112</v>
      </c>
      <c r="B3034" s="16" t="s">
        <v>11</v>
      </c>
      <c r="C3034" s="15" t="str">
        <f t="shared" si="330"/>
        <v>No Log_Fill</v>
      </c>
      <c r="D3034" s="15">
        <v>0</v>
      </c>
      <c r="E3034" s="33">
        <f t="shared" si="333"/>
        <v>-4.8134274696818129E-2</v>
      </c>
      <c r="F3034" s="15" t="str">
        <f t="shared" si="329"/>
        <v>Not Used</v>
      </c>
      <c r="G3034" s="17" t="s">
        <v>159</v>
      </c>
      <c r="H3034" s="18" t="s">
        <v>167</v>
      </c>
      <c r="I3034" s="26" t="s">
        <v>167</v>
      </c>
      <c r="J3034" s="19" t="str">
        <f t="shared" si="334"/>
        <v>Not Used</v>
      </c>
      <c r="K3034" s="19" t="str">
        <f t="shared" si="335"/>
        <v>Not Used</v>
      </c>
      <c r="L3034" s="27" t="str">
        <f t="shared" si="331"/>
        <v>CHECK</v>
      </c>
      <c r="M3034" s="27" t="str">
        <f t="shared" si="332"/>
        <v>Unknown or No Record</v>
      </c>
    </row>
    <row r="3035" spans="1:13" x14ac:dyDescent="0.25">
      <c r="A3035" s="15" t="s">
        <v>112</v>
      </c>
      <c r="B3035" s="16" t="s">
        <v>12</v>
      </c>
      <c r="C3035" s="15" t="str">
        <f t="shared" si="330"/>
        <v>No Log_Fine</v>
      </c>
      <c r="D3035" s="15">
        <v>0</v>
      </c>
      <c r="E3035" s="33">
        <f t="shared" si="333"/>
        <v>-4.8134274696818129E-2</v>
      </c>
      <c r="F3035" s="15" t="str">
        <f t="shared" si="329"/>
        <v>Not Used</v>
      </c>
      <c r="G3035" s="17" t="s">
        <v>159</v>
      </c>
      <c r="H3035" s="18" t="s">
        <v>167</v>
      </c>
      <c r="I3035" s="26" t="s">
        <v>167</v>
      </c>
      <c r="J3035" s="19" t="str">
        <f t="shared" si="334"/>
        <v>Not Used</v>
      </c>
      <c r="K3035" s="19" t="str">
        <f t="shared" si="335"/>
        <v>Not Used</v>
      </c>
      <c r="L3035" s="27" t="str">
        <f t="shared" si="331"/>
        <v>CHECK</v>
      </c>
      <c r="M3035" s="27" t="str">
        <f t="shared" si="332"/>
        <v>Unknown or No Record</v>
      </c>
    </row>
    <row r="3036" spans="1:13" x14ac:dyDescent="0.25">
      <c r="A3036" s="15" t="s">
        <v>112</v>
      </c>
      <c r="B3036" s="16" t="s">
        <v>13</v>
      </c>
      <c r="C3036" s="15" t="str">
        <f t="shared" si="330"/>
        <v>No Log_Fine To Coarse</v>
      </c>
      <c r="D3036" s="15">
        <v>0</v>
      </c>
      <c r="E3036" s="33">
        <f t="shared" si="333"/>
        <v>-4.8134274696818129E-2</v>
      </c>
      <c r="F3036" s="15" t="str">
        <f t="shared" si="329"/>
        <v>Not Used</v>
      </c>
      <c r="G3036" s="17" t="s">
        <v>159</v>
      </c>
      <c r="H3036" s="18" t="s">
        <v>167</v>
      </c>
      <c r="I3036" s="26" t="s">
        <v>167</v>
      </c>
      <c r="J3036" s="19" t="str">
        <f t="shared" si="334"/>
        <v>Not Used</v>
      </c>
      <c r="K3036" s="19" t="str">
        <f t="shared" si="335"/>
        <v>Not Used</v>
      </c>
      <c r="L3036" s="27" t="str">
        <f t="shared" si="331"/>
        <v>CHECK</v>
      </c>
      <c r="M3036" s="27" t="str">
        <f t="shared" si="332"/>
        <v>Unknown or No Record</v>
      </c>
    </row>
    <row r="3037" spans="1:13" x14ac:dyDescent="0.25">
      <c r="A3037" s="15" t="s">
        <v>112</v>
      </c>
      <c r="B3037" s="16" t="s">
        <v>14</v>
      </c>
      <c r="C3037" s="15" t="str">
        <f t="shared" si="330"/>
        <v>No Log_Fine To Medium</v>
      </c>
      <c r="D3037" s="15">
        <v>1</v>
      </c>
      <c r="E3037" s="33">
        <f t="shared" si="333"/>
        <v>-4.8075106056537004E-2</v>
      </c>
      <c r="F3037" s="15" t="str">
        <f t="shared" si="329"/>
        <v>Rare/Uncommon</v>
      </c>
      <c r="G3037" s="17" t="s">
        <v>159</v>
      </c>
      <c r="H3037" s="18" t="s">
        <v>167</v>
      </c>
      <c r="I3037" s="26" t="s">
        <v>167</v>
      </c>
      <c r="J3037" s="19" t="str">
        <f t="shared" si="334"/>
        <v>Needs Review</v>
      </c>
      <c r="K3037" s="19" t="str">
        <f t="shared" si="335"/>
        <v>Bell &amp; Erber</v>
      </c>
      <c r="L3037" s="27" t="str">
        <f t="shared" si="331"/>
        <v>Unknown or No Record</v>
      </c>
      <c r="M3037" s="27" t="str">
        <f t="shared" si="332"/>
        <v>Unknown or No Record</v>
      </c>
    </row>
    <row r="3038" spans="1:13" x14ac:dyDescent="0.25">
      <c r="A3038" s="15" t="s">
        <v>112</v>
      </c>
      <c r="B3038" s="16" t="s">
        <v>15</v>
      </c>
      <c r="C3038" s="15" t="str">
        <f t="shared" si="330"/>
        <v>No Log_Firm</v>
      </c>
      <c r="D3038" s="15">
        <v>0</v>
      </c>
      <c r="E3038" s="33">
        <f t="shared" si="333"/>
        <v>-4.8134274696818129E-2</v>
      </c>
      <c r="F3038" s="15" t="str">
        <f t="shared" si="329"/>
        <v>Not Used</v>
      </c>
      <c r="G3038" s="17" t="s">
        <v>159</v>
      </c>
      <c r="H3038" s="18" t="s">
        <v>167</v>
      </c>
      <c r="I3038" s="26" t="s">
        <v>167</v>
      </c>
      <c r="J3038" s="19" t="str">
        <f t="shared" si="334"/>
        <v>Not Used</v>
      </c>
      <c r="K3038" s="19" t="str">
        <f t="shared" si="335"/>
        <v>Not Used</v>
      </c>
      <c r="L3038" s="27" t="str">
        <f t="shared" si="331"/>
        <v>CHECK</v>
      </c>
      <c r="M3038" s="27" t="str">
        <f t="shared" si="332"/>
        <v>Unknown or No Record</v>
      </c>
    </row>
    <row r="3039" spans="1:13" x14ac:dyDescent="0.25">
      <c r="A3039" s="15" t="s">
        <v>112</v>
      </c>
      <c r="B3039" s="16" t="s">
        <v>16</v>
      </c>
      <c r="C3039" s="15" t="str">
        <f t="shared" si="330"/>
        <v>No Log_Fractured</v>
      </c>
      <c r="D3039" s="15">
        <v>0</v>
      </c>
      <c r="E3039" s="33">
        <f t="shared" si="333"/>
        <v>-4.8134274696818129E-2</v>
      </c>
      <c r="F3039" s="15" t="str">
        <f t="shared" si="329"/>
        <v>Not Used</v>
      </c>
      <c r="G3039" s="17" t="s">
        <v>159</v>
      </c>
      <c r="H3039" s="18" t="s">
        <v>167</v>
      </c>
      <c r="I3039" s="26" t="s">
        <v>167</v>
      </c>
      <c r="J3039" s="19" t="str">
        <f t="shared" si="334"/>
        <v>Not Used</v>
      </c>
      <c r="K3039" s="19" t="str">
        <f t="shared" si="335"/>
        <v>Not Used</v>
      </c>
      <c r="L3039" s="27" t="str">
        <f t="shared" si="331"/>
        <v>CHECK</v>
      </c>
      <c r="M3039" s="27" t="str">
        <f t="shared" si="332"/>
        <v>Unknown or No Record</v>
      </c>
    </row>
    <row r="3040" spans="1:13" x14ac:dyDescent="0.25">
      <c r="A3040" s="15" t="s">
        <v>112</v>
      </c>
      <c r="B3040" s="16" t="s">
        <v>17</v>
      </c>
      <c r="C3040" s="15" t="str">
        <f t="shared" si="330"/>
        <v>No Log_Gravely</v>
      </c>
      <c r="D3040" s="15">
        <v>1</v>
      </c>
      <c r="E3040" s="33">
        <f t="shared" si="333"/>
        <v>-4.8075106056537004E-2</v>
      </c>
      <c r="F3040" s="15" t="str">
        <f t="shared" si="329"/>
        <v>Rare/Uncommon</v>
      </c>
      <c r="G3040" s="17" t="s">
        <v>159</v>
      </c>
      <c r="H3040" s="18" t="s">
        <v>167</v>
      </c>
      <c r="I3040" s="26" t="s">
        <v>167</v>
      </c>
      <c r="J3040" s="19" t="str">
        <f t="shared" si="334"/>
        <v>Needs Review</v>
      </c>
      <c r="K3040" s="19" t="str">
        <f t="shared" si="335"/>
        <v>Bell &amp; Erber</v>
      </c>
      <c r="L3040" s="27" t="str">
        <f t="shared" si="331"/>
        <v>Unknown or No Record</v>
      </c>
      <c r="M3040" s="27" t="str">
        <f t="shared" si="332"/>
        <v>Unknown or No Record</v>
      </c>
    </row>
    <row r="3041" spans="1:13" x14ac:dyDescent="0.25">
      <c r="A3041" s="15" t="s">
        <v>112</v>
      </c>
      <c r="B3041" s="16" t="s">
        <v>18</v>
      </c>
      <c r="C3041" s="15" t="str">
        <f t="shared" si="330"/>
        <v>No Log_Gummy</v>
      </c>
      <c r="D3041" s="15">
        <v>0</v>
      </c>
      <c r="E3041" s="33">
        <f t="shared" si="333"/>
        <v>-4.8134274696818129E-2</v>
      </c>
      <c r="F3041" s="15" t="str">
        <f t="shared" si="329"/>
        <v>Not Used</v>
      </c>
      <c r="G3041" s="17" t="s">
        <v>159</v>
      </c>
      <c r="H3041" s="18" t="s">
        <v>167</v>
      </c>
      <c r="I3041" s="26" t="s">
        <v>167</v>
      </c>
      <c r="J3041" s="19" t="str">
        <f t="shared" si="334"/>
        <v>Not Used</v>
      </c>
      <c r="K3041" s="19" t="str">
        <f t="shared" si="335"/>
        <v>Not Used</v>
      </c>
      <c r="L3041" s="27" t="str">
        <f t="shared" si="331"/>
        <v>CHECK</v>
      </c>
      <c r="M3041" s="27" t="str">
        <f t="shared" si="332"/>
        <v>Unknown or No Record</v>
      </c>
    </row>
    <row r="3042" spans="1:13" x14ac:dyDescent="0.25">
      <c r="A3042" s="15" t="s">
        <v>112</v>
      </c>
      <c r="B3042" s="16" t="s">
        <v>19</v>
      </c>
      <c r="C3042" s="15" t="str">
        <f t="shared" si="330"/>
        <v>No Log_Hard</v>
      </c>
      <c r="D3042" s="15">
        <v>1</v>
      </c>
      <c r="E3042" s="33">
        <f t="shared" si="333"/>
        <v>-4.8075106056537004E-2</v>
      </c>
      <c r="F3042" s="15" t="str">
        <f t="shared" si="329"/>
        <v>Rare/Uncommon</v>
      </c>
      <c r="G3042" s="17" t="s">
        <v>159</v>
      </c>
      <c r="H3042" s="18" t="s">
        <v>167</v>
      </c>
      <c r="I3042" s="26" t="s">
        <v>167</v>
      </c>
      <c r="J3042" s="19" t="str">
        <f t="shared" si="334"/>
        <v>Needs Review</v>
      </c>
      <c r="K3042" s="19" t="str">
        <f t="shared" si="335"/>
        <v>Bell &amp; Erber</v>
      </c>
      <c r="L3042" s="27" t="str">
        <f t="shared" si="331"/>
        <v>Unknown or No Record</v>
      </c>
      <c r="M3042" s="27" t="str">
        <f t="shared" si="332"/>
        <v>Unknown or No Record</v>
      </c>
    </row>
    <row r="3043" spans="1:13" x14ac:dyDescent="0.25">
      <c r="A3043" s="15" t="s">
        <v>112</v>
      </c>
      <c r="B3043" s="16" t="s">
        <v>20</v>
      </c>
      <c r="C3043" s="15" t="str">
        <f t="shared" si="330"/>
        <v>No Log_Heaving/Quick</v>
      </c>
      <c r="D3043" s="15">
        <v>0</v>
      </c>
      <c r="E3043" s="33">
        <f t="shared" si="333"/>
        <v>-4.8134274696818129E-2</v>
      </c>
      <c r="F3043" s="15" t="str">
        <f t="shared" si="329"/>
        <v>Not Used</v>
      </c>
      <c r="G3043" s="17" t="s">
        <v>159</v>
      </c>
      <c r="H3043" s="18" t="s">
        <v>167</v>
      </c>
      <c r="I3043" s="26" t="s">
        <v>167</v>
      </c>
      <c r="J3043" s="19" t="str">
        <f t="shared" si="334"/>
        <v>Not Used</v>
      </c>
      <c r="K3043" s="19" t="str">
        <f t="shared" si="335"/>
        <v>Not Used</v>
      </c>
      <c r="L3043" s="27" t="str">
        <f t="shared" si="331"/>
        <v>CHECK</v>
      </c>
      <c r="M3043" s="27" t="str">
        <f t="shared" si="332"/>
        <v>Unknown or No Record</v>
      </c>
    </row>
    <row r="3044" spans="1:13" x14ac:dyDescent="0.25">
      <c r="A3044" s="15" t="s">
        <v>112</v>
      </c>
      <c r="B3044" s="16" t="s">
        <v>21</v>
      </c>
      <c r="C3044" s="15" t="str">
        <f t="shared" si="330"/>
        <v>No Log_Karst</v>
      </c>
      <c r="D3044" s="15">
        <v>0</v>
      </c>
      <c r="E3044" s="33">
        <f t="shared" si="333"/>
        <v>-4.8134274696818129E-2</v>
      </c>
      <c r="F3044" s="15" t="str">
        <f t="shared" si="329"/>
        <v>Not Used</v>
      </c>
      <c r="G3044" s="17" t="s">
        <v>159</v>
      </c>
      <c r="H3044" s="18" t="s">
        <v>167</v>
      </c>
      <c r="I3044" s="26" t="s">
        <v>167</v>
      </c>
      <c r="J3044" s="19" t="str">
        <f t="shared" si="334"/>
        <v>Not Used</v>
      </c>
      <c r="K3044" s="19" t="str">
        <f t="shared" si="335"/>
        <v>Not Used</v>
      </c>
      <c r="L3044" s="27" t="str">
        <f t="shared" si="331"/>
        <v>CHECK</v>
      </c>
      <c r="M3044" s="27" t="str">
        <f t="shared" si="332"/>
        <v>Unknown or No Record</v>
      </c>
    </row>
    <row r="3045" spans="1:13" x14ac:dyDescent="0.25">
      <c r="A3045" s="15" t="s">
        <v>112</v>
      </c>
      <c r="B3045" s="16" t="s">
        <v>22</v>
      </c>
      <c r="C3045" s="15" t="str">
        <f t="shared" si="330"/>
        <v>No Log_Layered</v>
      </c>
      <c r="D3045" s="15">
        <v>0</v>
      </c>
      <c r="E3045" s="33">
        <f t="shared" si="333"/>
        <v>-4.8134274696818129E-2</v>
      </c>
      <c r="F3045" s="15" t="str">
        <f t="shared" si="329"/>
        <v>Not Used</v>
      </c>
      <c r="G3045" s="17" t="s">
        <v>159</v>
      </c>
      <c r="H3045" s="18" t="s">
        <v>167</v>
      </c>
      <c r="I3045" s="26" t="s">
        <v>167</v>
      </c>
      <c r="J3045" s="19" t="str">
        <f t="shared" si="334"/>
        <v>Not Used</v>
      </c>
      <c r="K3045" s="19" t="str">
        <f t="shared" si="335"/>
        <v>Not Used</v>
      </c>
      <c r="L3045" s="27" t="str">
        <f t="shared" si="331"/>
        <v>CHECK</v>
      </c>
      <c r="M3045" s="27" t="str">
        <f t="shared" si="332"/>
        <v>Unknown or No Record</v>
      </c>
    </row>
    <row r="3046" spans="1:13" x14ac:dyDescent="0.25">
      <c r="A3046" s="15" t="s">
        <v>112</v>
      </c>
      <c r="B3046" s="16" t="s">
        <v>23</v>
      </c>
      <c r="C3046" s="15" t="str">
        <f t="shared" si="330"/>
        <v>No Log_Medium</v>
      </c>
      <c r="D3046" s="15">
        <v>1</v>
      </c>
      <c r="E3046" s="33">
        <f t="shared" si="333"/>
        <v>-4.8075106056537004E-2</v>
      </c>
      <c r="F3046" s="15" t="str">
        <f t="shared" si="329"/>
        <v>Rare/Uncommon</v>
      </c>
      <c r="G3046" s="17" t="s">
        <v>159</v>
      </c>
      <c r="H3046" s="18" t="s">
        <v>167</v>
      </c>
      <c r="I3046" s="26" t="s">
        <v>167</v>
      </c>
      <c r="J3046" s="19" t="str">
        <f t="shared" si="334"/>
        <v>Needs Review</v>
      </c>
      <c r="K3046" s="19" t="str">
        <f t="shared" si="335"/>
        <v>Bell &amp; Erber</v>
      </c>
      <c r="L3046" s="27" t="str">
        <f t="shared" si="331"/>
        <v>Unknown or No Record</v>
      </c>
      <c r="M3046" s="27" t="str">
        <f t="shared" si="332"/>
        <v>Unknown or No Record</v>
      </c>
    </row>
    <row r="3047" spans="1:13" x14ac:dyDescent="0.25">
      <c r="A3047" s="15" t="s">
        <v>112</v>
      </c>
      <c r="B3047" s="16" t="s">
        <v>24</v>
      </c>
      <c r="C3047" s="15" t="str">
        <f t="shared" si="330"/>
        <v>No Log_Medium To Coarse</v>
      </c>
      <c r="D3047" s="15">
        <v>0</v>
      </c>
      <c r="E3047" s="33">
        <f t="shared" si="333"/>
        <v>-4.8134274696818129E-2</v>
      </c>
      <c r="F3047" s="15" t="str">
        <f t="shared" si="329"/>
        <v>Not Used</v>
      </c>
      <c r="G3047" s="17" t="s">
        <v>159</v>
      </c>
      <c r="H3047" s="18" t="s">
        <v>167</v>
      </c>
      <c r="I3047" s="26" t="s">
        <v>167</v>
      </c>
      <c r="J3047" s="19" t="str">
        <f t="shared" si="334"/>
        <v>Not Used</v>
      </c>
      <c r="K3047" s="19" t="str">
        <f t="shared" si="335"/>
        <v>Not Used</v>
      </c>
      <c r="L3047" s="27" t="str">
        <f t="shared" si="331"/>
        <v>CHECK</v>
      </c>
      <c r="M3047" s="27" t="str">
        <f t="shared" si="332"/>
        <v>Unknown or No Record</v>
      </c>
    </row>
    <row r="3048" spans="1:13" x14ac:dyDescent="0.25">
      <c r="A3048" s="15" t="s">
        <v>112</v>
      </c>
      <c r="B3048" s="16" t="s">
        <v>25</v>
      </c>
      <c r="C3048" s="15" t="str">
        <f t="shared" si="330"/>
        <v>No Log_Organic</v>
      </c>
      <c r="D3048" s="15">
        <v>0</v>
      </c>
      <c r="E3048" s="33">
        <f t="shared" si="333"/>
        <v>-4.8134274696818129E-2</v>
      </c>
      <c r="F3048" s="15" t="str">
        <f t="shared" si="329"/>
        <v>Not Used</v>
      </c>
      <c r="G3048" s="17" t="s">
        <v>159</v>
      </c>
      <c r="H3048" s="18" t="s">
        <v>167</v>
      </c>
      <c r="I3048" s="26" t="s">
        <v>167</v>
      </c>
      <c r="J3048" s="19" t="str">
        <f t="shared" si="334"/>
        <v>Not Used</v>
      </c>
      <c r="K3048" s="19" t="str">
        <f t="shared" si="335"/>
        <v>Not Used</v>
      </c>
      <c r="L3048" s="27" t="str">
        <f t="shared" si="331"/>
        <v>CHECK</v>
      </c>
      <c r="M3048" s="27" t="str">
        <f t="shared" si="332"/>
        <v>Unknown or No Record</v>
      </c>
    </row>
    <row r="3049" spans="1:13" x14ac:dyDescent="0.25">
      <c r="A3049" s="15" t="s">
        <v>112</v>
      </c>
      <c r="B3049" s="16" t="s">
        <v>26</v>
      </c>
      <c r="C3049" s="15" t="str">
        <f t="shared" si="330"/>
        <v>No Log_Porous</v>
      </c>
      <c r="D3049" s="15">
        <v>0</v>
      </c>
      <c r="E3049" s="33">
        <f t="shared" si="333"/>
        <v>-4.8134274696818129E-2</v>
      </c>
      <c r="F3049" s="15" t="str">
        <f t="shared" si="329"/>
        <v>Not Used</v>
      </c>
      <c r="G3049" s="17" t="s">
        <v>159</v>
      </c>
      <c r="H3049" s="18" t="s">
        <v>167</v>
      </c>
      <c r="I3049" s="26" t="s">
        <v>167</v>
      </c>
      <c r="J3049" s="19" t="str">
        <f t="shared" si="334"/>
        <v>Not Used</v>
      </c>
      <c r="K3049" s="19" t="str">
        <f t="shared" si="335"/>
        <v>Not Used</v>
      </c>
      <c r="L3049" s="27" t="str">
        <f t="shared" si="331"/>
        <v>CHECK</v>
      </c>
      <c r="M3049" s="27" t="str">
        <f t="shared" si="332"/>
        <v>Unknown or No Record</v>
      </c>
    </row>
    <row r="3050" spans="1:13" x14ac:dyDescent="0.25">
      <c r="A3050" s="15" t="s">
        <v>112</v>
      </c>
      <c r="B3050" s="16" t="s">
        <v>27</v>
      </c>
      <c r="C3050" s="15" t="str">
        <f t="shared" si="330"/>
        <v>No Log_Sandy</v>
      </c>
      <c r="D3050" s="15">
        <v>0</v>
      </c>
      <c r="E3050" s="33">
        <f t="shared" si="333"/>
        <v>-4.8134274696818129E-2</v>
      </c>
      <c r="F3050" s="15" t="str">
        <f t="shared" si="329"/>
        <v>Not Used</v>
      </c>
      <c r="G3050" s="17" t="s">
        <v>159</v>
      </c>
      <c r="H3050" s="18" t="s">
        <v>167</v>
      </c>
      <c r="I3050" s="26" t="s">
        <v>167</v>
      </c>
      <c r="J3050" s="19" t="str">
        <f t="shared" si="334"/>
        <v>Not Used</v>
      </c>
      <c r="K3050" s="19" t="str">
        <f t="shared" si="335"/>
        <v>Not Used</v>
      </c>
      <c r="L3050" s="27" t="str">
        <f t="shared" si="331"/>
        <v>CHECK</v>
      </c>
      <c r="M3050" s="27" t="str">
        <f t="shared" si="332"/>
        <v>Unknown or No Record</v>
      </c>
    </row>
    <row r="3051" spans="1:13" x14ac:dyDescent="0.25">
      <c r="A3051" s="15" t="s">
        <v>112</v>
      </c>
      <c r="B3051" s="16" t="s">
        <v>28</v>
      </c>
      <c r="C3051" s="15" t="str">
        <f t="shared" si="330"/>
        <v>No Log_Silty</v>
      </c>
      <c r="D3051" s="15">
        <v>1</v>
      </c>
      <c r="E3051" s="33">
        <f t="shared" si="333"/>
        <v>-4.8075106056537004E-2</v>
      </c>
      <c r="F3051" s="15" t="str">
        <f t="shared" si="329"/>
        <v>Rare/Uncommon</v>
      </c>
      <c r="G3051" s="17" t="s">
        <v>159</v>
      </c>
      <c r="H3051" s="18" t="s">
        <v>167</v>
      </c>
      <c r="I3051" s="26" t="s">
        <v>167</v>
      </c>
      <c r="J3051" s="19" t="str">
        <f t="shared" si="334"/>
        <v>Needs Review</v>
      </c>
      <c r="K3051" s="19" t="str">
        <f t="shared" si="335"/>
        <v>Bell &amp; Erber</v>
      </c>
      <c r="L3051" s="27" t="str">
        <f t="shared" si="331"/>
        <v>Unknown or No Record</v>
      </c>
      <c r="M3051" s="27" t="str">
        <f t="shared" si="332"/>
        <v>Unknown or No Record</v>
      </c>
    </row>
    <row r="3052" spans="1:13" x14ac:dyDescent="0.25">
      <c r="A3052" s="15" t="s">
        <v>112</v>
      </c>
      <c r="B3052" s="16" t="s">
        <v>29</v>
      </c>
      <c r="C3052" s="15" t="str">
        <f t="shared" si="330"/>
        <v>No Log_Soft</v>
      </c>
      <c r="D3052" s="15">
        <v>0</v>
      </c>
      <c r="E3052" s="33">
        <f t="shared" si="333"/>
        <v>-4.8134274696818129E-2</v>
      </c>
      <c r="F3052" s="15" t="str">
        <f t="shared" si="329"/>
        <v>Not Used</v>
      </c>
      <c r="G3052" s="17" t="s">
        <v>159</v>
      </c>
      <c r="H3052" s="18" t="s">
        <v>167</v>
      </c>
      <c r="I3052" s="26" t="s">
        <v>167</v>
      </c>
      <c r="J3052" s="19" t="str">
        <f t="shared" si="334"/>
        <v>Not Used</v>
      </c>
      <c r="K3052" s="19" t="str">
        <f t="shared" si="335"/>
        <v>Not Used</v>
      </c>
      <c r="L3052" s="27" t="str">
        <f t="shared" si="331"/>
        <v>CHECK</v>
      </c>
      <c r="M3052" s="27" t="str">
        <f t="shared" si="332"/>
        <v>Unknown or No Record</v>
      </c>
    </row>
    <row r="3053" spans="1:13" x14ac:dyDescent="0.25">
      <c r="A3053" s="15" t="s">
        <v>112</v>
      </c>
      <c r="B3053" s="16" t="s">
        <v>30</v>
      </c>
      <c r="C3053" s="15" t="str">
        <f t="shared" si="330"/>
        <v>No Log_Sticky</v>
      </c>
      <c r="D3053" s="15">
        <v>0</v>
      </c>
      <c r="E3053" s="33">
        <f t="shared" si="333"/>
        <v>-4.8134274696818129E-2</v>
      </c>
      <c r="F3053" s="15" t="str">
        <f t="shared" si="329"/>
        <v>Not Used</v>
      </c>
      <c r="G3053" s="17" t="s">
        <v>159</v>
      </c>
      <c r="H3053" s="18" t="s">
        <v>167</v>
      </c>
      <c r="I3053" s="26" t="s">
        <v>167</v>
      </c>
      <c r="J3053" s="19" t="str">
        <f t="shared" si="334"/>
        <v>Not Used</v>
      </c>
      <c r="K3053" s="19" t="str">
        <f t="shared" si="335"/>
        <v>Not Used</v>
      </c>
      <c r="L3053" s="27" t="str">
        <f t="shared" si="331"/>
        <v>CHECK</v>
      </c>
      <c r="M3053" s="27" t="str">
        <f t="shared" si="332"/>
        <v>Unknown or No Record</v>
      </c>
    </row>
    <row r="3054" spans="1:13" x14ac:dyDescent="0.25">
      <c r="A3054" s="15" t="s">
        <v>112</v>
      </c>
      <c r="B3054" s="16" t="s">
        <v>31</v>
      </c>
      <c r="C3054" s="15" t="str">
        <f t="shared" si="330"/>
        <v>No Log_Stoney</v>
      </c>
      <c r="D3054" s="15">
        <v>0</v>
      </c>
      <c r="E3054" s="33">
        <f t="shared" si="333"/>
        <v>-4.8134274696818129E-2</v>
      </c>
      <c r="F3054" s="15" t="str">
        <f t="shared" si="329"/>
        <v>Not Used</v>
      </c>
      <c r="G3054" s="17" t="s">
        <v>159</v>
      </c>
      <c r="H3054" s="18" t="s">
        <v>167</v>
      </c>
      <c r="I3054" s="26" t="s">
        <v>167</v>
      </c>
      <c r="J3054" s="19" t="str">
        <f t="shared" si="334"/>
        <v>Not Used</v>
      </c>
      <c r="K3054" s="19" t="str">
        <f t="shared" si="335"/>
        <v>Not Used</v>
      </c>
      <c r="L3054" s="27" t="str">
        <f t="shared" si="331"/>
        <v>CHECK</v>
      </c>
      <c r="M3054" s="27" t="str">
        <f t="shared" si="332"/>
        <v>Unknown or No Record</v>
      </c>
    </row>
    <row r="3055" spans="1:13" x14ac:dyDescent="0.25">
      <c r="A3055" s="15" t="s">
        <v>112</v>
      </c>
      <c r="B3055" s="16" t="s">
        <v>32</v>
      </c>
      <c r="C3055" s="15" t="str">
        <f t="shared" si="330"/>
        <v>No Log_Stringers</v>
      </c>
      <c r="D3055" s="15">
        <v>0</v>
      </c>
      <c r="E3055" s="33">
        <f t="shared" si="333"/>
        <v>-4.8134274696818129E-2</v>
      </c>
      <c r="F3055" s="15" t="str">
        <f t="shared" si="329"/>
        <v>Not Used</v>
      </c>
      <c r="G3055" s="17" t="s">
        <v>159</v>
      </c>
      <c r="H3055" s="18" t="s">
        <v>167</v>
      </c>
      <c r="I3055" s="26" t="s">
        <v>167</v>
      </c>
      <c r="J3055" s="19" t="str">
        <f t="shared" si="334"/>
        <v>Not Used</v>
      </c>
      <c r="K3055" s="19" t="str">
        <f t="shared" si="335"/>
        <v>Not Used</v>
      </c>
      <c r="L3055" s="27" t="str">
        <f t="shared" si="331"/>
        <v>CHECK</v>
      </c>
      <c r="M3055" s="27" t="str">
        <f t="shared" si="332"/>
        <v>Unknown or No Record</v>
      </c>
    </row>
    <row r="3056" spans="1:13" x14ac:dyDescent="0.25">
      <c r="A3056" s="15" t="s">
        <v>112</v>
      </c>
      <c r="B3056" s="16" t="s">
        <v>33</v>
      </c>
      <c r="C3056" s="15" t="str">
        <f t="shared" si="330"/>
        <v>No Log_Strips</v>
      </c>
      <c r="D3056" s="15">
        <v>0</v>
      </c>
      <c r="E3056" s="33">
        <f t="shared" si="333"/>
        <v>-4.8134274696818129E-2</v>
      </c>
      <c r="F3056" s="15" t="str">
        <f t="shared" si="329"/>
        <v>Not Used</v>
      </c>
      <c r="G3056" s="17" t="s">
        <v>159</v>
      </c>
      <c r="H3056" s="18" t="s">
        <v>167</v>
      </c>
      <c r="I3056" s="26" t="s">
        <v>167</v>
      </c>
      <c r="J3056" s="19" t="str">
        <f t="shared" si="334"/>
        <v>Not Used</v>
      </c>
      <c r="K3056" s="19" t="str">
        <f t="shared" si="335"/>
        <v>Not Used</v>
      </c>
      <c r="L3056" s="27" t="str">
        <f t="shared" si="331"/>
        <v>CHECK</v>
      </c>
      <c r="M3056" s="27" t="str">
        <f t="shared" si="332"/>
        <v>Unknown or No Record</v>
      </c>
    </row>
    <row r="3057" spans="1:13" x14ac:dyDescent="0.25">
      <c r="A3057" s="15" t="s">
        <v>112</v>
      </c>
      <c r="B3057" s="16" t="s">
        <v>34</v>
      </c>
      <c r="C3057" s="15" t="str">
        <f t="shared" si="330"/>
        <v>No Log_Swelling</v>
      </c>
      <c r="D3057" s="15">
        <v>0</v>
      </c>
      <c r="E3057" s="33">
        <f t="shared" si="333"/>
        <v>-4.8134274696818129E-2</v>
      </c>
      <c r="F3057" s="15" t="str">
        <f t="shared" si="329"/>
        <v>Not Used</v>
      </c>
      <c r="G3057" s="17" t="s">
        <v>159</v>
      </c>
      <c r="H3057" s="18" t="s">
        <v>167</v>
      </c>
      <c r="I3057" s="26" t="s">
        <v>167</v>
      </c>
      <c r="J3057" s="19" t="str">
        <f t="shared" si="334"/>
        <v>Not Used</v>
      </c>
      <c r="K3057" s="19" t="str">
        <f t="shared" si="335"/>
        <v>Not Used</v>
      </c>
      <c r="L3057" s="27" t="str">
        <f t="shared" si="331"/>
        <v>CHECK</v>
      </c>
      <c r="M3057" s="27" t="str">
        <f t="shared" si="332"/>
        <v>Unknown or No Record</v>
      </c>
    </row>
    <row r="3058" spans="1:13" x14ac:dyDescent="0.25">
      <c r="A3058" s="15" t="s">
        <v>112</v>
      </c>
      <c r="B3058" s="16" t="s">
        <v>35</v>
      </c>
      <c r="C3058" s="15" t="str">
        <f t="shared" si="330"/>
        <v>No Log_Very Coarse</v>
      </c>
      <c r="D3058" s="15">
        <v>0</v>
      </c>
      <c r="E3058" s="33">
        <f t="shared" si="333"/>
        <v>-4.8134274696818129E-2</v>
      </c>
      <c r="F3058" s="15" t="str">
        <f t="shared" si="329"/>
        <v>Not Used</v>
      </c>
      <c r="G3058" s="17" t="s">
        <v>159</v>
      </c>
      <c r="H3058" s="18" t="s">
        <v>167</v>
      </c>
      <c r="I3058" s="26" t="s">
        <v>167</v>
      </c>
      <c r="J3058" s="19" t="str">
        <f t="shared" si="334"/>
        <v>Not Used</v>
      </c>
      <c r="K3058" s="19" t="str">
        <f t="shared" si="335"/>
        <v>Not Used</v>
      </c>
      <c r="L3058" s="27" t="str">
        <f t="shared" si="331"/>
        <v>CHECK</v>
      </c>
      <c r="M3058" s="27" t="str">
        <f t="shared" si="332"/>
        <v>Unknown or No Record</v>
      </c>
    </row>
    <row r="3059" spans="1:13" x14ac:dyDescent="0.25">
      <c r="A3059" s="15" t="s">
        <v>112</v>
      </c>
      <c r="B3059" s="16" t="s">
        <v>160</v>
      </c>
      <c r="C3059" s="15" t="str">
        <f t="shared" si="330"/>
        <v>No Log_Very Fine</v>
      </c>
      <c r="D3059" s="15">
        <v>0</v>
      </c>
      <c r="E3059" s="33">
        <f t="shared" si="333"/>
        <v>-4.8134274696818129E-2</v>
      </c>
      <c r="F3059" s="15" t="str">
        <f t="shared" si="329"/>
        <v>Not Used</v>
      </c>
      <c r="G3059" s="17" t="s">
        <v>159</v>
      </c>
      <c r="H3059" s="18" t="s">
        <v>167</v>
      </c>
      <c r="I3059" s="26" t="s">
        <v>167</v>
      </c>
      <c r="J3059" s="19" t="str">
        <f t="shared" si="334"/>
        <v>Not Used</v>
      </c>
      <c r="K3059" s="19" t="str">
        <f t="shared" si="335"/>
        <v>Not Used</v>
      </c>
      <c r="L3059" s="27" t="str">
        <f t="shared" si="331"/>
        <v>CHECK</v>
      </c>
      <c r="M3059" s="27" t="str">
        <f t="shared" si="332"/>
        <v>Unknown or No Record</v>
      </c>
    </row>
    <row r="3060" spans="1:13" x14ac:dyDescent="0.25">
      <c r="A3060" s="15" t="s">
        <v>112</v>
      </c>
      <c r="B3060" s="16" t="s">
        <v>36</v>
      </c>
      <c r="C3060" s="15" t="str">
        <f t="shared" si="330"/>
        <v>No Log_Very Fine-Coarse</v>
      </c>
      <c r="D3060" s="15">
        <v>0</v>
      </c>
      <c r="E3060" s="33">
        <f t="shared" si="333"/>
        <v>-4.8134274696818129E-2</v>
      </c>
      <c r="F3060" s="15" t="str">
        <f t="shared" si="329"/>
        <v>Not Used</v>
      </c>
      <c r="G3060" s="17" t="s">
        <v>159</v>
      </c>
      <c r="H3060" s="18" t="s">
        <v>167</v>
      </c>
      <c r="I3060" s="26" t="s">
        <v>167</v>
      </c>
      <c r="J3060" s="19" t="str">
        <f t="shared" si="334"/>
        <v>Not Used</v>
      </c>
      <c r="K3060" s="19" t="str">
        <f t="shared" si="335"/>
        <v>Not Used</v>
      </c>
      <c r="L3060" s="27" t="str">
        <f t="shared" si="331"/>
        <v>CHECK</v>
      </c>
      <c r="M3060" s="27" t="str">
        <f t="shared" si="332"/>
        <v>Unknown or No Record</v>
      </c>
    </row>
    <row r="3061" spans="1:13" x14ac:dyDescent="0.25">
      <c r="A3061" s="15" t="s">
        <v>112</v>
      </c>
      <c r="B3061" s="16" t="s">
        <v>37</v>
      </c>
      <c r="C3061" s="15" t="str">
        <f t="shared" si="330"/>
        <v>No Log_Very Fine-Fine</v>
      </c>
      <c r="D3061" s="15">
        <v>0</v>
      </c>
      <c r="E3061" s="33">
        <f t="shared" si="333"/>
        <v>-4.8134274696818129E-2</v>
      </c>
      <c r="F3061" s="15" t="str">
        <f t="shared" si="329"/>
        <v>Not Used</v>
      </c>
      <c r="G3061" s="17" t="s">
        <v>159</v>
      </c>
      <c r="H3061" s="18" t="s">
        <v>167</v>
      </c>
      <c r="I3061" s="26" t="s">
        <v>167</v>
      </c>
      <c r="J3061" s="19" t="str">
        <f t="shared" si="334"/>
        <v>Not Used</v>
      </c>
      <c r="K3061" s="19" t="str">
        <f t="shared" si="335"/>
        <v>Not Used</v>
      </c>
      <c r="L3061" s="27" t="str">
        <f t="shared" si="331"/>
        <v>CHECK</v>
      </c>
      <c r="M3061" s="27" t="str">
        <f t="shared" si="332"/>
        <v>Unknown or No Record</v>
      </c>
    </row>
    <row r="3062" spans="1:13" x14ac:dyDescent="0.25">
      <c r="A3062" s="15" t="s">
        <v>112</v>
      </c>
      <c r="B3062" s="16" t="s">
        <v>38</v>
      </c>
      <c r="C3062" s="15" t="str">
        <f t="shared" si="330"/>
        <v>No Log_Very Fine-Medium</v>
      </c>
      <c r="D3062" s="15">
        <v>0</v>
      </c>
      <c r="E3062" s="33">
        <f t="shared" si="333"/>
        <v>-4.8134274696818129E-2</v>
      </c>
      <c r="F3062" s="15" t="str">
        <f t="shared" si="329"/>
        <v>Not Used</v>
      </c>
      <c r="G3062" s="17" t="s">
        <v>159</v>
      </c>
      <c r="H3062" s="18" t="s">
        <v>167</v>
      </c>
      <c r="I3062" s="26" t="s">
        <v>167</v>
      </c>
      <c r="J3062" s="19" t="str">
        <f t="shared" si="334"/>
        <v>Not Used</v>
      </c>
      <c r="K3062" s="19" t="str">
        <f t="shared" si="335"/>
        <v>Not Used</v>
      </c>
      <c r="L3062" s="27" t="str">
        <f t="shared" si="331"/>
        <v>CHECK</v>
      </c>
      <c r="M3062" s="27" t="str">
        <f t="shared" si="332"/>
        <v>Unknown or No Record</v>
      </c>
    </row>
    <row r="3063" spans="1:13" x14ac:dyDescent="0.25">
      <c r="A3063" s="15" t="s">
        <v>112</v>
      </c>
      <c r="B3063" s="16" t="s">
        <v>39</v>
      </c>
      <c r="C3063" s="15" t="str">
        <f t="shared" si="330"/>
        <v>No Log_Very Hard</v>
      </c>
      <c r="D3063" s="15">
        <v>0</v>
      </c>
      <c r="E3063" s="33">
        <f t="shared" si="333"/>
        <v>-4.8134274696818129E-2</v>
      </c>
      <c r="F3063" s="15" t="str">
        <f t="shared" si="329"/>
        <v>Not Used</v>
      </c>
      <c r="G3063" s="17" t="s">
        <v>159</v>
      </c>
      <c r="H3063" s="18" t="s">
        <v>167</v>
      </c>
      <c r="I3063" s="26" t="s">
        <v>167</v>
      </c>
      <c r="J3063" s="19" t="str">
        <f t="shared" si="334"/>
        <v>Not Used</v>
      </c>
      <c r="K3063" s="19" t="str">
        <f t="shared" si="335"/>
        <v>Not Used</v>
      </c>
      <c r="L3063" s="27" t="str">
        <f t="shared" si="331"/>
        <v>CHECK</v>
      </c>
      <c r="M3063" s="27" t="str">
        <f t="shared" si="332"/>
        <v>Unknown or No Record</v>
      </c>
    </row>
    <row r="3064" spans="1:13" x14ac:dyDescent="0.25">
      <c r="A3064" s="15" t="s">
        <v>112</v>
      </c>
      <c r="B3064" s="16" t="s">
        <v>40</v>
      </c>
      <c r="C3064" s="15" t="str">
        <f t="shared" si="330"/>
        <v>No Log_W/Boulders</v>
      </c>
      <c r="D3064" s="15">
        <v>0</v>
      </c>
      <c r="E3064" s="33">
        <f t="shared" si="333"/>
        <v>-4.8134274696818129E-2</v>
      </c>
      <c r="F3064" s="15" t="str">
        <f t="shared" si="329"/>
        <v>Not Used</v>
      </c>
      <c r="G3064" s="17" t="s">
        <v>159</v>
      </c>
      <c r="H3064" s="18" t="s">
        <v>167</v>
      </c>
      <c r="I3064" s="26" t="s">
        <v>167</v>
      </c>
      <c r="J3064" s="19" t="str">
        <f t="shared" si="334"/>
        <v>Not Used</v>
      </c>
      <c r="K3064" s="19" t="str">
        <f t="shared" si="335"/>
        <v>Not Used</v>
      </c>
      <c r="L3064" s="27" t="str">
        <f t="shared" si="331"/>
        <v>CHECK</v>
      </c>
      <c r="M3064" s="27" t="str">
        <f t="shared" si="332"/>
        <v>Unknown or No Record</v>
      </c>
    </row>
    <row r="3065" spans="1:13" x14ac:dyDescent="0.25">
      <c r="A3065" s="15" t="s">
        <v>112</v>
      </c>
      <c r="B3065" s="16" t="s">
        <v>41</v>
      </c>
      <c r="C3065" s="15" t="str">
        <f t="shared" si="330"/>
        <v>No Log_W/Clay</v>
      </c>
      <c r="D3065" s="15">
        <v>0</v>
      </c>
      <c r="E3065" s="33">
        <f t="shared" si="333"/>
        <v>-4.8134274696818129E-2</v>
      </c>
      <c r="F3065" s="15" t="str">
        <f t="shared" si="329"/>
        <v>Not Used</v>
      </c>
      <c r="G3065" s="17" t="s">
        <v>159</v>
      </c>
      <c r="H3065" s="18" t="s">
        <v>167</v>
      </c>
      <c r="I3065" s="26" t="s">
        <v>167</v>
      </c>
      <c r="J3065" s="19" t="str">
        <f t="shared" si="334"/>
        <v>Not Used</v>
      </c>
      <c r="K3065" s="19" t="str">
        <f t="shared" si="335"/>
        <v>Not Used</v>
      </c>
      <c r="L3065" s="27" t="str">
        <f t="shared" si="331"/>
        <v>CHECK</v>
      </c>
      <c r="M3065" s="27" t="str">
        <f t="shared" si="332"/>
        <v>Unknown or No Record</v>
      </c>
    </row>
    <row r="3066" spans="1:13" x14ac:dyDescent="0.25">
      <c r="A3066" s="15" t="s">
        <v>112</v>
      </c>
      <c r="B3066" s="16" t="s">
        <v>42</v>
      </c>
      <c r="C3066" s="15" t="str">
        <f t="shared" si="330"/>
        <v>No Log_W/Coal</v>
      </c>
      <c r="D3066" s="15">
        <v>0</v>
      </c>
      <c r="E3066" s="33">
        <f t="shared" si="333"/>
        <v>-4.8134274696818129E-2</v>
      </c>
      <c r="F3066" s="15" t="str">
        <f t="shared" si="329"/>
        <v>Not Used</v>
      </c>
      <c r="G3066" s="17" t="s">
        <v>159</v>
      </c>
      <c r="H3066" s="18" t="s">
        <v>167</v>
      </c>
      <c r="I3066" s="26" t="s">
        <v>167</v>
      </c>
      <c r="J3066" s="19" t="str">
        <f t="shared" si="334"/>
        <v>Not Used</v>
      </c>
      <c r="K3066" s="19" t="str">
        <f t="shared" si="335"/>
        <v>Not Used</v>
      </c>
      <c r="L3066" s="27" t="str">
        <f t="shared" si="331"/>
        <v>CHECK</v>
      </c>
      <c r="M3066" s="27" t="str">
        <f t="shared" si="332"/>
        <v>Unknown or No Record</v>
      </c>
    </row>
    <row r="3067" spans="1:13" x14ac:dyDescent="0.25">
      <c r="A3067" s="15" t="s">
        <v>112</v>
      </c>
      <c r="B3067" s="16" t="s">
        <v>43</v>
      </c>
      <c r="C3067" s="15" t="str">
        <f t="shared" si="330"/>
        <v>No Log_W/Cobbles</v>
      </c>
      <c r="D3067" s="15">
        <v>0</v>
      </c>
      <c r="E3067" s="33">
        <f t="shared" si="333"/>
        <v>-4.8134274696818129E-2</v>
      </c>
      <c r="F3067" s="15" t="str">
        <f t="shared" si="329"/>
        <v>Not Used</v>
      </c>
      <c r="G3067" s="17" t="s">
        <v>159</v>
      </c>
      <c r="H3067" s="18" t="s">
        <v>167</v>
      </c>
      <c r="I3067" s="26" t="s">
        <v>167</v>
      </c>
      <c r="J3067" s="19" t="str">
        <f t="shared" si="334"/>
        <v>Not Used</v>
      </c>
      <c r="K3067" s="19" t="str">
        <f t="shared" si="335"/>
        <v>Not Used</v>
      </c>
      <c r="L3067" s="27" t="str">
        <f t="shared" si="331"/>
        <v>CHECK</v>
      </c>
      <c r="M3067" s="27" t="str">
        <f t="shared" si="332"/>
        <v>Unknown or No Record</v>
      </c>
    </row>
    <row r="3068" spans="1:13" x14ac:dyDescent="0.25">
      <c r="A3068" s="15" t="s">
        <v>112</v>
      </c>
      <c r="B3068" s="16" t="s">
        <v>44</v>
      </c>
      <c r="C3068" s="15" t="str">
        <f t="shared" si="330"/>
        <v>No Log_W/Dolomite</v>
      </c>
      <c r="D3068" s="15">
        <v>0</v>
      </c>
      <c r="E3068" s="33">
        <f t="shared" si="333"/>
        <v>-4.8134274696818129E-2</v>
      </c>
      <c r="F3068" s="15" t="str">
        <f t="shared" si="329"/>
        <v>Not Used</v>
      </c>
      <c r="G3068" s="17" t="s">
        <v>159</v>
      </c>
      <c r="H3068" s="18" t="s">
        <v>167</v>
      </c>
      <c r="I3068" s="26" t="s">
        <v>167</v>
      </c>
      <c r="J3068" s="19" t="str">
        <f t="shared" si="334"/>
        <v>Not Used</v>
      </c>
      <c r="K3068" s="19" t="str">
        <f t="shared" si="335"/>
        <v>Not Used</v>
      </c>
      <c r="L3068" s="27" t="str">
        <f t="shared" si="331"/>
        <v>CHECK</v>
      </c>
      <c r="M3068" s="27" t="str">
        <f t="shared" si="332"/>
        <v>Unknown or No Record</v>
      </c>
    </row>
    <row r="3069" spans="1:13" x14ac:dyDescent="0.25">
      <c r="A3069" s="15" t="s">
        <v>112</v>
      </c>
      <c r="B3069" s="16" t="s">
        <v>45</v>
      </c>
      <c r="C3069" s="15" t="str">
        <f t="shared" si="330"/>
        <v>No Log_W/Gravel</v>
      </c>
      <c r="D3069" s="15">
        <v>0</v>
      </c>
      <c r="E3069" s="33">
        <f t="shared" si="333"/>
        <v>-4.8134274696818129E-2</v>
      </c>
      <c r="F3069" s="15" t="str">
        <f t="shared" si="329"/>
        <v>Not Used</v>
      </c>
      <c r="G3069" s="17" t="s">
        <v>159</v>
      </c>
      <c r="H3069" s="18" t="s">
        <v>167</v>
      </c>
      <c r="I3069" s="26" t="s">
        <v>167</v>
      </c>
      <c r="J3069" s="19" t="str">
        <f t="shared" si="334"/>
        <v>Not Used</v>
      </c>
      <c r="K3069" s="19" t="str">
        <f t="shared" si="335"/>
        <v>Not Used</v>
      </c>
      <c r="L3069" s="27" t="str">
        <f t="shared" si="331"/>
        <v>CHECK</v>
      </c>
      <c r="M3069" s="27" t="str">
        <f t="shared" si="332"/>
        <v>Unknown or No Record</v>
      </c>
    </row>
    <row r="3070" spans="1:13" x14ac:dyDescent="0.25">
      <c r="A3070" s="15" t="s">
        <v>112</v>
      </c>
      <c r="B3070" s="16" t="s">
        <v>46</v>
      </c>
      <c r="C3070" s="15" t="str">
        <f t="shared" si="330"/>
        <v>No Log_W/Gypsum</v>
      </c>
      <c r="D3070" s="15">
        <v>0</v>
      </c>
      <c r="E3070" s="33">
        <f t="shared" si="333"/>
        <v>-4.8134274696818129E-2</v>
      </c>
      <c r="F3070" s="15" t="str">
        <f t="shared" si="329"/>
        <v>Not Used</v>
      </c>
      <c r="G3070" s="17" t="s">
        <v>159</v>
      </c>
      <c r="H3070" s="18" t="s">
        <v>167</v>
      </c>
      <c r="I3070" s="26" t="s">
        <v>167</v>
      </c>
      <c r="J3070" s="19" t="str">
        <f t="shared" si="334"/>
        <v>Not Used</v>
      </c>
      <c r="K3070" s="19" t="str">
        <f t="shared" si="335"/>
        <v>Not Used</v>
      </c>
      <c r="L3070" s="27" t="str">
        <f t="shared" si="331"/>
        <v>CHECK</v>
      </c>
      <c r="M3070" s="27" t="str">
        <f t="shared" si="332"/>
        <v>Unknown or No Record</v>
      </c>
    </row>
    <row r="3071" spans="1:13" x14ac:dyDescent="0.25">
      <c r="A3071" s="15" t="s">
        <v>112</v>
      </c>
      <c r="B3071" s="16" t="s">
        <v>47</v>
      </c>
      <c r="C3071" s="15" t="str">
        <f t="shared" si="330"/>
        <v>No Log_W/Limestone</v>
      </c>
      <c r="D3071" s="15">
        <v>0</v>
      </c>
      <c r="E3071" s="33">
        <f t="shared" si="333"/>
        <v>-4.8134274696818129E-2</v>
      </c>
      <c r="F3071" s="15" t="str">
        <f t="shared" si="329"/>
        <v>Not Used</v>
      </c>
      <c r="G3071" s="17" t="s">
        <v>159</v>
      </c>
      <c r="H3071" s="18" t="s">
        <v>167</v>
      </c>
      <c r="I3071" s="26" t="s">
        <v>167</v>
      </c>
      <c r="J3071" s="19" t="str">
        <f t="shared" si="334"/>
        <v>Not Used</v>
      </c>
      <c r="K3071" s="19" t="str">
        <f t="shared" si="335"/>
        <v>Not Used</v>
      </c>
      <c r="L3071" s="27" t="str">
        <f t="shared" si="331"/>
        <v>CHECK</v>
      </c>
      <c r="M3071" s="27" t="str">
        <f t="shared" si="332"/>
        <v>Unknown or No Record</v>
      </c>
    </row>
    <row r="3072" spans="1:13" x14ac:dyDescent="0.25">
      <c r="A3072" s="15" t="s">
        <v>112</v>
      </c>
      <c r="B3072" s="16" t="s">
        <v>48</v>
      </c>
      <c r="C3072" s="15" t="str">
        <f t="shared" si="330"/>
        <v>No Log_W/Pyrite</v>
      </c>
      <c r="D3072" s="15">
        <v>0</v>
      </c>
      <c r="E3072" s="33">
        <f t="shared" si="333"/>
        <v>-4.8134274696818129E-2</v>
      </c>
      <c r="F3072" s="15" t="str">
        <f t="shared" si="329"/>
        <v>Not Used</v>
      </c>
      <c r="G3072" s="17" t="s">
        <v>159</v>
      </c>
      <c r="H3072" s="18" t="s">
        <v>167</v>
      </c>
      <c r="I3072" s="26" t="s">
        <v>167</v>
      </c>
      <c r="J3072" s="19" t="str">
        <f t="shared" si="334"/>
        <v>Not Used</v>
      </c>
      <c r="K3072" s="19" t="str">
        <f t="shared" si="335"/>
        <v>Not Used</v>
      </c>
      <c r="L3072" s="27" t="str">
        <f t="shared" si="331"/>
        <v>CHECK</v>
      </c>
      <c r="M3072" s="27" t="str">
        <f t="shared" si="332"/>
        <v>Unknown or No Record</v>
      </c>
    </row>
    <row r="3073" spans="1:13" x14ac:dyDescent="0.25">
      <c r="A3073" s="15" t="s">
        <v>112</v>
      </c>
      <c r="B3073" s="16" t="s">
        <v>49</v>
      </c>
      <c r="C3073" s="15" t="str">
        <f t="shared" si="330"/>
        <v>No Log_W/Sand</v>
      </c>
      <c r="D3073" s="15">
        <v>1</v>
      </c>
      <c r="E3073" s="33">
        <f t="shared" si="333"/>
        <v>-4.8075106056537004E-2</v>
      </c>
      <c r="F3073" s="15" t="str">
        <f t="shared" si="329"/>
        <v>Rare/Uncommon</v>
      </c>
      <c r="G3073" s="17" t="s">
        <v>159</v>
      </c>
      <c r="H3073" s="18" t="s">
        <v>167</v>
      </c>
      <c r="I3073" s="26" t="s">
        <v>167</v>
      </c>
      <c r="J3073" s="19" t="str">
        <f t="shared" si="334"/>
        <v>Needs Review</v>
      </c>
      <c r="K3073" s="19" t="str">
        <f t="shared" si="335"/>
        <v>Bell &amp; Erber</v>
      </c>
      <c r="L3073" s="27" t="str">
        <f t="shared" si="331"/>
        <v>Unknown or No Record</v>
      </c>
      <c r="M3073" s="27" t="str">
        <f t="shared" si="332"/>
        <v>Unknown or No Record</v>
      </c>
    </row>
    <row r="3074" spans="1:13" x14ac:dyDescent="0.25">
      <c r="A3074" s="15" t="s">
        <v>112</v>
      </c>
      <c r="B3074" s="16" t="s">
        <v>50</v>
      </c>
      <c r="C3074" s="15" t="str">
        <f t="shared" si="330"/>
        <v>No Log_W/Sandstone</v>
      </c>
      <c r="D3074" s="15">
        <v>0</v>
      </c>
      <c r="E3074" s="33">
        <f t="shared" si="333"/>
        <v>-4.8134274696818129E-2</v>
      </c>
      <c r="F3074" s="15" t="str">
        <f t="shared" ref="F3074:F3137" si="336">IF(D3074=0,"Not Used",
IF(E3074&lt;Mean,"Rare/Uncommon",
IF(AND(E3074&gt;Mean,E3074&lt;(Mean + Standard_Deviation)),"Fairly Common",
IF(AND(E3074&gt;(Mean + Standard_Deviation),E3074&lt;(Mean + (2*Standard_Deviation))),"Common",
IF(E3074&gt;(Mean + (2*Standard_Deviation)),"Very Common","")))))</f>
        <v>Not Used</v>
      </c>
      <c r="G3074" s="17" t="s">
        <v>159</v>
      </c>
      <c r="H3074" s="18" t="s">
        <v>167</v>
      </c>
      <c r="I3074" s="26" t="s">
        <v>167</v>
      </c>
      <c r="J3074" s="19" t="str">
        <f t="shared" si="334"/>
        <v>Not Used</v>
      </c>
      <c r="K3074" s="19" t="str">
        <f t="shared" si="335"/>
        <v>Not Used</v>
      </c>
      <c r="L3074" s="27" t="str">
        <f t="shared" si="331"/>
        <v>CHECK</v>
      </c>
      <c r="M3074" s="27" t="str">
        <f t="shared" si="332"/>
        <v>Unknown or No Record</v>
      </c>
    </row>
    <row r="3075" spans="1:13" x14ac:dyDescent="0.25">
      <c r="A3075" s="15" t="s">
        <v>112</v>
      </c>
      <c r="B3075" s="16" t="s">
        <v>51</v>
      </c>
      <c r="C3075" s="15" t="str">
        <f t="shared" ref="C3075:C3138" si="337">A3075&amp;"_"&amp;IF(ISBLANK(B3075),"",B3075)</f>
        <v>No Log_W/Shale</v>
      </c>
      <c r="D3075" s="15">
        <v>0</v>
      </c>
      <c r="E3075" s="33">
        <f t="shared" si="333"/>
        <v>-4.8134274696818129E-2</v>
      </c>
      <c r="F3075" s="15" t="str">
        <f t="shared" si="336"/>
        <v>Not Used</v>
      </c>
      <c r="G3075" s="17" t="s">
        <v>159</v>
      </c>
      <c r="H3075" s="18" t="s">
        <v>167</v>
      </c>
      <c r="I3075" s="26" t="s">
        <v>167</v>
      </c>
      <c r="J3075" s="19" t="str">
        <f t="shared" si="334"/>
        <v>Not Used</v>
      </c>
      <c r="K3075" s="19" t="str">
        <f t="shared" si="335"/>
        <v>Not Used</v>
      </c>
      <c r="L3075" s="27" t="str">
        <f t="shared" ref="L3075:L3138" si="338">IF(K3075="Esch &amp; Erber",I3075,IF(OR(K3075="Bell &amp; Esch",K3075="Bell &amp; Erber",K3075="Everyone Agrees"),H3075,"CHECK"))</f>
        <v>CHECK</v>
      </c>
      <c r="M3075" s="27" t="str">
        <f t="shared" ref="M3075:M3138" si="339">IF(K3075="Everyone Agrees",H3075,IF(J3075="Not Used",H3075,IF(NOT(L3075="CHECK"),L3075,H3075)))</f>
        <v>Unknown or No Record</v>
      </c>
    </row>
    <row r="3076" spans="1:13" x14ac:dyDescent="0.25">
      <c r="A3076" s="15" t="s">
        <v>112</v>
      </c>
      <c r="B3076" s="16" t="s">
        <v>52</v>
      </c>
      <c r="C3076" s="15" t="str">
        <f t="shared" si="337"/>
        <v>No Log_W/Silt</v>
      </c>
      <c r="D3076" s="15">
        <v>0</v>
      </c>
      <c r="E3076" s="33">
        <f t="shared" ref="E3076:E3139" si="340">STANDARDIZE(D3076,(SUM($D$2:$D$5657)/COUNT($D$2:$D$5657)),_xlfn.STDEV.P($D$2:$D$5657))</f>
        <v>-4.8134274696818129E-2</v>
      </c>
      <c r="F3076" s="15" t="str">
        <f t="shared" si="336"/>
        <v>Not Used</v>
      </c>
      <c r="G3076" s="17" t="s">
        <v>159</v>
      </c>
      <c r="H3076" s="18" t="s">
        <v>167</v>
      </c>
      <c r="I3076" s="26" t="s">
        <v>167</v>
      </c>
      <c r="J3076" s="19" t="str">
        <f t="shared" ref="J3076:J3139" si="341">IF(AND(G3076=H3076,I3076=H3076),"Yes",IF(AND(OR(G3076="CHECK",H3076="CHECK",I3076="CHECK"),NOT(F3076="Not Used")),"Needs Review",IF(F3076="Not Used", "Not Used","No")))</f>
        <v>Not Used</v>
      </c>
      <c r="K3076" s="19" t="str">
        <f t="shared" ref="K3076:K3139" si="342">IF(J3076="Yes","Everyone Agrees",IF(F3076="Not Used","Not Used",IF(AND(G3076="CHECK",I3076="CHECK"),"Needs Review",IF(G3076=H3076,"Bell &amp; Esch",IF(H3076=I3076,"Bell &amp; Erber",IF(G3076=I3076,"Esch &amp; Erber","Nobody Agrees"))))))</f>
        <v>Not Used</v>
      </c>
      <c r="L3076" s="27" t="str">
        <f t="shared" si="338"/>
        <v>CHECK</v>
      </c>
      <c r="M3076" s="27" t="str">
        <f t="shared" si="339"/>
        <v>Unknown or No Record</v>
      </c>
    </row>
    <row r="3077" spans="1:13" x14ac:dyDescent="0.25">
      <c r="A3077" s="15" t="s">
        <v>112</v>
      </c>
      <c r="B3077" s="16" t="s">
        <v>53</v>
      </c>
      <c r="C3077" s="15" t="str">
        <f t="shared" si="337"/>
        <v>No Log_W/Stones</v>
      </c>
      <c r="D3077" s="15">
        <v>0</v>
      </c>
      <c r="E3077" s="33">
        <f t="shared" si="340"/>
        <v>-4.8134274696818129E-2</v>
      </c>
      <c r="F3077" s="15" t="str">
        <f t="shared" si="336"/>
        <v>Not Used</v>
      </c>
      <c r="G3077" s="17" t="s">
        <v>159</v>
      </c>
      <c r="H3077" s="18" t="s">
        <v>167</v>
      </c>
      <c r="I3077" s="26" t="s">
        <v>167</v>
      </c>
      <c r="J3077" s="19" t="str">
        <f t="shared" si="341"/>
        <v>Not Used</v>
      </c>
      <c r="K3077" s="19" t="str">
        <f t="shared" si="342"/>
        <v>Not Used</v>
      </c>
      <c r="L3077" s="27" t="str">
        <f t="shared" si="338"/>
        <v>CHECK</v>
      </c>
      <c r="M3077" s="27" t="str">
        <f t="shared" si="339"/>
        <v>Unknown or No Record</v>
      </c>
    </row>
    <row r="3078" spans="1:13" x14ac:dyDescent="0.25">
      <c r="A3078" s="15" t="s">
        <v>112</v>
      </c>
      <c r="B3078" s="16" t="s">
        <v>54</v>
      </c>
      <c r="C3078" s="15" t="str">
        <f t="shared" si="337"/>
        <v>No Log_Water Bearing</v>
      </c>
      <c r="D3078" s="15">
        <v>1</v>
      </c>
      <c r="E3078" s="33">
        <f t="shared" si="340"/>
        <v>-4.8075106056537004E-2</v>
      </c>
      <c r="F3078" s="15" t="str">
        <f t="shared" si="336"/>
        <v>Rare/Uncommon</v>
      </c>
      <c r="G3078" s="17" t="s">
        <v>159</v>
      </c>
      <c r="H3078" s="18" t="s">
        <v>167</v>
      </c>
      <c r="I3078" s="26" t="s">
        <v>167</v>
      </c>
      <c r="J3078" s="19" t="str">
        <f t="shared" si="341"/>
        <v>Needs Review</v>
      </c>
      <c r="K3078" s="19" t="str">
        <f t="shared" si="342"/>
        <v>Bell &amp; Erber</v>
      </c>
      <c r="L3078" s="27" t="str">
        <f t="shared" si="338"/>
        <v>Unknown or No Record</v>
      </c>
      <c r="M3078" s="27" t="str">
        <f t="shared" si="339"/>
        <v>Unknown or No Record</v>
      </c>
    </row>
    <row r="3079" spans="1:13" x14ac:dyDescent="0.25">
      <c r="A3079" s="15" t="s">
        <v>112</v>
      </c>
      <c r="B3079" s="16" t="s">
        <v>55</v>
      </c>
      <c r="C3079" s="15" t="str">
        <f t="shared" si="337"/>
        <v>No Log_Weathered</v>
      </c>
      <c r="D3079" s="15">
        <v>0</v>
      </c>
      <c r="E3079" s="33">
        <f t="shared" si="340"/>
        <v>-4.8134274696818129E-2</v>
      </c>
      <c r="F3079" s="15" t="str">
        <f t="shared" si="336"/>
        <v>Not Used</v>
      </c>
      <c r="G3079" s="17" t="s">
        <v>159</v>
      </c>
      <c r="H3079" s="18" t="s">
        <v>167</v>
      </c>
      <c r="I3079" s="26" t="s">
        <v>167</v>
      </c>
      <c r="J3079" s="19" t="str">
        <f t="shared" si="341"/>
        <v>Not Used</v>
      </c>
      <c r="K3079" s="19" t="str">
        <f t="shared" si="342"/>
        <v>Not Used</v>
      </c>
      <c r="L3079" s="27" t="str">
        <f t="shared" si="338"/>
        <v>CHECK</v>
      </c>
      <c r="M3079" s="27" t="str">
        <f t="shared" si="339"/>
        <v>Unknown or No Record</v>
      </c>
    </row>
    <row r="3080" spans="1:13" x14ac:dyDescent="0.25">
      <c r="A3080" s="15" t="s">
        <v>112</v>
      </c>
      <c r="B3080" s="16" t="s">
        <v>56</v>
      </c>
      <c r="C3080" s="15" t="str">
        <f t="shared" si="337"/>
        <v>No Log_Wet/Moist</v>
      </c>
      <c r="D3080" s="15">
        <v>0</v>
      </c>
      <c r="E3080" s="33">
        <f t="shared" si="340"/>
        <v>-4.8134274696818129E-2</v>
      </c>
      <c r="F3080" s="15" t="str">
        <f t="shared" si="336"/>
        <v>Not Used</v>
      </c>
      <c r="G3080" s="17" t="s">
        <v>159</v>
      </c>
      <c r="H3080" s="18" t="s">
        <v>167</v>
      </c>
      <c r="I3080" s="26" t="s">
        <v>167</v>
      </c>
      <c r="J3080" s="19" t="str">
        <f t="shared" si="341"/>
        <v>Not Used</v>
      </c>
      <c r="K3080" s="19" t="str">
        <f t="shared" si="342"/>
        <v>Not Used</v>
      </c>
      <c r="L3080" s="27" t="str">
        <f t="shared" si="338"/>
        <v>CHECK</v>
      </c>
      <c r="M3080" s="27" t="str">
        <f t="shared" si="339"/>
        <v>Unknown or No Record</v>
      </c>
    </row>
    <row r="3081" spans="1:13" x14ac:dyDescent="0.25">
      <c r="A3081" s="15" t="s">
        <v>112</v>
      </c>
      <c r="B3081" s="16" t="s">
        <v>57</v>
      </c>
      <c r="C3081" s="15" t="str">
        <f t="shared" si="337"/>
        <v>No Log_Wood</v>
      </c>
      <c r="D3081" s="15">
        <v>1</v>
      </c>
      <c r="E3081" s="33">
        <f t="shared" si="340"/>
        <v>-4.8075106056537004E-2</v>
      </c>
      <c r="F3081" s="15" t="str">
        <f t="shared" si="336"/>
        <v>Rare/Uncommon</v>
      </c>
      <c r="G3081" s="17" t="s">
        <v>159</v>
      </c>
      <c r="H3081" s="18" t="s">
        <v>167</v>
      </c>
      <c r="I3081" s="26" t="s">
        <v>167</v>
      </c>
      <c r="J3081" s="19" t="str">
        <f t="shared" si="341"/>
        <v>Needs Review</v>
      </c>
      <c r="K3081" s="19" t="str">
        <f t="shared" si="342"/>
        <v>Bell &amp; Erber</v>
      </c>
      <c r="L3081" s="27" t="str">
        <f t="shared" si="338"/>
        <v>Unknown or No Record</v>
      </c>
      <c r="M3081" s="27" t="str">
        <f t="shared" si="339"/>
        <v>Unknown or No Record</v>
      </c>
    </row>
    <row r="3082" spans="1:13" x14ac:dyDescent="0.25">
      <c r="A3082" s="15" t="s">
        <v>113</v>
      </c>
      <c r="B3082" s="16"/>
      <c r="C3082" s="15" t="str">
        <f t="shared" si="337"/>
        <v>Peat_</v>
      </c>
      <c r="D3082" s="15">
        <v>2167</v>
      </c>
      <c r="E3082" s="33">
        <f t="shared" si="340"/>
        <v>8.0084168792383323E-2</v>
      </c>
      <c r="F3082" s="15" t="str">
        <f t="shared" si="336"/>
        <v>Fairly Common</v>
      </c>
      <c r="G3082" s="17" t="s">
        <v>168</v>
      </c>
      <c r="H3082" s="18" t="s">
        <v>168</v>
      </c>
      <c r="I3082" s="26" t="s">
        <v>168</v>
      </c>
      <c r="J3082" s="19" t="str">
        <f t="shared" si="341"/>
        <v>Yes</v>
      </c>
      <c r="K3082" s="19" t="str">
        <f t="shared" si="342"/>
        <v>Everyone Agrees</v>
      </c>
      <c r="L3082" s="27" t="str">
        <f t="shared" si="338"/>
        <v>Organics</v>
      </c>
      <c r="M3082" s="27" t="str">
        <f t="shared" si="339"/>
        <v>Organics</v>
      </c>
    </row>
    <row r="3083" spans="1:13" x14ac:dyDescent="0.25">
      <c r="A3083" s="15" t="s">
        <v>113</v>
      </c>
      <c r="B3083" s="16" t="s">
        <v>4</v>
      </c>
      <c r="C3083" s="15" t="str">
        <f t="shared" si="337"/>
        <v>Peat_Broken</v>
      </c>
      <c r="D3083" s="15">
        <v>0</v>
      </c>
      <c r="E3083" s="33">
        <f t="shared" si="340"/>
        <v>-4.8134274696818129E-2</v>
      </c>
      <c r="F3083" s="15" t="str">
        <f t="shared" si="336"/>
        <v>Not Used</v>
      </c>
      <c r="G3083" s="17" t="s">
        <v>159</v>
      </c>
      <c r="H3083" s="18" t="s">
        <v>168</v>
      </c>
      <c r="I3083" s="26" t="s">
        <v>168</v>
      </c>
      <c r="J3083" s="19" t="str">
        <f t="shared" si="341"/>
        <v>Not Used</v>
      </c>
      <c r="K3083" s="19" t="str">
        <f t="shared" si="342"/>
        <v>Not Used</v>
      </c>
      <c r="L3083" s="27" t="str">
        <f t="shared" si="338"/>
        <v>CHECK</v>
      </c>
      <c r="M3083" s="27" t="str">
        <f t="shared" si="339"/>
        <v>Organics</v>
      </c>
    </row>
    <row r="3084" spans="1:13" x14ac:dyDescent="0.25">
      <c r="A3084" s="15" t="s">
        <v>113</v>
      </c>
      <c r="B3084" s="16" t="s">
        <v>5</v>
      </c>
      <c r="C3084" s="15" t="str">
        <f t="shared" si="337"/>
        <v>Peat_Cemented</v>
      </c>
      <c r="D3084" s="15">
        <v>0</v>
      </c>
      <c r="E3084" s="33">
        <f t="shared" si="340"/>
        <v>-4.8134274696818129E-2</v>
      </c>
      <c r="F3084" s="15" t="str">
        <f t="shared" si="336"/>
        <v>Not Used</v>
      </c>
      <c r="G3084" s="17" t="s">
        <v>159</v>
      </c>
      <c r="H3084" s="18" t="s">
        <v>168</v>
      </c>
      <c r="I3084" s="26" t="s">
        <v>168</v>
      </c>
      <c r="J3084" s="19" t="str">
        <f t="shared" si="341"/>
        <v>Not Used</v>
      </c>
      <c r="K3084" s="19" t="str">
        <f t="shared" si="342"/>
        <v>Not Used</v>
      </c>
      <c r="L3084" s="27" t="str">
        <f t="shared" si="338"/>
        <v>CHECK</v>
      </c>
      <c r="M3084" s="27" t="str">
        <f t="shared" si="339"/>
        <v>Organics</v>
      </c>
    </row>
    <row r="3085" spans="1:13" x14ac:dyDescent="0.25">
      <c r="A3085" s="15" t="s">
        <v>113</v>
      </c>
      <c r="B3085" s="16" t="s">
        <v>6</v>
      </c>
      <c r="C3085" s="15" t="str">
        <f t="shared" si="337"/>
        <v>Peat_Clayey</v>
      </c>
      <c r="D3085" s="15">
        <v>10</v>
      </c>
      <c r="E3085" s="33">
        <f t="shared" si="340"/>
        <v>-4.7542588294006864E-2</v>
      </c>
      <c r="F3085" s="15" t="str">
        <f t="shared" si="336"/>
        <v>Rare/Uncommon</v>
      </c>
      <c r="G3085" s="17" t="s">
        <v>159</v>
      </c>
      <c r="H3085" s="18" t="s">
        <v>168</v>
      </c>
      <c r="I3085" s="26" t="s">
        <v>168</v>
      </c>
      <c r="J3085" s="19" t="str">
        <f t="shared" si="341"/>
        <v>Needs Review</v>
      </c>
      <c r="K3085" s="19" t="str">
        <f t="shared" si="342"/>
        <v>Bell &amp; Erber</v>
      </c>
      <c r="L3085" s="27" t="str">
        <f t="shared" si="338"/>
        <v>Organics</v>
      </c>
      <c r="M3085" s="27" t="str">
        <f t="shared" si="339"/>
        <v>Organics</v>
      </c>
    </row>
    <row r="3086" spans="1:13" x14ac:dyDescent="0.25">
      <c r="A3086" s="15" t="s">
        <v>113</v>
      </c>
      <c r="B3086" s="16" t="s">
        <v>7</v>
      </c>
      <c r="C3086" s="15" t="str">
        <f t="shared" si="337"/>
        <v>Peat_Coarse</v>
      </c>
      <c r="D3086" s="15">
        <v>0</v>
      </c>
      <c r="E3086" s="33">
        <f t="shared" si="340"/>
        <v>-4.8134274696818129E-2</v>
      </c>
      <c r="F3086" s="15" t="str">
        <f t="shared" si="336"/>
        <v>Not Used</v>
      </c>
      <c r="G3086" s="17" t="s">
        <v>159</v>
      </c>
      <c r="H3086" s="18" t="s">
        <v>168</v>
      </c>
      <c r="I3086" s="26" t="s">
        <v>168</v>
      </c>
      <c r="J3086" s="19" t="str">
        <f t="shared" si="341"/>
        <v>Not Used</v>
      </c>
      <c r="K3086" s="19" t="str">
        <f t="shared" si="342"/>
        <v>Not Used</v>
      </c>
      <c r="L3086" s="27" t="str">
        <f t="shared" si="338"/>
        <v>CHECK</v>
      </c>
      <c r="M3086" s="27" t="str">
        <f t="shared" si="339"/>
        <v>Organics</v>
      </c>
    </row>
    <row r="3087" spans="1:13" x14ac:dyDescent="0.25">
      <c r="A3087" s="15" t="s">
        <v>113</v>
      </c>
      <c r="B3087" s="16" t="s">
        <v>8</v>
      </c>
      <c r="C3087" s="15" t="str">
        <f t="shared" si="337"/>
        <v>Peat_Dense</v>
      </c>
      <c r="D3087" s="15">
        <v>0</v>
      </c>
      <c r="E3087" s="33">
        <f t="shared" si="340"/>
        <v>-4.8134274696818129E-2</v>
      </c>
      <c r="F3087" s="15" t="str">
        <f t="shared" si="336"/>
        <v>Not Used</v>
      </c>
      <c r="G3087" s="17" t="s">
        <v>159</v>
      </c>
      <c r="H3087" s="18" t="s">
        <v>168</v>
      </c>
      <c r="I3087" s="26" t="s">
        <v>168</v>
      </c>
      <c r="J3087" s="19" t="str">
        <f t="shared" si="341"/>
        <v>Not Used</v>
      </c>
      <c r="K3087" s="19" t="str">
        <f t="shared" si="342"/>
        <v>Not Used</v>
      </c>
      <c r="L3087" s="27" t="str">
        <f t="shared" si="338"/>
        <v>CHECK</v>
      </c>
      <c r="M3087" s="27" t="str">
        <f t="shared" si="339"/>
        <v>Organics</v>
      </c>
    </row>
    <row r="3088" spans="1:13" x14ac:dyDescent="0.25">
      <c r="A3088" s="15" t="s">
        <v>113</v>
      </c>
      <c r="B3088" s="16" t="s">
        <v>9</v>
      </c>
      <c r="C3088" s="15" t="str">
        <f t="shared" si="337"/>
        <v>Peat_Dolomitic</v>
      </c>
      <c r="D3088" s="15">
        <v>0</v>
      </c>
      <c r="E3088" s="33">
        <f t="shared" si="340"/>
        <v>-4.8134274696818129E-2</v>
      </c>
      <c r="F3088" s="15" t="str">
        <f t="shared" si="336"/>
        <v>Not Used</v>
      </c>
      <c r="G3088" s="17" t="s">
        <v>159</v>
      </c>
      <c r="H3088" s="18" t="s">
        <v>168</v>
      </c>
      <c r="I3088" s="26" t="s">
        <v>168</v>
      </c>
      <c r="J3088" s="19" t="str">
        <f t="shared" si="341"/>
        <v>Not Used</v>
      </c>
      <c r="K3088" s="19" t="str">
        <f t="shared" si="342"/>
        <v>Not Used</v>
      </c>
      <c r="L3088" s="27" t="str">
        <f t="shared" si="338"/>
        <v>CHECK</v>
      </c>
      <c r="M3088" s="27" t="str">
        <f t="shared" si="339"/>
        <v>Organics</v>
      </c>
    </row>
    <row r="3089" spans="1:13" x14ac:dyDescent="0.25">
      <c r="A3089" s="15" t="s">
        <v>113</v>
      </c>
      <c r="B3089" s="16" t="s">
        <v>10</v>
      </c>
      <c r="C3089" s="15" t="str">
        <f t="shared" si="337"/>
        <v>Peat_Dry</v>
      </c>
      <c r="D3089" s="15">
        <v>10</v>
      </c>
      <c r="E3089" s="33">
        <f t="shared" si="340"/>
        <v>-4.7542588294006864E-2</v>
      </c>
      <c r="F3089" s="15" t="str">
        <f t="shared" si="336"/>
        <v>Rare/Uncommon</v>
      </c>
      <c r="G3089" s="17" t="s">
        <v>159</v>
      </c>
      <c r="H3089" s="18" t="s">
        <v>168</v>
      </c>
      <c r="I3089" s="26" t="s">
        <v>168</v>
      </c>
      <c r="J3089" s="19" t="str">
        <f t="shared" si="341"/>
        <v>Needs Review</v>
      </c>
      <c r="K3089" s="19" t="str">
        <f t="shared" si="342"/>
        <v>Bell &amp; Erber</v>
      </c>
      <c r="L3089" s="27" t="str">
        <f t="shared" si="338"/>
        <v>Organics</v>
      </c>
      <c r="M3089" s="27" t="str">
        <f t="shared" si="339"/>
        <v>Organics</v>
      </c>
    </row>
    <row r="3090" spans="1:13" x14ac:dyDescent="0.25">
      <c r="A3090" s="15" t="s">
        <v>113</v>
      </c>
      <c r="B3090" s="16" t="s">
        <v>11</v>
      </c>
      <c r="C3090" s="15" t="str">
        <f t="shared" si="337"/>
        <v>Peat_Fill</v>
      </c>
      <c r="D3090" s="15">
        <v>8</v>
      </c>
      <c r="E3090" s="33">
        <f t="shared" si="340"/>
        <v>-4.7660925574569114E-2</v>
      </c>
      <c r="F3090" s="15" t="str">
        <f t="shared" si="336"/>
        <v>Rare/Uncommon</v>
      </c>
      <c r="G3090" s="17" t="s">
        <v>159</v>
      </c>
      <c r="H3090" s="18" t="s">
        <v>167</v>
      </c>
      <c r="I3090" s="26" t="s">
        <v>167</v>
      </c>
      <c r="J3090" s="19" t="str">
        <f t="shared" si="341"/>
        <v>Needs Review</v>
      </c>
      <c r="K3090" s="19" t="str">
        <f t="shared" si="342"/>
        <v>Bell &amp; Erber</v>
      </c>
      <c r="L3090" s="27" t="str">
        <f t="shared" si="338"/>
        <v>Unknown or No Record</v>
      </c>
      <c r="M3090" s="27" t="str">
        <f t="shared" si="339"/>
        <v>Unknown or No Record</v>
      </c>
    </row>
    <row r="3091" spans="1:13" x14ac:dyDescent="0.25">
      <c r="A3091" s="15" t="s">
        <v>113</v>
      </c>
      <c r="B3091" s="16" t="s">
        <v>12</v>
      </c>
      <c r="C3091" s="15" t="str">
        <f t="shared" si="337"/>
        <v>Peat_Fine</v>
      </c>
      <c r="D3091" s="15">
        <v>2</v>
      </c>
      <c r="E3091" s="33">
        <f t="shared" si="340"/>
        <v>-4.8015937416255879E-2</v>
      </c>
      <c r="F3091" s="15" t="str">
        <f t="shared" si="336"/>
        <v>Rare/Uncommon</v>
      </c>
      <c r="G3091" s="17" t="s">
        <v>159</v>
      </c>
      <c r="H3091" s="18" t="s">
        <v>168</v>
      </c>
      <c r="I3091" s="26" t="s">
        <v>168</v>
      </c>
      <c r="J3091" s="19" t="str">
        <f t="shared" si="341"/>
        <v>Needs Review</v>
      </c>
      <c r="K3091" s="19" t="str">
        <f t="shared" si="342"/>
        <v>Bell &amp; Erber</v>
      </c>
      <c r="L3091" s="27" t="str">
        <f t="shared" si="338"/>
        <v>Organics</v>
      </c>
      <c r="M3091" s="27" t="str">
        <f t="shared" si="339"/>
        <v>Organics</v>
      </c>
    </row>
    <row r="3092" spans="1:13" x14ac:dyDescent="0.25">
      <c r="A3092" s="15" t="s">
        <v>113</v>
      </c>
      <c r="B3092" s="16" t="s">
        <v>13</v>
      </c>
      <c r="C3092" s="15" t="str">
        <f t="shared" si="337"/>
        <v>Peat_Fine To Coarse</v>
      </c>
      <c r="D3092" s="15">
        <v>0</v>
      </c>
      <c r="E3092" s="33">
        <f t="shared" si="340"/>
        <v>-4.8134274696818129E-2</v>
      </c>
      <c r="F3092" s="15" t="str">
        <f t="shared" si="336"/>
        <v>Not Used</v>
      </c>
      <c r="G3092" s="17" t="s">
        <v>159</v>
      </c>
      <c r="H3092" s="18" t="s">
        <v>168</v>
      </c>
      <c r="I3092" s="26" t="s">
        <v>168</v>
      </c>
      <c r="J3092" s="19" t="str">
        <f t="shared" si="341"/>
        <v>Not Used</v>
      </c>
      <c r="K3092" s="19" t="str">
        <f t="shared" si="342"/>
        <v>Not Used</v>
      </c>
      <c r="L3092" s="27" t="str">
        <f t="shared" si="338"/>
        <v>CHECK</v>
      </c>
      <c r="M3092" s="27" t="str">
        <f t="shared" si="339"/>
        <v>Organics</v>
      </c>
    </row>
    <row r="3093" spans="1:13" x14ac:dyDescent="0.25">
      <c r="A3093" s="15" t="s">
        <v>113</v>
      </c>
      <c r="B3093" s="16" t="s">
        <v>14</v>
      </c>
      <c r="C3093" s="15" t="str">
        <f t="shared" si="337"/>
        <v>Peat_Fine To Medium</v>
      </c>
      <c r="D3093" s="15">
        <v>1</v>
      </c>
      <c r="E3093" s="33">
        <f t="shared" si="340"/>
        <v>-4.8075106056537004E-2</v>
      </c>
      <c r="F3093" s="15" t="str">
        <f t="shared" si="336"/>
        <v>Rare/Uncommon</v>
      </c>
      <c r="G3093" s="17" t="s">
        <v>159</v>
      </c>
      <c r="H3093" s="18" t="s">
        <v>168</v>
      </c>
      <c r="I3093" s="26" t="s">
        <v>168</v>
      </c>
      <c r="J3093" s="19" t="str">
        <f t="shared" si="341"/>
        <v>Needs Review</v>
      </c>
      <c r="K3093" s="19" t="str">
        <f t="shared" si="342"/>
        <v>Bell &amp; Erber</v>
      </c>
      <c r="L3093" s="27" t="str">
        <f t="shared" si="338"/>
        <v>Organics</v>
      </c>
      <c r="M3093" s="27" t="str">
        <f t="shared" si="339"/>
        <v>Organics</v>
      </c>
    </row>
    <row r="3094" spans="1:13" x14ac:dyDescent="0.25">
      <c r="A3094" s="15" t="s">
        <v>113</v>
      </c>
      <c r="B3094" s="16" t="s">
        <v>15</v>
      </c>
      <c r="C3094" s="15" t="str">
        <f t="shared" si="337"/>
        <v>Peat_Firm</v>
      </c>
      <c r="D3094" s="15">
        <v>1</v>
      </c>
      <c r="E3094" s="33">
        <f t="shared" si="340"/>
        <v>-4.8075106056537004E-2</v>
      </c>
      <c r="F3094" s="15" t="str">
        <f t="shared" si="336"/>
        <v>Rare/Uncommon</v>
      </c>
      <c r="G3094" s="17" t="s">
        <v>159</v>
      </c>
      <c r="H3094" s="18" t="s">
        <v>168</v>
      </c>
      <c r="I3094" s="26" t="s">
        <v>168</v>
      </c>
      <c r="J3094" s="19" t="str">
        <f t="shared" si="341"/>
        <v>Needs Review</v>
      </c>
      <c r="K3094" s="19" t="str">
        <f t="shared" si="342"/>
        <v>Bell &amp; Erber</v>
      </c>
      <c r="L3094" s="27" t="str">
        <f t="shared" si="338"/>
        <v>Organics</v>
      </c>
      <c r="M3094" s="27" t="str">
        <f t="shared" si="339"/>
        <v>Organics</v>
      </c>
    </row>
    <row r="3095" spans="1:13" x14ac:dyDescent="0.25">
      <c r="A3095" s="15" t="s">
        <v>113</v>
      </c>
      <c r="B3095" s="16" t="s">
        <v>16</v>
      </c>
      <c r="C3095" s="15" t="str">
        <f t="shared" si="337"/>
        <v>Peat_Fractured</v>
      </c>
      <c r="D3095" s="15">
        <v>0</v>
      </c>
      <c r="E3095" s="33">
        <f t="shared" si="340"/>
        <v>-4.8134274696818129E-2</v>
      </c>
      <c r="F3095" s="15" t="str">
        <f t="shared" si="336"/>
        <v>Not Used</v>
      </c>
      <c r="G3095" s="17" t="s">
        <v>159</v>
      </c>
      <c r="H3095" s="18" t="s">
        <v>168</v>
      </c>
      <c r="I3095" s="26" t="s">
        <v>168</v>
      </c>
      <c r="J3095" s="19" t="str">
        <f t="shared" si="341"/>
        <v>Not Used</v>
      </c>
      <c r="K3095" s="19" t="str">
        <f t="shared" si="342"/>
        <v>Not Used</v>
      </c>
      <c r="L3095" s="27" t="str">
        <f t="shared" si="338"/>
        <v>CHECK</v>
      </c>
      <c r="M3095" s="27" t="str">
        <f t="shared" si="339"/>
        <v>Organics</v>
      </c>
    </row>
    <row r="3096" spans="1:13" x14ac:dyDescent="0.25">
      <c r="A3096" s="15" t="s">
        <v>113</v>
      </c>
      <c r="B3096" s="16" t="s">
        <v>17</v>
      </c>
      <c r="C3096" s="15" t="str">
        <f t="shared" si="337"/>
        <v>Peat_Gravely</v>
      </c>
      <c r="D3096" s="15">
        <v>5</v>
      </c>
      <c r="E3096" s="33">
        <f t="shared" si="340"/>
        <v>-4.7838431495412496E-2</v>
      </c>
      <c r="F3096" s="15" t="str">
        <f t="shared" si="336"/>
        <v>Rare/Uncommon</v>
      </c>
      <c r="G3096" s="17" t="s">
        <v>159</v>
      </c>
      <c r="H3096" s="18" t="s">
        <v>168</v>
      </c>
      <c r="I3096" s="26" t="s">
        <v>168</v>
      </c>
      <c r="J3096" s="19" t="str">
        <f t="shared" si="341"/>
        <v>Needs Review</v>
      </c>
      <c r="K3096" s="19" t="str">
        <f t="shared" si="342"/>
        <v>Bell &amp; Erber</v>
      </c>
      <c r="L3096" s="27" t="str">
        <f t="shared" si="338"/>
        <v>Organics</v>
      </c>
      <c r="M3096" s="27" t="str">
        <f t="shared" si="339"/>
        <v>Organics</v>
      </c>
    </row>
    <row r="3097" spans="1:13" x14ac:dyDescent="0.25">
      <c r="A3097" s="15" t="s">
        <v>113</v>
      </c>
      <c r="B3097" s="16" t="s">
        <v>18</v>
      </c>
      <c r="C3097" s="15" t="str">
        <f t="shared" si="337"/>
        <v>Peat_Gummy</v>
      </c>
      <c r="D3097" s="15">
        <v>1</v>
      </c>
      <c r="E3097" s="33">
        <f t="shared" si="340"/>
        <v>-4.8075106056537004E-2</v>
      </c>
      <c r="F3097" s="15" t="str">
        <f t="shared" si="336"/>
        <v>Rare/Uncommon</v>
      </c>
      <c r="G3097" s="17" t="s">
        <v>159</v>
      </c>
      <c r="H3097" s="18" t="s">
        <v>168</v>
      </c>
      <c r="I3097" s="26" t="s">
        <v>168</v>
      </c>
      <c r="J3097" s="19" t="str">
        <f t="shared" si="341"/>
        <v>Needs Review</v>
      </c>
      <c r="K3097" s="19" t="str">
        <f t="shared" si="342"/>
        <v>Bell &amp; Erber</v>
      </c>
      <c r="L3097" s="27" t="str">
        <f t="shared" si="338"/>
        <v>Organics</v>
      </c>
      <c r="M3097" s="27" t="str">
        <f t="shared" si="339"/>
        <v>Organics</v>
      </c>
    </row>
    <row r="3098" spans="1:13" x14ac:dyDescent="0.25">
      <c r="A3098" s="15" t="s">
        <v>113</v>
      </c>
      <c r="B3098" s="16" t="s">
        <v>19</v>
      </c>
      <c r="C3098" s="15" t="str">
        <f t="shared" si="337"/>
        <v>Peat_Hard</v>
      </c>
      <c r="D3098" s="15">
        <v>5</v>
      </c>
      <c r="E3098" s="33">
        <f t="shared" si="340"/>
        <v>-4.7838431495412496E-2</v>
      </c>
      <c r="F3098" s="15" t="str">
        <f t="shared" si="336"/>
        <v>Rare/Uncommon</v>
      </c>
      <c r="G3098" s="17" t="s">
        <v>159</v>
      </c>
      <c r="H3098" s="18" t="s">
        <v>168</v>
      </c>
      <c r="I3098" s="26" t="s">
        <v>168</v>
      </c>
      <c r="J3098" s="19" t="str">
        <f t="shared" si="341"/>
        <v>Needs Review</v>
      </c>
      <c r="K3098" s="19" t="str">
        <f t="shared" si="342"/>
        <v>Bell &amp; Erber</v>
      </c>
      <c r="L3098" s="27" t="str">
        <f t="shared" si="338"/>
        <v>Organics</v>
      </c>
      <c r="M3098" s="27" t="str">
        <f t="shared" si="339"/>
        <v>Organics</v>
      </c>
    </row>
    <row r="3099" spans="1:13" x14ac:dyDescent="0.25">
      <c r="A3099" s="15" t="s">
        <v>113</v>
      </c>
      <c r="B3099" s="16" t="s">
        <v>20</v>
      </c>
      <c r="C3099" s="15" t="str">
        <f t="shared" si="337"/>
        <v>Peat_Heaving/Quick</v>
      </c>
      <c r="D3099" s="15">
        <v>0</v>
      </c>
      <c r="E3099" s="33">
        <f t="shared" si="340"/>
        <v>-4.8134274696818129E-2</v>
      </c>
      <c r="F3099" s="15" t="str">
        <f t="shared" si="336"/>
        <v>Not Used</v>
      </c>
      <c r="G3099" s="17" t="s">
        <v>159</v>
      </c>
      <c r="H3099" s="18" t="s">
        <v>168</v>
      </c>
      <c r="I3099" s="26" t="s">
        <v>168</v>
      </c>
      <c r="J3099" s="19" t="str">
        <f t="shared" si="341"/>
        <v>Not Used</v>
      </c>
      <c r="K3099" s="19" t="str">
        <f t="shared" si="342"/>
        <v>Not Used</v>
      </c>
      <c r="L3099" s="27" t="str">
        <f t="shared" si="338"/>
        <v>CHECK</v>
      </c>
      <c r="M3099" s="27" t="str">
        <f t="shared" si="339"/>
        <v>Organics</v>
      </c>
    </row>
    <row r="3100" spans="1:13" x14ac:dyDescent="0.25">
      <c r="A3100" s="15" t="s">
        <v>113</v>
      </c>
      <c r="B3100" s="16" t="s">
        <v>21</v>
      </c>
      <c r="C3100" s="15" t="str">
        <f t="shared" si="337"/>
        <v>Peat_Karst</v>
      </c>
      <c r="D3100" s="15">
        <v>0</v>
      </c>
      <c r="E3100" s="33">
        <f t="shared" si="340"/>
        <v>-4.8134274696818129E-2</v>
      </c>
      <c r="F3100" s="15" t="str">
        <f t="shared" si="336"/>
        <v>Not Used</v>
      </c>
      <c r="G3100" s="17" t="s">
        <v>159</v>
      </c>
      <c r="H3100" s="18" t="s">
        <v>168</v>
      </c>
      <c r="I3100" s="26" t="s">
        <v>168</v>
      </c>
      <c r="J3100" s="19" t="str">
        <f t="shared" si="341"/>
        <v>Not Used</v>
      </c>
      <c r="K3100" s="19" t="str">
        <f t="shared" si="342"/>
        <v>Not Used</v>
      </c>
      <c r="L3100" s="27" t="str">
        <f t="shared" si="338"/>
        <v>CHECK</v>
      </c>
      <c r="M3100" s="27" t="str">
        <f t="shared" si="339"/>
        <v>Organics</v>
      </c>
    </row>
    <row r="3101" spans="1:13" x14ac:dyDescent="0.25">
      <c r="A3101" s="15" t="s">
        <v>113</v>
      </c>
      <c r="B3101" s="16" t="s">
        <v>22</v>
      </c>
      <c r="C3101" s="15" t="str">
        <f t="shared" si="337"/>
        <v>Peat_Layered</v>
      </c>
      <c r="D3101" s="15">
        <v>0</v>
      </c>
      <c r="E3101" s="33">
        <f t="shared" si="340"/>
        <v>-4.8134274696818129E-2</v>
      </c>
      <c r="F3101" s="15" t="str">
        <f t="shared" si="336"/>
        <v>Not Used</v>
      </c>
      <c r="G3101" s="17" t="s">
        <v>159</v>
      </c>
      <c r="H3101" s="18" t="s">
        <v>168</v>
      </c>
      <c r="I3101" s="26" t="s">
        <v>168</v>
      </c>
      <c r="J3101" s="19" t="str">
        <f t="shared" si="341"/>
        <v>Not Used</v>
      </c>
      <c r="K3101" s="19" t="str">
        <f t="shared" si="342"/>
        <v>Not Used</v>
      </c>
      <c r="L3101" s="27" t="str">
        <f t="shared" si="338"/>
        <v>CHECK</v>
      </c>
      <c r="M3101" s="27" t="str">
        <f t="shared" si="339"/>
        <v>Organics</v>
      </c>
    </row>
    <row r="3102" spans="1:13" x14ac:dyDescent="0.25">
      <c r="A3102" s="15" t="s">
        <v>113</v>
      </c>
      <c r="B3102" s="16" t="s">
        <v>23</v>
      </c>
      <c r="C3102" s="15" t="str">
        <f t="shared" si="337"/>
        <v>Peat_Medium</v>
      </c>
      <c r="D3102" s="15">
        <v>5</v>
      </c>
      <c r="E3102" s="33">
        <f t="shared" si="340"/>
        <v>-4.7838431495412496E-2</v>
      </c>
      <c r="F3102" s="15" t="str">
        <f t="shared" si="336"/>
        <v>Rare/Uncommon</v>
      </c>
      <c r="G3102" s="17" t="s">
        <v>159</v>
      </c>
      <c r="H3102" s="18" t="s">
        <v>168</v>
      </c>
      <c r="I3102" s="26" t="s">
        <v>168</v>
      </c>
      <c r="J3102" s="19" t="str">
        <f t="shared" si="341"/>
        <v>Needs Review</v>
      </c>
      <c r="K3102" s="19" t="str">
        <f t="shared" si="342"/>
        <v>Bell &amp; Erber</v>
      </c>
      <c r="L3102" s="27" t="str">
        <f t="shared" si="338"/>
        <v>Organics</v>
      </c>
      <c r="M3102" s="27" t="str">
        <f t="shared" si="339"/>
        <v>Organics</v>
      </c>
    </row>
    <row r="3103" spans="1:13" x14ac:dyDescent="0.25">
      <c r="A3103" s="15" t="s">
        <v>113</v>
      </c>
      <c r="B3103" s="16" t="s">
        <v>24</v>
      </c>
      <c r="C3103" s="15" t="str">
        <f t="shared" si="337"/>
        <v>Peat_Medium To Coarse</v>
      </c>
      <c r="D3103" s="15">
        <v>0</v>
      </c>
      <c r="E3103" s="33">
        <f t="shared" si="340"/>
        <v>-4.8134274696818129E-2</v>
      </c>
      <c r="F3103" s="15" t="str">
        <f t="shared" si="336"/>
        <v>Not Used</v>
      </c>
      <c r="G3103" s="17" t="s">
        <v>159</v>
      </c>
      <c r="H3103" s="18" t="s">
        <v>168</v>
      </c>
      <c r="I3103" s="26" t="s">
        <v>168</v>
      </c>
      <c r="J3103" s="19" t="str">
        <f t="shared" si="341"/>
        <v>Not Used</v>
      </c>
      <c r="K3103" s="19" t="str">
        <f t="shared" si="342"/>
        <v>Not Used</v>
      </c>
      <c r="L3103" s="27" t="str">
        <f t="shared" si="338"/>
        <v>CHECK</v>
      </c>
      <c r="M3103" s="27" t="str">
        <f t="shared" si="339"/>
        <v>Organics</v>
      </c>
    </row>
    <row r="3104" spans="1:13" x14ac:dyDescent="0.25">
      <c r="A3104" s="15" t="s">
        <v>113</v>
      </c>
      <c r="B3104" s="16" t="s">
        <v>25</v>
      </c>
      <c r="C3104" s="15" t="str">
        <f t="shared" si="337"/>
        <v>Peat_Organic</v>
      </c>
      <c r="D3104" s="15">
        <v>29</v>
      </c>
      <c r="E3104" s="33">
        <f t="shared" si="340"/>
        <v>-4.641838412866546E-2</v>
      </c>
      <c r="F3104" s="15" t="str">
        <f t="shared" si="336"/>
        <v>Rare/Uncommon</v>
      </c>
      <c r="G3104" s="17" t="s">
        <v>159</v>
      </c>
      <c r="H3104" s="18" t="s">
        <v>168</v>
      </c>
      <c r="I3104" s="26" t="s">
        <v>168</v>
      </c>
      <c r="J3104" s="19" t="str">
        <f t="shared" si="341"/>
        <v>Needs Review</v>
      </c>
      <c r="K3104" s="19" t="str">
        <f t="shared" si="342"/>
        <v>Bell &amp; Erber</v>
      </c>
      <c r="L3104" s="27" t="str">
        <f t="shared" si="338"/>
        <v>Organics</v>
      </c>
      <c r="M3104" s="27" t="str">
        <f t="shared" si="339"/>
        <v>Organics</v>
      </c>
    </row>
    <row r="3105" spans="1:13" x14ac:dyDescent="0.25">
      <c r="A3105" s="15" t="s">
        <v>113</v>
      </c>
      <c r="B3105" s="16" t="s">
        <v>26</v>
      </c>
      <c r="C3105" s="15" t="str">
        <f t="shared" si="337"/>
        <v>Peat_Porous</v>
      </c>
      <c r="D3105" s="15">
        <v>1</v>
      </c>
      <c r="E3105" s="33">
        <f t="shared" si="340"/>
        <v>-4.8075106056537004E-2</v>
      </c>
      <c r="F3105" s="15" t="str">
        <f t="shared" si="336"/>
        <v>Rare/Uncommon</v>
      </c>
      <c r="G3105" s="17" t="s">
        <v>159</v>
      </c>
      <c r="H3105" s="18" t="s">
        <v>168</v>
      </c>
      <c r="I3105" s="26" t="s">
        <v>168</v>
      </c>
      <c r="J3105" s="19" t="str">
        <f t="shared" si="341"/>
        <v>Needs Review</v>
      </c>
      <c r="K3105" s="19" t="str">
        <f t="shared" si="342"/>
        <v>Bell &amp; Erber</v>
      </c>
      <c r="L3105" s="27" t="str">
        <f t="shared" si="338"/>
        <v>Organics</v>
      </c>
      <c r="M3105" s="27" t="str">
        <f t="shared" si="339"/>
        <v>Organics</v>
      </c>
    </row>
    <row r="3106" spans="1:13" x14ac:dyDescent="0.25">
      <c r="A3106" s="15" t="s">
        <v>113</v>
      </c>
      <c r="B3106" s="16" t="s">
        <v>27</v>
      </c>
      <c r="C3106" s="15" t="str">
        <f t="shared" si="337"/>
        <v>Peat_Sandy</v>
      </c>
      <c r="D3106" s="15">
        <v>67</v>
      </c>
      <c r="E3106" s="33">
        <f t="shared" si="340"/>
        <v>-4.4169975797982645E-2</v>
      </c>
      <c r="F3106" s="15" t="str">
        <f t="shared" si="336"/>
        <v>Rare/Uncommon</v>
      </c>
      <c r="G3106" s="17" t="s">
        <v>159</v>
      </c>
      <c r="H3106" s="18" t="s">
        <v>168</v>
      </c>
      <c r="I3106" s="26" t="s">
        <v>168</v>
      </c>
      <c r="J3106" s="19" t="str">
        <f t="shared" si="341"/>
        <v>Needs Review</v>
      </c>
      <c r="K3106" s="19" t="str">
        <f t="shared" si="342"/>
        <v>Bell &amp; Erber</v>
      </c>
      <c r="L3106" s="27" t="str">
        <f t="shared" si="338"/>
        <v>Organics</v>
      </c>
      <c r="M3106" s="27" t="str">
        <f t="shared" si="339"/>
        <v>Organics</v>
      </c>
    </row>
    <row r="3107" spans="1:13" x14ac:dyDescent="0.25">
      <c r="A3107" s="15" t="s">
        <v>113</v>
      </c>
      <c r="B3107" s="16" t="s">
        <v>28</v>
      </c>
      <c r="C3107" s="15" t="str">
        <f t="shared" si="337"/>
        <v>Peat_Silty</v>
      </c>
      <c r="D3107" s="15">
        <v>5</v>
      </c>
      <c r="E3107" s="33">
        <f t="shared" si="340"/>
        <v>-4.7838431495412496E-2</v>
      </c>
      <c r="F3107" s="15" t="str">
        <f t="shared" si="336"/>
        <v>Rare/Uncommon</v>
      </c>
      <c r="G3107" s="17" t="s">
        <v>159</v>
      </c>
      <c r="H3107" s="18" t="s">
        <v>168</v>
      </c>
      <c r="I3107" s="26" t="s">
        <v>168</v>
      </c>
      <c r="J3107" s="19" t="str">
        <f t="shared" si="341"/>
        <v>Needs Review</v>
      </c>
      <c r="K3107" s="19" t="str">
        <f t="shared" si="342"/>
        <v>Bell &amp; Erber</v>
      </c>
      <c r="L3107" s="27" t="str">
        <f t="shared" si="338"/>
        <v>Organics</v>
      </c>
      <c r="M3107" s="27" t="str">
        <f t="shared" si="339"/>
        <v>Organics</v>
      </c>
    </row>
    <row r="3108" spans="1:13" x14ac:dyDescent="0.25">
      <c r="A3108" s="15" t="s">
        <v>113</v>
      </c>
      <c r="B3108" s="16" t="s">
        <v>29</v>
      </c>
      <c r="C3108" s="15" t="str">
        <f t="shared" si="337"/>
        <v>Peat_Soft</v>
      </c>
      <c r="D3108" s="15">
        <v>13</v>
      </c>
      <c r="E3108" s="33">
        <f t="shared" si="340"/>
        <v>-4.7365082373163482E-2</v>
      </c>
      <c r="F3108" s="15" t="str">
        <f t="shared" si="336"/>
        <v>Rare/Uncommon</v>
      </c>
      <c r="G3108" s="17" t="s">
        <v>159</v>
      </c>
      <c r="H3108" s="18" t="s">
        <v>168</v>
      </c>
      <c r="I3108" s="26" t="s">
        <v>168</v>
      </c>
      <c r="J3108" s="19" t="str">
        <f t="shared" si="341"/>
        <v>Needs Review</v>
      </c>
      <c r="K3108" s="19" t="str">
        <f t="shared" si="342"/>
        <v>Bell &amp; Erber</v>
      </c>
      <c r="L3108" s="27" t="str">
        <f t="shared" si="338"/>
        <v>Organics</v>
      </c>
      <c r="M3108" s="27" t="str">
        <f t="shared" si="339"/>
        <v>Organics</v>
      </c>
    </row>
    <row r="3109" spans="1:13" x14ac:dyDescent="0.25">
      <c r="A3109" s="15" t="s">
        <v>113</v>
      </c>
      <c r="B3109" s="16" t="s">
        <v>30</v>
      </c>
      <c r="C3109" s="15" t="str">
        <f t="shared" si="337"/>
        <v>Peat_Sticky</v>
      </c>
      <c r="D3109" s="15">
        <v>1</v>
      </c>
      <c r="E3109" s="33">
        <f t="shared" si="340"/>
        <v>-4.8075106056537004E-2</v>
      </c>
      <c r="F3109" s="15" t="str">
        <f t="shared" si="336"/>
        <v>Rare/Uncommon</v>
      </c>
      <c r="G3109" s="17" t="s">
        <v>159</v>
      </c>
      <c r="H3109" s="18" t="s">
        <v>168</v>
      </c>
      <c r="I3109" s="26" t="s">
        <v>168</v>
      </c>
      <c r="J3109" s="19" t="str">
        <f t="shared" si="341"/>
        <v>Needs Review</v>
      </c>
      <c r="K3109" s="19" t="str">
        <f t="shared" si="342"/>
        <v>Bell &amp; Erber</v>
      </c>
      <c r="L3109" s="27" t="str">
        <f t="shared" si="338"/>
        <v>Organics</v>
      </c>
      <c r="M3109" s="27" t="str">
        <f t="shared" si="339"/>
        <v>Organics</v>
      </c>
    </row>
    <row r="3110" spans="1:13" x14ac:dyDescent="0.25">
      <c r="A3110" s="15" t="s">
        <v>113</v>
      </c>
      <c r="B3110" s="16" t="s">
        <v>31</v>
      </c>
      <c r="C3110" s="15" t="str">
        <f t="shared" si="337"/>
        <v>Peat_Stoney</v>
      </c>
      <c r="D3110" s="15">
        <v>3</v>
      </c>
      <c r="E3110" s="33">
        <f t="shared" si="340"/>
        <v>-4.7956768775974754E-2</v>
      </c>
      <c r="F3110" s="15" t="str">
        <f t="shared" si="336"/>
        <v>Rare/Uncommon</v>
      </c>
      <c r="G3110" s="17" t="s">
        <v>159</v>
      </c>
      <c r="H3110" s="18" t="s">
        <v>168</v>
      </c>
      <c r="I3110" s="26" t="s">
        <v>168</v>
      </c>
      <c r="J3110" s="19" t="str">
        <f t="shared" si="341"/>
        <v>Needs Review</v>
      </c>
      <c r="K3110" s="19" t="str">
        <f t="shared" si="342"/>
        <v>Bell &amp; Erber</v>
      </c>
      <c r="L3110" s="27" t="str">
        <f t="shared" si="338"/>
        <v>Organics</v>
      </c>
      <c r="M3110" s="27" t="str">
        <f t="shared" si="339"/>
        <v>Organics</v>
      </c>
    </row>
    <row r="3111" spans="1:13" x14ac:dyDescent="0.25">
      <c r="A3111" s="15" t="s">
        <v>113</v>
      </c>
      <c r="B3111" s="16" t="s">
        <v>32</v>
      </c>
      <c r="C3111" s="15" t="str">
        <f t="shared" si="337"/>
        <v>Peat_Stringers</v>
      </c>
      <c r="D3111" s="15">
        <v>0</v>
      </c>
      <c r="E3111" s="33">
        <f t="shared" si="340"/>
        <v>-4.8134274696818129E-2</v>
      </c>
      <c r="F3111" s="15" t="str">
        <f t="shared" si="336"/>
        <v>Not Used</v>
      </c>
      <c r="G3111" s="17" t="s">
        <v>159</v>
      </c>
      <c r="H3111" s="18" t="s">
        <v>168</v>
      </c>
      <c r="I3111" s="26" t="s">
        <v>168</v>
      </c>
      <c r="J3111" s="19" t="str">
        <f t="shared" si="341"/>
        <v>Not Used</v>
      </c>
      <c r="K3111" s="19" t="str">
        <f t="shared" si="342"/>
        <v>Not Used</v>
      </c>
      <c r="L3111" s="27" t="str">
        <f t="shared" si="338"/>
        <v>CHECK</v>
      </c>
      <c r="M3111" s="27" t="str">
        <f t="shared" si="339"/>
        <v>Organics</v>
      </c>
    </row>
    <row r="3112" spans="1:13" x14ac:dyDescent="0.25">
      <c r="A3112" s="15" t="s">
        <v>113</v>
      </c>
      <c r="B3112" s="16" t="s">
        <v>33</v>
      </c>
      <c r="C3112" s="15" t="str">
        <f t="shared" si="337"/>
        <v>Peat_Strips</v>
      </c>
      <c r="D3112" s="15">
        <v>1</v>
      </c>
      <c r="E3112" s="33">
        <f t="shared" si="340"/>
        <v>-4.8075106056537004E-2</v>
      </c>
      <c r="F3112" s="15" t="str">
        <f t="shared" si="336"/>
        <v>Rare/Uncommon</v>
      </c>
      <c r="G3112" s="17" t="s">
        <v>159</v>
      </c>
      <c r="H3112" s="18" t="s">
        <v>168</v>
      </c>
      <c r="I3112" s="26" t="s">
        <v>168</v>
      </c>
      <c r="J3112" s="19" t="str">
        <f t="shared" si="341"/>
        <v>Needs Review</v>
      </c>
      <c r="K3112" s="19" t="str">
        <f t="shared" si="342"/>
        <v>Bell &amp; Erber</v>
      </c>
      <c r="L3112" s="27" t="str">
        <f t="shared" si="338"/>
        <v>Organics</v>
      </c>
      <c r="M3112" s="27" t="str">
        <f t="shared" si="339"/>
        <v>Organics</v>
      </c>
    </row>
    <row r="3113" spans="1:13" x14ac:dyDescent="0.25">
      <c r="A3113" s="15" t="s">
        <v>113</v>
      </c>
      <c r="B3113" s="16" t="s">
        <v>34</v>
      </c>
      <c r="C3113" s="15" t="str">
        <f t="shared" si="337"/>
        <v>Peat_Swelling</v>
      </c>
      <c r="D3113" s="15">
        <v>1</v>
      </c>
      <c r="E3113" s="33">
        <f t="shared" si="340"/>
        <v>-4.8075106056537004E-2</v>
      </c>
      <c r="F3113" s="15" t="str">
        <f t="shared" si="336"/>
        <v>Rare/Uncommon</v>
      </c>
      <c r="G3113" s="17" t="s">
        <v>159</v>
      </c>
      <c r="H3113" s="18" t="s">
        <v>168</v>
      </c>
      <c r="I3113" s="26" t="s">
        <v>168</v>
      </c>
      <c r="J3113" s="19" t="str">
        <f t="shared" si="341"/>
        <v>Needs Review</v>
      </c>
      <c r="K3113" s="19" t="str">
        <f t="shared" si="342"/>
        <v>Bell &amp; Erber</v>
      </c>
      <c r="L3113" s="27" t="str">
        <f t="shared" si="338"/>
        <v>Organics</v>
      </c>
      <c r="M3113" s="27" t="str">
        <f t="shared" si="339"/>
        <v>Organics</v>
      </c>
    </row>
    <row r="3114" spans="1:13" x14ac:dyDescent="0.25">
      <c r="A3114" s="15" t="s">
        <v>113</v>
      </c>
      <c r="B3114" s="16" t="s">
        <v>35</v>
      </c>
      <c r="C3114" s="15" t="str">
        <f t="shared" si="337"/>
        <v>Peat_Very Coarse</v>
      </c>
      <c r="D3114" s="15">
        <v>0</v>
      </c>
      <c r="E3114" s="33">
        <f t="shared" si="340"/>
        <v>-4.8134274696818129E-2</v>
      </c>
      <c r="F3114" s="15" t="str">
        <f t="shared" si="336"/>
        <v>Not Used</v>
      </c>
      <c r="G3114" s="17" t="s">
        <v>159</v>
      </c>
      <c r="H3114" s="18" t="s">
        <v>168</v>
      </c>
      <c r="I3114" s="26" t="s">
        <v>168</v>
      </c>
      <c r="J3114" s="19" t="str">
        <f t="shared" si="341"/>
        <v>Not Used</v>
      </c>
      <c r="K3114" s="19" t="str">
        <f t="shared" si="342"/>
        <v>Not Used</v>
      </c>
      <c r="L3114" s="27" t="str">
        <f t="shared" si="338"/>
        <v>CHECK</v>
      </c>
      <c r="M3114" s="27" t="str">
        <f t="shared" si="339"/>
        <v>Organics</v>
      </c>
    </row>
    <row r="3115" spans="1:13" x14ac:dyDescent="0.25">
      <c r="A3115" s="15" t="s">
        <v>113</v>
      </c>
      <c r="B3115" s="16" t="s">
        <v>160</v>
      </c>
      <c r="C3115" s="15" t="str">
        <f t="shared" si="337"/>
        <v>Peat_Very Fine</v>
      </c>
      <c r="D3115" s="15">
        <v>0</v>
      </c>
      <c r="E3115" s="33">
        <f t="shared" si="340"/>
        <v>-4.8134274696818129E-2</v>
      </c>
      <c r="F3115" s="15" t="str">
        <f t="shared" si="336"/>
        <v>Not Used</v>
      </c>
      <c r="G3115" s="17" t="s">
        <v>159</v>
      </c>
      <c r="H3115" s="18" t="s">
        <v>168</v>
      </c>
      <c r="I3115" s="26" t="s">
        <v>168</v>
      </c>
      <c r="J3115" s="19" t="str">
        <f t="shared" si="341"/>
        <v>Not Used</v>
      </c>
      <c r="K3115" s="19" t="str">
        <f t="shared" si="342"/>
        <v>Not Used</v>
      </c>
      <c r="L3115" s="27" t="str">
        <f t="shared" si="338"/>
        <v>CHECK</v>
      </c>
      <c r="M3115" s="27" t="str">
        <f t="shared" si="339"/>
        <v>Organics</v>
      </c>
    </row>
    <row r="3116" spans="1:13" x14ac:dyDescent="0.25">
      <c r="A3116" s="15" t="s">
        <v>113</v>
      </c>
      <c r="B3116" s="16" t="s">
        <v>36</v>
      </c>
      <c r="C3116" s="15" t="str">
        <f t="shared" si="337"/>
        <v>Peat_Very Fine-Coarse</v>
      </c>
      <c r="D3116" s="15">
        <v>0</v>
      </c>
      <c r="E3116" s="33">
        <f t="shared" si="340"/>
        <v>-4.8134274696818129E-2</v>
      </c>
      <c r="F3116" s="15" t="str">
        <f t="shared" si="336"/>
        <v>Not Used</v>
      </c>
      <c r="G3116" s="17" t="s">
        <v>159</v>
      </c>
      <c r="H3116" s="18" t="s">
        <v>168</v>
      </c>
      <c r="I3116" s="26" t="s">
        <v>168</v>
      </c>
      <c r="J3116" s="19" t="str">
        <f t="shared" si="341"/>
        <v>Not Used</v>
      </c>
      <c r="K3116" s="19" t="str">
        <f t="shared" si="342"/>
        <v>Not Used</v>
      </c>
      <c r="L3116" s="27" t="str">
        <f t="shared" si="338"/>
        <v>CHECK</v>
      </c>
      <c r="M3116" s="27" t="str">
        <f t="shared" si="339"/>
        <v>Organics</v>
      </c>
    </row>
    <row r="3117" spans="1:13" x14ac:dyDescent="0.25">
      <c r="A3117" s="15" t="s">
        <v>113</v>
      </c>
      <c r="B3117" s="16" t="s">
        <v>37</v>
      </c>
      <c r="C3117" s="15" t="str">
        <f t="shared" si="337"/>
        <v>Peat_Very Fine-Fine</v>
      </c>
      <c r="D3117" s="15">
        <v>0</v>
      </c>
      <c r="E3117" s="33">
        <f t="shared" si="340"/>
        <v>-4.8134274696818129E-2</v>
      </c>
      <c r="F3117" s="15" t="str">
        <f t="shared" si="336"/>
        <v>Not Used</v>
      </c>
      <c r="G3117" s="17" t="s">
        <v>159</v>
      </c>
      <c r="H3117" s="18" t="s">
        <v>168</v>
      </c>
      <c r="I3117" s="26" t="s">
        <v>168</v>
      </c>
      <c r="J3117" s="19" t="str">
        <f t="shared" si="341"/>
        <v>Not Used</v>
      </c>
      <c r="K3117" s="19" t="str">
        <f t="shared" si="342"/>
        <v>Not Used</v>
      </c>
      <c r="L3117" s="27" t="str">
        <f t="shared" si="338"/>
        <v>CHECK</v>
      </c>
      <c r="M3117" s="27" t="str">
        <f t="shared" si="339"/>
        <v>Organics</v>
      </c>
    </row>
    <row r="3118" spans="1:13" x14ac:dyDescent="0.25">
      <c r="A3118" s="15" t="s">
        <v>113</v>
      </c>
      <c r="B3118" s="16" t="s">
        <v>38</v>
      </c>
      <c r="C3118" s="15" t="str">
        <f t="shared" si="337"/>
        <v>Peat_Very Fine-Medium</v>
      </c>
      <c r="D3118" s="15">
        <v>0</v>
      </c>
      <c r="E3118" s="33">
        <f t="shared" si="340"/>
        <v>-4.8134274696818129E-2</v>
      </c>
      <c r="F3118" s="15" t="str">
        <f t="shared" si="336"/>
        <v>Not Used</v>
      </c>
      <c r="G3118" s="17" t="s">
        <v>159</v>
      </c>
      <c r="H3118" s="18" t="s">
        <v>168</v>
      </c>
      <c r="I3118" s="26" t="s">
        <v>168</v>
      </c>
      <c r="J3118" s="19" t="str">
        <f t="shared" si="341"/>
        <v>Not Used</v>
      </c>
      <c r="K3118" s="19" t="str">
        <f t="shared" si="342"/>
        <v>Not Used</v>
      </c>
      <c r="L3118" s="27" t="str">
        <f t="shared" si="338"/>
        <v>CHECK</v>
      </c>
      <c r="M3118" s="27" t="str">
        <f t="shared" si="339"/>
        <v>Organics</v>
      </c>
    </row>
    <row r="3119" spans="1:13" x14ac:dyDescent="0.25">
      <c r="A3119" s="15" t="s">
        <v>113</v>
      </c>
      <c r="B3119" s="16" t="s">
        <v>39</v>
      </c>
      <c r="C3119" s="15" t="str">
        <f t="shared" si="337"/>
        <v>Peat_Very Hard</v>
      </c>
      <c r="D3119" s="15">
        <v>0</v>
      </c>
      <c r="E3119" s="33">
        <f t="shared" si="340"/>
        <v>-4.8134274696818129E-2</v>
      </c>
      <c r="F3119" s="15" t="str">
        <f t="shared" si="336"/>
        <v>Not Used</v>
      </c>
      <c r="G3119" s="17" t="s">
        <v>159</v>
      </c>
      <c r="H3119" s="18" t="s">
        <v>168</v>
      </c>
      <c r="I3119" s="26" t="s">
        <v>168</v>
      </c>
      <c r="J3119" s="19" t="str">
        <f t="shared" si="341"/>
        <v>Not Used</v>
      </c>
      <c r="K3119" s="19" t="str">
        <f t="shared" si="342"/>
        <v>Not Used</v>
      </c>
      <c r="L3119" s="27" t="str">
        <f t="shared" si="338"/>
        <v>CHECK</v>
      </c>
      <c r="M3119" s="27" t="str">
        <f t="shared" si="339"/>
        <v>Organics</v>
      </c>
    </row>
    <row r="3120" spans="1:13" x14ac:dyDescent="0.25">
      <c r="A3120" s="15" t="s">
        <v>113</v>
      </c>
      <c r="B3120" s="16" t="s">
        <v>40</v>
      </c>
      <c r="C3120" s="15" t="str">
        <f t="shared" si="337"/>
        <v>Peat_W/Boulders</v>
      </c>
      <c r="D3120" s="15">
        <v>1</v>
      </c>
      <c r="E3120" s="33">
        <f t="shared" si="340"/>
        <v>-4.8075106056537004E-2</v>
      </c>
      <c r="F3120" s="15" t="str">
        <f t="shared" si="336"/>
        <v>Rare/Uncommon</v>
      </c>
      <c r="G3120" s="17" t="s">
        <v>159</v>
      </c>
      <c r="H3120" s="18" t="s">
        <v>168</v>
      </c>
      <c r="I3120" s="26" t="s">
        <v>168</v>
      </c>
      <c r="J3120" s="19" t="str">
        <f t="shared" si="341"/>
        <v>Needs Review</v>
      </c>
      <c r="K3120" s="19" t="str">
        <f t="shared" si="342"/>
        <v>Bell &amp; Erber</v>
      </c>
      <c r="L3120" s="27" t="str">
        <f t="shared" si="338"/>
        <v>Organics</v>
      </c>
      <c r="M3120" s="27" t="str">
        <f t="shared" si="339"/>
        <v>Organics</v>
      </c>
    </row>
    <row r="3121" spans="1:13" x14ac:dyDescent="0.25">
      <c r="A3121" s="15" t="s">
        <v>113</v>
      </c>
      <c r="B3121" s="16" t="s">
        <v>41</v>
      </c>
      <c r="C3121" s="15" t="str">
        <f t="shared" si="337"/>
        <v>Peat_W/Clay</v>
      </c>
      <c r="D3121" s="15">
        <v>74</v>
      </c>
      <c r="E3121" s="33">
        <f t="shared" si="340"/>
        <v>-4.3755795316014756E-2</v>
      </c>
      <c r="F3121" s="15" t="str">
        <f t="shared" si="336"/>
        <v>Rare/Uncommon</v>
      </c>
      <c r="G3121" s="17" t="s">
        <v>159</v>
      </c>
      <c r="H3121" s="18" t="s">
        <v>168</v>
      </c>
      <c r="I3121" s="26" t="s">
        <v>168</v>
      </c>
      <c r="J3121" s="19" t="str">
        <f t="shared" si="341"/>
        <v>Needs Review</v>
      </c>
      <c r="K3121" s="19" t="str">
        <f t="shared" si="342"/>
        <v>Bell &amp; Erber</v>
      </c>
      <c r="L3121" s="27" t="str">
        <f t="shared" si="338"/>
        <v>Organics</v>
      </c>
      <c r="M3121" s="27" t="str">
        <f t="shared" si="339"/>
        <v>Organics</v>
      </c>
    </row>
    <row r="3122" spans="1:13" x14ac:dyDescent="0.25">
      <c r="A3122" s="15" t="s">
        <v>113</v>
      </c>
      <c r="B3122" s="16" t="s">
        <v>42</v>
      </c>
      <c r="C3122" s="15" t="str">
        <f t="shared" si="337"/>
        <v>Peat_W/Coal</v>
      </c>
      <c r="D3122" s="15">
        <v>1</v>
      </c>
      <c r="E3122" s="33">
        <f t="shared" si="340"/>
        <v>-4.8075106056537004E-2</v>
      </c>
      <c r="F3122" s="15" t="str">
        <f t="shared" si="336"/>
        <v>Rare/Uncommon</v>
      </c>
      <c r="G3122" s="17" t="s">
        <v>159</v>
      </c>
      <c r="H3122" s="18" t="s">
        <v>168</v>
      </c>
      <c r="I3122" s="26" t="s">
        <v>168</v>
      </c>
      <c r="J3122" s="19" t="str">
        <f t="shared" si="341"/>
        <v>Needs Review</v>
      </c>
      <c r="K3122" s="19" t="str">
        <f t="shared" si="342"/>
        <v>Bell &amp; Erber</v>
      </c>
      <c r="L3122" s="27" t="str">
        <f t="shared" si="338"/>
        <v>Organics</v>
      </c>
      <c r="M3122" s="27" t="str">
        <f t="shared" si="339"/>
        <v>Organics</v>
      </c>
    </row>
    <row r="3123" spans="1:13" x14ac:dyDescent="0.25">
      <c r="A3123" s="15" t="s">
        <v>113</v>
      </c>
      <c r="B3123" s="16" t="s">
        <v>43</v>
      </c>
      <c r="C3123" s="15" t="str">
        <f t="shared" si="337"/>
        <v>Peat_W/Cobbles</v>
      </c>
      <c r="D3123" s="15">
        <v>0</v>
      </c>
      <c r="E3123" s="33">
        <f t="shared" si="340"/>
        <v>-4.8134274696818129E-2</v>
      </c>
      <c r="F3123" s="15" t="str">
        <f t="shared" si="336"/>
        <v>Not Used</v>
      </c>
      <c r="G3123" s="17" t="s">
        <v>159</v>
      </c>
      <c r="H3123" s="18" t="s">
        <v>168</v>
      </c>
      <c r="I3123" s="26" t="s">
        <v>168</v>
      </c>
      <c r="J3123" s="19" t="str">
        <f t="shared" si="341"/>
        <v>Not Used</v>
      </c>
      <c r="K3123" s="19" t="str">
        <f t="shared" si="342"/>
        <v>Not Used</v>
      </c>
      <c r="L3123" s="27" t="str">
        <f t="shared" si="338"/>
        <v>CHECK</v>
      </c>
      <c r="M3123" s="27" t="str">
        <f t="shared" si="339"/>
        <v>Organics</v>
      </c>
    </row>
    <row r="3124" spans="1:13" x14ac:dyDescent="0.25">
      <c r="A3124" s="15" t="s">
        <v>113</v>
      </c>
      <c r="B3124" s="16" t="s">
        <v>44</v>
      </c>
      <c r="C3124" s="15" t="str">
        <f t="shared" si="337"/>
        <v>Peat_W/Dolomite</v>
      </c>
      <c r="D3124" s="15">
        <v>0</v>
      </c>
      <c r="E3124" s="33">
        <f t="shared" si="340"/>
        <v>-4.8134274696818129E-2</v>
      </c>
      <c r="F3124" s="15" t="str">
        <f t="shared" si="336"/>
        <v>Not Used</v>
      </c>
      <c r="G3124" s="17" t="s">
        <v>159</v>
      </c>
      <c r="H3124" s="18" t="s">
        <v>168</v>
      </c>
      <c r="I3124" s="26" t="s">
        <v>168</v>
      </c>
      <c r="J3124" s="19" t="str">
        <f t="shared" si="341"/>
        <v>Not Used</v>
      </c>
      <c r="K3124" s="19" t="str">
        <f t="shared" si="342"/>
        <v>Not Used</v>
      </c>
      <c r="L3124" s="27" t="str">
        <f t="shared" si="338"/>
        <v>CHECK</v>
      </c>
      <c r="M3124" s="27" t="str">
        <f t="shared" si="339"/>
        <v>Organics</v>
      </c>
    </row>
    <row r="3125" spans="1:13" x14ac:dyDescent="0.25">
      <c r="A3125" s="15" t="s">
        <v>113</v>
      </c>
      <c r="B3125" s="16" t="s">
        <v>45</v>
      </c>
      <c r="C3125" s="15" t="str">
        <f t="shared" si="337"/>
        <v>Peat_W/Gravel</v>
      </c>
      <c r="D3125" s="15">
        <v>50</v>
      </c>
      <c r="E3125" s="33">
        <f t="shared" si="340"/>
        <v>-4.5175842682761799E-2</v>
      </c>
      <c r="F3125" s="15" t="str">
        <f t="shared" si="336"/>
        <v>Rare/Uncommon</v>
      </c>
      <c r="G3125" s="17" t="s">
        <v>159</v>
      </c>
      <c r="H3125" s="18" t="s">
        <v>168</v>
      </c>
      <c r="I3125" s="26" t="s">
        <v>168</v>
      </c>
      <c r="J3125" s="19" t="str">
        <f t="shared" si="341"/>
        <v>Needs Review</v>
      </c>
      <c r="K3125" s="19" t="str">
        <f t="shared" si="342"/>
        <v>Bell &amp; Erber</v>
      </c>
      <c r="L3125" s="27" t="str">
        <f t="shared" si="338"/>
        <v>Organics</v>
      </c>
      <c r="M3125" s="27" t="str">
        <f t="shared" si="339"/>
        <v>Organics</v>
      </c>
    </row>
    <row r="3126" spans="1:13" x14ac:dyDescent="0.25">
      <c r="A3126" s="15" t="s">
        <v>113</v>
      </c>
      <c r="B3126" s="16" t="s">
        <v>46</v>
      </c>
      <c r="C3126" s="15" t="str">
        <f t="shared" si="337"/>
        <v>Peat_W/Gypsum</v>
      </c>
      <c r="D3126" s="15">
        <v>0</v>
      </c>
      <c r="E3126" s="33">
        <f t="shared" si="340"/>
        <v>-4.8134274696818129E-2</v>
      </c>
      <c r="F3126" s="15" t="str">
        <f t="shared" si="336"/>
        <v>Not Used</v>
      </c>
      <c r="G3126" s="17" t="s">
        <v>159</v>
      </c>
      <c r="H3126" s="18" t="s">
        <v>168</v>
      </c>
      <c r="I3126" s="26" t="s">
        <v>168</v>
      </c>
      <c r="J3126" s="19" t="str">
        <f t="shared" si="341"/>
        <v>Not Used</v>
      </c>
      <c r="K3126" s="19" t="str">
        <f t="shared" si="342"/>
        <v>Not Used</v>
      </c>
      <c r="L3126" s="27" t="str">
        <f t="shared" si="338"/>
        <v>CHECK</v>
      </c>
      <c r="M3126" s="27" t="str">
        <f t="shared" si="339"/>
        <v>Organics</v>
      </c>
    </row>
    <row r="3127" spans="1:13" x14ac:dyDescent="0.25">
      <c r="A3127" s="15" t="s">
        <v>113</v>
      </c>
      <c r="B3127" s="16" t="s">
        <v>47</v>
      </c>
      <c r="C3127" s="15" t="str">
        <f t="shared" si="337"/>
        <v>Peat_W/Limestone</v>
      </c>
      <c r="D3127" s="15">
        <v>1</v>
      </c>
      <c r="E3127" s="33">
        <f t="shared" si="340"/>
        <v>-4.8075106056537004E-2</v>
      </c>
      <c r="F3127" s="15" t="str">
        <f t="shared" si="336"/>
        <v>Rare/Uncommon</v>
      </c>
      <c r="G3127" s="17" t="s">
        <v>159</v>
      </c>
      <c r="H3127" s="18" t="s">
        <v>168</v>
      </c>
      <c r="I3127" s="26" t="s">
        <v>168</v>
      </c>
      <c r="J3127" s="19" t="str">
        <f t="shared" si="341"/>
        <v>Needs Review</v>
      </c>
      <c r="K3127" s="19" t="str">
        <f t="shared" si="342"/>
        <v>Bell &amp; Erber</v>
      </c>
      <c r="L3127" s="27" t="str">
        <f t="shared" si="338"/>
        <v>Organics</v>
      </c>
      <c r="M3127" s="27" t="str">
        <f t="shared" si="339"/>
        <v>Organics</v>
      </c>
    </row>
    <row r="3128" spans="1:13" x14ac:dyDescent="0.25">
      <c r="A3128" s="15" t="s">
        <v>113</v>
      </c>
      <c r="B3128" s="16" t="s">
        <v>48</v>
      </c>
      <c r="C3128" s="15" t="str">
        <f t="shared" si="337"/>
        <v>Peat_W/Pyrite</v>
      </c>
      <c r="D3128" s="15">
        <v>1</v>
      </c>
      <c r="E3128" s="33">
        <f t="shared" si="340"/>
        <v>-4.8075106056537004E-2</v>
      </c>
      <c r="F3128" s="15" t="str">
        <f t="shared" si="336"/>
        <v>Rare/Uncommon</v>
      </c>
      <c r="G3128" s="17" t="s">
        <v>159</v>
      </c>
      <c r="H3128" s="18" t="s">
        <v>168</v>
      </c>
      <c r="I3128" s="26" t="s">
        <v>168</v>
      </c>
      <c r="J3128" s="19" t="str">
        <f t="shared" si="341"/>
        <v>Needs Review</v>
      </c>
      <c r="K3128" s="19" t="str">
        <f t="shared" si="342"/>
        <v>Bell &amp; Erber</v>
      </c>
      <c r="L3128" s="27" t="str">
        <f t="shared" si="338"/>
        <v>Organics</v>
      </c>
      <c r="M3128" s="27" t="str">
        <f t="shared" si="339"/>
        <v>Organics</v>
      </c>
    </row>
    <row r="3129" spans="1:13" x14ac:dyDescent="0.25">
      <c r="A3129" s="15" t="s">
        <v>113</v>
      </c>
      <c r="B3129" s="16" t="s">
        <v>49</v>
      </c>
      <c r="C3129" s="15" t="str">
        <f t="shared" si="337"/>
        <v>Peat_W/Sand</v>
      </c>
      <c r="D3129" s="15">
        <v>163</v>
      </c>
      <c r="E3129" s="33">
        <f t="shared" si="340"/>
        <v>-3.8489786330994487E-2</v>
      </c>
      <c r="F3129" s="15" t="str">
        <f t="shared" si="336"/>
        <v>Rare/Uncommon</v>
      </c>
      <c r="G3129" s="17" t="s">
        <v>159</v>
      </c>
      <c r="H3129" s="18" t="s">
        <v>168</v>
      </c>
      <c r="I3129" s="26" t="s">
        <v>168</v>
      </c>
      <c r="J3129" s="19" t="str">
        <f t="shared" si="341"/>
        <v>Needs Review</v>
      </c>
      <c r="K3129" s="19" t="str">
        <f t="shared" si="342"/>
        <v>Bell &amp; Erber</v>
      </c>
      <c r="L3129" s="27" t="str">
        <f t="shared" si="338"/>
        <v>Organics</v>
      </c>
      <c r="M3129" s="27" t="str">
        <f t="shared" si="339"/>
        <v>Organics</v>
      </c>
    </row>
    <row r="3130" spans="1:13" x14ac:dyDescent="0.25">
      <c r="A3130" s="15" t="s">
        <v>113</v>
      </c>
      <c r="B3130" s="16" t="s">
        <v>50</v>
      </c>
      <c r="C3130" s="15" t="str">
        <f t="shared" si="337"/>
        <v>Peat_W/Sandstone</v>
      </c>
      <c r="D3130" s="15">
        <v>0</v>
      </c>
      <c r="E3130" s="33">
        <f t="shared" si="340"/>
        <v>-4.8134274696818129E-2</v>
      </c>
      <c r="F3130" s="15" t="str">
        <f t="shared" si="336"/>
        <v>Not Used</v>
      </c>
      <c r="G3130" s="17" t="s">
        <v>159</v>
      </c>
      <c r="H3130" s="18" t="s">
        <v>168</v>
      </c>
      <c r="I3130" s="26" t="s">
        <v>168</v>
      </c>
      <c r="J3130" s="19" t="str">
        <f t="shared" si="341"/>
        <v>Not Used</v>
      </c>
      <c r="K3130" s="19" t="str">
        <f t="shared" si="342"/>
        <v>Not Used</v>
      </c>
      <c r="L3130" s="27" t="str">
        <f t="shared" si="338"/>
        <v>CHECK</v>
      </c>
      <c r="M3130" s="27" t="str">
        <f t="shared" si="339"/>
        <v>Organics</v>
      </c>
    </row>
    <row r="3131" spans="1:13" x14ac:dyDescent="0.25">
      <c r="A3131" s="15" t="s">
        <v>113</v>
      </c>
      <c r="B3131" s="16" t="s">
        <v>51</v>
      </c>
      <c r="C3131" s="15" t="str">
        <f t="shared" si="337"/>
        <v>Peat_W/Shale</v>
      </c>
      <c r="D3131" s="15">
        <v>0</v>
      </c>
      <c r="E3131" s="33">
        <f t="shared" si="340"/>
        <v>-4.8134274696818129E-2</v>
      </c>
      <c r="F3131" s="15" t="str">
        <f t="shared" si="336"/>
        <v>Not Used</v>
      </c>
      <c r="G3131" s="17" t="s">
        <v>159</v>
      </c>
      <c r="H3131" s="18" t="s">
        <v>168</v>
      </c>
      <c r="I3131" s="26" t="s">
        <v>168</v>
      </c>
      <c r="J3131" s="19" t="str">
        <f t="shared" si="341"/>
        <v>Not Used</v>
      </c>
      <c r="K3131" s="19" t="str">
        <f t="shared" si="342"/>
        <v>Not Used</v>
      </c>
      <c r="L3131" s="27" t="str">
        <f t="shared" si="338"/>
        <v>CHECK</v>
      </c>
      <c r="M3131" s="27" t="str">
        <f t="shared" si="339"/>
        <v>Organics</v>
      </c>
    </row>
    <row r="3132" spans="1:13" x14ac:dyDescent="0.25">
      <c r="A3132" s="15" t="s">
        <v>113</v>
      </c>
      <c r="B3132" s="16" t="s">
        <v>52</v>
      </c>
      <c r="C3132" s="15" t="str">
        <f t="shared" si="337"/>
        <v>Peat_W/Silt</v>
      </c>
      <c r="D3132" s="15">
        <v>3</v>
      </c>
      <c r="E3132" s="33">
        <f t="shared" si="340"/>
        <v>-4.7956768775974754E-2</v>
      </c>
      <c r="F3132" s="15" t="str">
        <f t="shared" si="336"/>
        <v>Rare/Uncommon</v>
      </c>
      <c r="G3132" s="17" t="s">
        <v>159</v>
      </c>
      <c r="H3132" s="18" t="s">
        <v>168</v>
      </c>
      <c r="I3132" s="26" t="s">
        <v>168</v>
      </c>
      <c r="J3132" s="19" t="str">
        <f t="shared" si="341"/>
        <v>Needs Review</v>
      </c>
      <c r="K3132" s="19" t="str">
        <f t="shared" si="342"/>
        <v>Bell &amp; Erber</v>
      </c>
      <c r="L3132" s="27" t="str">
        <f t="shared" si="338"/>
        <v>Organics</v>
      </c>
      <c r="M3132" s="27" t="str">
        <f t="shared" si="339"/>
        <v>Organics</v>
      </c>
    </row>
    <row r="3133" spans="1:13" x14ac:dyDescent="0.25">
      <c r="A3133" s="15" t="s">
        <v>113</v>
      </c>
      <c r="B3133" s="16" t="s">
        <v>53</v>
      </c>
      <c r="C3133" s="15" t="str">
        <f t="shared" si="337"/>
        <v>Peat_W/Stones</v>
      </c>
      <c r="D3133" s="15">
        <v>8</v>
      </c>
      <c r="E3133" s="33">
        <f t="shared" si="340"/>
        <v>-4.7660925574569114E-2</v>
      </c>
      <c r="F3133" s="15" t="str">
        <f t="shared" si="336"/>
        <v>Rare/Uncommon</v>
      </c>
      <c r="G3133" s="17" t="s">
        <v>159</v>
      </c>
      <c r="H3133" s="18" t="s">
        <v>168</v>
      </c>
      <c r="I3133" s="26" t="s">
        <v>168</v>
      </c>
      <c r="J3133" s="19" t="str">
        <f t="shared" si="341"/>
        <v>Needs Review</v>
      </c>
      <c r="K3133" s="19" t="str">
        <f t="shared" si="342"/>
        <v>Bell &amp; Erber</v>
      </c>
      <c r="L3133" s="27" t="str">
        <f t="shared" si="338"/>
        <v>Organics</v>
      </c>
      <c r="M3133" s="27" t="str">
        <f t="shared" si="339"/>
        <v>Organics</v>
      </c>
    </row>
    <row r="3134" spans="1:13" x14ac:dyDescent="0.25">
      <c r="A3134" s="15" t="s">
        <v>113</v>
      </c>
      <c r="B3134" s="16" t="s">
        <v>54</v>
      </c>
      <c r="C3134" s="15" t="str">
        <f t="shared" si="337"/>
        <v>Peat_Water Bearing</v>
      </c>
      <c r="D3134" s="15">
        <v>1</v>
      </c>
      <c r="E3134" s="33">
        <f t="shared" si="340"/>
        <v>-4.8075106056537004E-2</v>
      </c>
      <c r="F3134" s="15" t="str">
        <f t="shared" si="336"/>
        <v>Rare/Uncommon</v>
      </c>
      <c r="G3134" s="17" t="s">
        <v>159</v>
      </c>
      <c r="H3134" s="18" t="s">
        <v>168</v>
      </c>
      <c r="I3134" s="26" t="s">
        <v>168</v>
      </c>
      <c r="J3134" s="19" t="str">
        <f t="shared" si="341"/>
        <v>Needs Review</v>
      </c>
      <c r="K3134" s="19" t="str">
        <f t="shared" si="342"/>
        <v>Bell &amp; Erber</v>
      </c>
      <c r="L3134" s="27" t="str">
        <f t="shared" si="338"/>
        <v>Organics</v>
      </c>
      <c r="M3134" s="27" t="str">
        <f t="shared" si="339"/>
        <v>Organics</v>
      </c>
    </row>
    <row r="3135" spans="1:13" x14ac:dyDescent="0.25">
      <c r="A3135" s="15" t="s">
        <v>113</v>
      </c>
      <c r="B3135" s="16" t="s">
        <v>55</v>
      </c>
      <c r="C3135" s="15" t="str">
        <f t="shared" si="337"/>
        <v>Peat_Weathered</v>
      </c>
      <c r="D3135" s="15">
        <v>0</v>
      </c>
      <c r="E3135" s="33">
        <f t="shared" si="340"/>
        <v>-4.8134274696818129E-2</v>
      </c>
      <c r="F3135" s="15" t="str">
        <f t="shared" si="336"/>
        <v>Not Used</v>
      </c>
      <c r="G3135" s="17" t="s">
        <v>159</v>
      </c>
      <c r="H3135" s="18" t="s">
        <v>168</v>
      </c>
      <c r="I3135" s="26" t="s">
        <v>168</v>
      </c>
      <c r="J3135" s="19" t="str">
        <f t="shared" si="341"/>
        <v>Not Used</v>
      </c>
      <c r="K3135" s="19" t="str">
        <f t="shared" si="342"/>
        <v>Not Used</v>
      </c>
      <c r="L3135" s="27" t="str">
        <f t="shared" si="338"/>
        <v>CHECK</v>
      </c>
      <c r="M3135" s="27" t="str">
        <f t="shared" si="339"/>
        <v>Organics</v>
      </c>
    </row>
    <row r="3136" spans="1:13" x14ac:dyDescent="0.25">
      <c r="A3136" s="15" t="s">
        <v>113</v>
      </c>
      <c r="B3136" s="16" t="s">
        <v>56</v>
      </c>
      <c r="C3136" s="15" t="str">
        <f t="shared" si="337"/>
        <v>Peat_Wet/Moist</v>
      </c>
      <c r="D3136" s="15">
        <v>13</v>
      </c>
      <c r="E3136" s="33">
        <f t="shared" si="340"/>
        <v>-4.7365082373163482E-2</v>
      </c>
      <c r="F3136" s="15" t="str">
        <f t="shared" si="336"/>
        <v>Rare/Uncommon</v>
      </c>
      <c r="G3136" s="17" t="s">
        <v>159</v>
      </c>
      <c r="H3136" s="18" t="s">
        <v>168</v>
      </c>
      <c r="I3136" s="26" t="s">
        <v>168</v>
      </c>
      <c r="J3136" s="19" t="str">
        <f t="shared" si="341"/>
        <v>Needs Review</v>
      </c>
      <c r="K3136" s="19" t="str">
        <f t="shared" si="342"/>
        <v>Bell &amp; Erber</v>
      </c>
      <c r="L3136" s="27" t="str">
        <f t="shared" si="338"/>
        <v>Organics</v>
      </c>
      <c r="M3136" s="27" t="str">
        <f t="shared" si="339"/>
        <v>Organics</v>
      </c>
    </row>
    <row r="3137" spans="1:13" x14ac:dyDescent="0.25">
      <c r="A3137" s="15" t="s">
        <v>113</v>
      </c>
      <c r="B3137" s="16" t="s">
        <v>57</v>
      </c>
      <c r="C3137" s="15" t="str">
        <f t="shared" si="337"/>
        <v>Peat_Wood</v>
      </c>
      <c r="D3137" s="15">
        <v>13</v>
      </c>
      <c r="E3137" s="33">
        <f t="shared" si="340"/>
        <v>-4.7365082373163482E-2</v>
      </c>
      <c r="F3137" s="15" t="str">
        <f t="shared" si="336"/>
        <v>Rare/Uncommon</v>
      </c>
      <c r="G3137" s="17" t="s">
        <v>159</v>
      </c>
      <c r="H3137" s="18" t="s">
        <v>168</v>
      </c>
      <c r="I3137" s="26" t="s">
        <v>168</v>
      </c>
      <c r="J3137" s="19" t="str">
        <f t="shared" si="341"/>
        <v>Needs Review</v>
      </c>
      <c r="K3137" s="19" t="str">
        <f t="shared" si="342"/>
        <v>Bell &amp; Erber</v>
      </c>
      <c r="L3137" s="27" t="str">
        <f t="shared" si="338"/>
        <v>Organics</v>
      </c>
      <c r="M3137" s="27" t="str">
        <f t="shared" si="339"/>
        <v>Organics</v>
      </c>
    </row>
    <row r="3138" spans="1:13" x14ac:dyDescent="0.25">
      <c r="A3138" s="15" t="s">
        <v>114</v>
      </c>
      <c r="B3138" s="16"/>
      <c r="C3138" s="15" t="str">
        <f t="shared" si="337"/>
        <v>Quartz_</v>
      </c>
      <c r="D3138" s="15">
        <v>278</v>
      </c>
      <c r="E3138" s="33">
        <f t="shared" si="340"/>
        <v>-3.1685392698664917E-2</v>
      </c>
      <c r="F3138" s="15" t="str">
        <f t="shared" ref="F3138:F3201" si="343">IF(D3138=0,"Not Used",
IF(E3138&lt;Mean,"Rare/Uncommon",
IF(AND(E3138&gt;Mean,E3138&lt;(Mean + Standard_Deviation)),"Fairly Common",
IF(AND(E3138&gt;(Mean + Standard_Deviation),E3138&lt;(Mean + (2*Standard_Deviation))),"Common",
IF(E3138&gt;(Mean + (2*Standard_Deviation)),"Very Common","")))))</f>
        <v>Rare/Uncommon</v>
      </c>
      <c r="G3138" s="17" t="s">
        <v>159</v>
      </c>
      <c r="H3138" s="18" t="s">
        <v>166</v>
      </c>
      <c r="I3138" s="26" t="s">
        <v>166</v>
      </c>
      <c r="J3138" s="19" t="str">
        <f t="shared" si="341"/>
        <v>Needs Review</v>
      </c>
      <c r="K3138" s="19" t="str">
        <f t="shared" si="342"/>
        <v>Bell &amp; Erber</v>
      </c>
      <c r="L3138" s="27" t="str">
        <f t="shared" si="338"/>
        <v>Bedrock</v>
      </c>
      <c r="M3138" s="27" t="str">
        <f t="shared" si="339"/>
        <v>Bedrock</v>
      </c>
    </row>
    <row r="3139" spans="1:13" x14ac:dyDescent="0.25">
      <c r="A3139" s="15" t="s">
        <v>114</v>
      </c>
      <c r="B3139" s="16" t="s">
        <v>4</v>
      </c>
      <c r="C3139" s="15" t="str">
        <f t="shared" ref="C3139:C3202" si="344">A3139&amp;"_"&amp;IF(ISBLANK(B3139),"",B3139)</f>
        <v>Quartz_Broken</v>
      </c>
      <c r="D3139" s="15">
        <v>8</v>
      </c>
      <c r="E3139" s="33">
        <f t="shared" si="340"/>
        <v>-4.7660925574569114E-2</v>
      </c>
      <c r="F3139" s="15" t="str">
        <f t="shared" si="343"/>
        <v>Rare/Uncommon</v>
      </c>
      <c r="G3139" s="17" t="s">
        <v>159</v>
      </c>
      <c r="H3139" s="18" t="s">
        <v>166</v>
      </c>
      <c r="I3139" s="26" t="s">
        <v>166</v>
      </c>
      <c r="J3139" s="19" t="str">
        <f t="shared" si="341"/>
        <v>Needs Review</v>
      </c>
      <c r="K3139" s="19" t="str">
        <f t="shared" si="342"/>
        <v>Bell &amp; Erber</v>
      </c>
      <c r="L3139" s="27" t="str">
        <f t="shared" ref="L3139:L3202" si="345">IF(K3139="Esch &amp; Erber",I3139,IF(OR(K3139="Bell &amp; Esch",K3139="Bell &amp; Erber",K3139="Everyone Agrees"),H3139,"CHECK"))</f>
        <v>Bedrock</v>
      </c>
      <c r="M3139" s="27" t="str">
        <f t="shared" ref="M3139:M3202" si="346">IF(K3139="Everyone Agrees",H3139,IF(J3139="Not Used",H3139,IF(NOT(L3139="CHECK"),L3139,H3139)))</f>
        <v>Bedrock</v>
      </c>
    </row>
    <row r="3140" spans="1:13" x14ac:dyDescent="0.25">
      <c r="A3140" s="15" t="s">
        <v>114</v>
      </c>
      <c r="B3140" s="16" t="s">
        <v>5</v>
      </c>
      <c r="C3140" s="15" t="str">
        <f t="shared" si="344"/>
        <v>Quartz_Cemented</v>
      </c>
      <c r="D3140" s="15">
        <v>0</v>
      </c>
      <c r="E3140" s="33">
        <f t="shared" ref="E3140:E3203" si="347">STANDARDIZE(D3140,(SUM($D$2:$D$5657)/COUNT($D$2:$D$5657)),_xlfn.STDEV.P($D$2:$D$5657))</f>
        <v>-4.8134274696818129E-2</v>
      </c>
      <c r="F3140" s="15" t="str">
        <f t="shared" si="343"/>
        <v>Not Used</v>
      </c>
      <c r="G3140" s="17" t="s">
        <v>159</v>
      </c>
      <c r="H3140" s="18" t="s">
        <v>166</v>
      </c>
      <c r="I3140" s="26" t="s">
        <v>166</v>
      </c>
      <c r="J3140" s="19" t="str">
        <f t="shared" ref="J3140:J3203" si="348">IF(AND(G3140=H3140,I3140=H3140),"Yes",IF(AND(OR(G3140="CHECK",H3140="CHECK",I3140="CHECK"),NOT(F3140="Not Used")),"Needs Review",IF(F3140="Not Used", "Not Used","No")))</f>
        <v>Not Used</v>
      </c>
      <c r="K3140" s="19" t="str">
        <f t="shared" ref="K3140:K3203" si="349">IF(J3140="Yes","Everyone Agrees",IF(F3140="Not Used","Not Used",IF(AND(G3140="CHECK",I3140="CHECK"),"Needs Review",IF(G3140=H3140,"Bell &amp; Esch",IF(H3140=I3140,"Bell &amp; Erber",IF(G3140=I3140,"Esch &amp; Erber","Nobody Agrees"))))))</f>
        <v>Not Used</v>
      </c>
      <c r="L3140" s="27" t="str">
        <f t="shared" si="345"/>
        <v>CHECK</v>
      </c>
      <c r="M3140" s="27" t="str">
        <f t="shared" si="346"/>
        <v>Bedrock</v>
      </c>
    </row>
    <row r="3141" spans="1:13" x14ac:dyDescent="0.25">
      <c r="A3141" s="15" t="s">
        <v>114</v>
      </c>
      <c r="B3141" s="16" t="s">
        <v>6</v>
      </c>
      <c r="C3141" s="15" t="str">
        <f t="shared" si="344"/>
        <v>Quartz_Clayey</v>
      </c>
      <c r="D3141" s="15">
        <v>0</v>
      </c>
      <c r="E3141" s="33">
        <f t="shared" si="347"/>
        <v>-4.8134274696818129E-2</v>
      </c>
      <c r="F3141" s="15" t="str">
        <f t="shared" si="343"/>
        <v>Not Used</v>
      </c>
      <c r="G3141" s="17" t="s">
        <v>159</v>
      </c>
      <c r="H3141" s="18" t="s">
        <v>166</v>
      </c>
      <c r="I3141" s="26" t="s">
        <v>166</v>
      </c>
      <c r="J3141" s="19" t="str">
        <f t="shared" si="348"/>
        <v>Not Used</v>
      </c>
      <c r="K3141" s="19" t="str">
        <f t="shared" si="349"/>
        <v>Not Used</v>
      </c>
      <c r="L3141" s="27" t="str">
        <f t="shared" si="345"/>
        <v>CHECK</v>
      </c>
      <c r="M3141" s="27" t="str">
        <f t="shared" si="346"/>
        <v>Bedrock</v>
      </c>
    </row>
    <row r="3142" spans="1:13" x14ac:dyDescent="0.25">
      <c r="A3142" s="15" t="s">
        <v>114</v>
      </c>
      <c r="B3142" s="16" t="s">
        <v>7</v>
      </c>
      <c r="C3142" s="15" t="str">
        <f t="shared" si="344"/>
        <v>Quartz_Coarse</v>
      </c>
      <c r="D3142" s="15">
        <v>1</v>
      </c>
      <c r="E3142" s="33">
        <f t="shared" si="347"/>
        <v>-4.8075106056537004E-2</v>
      </c>
      <c r="F3142" s="15" t="str">
        <f t="shared" si="343"/>
        <v>Rare/Uncommon</v>
      </c>
      <c r="G3142" s="17" t="s">
        <v>159</v>
      </c>
      <c r="H3142" s="18" t="s">
        <v>166</v>
      </c>
      <c r="I3142" s="26" t="s">
        <v>166</v>
      </c>
      <c r="J3142" s="19" t="str">
        <f t="shared" si="348"/>
        <v>Needs Review</v>
      </c>
      <c r="K3142" s="19" t="str">
        <f t="shared" si="349"/>
        <v>Bell &amp; Erber</v>
      </c>
      <c r="L3142" s="27" t="str">
        <f t="shared" si="345"/>
        <v>Bedrock</v>
      </c>
      <c r="M3142" s="27" t="str">
        <f t="shared" si="346"/>
        <v>Bedrock</v>
      </c>
    </row>
    <row r="3143" spans="1:13" x14ac:dyDescent="0.25">
      <c r="A3143" s="15" t="s">
        <v>114</v>
      </c>
      <c r="B3143" s="16" t="s">
        <v>8</v>
      </c>
      <c r="C3143" s="15" t="str">
        <f t="shared" si="344"/>
        <v>Quartz_Dense</v>
      </c>
      <c r="D3143" s="15">
        <v>0</v>
      </c>
      <c r="E3143" s="33">
        <f t="shared" si="347"/>
        <v>-4.8134274696818129E-2</v>
      </c>
      <c r="F3143" s="15" t="str">
        <f t="shared" si="343"/>
        <v>Not Used</v>
      </c>
      <c r="G3143" s="17" t="s">
        <v>159</v>
      </c>
      <c r="H3143" s="18" t="s">
        <v>166</v>
      </c>
      <c r="I3143" s="26" t="s">
        <v>166</v>
      </c>
      <c r="J3143" s="19" t="str">
        <f t="shared" si="348"/>
        <v>Not Used</v>
      </c>
      <c r="K3143" s="19" t="str">
        <f t="shared" si="349"/>
        <v>Not Used</v>
      </c>
      <c r="L3143" s="27" t="str">
        <f t="shared" si="345"/>
        <v>CHECK</v>
      </c>
      <c r="M3143" s="27" t="str">
        <f t="shared" si="346"/>
        <v>Bedrock</v>
      </c>
    </row>
    <row r="3144" spans="1:13" x14ac:dyDescent="0.25">
      <c r="A3144" s="15" t="s">
        <v>114</v>
      </c>
      <c r="B3144" s="16" t="s">
        <v>9</v>
      </c>
      <c r="C3144" s="15" t="str">
        <f t="shared" si="344"/>
        <v>Quartz_Dolomitic</v>
      </c>
      <c r="D3144" s="15">
        <v>0</v>
      </c>
      <c r="E3144" s="33">
        <f t="shared" si="347"/>
        <v>-4.8134274696818129E-2</v>
      </c>
      <c r="F3144" s="15" t="str">
        <f t="shared" si="343"/>
        <v>Not Used</v>
      </c>
      <c r="G3144" s="17" t="s">
        <v>159</v>
      </c>
      <c r="H3144" s="18" t="s">
        <v>166</v>
      </c>
      <c r="I3144" s="26" t="s">
        <v>166</v>
      </c>
      <c r="J3144" s="19" t="str">
        <f t="shared" si="348"/>
        <v>Not Used</v>
      </c>
      <c r="K3144" s="19" t="str">
        <f t="shared" si="349"/>
        <v>Not Used</v>
      </c>
      <c r="L3144" s="27" t="str">
        <f t="shared" si="345"/>
        <v>CHECK</v>
      </c>
      <c r="M3144" s="27" t="str">
        <f t="shared" si="346"/>
        <v>Bedrock</v>
      </c>
    </row>
    <row r="3145" spans="1:13" x14ac:dyDescent="0.25">
      <c r="A3145" s="15" t="s">
        <v>114</v>
      </c>
      <c r="B3145" s="16" t="s">
        <v>10</v>
      </c>
      <c r="C3145" s="15" t="str">
        <f t="shared" si="344"/>
        <v>Quartz_Dry</v>
      </c>
      <c r="D3145" s="15">
        <v>1</v>
      </c>
      <c r="E3145" s="33">
        <f t="shared" si="347"/>
        <v>-4.8075106056537004E-2</v>
      </c>
      <c r="F3145" s="15" t="str">
        <f t="shared" si="343"/>
        <v>Rare/Uncommon</v>
      </c>
      <c r="G3145" s="17" t="s">
        <v>159</v>
      </c>
      <c r="H3145" s="18" t="s">
        <v>166</v>
      </c>
      <c r="I3145" s="26" t="s">
        <v>166</v>
      </c>
      <c r="J3145" s="19" t="str">
        <f t="shared" si="348"/>
        <v>Needs Review</v>
      </c>
      <c r="K3145" s="19" t="str">
        <f t="shared" si="349"/>
        <v>Bell &amp; Erber</v>
      </c>
      <c r="L3145" s="27" t="str">
        <f t="shared" si="345"/>
        <v>Bedrock</v>
      </c>
      <c r="M3145" s="27" t="str">
        <f t="shared" si="346"/>
        <v>Bedrock</v>
      </c>
    </row>
    <row r="3146" spans="1:13" x14ac:dyDescent="0.25">
      <c r="A3146" s="15" t="s">
        <v>114</v>
      </c>
      <c r="B3146" s="16" t="s">
        <v>11</v>
      </c>
      <c r="C3146" s="15" t="str">
        <f t="shared" si="344"/>
        <v>Quartz_Fill</v>
      </c>
      <c r="D3146" s="15">
        <v>0</v>
      </c>
      <c r="E3146" s="33">
        <f t="shared" si="347"/>
        <v>-4.8134274696818129E-2</v>
      </c>
      <c r="F3146" s="15" t="str">
        <f t="shared" si="343"/>
        <v>Not Used</v>
      </c>
      <c r="G3146" s="17" t="s">
        <v>159</v>
      </c>
      <c r="H3146" s="18" t="s">
        <v>166</v>
      </c>
      <c r="I3146" s="26" t="s">
        <v>166</v>
      </c>
      <c r="J3146" s="19" t="str">
        <f t="shared" si="348"/>
        <v>Not Used</v>
      </c>
      <c r="K3146" s="19" t="str">
        <f t="shared" si="349"/>
        <v>Not Used</v>
      </c>
      <c r="L3146" s="27" t="str">
        <f t="shared" si="345"/>
        <v>CHECK</v>
      </c>
      <c r="M3146" s="27" t="str">
        <f t="shared" si="346"/>
        <v>Bedrock</v>
      </c>
    </row>
    <row r="3147" spans="1:13" x14ac:dyDescent="0.25">
      <c r="A3147" s="15" t="s">
        <v>114</v>
      </c>
      <c r="B3147" s="16" t="s">
        <v>12</v>
      </c>
      <c r="C3147" s="15" t="str">
        <f t="shared" si="344"/>
        <v>Quartz_Fine</v>
      </c>
      <c r="D3147" s="15">
        <v>1</v>
      </c>
      <c r="E3147" s="33">
        <f t="shared" si="347"/>
        <v>-4.8075106056537004E-2</v>
      </c>
      <c r="F3147" s="15" t="str">
        <f t="shared" si="343"/>
        <v>Rare/Uncommon</v>
      </c>
      <c r="G3147" s="17" t="s">
        <v>159</v>
      </c>
      <c r="H3147" s="18" t="s">
        <v>166</v>
      </c>
      <c r="I3147" s="26" t="s">
        <v>166</v>
      </c>
      <c r="J3147" s="19" t="str">
        <f t="shared" si="348"/>
        <v>Needs Review</v>
      </c>
      <c r="K3147" s="19" t="str">
        <f t="shared" si="349"/>
        <v>Bell &amp; Erber</v>
      </c>
      <c r="L3147" s="27" t="str">
        <f t="shared" si="345"/>
        <v>Bedrock</v>
      </c>
      <c r="M3147" s="27" t="str">
        <f t="shared" si="346"/>
        <v>Bedrock</v>
      </c>
    </row>
    <row r="3148" spans="1:13" x14ac:dyDescent="0.25">
      <c r="A3148" s="15" t="s">
        <v>114</v>
      </c>
      <c r="B3148" s="16" t="s">
        <v>13</v>
      </c>
      <c r="C3148" s="15" t="str">
        <f t="shared" si="344"/>
        <v>Quartz_Fine To Coarse</v>
      </c>
      <c r="D3148" s="15">
        <v>0</v>
      </c>
      <c r="E3148" s="33">
        <f t="shared" si="347"/>
        <v>-4.8134274696818129E-2</v>
      </c>
      <c r="F3148" s="15" t="str">
        <f t="shared" si="343"/>
        <v>Not Used</v>
      </c>
      <c r="G3148" s="17" t="s">
        <v>159</v>
      </c>
      <c r="H3148" s="18" t="s">
        <v>166</v>
      </c>
      <c r="I3148" s="26" t="s">
        <v>166</v>
      </c>
      <c r="J3148" s="19" t="str">
        <f t="shared" si="348"/>
        <v>Not Used</v>
      </c>
      <c r="K3148" s="19" t="str">
        <f t="shared" si="349"/>
        <v>Not Used</v>
      </c>
      <c r="L3148" s="27" t="str">
        <f t="shared" si="345"/>
        <v>CHECK</v>
      </c>
      <c r="M3148" s="27" t="str">
        <f t="shared" si="346"/>
        <v>Bedrock</v>
      </c>
    </row>
    <row r="3149" spans="1:13" x14ac:dyDescent="0.25">
      <c r="A3149" s="15" t="s">
        <v>114</v>
      </c>
      <c r="B3149" s="16" t="s">
        <v>14</v>
      </c>
      <c r="C3149" s="15" t="str">
        <f t="shared" si="344"/>
        <v>Quartz_Fine To Medium</v>
      </c>
      <c r="D3149" s="15">
        <v>0</v>
      </c>
      <c r="E3149" s="33">
        <f t="shared" si="347"/>
        <v>-4.8134274696818129E-2</v>
      </c>
      <c r="F3149" s="15" t="str">
        <f t="shared" si="343"/>
        <v>Not Used</v>
      </c>
      <c r="G3149" s="17" t="s">
        <v>159</v>
      </c>
      <c r="H3149" s="18" t="s">
        <v>166</v>
      </c>
      <c r="I3149" s="26" t="s">
        <v>166</v>
      </c>
      <c r="J3149" s="19" t="str">
        <f t="shared" si="348"/>
        <v>Not Used</v>
      </c>
      <c r="K3149" s="19" t="str">
        <f t="shared" si="349"/>
        <v>Not Used</v>
      </c>
      <c r="L3149" s="27" t="str">
        <f t="shared" si="345"/>
        <v>CHECK</v>
      </c>
      <c r="M3149" s="27" t="str">
        <f t="shared" si="346"/>
        <v>Bedrock</v>
      </c>
    </row>
    <row r="3150" spans="1:13" x14ac:dyDescent="0.25">
      <c r="A3150" s="15" t="s">
        <v>114</v>
      </c>
      <c r="B3150" s="16" t="s">
        <v>15</v>
      </c>
      <c r="C3150" s="15" t="str">
        <f t="shared" si="344"/>
        <v>Quartz_Firm</v>
      </c>
      <c r="D3150" s="15">
        <v>0</v>
      </c>
      <c r="E3150" s="33">
        <f t="shared" si="347"/>
        <v>-4.8134274696818129E-2</v>
      </c>
      <c r="F3150" s="15" t="str">
        <f t="shared" si="343"/>
        <v>Not Used</v>
      </c>
      <c r="G3150" s="17" t="s">
        <v>159</v>
      </c>
      <c r="H3150" s="18" t="s">
        <v>166</v>
      </c>
      <c r="I3150" s="26" t="s">
        <v>166</v>
      </c>
      <c r="J3150" s="19" t="str">
        <f t="shared" si="348"/>
        <v>Not Used</v>
      </c>
      <c r="K3150" s="19" t="str">
        <f t="shared" si="349"/>
        <v>Not Used</v>
      </c>
      <c r="L3150" s="27" t="str">
        <f t="shared" si="345"/>
        <v>CHECK</v>
      </c>
      <c r="M3150" s="27" t="str">
        <f t="shared" si="346"/>
        <v>Bedrock</v>
      </c>
    </row>
    <row r="3151" spans="1:13" x14ac:dyDescent="0.25">
      <c r="A3151" s="15" t="s">
        <v>114</v>
      </c>
      <c r="B3151" s="16" t="s">
        <v>16</v>
      </c>
      <c r="C3151" s="15" t="str">
        <f t="shared" si="344"/>
        <v>Quartz_Fractured</v>
      </c>
      <c r="D3151" s="15">
        <v>0</v>
      </c>
      <c r="E3151" s="33">
        <f t="shared" si="347"/>
        <v>-4.8134274696818129E-2</v>
      </c>
      <c r="F3151" s="15" t="str">
        <f t="shared" si="343"/>
        <v>Not Used</v>
      </c>
      <c r="G3151" s="17" t="s">
        <v>159</v>
      </c>
      <c r="H3151" s="18" t="s">
        <v>166</v>
      </c>
      <c r="I3151" s="26" t="s">
        <v>166</v>
      </c>
      <c r="J3151" s="19" t="str">
        <f t="shared" si="348"/>
        <v>Not Used</v>
      </c>
      <c r="K3151" s="19" t="str">
        <f t="shared" si="349"/>
        <v>Not Used</v>
      </c>
      <c r="L3151" s="27" t="str">
        <f t="shared" si="345"/>
        <v>CHECK</v>
      </c>
      <c r="M3151" s="27" t="str">
        <f t="shared" si="346"/>
        <v>Bedrock</v>
      </c>
    </row>
    <row r="3152" spans="1:13" x14ac:dyDescent="0.25">
      <c r="A3152" s="15" t="s">
        <v>114</v>
      </c>
      <c r="B3152" s="16" t="s">
        <v>17</v>
      </c>
      <c r="C3152" s="15" t="str">
        <f t="shared" si="344"/>
        <v>Quartz_Gravely</v>
      </c>
      <c r="D3152" s="15">
        <v>1</v>
      </c>
      <c r="E3152" s="33">
        <f t="shared" si="347"/>
        <v>-4.8075106056537004E-2</v>
      </c>
      <c r="F3152" s="15" t="str">
        <f t="shared" si="343"/>
        <v>Rare/Uncommon</v>
      </c>
      <c r="G3152" s="17" t="s">
        <v>159</v>
      </c>
      <c r="H3152" s="18" t="s">
        <v>166</v>
      </c>
      <c r="I3152" s="26" t="s">
        <v>166</v>
      </c>
      <c r="J3152" s="19" t="str">
        <f t="shared" si="348"/>
        <v>Needs Review</v>
      </c>
      <c r="K3152" s="19" t="str">
        <f t="shared" si="349"/>
        <v>Bell &amp; Erber</v>
      </c>
      <c r="L3152" s="27" t="str">
        <f t="shared" si="345"/>
        <v>Bedrock</v>
      </c>
      <c r="M3152" s="27" t="str">
        <f t="shared" si="346"/>
        <v>Bedrock</v>
      </c>
    </row>
    <row r="3153" spans="1:13" x14ac:dyDescent="0.25">
      <c r="A3153" s="15" t="s">
        <v>114</v>
      </c>
      <c r="B3153" s="16" t="s">
        <v>18</v>
      </c>
      <c r="C3153" s="15" t="str">
        <f t="shared" si="344"/>
        <v>Quartz_Gummy</v>
      </c>
      <c r="D3153" s="15">
        <v>0</v>
      </c>
      <c r="E3153" s="33">
        <f t="shared" si="347"/>
        <v>-4.8134274696818129E-2</v>
      </c>
      <c r="F3153" s="15" t="str">
        <f t="shared" si="343"/>
        <v>Not Used</v>
      </c>
      <c r="G3153" s="17" t="s">
        <v>159</v>
      </c>
      <c r="H3153" s="18" t="s">
        <v>166</v>
      </c>
      <c r="I3153" s="26" t="s">
        <v>166</v>
      </c>
      <c r="J3153" s="19" t="str">
        <f t="shared" si="348"/>
        <v>Not Used</v>
      </c>
      <c r="K3153" s="19" t="str">
        <f t="shared" si="349"/>
        <v>Not Used</v>
      </c>
      <c r="L3153" s="27" t="str">
        <f t="shared" si="345"/>
        <v>CHECK</v>
      </c>
      <c r="M3153" s="27" t="str">
        <f t="shared" si="346"/>
        <v>Bedrock</v>
      </c>
    </row>
    <row r="3154" spans="1:13" x14ac:dyDescent="0.25">
      <c r="A3154" s="15" t="s">
        <v>114</v>
      </c>
      <c r="B3154" s="16" t="s">
        <v>19</v>
      </c>
      <c r="C3154" s="15" t="str">
        <f t="shared" si="344"/>
        <v>Quartz_Hard</v>
      </c>
      <c r="D3154" s="15">
        <v>19</v>
      </c>
      <c r="E3154" s="33">
        <f t="shared" si="347"/>
        <v>-4.7010070531476725E-2</v>
      </c>
      <c r="F3154" s="15" t="str">
        <f t="shared" si="343"/>
        <v>Rare/Uncommon</v>
      </c>
      <c r="G3154" s="17" t="s">
        <v>159</v>
      </c>
      <c r="H3154" s="18" t="s">
        <v>166</v>
      </c>
      <c r="I3154" s="26" t="s">
        <v>166</v>
      </c>
      <c r="J3154" s="19" t="str">
        <f t="shared" si="348"/>
        <v>Needs Review</v>
      </c>
      <c r="K3154" s="19" t="str">
        <f t="shared" si="349"/>
        <v>Bell &amp; Erber</v>
      </c>
      <c r="L3154" s="27" t="str">
        <f t="shared" si="345"/>
        <v>Bedrock</v>
      </c>
      <c r="M3154" s="27" t="str">
        <f t="shared" si="346"/>
        <v>Bedrock</v>
      </c>
    </row>
    <row r="3155" spans="1:13" x14ac:dyDescent="0.25">
      <c r="A3155" s="15" t="s">
        <v>114</v>
      </c>
      <c r="B3155" s="16" t="s">
        <v>20</v>
      </c>
      <c r="C3155" s="15" t="str">
        <f t="shared" si="344"/>
        <v>Quartz_Heaving/Quick</v>
      </c>
      <c r="D3155" s="15">
        <v>0</v>
      </c>
      <c r="E3155" s="33">
        <f t="shared" si="347"/>
        <v>-4.8134274696818129E-2</v>
      </c>
      <c r="F3155" s="15" t="str">
        <f t="shared" si="343"/>
        <v>Not Used</v>
      </c>
      <c r="G3155" s="17" t="s">
        <v>159</v>
      </c>
      <c r="H3155" s="18" t="s">
        <v>166</v>
      </c>
      <c r="I3155" s="26" t="s">
        <v>166</v>
      </c>
      <c r="J3155" s="19" t="str">
        <f t="shared" si="348"/>
        <v>Not Used</v>
      </c>
      <c r="K3155" s="19" t="str">
        <f t="shared" si="349"/>
        <v>Not Used</v>
      </c>
      <c r="L3155" s="27" t="str">
        <f t="shared" si="345"/>
        <v>CHECK</v>
      </c>
      <c r="M3155" s="27" t="str">
        <f t="shared" si="346"/>
        <v>Bedrock</v>
      </c>
    </row>
    <row r="3156" spans="1:13" x14ac:dyDescent="0.25">
      <c r="A3156" s="15" t="s">
        <v>114</v>
      </c>
      <c r="B3156" s="16" t="s">
        <v>21</v>
      </c>
      <c r="C3156" s="15" t="str">
        <f t="shared" si="344"/>
        <v>Quartz_Karst</v>
      </c>
      <c r="D3156" s="15">
        <v>0</v>
      </c>
      <c r="E3156" s="33">
        <f t="shared" si="347"/>
        <v>-4.8134274696818129E-2</v>
      </c>
      <c r="F3156" s="15" t="str">
        <f t="shared" si="343"/>
        <v>Not Used</v>
      </c>
      <c r="G3156" s="17" t="s">
        <v>159</v>
      </c>
      <c r="H3156" s="18" t="s">
        <v>166</v>
      </c>
      <c r="I3156" s="26" t="s">
        <v>166</v>
      </c>
      <c r="J3156" s="19" t="str">
        <f t="shared" si="348"/>
        <v>Not Used</v>
      </c>
      <c r="K3156" s="19" t="str">
        <f t="shared" si="349"/>
        <v>Not Used</v>
      </c>
      <c r="L3156" s="27" t="str">
        <f t="shared" si="345"/>
        <v>CHECK</v>
      </c>
      <c r="M3156" s="27" t="str">
        <f t="shared" si="346"/>
        <v>Bedrock</v>
      </c>
    </row>
    <row r="3157" spans="1:13" x14ac:dyDescent="0.25">
      <c r="A3157" s="15" t="s">
        <v>114</v>
      </c>
      <c r="B3157" s="16" t="s">
        <v>22</v>
      </c>
      <c r="C3157" s="15" t="str">
        <f t="shared" si="344"/>
        <v>Quartz_Layered</v>
      </c>
      <c r="D3157" s="15">
        <v>1</v>
      </c>
      <c r="E3157" s="33">
        <f t="shared" si="347"/>
        <v>-4.8075106056537004E-2</v>
      </c>
      <c r="F3157" s="15" t="str">
        <f t="shared" si="343"/>
        <v>Rare/Uncommon</v>
      </c>
      <c r="G3157" s="17" t="s">
        <v>159</v>
      </c>
      <c r="H3157" s="18" t="s">
        <v>166</v>
      </c>
      <c r="I3157" s="26" t="s">
        <v>166</v>
      </c>
      <c r="J3157" s="19" t="str">
        <f t="shared" si="348"/>
        <v>Needs Review</v>
      </c>
      <c r="K3157" s="19" t="str">
        <f t="shared" si="349"/>
        <v>Bell &amp; Erber</v>
      </c>
      <c r="L3157" s="27" t="str">
        <f t="shared" si="345"/>
        <v>Bedrock</v>
      </c>
      <c r="M3157" s="27" t="str">
        <f t="shared" si="346"/>
        <v>Bedrock</v>
      </c>
    </row>
    <row r="3158" spans="1:13" x14ac:dyDescent="0.25">
      <c r="A3158" s="15" t="s">
        <v>114</v>
      </c>
      <c r="B3158" s="16" t="s">
        <v>23</v>
      </c>
      <c r="C3158" s="15" t="str">
        <f t="shared" si="344"/>
        <v>Quartz_Medium</v>
      </c>
      <c r="D3158" s="15">
        <v>1</v>
      </c>
      <c r="E3158" s="33">
        <f t="shared" si="347"/>
        <v>-4.8075106056537004E-2</v>
      </c>
      <c r="F3158" s="15" t="str">
        <f t="shared" si="343"/>
        <v>Rare/Uncommon</v>
      </c>
      <c r="G3158" s="17" t="s">
        <v>159</v>
      </c>
      <c r="H3158" s="18" t="s">
        <v>166</v>
      </c>
      <c r="I3158" s="26" t="s">
        <v>166</v>
      </c>
      <c r="J3158" s="19" t="str">
        <f t="shared" si="348"/>
        <v>Needs Review</v>
      </c>
      <c r="K3158" s="19" t="str">
        <f t="shared" si="349"/>
        <v>Bell &amp; Erber</v>
      </c>
      <c r="L3158" s="27" t="str">
        <f t="shared" si="345"/>
        <v>Bedrock</v>
      </c>
      <c r="M3158" s="27" t="str">
        <f t="shared" si="346"/>
        <v>Bedrock</v>
      </c>
    </row>
    <row r="3159" spans="1:13" x14ac:dyDescent="0.25">
      <c r="A3159" s="15" t="s">
        <v>114</v>
      </c>
      <c r="B3159" s="16" t="s">
        <v>24</v>
      </c>
      <c r="C3159" s="15" t="str">
        <f t="shared" si="344"/>
        <v>Quartz_Medium To Coarse</v>
      </c>
      <c r="D3159" s="15">
        <v>1</v>
      </c>
      <c r="E3159" s="33">
        <f t="shared" si="347"/>
        <v>-4.8075106056537004E-2</v>
      </c>
      <c r="F3159" s="15" t="str">
        <f t="shared" si="343"/>
        <v>Rare/Uncommon</v>
      </c>
      <c r="G3159" s="17" t="s">
        <v>159</v>
      </c>
      <c r="H3159" s="18" t="s">
        <v>166</v>
      </c>
      <c r="I3159" s="26" t="s">
        <v>166</v>
      </c>
      <c r="J3159" s="19" t="str">
        <f t="shared" si="348"/>
        <v>Needs Review</v>
      </c>
      <c r="K3159" s="19" t="str">
        <f t="shared" si="349"/>
        <v>Bell &amp; Erber</v>
      </c>
      <c r="L3159" s="27" t="str">
        <f t="shared" si="345"/>
        <v>Bedrock</v>
      </c>
      <c r="M3159" s="27" t="str">
        <f t="shared" si="346"/>
        <v>Bedrock</v>
      </c>
    </row>
    <row r="3160" spans="1:13" x14ac:dyDescent="0.25">
      <c r="A3160" s="15" t="s">
        <v>114</v>
      </c>
      <c r="B3160" s="16" t="s">
        <v>25</v>
      </c>
      <c r="C3160" s="15" t="str">
        <f t="shared" si="344"/>
        <v>Quartz_Organic</v>
      </c>
      <c r="D3160" s="15">
        <v>0</v>
      </c>
      <c r="E3160" s="33">
        <f t="shared" si="347"/>
        <v>-4.8134274696818129E-2</v>
      </c>
      <c r="F3160" s="15" t="str">
        <f t="shared" si="343"/>
        <v>Not Used</v>
      </c>
      <c r="G3160" s="17" t="s">
        <v>159</v>
      </c>
      <c r="H3160" s="18" t="s">
        <v>166</v>
      </c>
      <c r="I3160" s="26" t="s">
        <v>166</v>
      </c>
      <c r="J3160" s="19" t="str">
        <f t="shared" si="348"/>
        <v>Not Used</v>
      </c>
      <c r="K3160" s="19" t="str">
        <f t="shared" si="349"/>
        <v>Not Used</v>
      </c>
      <c r="L3160" s="27" t="str">
        <f t="shared" si="345"/>
        <v>CHECK</v>
      </c>
      <c r="M3160" s="27" t="str">
        <f t="shared" si="346"/>
        <v>Bedrock</v>
      </c>
    </row>
    <row r="3161" spans="1:13" x14ac:dyDescent="0.25">
      <c r="A3161" s="15" t="s">
        <v>114</v>
      </c>
      <c r="B3161" s="16" t="s">
        <v>26</v>
      </c>
      <c r="C3161" s="15" t="str">
        <f t="shared" si="344"/>
        <v>Quartz_Porous</v>
      </c>
      <c r="D3161" s="15">
        <v>0</v>
      </c>
      <c r="E3161" s="33">
        <f t="shared" si="347"/>
        <v>-4.8134274696818129E-2</v>
      </c>
      <c r="F3161" s="15" t="str">
        <f t="shared" si="343"/>
        <v>Not Used</v>
      </c>
      <c r="G3161" s="17" t="s">
        <v>159</v>
      </c>
      <c r="H3161" s="18" t="s">
        <v>166</v>
      </c>
      <c r="I3161" s="26" t="s">
        <v>166</v>
      </c>
      <c r="J3161" s="19" t="str">
        <f t="shared" si="348"/>
        <v>Not Used</v>
      </c>
      <c r="K3161" s="19" t="str">
        <f t="shared" si="349"/>
        <v>Not Used</v>
      </c>
      <c r="L3161" s="27" t="str">
        <f t="shared" si="345"/>
        <v>CHECK</v>
      </c>
      <c r="M3161" s="27" t="str">
        <f t="shared" si="346"/>
        <v>Bedrock</v>
      </c>
    </row>
    <row r="3162" spans="1:13" x14ac:dyDescent="0.25">
      <c r="A3162" s="15" t="s">
        <v>114</v>
      </c>
      <c r="B3162" s="16" t="s">
        <v>27</v>
      </c>
      <c r="C3162" s="15" t="str">
        <f t="shared" si="344"/>
        <v>Quartz_Sandy</v>
      </c>
      <c r="D3162" s="15">
        <v>1</v>
      </c>
      <c r="E3162" s="33">
        <f t="shared" si="347"/>
        <v>-4.8075106056537004E-2</v>
      </c>
      <c r="F3162" s="15" t="str">
        <f t="shared" si="343"/>
        <v>Rare/Uncommon</v>
      </c>
      <c r="G3162" s="17" t="s">
        <v>159</v>
      </c>
      <c r="H3162" s="18" t="s">
        <v>166</v>
      </c>
      <c r="I3162" s="26" t="s">
        <v>166</v>
      </c>
      <c r="J3162" s="19" t="str">
        <f t="shared" si="348"/>
        <v>Needs Review</v>
      </c>
      <c r="K3162" s="19" t="str">
        <f t="shared" si="349"/>
        <v>Bell &amp; Erber</v>
      </c>
      <c r="L3162" s="27" t="str">
        <f t="shared" si="345"/>
        <v>Bedrock</v>
      </c>
      <c r="M3162" s="27" t="str">
        <f t="shared" si="346"/>
        <v>Bedrock</v>
      </c>
    </row>
    <row r="3163" spans="1:13" x14ac:dyDescent="0.25">
      <c r="A3163" s="15" t="s">
        <v>114</v>
      </c>
      <c r="B3163" s="16" t="s">
        <v>28</v>
      </c>
      <c r="C3163" s="15" t="str">
        <f t="shared" si="344"/>
        <v>Quartz_Silty</v>
      </c>
      <c r="D3163" s="15">
        <v>0</v>
      </c>
      <c r="E3163" s="33">
        <f t="shared" si="347"/>
        <v>-4.8134274696818129E-2</v>
      </c>
      <c r="F3163" s="15" t="str">
        <f t="shared" si="343"/>
        <v>Not Used</v>
      </c>
      <c r="G3163" s="17" t="s">
        <v>159</v>
      </c>
      <c r="H3163" s="18" t="s">
        <v>166</v>
      </c>
      <c r="I3163" s="26" t="s">
        <v>166</v>
      </c>
      <c r="J3163" s="19" t="str">
        <f t="shared" si="348"/>
        <v>Not Used</v>
      </c>
      <c r="K3163" s="19" t="str">
        <f t="shared" si="349"/>
        <v>Not Used</v>
      </c>
      <c r="L3163" s="27" t="str">
        <f t="shared" si="345"/>
        <v>CHECK</v>
      </c>
      <c r="M3163" s="27" t="str">
        <f t="shared" si="346"/>
        <v>Bedrock</v>
      </c>
    </row>
    <row r="3164" spans="1:13" x14ac:dyDescent="0.25">
      <c r="A3164" s="15" t="s">
        <v>114</v>
      </c>
      <c r="B3164" s="16" t="s">
        <v>29</v>
      </c>
      <c r="C3164" s="15" t="str">
        <f t="shared" si="344"/>
        <v>Quartz_Soft</v>
      </c>
      <c r="D3164" s="15">
        <v>5</v>
      </c>
      <c r="E3164" s="33">
        <f t="shared" si="347"/>
        <v>-4.7838431495412496E-2</v>
      </c>
      <c r="F3164" s="15" t="str">
        <f t="shared" si="343"/>
        <v>Rare/Uncommon</v>
      </c>
      <c r="G3164" s="17" t="s">
        <v>159</v>
      </c>
      <c r="H3164" s="18" t="s">
        <v>166</v>
      </c>
      <c r="I3164" s="26" t="s">
        <v>166</v>
      </c>
      <c r="J3164" s="19" t="str">
        <f t="shared" si="348"/>
        <v>Needs Review</v>
      </c>
      <c r="K3164" s="19" t="str">
        <f t="shared" si="349"/>
        <v>Bell &amp; Erber</v>
      </c>
      <c r="L3164" s="27" t="str">
        <f t="shared" si="345"/>
        <v>Bedrock</v>
      </c>
      <c r="M3164" s="27" t="str">
        <f t="shared" si="346"/>
        <v>Bedrock</v>
      </c>
    </row>
    <row r="3165" spans="1:13" x14ac:dyDescent="0.25">
      <c r="A3165" s="15" t="s">
        <v>114</v>
      </c>
      <c r="B3165" s="16" t="s">
        <v>30</v>
      </c>
      <c r="C3165" s="15" t="str">
        <f t="shared" si="344"/>
        <v>Quartz_Sticky</v>
      </c>
      <c r="D3165" s="15">
        <v>0</v>
      </c>
      <c r="E3165" s="33">
        <f t="shared" si="347"/>
        <v>-4.8134274696818129E-2</v>
      </c>
      <c r="F3165" s="15" t="str">
        <f t="shared" si="343"/>
        <v>Not Used</v>
      </c>
      <c r="G3165" s="17" t="s">
        <v>159</v>
      </c>
      <c r="H3165" s="18" t="s">
        <v>166</v>
      </c>
      <c r="I3165" s="26" t="s">
        <v>166</v>
      </c>
      <c r="J3165" s="19" t="str">
        <f t="shared" si="348"/>
        <v>Not Used</v>
      </c>
      <c r="K3165" s="19" t="str">
        <f t="shared" si="349"/>
        <v>Not Used</v>
      </c>
      <c r="L3165" s="27" t="str">
        <f t="shared" si="345"/>
        <v>CHECK</v>
      </c>
      <c r="M3165" s="27" t="str">
        <f t="shared" si="346"/>
        <v>Bedrock</v>
      </c>
    </row>
    <row r="3166" spans="1:13" x14ac:dyDescent="0.25">
      <c r="A3166" s="15" t="s">
        <v>114</v>
      </c>
      <c r="B3166" s="16" t="s">
        <v>31</v>
      </c>
      <c r="C3166" s="15" t="str">
        <f t="shared" si="344"/>
        <v>Quartz_Stoney</v>
      </c>
      <c r="D3166" s="15">
        <v>0</v>
      </c>
      <c r="E3166" s="33">
        <f t="shared" si="347"/>
        <v>-4.8134274696818129E-2</v>
      </c>
      <c r="F3166" s="15" t="str">
        <f t="shared" si="343"/>
        <v>Not Used</v>
      </c>
      <c r="G3166" s="17" t="s">
        <v>159</v>
      </c>
      <c r="H3166" s="18" t="s">
        <v>166</v>
      </c>
      <c r="I3166" s="26" t="s">
        <v>166</v>
      </c>
      <c r="J3166" s="19" t="str">
        <f t="shared" si="348"/>
        <v>Not Used</v>
      </c>
      <c r="K3166" s="19" t="str">
        <f t="shared" si="349"/>
        <v>Not Used</v>
      </c>
      <c r="L3166" s="27" t="str">
        <f t="shared" si="345"/>
        <v>CHECK</v>
      </c>
      <c r="M3166" s="27" t="str">
        <f t="shared" si="346"/>
        <v>Bedrock</v>
      </c>
    </row>
    <row r="3167" spans="1:13" x14ac:dyDescent="0.25">
      <c r="A3167" s="15" t="s">
        <v>114</v>
      </c>
      <c r="B3167" s="16" t="s">
        <v>32</v>
      </c>
      <c r="C3167" s="15" t="str">
        <f t="shared" si="344"/>
        <v>Quartz_Stringers</v>
      </c>
      <c r="D3167" s="15">
        <v>0</v>
      </c>
      <c r="E3167" s="33">
        <f t="shared" si="347"/>
        <v>-4.8134274696818129E-2</v>
      </c>
      <c r="F3167" s="15" t="str">
        <f t="shared" si="343"/>
        <v>Not Used</v>
      </c>
      <c r="G3167" s="17" t="s">
        <v>159</v>
      </c>
      <c r="H3167" s="18" t="s">
        <v>166</v>
      </c>
      <c r="I3167" s="26" t="s">
        <v>166</v>
      </c>
      <c r="J3167" s="19" t="str">
        <f t="shared" si="348"/>
        <v>Not Used</v>
      </c>
      <c r="K3167" s="19" t="str">
        <f t="shared" si="349"/>
        <v>Not Used</v>
      </c>
      <c r="L3167" s="27" t="str">
        <f t="shared" si="345"/>
        <v>CHECK</v>
      </c>
      <c r="M3167" s="27" t="str">
        <f t="shared" si="346"/>
        <v>Bedrock</v>
      </c>
    </row>
    <row r="3168" spans="1:13" x14ac:dyDescent="0.25">
      <c r="A3168" s="15" t="s">
        <v>114</v>
      </c>
      <c r="B3168" s="16" t="s">
        <v>33</v>
      </c>
      <c r="C3168" s="15" t="str">
        <f t="shared" si="344"/>
        <v>Quartz_Strips</v>
      </c>
      <c r="D3168" s="15">
        <v>0</v>
      </c>
      <c r="E3168" s="33">
        <f t="shared" si="347"/>
        <v>-4.8134274696818129E-2</v>
      </c>
      <c r="F3168" s="15" t="str">
        <f t="shared" si="343"/>
        <v>Not Used</v>
      </c>
      <c r="G3168" s="17" t="s">
        <v>159</v>
      </c>
      <c r="H3168" s="18" t="s">
        <v>166</v>
      </c>
      <c r="I3168" s="26" t="s">
        <v>166</v>
      </c>
      <c r="J3168" s="19" t="str">
        <f t="shared" si="348"/>
        <v>Not Used</v>
      </c>
      <c r="K3168" s="19" t="str">
        <f t="shared" si="349"/>
        <v>Not Used</v>
      </c>
      <c r="L3168" s="27" t="str">
        <f t="shared" si="345"/>
        <v>CHECK</v>
      </c>
      <c r="M3168" s="27" t="str">
        <f t="shared" si="346"/>
        <v>Bedrock</v>
      </c>
    </row>
    <row r="3169" spans="1:13" x14ac:dyDescent="0.25">
      <c r="A3169" s="15" t="s">
        <v>114</v>
      </c>
      <c r="B3169" s="16" t="s">
        <v>34</v>
      </c>
      <c r="C3169" s="15" t="str">
        <f t="shared" si="344"/>
        <v>Quartz_Swelling</v>
      </c>
      <c r="D3169" s="15">
        <v>0</v>
      </c>
      <c r="E3169" s="33">
        <f t="shared" si="347"/>
        <v>-4.8134274696818129E-2</v>
      </c>
      <c r="F3169" s="15" t="str">
        <f t="shared" si="343"/>
        <v>Not Used</v>
      </c>
      <c r="G3169" s="17" t="s">
        <v>159</v>
      </c>
      <c r="H3169" s="18" t="s">
        <v>166</v>
      </c>
      <c r="I3169" s="26" t="s">
        <v>166</v>
      </c>
      <c r="J3169" s="19" t="str">
        <f t="shared" si="348"/>
        <v>Not Used</v>
      </c>
      <c r="K3169" s="19" t="str">
        <f t="shared" si="349"/>
        <v>Not Used</v>
      </c>
      <c r="L3169" s="27" t="str">
        <f t="shared" si="345"/>
        <v>CHECK</v>
      </c>
      <c r="M3169" s="27" t="str">
        <f t="shared" si="346"/>
        <v>Bedrock</v>
      </c>
    </row>
    <row r="3170" spans="1:13" x14ac:dyDescent="0.25">
      <c r="A3170" s="15" t="s">
        <v>114</v>
      </c>
      <c r="B3170" s="16" t="s">
        <v>35</v>
      </c>
      <c r="C3170" s="15" t="str">
        <f t="shared" si="344"/>
        <v>Quartz_Very Coarse</v>
      </c>
      <c r="D3170" s="15">
        <v>0</v>
      </c>
      <c r="E3170" s="33">
        <f t="shared" si="347"/>
        <v>-4.8134274696818129E-2</v>
      </c>
      <c r="F3170" s="15" t="str">
        <f t="shared" si="343"/>
        <v>Not Used</v>
      </c>
      <c r="G3170" s="17" t="s">
        <v>159</v>
      </c>
      <c r="H3170" s="18" t="s">
        <v>166</v>
      </c>
      <c r="I3170" s="26" t="s">
        <v>166</v>
      </c>
      <c r="J3170" s="19" t="str">
        <f t="shared" si="348"/>
        <v>Not Used</v>
      </c>
      <c r="K3170" s="19" t="str">
        <f t="shared" si="349"/>
        <v>Not Used</v>
      </c>
      <c r="L3170" s="27" t="str">
        <f t="shared" si="345"/>
        <v>CHECK</v>
      </c>
      <c r="M3170" s="27" t="str">
        <f t="shared" si="346"/>
        <v>Bedrock</v>
      </c>
    </row>
    <row r="3171" spans="1:13" x14ac:dyDescent="0.25">
      <c r="A3171" s="15" t="s">
        <v>114</v>
      </c>
      <c r="B3171" s="16" t="s">
        <v>160</v>
      </c>
      <c r="C3171" s="15" t="str">
        <f t="shared" si="344"/>
        <v>Quartz_Very Fine</v>
      </c>
      <c r="D3171" s="15">
        <v>0</v>
      </c>
      <c r="E3171" s="33">
        <f t="shared" si="347"/>
        <v>-4.8134274696818129E-2</v>
      </c>
      <c r="F3171" s="15" t="str">
        <f t="shared" si="343"/>
        <v>Not Used</v>
      </c>
      <c r="G3171" s="17" t="s">
        <v>159</v>
      </c>
      <c r="H3171" s="18" t="s">
        <v>166</v>
      </c>
      <c r="I3171" s="26" t="s">
        <v>166</v>
      </c>
      <c r="J3171" s="19" t="str">
        <f t="shared" si="348"/>
        <v>Not Used</v>
      </c>
      <c r="K3171" s="19" t="str">
        <f t="shared" si="349"/>
        <v>Not Used</v>
      </c>
      <c r="L3171" s="27" t="str">
        <f t="shared" si="345"/>
        <v>CHECK</v>
      </c>
      <c r="M3171" s="27" t="str">
        <f t="shared" si="346"/>
        <v>Bedrock</v>
      </c>
    </row>
    <row r="3172" spans="1:13" x14ac:dyDescent="0.25">
      <c r="A3172" s="15" t="s">
        <v>114</v>
      </c>
      <c r="B3172" s="16" t="s">
        <v>36</v>
      </c>
      <c r="C3172" s="15" t="str">
        <f t="shared" si="344"/>
        <v>Quartz_Very Fine-Coarse</v>
      </c>
      <c r="D3172" s="15">
        <v>0</v>
      </c>
      <c r="E3172" s="33">
        <f t="shared" si="347"/>
        <v>-4.8134274696818129E-2</v>
      </c>
      <c r="F3172" s="15" t="str">
        <f t="shared" si="343"/>
        <v>Not Used</v>
      </c>
      <c r="G3172" s="17" t="s">
        <v>159</v>
      </c>
      <c r="H3172" s="18" t="s">
        <v>166</v>
      </c>
      <c r="I3172" s="26" t="s">
        <v>166</v>
      </c>
      <c r="J3172" s="19" t="str">
        <f t="shared" si="348"/>
        <v>Not Used</v>
      </c>
      <c r="K3172" s="19" t="str">
        <f t="shared" si="349"/>
        <v>Not Used</v>
      </c>
      <c r="L3172" s="27" t="str">
        <f t="shared" si="345"/>
        <v>CHECK</v>
      </c>
      <c r="M3172" s="27" t="str">
        <f t="shared" si="346"/>
        <v>Bedrock</v>
      </c>
    </row>
    <row r="3173" spans="1:13" x14ac:dyDescent="0.25">
      <c r="A3173" s="15" t="s">
        <v>114</v>
      </c>
      <c r="B3173" s="16" t="s">
        <v>37</v>
      </c>
      <c r="C3173" s="15" t="str">
        <f t="shared" si="344"/>
        <v>Quartz_Very Fine-Fine</v>
      </c>
      <c r="D3173" s="15">
        <v>0</v>
      </c>
      <c r="E3173" s="33">
        <f t="shared" si="347"/>
        <v>-4.8134274696818129E-2</v>
      </c>
      <c r="F3173" s="15" t="str">
        <f t="shared" si="343"/>
        <v>Not Used</v>
      </c>
      <c r="G3173" s="17" t="s">
        <v>159</v>
      </c>
      <c r="H3173" s="18" t="s">
        <v>166</v>
      </c>
      <c r="I3173" s="26" t="s">
        <v>166</v>
      </c>
      <c r="J3173" s="19" t="str">
        <f t="shared" si="348"/>
        <v>Not Used</v>
      </c>
      <c r="K3173" s="19" t="str">
        <f t="shared" si="349"/>
        <v>Not Used</v>
      </c>
      <c r="L3173" s="27" t="str">
        <f t="shared" si="345"/>
        <v>CHECK</v>
      </c>
      <c r="M3173" s="27" t="str">
        <f t="shared" si="346"/>
        <v>Bedrock</v>
      </c>
    </row>
    <row r="3174" spans="1:13" x14ac:dyDescent="0.25">
      <c r="A3174" s="15" t="s">
        <v>114</v>
      </c>
      <c r="B3174" s="16" t="s">
        <v>38</v>
      </c>
      <c r="C3174" s="15" t="str">
        <f t="shared" si="344"/>
        <v>Quartz_Very Fine-Medium</v>
      </c>
      <c r="D3174" s="15">
        <v>0</v>
      </c>
      <c r="E3174" s="33">
        <f t="shared" si="347"/>
        <v>-4.8134274696818129E-2</v>
      </c>
      <c r="F3174" s="15" t="str">
        <f t="shared" si="343"/>
        <v>Not Used</v>
      </c>
      <c r="G3174" s="17" t="s">
        <v>159</v>
      </c>
      <c r="H3174" s="18" t="s">
        <v>166</v>
      </c>
      <c r="I3174" s="26" t="s">
        <v>166</v>
      </c>
      <c r="J3174" s="19" t="str">
        <f t="shared" si="348"/>
        <v>Not Used</v>
      </c>
      <c r="K3174" s="19" t="str">
        <f t="shared" si="349"/>
        <v>Not Used</v>
      </c>
      <c r="L3174" s="27" t="str">
        <f t="shared" si="345"/>
        <v>CHECK</v>
      </c>
      <c r="M3174" s="27" t="str">
        <f t="shared" si="346"/>
        <v>Bedrock</v>
      </c>
    </row>
    <row r="3175" spans="1:13" x14ac:dyDescent="0.25">
      <c r="A3175" s="15" t="s">
        <v>114</v>
      </c>
      <c r="B3175" s="16" t="s">
        <v>39</v>
      </c>
      <c r="C3175" s="15" t="str">
        <f t="shared" si="344"/>
        <v>Quartz_Very Hard</v>
      </c>
      <c r="D3175" s="15">
        <v>0</v>
      </c>
      <c r="E3175" s="33">
        <f t="shared" si="347"/>
        <v>-4.8134274696818129E-2</v>
      </c>
      <c r="F3175" s="15" t="str">
        <f t="shared" si="343"/>
        <v>Not Used</v>
      </c>
      <c r="G3175" s="17" t="s">
        <v>159</v>
      </c>
      <c r="H3175" s="18" t="s">
        <v>166</v>
      </c>
      <c r="I3175" s="26" t="s">
        <v>166</v>
      </c>
      <c r="J3175" s="19" t="str">
        <f t="shared" si="348"/>
        <v>Not Used</v>
      </c>
      <c r="K3175" s="19" t="str">
        <f t="shared" si="349"/>
        <v>Not Used</v>
      </c>
      <c r="L3175" s="27" t="str">
        <f t="shared" si="345"/>
        <v>CHECK</v>
      </c>
      <c r="M3175" s="27" t="str">
        <f t="shared" si="346"/>
        <v>Bedrock</v>
      </c>
    </row>
    <row r="3176" spans="1:13" x14ac:dyDescent="0.25">
      <c r="A3176" s="15" t="s">
        <v>114</v>
      </c>
      <c r="B3176" s="16" t="s">
        <v>40</v>
      </c>
      <c r="C3176" s="15" t="str">
        <f t="shared" si="344"/>
        <v>Quartz_W/Boulders</v>
      </c>
      <c r="D3176" s="15">
        <v>0</v>
      </c>
      <c r="E3176" s="33">
        <f t="shared" si="347"/>
        <v>-4.8134274696818129E-2</v>
      </c>
      <c r="F3176" s="15" t="str">
        <f t="shared" si="343"/>
        <v>Not Used</v>
      </c>
      <c r="G3176" s="17" t="s">
        <v>159</v>
      </c>
      <c r="H3176" s="18" t="s">
        <v>166</v>
      </c>
      <c r="I3176" s="26" t="s">
        <v>166</v>
      </c>
      <c r="J3176" s="19" t="str">
        <f t="shared" si="348"/>
        <v>Not Used</v>
      </c>
      <c r="K3176" s="19" t="str">
        <f t="shared" si="349"/>
        <v>Not Used</v>
      </c>
      <c r="L3176" s="27" t="str">
        <f t="shared" si="345"/>
        <v>CHECK</v>
      </c>
      <c r="M3176" s="27" t="str">
        <f t="shared" si="346"/>
        <v>Bedrock</v>
      </c>
    </row>
    <row r="3177" spans="1:13" x14ac:dyDescent="0.25">
      <c r="A3177" s="15" t="s">
        <v>114</v>
      </c>
      <c r="B3177" s="16" t="s">
        <v>41</v>
      </c>
      <c r="C3177" s="15" t="str">
        <f t="shared" si="344"/>
        <v>Quartz_W/Clay</v>
      </c>
      <c r="D3177" s="15">
        <v>6</v>
      </c>
      <c r="E3177" s="33">
        <f t="shared" si="347"/>
        <v>-4.7779262855131371E-2</v>
      </c>
      <c r="F3177" s="15" t="str">
        <f t="shared" si="343"/>
        <v>Rare/Uncommon</v>
      </c>
      <c r="G3177" s="17" t="s">
        <v>159</v>
      </c>
      <c r="H3177" s="18" t="s">
        <v>166</v>
      </c>
      <c r="I3177" s="26" t="s">
        <v>166</v>
      </c>
      <c r="J3177" s="19" t="str">
        <f t="shared" si="348"/>
        <v>Needs Review</v>
      </c>
      <c r="K3177" s="19" t="str">
        <f t="shared" si="349"/>
        <v>Bell &amp; Erber</v>
      </c>
      <c r="L3177" s="27" t="str">
        <f t="shared" si="345"/>
        <v>Bedrock</v>
      </c>
      <c r="M3177" s="27" t="str">
        <f t="shared" si="346"/>
        <v>Bedrock</v>
      </c>
    </row>
    <row r="3178" spans="1:13" x14ac:dyDescent="0.25">
      <c r="A3178" s="15" t="s">
        <v>114</v>
      </c>
      <c r="B3178" s="16" t="s">
        <v>42</v>
      </c>
      <c r="C3178" s="15" t="str">
        <f t="shared" si="344"/>
        <v>Quartz_W/Coal</v>
      </c>
      <c r="D3178" s="15">
        <v>0</v>
      </c>
      <c r="E3178" s="33">
        <f t="shared" si="347"/>
        <v>-4.8134274696818129E-2</v>
      </c>
      <c r="F3178" s="15" t="str">
        <f t="shared" si="343"/>
        <v>Not Used</v>
      </c>
      <c r="G3178" s="17" t="s">
        <v>159</v>
      </c>
      <c r="H3178" s="18" t="s">
        <v>166</v>
      </c>
      <c r="I3178" s="26" t="s">
        <v>166</v>
      </c>
      <c r="J3178" s="19" t="str">
        <f t="shared" si="348"/>
        <v>Not Used</v>
      </c>
      <c r="K3178" s="19" t="str">
        <f t="shared" si="349"/>
        <v>Not Used</v>
      </c>
      <c r="L3178" s="27" t="str">
        <f t="shared" si="345"/>
        <v>CHECK</v>
      </c>
      <c r="M3178" s="27" t="str">
        <f t="shared" si="346"/>
        <v>Bedrock</v>
      </c>
    </row>
    <row r="3179" spans="1:13" x14ac:dyDescent="0.25">
      <c r="A3179" s="15" t="s">
        <v>114</v>
      </c>
      <c r="B3179" s="16" t="s">
        <v>43</v>
      </c>
      <c r="C3179" s="15" t="str">
        <f t="shared" si="344"/>
        <v>Quartz_W/Cobbles</v>
      </c>
      <c r="D3179" s="15">
        <v>0</v>
      </c>
      <c r="E3179" s="33">
        <f t="shared" si="347"/>
        <v>-4.8134274696818129E-2</v>
      </c>
      <c r="F3179" s="15" t="str">
        <f t="shared" si="343"/>
        <v>Not Used</v>
      </c>
      <c r="G3179" s="17" t="s">
        <v>159</v>
      </c>
      <c r="H3179" s="18" t="s">
        <v>166</v>
      </c>
      <c r="I3179" s="26" t="s">
        <v>166</v>
      </c>
      <c r="J3179" s="19" t="str">
        <f t="shared" si="348"/>
        <v>Not Used</v>
      </c>
      <c r="K3179" s="19" t="str">
        <f t="shared" si="349"/>
        <v>Not Used</v>
      </c>
      <c r="L3179" s="27" t="str">
        <f t="shared" si="345"/>
        <v>CHECK</v>
      </c>
      <c r="M3179" s="27" t="str">
        <f t="shared" si="346"/>
        <v>Bedrock</v>
      </c>
    </row>
    <row r="3180" spans="1:13" x14ac:dyDescent="0.25">
      <c r="A3180" s="15" t="s">
        <v>114</v>
      </c>
      <c r="B3180" s="16" t="s">
        <v>44</v>
      </c>
      <c r="C3180" s="15" t="str">
        <f t="shared" si="344"/>
        <v>Quartz_W/Dolomite</v>
      </c>
      <c r="D3180" s="15">
        <v>2</v>
      </c>
      <c r="E3180" s="33">
        <f t="shared" si="347"/>
        <v>-4.8015937416255879E-2</v>
      </c>
      <c r="F3180" s="15" t="str">
        <f t="shared" si="343"/>
        <v>Rare/Uncommon</v>
      </c>
      <c r="G3180" s="17" t="s">
        <v>159</v>
      </c>
      <c r="H3180" s="18" t="s">
        <v>166</v>
      </c>
      <c r="I3180" s="26" t="s">
        <v>166</v>
      </c>
      <c r="J3180" s="19" t="str">
        <f t="shared" si="348"/>
        <v>Needs Review</v>
      </c>
      <c r="K3180" s="19" t="str">
        <f t="shared" si="349"/>
        <v>Bell &amp; Erber</v>
      </c>
      <c r="L3180" s="27" t="str">
        <f t="shared" si="345"/>
        <v>Bedrock</v>
      </c>
      <c r="M3180" s="27" t="str">
        <f t="shared" si="346"/>
        <v>Bedrock</v>
      </c>
    </row>
    <row r="3181" spans="1:13" x14ac:dyDescent="0.25">
      <c r="A3181" s="15" t="s">
        <v>114</v>
      </c>
      <c r="B3181" s="16" t="s">
        <v>45</v>
      </c>
      <c r="C3181" s="15" t="str">
        <f t="shared" si="344"/>
        <v>Quartz_W/Gravel</v>
      </c>
      <c r="D3181" s="15">
        <v>2</v>
      </c>
      <c r="E3181" s="33">
        <f t="shared" si="347"/>
        <v>-4.8015937416255879E-2</v>
      </c>
      <c r="F3181" s="15" t="str">
        <f t="shared" si="343"/>
        <v>Rare/Uncommon</v>
      </c>
      <c r="G3181" s="17" t="s">
        <v>159</v>
      </c>
      <c r="H3181" s="18" t="s">
        <v>166</v>
      </c>
      <c r="I3181" s="26" t="s">
        <v>166</v>
      </c>
      <c r="J3181" s="19" t="str">
        <f t="shared" si="348"/>
        <v>Needs Review</v>
      </c>
      <c r="K3181" s="19" t="str">
        <f t="shared" si="349"/>
        <v>Bell &amp; Erber</v>
      </c>
      <c r="L3181" s="27" t="str">
        <f t="shared" si="345"/>
        <v>Bedrock</v>
      </c>
      <c r="M3181" s="27" t="str">
        <f t="shared" si="346"/>
        <v>Bedrock</v>
      </c>
    </row>
    <row r="3182" spans="1:13" x14ac:dyDescent="0.25">
      <c r="A3182" s="15" t="s">
        <v>114</v>
      </c>
      <c r="B3182" s="16" t="s">
        <v>46</v>
      </c>
      <c r="C3182" s="15" t="str">
        <f t="shared" si="344"/>
        <v>Quartz_W/Gypsum</v>
      </c>
      <c r="D3182" s="15">
        <v>3</v>
      </c>
      <c r="E3182" s="33">
        <f t="shared" si="347"/>
        <v>-4.7956768775974754E-2</v>
      </c>
      <c r="F3182" s="15" t="str">
        <f t="shared" si="343"/>
        <v>Rare/Uncommon</v>
      </c>
      <c r="G3182" s="17" t="s">
        <v>159</v>
      </c>
      <c r="H3182" s="18" t="s">
        <v>166</v>
      </c>
      <c r="I3182" s="26" t="s">
        <v>166</v>
      </c>
      <c r="J3182" s="19" t="str">
        <f t="shared" si="348"/>
        <v>Needs Review</v>
      </c>
      <c r="K3182" s="19" t="str">
        <f t="shared" si="349"/>
        <v>Bell &amp; Erber</v>
      </c>
      <c r="L3182" s="27" t="str">
        <f t="shared" si="345"/>
        <v>Bedrock</v>
      </c>
      <c r="M3182" s="27" t="str">
        <f t="shared" si="346"/>
        <v>Bedrock</v>
      </c>
    </row>
    <row r="3183" spans="1:13" x14ac:dyDescent="0.25">
      <c r="A3183" s="15" t="s">
        <v>114</v>
      </c>
      <c r="B3183" s="16" t="s">
        <v>47</v>
      </c>
      <c r="C3183" s="15" t="str">
        <f t="shared" si="344"/>
        <v>Quartz_W/Limestone</v>
      </c>
      <c r="D3183" s="15">
        <v>4</v>
      </c>
      <c r="E3183" s="33">
        <f t="shared" si="347"/>
        <v>-4.7897600135693622E-2</v>
      </c>
      <c r="F3183" s="15" t="str">
        <f t="shared" si="343"/>
        <v>Rare/Uncommon</v>
      </c>
      <c r="G3183" s="17" t="s">
        <v>159</v>
      </c>
      <c r="H3183" s="18" t="s">
        <v>166</v>
      </c>
      <c r="I3183" s="26" t="s">
        <v>166</v>
      </c>
      <c r="J3183" s="19" t="str">
        <f t="shared" si="348"/>
        <v>Needs Review</v>
      </c>
      <c r="K3183" s="19" t="str">
        <f t="shared" si="349"/>
        <v>Bell &amp; Erber</v>
      </c>
      <c r="L3183" s="27" t="str">
        <f t="shared" si="345"/>
        <v>Bedrock</v>
      </c>
      <c r="M3183" s="27" t="str">
        <f t="shared" si="346"/>
        <v>Bedrock</v>
      </c>
    </row>
    <row r="3184" spans="1:13" x14ac:dyDescent="0.25">
      <c r="A3184" s="15" t="s">
        <v>114</v>
      </c>
      <c r="B3184" s="16" t="s">
        <v>48</v>
      </c>
      <c r="C3184" s="15" t="str">
        <f t="shared" si="344"/>
        <v>Quartz_W/Pyrite</v>
      </c>
      <c r="D3184" s="15">
        <v>0</v>
      </c>
      <c r="E3184" s="33">
        <f t="shared" si="347"/>
        <v>-4.8134274696818129E-2</v>
      </c>
      <c r="F3184" s="15" t="str">
        <f t="shared" si="343"/>
        <v>Not Used</v>
      </c>
      <c r="G3184" s="17" t="s">
        <v>159</v>
      </c>
      <c r="H3184" s="18" t="s">
        <v>166</v>
      </c>
      <c r="I3184" s="26" t="s">
        <v>166</v>
      </c>
      <c r="J3184" s="19" t="str">
        <f t="shared" si="348"/>
        <v>Not Used</v>
      </c>
      <c r="K3184" s="19" t="str">
        <f t="shared" si="349"/>
        <v>Not Used</v>
      </c>
      <c r="L3184" s="27" t="str">
        <f t="shared" si="345"/>
        <v>CHECK</v>
      </c>
      <c r="M3184" s="27" t="str">
        <f t="shared" si="346"/>
        <v>Bedrock</v>
      </c>
    </row>
    <row r="3185" spans="1:13" x14ac:dyDescent="0.25">
      <c r="A3185" s="15" t="s">
        <v>114</v>
      </c>
      <c r="B3185" s="16" t="s">
        <v>49</v>
      </c>
      <c r="C3185" s="15" t="str">
        <f t="shared" si="344"/>
        <v>Quartz_W/Sand</v>
      </c>
      <c r="D3185" s="15">
        <v>1</v>
      </c>
      <c r="E3185" s="33">
        <f t="shared" si="347"/>
        <v>-4.8075106056537004E-2</v>
      </c>
      <c r="F3185" s="15" t="str">
        <f t="shared" si="343"/>
        <v>Rare/Uncommon</v>
      </c>
      <c r="G3185" s="17" t="s">
        <v>159</v>
      </c>
      <c r="H3185" s="18" t="s">
        <v>166</v>
      </c>
      <c r="I3185" s="26" t="s">
        <v>166</v>
      </c>
      <c r="J3185" s="19" t="str">
        <f t="shared" si="348"/>
        <v>Needs Review</v>
      </c>
      <c r="K3185" s="19" t="str">
        <f t="shared" si="349"/>
        <v>Bell &amp; Erber</v>
      </c>
      <c r="L3185" s="27" t="str">
        <f t="shared" si="345"/>
        <v>Bedrock</v>
      </c>
      <c r="M3185" s="27" t="str">
        <f t="shared" si="346"/>
        <v>Bedrock</v>
      </c>
    </row>
    <row r="3186" spans="1:13" x14ac:dyDescent="0.25">
      <c r="A3186" s="15" t="s">
        <v>114</v>
      </c>
      <c r="B3186" s="16" t="s">
        <v>50</v>
      </c>
      <c r="C3186" s="15" t="str">
        <f t="shared" si="344"/>
        <v>Quartz_W/Sandstone</v>
      </c>
      <c r="D3186" s="15">
        <v>89</v>
      </c>
      <c r="E3186" s="33">
        <f t="shared" si="347"/>
        <v>-4.2868265711797859E-2</v>
      </c>
      <c r="F3186" s="15" t="str">
        <f t="shared" si="343"/>
        <v>Rare/Uncommon</v>
      </c>
      <c r="G3186" s="17" t="s">
        <v>159</v>
      </c>
      <c r="H3186" s="18" t="s">
        <v>166</v>
      </c>
      <c r="I3186" s="26" t="s">
        <v>166</v>
      </c>
      <c r="J3186" s="19" t="str">
        <f t="shared" si="348"/>
        <v>Needs Review</v>
      </c>
      <c r="K3186" s="19" t="str">
        <f t="shared" si="349"/>
        <v>Bell &amp; Erber</v>
      </c>
      <c r="L3186" s="27" t="str">
        <f t="shared" si="345"/>
        <v>Bedrock</v>
      </c>
      <c r="M3186" s="27" t="str">
        <f t="shared" si="346"/>
        <v>Bedrock</v>
      </c>
    </row>
    <row r="3187" spans="1:13" x14ac:dyDescent="0.25">
      <c r="A3187" s="15" t="s">
        <v>114</v>
      </c>
      <c r="B3187" s="16" t="s">
        <v>51</v>
      </c>
      <c r="C3187" s="15" t="str">
        <f t="shared" si="344"/>
        <v>Quartz_W/Shale</v>
      </c>
      <c r="D3187" s="15">
        <v>6</v>
      </c>
      <c r="E3187" s="33">
        <f t="shared" si="347"/>
        <v>-4.7779262855131371E-2</v>
      </c>
      <c r="F3187" s="15" t="str">
        <f t="shared" si="343"/>
        <v>Rare/Uncommon</v>
      </c>
      <c r="G3187" s="17" t="s">
        <v>159</v>
      </c>
      <c r="H3187" s="18" t="s">
        <v>166</v>
      </c>
      <c r="I3187" s="26" t="s">
        <v>166</v>
      </c>
      <c r="J3187" s="19" t="str">
        <f t="shared" si="348"/>
        <v>Needs Review</v>
      </c>
      <c r="K3187" s="19" t="str">
        <f t="shared" si="349"/>
        <v>Bell &amp; Erber</v>
      </c>
      <c r="L3187" s="27" t="str">
        <f t="shared" si="345"/>
        <v>Bedrock</v>
      </c>
      <c r="M3187" s="27" t="str">
        <f t="shared" si="346"/>
        <v>Bedrock</v>
      </c>
    </row>
    <row r="3188" spans="1:13" x14ac:dyDescent="0.25">
      <c r="A3188" s="15" t="s">
        <v>114</v>
      </c>
      <c r="B3188" s="16" t="s">
        <v>52</v>
      </c>
      <c r="C3188" s="15" t="str">
        <f t="shared" si="344"/>
        <v>Quartz_W/Silt</v>
      </c>
      <c r="D3188" s="15">
        <v>0</v>
      </c>
      <c r="E3188" s="33">
        <f t="shared" si="347"/>
        <v>-4.8134274696818129E-2</v>
      </c>
      <c r="F3188" s="15" t="str">
        <f t="shared" si="343"/>
        <v>Not Used</v>
      </c>
      <c r="G3188" s="17" t="s">
        <v>159</v>
      </c>
      <c r="H3188" s="18" t="s">
        <v>166</v>
      </c>
      <c r="I3188" s="26" t="s">
        <v>166</v>
      </c>
      <c r="J3188" s="19" t="str">
        <f t="shared" si="348"/>
        <v>Not Used</v>
      </c>
      <c r="K3188" s="19" t="str">
        <f t="shared" si="349"/>
        <v>Not Used</v>
      </c>
      <c r="L3188" s="27" t="str">
        <f t="shared" si="345"/>
        <v>CHECK</v>
      </c>
      <c r="M3188" s="27" t="str">
        <f t="shared" si="346"/>
        <v>Bedrock</v>
      </c>
    </row>
    <row r="3189" spans="1:13" x14ac:dyDescent="0.25">
      <c r="A3189" s="15" t="s">
        <v>114</v>
      </c>
      <c r="B3189" s="16" t="s">
        <v>53</v>
      </c>
      <c r="C3189" s="15" t="str">
        <f t="shared" si="344"/>
        <v>Quartz_W/Stones</v>
      </c>
      <c r="D3189" s="15">
        <v>9</v>
      </c>
      <c r="E3189" s="33">
        <f t="shared" si="347"/>
        <v>-4.7601756934287989E-2</v>
      </c>
      <c r="F3189" s="15" t="str">
        <f t="shared" si="343"/>
        <v>Rare/Uncommon</v>
      </c>
      <c r="G3189" s="17" t="s">
        <v>159</v>
      </c>
      <c r="H3189" s="18" t="s">
        <v>166</v>
      </c>
      <c r="I3189" s="26" t="s">
        <v>166</v>
      </c>
      <c r="J3189" s="19" t="str">
        <f t="shared" si="348"/>
        <v>Needs Review</v>
      </c>
      <c r="K3189" s="19" t="str">
        <f t="shared" si="349"/>
        <v>Bell &amp; Erber</v>
      </c>
      <c r="L3189" s="27" t="str">
        <f t="shared" si="345"/>
        <v>Bedrock</v>
      </c>
      <c r="M3189" s="27" t="str">
        <f t="shared" si="346"/>
        <v>Bedrock</v>
      </c>
    </row>
    <row r="3190" spans="1:13" x14ac:dyDescent="0.25">
      <c r="A3190" s="15" t="s">
        <v>114</v>
      </c>
      <c r="B3190" s="16" t="s">
        <v>54</v>
      </c>
      <c r="C3190" s="15" t="str">
        <f t="shared" si="344"/>
        <v>Quartz_Water Bearing</v>
      </c>
      <c r="D3190" s="15">
        <v>4</v>
      </c>
      <c r="E3190" s="33">
        <f t="shared" si="347"/>
        <v>-4.7897600135693622E-2</v>
      </c>
      <c r="F3190" s="15" t="str">
        <f t="shared" si="343"/>
        <v>Rare/Uncommon</v>
      </c>
      <c r="G3190" s="17" t="s">
        <v>159</v>
      </c>
      <c r="H3190" s="18" t="s">
        <v>166</v>
      </c>
      <c r="I3190" s="26" t="s">
        <v>166</v>
      </c>
      <c r="J3190" s="19" t="str">
        <f t="shared" si="348"/>
        <v>Needs Review</v>
      </c>
      <c r="K3190" s="19" t="str">
        <f t="shared" si="349"/>
        <v>Bell &amp; Erber</v>
      </c>
      <c r="L3190" s="27" t="str">
        <f t="shared" si="345"/>
        <v>Bedrock</v>
      </c>
      <c r="M3190" s="27" t="str">
        <f t="shared" si="346"/>
        <v>Bedrock</v>
      </c>
    </row>
    <row r="3191" spans="1:13" x14ac:dyDescent="0.25">
      <c r="A3191" s="15" t="s">
        <v>114</v>
      </c>
      <c r="B3191" s="16" t="s">
        <v>55</v>
      </c>
      <c r="C3191" s="15" t="str">
        <f t="shared" si="344"/>
        <v>Quartz_Weathered</v>
      </c>
      <c r="D3191" s="15">
        <v>0</v>
      </c>
      <c r="E3191" s="33">
        <f t="shared" si="347"/>
        <v>-4.8134274696818129E-2</v>
      </c>
      <c r="F3191" s="15" t="str">
        <f t="shared" si="343"/>
        <v>Not Used</v>
      </c>
      <c r="G3191" s="17" t="s">
        <v>159</v>
      </c>
      <c r="H3191" s="18" t="s">
        <v>166</v>
      </c>
      <c r="I3191" s="26" t="s">
        <v>166</v>
      </c>
      <c r="J3191" s="19" t="str">
        <f t="shared" si="348"/>
        <v>Not Used</v>
      </c>
      <c r="K3191" s="19" t="str">
        <f t="shared" si="349"/>
        <v>Not Used</v>
      </c>
      <c r="L3191" s="27" t="str">
        <f t="shared" si="345"/>
        <v>CHECK</v>
      </c>
      <c r="M3191" s="27" t="str">
        <f t="shared" si="346"/>
        <v>Bedrock</v>
      </c>
    </row>
    <row r="3192" spans="1:13" x14ac:dyDescent="0.25">
      <c r="A3192" s="15" t="s">
        <v>114</v>
      </c>
      <c r="B3192" s="16" t="s">
        <v>56</v>
      </c>
      <c r="C3192" s="15" t="str">
        <f t="shared" si="344"/>
        <v>Quartz_Wet/Moist</v>
      </c>
      <c r="D3192" s="15">
        <v>0</v>
      </c>
      <c r="E3192" s="33">
        <f t="shared" si="347"/>
        <v>-4.8134274696818129E-2</v>
      </c>
      <c r="F3192" s="15" t="str">
        <f t="shared" si="343"/>
        <v>Not Used</v>
      </c>
      <c r="G3192" s="17" t="s">
        <v>159</v>
      </c>
      <c r="H3192" s="18" t="s">
        <v>166</v>
      </c>
      <c r="I3192" s="26" t="s">
        <v>166</v>
      </c>
      <c r="J3192" s="19" t="str">
        <f t="shared" si="348"/>
        <v>Not Used</v>
      </c>
      <c r="K3192" s="19" t="str">
        <f t="shared" si="349"/>
        <v>Not Used</v>
      </c>
      <c r="L3192" s="27" t="str">
        <f t="shared" si="345"/>
        <v>CHECK</v>
      </c>
      <c r="M3192" s="27" t="str">
        <f t="shared" si="346"/>
        <v>Bedrock</v>
      </c>
    </row>
    <row r="3193" spans="1:13" x14ac:dyDescent="0.25">
      <c r="A3193" s="15" t="s">
        <v>114</v>
      </c>
      <c r="B3193" s="16" t="s">
        <v>57</v>
      </c>
      <c r="C3193" s="15" t="str">
        <f t="shared" si="344"/>
        <v>Quartz_Wood</v>
      </c>
      <c r="D3193" s="15">
        <v>0</v>
      </c>
      <c r="E3193" s="33">
        <f t="shared" si="347"/>
        <v>-4.8134274696818129E-2</v>
      </c>
      <c r="F3193" s="15" t="str">
        <f t="shared" si="343"/>
        <v>Not Used</v>
      </c>
      <c r="G3193" s="17" t="s">
        <v>159</v>
      </c>
      <c r="H3193" s="18" t="s">
        <v>166</v>
      </c>
      <c r="I3193" s="26" t="s">
        <v>166</v>
      </c>
      <c r="J3193" s="19" t="str">
        <f t="shared" si="348"/>
        <v>Not Used</v>
      </c>
      <c r="K3193" s="19" t="str">
        <f t="shared" si="349"/>
        <v>Not Used</v>
      </c>
      <c r="L3193" s="27" t="str">
        <f t="shared" si="345"/>
        <v>CHECK</v>
      </c>
      <c r="M3193" s="27" t="str">
        <f t="shared" si="346"/>
        <v>Bedrock</v>
      </c>
    </row>
    <row r="3194" spans="1:13" x14ac:dyDescent="0.25">
      <c r="A3194" s="15" t="s">
        <v>115</v>
      </c>
      <c r="B3194" s="16"/>
      <c r="C3194" s="15" t="str">
        <f t="shared" si="344"/>
        <v>Quartzite_</v>
      </c>
      <c r="D3194" s="15">
        <v>135</v>
      </c>
      <c r="E3194" s="33">
        <f t="shared" si="347"/>
        <v>-4.014650825886603E-2</v>
      </c>
      <c r="F3194" s="15" t="str">
        <f t="shared" si="343"/>
        <v>Rare/Uncommon</v>
      </c>
      <c r="G3194" s="17" t="s">
        <v>159</v>
      </c>
      <c r="H3194" s="18" t="s">
        <v>166</v>
      </c>
      <c r="I3194" s="26" t="s">
        <v>166</v>
      </c>
      <c r="J3194" s="19" t="str">
        <f t="shared" si="348"/>
        <v>Needs Review</v>
      </c>
      <c r="K3194" s="19" t="str">
        <f t="shared" si="349"/>
        <v>Bell &amp; Erber</v>
      </c>
      <c r="L3194" s="27" t="str">
        <f t="shared" si="345"/>
        <v>Bedrock</v>
      </c>
      <c r="M3194" s="27" t="str">
        <f t="shared" si="346"/>
        <v>Bedrock</v>
      </c>
    </row>
    <row r="3195" spans="1:13" x14ac:dyDescent="0.25">
      <c r="A3195" s="15" t="s">
        <v>115</v>
      </c>
      <c r="B3195" s="16" t="s">
        <v>4</v>
      </c>
      <c r="C3195" s="15" t="str">
        <f t="shared" si="344"/>
        <v>Quartzite_Broken</v>
      </c>
      <c r="D3195" s="15">
        <v>7</v>
      </c>
      <c r="E3195" s="33">
        <f t="shared" si="347"/>
        <v>-4.7720094214850246E-2</v>
      </c>
      <c r="F3195" s="15" t="str">
        <f t="shared" si="343"/>
        <v>Rare/Uncommon</v>
      </c>
      <c r="G3195" s="17" t="s">
        <v>159</v>
      </c>
      <c r="H3195" s="18" t="s">
        <v>166</v>
      </c>
      <c r="I3195" s="26" t="s">
        <v>166</v>
      </c>
      <c r="J3195" s="19" t="str">
        <f t="shared" si="348"/>
        <v>Needs Review</v>
      </c>
      <c r="K3195" s="19" t="str">
        <f t="shared" si="349"/>
        <v>Bell &amp; Erber</v>
      </c>
      <c r="L3195" s="27" t="str">
        <f t="shared" si="345"/>
        <v>Bedrock</v>
      </c>
      <c r="M3195" s="27" t="str">
        <f t="shared" si="346"/>
        <v>Bedrock</v>
      </c>
    </row>
    <row r="3196" spans="1:13" x14ac:dyDescent="0.25">
      <c r="A3196" s="15" t="s">
        <v>115</v>
      </c>
      <c r="B3196" s="16" t="s">
        <v>5</v>
      </c>
      <c r="C3196" s="15" t="str">
        <f t="shared" si="344"/>
        <v>Quartzite_Cemented</v>
      </c>
      <c r="D3196" s="15">
        <v>0</v>
      </c>
      <c r="E3196" s="33">
        <f t="shared" si="347"/>
        <v>-4.8134274696818129E-2</v>
      </c>
      <c r="F3196" s="15" t="str">
        <f t="shared" si="343"/>
        <v>Not Used</v>
      </c>
      <c r="G3196" s="17" t="s">
        <v>159</v>
      </c>
      <c r="H3196" s="18" t="s">
        <v>166</v>
      </c>
      <c r="I3196" s="26" t="s">
        <v>166</v>
      </c>
      <c r="J3196" s="19" t="str">
        <f t="shared" si="348"/>
        <v>Not Used</v>
      </c>
      <c r="K3196" s="19" t="str">
        <f t="shared" si="349"/>
        <v>Not Used</v>
      </c>
      <c r="L3196" s="27" t="str">
        <f t="shared" si="345"/>
        <v>CHECK</v>
      </c>
      <c r="M3196" s="27" t="str">
        <f t="shared" si="346"/>
        <v>Bedrock</v>
      </c>
    </row>
    <row r="3197" spans="1:13" x14ac:dyDescent="0.25">
      <c r="A3197" s="15" t="s">
        <v>115</v>
      </c>
      <c r="B3197" s="16" t="s">
        <v>6</v>
      </c>
      <c r="C3197" s="15" t="str">
        <f t="shared" si="344"/>
        <v>Quartzite_Clayey</v>
      </c>
      <c r="D3197" s="15">
        <v>0</v>
      </c>
      <c r="E3197" s="33">
        <f t="shared" si="347"/>
        <v>-4.8134274696818129E-2</v>
      </c>
      <c r="F3197" s="15" t="str">
        <f t="shared" si="343"/>
        <v>Not Used</v>
      </c>
      <c r="G3197" s="17" t="s">
        <v>159</v>
      </c>
      <c r="H3197" s="18" t="s">
        <v>166</v>
      </c>
      <c r="I3197" s="26" t="s">
        <v>166</v>
      </c>
      <c r="J3197" s="19" t="str">
        <f t="shared" si="348"/>
        <v>Not Used</v>
      </c>
      <c r="K3197" s="19" t="str">
        <f t="shared" si="349"/>
        <v>Not Used</v>
      </c>
      <c r="L3197" s="27" t="str">
        <f t="shared" si="345"/>
        <v>CHECK</v>
      </c>
      <c r="M3197" s="27" t="str">
        <f t="shared" si="346"/>
        <v>Bedrock</v>
      </c>
    </row>
    <row r="3198" spans="1:13" x14ac:dyDescent="0.25">
      <c r="A3198" s="15" t="s">
        <v>115</v>
      </c>
      <c r="B3198" s="16" t="s">
        <v>7</v>
      </c>
      <c r="C3198" s="15" t="str">
        <f t="shared" si="344"/>
        <v>Quartzite_Coarse</v>
      </c>
      <c r="D3198" s="15">
        <v>10</v>
      </c>
      <c r="E3198" s="33">
        <f t="shared" si="347"/>
        <v>-4.7542588294006864E-2</v>
      </c>
      <c r="F3198" s="15" t="str">
        <f t="shared" si="343"/>
        <v>Rare/Uncommon</v>
      </c>
      <c r="G3198" s="17" t="s">
        <v>159</v>
      </c>
      <c r="H3198" s="18" t="s">
        <v>166</v>
      </c>
      <c r="I3198" s="26" t="s">
        <v>166</v>
      </c>
      <c r="J3198" s="19" t="str">
        <f t="shared" si="348"/>
        <v>Needs Review</v>
      </c>
      <c r="K3198" s="19" t="str">
        <f t="shared" si="349"/>
        <v>Bell &amp; Erber</v>
      </c>
      <c r="L3198" s="27" t="str">
        <f t="shared" si="345"/>
        <v>Bedrock</v>
      </c>
      <c r="M3198" s="27" t="str">
        <f t="shared" si="346"/>
        <v>Bedrock</v>
      </c>
    </row>
    <row r="3199" spans="1:13" x14ac:dyDescent="0.25">
      <c r="A3199" s="15" t="s">
        <v>115</v>
      </c>
      <c r="B3199" s="16" t="s">
        <v>8</v>
      </c>
      <c r="C3199" s="15" t="str">
        <f t="shared" si="344"/>
        <v>Quartzite_Dense</v>
      </c>
      <c r="D3199" s="15">
        <v>0</v>
      </c>
      <c r="E3199" s="33">
        <f t="shared" si="347"/>
        <v>-4.8134274696818129E-2</v>
      </c>
      <c r="F3199" s="15" t="str">
        <f t="shared" si="343"/>
        <v>Not Used</v>
      </c>
      <c r="G3199" s="17" t="s">
        <v>159</v>
      </c>
      <c r="H3199" s="18" t="s">
        <v>166</v>
      </c>
      <c r="I3199" s="26" t="s">
        <v>166</v>
      </c>
      <c r="J3199" s="19" t="str">
        <f t="shared" si="348"/>
        <v>Not Used</v>
      </c>
      <c r="K3199" s="19" t="str">
        <f t="shared" si="349"/>
        <v>Not Used</v>
      </c>
      <c r="L3199" s="27" t="str">
        <f t="shared" si="345"/>
        <v>CHECK</v>
      </c>
      <c r="M3199" s="27" t="str">
        <f t="shared" si="346"/>
        <v>Bedrock</v>
      </c>
    </row>
    <row r="3200" spans="1:13" x14ac:dyDescent="0.25">
      <c r="A3200" s="15" t="s">
        <v>115</v>
      </c>
      <c r="B3200" s="16" t="s">
        <v>9</v>
      </c>
      <c r="C3200" s="15" t="str">
        <f t="shared" si="344"/>
        <v>Quartzite_Dolomitic</v>
      </c>
      <c r="D3200" s="15">
        <v>1</v>
      </c>
      <c r="E3200" s="33">
        <f t="shared" si="347"/>
        <v>-4.8075106056537004E-2</v>
      </c>
      <c r="F3200" s="15" t="str">
        <f t="shared" si="343"/>
        <v>Rare/Uncommon</v>
      </c>
      <c r="G3200" s="17" t="s">
        <v>159</v>
      </c>
      <c r="H3200" s="18" t="s">
        <v>166</v>
      </c>
      <c r="I3200" s="26" t="s">
        <v>166</v>
      </c>
      <c r="J3200" s="19" t="str">
        <f t="shared" si="348"/>
        <v>Needs Review</v>
      </c>
      <c r="K3200" s="19" t="str">
        <f t="shared" si="349"/>
        <v>Bell &amp; Erber</v>
      </c>
      <c r="L3200" s="27" t="str">
        <f t="shared" si="345"/>
        <v>Bedrock</v>
      </c>
      <c r="M3200" s="27" t="str">
        <f t="shared" si="346"/>
        <v>Bedrock</v>
      </c>
    </row>
    <row r="3201" spans="1:13" x14ac:dyDescent="0.25">
      <c r="A3201" s="15" t="s">
        <v>115</v>
      </c>
      <c r="B3201" s="16" t="s">
        <v>10</v>
      </c>
      <c r="C3201" s="15" t="str">
        <f t="shared" si="344"/>
        <v>Quartzite_Dry</v>
      </c>
      <c r="D3201" s="15">
        <v>4</v>
      </c>
      <c r="E3201" s="33">
        <f t="shared" si="347"/>
        <v>-4.7897600135693622E-2</v>
      </c>
      <c r="F3201" s="15" t="str">
        <f t="shared" si="343"/>
        <v>Rare/Uncommon</v>
      </c>
      <c r="G3201" s="17" t="s">
        <v>159</v>
      </c>
      <c r="H3201" s="18" t="s">
        <v>166</v>
      </c>
      <c r="I3201" s="26" t="s">
        <v>166</v>
      </c>
      <c r="J3201" s="19" t="str">
        <f t="shared" si="348"/>
        <v>Needs Review</v>
      </c>
      <c r="K3201" s="19" t="str">
        <f t="shared" si="349"/>
        <v>Bell &amp; Erber</v>
      </c>
      <c r="L3201" s="27" t="str">
        <f t="shared" si="345"/>
        <v>Bedrock</v>
      </c>
      <c r="M3201" s="27" t="str">
        <f t="shared" si="346"/>
        <v>Bedrock</v>
      </c>
    </row>
    <row r="3202" spans="1:13" x14ac:dyDescent="0.25">
      <c r="A3202" s="15" t="s">
        <v>115</v>
      </c>
      <c r="B3202" s="16" t="s">
        <v>11</v>
      </c>
      <c r="C3202" s="15" t="str">
        <f t="shared" si="344"/>
        <v>Quartzite_Fill</v>
      </c>
      <c r="D3202" s="15">
        <v>0</v>
      </c>
      <c r="E3202" s="33">
        <f t="shared" si="347"/>
        <v>-4.8134274696818129E-2</v>
      </c>
      <c r="F3202" s="15" t="str">
        <f t="shared" ref="F3202:F3265" si="350">IF(D3202=0,"Not Used",
IF(E3202&lt;Mean,"Rare/Uncommon",
IF(AND(E3202&gt;Mean,E3202&lt;(Mean + Standard_Deviation)),"Fairly Common",
IF(AND(E3202&gt;(Mean + Standard_Deviation),E3202&lt;(Mean + (2*Standard_Deviation))),"Common",
IF(E3202&gt;(Mean + (2*Standard_Deviation)),"Very Common","")))))</f>
        <v>Not Used</v>
      </c>
      <c r="G3202" s="17" t="s">
        <v>159</v>
      </c>
      <c r="H3202" s="18" t="s">
        <v>166</v>
      </c>
      <c r="I3202" s="26" t="s">
        <v>166</v>
      </c>
      <c r="J3202" s="19" t="str">
        <f t="shared" si="348"/>
        <v>Not Used</v>
      </c>
      <c r="K3202" s="19" t="str">
        <f t="shared" si="349"/>
        <v>Not Used</v>
      </c>
      <c r="L3202" s="27" t="str">
        <f t="shared" si="345"/>
        <v>CHECK</v>
      </c>
      <c r="M3202" s="27" t="str">
        <f t="shared" si="346"/>
        <v>Bedrock</v>
      </c>
    </row>
    <row r="3203" spans="1:13" x14ac:dyDescent="0.25">
      <c r="A3203" s="15" t="s">
        <v>115</v>
      </c>
      <c r="B3203" s="16" t="s">
        <v>12</v>
      </c>
      <c r="C3203" s="15" t="str">
        <f t="shared" ref="C3203:C3266" si="351">A3203&amp;"_"&amp;IF(ISBLANK(B3203),"",B3203)</f>
        <v>Quartzite_Fine</v>
      </c>
      <c r="D3203" s="15">
        <v>12</v>
      </c>
      <c r="E3203" s="33">
        <f t="shared" si="347"/>
        <v>-4.7424251013444607E-2</v>
      </c>
      <c r="F3203" s="15" t="str">
        <f t="shared" si="350"/>
        <v>Rare/Uncommon</v>
      </c>
      <c r="G3203" s="17" t="s">
        <v>159</v>
      </c>
      <c r="H3203" s="18" t="s">
        <v>166</v>
      </c>
      <c r="I3203" s="26" t="s">
        <v>166</v>
      </c>
      <c r="J3203" s="19" t="str">
        <f t="shared" si="348"/>
        <v>Needs Review</v>
      </c>
      <c r="K3203" s="19" t="str">
        <f t="shared" si="349"/>
        <v>Bell &amp; Erber</v>
      </c>
      <c r="L3203" s="27" t="str">
        <f t="shared" ref="L3203:L3266" si="352">IF(K3203="Esch &amp; Erber",I3203,IF(OR(K3203="Bell &amp; Esch",K3203="Bell &amp; Erber",K3203="Everyone Agrees"),H3203,"CHECK"))</f>
        <v>Bedrock</v>
      </c>
      <c r="M3203" s="27" t="str">
        <f t="shared" ref="M3203:M3266" si="353">IF(K3203="Everyone Agrees",H3203,IF(J3203="Not Used",H3203,IF(NOT(L3203="CHECK"),L3203,H3203)))</f>
        <v>Bedrock</v>
      </c>
    </row>
    <row r="3204" spans="1:13" x14ac:dyDescent="0.25">
      <c r="A3204" s="15" t="s">
        <v>115</v>
      </c>
      <c r="B3204" s="16" t="s">
        <v>13</v>
      </c>
      <c r="C3204" s="15" t="str">
        <f t="shared" si="351"/>
        <v>Quartzite_Fine To Coarse</v>
      </c>
      <c r="D3204" s="15">
        <v>4</v>
      </c>
      <c r="E3204" s="33">
        <f t="shared" ref="E3204:E3267" si="354">STANDARDIZE(D3204,(SUM($D$2:$D$5657)/COUNT($D$2:$D$5657)),_xlfn.STDEV.P($D$2:$D$5657))</f>
        <v>-4.7897600135693622E-2</v>
      </c>
      <c r="F3204" s="15" t="str">
        <f t="shared" si="350"/>
        <v>Rare/Uncommon</v>
      </c>
      <c r="G3204" s="17" t="s">
        <v>159</v>
      </c>
      <c r="H3204" s="18" t="s">
        <v>166</v>
      </c>
      <c r="I3204" s="26" t="s">
        <v>166</v>
      </c>
      <c r="J3204" s="19" t="str">
        <f t="shared" ref="J3204:J3267" si="355">IF(AND(G3204=H3204,I3204=H3204),"Yes",IF(AND(OR(G3204="CHECK",H3204="CHECK",I3204="CHECK"),NOT(F3204="Not Used")),"Needs Review",IF(F3204="Not Used", "Not Used","No")))</f>
        <v>Needs Review</v>
      </c>
      <c r="K3204" s="19" t="str">
        <f t="shared" ref="K3204:K3267" si="356">IF(J3204="Yes","Everyone Agrees",IF(F3204="Not Used","Not Used",IF(AND(G3204="CHECK",I3204="CHECK"),"Needs Review",IF(G3204=H3204,"Bell &amp; Esch",IF(H3204=I3204,"Bell &amp; Erber",IF(G3204=I3204,"Esch &amp; Erber","Nobody Agrees"))))))</f>
        <v>Bell &amp; Erber</v>
      </c>
      <c r="L3204" s="27" t="str">
        <f t="shared" si="352"/>
        <v>Bedrock</v>
      </c>
      <c r="M3204" s="27" t="str">
        <f t="shared" si="353"/>
        <v>Bedrock</v>
      </c>
    </row>
    <row r="3205" spans="1:13" x14ac:dyDescent="0.25">
      <c r="A3205" s="15" t="s">
        <v>115</v>
      </c>
      <c r="B3205" s="16" t="s">
        <v>14</v>
      </c>
      <c r="C3205" s="15" t="str">
        <f t="shared" si="351"/>
        <v>Quartzite_Fine To Medium</v>
      </c>
      <c r="D3205" s="15">
        <v>6</v>
      </c>
      <c r="E3205" s="33">
        <f t="shared" si="354"/>
        <v>-4.7779262855131371E-2</v>
      </c>
      <c r="F3205" s="15" t="str">
        <f t="shared" si="350"/>
        <v>Rare/Uncommon</v>
      </c>
      <c r="G3205" s="17" t="s">
        <v>159</v>
      </c>
      <c r="H3205" s="18" t="s">
        <v>166</v>
      </c>
      <c r="I3205" s="26" t="s">
        <v>166</v>
      </c>
      <c r="J3205" s="19" t="str">
        <f t="shared" si="355"/>
        <v>Needs Review</v>
      </c>
      <c r="K3205" s="19" t="str">
        <f t="shared" si="356"/>
        <v>Bell &amp; Erber</v>
      </c>
      <c r="L3205" s="27" t="str">
        <f t="shared" si="352"/>
        <v>Bedrock</v>
      </c>
      <c r="M3205" s="27" t="str">
        <f t="shared" si="353"/>
        <v>Bedrock</v>
      </c>
    </row>
    <row r="3206" spans="1:13" x14ac:dyDescent="0.25">
      <c r="A3206" s="15" t="s">
        <v>115</v>
      </c>
      <c r="B3206" s="16" t="s">
        <v>15</v>
      </c>
      <c r="C3206" s="15" t="str">
        <f t="shared" si="351"/>
        <v>Quartzite_Firm</v>
      </c>
      <c r="D3206" s="15">
        <v>0</v>
      </c>
      <c r="E3206" s="33">
        <f t="shared" si="354"/>
        <v>-4.8134274696818129E-2</v>
      </c>
      <c r="F3206" s="15" t="str">
        <f t="shared" si="350"/>
        <v>Not Used</v>
      </c>
      <c r="G3206" s="17" t="s">
        <v>159</v>
      </c>
      <c r="H3206" s="18" t="s">
        <v>166</v>
      </c>
      <c r="I3206" s="26" t="s">
        <v>166</v>
      </c>
      <c r="J3206" s="19" t="str">
        <f t="shared" si="355"/>
        <v>Not Used</v>
      </c>
      <c r="K3206" s="19" t="str">
        <f t="shared" si="356"/>
        <v>Not Used</v>
      </c>
      <c r="L3206" s="27" t="str">
        <f t="shared" si="352"/>
        <v>CHECK</v>
      </c>
      <c r="M3206" s="27" t="str">
        <f t="shared" si="353"/>
        <v>Bedrock</v>
      </c>
    </row>
    <row r="3207" spans="1:13" x14ac:dyDescent="0.25">
      <c r="A3207" s="15" t="s">
        <v>115</v>
      </c>
      <c r="B3207" s="16" t="s">
        <v>16</v>
      </c>
      <c r="C3207" s="15" t="str">
        <f t="shared" si="351"/>
        <v>Quartzite_Fractured</v>
      </c>
      <c r="D3207" s="15">
        <v>0</v>
      </c>
      <c r="E3207" s="33">
        <f t="shared" si="354"/>
        <v>-4.8134274696818129E-2</v>
      </c>
      <c r="F3207" s="15" t="str">
        <f t="shared" si="350"/>
        <v>Not Used</v>
      </c>
      <c r="G3207" s="17" t="s">
        <v>159</v>
      </c>
      <c r="H3207" s="18" t="s">
        <v>166</v>
      </c>
      <c r="I3207" s="26" t="s">
        <v>166</v>
      </c>
      <c r="J3207" s="19" t="str">
        <f t="shared" si="355"/>
        <v>Not Used</v>
      </c>
      <c r="K3207" s="19" t="str">
        <f t="shared" si="356"/>
        <v>Not Used</v>
      </c>
      <c r="L3207" s="27" t="str">
        <f t="shared" si="352"/>
        <v>CHECK</v>
      </c>
      <c r="M3207" s="27" t="str">
        <f t="shared" si="353"/>
        <v>Bedrock</v>
      </c>
    </row>
    <row r="3208" spans="1:13" x14ac:dyDescent="0.25">
      <c r="A3208" s="15" t="s">
        <v>115</v>
      </c>
      <c r="B3208" s="16" t="s">
        <v>17</v>
      </c>
      <c r="C3208" s="15" t="str">
        <f t="shared" si="351"/>
        <v>Quartzite_Gravely</v>
      </c>
      <c r="D3208" s="15">
        <v>0</v>
      </c>
      <c r="E3208" s="33">
        <f t="shared" si="354"/>
        <v>-4.8134274696818129E-2</v>
      </c>
      <c r="F3208" s="15" t="str">
        <f t="shared" si="350"/>
        <v>Not Used</v>
      </c>
      <c r="G3208" s="17" t="s">
        <v>159</v>
      </c>
      <c r="H3208" s="18" t="s">
        <v>166</v>
      </c>
      <c r="I3208" s="26" t="s">
        <v>166</v>
      </c>
      <c r="J3208" s="19" t="str">
        <f t="shared" si="355"/>
        <v>Not Used</v>
      </c>
      <c r="K3208" s="19" t="str">
        <f t="shared" si="356"/>
        <v>Not Used</v>
      </c>
      <c r="L3208" s="27" t="str">
        <f t="shared" si="352"/>
        <v>CHECK</v>
      </c>
      <c r="M3208" s="27" t="str">
        <f t="shared" si="353"/>
        <v>Bedrock</v>
      </c>
    </row>
    <row r="3209" spans="1:13" x14ac:dyDescent="0.25">
      <c r="A3209" s="15" t="s">
        <v>115</v>
      </c>
      <c r="B3209" s="16" t="s">
        <v>18</v>
      </c>
      <c r="C3209" s="15" t="str">
        <f t="shared" si="351"/>
        <v>Quartzite_Gummy</v>
      </c>
      <c r="D3209" s="15">
        <v>0</v>
      </c>
      <c r="E3209" s="33">
        <f t="shared" si="354"/>
        <v>-4.8134274696818129E-2</v>
      </c>
      <c r="F3209" s="15" t="str">
        <f t="shared" si="350"/>
        <v>Not Used</v>
      </c>
      <c r="G3209" s="17" t="s">
        <v>159</v>
      </c>
      <c r="H3209" s="18" t="s">
        <v>166</v>
      </c>
      <c r="I3209" s="26" t="s">
        <v>166</v>
      </c>
      <c r="J3209" s="19" t="str">
        <f t="shared" si="355"/>
        <v>Not Used</v>
      </c>
      <c r="K3209" s="19" t="str">
        <f t="shared" si="356"/>
        <v>Not Used</v>
      </c>
      <c r="L3209" s="27" t="str">
        <f t="shared" si="352"/>
        <v>CHECK</v>
      </c>
      <c r="M3209" s="27" t="str">
        <f t="shared" si="353"/>
        <v>Bedrock</v>
      </c>
    </row>
    <row r="3210" spans="1:13" x14ac:dyDescent="0.25">
      <c r="A3210" s="15" t="s">
        <v>115</v>
      </c>
      <c r="B3210" s="16" t="s">
        <v>19</v>
      </c>
      <c r="C3210" s="15" t="str">
        <f t="shared" si="351"/>
        <v>Quartzite_Hard</v>
      </c>
      <c r="D3210" s="15">
        <v>4</v>
      </c>
      <c r="E3210" s="33">
        <f t="shared" si="354"/>
        <v>-4.7897600135693622E-2</v>
      </c>
      <c r="F3210" s="15" t="str">
        <f t="shared" si="350"/>
        <v>Rare/Uncommon</v>
      </c>
      <c r="G3210" s="17" t="s">
        <v>159</v>
      </c>
      <c r="H3210" s="18" t="s">
        <v>166</v>
      </c>
      <c r="I3210" s="26" t="s">
        <v>166</v>
      </c>
      <c r="J3210" s="19" t="str">
        <f t="shared" si="355"/>
        <v>Needs Review</v>
      </c>
      <c r="K3210" s="19" t="str">
        <f t="shared" si="356"/>
        <v>Bell &amp; Erber</v>
      </c>
      <c r="L3210" s="27" t="str">
        <f t="shared" si="352"/>
        <v>Bedrock</v>
      </c>
      <c r="M3210" s="27" t="str">
        <f t="shared" si="353"/>
        <v>Bedrock</v>
      </c>
    </row>
    <row r="3211" spans="1:13" x14ac:dyDescent="0.25">
      <c r="A3211" s="15" t="s">
        <v>115</v>
      </c>
      <c r="B3211" s="16" t="s">
        <v>20</v>
      </c>
      <c r="C3211" s="15" t="str">
        <f t="shared" si="351"/>
        <v>Quartzite_Heaving/Quick</v>
      </c>
      <c r="D3211" s="15">
        <v>0</v>
      </c>
      <c r="E3211" s="33">
        <f t="shared" si="354"/>
        <v>-4.8134274696818129E-2</v>
      </c>
      <c r="F3211" s="15" t="str">
        <f t="shared" si="350"/>
        <v>Not Used</v>
      </c>
      <c r="G3211" s="17" t="s">
        <v>159</v>
      </c>
      <c r="H3211" s="18" t="s">
        <v>166</v>
      </c>
      <c r="I3211" s="26" t="s">
        <v>166</v>
      </c>
      <c r="J3211" s="19" t="str">
        <f t="shared" si="355"/>
        <v>Not Used</v>
      </c>
      <c r="K3211" s="19" t="str">
        <f t="shared" si="356"/>
        <v>Not Used</v>
      </c>
      <c r="L3211" s="27" t="str">
        <f t="shared" si="352"/>
        <v>CHECK</v>
      </c>
      <c r="M3211" s="27" t="str">
        <f t="shared" si="353"/>
        <v>Bedrock</v>
      </c>
    </row>
    <row r="3212" spans="1:13" x14ac:dyDescent="0.25">
      <c r="A3212" s="15" t="s">
        <v>115</v>
      </c>
      <c r="B3212" s="16" t="s">
        <v>21</v>
      </c>
      <c r="C3212" s="15" t="str">
        <f t="shared" si="351"/>
        <v>Quartzite_Karst</v>
      </c>
      <c r="D3212" s="15">
        <v>0</v>
      </c>
      <c r="E3212" s="33">
        <f t="shared" si="354"/>
        <v>-4.8134274696818129E-2</v>
      </c>
      <c r="F3212" s="15" t="str">
        <f t="shared" si="350"/>
        <v>Not Used</v>
      </c>
      <c r="G3212" s="17" t="s">
        <v>159</v>
      </c>
      <c r="H3212" s="18" t="s">
        <v>166</v>
      </c>
      <c r="I3212" s="26" t="s">
        <v>166</v>
      </c>
      <c r="J3212" s="19" t="str">
        <f t="shared" si="355"/>
        <v>Not Used</v>
      </c>
      <c r="K3212" s="19" t="str">
        <f t="shared" si="356"/>
        <v>Not Used</v>
      </c>
      <c r="L3212" s="27" t="str">
        <f t="shared" si="352"/>
        <v>CHECK</v>
      </c>
      <c r="M3212" s="27" t="str">
        <f t="shared" si="353"/>
        <v>Bedrock</v>
      </c>
    </row>
    <row r="3213" spans="1:13" x14ac:dyDescent="0.25">
      <c r="A3213" s="15" t="s">
        <v>115</v>
      </c>
      <c r="B3213" s="16" t="s">
        <v>22</v>
      </c>
      <c r="C3213" s="15" t="str">
        <f t="shared" si="351"/>
        <v>Quartzite_Layered</v>
      </c>
      <c r="D3213" s="15">
        <v>2</v>
      </c>
      <c r="E3213" s="33">
        <f t="shared" si="354"/>
        <v>-4.8015937416255879E-2</v>
      </c>
      <c r="F3213" s="15" t="str">
        <f t="shared" si="350"/>
        <v>Rare/Uncommon</v>
      </c>
      <c r="G3213" s="17" t="s">
        <v>159</v>
      </c>
      <c r="H3213" s="18" t="s">
        <v>166</v>
      </c>
      <c r="I3213" s="26" t="s">
        <v>166</v>
      </c>
      <c r="J3213" s="19" t="str">
        <f t="shared" si="355"/>
        <v>Needs Review</v>
      </c>
      <c r="K3213" s="19" t="str">
        <f t="shared" si="356"/>
        <v>Bell &amp; Erber</v>
      </c>
      <c r="L3213" s="27" t="str">
        <f t="shared" si="352"/>
        <v>Bedrock</v>
      </c>
      <c r="M3213" s="27" t="str">
        <f t="shared" si="353"/>
        <v>Bedrock</v>
      </c>
    </row>
    <row r="3214" spans="1:13" x14ac:dyDescent="0.25">
      <c r="A3214" s="15" t="s">
        <v>115</v>
      </c>
      <c r="B3214" s="16" t="s">
        <v>23</v>
      </c>
      <c r="C3214" s="15" t="str">
        <f t="shared" si="351"/>
        <v>Quartzite_Medium</v>
      </c>
      <c r="D3214" s="15">
        <v>9</v>
      </c>
      <c r="E3214" s="33">
        <f t="shared" si="354"/>
        <v>-4.7601756934287989E-2</v>
      </c>
      <c r="F3214" s="15" t="str">
        <f t="shared" si="350"/>
        <v>Rare/Uncommon</v>
      </c>
      <c r="G3214" s="17" t="s">
        <v>159</v>
      </c>
      <c r="H3214" s="18" t="s">
        <v>166</v>
      </c>
      <c r="I3214" s="26" t="s">
        <v>166</v>
      </c>
      <c r="J3214" s="19" t="str">
        <f t="shared" si="355"/>
        <v>Needs Review</v>
      </c>
      <c r="K3214" s="19" t="str">
        <f t="shared" si="356"/>
        <v>Bell &amp; Erber</v>
      </c>
      <c r="L3214" s="27" t="str">
        <f t="shared" si="352"/>
        <v>Bedrock</v>
      </c>
      <c r="M3214" s="27" t="str">
        <f t="shared" si="353"/>
        <v>Bedrock</v>
      </c>
    </row>
    <row r="3215" spans="1:13" x14ac:dyDescent="0.25">
      <c r="A3215" s="15" t="s">
        <v>115</v>
      </c>
      <c r="B3215" s="16" t="s">
        <v>24</v>
      </c>
      <c r="C3215" s="15" t="str">
        <f t="shared" si="351"/>
        <v>Quartzite_Medium To Coarse</v>
      </c>
      <c r="D3215" s="15">
        <v>8</v>
      </c>
      <c r="E3215" s="33">
        <f t="shared" si="354"/>
        <v>-4.7660925574569114E-2</v>
      </c>
      <c r="F3215" s="15" t="str">
        <f t="shared" si="350"/>
        <v>Rare/Uncommon</v>
      </c>
      <c r="G3215" s="17" t="s">
        <v>159</v>
      </c>
      <c r="H3215" s="18" t="s">
        <v>166</v>
      </c>
      <c r="I3215" s="26" t="s">
        <v>166</v>
      </c>
      <c r="J3215" s="19" t="str">
        <f t="shared" si="355"/>
        <v>Needs Review</v>
      </c>
      <c r="K3215" s="19" t="str">
        <f t="shared" si="356"/>
        <v>Bell &amp; Erber</v>
      </c>
      <c r="L3215" s="27" t="str">
        <f t="shared" si="352"/>
        <v>Bedrock</v>
      </c>
      <c r="M3215" s="27" t="str">
        <f t="shared" si="353"/>
        <v>Bedrock</v>
      </c>
    </row>
    <row r="3216" spans="1:13" x14ac:dyDescent="0.25">
      <c r="A3216" s="15" t="s">
        <v>115</v>
      </c>
      <c r="B3216" s="16" t="s">
        <v>25</v>
      </c>
      <c r="C3216" s="15" t="str">
        <f t="shared" si="351"/>
        <v>Quartzite_Organic</v>
      </c>
      <c r="D3216" s="15">
        <v>0</v>
      </c>
      <c r="E3216" s="33">
        <f t="shared" si="354"/>
        <v>-4.8134274696818129E-2</v>
      </c>
      <c r="F3216" s="15" t="str">
        <f t="shared" si="350"/>
        <v>Not Used</v>
      </c>
      <c r="G3216" s="17" t="s">
        <v>159</v>
      </c>
      <c r="H3216" s="18" t="s">
        <v>166</v>
      </c>
      <c r="I3216" s="26" t="s">
        <v>166</v>
      </c>
      <c r="J3216" s="19" t="str">
        <f t="shared" si="355"/>
        <v>Not Used</v>
      </c>
      <c r="K3216" s="19" t="str">
        <f t="shared" si="356"/>
        <v>Not Used</v>
      </c>
      <c r="L3216" s="27" t="str">
        <f t="shared" si="352"/>
        <v>CHECK</v>
      </c>
      <c r="M3216" s="27" t="str">
        <f t="shared" si="353"/>
        <v>Bedrock</v>
      </c>
    </row>
    <row r="3217" spans="1:13" x14ac:dyDescent="0.25">
      <c r="A3217" s="15" t="s">
        <v>115</v>
      </c>
      <c r="B3217" s="16" t="s">
        <v>26</v>
      </c>
      <c r="C3217" s="15" t="str">
        <f t="shared" si="351"/>
        <v>Quartzite_Porous</v>
      </c>
      <c r="D3217" s="15">
        <v>0</v>
      </c>
      <c r="E3217" s="33">
        <f t="shared" si="354"/>
        <v>-4.8134274696818129E-2</v>
      </c>
      <c r="F3217" s="15" t="str">
        <f t="shared" si="350"/>
        <v>Not Used</v>
      </c>
      <c r="G3217" s="17" t="s">
        <v>159</v>
      </c>
      <c r="H3217" s="18" t="s">
        <v>166</v>
      </c>
      <c r="I3217" s="26" t="s">
        <v>166</v>
      </c>
      <c r="J3217" s="19" t="str">
        <f t="shared" si="355"/>
        <v>Not Used</v>
      </c>
      <c r="K3217" s="19" t="str">
        <f t="shared" si="356"/>
        <v>Not Used</v>
      </c>
      <c r="L3217" s="27" t="str">
        <f t="shared" si="352"/>
        <v>CHECK</v>
      </c>
      <c r="M3217" s="27" t="str">
        <f t="shared" si="353"/>
        <v>Bedrock</v>
      </c>
    </row>
    <row r="3218" spans="1:13" x14ac:dyDescent="0.25">
      <c r="A3218" s="15" t="s">
        <v>115</v>
      </c>
      <c r="B3218" s="16" t="s">
        <v>27</v>
      </c>
      <c r="C3218" s="15" t="str">
        <f t="shared" si="351"/>
        <v>Quartzite_Sandy</v>
      </c>
      <c r="D3218" s="15">
        <v>0</v>
      </c>
      <c r="E3218" s="33">
        <f t="shared" si="354"/>
        <v>-4.8134274696818129E-2</v>
      </c>
      <c r="F3218" s="15" t="str">
        <f t="shared" si="350"/>
        <v>Not Used</v>
      </c>
      <c r="G3218" s="17" t="s">
        <v>159</v>
      </c>
      <c r="H3218" s="18" t="s">
        <v>166</v>
      </c>
      <c r="I3218" s="26" t="s">
        <v>166</v>
      </c>
      <c r="J3218" s="19" t="str">
        <f t="shared" si="355"/>
        <v>Not Used</v>
      </c>
      <c r="K3218" s="19" t="str">
        <f t="shared" si="356"/>
        <v>Not Used</v>
      </c>
      <c r="L3218" s="27" t="str">
        <f t="shared" si="352"/>
        <v>CHECK</v>
      </c>
      <c r="M3218" s="27" t="str">
        <f t="shared" si="353"/>
        <v>Bedrock</v>
      </c>
    </row>
    <row r="3219" spans="1:13" x14ac:dyDescent="0.25">
      <c r="A3219" s="15" t="s">
        <v>115</v>
      </c>
      <c r="B3219" s="16" t="s">
        <v>28</v>
      </c>
      <c r="C3219" s="15" t="str">
        <f t="shared" si="351"/>
        <v>Quartzite_Silty</v>
      </c>
      <c r="D3219" s="15">
        <v>0</v>
      </c>
      <c r="E3219" s="33">
        <f t="shared" si="354"/>
        <v>-4.8134274696818129E-2</v>
      </c>
      <c r="F3219" s="15" t="str">
        <f t="shared" si="350"/>
        <v>Not Used</v>
      </c>
      <c r="G3219" s="17" t="s">
        <v>159</v>
      </c>
      <c r="H3219" s="18" t="s">
        <v>166</v>
      </c>
      <c r="I3219" s="26" t="s">
        <v>166</v>
      </c>
      <c r="J3219" s="19" t="str">
        <f t="shared" si="355"/>
        <v>Not Used</v>
      </c>
      <c r="K3219" s="19" t="str">
        <f t="shared" si="356"/>
        <v>Not Used</v>
      </c>
      <c r="L3219" s="27" t="str">
        <f t="shared" si="352"/>
        <v>CHECK</v>
      </c>
      <c r="M3219" s="27" t="str">
        <f t="shared" si="353"/>
        <v>Bedrock</v>
      </c>
    </row>
    <row r="3220" spans="1:13" x14ac:dyDescent="0.25">
      <c r="A3220" s="15" t="s">
        <v>115</v>
      </c>
      <c r="B3220" s="16" t="s">
        <v>29</v>
      </c>
      <c r="C3220" s="15" t="str">
        <f t="shared" si="351"/>
        <v>Quartzite_Soft</v>
      </c>
      <c r="D3220" s="15">
        <v>3</v>
      </c>
      <c r="E3220" s="33">
        <f t="shared" si="354"/>
        <v>-4.7956768775974754E-2</v>
      </c>
      <c r="F3220" s="15" t="str">
        <f t="shared" si="350"/>
        <v>Rare/Uncommon</v>
      </c>
      <c r="G3220" s="17" t="s">
        <v>159</v>
      </c>
      <c r="H3220" s="18" t="s">
        <v>166</v>
      </c>
      <c r="I3220" s="26" t="s">
        <v>166</v>
      </c>
      <c r="J3220" s="19" t="str">
        <f t="shared" si="355"/>
        <v>Needs Review</v>
      </c>
      <c r="K3220" s="19" t="str">
        <f t="shared" si="356"/>
        <v>Bell &amp; Erber</v>
      </c>
      <c r="L3220" s="27" t="str">
        <f t="shared" si="352"/>
        <v>Bedrock</v>
      </c>
      <c r="M3220" s="27" t="str">
        <f t="shared" si="353"/>
        <v>Bedrock</v>
      </c>
    </row>
    <row r="3221" spans="1:13" x14ac:dyDescent="0.25">
      <c r="A3221" s="15" t="s">
        <v>115</v>
      </c>
      <c r="B3221" s="16" t="s">
        <v>30</v>
      </c>
      <c r="C3221" s="15" t="str">
        <f t="shared" si="351"/>
        <v>Quartzite_Sticky</v>
      </c>
      <c r="D3221" s="15">
        <v>0</v>
      </c>
      <c r="E3221" s="33">
        <f t="shared" si="354"/>
        <v>-4.8134274696818129E-2</v>
      </c>
      <c r="F3221" s="15" t="str">
        <f t="shared" si="350"/>
        <v>Not Used</v>
      </c>
      <c r="G3221" s="17" t="s">
        <v>159</v>
      </c>
      <c r="H3221" s="18" t="s">
        <v>166</v>
      </c>
      <c r="I3221" s="26" t="s">
        <v>166</v>
      </c>
      <c r="J3221" s="19" t="str">
        <f t="shared" si="355"/>
        <v>Not Used</v>
      </c>
      <c r="K3221" s="19" t="str">
        <f t="shared" si="356"/>
        <v>Not Used</v>
      </c>
      <c r="L3221" s="27" t="str">
        <f t="shared" si="352"/>
        <v>CHECK</v>
      </c>
      <c r="M3221" s="27" t="str">
        <f t="shared" si="353"/>
        <v>Bedrock</v>
      </c>
    </row>
    <row r="3222" spans="1:13" x14ac:dyDescent="0.25">
      <c r="A3222" s="15" t="s">
        <v>115</v>
      </c>
      <c r="B3222" s="16" t="s">
        <v>31</v>
      </c>
      <c r="C3222" s="15" t="str">
        <f t="shared" si="351"/>
        <v>Quartzite_Stoney</v>
      </c>
      <c r="D3222" s="15">
        <v>0</v>
      </c>
      <c r="E3222" s="33">
        <f t="shared" si="354"/>
        <v>-4.8134274696818129E-2</v>
      </c>
      <c r="F3222" s="15" t="str">
        <f t="shared" si="350"/>
        <v>Not Used</v>
      </c>
      <c r="G3222" s="17" t="s">
        <v>159</v>
      </c>
      <c r="H3222" s="18" t="s">
        <v>166</v>
      </c>
      <c r="I3222" s="26" t="s">
        <v>166</v>
      </c>
      <c r="J3222" s="19" t="str">
        <f t="shared" si="355"/>
        <v>Not Used</v>
      </c>
      <c r="K3222" s="19" t="str">
        <f t="shared" si="356"/>
        <v>Not Used</v>
      </c>
      <c r="L3222" s="27" t="str">
        <f t="shared" si="352"/>
        <v>CHECK</v>
      </c>
      <c r="M3222" s="27" t="str">
        <f t="shared" si="353"/>
        <v>Bedrock</v>
      </c>
    </row>
    <row r="3223" spans="1:13" x14ac:dyDescent="0.25">
      <c r="A3223" s="15" t="s">
        <v>115</v>
      </c>
      <c r="B3223" s="16" t="s">
        <v>32</v>
      </c>
      <c r="C3223" s="15" t="str">
        <f t="shared" si="351"/>
        <v>Quartzite_Stringers</v>
      </c>
      <c r="D3223" s="15">
        <v>1</v>
      </c>
      <c r="E3223" s="33">
        <f t="shared" si="354"/>
        <v>-4.8075106056537004E-2</v>
      </c>
      <c r="F3223" s="15" t="str">
        <f t="shared" si="350"/>
        <v>Rare/Uncommon</v>
      </c>
      <c r="G3223" s="17" t="s">
        <v>159</v>
      </c>
      <c r="H3223" s="18" t="s">
        <v>166</v>
      </c>
      <c r="I3223" s="26" t="s">
        <v>166</v>
      </c>
      <c r="J3223" s="19" t="str">
        <f t="shared" si="355"/>
        <v>Needs Review</v>
      </c>
      <c r="K3223" s="19" t="str">
        <f t="shared" si="356"/>
        <v>Bell &amp; Erber</v>
      </c>
      <c r="L3223" s="27" t="str">
        <f t="shared" si="352"/>
        <v>Bedrock</v>
      </c>
      <c r="M3223" s="27" t="str">
        <f t="shared" si="353"/>
        <v>Bedrock</v>
      </c>
    </row>
    <row r="3224" spans="1:13" x14ac:dyDescent="0.25">
      <c r="A3224" s="15" t="s">
        <v>115</v>
      </c>
      <c r="B3224" s="16" t="s">
        <v>33</v>
      </c>
      <c r="C3224" s="15" t="str">
        <f t="shared" si="351"/>
        <v>Quartzite_Strips</v>
      </c>
      <c r="D3224" s="15">
        <v>0</v>
      </c>
      <c r="E3224" s="33">
        <f t="shared" si="354"/>
        <v>-4.8134274696818129E-2</v>
      </c>
      <c r="F3224" s="15" t="str">
        <f t="shared" si="350"/>
        <v>Not Used</v>
      </c>
      <c r="G3224" s="17" t="s">
        <v>159</v>
      </c>
      <c r="H3224" s="18" t="s">
        <v>166</v>
      </c>
      <c r="I3224" s="26" t="s">
        <v>166</v>
      </c>
      <c r="J3224" s="19" t="str">
        <f t="shared" si="355"/>
        <v>Not Used</v>
      </c>
      <c r="K3224" s="19" t="str">
        <f t="shared" si="356"/>
        <v>Not Used</v>
      </c>
      <c r="L3224" s="27" t="str">
        <f t="shared" si="352"/>
        <v>CHECK</v>
      </c>
      <c r="M3224" s="27" t="str">
        <f t="shared" si="353"/>
        <v>Bedrock</v>
      </c>
    </row>
    <row r="3225" spans="1:13" x14ac:dyDescent="0.25">
      <c r="A3225" s="15" t="s">
        <v>115</v>
      </c>
      <c r="B3225" s="16" t="s">
        <v>34</v>
      </c>
      <c r="C3225" s="15" t="str">
        <f t="shared" si="351"/>
        <v>Quartzite_Swelling</v>
      </c>
      <c r="D3225" s="15">
        <v>0</v>
      </c>
      <c r="E3225" s="33">
        <f t="shared" si="354"/>
        <v>-4.8134274696818129E-2</v>
      </c>
      <c r="F3225" s="15" t="str">
        <f t="shared" si="350"/>
        <v>Not Used</v>
      </c>
      <c r="G3225" s="17" t="s">
        <v>159</v>
      </c>
      <c r="H3225" s="18" t="s">
        <v>166</v>
      </c>
      <c r="I3225" s="26" t="s">
        <v>166</v>
      </c>
      <c r="J3225" s="19" t="str">
        <f t="shared" si="355"/>
        <v>Not Used</v>
      </c>
      <c r="K3225" s="19" t="str">
        <f t="shared" si="356"/>
        <v>Not Used</v>
      </c>
      <c r="L3225" s="27" t="str">
        <f t="shared" si="352"/>
        <v>CHECK</v>
      </c>
      <c r="M3225" s="27" t="str">
        <f t="shared" si="353"/>
        <v>Bedrock</v>
      </c>
    </row>
    <row r="3226" spans="1:13" x14ac:dyDescent="0.25">
      <c r="A3226" s="15" t="s">
        <v>115</v>
      </c>
      <c r="B3226" s="16" t="s">
        <v>35</v>
      </c>
      <c r="C3226" s="15" t="str">
        <f t="shared" si="351"/>
        <v>Quartzite_Very Coarse</v>
      </c>
      <c r="D3226" s="15">
        <v>0</v>
      </c>
      <c r="E3226" s="33">
        <f t="shared" si="354"/>
        <v>-4.8134274696818129E-2</v>
      </c>
      <c r="F3226" s="15" t="str">
        <f t="shared" si="350"/>
        <v>Not Used</v>
      </c>
      <c r="G3226" s="17" t="s">
        <v>159</v>
      </c>
      <c r="H3226" s="18" t="s">
        <v>166</v>
      </c>
      <c r="I3226" s="26" t="s">
        <v>166</v>
      </c>
      <c r="J3226" s="19" t="str">
        <f t="shared" si="355"/>
        <v>Not Used</v>
      </c>
      <c r="K3226" s="19" t="str">
        <f t="shared" si="356"/>
        <v>Not Used</v>
      </c>
      <c r="L3226" s="27" t="str">
        <f t="shared" si="352"/>
        <v>CHECK</v>
      </c>
      <c r="M3226" s="27" t="str">
        <f t="shared" si="353"/>
        <v>Bedrock</v>
      </c>
    </row>
    <row r="3227" spans="1:13" x14ac:dyDescent="0.25">
      <c r="A3227" s="15" t="s">
        <v>115</v>
      </c>
      <c r="B3227" s="16" t="s">
        <v>160</v>
      </c>
      <c r="C3227" s="15" t="str">
        <f t="shared" si="351"/>
        <v>Quartzite_Very Fine</v>
      </c>
      <c r="D3227" s="15">
        <v>1</v>
      </c>
      <c r="E3227" s="33">
        <f t="shared" si="354"/>
        <v>-4.8075106056537004E-2</v>
      </c>
      <c r="F3227" s="15" t="str">
        <f t="shared" si="350"/>
        <v>Rare/Uncommon</v>
      </c>
      <c r="G3227" s="17" t="s">
        <v>159</v>
      </c>
      <c r="H3227" s="18" t="s">
        <v>166</v>
      </c>
      <c r="I3227" s="26" t="s">
        <v>166</v>
      </c>
      <c r="J3227" s="19" t="str">
        <f t="shared" si="355"/>
        <v>Needs Review</v>
      </c>
      <c r="K3227" s="19" t="str">
        <f t="shared" si="356"/>
        <v>Bell &amp; Erber</v>
      </c>
      <c r="L3227" s="27" t="str">
        <f t="shared" si="352"/>
        <v>Bedrock</v>
      </c>
      <c r="M3227" s="27" t="str">
        <f t="shared" si="353"/>
        <v>Bedrock</v>
      </c>
    </row>
    <row r="3228" spans="1:13" x14ac:dyDescent="0.25">
      <c r="A3228" s="15" t="s">
        <v>115</v>
      </c>
      <c r="B3228" s="16" t="s">
        <v>36</v>
      </c>
      <c r="C3228" s="15" t="str">
        <f t="shared" si="351"/>
        <v>Quartzite_Very Fine-Coarse</v>
      </c>
      <c r="D3228" s="15">
        <v>0</v>
      </c>
      <c r="E3228" s="33">
        <f t="shared" si="354"/>
        <v>-4.8134274696818129E-2</v>
      </c>
      <c r="F3228" s="15" t="str">
        <f t="shared" si="350"/>
        <v>Not Used</v>
      </c>
      <c r="G3228" s="17" t="s">
        <v>159</v>
      </c>
      <c r="H3228" s="18" t="s">
        <v>166</v>
      </c>
      <c r="I3228" s="26" t="s">
        <v>166</v>
      </c>
      <c r="J3228" s="19" t="str">
        <f t="shared" si="355"/>
        <v>Not Used</v>
      </c>
      <c r="K3228" s="19" t="str">
        <f t="shared" si="356"/>
        <v>Not Used</v>
      </c>
      <c r="L3228" s="27" t="str">
        <f t="shared" si="352"/>
        <v>CHECK</v>
      </c>
      <c r="M3228" s="27" t="str">
        <f t="shared" si="353"/>
        <v>Bedrock</v>
      </c>
    </row>
    <row r="3229" spans="1:13" x14ac:dyDescent="0.25">
      <c r="A3229" s="15" t="s">
        <v>115</v>
      </c>
      <c r="B3229" s="16" t="s">
        <v>37</v>
      </c>
      <c r="C3229" s="15" t="str">
        <f t="shared" si="351"/>
        <v>Quartzite_Very Fine-Fine</v>
      </c>
      <c r="D3229" s="15">
        <v>0</v>
      </c>
      <c r="E3229" s="33">
        <f t="shared" si="354"/>
        <v>-4.8134274696818129E-2</v>
      </c>
      <c r="F3229" s="15" t="str">
        <f t="shared" si="350"/>
        <v>Not Used</v>
      </c>
      <c r="G3229" s="17" t="s">
        <v>159</v>
      </c>
      <c r="H3229" s="18" t="s">
        <v>166</v>
      </c>
      <c r="I3229" s="26" t="s">
        <v>166</v>
      </c>
      <c r="J3229" s="19" t="str">
        <f t="shared" si="355"/>
        <v>Not Used</v>
      </c>
      <c r="K3229" s="19" t="str">
        <f t="shared" si="356"/>
        <v>Not Used</v>
      </c>
      <c r="L3229" s="27" t="str">
        <f t="shared" si="352"/>
        <v>CHECK</v>
      </c>
      <c r="M3229" s="27" t="str">
        <f t="shared" si="353"/>
        <v>Bedrock</v>
      </c>
    </row>
    <row r="3230" spans="1:13" x14ac:dyDescent="0.25">
      <c r="A3230" s="15" t="s">
        <v>115</v>
      </c>
      <c r="B3230" s="16" t="s">
        <v>38</v>
      </c>
      <c r="C3230" s="15" t="str">
        <f t="shared" si="351"/>
        <v>Quartzite_Very Fine-Medium</v>
      </c>
      <c r="D3230" s="15">
        <v>0</v>
      </c>
      <c r="E3230" s="33">
        <f t="shared" si="354"/>
        <v>-4.8134274696818129E-2</v>
      </c>
      <c r="F3230" s="15" t="str">
        <f t="shared" si="350"/>
        <v>Not Used</v>
      </c>
      <c r="G3230" s="17" t="s">
        <v>159</v>
      </c>
      <c r="H3230" s="18" t="s">
        <v>166</v>
      </c>
      <c r="I3230" s="26" t="s">
        <v>166</v>
      </c>
      <c r="J3230" s="19" t="str">
        <f t="shared" si="355"/>
        <v>Not Used</v>
      </c>
      <c r="K3230" s="19" t="str">
        <f t="shared" si="356"/>
        <v>Not Used</v>
      </c>
      <c r="L3230" s="27" t="str">
        <f t="shared" si="352"/>
        <v>CHECK</v>
      </c>
      <c r="M3230" s="27" t="str">
        <f t="shared" si="353"/>
        <v>Bedrock</v>
      </c>
    </row>
    <row r="3231" spans="1:13" x14ac:dyDescent="0.25">
      <c r="A3231" s="15" t="s">
        <v>115</v>
      </c>
      <c r="B3231" s="16" t="s">
        <v>39</v>
      </c>
      <c r="C3231" s="15" t="str">
        <f t="shared" si="351"/>
        <v>Quartzite_Very Hard</v>
      </c>
      <c r="D3231" s="15">
        <v>0</v>
      </c>
      <c r="E3231" s="33">
        <f t="shared" si="354"/>
        <v>-4.8134274696818129E-2</v>
      </c>
      <c r="F3231" s="15" t="str">
        <f t="shared" si="350"/>
        <v>Not Used</v>
      </c>
      <c r="G3231" s="17" t="s">
        <v>159</v>
      </c>
      <c r="H3231" s="18" t="s">
        <v>166</v>
      </c>
      <c r="I3231" s="26" t="s">
        <v>166</v>
      </c>
      <c r="J3231" s="19" t="str">
        <f t="shared" si="355"/>
        <v>Not Used</v>
      </c>
      <c r="K3231" s="19" t="str">
        <f t="shared" si="356"/>
        <v>Not Used</v>
      </c>
      <c r="L3231" s="27" t="str">
        <f t="shared" si="352"/>
        <v>CHECK</v>
      </c>
      <c r="M3231" s="27" t="str">
        <f t="shared" si="353"/>
        <v>Bedrock</v>
      </c>
    </row>
    <row r="3232" spans="1:13" x14ac:dyDescent="0.25">
      <c r="A3232" s="15" t="s">
        <v>115</v>
      </c>
      <c r="B3232" s="16" t="s">
        <v>40</v>
      </c>
      <c r="C3232" s="15" t="str">
        <f t="shared" si="351"/>
        <v>Quartzite_W/Boulders</v>
      </c>
      <c r="D3232" s="15">
        <v>0</v>
      </c>
      <c r="E3232" s="33">
        <f t="shared" si="354"/>
        <v>-4.8134274696818129E-2</v>
      </c>
      <c r="F3232" s="15" t="str">
        <f t="shared" si="350"/>
        <v>Not Used</v>
      </c>
      <c r="G3232" s="17" t="s">
        <v>159</v>
      </c>
      <c r="H3232" s="18" t="s">
        <v>166</v>
      </c>
      <c r="I3232" s="26" t="s">
        <v>166</v>
      </c>
      <c r="J3232" s="19" t="str">
        <f t="shared" si="355"/>
        <v>Not Used</v>
      </c>
      <c r="K3232" s="19" t="str">
        <f t="shared" si="356"/>
        <v>Not Used</v>
      </c>
      <c r="L3232" s="27" t="str">
        <f t="shared" si="352"/>
        <v>CHECK</v>
      </c>
      <c r="M3232" s="27" t="str">
        <f t="shared" si="353"/>
        <v>Bedrock</v>
      </c>
    </row>
    <row r="3233" spans="1:13" x14ac:dyDescent="0.25">
      <c r="A3233" s="15" t="s">
        <v>115</v>
      </c>
      <c r="B3233" s="16" t="s">
        <v>41</v>
      </c>
      <c r="C3233" s="15" t="str">
        <f t="shared" si="351"/>
        <v>Quartzite_W/Clay</v>
      </c>
      <c r="D3233" s="15">
        <v>1</v>
      </c>
      <c r="E3233" s="33">
        <f t="shared" si="354"/>
        <v>-4.8075106056537004E-2</v>
      </c>
      <c r="F3233" s="15" t="str">
        <f t="shared" si="350"/>
        <v>Rare/Uncommon</v>
      </c>
      <c r="G3233" s="17" t="s">
        <v>159</v>
      </c>
      <c r="H3233" s="18" t="s">
        <v>166</v>
      </c>
      <c r="I3233" s="26" t="s">
        <v>166</v>
      </c>
      <c r="J3233" s="19" t="str">
        <f t="shared" si="355"/>
        <v>Needs Review</v>
      </c>
      <c r="K3233" s="19" t="str">
        <f t="shared" si="356"/>
        <v>Bell &amp; Erber</v>
      </c>
      <c r="L3233" s="27" t="str">
        <f t="shared" si="352"/>
        <v>Bedrock</v>
      </c>
      <c r="M3233" s="27" t="str">
        <f t="shared" si="353"/>
        <v>Bedrock</v>
      </c>
    </row>
    <row r="3234" spans="1:13" x14ac:dyDescent="0.25">
      <c r="A3234" s="15" t="s">
        <v>115</v>
      </c>
      <c r="B3234" s="16" t="s">
        <v>42</v>
      </c>
      <c r="C3234" s="15" t="str">
        <f t="shared" si="351"/>
        <v>Quartzite_W/Coal</v>
      </c>
      <c r="D3234" s="15">
        <v>0</v>
      </c>
      <c r="E3234" s="33">
        <f t="shared" si="354"/>
        <v>-4.8134274696818129E-2</v>
      </c>
      <c r="F3234" s="15" t="str">
        <f t="shared" si="350"/>
        <v>Not Used</v>
      </c>
      <c r="G3234" s="17" t="s">
        <v>159</v>
      </c>
      <c r="H3234" s="18" t="s">
        <v>166</v>
      </c>
      <c r="I3234" s="26" t="s">
        <v>166</v>
      </c>
      <c r="J3234" s="19" t="str">
        <f t="shared" si="355"/>
        <v>Not Used</v>
      </c>
      <c r="K3234" s="19" t="str">
        <f t="shared" si="356"/>
        <v>Not Used</v>
      </c>
      <c r="L3234" s="27" t="str">
        <f t="shared" si="352"/>
        <v>CHECK</v>
      </c>
      <c r="M3234" s="27" t="str">
        <f t="shared" si="353"/>
        <v>Bedrock</v>
      </c>
    </row>
    <row r="3235" spans="1:13" x14ac:dyDescent="0.25">
      <c r="A3235" s="15" t="s">
        <v>115</v>
      </c>
      <c r="B3235" s="16" t="s">
        <v>43</v>
      </c>
      <c r="C3235" s="15" t="str">
        <f t="shared" si="351"/>
        <v>Quartzite_W/Cobbles</v>
      </c>
      <c r="D3235" s="15">
        <v>0</v>
      </c>
      <c r="E3235" s="33">
        <f t="shared" si="354"/>
        <v>-4.8134274696818129E-2</v>
      </c>
      <c r="F3235" s="15" t="str">
        <f t="shared" si="350"/>
        <v>Not Used</v>
      </c>
      <c r="G3235" s="17" t="s">
        <v>159</v>
      </c>
      <c r="H3235" s="18" t="s">
        <v>166</v>
      </c>
      <c r="I3235" s="26" t="s">
        <v>166</v>
      </c>
      <c r="J3235" s="19" t="str">
        <f t="shared" si="355"/>
        <v>Not Used</v>
      </c>
      <c r="K3235" s="19" t="str">
        <f t="shared" si="356"/>
        <v>Not Used</v>
      </c>
      <c r="L3235" s="27" t="str">
        <f t="shared" si="352"/>
        <v>CHECK</v>
      </c>
      <c r="M3235" s="27" t="str">
        <f t="shared" si="353"/>
        <v>Bedrock</v>
      </c>
    </row>
    <row r="3236" spans="1:13" x14ac:dyDescent="0.25">
      <c r="A3236" s="15" t="s">
        <v>115</v>
      </c>
      <c r="B3236" s="16" t="s">
        <v>44</v>
      </c>
      <c r="C3236" s="15" t="str">
        <f t="shared" si="351"/>
        <v>Quartzite_W/Dolomite</v>
      </c>
      <c r="D3236" s="15">
        <v>0</v>
      </c>
      <c r="E3236" s="33">
        <f t="shared" si="354"/>
        <v>-4.8134274696818129E-2</v>
      </c>
      <c r="F3236" s="15" t="str">
        <f t="shared" si="350"/>
        <v>Not Used</v>
      </c>
      <c r="G3236" s="17" t="s">
        <v>159</v>
      </c>
      <c r="H3236" s="18" t="s">
        <v>166</v>
      </c>
      <c r="I3236" s="26" t="s">
        <v>166</v>
      </c>
      <c r="J3236" s="19" t="str">
        <f t="shared" si="355"/>
        <v>Not Used</v>
      </c>
      <c r="K3236" s="19" t="str">
        <f t="shared" si="356"/>
        <v>Not Used</v>
      </c>
      <c r="L3236" s="27" t="str">
        <f t="shared" si="352"/>
        <v>CHECK</v>
      </c>
      <c r="M3236" s="27" t="str">
        <f t="shared" si="353"/>
        <v>Bedrock</v>
      </c>
    </row>
    <row r="3237" spans="1:13" x14ac:dyDescent="0.25">
      <c r="A3237" s="15" t="s">
        <v>115</v>
      </c>
      <c r="B3237" s="16" t="s">
        <v>45</v>
      </c>
      <c r="C3237" s="15" t="str">
        <f t="shared" si="351"/>
        <v>Quartzite_W/Gravel</v>
      </c>
      <c r="D3237" s="15">
        <v>2</v>
      </c>
      <c r="E3237" s="33">
        <f t="shared" si="354"/>
        <v>-4.8015937416255879E-2</v>
      </c>
      <c r="F3237" s="15" t="str">
        <f t="shared" si="350"/>
        <v>Rare/Uncommon</v>
      </c>
      <c r="G3237" s="17" t="s">
        <v>159</v>
      </c>
      <c r="H3237" s="18" t="s">
        <v>166</v>
      </c>
      <c r="I3237" s="26" t="s">
        <v>166</v>
      </c>
      <c r="J3237" s="19" t="str">
        <f t="shared" si="355"/>
        <v>Needs Review</v>
      </c>
      <c r="K3237" s="19" t="str">
        <f t="shared" si="356"/>
        <v>Bell &amp; Erber</v>
      </c>
      <c r="L3237" s="27" t="str">
        <f t="shared" si="352"/>
        <v>Bedrock</v>
      </c>
      <c r="M3237" s="27" t="str">
        <f t="shared" si="353"/>
        <v>Bedrock</v>
      </c>
    </row>
    <row r="3238" spans="1:13" x14ac:dyDescent="0.25">
      <c r="A3238" s="15" t="s">
        <v>115</v>
      </c>
      <c r="B3238" s="16" t="s">
        <v>46</v>
      </c>
      <c r="C3238" s="15" t="str">
        <f t="shared" si="351"/>
        <v>Quartzite_W/Gypsum</v>
      </c>
      <c r="D3238" s="15">
        <v>0</v>
      </c>
      <c r="E3238" s="33">
        <f t="shared" si="354"/>
        <v>-4.8134274696818129E-2</v>
      </c>
      <c r="F3238" s="15" t="str">
        <f t="shared" si="350"/>
        <v>Not Used</v>
      </c>
      <c r="G3238" s="17" t="s">
        <v>159</v>
      </c>
      <c r="H3238" s="18" t="s">
        <v>166</v>
      </c>
      <c r="I3238" s="26" t="s">
        <v>166</v>
      </c>
      <c r="J3238" s="19" t="str">
        <f t="shared" si="355"/>
        <v>Not Used</v>
      </c>
      <c r="K3238" s="19" t="str">
        <f t="shared" si="356"/>
        <v>Not Used</v>
      </c>
      <c r="L3238" s="27" t="str">
        <f t="shared" si="352"/>
        <v>CHECK</v>
      </c>
      <c r="M3238" s="27" t="str">
        <f t="shared" si="353"/>
        <v>Bedrock</v>
      </c>
    </row>
    <row r="3239" spans="1:13" x14ac:dyDescent="0.25">
      <c r="A3239" s="15" t="s">
        <v>115</v>
      </c>
      <c r="B3239" s="16" t="s">
        <v>47</v>
      </c>
      <c r="C3239" s="15" t="str">
        <f t="shared" si="351"/>
        <v>Quartzite_W/Limestone</v>
      </c>
      <c r="D3239" s="15">
        <v>0</v>
      </c>
      <c r="E3239" s="33">
        <f t="shared" si="354"/>
        <v>-4.8134274696818129E-2</v>
      </c>
      <c r="F3239" s="15" t="str">
        <f t="shared" si="350"/>
        <v>Not Used</v>
      </c>
      <c r="G3239" s="17" t="s">
        <v>159</v>
      </c>
      <c r="H3239" s="18" t="s">
        <v>166</v>
      </c>
      <c r="I3239" s="26" t="s">
        <v>166</v>
      </c>
      <c r="J3239" s="19" t="str">
        <f t="shared" si="355"/>
        <v>Not Used</v>
      </c>
      <c r="K3239" s="19" t="str">
        <f t="shared" si="356"/>
        <v>Not Used</v>
      </c>
      <c r="L3239" s="27" t="str">
        <f t="shared" si="352"/>
        <v>CHECK</v>
      </c>
      <c r="M3239" s="27" t="str">
        <f t="shared" si="353"/>
        <v>Bedrock</v>
      </c>
    </row>
    <row r="3240" spans="1:13" x14ac:dyDescent="0.25">
      <c r="A3240" s="15" t="s">
        <v>115</v>
      </c>
      <c r="B3240" s="16" t="s">
        <v>48</v>
      </c>
      <c r="C3240" s="15" t="str">
        <f t="shared" si="351"/>
        <v>Quartzite_W/Pyrite</v>
      </c>
      <c r="D3240" s="15">
        <v>0</v>
      </c>
      <c r="E3240" s="33">
        <f t="shared" si="354"/>
        <v>-4.8134274696818129E-2</v>
      </c>
      <c r="F3240" s="15" t="str">
        <f t="shared" si="350"/>
        <v>Not Used</v>
      </c>
      <c r="G3240" s="17" t="s">
        <v>159</v>
      </c>
      <c r="H3240" s="18" t="s">
        <v>166</v>
      </c>
      <c r="I3240" s="26" t="s">
        <v>166</v>
      </c>
      <c r="J3240" s="19" t="str">
        <f t="shared" si="355"/>
        <v>Not Used</v>
      </c>
      <c r="K3240" s="19" t="str">
        <f t="shared" si="356"/>
        <v>Not Used</v>
      </c>
      <c r="L3240" s="27" t="str">
        <f t="shared" si="352"/>
        <v>CHECK</v>
      </c>
      <c r="M3240" s="27" t="str">
        <f t="shared" si="353"/>
        <v>Bedrock</v>
      </c>
    </row>
    <row r="3241" spans="1:13" x14ac:dyDescent="0.25">
      <c r="A3241" s="15" t="s">
        <v>115</v>
      </c>
      <c r="B3241" s="16" t="s">
        <v>49</v>
      </c>
      <c r="C3241" s="15" t="str">
        <f t="shared" si="351"/>
        <v>Quartzite_W/Sand</v>
      </c>
      <c r="D3241" s="15">
        <v>0</v>
      </c>
      <c r="E3241" s="33">
        <f t="shared" si="354"/>
        <v>-4.8134274696818129E-2</v>
      </c>
      <c r="F3241" s="15" t="str">
        <f t="shared" si="350"/>
        <v>Not Used</v>
      </c>
      <c r="G3241" s="17" t="s">
        <v>159</v>
      </c>
      <c r="H3241" s="18" t="s">
        <v>166</v>
      </c>
      <c r="I3241" s="26" t="s">
        <v>166</v>
      </c>
      <c r="J3241" s="19" t="str">
        <f t="shared" si="355"/>
        <v>Not Used</v>
      </c>
      <c r="K3241" s="19" t="str">
        <f t="shared" si="356"/>
        <v>Not Used</v>
      </c>
      <c r="L3241" s="27" t="str">
        <f t="shared" si="352"/>
        <v>CHECK</v>
      </c>
      <c r="M3241" s="27" t="str">
        <f t="shared" si="353"/>
        <v>Bedrock</v>
      </c>
    </row>
    <row r="3242" spans="1:13" x14ac:dyDescent="0.25">
      <c r="A3242" s="15" t="s">
        <v>115</v>
      </c>
      <c r="B3242" s="16" t="s">
        <v>50</v>
      </c>
      <c r="C3242" s="15" t="str">
        <f t="shared" si="351"/>
        <v>Quartzite_W/Sandstone</v>
      </c>
      <c r="D3242" s="15">
        <v>3</v>
      </c>
      <c r="E3242" s="33">
        <f t="shared" si="354"/>
        <v>-4.7956768775974754E-2</v>
      </c>
      <c r="F3242" s="15" t="str">
        <f t="shared" si="350"/>
        <v>Rare/Uncommon</v>
      </c>
      <c r="G3242" s="17" t="s">
        <v>159</v>
      </c>
      <c r="H3242" s="18" t="s">
        <v>166</v>
      </c>
      <c r="I3242" s="26" t="s">
        <v>166</v>
      </c>
      <c r="J3242" s="19" t="str">
        <f t="shared" si="355"/>
        <v>Needs Review</v>
      </c>
      <c r="K3242" s="19" t="str">
        <f t="shared" si="356"/>
        <v>Bell &amp; Erber</v>
      </c>
      <c r="L3242" s="27" t="str">
        <f t="shared" si="352"/>
        <v>Bedrock</v>
      </c>
      <c r="M3242" s="27" t="str">
        <f t="shared" si="353"/>
        <v>Bedrock</v>
      </c>
    </row>
    <row r="3243" spans="1:13" x14ac:dyDescent="0.25">
      <c r="A3243" s="15" t="s">
        <v>115</v>
      </c>
      <c r="B3243" s="16" t="s">
        <v>51</v>
      </c>
      <c r="C3243" s="15" t="str">
        <f t="shared" si="351"/>
        <v>Quartzite_W/Shale</v>
      </c>
      <c r="D3243" s="15">
        <v>1</v>
      </c>
      <c r="E3243" s="33">
        <f t="shared" si="354"/>
        <v>-4.8075106056537004E-2</v>
      </c>
      <c r="F3243" s="15" t="str">
        <f t="shared" si="350"/>
        <v>Rare/Uncommon</v>
      </c>
      <c r="G3243" s="17" t="s">
        <v>159</v>
      </c>
      <c r="H3243" s="18" t="s">
        <v>166</v>
      </c>
      <c r="I3243" s="26" t="s">
        <v>166</v>
      </c>
      <c r="J3243" s="19" t="str">
        <f t="shared" si="355"/>
        <v>Needs Review</v>
      </c>
      <c r="K3243" s="19" t="str">
        <f t="shared" si="356"/>
        <v>Bell &amp; Erber</v>
      </c>
      <c r="L3243" s="27" t="str">
        <f t="shared" si="352"/>
        <v>Bedrock</v>
      </c>
      <c r="M3243" s="27" t="str">
        <f t="shared" si="353"/>
        <v>Bedrock</v>
      </c>
    </row>
    <row r="3244" spans="1:13" x14ac:dyDescent="0.25">
      <c r="A3244" s="15" t="s">
        <v>115</v>
      </c>
      <c r="B3244" s="16" t="s">
        <v>52</v>
      </c>
      <c r="C3244" s="15" t="str">
        <f t="shared" si="351"/>
        <v>Quartzite_W/Silt</v>
      </c>
      <c r="D3244" s="15">
        <v>0</v>
      </c>
      <c r="E3244" s="33">
        <f t="shared" si="354"/>
        <v>-4.8134274696818129E-2</v>
      </c>
      <c r="F3244" s="15" t="str">
        <f t="shared" si="350"/>
        <v>Not Used</v>
      </c>
      <c r="G3244" s="17" t="s">
        <v>159</v>
      </c>
      <c r="H3244" s="18" t="s">
        <v>166</v>
      </c>
      <c r="I3244" s="26" t="s">
        <v>166</v>
      </c>
      <c r="J3244" s="19" t="str">
        <f t="shared" si="355"/>
        <v>Not Used</v>
      </c>
      <c r="K3244" s="19" t="str">
        <f t="shared" si="356"/>
        <v>Not Used</v>
      </c>
      <c r="L3244" s="27" t="str">
        <f t="shared" si="352"/>
        <v>CHECK</v>
      </c>
      <c r="M3244" s="27" t="str">
        <f t="shared" si="353"/>
        <v>Bedrock</v>
      </c>
    </row>
    <row r="3245" spans="1:13" x14ac:dyDescent="0.25">
      <c r="A3245" s="15" t="s">
        <v>115</v>
      </c>
      <c r="B3245" s="16" t="s">
        <v>53</v>
      </c>
      <c r="C3245" s="15" t="str">
        <f t="shared" si="351"/>
        <v>Quartzite_W/Stones</v>
      </c>
      <c r="D3245" s="15">
        <v>1</v>
      </c>
      <c r="E3245" s="33">
        <f t="shared" si="354"/>
        <v>-4.8075106056537004E-2</v>
      </c>
      <c r="F3245" s="15" t="str">
        <f t="shared" si="350"/>
        <v>Rare/Uncommon</v>
      </c>
      <c r="G3245" s="17" t="s">
        <v>159</v>
      </c>
      <c r="H3245" s="18" t="s">
        <v>166</v>
      </c>
      <c r="I3245" s="26" t="s">
        <v>166</v>
      </c>
      <c r="J3245" s="19" t="str">
        <f t="shared" si="355"/>
        <v>Needs Review</v>
      </c>
      <c r="K3245" s="19" t="str">
        <f t="shared" si="356"/>
        <v>Bell &amp; Erber</v>
      </c>
      <c r="L3245" s="27" t="str">
        <f t="shared" si="352"/>
        <v>Bedrock</v>
      </c>
      <c r="M3245" s="27" t="str">
        <f t="shared" si="353"/>
        <v>Bedrock</v>
      </c>
    </row>
    <row r="3246" spans="1:13" x14ac:dyDescent="0.25">
      <c r="A3246" s="15" t="s">
        <v>115</v>
      </c>
      <c r="B3246" s="16" t="s">
        <v>54</v>
      </c>
      <c r="C3246" s="15" t="str">
        <f t="shared" si="351"/>
        <v>Quartzite_Water Bearing</v>
      </c>
      <c r="D3246" s="15">
        <v>23</v>
      </c>
      <c r="E3246" s="33">
        <f t="shared" si="354"/>
        <v>-4.6773395970352218E-2</v>
      </c>
      <c r="F3246" s="15" t="str">
        <f t="shared" si="350"/>
        <v>Rare/Uncommon</v>
      </c>
      <c r="G3246" s="17" t="s">
        <v>159</v>
      </c>
      <c r="H3246" s="18" t="s">
        <v>166</v>
      </c>
      <c r="I3246" s="26" t="s">
        <v>166</v>
      </c>
      <c r="J3246" s="19" t="str">
        <f t="shared" si="355"/>
        <v>Needs Review</v>
      </c>
      <c r="K3246" s="19" t="str">
        <f t="shared" si="356"/>
        <v>Bell &amp; Erber</v>
      </c>
      <c r="L3246" s="27" t="str">
        <f t="shared" si="352"/>
        <v>Bedrock</v>
      </c>
      <c r="M3246" s="27" t="str">
        <f t="shared" si="353"/>
        <v>Bedrock</v>
      </c>
    </row>
    <row r="3247" spans="1:13" x14ac:dyDescent="0.25">
      <c r="A3247" s="15" t="s">
        <v>115</v>
      </c>
      <c r="B3247" s="16" t="s">
        <v>55</v>
      </c>
      <c r="C3247" s="15" t="str">
        <f t="shared" si="351"/>
        <v>Quartzite_Weathered</v>
      </c>
      <c r="D3247" s="15">
        <v>4</v>
      </c>
      <c r="E3247" s="33">
        <f t="shared" si="354"/>
        <v>-4.7897600135693622E-2</v>
      </c>
      <c r="F3247" s="15" t="str">
        <f t="shared" si="350"/>
        <v>Rare/Uncommon</v>
      </c>
      <c r="G3247" s="17" t="s">
        <v>159</v>
      </c>
      <c r="H3247" s="18" t="s">
        <v>166</v>
      </c>
      <c r="I3247" s="26" t="s">
        <v>166</v>
      </c>
      <c r="J3247" s="19" t="str">
        <f t="shared" si="355"/>
        <v>Needs Review</v>
      </c>
      <c r="K3247" s="19" t="str">
        <f t="shared" si="356"/>
        <v>Bell &amp; Erber</v>
      </c>
      <c r="L3247" s="27" t="str">
        <f t="shared" si="352"/>
        <v>Bedrock</v>
      </c>
      <c r="M3247" s="27" t="str">
        <f t="shared" si="353"/>
        <v>Bedrock</v>
      </c>
    </row>
    <row r="3248" spans="1:13" x14ac:dyDescent="0.25">
      <c r="A3248" s="15" t="s">
        <v>115</v>
      </c>
      <c r="B3248" s="16" t="s">
        <v>56</v>
      </c>
      <c r="C3248" s="15" t="str">
        <f t="shared" si="351"/>
        <v>Quartzite_Wet/Moist</v>
      </c>
      <c r="D3248" s="15">
        <v>4</v>
      </c>
      <c r="E3248" s="33">
        <f t="shared" si="354"/>
        <v>-4.7897600135693622E-2</v>
      </c>
      <c r="F3248" s="15" t="str">
        <f t="shared" si="350"/>
        <v>Rare/Uncommon</v>
      </c>
      <c r="G3248" s="17" t="s">
        <v>159</v>
      </c>
      <c r="H3248" s="18" t="s">
        <v>166</v>
      </c>
      <c r="I3248" s="26" t="s">
        <v>166</v>
      </c>
      <c r="J3248" s="19" t="str">
        <f t="shared" si="355"/>
        <v>Needs Review</v>
      </c>
      <c r="K3248" s="19" t="str">
        <f t="shared" si="356"/>
        <v>Bell &amp; Erber</v>
      </c>
      <c r="L3248" s="27" t="str">
        <f t="shared" si="352"/>
        <v>Bedrock</v>
      </c>
      <c r="M3248" s="27" t="str">
        <f t="shared" si="353"/>
        <v>Bedrock</v>
      </c>
    </row>
    <row r="3249" spans="1:13" x14ac:dyDescent="0.25">
      <c r="A3249" s="15" t="s">
        <v>115</v>
      </c>
      <c r="B3249" s="16" t="s">
        <v>57</v>
      </c>
      <c r="C3249" s="15" t="str">
        <f t="shared" si="351"/>
        <v>Quartzite_Wood</v>
      </c>
      <c r="D3249" s="15">
        <v>0</v>
      </c>
      <c r="E3249" s="33">
        <f t="shared" si="354"/>
        <v>-4.8134274696818129E-2</v>
      </c>
      <c r="F3249" s="15" t="str">
        <f t="shared" si="350"/>
        <v>Not Used</v>
      </c>
      <c r="G3249" s="17" t="s">
        <v>159</v>
      </c>
      <c r="H3249" s="18" t="s">
        <v>166</v>
      </c>
      <c r="I3249" s="26" t="s">
        <v>166</v>
      </c>
      <c r="J3249" s="19" t="str">
        <f t="shared" si="355"/>
        <v>Not Used</v>
      </c>
      <c r="K3249" s="19" t="str">
        <f t="shared" si="356"/>
        <v>Not Used</v>
      </c>
      <c r="L3249" s="27" t="str">
        <f t="shared" si="352"/>
        <v>CHECK</v>
      </c>
      <c r="M3249" s="27" t="str">
        <f t="shared" si="353"/>
        <v>Bedrock</v>
      </c>
    </row>
    <row r="3250" spans="1:13" x14ac:dyDescent="0.25">
      <c r="A3250" s="15" t="s">
        <v>116</v>
      </c>
      <c r="B3250" s="16"/>
      <c r="C3250" s="15" t="str">
        <f t="shared" si="351"/>
        <v>Sand_</v>
      </c>
      <c r="D3250" s="15">
        <v>661289</v>
      </c>
      <c r="E3250" s="33">
        <f t="shared" si="354"/>
        <v>39.079436688169146</v>
      </c>
      <c r="F3250" s="15" t="str">
        <f t="shared" si="350"/>
        <v>Very Common</v>
      </c>
      <c r="G3250" s="17" t="s">
        <v>116</v>
      </c>
      <c r="H3250" s="18" t="s">
        <v>116</v>
      </c>
      <c r="I3250" s="26" t="s">
        <v>116</v>
      </c>
      <c r="J3250" s="19" t="str">
        <f t="shared" si="355"/>
        <v>Yes</v>
      </c>
      <c r="K3250" s="19" t="str">
        <f t="shared" si="356"/>
        <v>Everyone Agrees</v>
      </c>
      <c r="L3250" s="27" t="str">
        <f t="shared" si="352"/>
        <v>Sand</v>
      </c>
      <c r="M3250" s="27" t="str">
        <f t="shared" si="353"/>
        <v>Sand</v>
      </c>
    </row>
    <row r="3251" spans="1:13" x14ac:dyDescent="0.25">
      <c r="A3251" s="15" t="s">
        <v>116</v>
      </c>
      <c r="B3251" s="16" t="s">
        <v>4</v>
      </c>
      <c r="C3251" s="15" t="str">
        <f t="shared" si="351"/>
        <v>Sand_Broken</v>
      </c>
      <c r="D3251" s="15">
        <v>69</v>
      </c>
      <c r="E3251" s="33">
        <f t="shared" si="354"/>
        <v>-4.4051638517420388E-2</v>
      </c>
      <c r="F3251" s="15" t="str">
        <f t="shared" si="350"/>
        <v>Rare/Uncommon</v>
      </c>
      <c r="G3251" s="17" t="s">
        <v>159</v>
      </c>
      <c r="H3251" s="18" t="s">
        <v>116</v>
      </c>
      <c r="I3251" s="26" t="s">
        <v>116</v>
      </c>
      <c r="J3251" s="19" t="str">
        <f t="shared" si="355"/>
        <v>Needs Review</v>
      </c>
      <c r="K3251" s="19" t="str">
        <f t="shared" si="356"/>
        <v>Bell &amp; Erber</v>
      </c>
      <c r="L3251" s="27" t="str">
        <f t="shared" si="352"/>
        <v>Sand</v>
      </c>
      <c r="M3251" s="27" t="str">
        <f t="shared" si="353"/>
        <v>Sand</v>
      </c>
    </row>
    <row r="3252" spans="1:13" x14ac:dyDescent="0.25">
      <c r="A3252" s="15" t="s">
        <v>116</v>
      </c>
      <c r="B3252" s="16" t="s">
        <v>5</v>
      </c>
      <c r="C3252" s="15" t="str">
        <f t="shared" si="351"/>
        <v>Sand_Cemented</v>
      </c>
      <c r="D3252" s="15">
        <v>630</v>
      </c>
      <c r="E3252" s="33">
        <f t="shared" si="354"/>
        <v>-1.0858031319708337E-2</v>
      </c>
      <c r="F3252" s="15" t="str">
        <f t="shared" si="350"/>
        <v>Rare/Uncommon</v>
      </c>
      <c r="G3252" s="17" t="s">
        <v>159</v>
      </c>
      <c r="H3252" s="18" t="s">
        <v>116</v>
      </c>
      <c r="I3252" s="26" t="s">
        <v>116</v>
      </c>
      <c r="J3252" s="19" t="str">
        <f t="shared" si="355"/>
        <v>Needs Review</v>
      </c>
      <c r="K3252" s="19" t="str">
        <f t="shared" si="356"/>
        <v>Bell &amp; Erber</v>
      </c>
      <c r="L3252" s="27" t="str">
        <f t="shared" si="352"/>
        <v>Sand</v>
      </c>
      <c r="M3252" s="27" t="str">
        <f t="shared" si="353"/>
        <v>Sand</v>
      </c>
    </row>
    <row r="3253" spans="1:13" x14ac:dyDescent="0.25">
      <c r="A3253" s="15" t="s">
        <v>116</v>
      </c>
      <c r="B3253" s="16" t="s">
        <v>6</v>
      </c>
      <c r="C3253" s="15" t="str">
        <f t="shared" si="351"/>
        <v>Sand_Clayey</v>
      </c>
      <c r="D3253" s="15">
        <v>6228</v>
      </c>
      <c r="E3253" s="33">
        <f t="shared" si="354"/>
        <v>0.32036801697403872</v>
      </c>
      <c r="F3253" s="15" t="str">
        <f t="shared" si="350"/>
        <v>Fairly Common</v>
      </c>
      <c r="G3253" s="17" t="s">
        <v>64</v>
      </c>
      <c r="H3253" s="18" t="s">
        <v>64</v>
      </c>
      <c r="I3253" s="26" t="s">
        <v>64</v>
      </c>
      <c r="J3253" s="19" t="str">
        <f t="shared" si="355"/>
        <v>Yes</v>
      </c>
      <c r="K3253" s="19" t="str">
        <f t="shared" si="356"/>
        <v>Everyone Agrees</v>
      </c>
      <c r="L3253" s="27" t="str">
        <f t="shared" si="352"/>
        <v>Clay &amp; Sand</v>
      </c>
      <c r="M3253" s="27" t="str">
        <f t="shared" si="353"/>
        <v>Clay &amp; Sand</v>
      </c>
    </row>
    <row r="3254" spans="1:13" x14ac:dyDescent="0.25">
      <c r="A3254" s="15" t="s">
        <v>116</v>
      </c>
      <c r="B3254" s="16" t="s">
        <v>7</v>
      </c>
      <c r="C3254" s="15" t="str">
        <f t="shared" si="351"/>
        <v>Sand_Coarse</v>
      </c>
      <c r="D3254" s="15">
        <v>87864</v>
      </c>
      <c r="E3254" s="33">
        <f t="shared" si="354"/>
        <v>5.1506591349640942</v>
      </c>
      <c r="F3254" s="15" t="str">
        <f t="shared" si="350"/>
        <v>Very Common</v>
      </c>
      <c r="G3254" s="17" t="s">
        <v>116</v>
      </c>
      <c r="H3254" s="18" t="s">
        <v>116</v>
      </c>
      <c r="I3254" s="26" t="s">
        <v>116</v>
      </c>
      <c r="J3254" s="19" t="str">
        <f t="shared" si="355"/>
        <v>Yes</v>
      </c>
      <c r="K3254" s="19" t="str">
        <f t="shared" si="356"/>
        <v>Everyone Agrees</v>
      </c>
      <c r="L3254" s="27" t="str">
        <f t="shared" si="352"/>
        <v>Sand</v>
      </c>
      <c r="M3254" s="27" t="str">
        <f t="shared" si="353"/>
        <v>Sand</v>
      </c>
    </row>
    <row r="3255" spans="1:13" x14ac:dyDescent="0.25">
      <c r="A3255" s="15" t="s">
        <v>116</v>
      </c>
      <c r="B3255" s="16" t="s">
        <v>8</v>
      </c>
      <c r="C3255" s="15" t="str">
        <f t="shared" si="351"/>
        <v>Sand_Dense</v>
      </c>
      <c r="D3255" s="15">
        <v>424</v>
      </c>
      <c r="E3255" s="33">
        <f t="shared" si="354"/>
        <v>-2.3046771217620429E-2</v>
      </c>
      <c r="F3255" s="15" t="str">
        <f t="shared" si="350"/>
        <v>Rare/Uncommon</v>
      </c>
      <c r="G3255" s="17" t="s">
        <v>159</v>
      </c>
      <c r="H3255" s="18" t="s">
        <v>116</v>
      </c>
      <c r="I3255" s="26" t="s">
        <v>116</v>
      </c>
      <c r="J3255" s="19" t="str">
        <f t="shared" si="355"/>
        <v>Needs Review</v>
      </c>
      <c r="K3255" s="19" t="str">
        <f t="shared" si="356"/>
        <v>Bell &amp; Erber</v>
      </c>
      <c r="L3255" s="27" t="str">
        <f t="shared" si="352"/>
        <v>Sand</v>
      </c>
      <c r="M3255" s="27" t="str">
        <f t="shared" si="353"/>
        <v>Sand</v>
      </c>
    </row>
    <row r="3256" spans="1:13" x14ac:dyDescent="0.25">
      <c r="A3256" s="15" t="s">
        <v>116</v>
      </c>
      <c r="B3256" s="16" t="s">
        <v>9</v>
      </c>
      <c r="C3256" s="15" t="str">
        <f t="shared" si="351"/>
        <v>Sand_Dolomitic</v>
      </c>
      <c r="D3256" s="15">
        <v>17</v>
      </c>
      <c r="E3256" s="33">
        <f t="shared" si="354"/>
        <v>-4.7128407812038975E-2</v>
      </c>
      <c r="F3256" s="15" t="str">
        <f t="shared" si="350"/>
        <v>Rare/Uncommon</v>
      </c>
      <c r="G3256" s="17" t="s">
        <v>159</v>
      </c>
      <c r="H3256" s="18" t="s">
        <v>116</v>
      </c>
      <c r="I3256" s="26" t="s">
        <v>116</v>
      </c>
      <c r="J3256" s="19" t="str">
        <f t="shared" si="355"/>
        <v>Needs Review</v>
      </c>
      <c r="K3256" s="19" t="str">
        <f t="shared" si="356"/>
        <v>Bell &amp; Erber</v>
      </c>
      <c r="L3256" s="27" t="str">
        <f t="shared" si="352"/>
        <v>Sand</v>
      </c>
      <c r="M3256" s="27" t="str">
        <f t="shared" si="353"/>
        <v>Sand</v>
      </c>
    </row>
    <row r="3257" spans="1:13" x14ac:dyDescent="0.25">
      <c r="A3257" s="15" t="s">
        <v>116</v>
      </c>
      <c r="B3257" s="16" t="s">
        <v>10</v>
      </c>
      <c r="C3257" s="15" t="str">
        <f t="shared" si="351"/>
        <v>Sand_Dry</v>
      </c>
      <c r="D3257" s="15">
        <v>29427</v>
      </c>
      <c r="E3257" s="33">
        <f t="shared" si="354"/>
        <v>1.693021302855896</v>
      </c>
      <c r="F3257" s="15" t="str">
        <f t="shared" si="350"/>
        <v>Common</v>
      </c>
      <c r="G3257" s="17" t="s">
        <v>116</v>
      </c>
      <c r="H3257" s="18" t="s">
        <v>116</v>
      </c>
      <c r="I3257" s="26" t="s">
        <v>116</v>
      </c>
      <c r="J3257" s="19" t="str">
        <f t="shared" si="355"/>
        <v>Yes</v>
      </c>
      <c r="K3257" s="19" t="str">
        <f t="shared" si="356"/>
        <v>Everyone Agrees</v>
      </c>
      <c r="L3257" s="27" t="str">
        <f t="shared" si="352"/>
        <v>Sand</v>
      </c>
      <c r="M3257" s="27" t="str">
        <f t="shared" si="353"/>
        <v>Sand</v>
      </c>
    </row>
    <row r="3258" spans="1:13" x14ac:dyDescent="0.25">
      <c r="A3258" s="15" t="s">
        <v>116</v>
      </c>
      <c r="B3258" s="16" t="s">
        <v>11</v>
      </c>
      <c r="C3258" s="15" t="str">
        <f t="shared" si="351"/>
        <v>Sand_Fill</v>
      </c>
      <c r="D3258" s="15">
        <v>3034</v>
      </c>
      <c r="E3258" s="33">
        <f t="shared" si="354"/>
        <v>0.13138337991612015</v>
      </c>
      <c r="F3258" s="15" t="str">
        <f t="shared" si="350"/>
        <v>Fairly Common</v>
      </c>
      <c r="G3258" s="17" t="s">
        <v>167</v>
      </c>
      <c r="H3258" s="18" t="s">
        <v>167</v>
      </c>
      <c r="I3258" s="26" t="s">
        <v>167</v>
      </c>
      <c r="J3258" s="19" t="str">
        <f t="shared" si="355"/>
        <v>Yes</v>
      </c>
      <c r="K3258" s="19" t="str">
        <f t="shared" si="356"/>
        <v>Everyone Agrees</v>
      </c>
      <c r="L3258" s="27" t="str">
        <f t="shared" si="352"/>
        <v>Unknown or No Record</v>
      </c>
      <c r="M3258" s="27" t="str">
        <f t="shared" si="353"/>
        <v>Unknown or No Record</v>
      </c>
    </row>
    <row r="3259" spans="1:13" x14ac:dyDescent="0.25">
      <c r="A3259" s="15" t="s">
        <v>116</v>
      </c>
      <c r="B3259" s="16" t="s">
        <v>12</v>
      </c>
      <c r="C3259" s="15" t="str">
        <f t="shared" si="351"/>
        <v>Sand_Fine</v>
      </c>
      <c r="D3259" s="15">
        <v>134753</v>
      </c>
      <c r="E3259" s="33">
        <f t="shared" si="354"/>
        <v>7.9250175091058424</v>
      </c>
      <c r="F3259" s="15" t="str">
        <f t="shared" si="350"/>
        <v>Very Common</v>
      </c>
      <c r="G3259" s="17" t="s">
        <v>169</v>
      </c>
      <c r="H3259" s="18" t="s">
        <v>169</v>
      </c>
      <c r="I3259" s="26" t="s">
        <v>169</v>
      </c>
      <c r="J3259" s="19" t="str">
        <f t="shared" si="355"/>
        <v>Yes</v>
      </c>
      <c r="K3259" s="19" t="str">
        <f t="shared" si="356"/>
        <v>Everyone Agrees</v>
      </c>
      <c r="L3259" s="27" t="str">
        <f t="shared" si="352"/>
        <v>Sand Fine</v>
      </c>
      <c r="M3259" s="27" t="str">
        <f t="shared" si="353"/>
        <v>Sand Fine</v>
      </c>
    </row>
    <row r="3260" spans="1:13" x14ac:dyDescent="0.25">
      <c r="A3260" s="15" t="s">
        <v>116</v>
      </c>
      <c r="B3260" s="16" t="s">
        <v>13</v>
      </c>
      <c r="C3260" s="15" t="str">
        <f t="shared" si="351"/>
        <v>Sand_Fine To Coarse</v>
      </c>
      <c r="D3260" s="15">
        <v>6405</v>
      </c>
      <c r="E3260" s="33">
        <f t="shared" si="354"/>
        <v>0.33084086630379811</v>
      </c>
      <c r="F3260" s="15" t="str">
        <f t="shared" si="350"/>
        <v>Fairly Common</v>
      </c>
      <c r="G3260" s="17" t="s">
        <v>116</v>
      </c>
      <c r="H3260" s="18" t="s">
        <v>116</v>
      </c>
      <c r="I3260" s="26" t="s">
        <v>116</v>
      </c>
      <c r="J3260" s="19" t="str">
        <f t="shared" si="355"/>
        <v>Yes</v>
      </c>
      <c r="K3260" s="19" t="str">
        <f t="shared" si="356"/>
        <v>Everyone Agrees</v>
      </c>
      <c r="L3260" s="27" t="str">
        <f t="shared" si="352"/>
        <v>Sand</v>
      </c>
      <c r="M3260" s="27" t="str">
        <f t="shared" si="353"/>
        <v>Sand</v>
      </c>
    </row>
    <row r="3261" spans="1:13" x14ac:dyDescent="0.25">
      <c r="A3261" s="15" t="s">
        <v>116</v>
      </c>
      <c r="B3261" s="16" t="s">
        <v>14</v>
      </c>
      <c r="C3261" s="15" t="str">
        <f t="shared" si="351"/>
        <v>Sand_Fine To Medium</v>
      </c>
      <c r="D3261" s="15">
        <v>28769</v>
      </c>
      <c r="E3261" s="33">
        <f t="shared" si="354"/>
        <v>1.6540883375509146</v>
      </c>
      <c r="F3261" s="15" t="str">
        <f t="shared" si="350"/>
        <v>Common</v>
      </c>
      <c r="G3261" s="17" t="s">
        <v>116</v>
      </c>
      <c r="H3261" s="18" t="s">
        <v>116</v>
      </c>
      <c r="I3261" s="26" t="s">
        <v>116</v>
      </c>
      <c r="J3261" s="19" t="str">
        <f t="shared" si="355"/>
        <v>Yes</v>
      </c>
      <c r="K3261" s="19" t="str">
        <f t="shared" si="356"/>
        <v>Everyone Agrees</v>
      </c>
      <c r="L3261" s="27" t="str">
        <f t="shared" si="352"/>
        <v>Sand</v>
      </c>
      <c r="M3261" s="27" t="str">
        <f t="shared" si="353"/>
        <v>Sand</v>
      </c>
    </row>
    <row r="3262" spans="1:13" x14ac:dyDescent="0.25">
      <c r="A3262" s="15" t="s">
        <v>116</v>
      </c>
      <c r="B3262" s="16" t="s">
        <v>15</v>
      </c>
      <c r="C3262" s="15" t="str">
        <f t="shared" si="351"/>
        <v>Sand_Firm</v>
      </c>
      <c r="D3262" s="15">
        <v>123</v>
      </c>
      <c r="E3262" s="33">
        <f t="shared" si="354"/>
        <v>-4.0856531942239552E-2</v>
      </c>
      <c r="F3262" s="15" t="str">
        <f t="shared" si="350"/>
        <v>Rare/Uncommon</v>
      </c>
      <c r="G3262" s="17" t="s">
        <v>159</v>
      </c>
      <c r="H3262" s="18" t="s">
        <v>116</v>
      </c>
      <c r="I3262" s="26" t="s">
        <v>116</v>
      </c>
      <c r="J3262" s="19" t="str">
        <f t="shared" si="355"/>
        <v>Needs Review</v>
      </c>
      <c r="K3262" s="19" t="str">
        <f t="shared" si="356"/>
        <v>Bell &amp; Erber</v>
      </c>
      <c r="L3262" s="27" t="str">
        <f t="shared" si="352"/>
        <v>Sand</v>
      </c>
      <c r="M3262" s="27" t="str">
        <f t="shared" si="353"/>
        <v>Sand</v>
      </c>
    </row>
    <row r="3263" spans="1:13" x14ac:dyDescent="0.25">
      <c r="A3263" s="15" t="s">
        <v>116</v>
      </c>
      <c r="B3263" s="16" t="s">
        <v>16</v>
      </c>
      <c r="C3263" s="15" t="str">
        <f t="shared" si="351"/>
        <v>Sand_Fractured</v>
      </c>
      <c r="D3263" s="15">
        <v>12</v>
      </c>
      <c r="E3263" s="33">
        <f t="shared" si="354"/>
        <v>-4.7424251013444607E-2</v>
      </c>
      <c r="F3263" s="15" t="str">
        <f t="shared" si="350"/>
        <v>Rare/Uncommon</v>
      </c>
      <c r="G3263" s="17" t="s">
        <v>159</v>
      </c>
      <c r="H3263" s="18" t="s">
        <v>116</v>
      </c>
      <c r="I3263" s="26" t="s">
        <v>116</v>
      </c>
      <c r="J3263" s="19" t="str">
        <f t="shared" si="355"/>
        <v>Needs Review</v>
      </c>
      <c r="K3263" s="19" t="str">
        <f t="shared" si="356"/>
        <v>Bell &amp; Erber</v>
      </c>
      <c r="L3263" s="27" t="str">
        <f t="shared" si="352"/>
        <v>Sand</v>
      </c>
      <c r="M3263" s="27" t="str">
        <f t="shared" si="353"/>
        <v>Sand</v>
      </c>
    </row>
    <row r="3264" spans="1:13" x14ac:dyDescent="0.25">
      <c r="A3264" s="15" t="s">
        <v>116</v>
      </c>
      <c r="B3264" s="16" t="s">
        <v>17</v>
      </c>
      <c r="C3264" s="15" t="str">
        <f t="shared" si="351"/>
        <v>Sand_Gravely</v>
      </c>
      <c r="D3264" s="15">
        <v>2348</v>
      </c>
      <c r="E3264" s="33">
        <f t="shared" si="354"/>
        <v>9.0793692683267244E-2</v>
      </c>
      <c r="F3264" s="15" t="str">
        <f t="shared" si="350"/>
        <v>Fairly Common</v>
      </c>
      <c r="G3264" s="17" t="s">
        <v>120</v>
      </c>
      <c r="H3264" s="18" t="s">
        <v>120</v>
      </c>
      <c r="I3264" s="26" t="s">
        <v>120</v>
      </c>
      <c r="J3264" s="19" t="str">
        <f t="shared" si="355"/>
        <v>Yes</v>
      </c>
      <c r="K3264" s="19" t="str">
        <f t="shared" si="356"/>
        <v>Everyone Agrees</v>
      </c>
      <c r="L3264" s="27" t="str">
        <f t="shared" si="352"/>
        <v>Sand &amp; Gravel</v>
      </c>
      <c r="M3264" s="27" t="str">
        <f t="shared" si="353"/>
        <v>Sand &amp; Gravel</v>
      </c>
    </row>
    <row r="3265" spans="1:13" x14ac:dyDescent="0.25">
      <c r="A3265" s="15" t="s">
        <v>116</v>
      </c>
      <c r="B3265" s="16" t="s">
        <v>18</v>
      </c>
      <c r="C3265" s="15" t="str">
        <f t="shared" si="351"/>
        <v>Sand_Gummy</v>
      </c>
      <c r="D3265" s="15">
        <v>2509</v>
      </c>
      <c r="E3265" s="33">
        <f t="shared" si="354"/>
        <v>0.10031984376852864</v>
      </c>
      <c r="F3265" s="15" t="str">
        <f t="shared" si="350"/>
        <v>Fairly Common</v>
      </c>
      <c r="G3265" s="17" t="s">
        <v>159</v>
      </c>
      <c r="H3265" s="18" t="s">
        <v>116</v>
      </c>
      <c r="I3265" s="26" t="s">
        <v>116</v>
      </c>
      <c r="J3265" s="19" t="str">
        <f t="shared" si="355"/>
        <v>Needs Review</v>
      </c>
      <c r="K3265" s="19" t="str">
        <f t="shared" si="356"/>
        <v>Bell &amp; Erber</v>
      </c>
      <c r="L3265" s="27" t="str">
        <f t="shared" si="352"/>
        <v>Sand</v>
      </c>
      <c r="M3265" s="27" t="str">
        <f t="shared" si="353"/>
        <v>Sand</v>
      </c>
    </row>
    <row r="3266" spans="1:13" x14ac:dyDescent="0.25">
      <c r="A3266" s="15" t="s">
        <v>116</v>
      </c>
      <c r="B3266" s="16" t="s">
        <v>19</v>
      </c>
      <c r="C3266" s="15" t="str">
        <f t="shared" si="351"/>
        <v>Sand_Hard</v>
      </c>
      <c r="D3266" s="15">
        <v>2432</v>
      </c>
      <c r="E3266" s="33">
        <f t="shared" si="354"/>
        <v>9.5763858466881888E-2</v>
      </c>
      <c r="F3266" s="15" t="str">
        <f t="shared" ref="F3266:F3329" si="357">IF(D3266=0,"Not Used",
IF(E3266&lt;Mean,"Rare/Uncommon",
IF(AND(E3266&gt;Mean,E3266&lt;(Mean + Standard_Deviation)),"Fairly Common",
IF(AND(E3266&gt;(Mean + Standard_Deviation),E3266&lt;(Mean + (2*Standard_Deviation))),"Common",
IF(E3266&gt;(Mean + (2*Standard_Deviation)),"Very Common","")))))</f>
        <v>Fairly Common</v>
      </c>
      <c r="G3266" s="17" t="s">
        <v>116</v>
      </c>
      <c r="H3266" s="18" t="s">
        <v>116</v>
      </c>
      <c r="I3266" s="26" t="s">
        <v>116</v>
      </c>
      <c r="J3266" s="19" t="str">
        <f t="shared" si="355"/>
        <v>Yes</v>
      </c>
      <c r="K3266" s="19" t="str">
        <f t="shared" si="356"/>
        <v>Everyone Agrees</v>
      </c>
      <c r="L3266" s="27" t="str">
        <f t="shared" si="352"/>
        <v>Sand</v>
      </c>
      <c r="M3266" s="27" t="str">
        <f t="shared" si="353"/>
        <v>Sand</v>
      </c>
    </row>
    <row r="3267" spans="1:13" x14ac:dyDescent="0.25">
      <c r="A3267" s="15" t="s">
        <v>116</v>
      </c>
      <c r="B3267" s="16" t="s">
        <v>20</v>
      </c>
      <c r="C3267" s="15" t="str">
        <f t="shared" ref="C3267:C3330" si="358">A3267&amp;"_"&amp;IF(ISBLANK(B3267),"",B3267)</f>
        <v>Sand_Heaving/Quick</v>
      </c>
      <c r="D3267" s="15">
        <v>990</v>
      </c>
      <c r="E3267" s="33">
        <f t="shared" si="354"/>
        <v>1.0442679181497258E-2</v>
      </c>
      <c r="F3267" s="15" t="str">
        <f t="shared" si="357"/>
        <v>Fairly Common</v>
      </c>
      <c r="G3267" s="17" t="s">
        <v>159</v>
      </c>
      <c r="H3267" s="18" t="s">
        <v>116</v>
      </c>
      <c r="I3267" s="26" t="s">
        <v>116</v>
      </c>
      <c r="J3267" s="19" t="str">
        <f t="shared" si="355"/>
        <v>Needs Review</v>
      </c>
      <c r="K3267" s="19" t="str">
        <f t="shared" si="356"/>
        <v>Bell &amp; Erber</v>
      </c>
      <c r="L3267" s="27" t="str">
        <f t="shared" ref="L3267:L3330" si="359">IF(K3267="Esch &amp; Erber",I3267,IF(OR(K3267="Bell &amp; Esch",K3267="Bell &amp; Erber",K3267="Everyone Agrees"),H3267,"CHECK"))</f>
        <v>Sand</v>
      </c>
      <c r="M3267" s="27" t="str">
        <f t="shared" ref="M3267:M3330" si="360">IF(K3267="Everyone Agrees",H3267,IF(J3267="Not Used",H3267,IF(NOT(L3267="CHECK"),L3267,H3267)))</f>
        <v>Sand</v>
      </c>
    </row>
    <row r="3268" spans="1:13" x14ac:dyDescent="0.25">
      <c r="A3268" s="15" t="s">
        <v>116</v>
      </c>
      <c r="B3268" s="16" t="s">
        <v>21</v>
      </c>
      <c r="C3268" s="15" t="str">
        <f t="shared" si="358"/>
        <v>Sand_Karst</v>
      </c>
      <c r="D3268" s="15">
        <v>5</v>
      </c>
      <c r="E3268" s="33">
        <f t="shared" ref="E3268:E3331" si="361">STANDARDIZE(D3268,(SUM($D$2:$D$5657)/COUNT($D$2:$D$5657)),_xlfn.STDEV.P($D$2:$D$5657))</f>
        <v>-4.7838431495412496E-2</v>
      </c>
      <c r="F3268" s="15" t="str">
        <f t="shared" si="357"/>
        <v>Rare/Uncommon</v>
      </c>
      <c r="G3268" s="17" t="s">
        <v>159</v>
      </c>
      <c r="H3268" s="18" t="s">
        <v>116</v>
      </c>
      <c r="I3268" s="26" t="s">
        <v>116</v>
      </c>
      <c r="J3268" s="19" t="str">
        <f t="shared" ref="J3268:J3331" si="362">IF(AND(G3268=H3268,I3268=H3268),"Yes",IF(AND(OR(G3268="CHECK",H3268="CHECK",I3268="CHECK"),NOT(F3268="Not Used")),"Needs Review",IF(F3268="Not Used", "Not Used","No")))</f>
        <v>Needs Review</v>
      </c>
      <c r="K3268" s="19" t="str">
        <f t="shared" ref="K3268:K3331" si="363">IF(J3268="Yes","Everyone Agrees",IF(F3268="Not Used","Not Used",IF(AND(G3268="CHECK",I3268="CHECK"),"Needs Review",IF(G3268=H3268,"Bell &amp; Esch",IF(H3268=I3268,"Bell &amp; Erber",IF(G3268=I3268,"Esch &amp; Erber","Nobody Agrees"))))))</f>
        <v>Bell &amp; Erber</v>
      </c>
      <c r="L3268" s="27" t="str">
        <f t="shared" si="359"/>
        <v>Sand</v>
      </c>
      <c r="M3268" s="27" t="str">
        <f t="shared" si="360"/>
        <v>Sand</v>
      </c>
    </row>
    <row r="3269" spans="1:13" x14ac:dyDescent="0.25">
      <c r="A3269" s="15" t="s">
        <v>116</v>
      </c>
      <c r="B3269" s="16" t="s">
        <v>22</v>
      </c>
      <c r="C3269" s="15" t="str">
        <f t="shared" si="358"/>
        <v>Sand_Layered</v>
      </c>
      <c r="D3269" s="15">
        <v>121</v>
      </c>
      <c r="E3269" s="33">
        <f t="shared" si="361"/>
        <v>-4.0974869222801802E-2</v>
      </c>
      <c r="F3269" s="15" t="str">
        <f t="shared" si="357"/>
        <v>Rare/Uncommon</v>
      </c>
      <c r="G3269" s="17" t="s">
        <v>159</v>
      </c>
      <c r="H3269" s="18" t="s">
        <v>116</v>
      </c>
      <c r="I3269" s="26" t="s">
        <v>116</v>
      </c>
      <c r="J3269" s="19" t="str">
        <f t="shared" si="362"/>
        <v>Needs Review</v>
      </c>
      <c r="K3269" s="19" t="str">
        <f t="shared" si="363"/>
        <v>Bell &amp; Erber</v>
      </c>
      <c r="L3269" s="27" t="str">
        <f t="shared" si="359"/>
        <v>Sand</v>
      </c>
      <c r="M3269" s="27" t="str">
        <f t="shared" si="360"/>
        <v>Sand</v>
      </c>
    </row>
    <row r="3270" spans="1:13" x14ac:dyDescent="0.25">
      <c r="A3270" s="15" t="s">
        <v>116</v>
      </c>
      <c r="B3270" s="16" t="s">
        <v>23</v>
      </c>
      <c r="C3270" s="15" t="str">
        <f t="shared" si="358"/>
        <v>Sand_Medium</v>
      </c>
      <c r="D3270" s="15">
        <v>79793</v>
      </c>
      <c r="E3270" s="33">
        <f t="shared" si="361"/>
        <v>4.6731090392551211</v>
      </c>
      <c r="F3270" s="15" t="str">
        <f t="shared" si="357"/>
        <v>Very Common</v>
      </c>
      <c r="G3270" s="17" t="s">
        <v>116</v>
      </c>
      <c r="H3270" s="18" t="s">
        <v>116</v>
      </c>
      <c r="I3270" s="26" t="s">
        <v>116</v>
      </c>
      <c r="J3270" s="19" t="str">
        <f t="shared" si="362"/>
        <v>Yes</v>
      </c>
      <c r="K3270" s="19" t="str">
        <f t="shared" si="363"/>
        <v>Everyone Agrees</v>
      </c>
      <c r="L3270" s="27" t="str">
        <f t="shared" si="359"/>
        <v>Sand</v>
      </c>
      <c r="M3270" s="27" t="str">
        <f t="shared" si="360"/>
        <v>Sand</v>
      </c>
    </row>
    <row r="3271" spans="1:13" x14ac:dyDescent="0.25">
      <c r="A3271" s="15" t="s">
        <v>116</v>
      </c>
      <c r="B3271" s="16" t="s">
        <v>24</v>
      </c>
      <c r="C3271" s="15" t="str">
        <f t="shared" si="358"/>
        <v>Sand_Medium To Coarse</v>
      </c>
      <c r="D3271" s="15">
        <v>20634</v>
      </c>
      <c r="E3271" s="33">
        <f t="shared" si="361"/>
        <v>1.1727514488639492</v>
      </c>
      <c r="F3271" s="15" t="str">
        <f t="shared" si="357"/>
        <v>Common</v>
      </c>
      <c r="G3271" s="17" t="s">
        <v>116</v>
      </c>
      <c r="H3271" s="18" t="s">
        <v>116</v>
      </c>
      <c r="I3271" s="26" t="s">
        <v>116</v>
      </c>
      <c r="J3271" s="19" t="str">
        <f t="shared" si="362"/>
        <v>Yes</v>
      </c>
      <c r="K3271" s="19" t="str">
        <f t="shared" si="363"/>
        <v>Everyone Agrees</v>
      </c>
      <c r="L3271" s="27" t="str">
        <f t="shared" si="359"/>
        <v>Sand</v>
      </c>
      <c r="M3271" s="27" t="str">
        <f t="shared" si="360"/>
        <v>Sand</v>
      </c>
    </row>
    <row r="3272" spans="1:13" x14ac:dyDescent="0.25">
      <c r="A3272" s="15" t="s">
        <v>116</v>
      </c>
      <c r="B3272" s="16" t="s">
        <v>25</v>
      </c>
      <c r="C3272" s="15" t="str">
        <f t="shared" si="358"/>
        <v>Sand_Organic</v>
      </c>
      <c r="D3272" s="15">
        <v>178</v>
      </c>
      <c r="E3272" s="33">
        <f t="shared" si="361"/>
        <v>-3.7602256726777583E-2</v>
      </c>
      <c r="F3272" s="15" t="str">
        <f t="shared" si="357"/>
        <v>Rare/Uncommon</v>
      </c>
      <c r="G3272" s="17" t="s">
        <v>159</v>
      </c>
      <c r="H3272" s="18" t="s">
        <v>116</v>
      </c>
      <c r="I3272" s="26" t="s">
        <v>116</v>
      </c>
      <c r="J3272" s="19" t="str">
        <f t="shared" si="362"/>
        <v>Needs Review</v>
      </c>
      <c r="K3272" s="19" t="str">
        <f t="shared" si="363"/>
        <v>Bell &amp; Erber</v>
      </c>
      <c r="L3272" s="27" t="str">
        <f t="shared" si="359"/>
        <v>Sand</v>
      </c>
      <c r="M3272" s="27" t="str">
        <f t="shared" si="360"/>
        <v>Sand</v>
      </c>
    </row>
    <row r="3273" spans="1:13" x14ac:dyDescent="0.25">
      <c r="A3273" s="15" t="s">
        <v>116</v>
      </c>
      <c r="B3273" s="16" t="s">
        <v>26</v>
      </c>
      <c r="C3273" s="15" t="str">
        <f t="shared" si="358"/>
        <v>Sand_Porous</v>
      </c>
      <c r="D3273" s="15">
        <v>28</v>
      </c>
      <c r="E3273" s="33">
        <f t="shared" si="361"/>
        <v>-4.6477552768946585E-2</v>
      </c>
      <c r="F3273" s="15" t="str">
        <f t="shared" si="357"/>
        <v>Rare/Uncommon</v>
      </c>
      <c r="G3273" s="17" t="s">
        <v>159</v>
      </c>
      <c r="H3273" s="18" t="s">
        <v>116</v>
      </c>
      <c r="I3273" s="26" t="s">
        <v>116</v>
      </c>
      <c r="J3273" s="19" t="str">
        <f t="shared" si="362"/>
        <v>Needs Review</v>
      </c>
      <c r="K3273" s="19" t="str">
        <f t="shared" si="363"/>
        <v>Bell &amp; Erber</v>
      </c>
      <c r="L3273" s="27" t="str">
        <f t="shared" si="359"/>
        <v>Sand</v>
      </c>
      <c r="M3273" s="27" t="str">
        <f t="shared" si="360"/>
        <v>Sand</v>
      </c>
    </row>
    <row r="3274" spans="1:13" x14ac:dyDescent="0.25">
      <c r="A3274" s="15" t="s">
        <v>116</v>
      </c>
      <c r="B3274" s="16" t="s">
        <v>27</v>
      </c>
      <c r="C3274" s="15" t="str">
        <f t="shared" si="358"/>
        <v>Sand_Sandy</v>
      </c>
      <c r="D3274" s="15">
        <v>362</v>
      </c>
      <c r="E3274" s="33">
        <f t="shared" si="361"/>
        <v>-2.671522691505028E-2</v>
      </c>
      <c r="F3274" s="15" t="str">
        <f t="shared" si="357"/>
        <v>Rare/Uncommon</v>
      </c>
      <c r="G3274" s="17" t="s">
        <v>159</v>
      </c>
      <c r="H3274" s="18" t="s">
        <v>116</v>
      </c>
      <c r="I3274" s="26" t="s">
        <v>116</v>
      </c>
      <c r="J3274" s="19" t="str">
        <f t="shared" si="362"/>
        <v>Needs Review</v>
      </c>
      <c r="K3274" s="19" t="str">
        <f t="shared" si="363"/>
        <v>Bell &amp; Erber</v>
      </c>
      <c r="L3274" s="27" t="str">
        <f t="shared" si="359"/>
        <v>Sand</v>
      </c>
      <c r="M3274" s="27" t="str">
        <f t="shared" si="360"/>
        <v>Sand</v>
      </c>
    </row>
    <row r="3275" spans="1:13" x14ac:dyDescent="0.25">
      <c r="A3275" s="15" t="s">
        <v>116</v>
      </c>
      <c r="B3275" s="16" t="s">
        <v>28</v>
      </c>
      <c r="C3275" s="15" t="str">
        <f t="shared" si="358"/>
        <v>Sand_Silty</v>
      </c>
      <c r="D3275" s="15">
        <v>13092</v>
      </c>
      <c r="E3275" s="33">
        <f t="shared" si="361"/>
        <v>0.72650156386369202</v>
      </c>
      <c r="F3275" s="15" t="str">
        <f t="shared" si="357"/>
        <v>Fairly Common</v>
      </c>
      <c r="G3275" s="17" t="s">
        <v>169</v>
      </c>
      <c r="H3275" s="18" t="s">
        <v>169</v>
      </c>
      <c r="I3275" s="26" t="s">
        <v>169</v>
      </c>
      <c r="J3275" s="19" t="str">
        <f t="shared" si="362"/>
        <v>Yes</v>
      </c>
      <c r="K3275" s="19" t="str">
        <f t="shared" si="363"/>
        <v>Everyone Agrees</v>
      </c>
      <c r="L3275" s="27" t="str">
        <f t="shared" si="359"/>
        <v>Sand Fine</v>
      </c>
      <c r="M3275" s="27" t="str">
        <f t="shared" si="360"/>
        <v>Sand Fine</v>
      </c>
    </row>
    <row r="3276" spans="1:13" x14ac:dyDescent="0.25">
      <c r="A3276" s="15" t="s">
        <v>116</v>
      </c>
      <c r="B3276" s="16" t="s">
        <v>29</v>
      </c>
      <c r="C3276" s="15" t="str">
        <f t="shared" si="358"/>
        <v>Sand_Soft</v>
      </c>
      <c r="D3276" s="15">
        <v>948</v>
      </c>
      <c r="E3276" s="33">
        <f t="shared" si="361"/>
        <v>7.9575962896899395E-3</v>
      </c>
      <c r="F3276" s="15" t="str">
        <f t="shared" si="357"/>
        <v>Fairly Common</v>
      </c>
      <c r="G3276" s="17" t="s">
        <v>159</v>
      </c>
      <c r="H3276" s="18" t="s">
        <v>116</v>
      </c>
      <c r="I3276" s="26" t="s">
        <v>116</v>
      </c>
      <c r="J3276" s="19" t="str">
        <f t="shared" si="362"/>
        <v>Needs Review</v>
      </c>
      <c r="K3276" s="19" t="str">
        <f t="shared" si="363"/>
        <v>Bell &amp; Erber</v>
      </c>
      <c r="L3276" s="27" t="str">
        <f t="shared" si="359"/>
        <v>Sand</v>
      </c>
      <c r="M3276" s="27" t="str">
        <f t="shared" si="360"/>
        <v>Sand</v>
      </c>
    </row>
    <row r="3277" spans="1:13" x14ac:dyDescent="0.25">
      <c r="A3277" s="15" t="s">
        <v>116</v>
      </c>
      <c r="B3277" s="16" t="s">
        <v>30</v>
      </c>
      <c r="C3277" s="15" t="str">
        <f t="shared" si="358"/>
        <v>Sand_Sticky</v>
      </c>
      <c r="D3277" s="15">
        <v>394</v>
      </c>
      <c r="E3277" s="33">
        <f t="shared" si="361"/>
        <v>-2.482183042605423E-2</v>
      </c>
      <c r="F3277" s="15" t="str">
        <f t="shared" si="357"/>
        <v>Rare/Uncommon</v>
      </c>
      <c r="G3277" s="17" t="s">
        <v>159</v>
      </c>
      <c r="H3277" s="18" t="s">
        <v>116</v>
      </c>
      <c r="I3277" s="26" t="s">
        <v>116</v>
      </c>
      <c r="J3277" s="19" t="str">
        <f t="shared" si="362"/>
        <v>Needs Review</v>
      </c>
      <c r="K3277" s="19" t="str">
        <f t="shared" si="363"/>
        <v>Bell &amp; Erber</v>
      </c>
      <c r="L3277" s="27" t="str">
        <f t="shared" si="359"/>
        <v>Sand</v>
      </c>
      <c r="M3277" s="27" t="str">
        <f t="shared" si="360"/>
        <v>Sand</v>
      </c>
    </row>
    <row r="3278" spans="1:13" x14ac:dyDescent="0.25">
      <c r="A3278" s="15" t="s">
        <v>116</v>
      </c>
      <c r="B3278" s="16" t="s">
        <v>31</v>
      </c>
      <c r="C3278" s="15" t="str">
        <f t="shared" si="358"/>
        <v>Sand_Stoney</v>
      </c>
      <c r="D3278" s="15">
        <v>481</v>
      </c>
      <c r="E3278" s="33">
        <f t="shared" si="361"/>
        <v>-1.967415872159621E-2</v>
      </c>
      <c r="F3278" s="15" t="str">
        <f t="shared" si="357"/>
        <v>Rare/Uncommon</v>
      </c>
      <c r="G3278" s="17" t="s">
        <v>159</v>
      </c>
      <c r="H3278" s="18" t="s">
        <v>120</v>
      </c>
      <c r="I3278" s="26" t="s">
        <v>120</v>
      </c>
      <c r="J3278" s="19" t="str">
        <f t="shared" si="362"/>
        <v>Needs Review</v>
      </c>
      <c r="K3278" s="19" t="str">
        <f t="shared" si="363"/>
        <v>Bell &amp; Erber</v>
      </c>
      <c r="L3278" s="27" t="str">
        <f t="shared" si="359"/>
        <v>Sand &amp; Gravel</v>
      </c>
      <c r="M3278" s="27" t="str">
        <f t="shared" si="360"/>
        <v>Sand &amp; Gravel</v>
      </c>
    </row>
    <row r="3279" spans="1:13" x14ac:dyDescent="0.25">
      <c r="A3279" s="15" t="s">
        <v>116</v>
      </c>
      <c r="B3279" s="16" t="s">
        <v>32</v>
      </c>
      <c r="C3279" s="15" t="str">
        <f t="shared" si="358"/>
        <v>Sand_Stringers</v>
      </c>
      <c r="D3279" s="15">
        <v>76</v>
      </c>
      <c r="E3279" s="33">
        <f t="shared" si="361"/>
        <v>-4.3637458035452506E-2</v>
      </c>
      <c r="F3279" s="15" t="str">
        <f t="shared" si="357"/>
        <v>Rare/Uncommon</v>
      </c>
      <c r="G3279" s="17" t="s">
        <v>159</v>
      </c>
      <c r="H3279" s="18" t="s">
        <v>116</v>
      </c>
      <c r="I3279" s="26" t="s">
        <v>116</v>
      </c>
      <c r="J3279" s="19" t="str">
        <f t="shared" si="362"/>
        <v>Needs Review</v>
      </c>
      <c r="K3279" s="19" t="str">
        <f t="shared" si="363"/>
        <v>Bell &amp; Erber</v>
      </c>
      <c r="L3279" s="27" t="str">
        <f t="shared" si="359"/>
        <v>Sand</v>
      </c>
      <c r="M3279" s="27" t="str">
        <f t="shared" si="360"/>
        <v>Sand</v>
      </c>
    </row>
    <row r="3280" spans="1:13" x14ac:dyDescent="0.25">
      <c r="A3280" s="15" t="s">
        <v>116</v>
      </c>
      <c r="B3280" s="16" t="s">
        <v>33</v>
      </c>
      <c r="C3280" s="15" t="str">
        <f t="shared" si="358"/>
        <v>Sand_Strips</v>
      </c>
      <c r="D3280" s="15">
        <v>113</v>
      </c>
      <c r="E3280" s="33">
        <f t="shared" si="361"/>
        <v>-4.1448218345050816E-2</v>
      </c>
      <c r="F3280" s="15" t="str">
        <f t="shared" si="357"/>
        <v>Rare/Uncommon</v>
      </c>
      <c r="G3280" s="17" t="s">
        <v>159</v>
      </c>
      <c r="H3280" s="18" t="s">
        <v>116</v>
      </c>
      <c r="I3280" s="26" t="s">
        <v>116</v>
      </c>
      <c r="J3280" s="19" t="str">
        <f t="shared" si="362"/>
        <v>Needs Review</v>
      </c>
      <c r="K3280" s="19" t="str">
        <f t="shared" si="363"/>
        <v>Bell &amp; Erber</v>
      </c>
      <c r="L3280" s="27" t="str">
        <f t="shared" si="359"/>
        <v>Sand</v>
      </c>
      <c r="M3280" s="27" t="str">
        <f t="shared" si="360"/>
        <v>Sand</v>
      </c>
    </row>
    <row r="3281" spans="1:13" x14ac:dyDescent="0.25">
      <c r="A3281" s="15" t="s">
        <v>116</v>
      </c>
      <c r="B3281" s="16" t="s">
        <v>34</v>
      </c>
      <c r="C3281" s="15" t="str">
        <f t="shared" si="358"/>
        <v>Sand_Swelling</v>
      </c>
      <c r="D3281" s="15">
        <v>1</v>
      </c>
      <c r="E3281" s="33">
        <f t="shared" si="361"/>
        <v>-4.8075106056537004E-2</v>
      </c>
      <c r="F3281" s="15" t="str">
        <f t="shared" si="357"/>
        <v>Rare/Uncommon</v>
      </c>
      <c r="G3281" s="17" t="s">
        <v>159</v>
      </c>
      <c r="H3281" s="18" t="s">
        <v>116</v>
      </c>
      <c r="I3281" s="26" t="s">
        <v>116</v>
      </c>
      <c r="J3281" s="19" t="str">
        <f t="shared" si="362"/>
        <v>Needs Review</v>
      </c>
      <c r="K3281" s="19" t="str">
        <f t="shared" si="363"/>
        <v>Bell &amp; Erber</v>
      </c>
      <c r="L3281" s="27" t="str">
        <f t="shared" si="359"/>
        <v>Sand</v>
      </c>
      <c r="M3281" s="27" t="str">
        <f t="shared" si="360"/>
        <v>Sand</v>
      </c>
    </row>
    <row r="3282" spans="1:13" x14ac:dyDescent="0.25">
      <c r="A3282" s="15" t="s">
        <v>116</v>
      </c>
      <c r="B3282" s="16" t="s">
        <v>35</v>
      </c>
      <c r="C3282" s="15" t="str">
        <f t="shared" si="358"/>
        <v>Sand_Very Coarse</v>
      </c>
      <c r="D3282" s="15">
        <v>542</v>
      </c>
      <c r="E3282" s="33">
        <f t="shared" si="361"/>
        <v>-1.6064871664447485E-2</v>
      </c>
      <c r="F3282" s="15" t="str">
        <f t="shared" si="357"/>
        <v>Rare/Uncommon</v>
      </c>
      <c r="G3282" s="17" t="s">
        <v>116</v>
      </c>
      <c r="H3282" s="18" t="s">
        <v>116</v>
      </c>
      <c r="I3282" s="26" t="s">
        <v>116</v>
      </c>
      <c r="J3282" s="19" t="str">
        <f t="shared" si="362"/>
        <v>Yes</v>
      </c>
      <c r="K3282" s="19" t="str">
        <f t="shared" si="363"/>
        <v>Everyone Agrees</v>
      </c>
      <c r="L3282" s="27" t="str">
        <f t="shared" si="359"/>
        <v>Sand</v>
      </c>
      <c r="M3282" s="27" t="str">
        <f t="shared" si="360"/>
        <v>Sand</v>
      </c>
    </row>
    <row r="3283" spans="1:13" x14ac:dyDescent="0.25">
      <c r="A3283" s="15" t="s">
        <v>116</v>
      </c>
      <c r="B3283" s="16" t="s">
        <v>160</v>
      </c>
      <c r="C3283" s="15" t="str">
        <f t="shared" si="358"/>
        <v>Sand_Very Fine</v>
      </c>
      <c r="D3283" s="15">
        <v>6561</v>
      </c>
      <c r="E3283" s="33">
        <f t="shared" si="361"/>
        <v>0.34007117418765387</v>
      </c>
      <c r="F3283" s="15" t="str">
        <f t="shared" si="357"/>
        <v>Fairly Common</v>
      </c>
      <c r="G3283" s="17" t="s">
        <v>169</v>
      </c>
      <c r="H3283" s="18" t="s">
        <v>169</v>
      </c>
      <c r="I3283" s="26" t="s">
        <v>169</v>
      </c>
      <c r="J3283" s="19" t="str">
        <f t="shared" si="362"/>
        <v>Yes</v>
      </c>
      <c r="K3283" s="19" t="str">
        <f t="shared" si="363"/>
        <v>Everyone Agrees</v>
      </c>
      <c r="L3283" s="27" t="str">
        <f t="shared" si="359"/>
        <v>Sand Fine</v>
      </c>
      <c r="M3283" s="27" t="str">
        <f t="shared" si="360"/>
        <v>Sand Fine</v>
      </c>
    </row>
    <row r="3284" spans="1:13" x14ac:dyDescent="0.25">
      <c r="A3284" s="15" t="s">
        <v>116</v>
      </c>
      <c r="B3284" s="16" t="s">
        <v>36</v>
      </c>
      <c r="C3284" s="15" t="str">
        <f t="shared" si="358"/>
        <v>Sand_Very Fine-Coarse</v>
      </c>
      <c r="D3284" s="15">
        <v>39</v>
      </c>
      <c r="E3284" s="33">
        <f t="shared" si="361"/>
        <v>-4.5826697725854189E-2</v>
      </c>
      <c r="F3284" s="15" t="str">
        <f t="shared" si="357"/>
        <v>Rare/Uncommon</v>
      </c>
      <c r="G3284" s="17" t="s">
        <v>159</v>
      </c>
      <c r="H3284" s="18" t="s">
        <v>116</v>
      </c>
      <c r="I3284" s="26" t="s">
        <v>116</v>
      </c>
      <c r="J3284" s="19" t="str">
        <f t="shared" si="362"/>
        <v>Needs Review</v>
      </c>
      <c r="K3284" s="19" t="str">
        <f t="shared" si="363"/>
        <v>Bell &amp; Erber</v>
      </c>
      <c r="L3284" s="27" t="str">
        <f t="shared" si="359"/>
        <v>Sand</v>
      </c>
      <c r="M3284" s="27" t="str">
        <f t="shared" si="360"/>
        <v>Sand</v>
      </c>
    </row>
    <row r="3285" spans="1:13" x14ac:dyDescent="0.25">
      <c r="A3285" s="15" t="s">
        <v>116</v>
      </c>
      <c r="B3285" s="16" t="s">
        <v>37</v>
      </c>
      <c r="C3285" s="15" t="str">
        <f t="shared" si="358"/>
        <v>Sand_Very Fine-Fine</v>
      </c>
      <c r="D3285" s="15">
        <v>418</v>
      </c>
      <c r="E3285" s="33">
        <f t="shared" si="361"/>
        <v>-2.340178305930719E-2</v>
      </c>
      <c r="F3285" s="15" t="str">
        <f t="shared" si="357"/>
        <v>Rare/Uncommon</v>
      </c>
      <c r="G3285" s="17" t="s">
        <v>169</v>
      </c>
      <c r="H3285" s="18" t="s">
        <v>169</v>
      </c>
      <c r="I3285" s="26" t="s">
        <v>169</v>
      </c>
      <c r="J3285" s="19" t="str">
        <f t="shared" si="362"/>
        <v>Yes</v>
      </c>
      <c r="K3285" s="19" t="str">
        <f t="shared" si="363"/>
        <v>Everyone Agrees</v>
      </c>
      <c r="L3285" s="27" t="str">
        <f t="shared" si="359"/>
        <v>Sand Fine</v>
      </c>
      <c r="M3285" s="27" t="str">
        <f t="shared" si="360"/>
        <v>Sand Fine</v>
      </c>
    </row>
    <row r="3286" spans="1:13" x14ac:dyDescent="0.25">
      <c r="A3286" s="15" t="s">
        <v>116</v>
      </c>
      <c r="B3286" s="16" t="s">
        <v>38</v>
      </c>
      <c r="C3286" s="15" t="str">
        <f t="shared" si="358"/>
        <v>Sand_Very Fine-Medium</v>
      </c>
      <c r="D3286" s="15">
        <v>121</v>
      </c>
      <c r="E3286" s="33">
        <f t="shared" si="361"/>
        <v>-4.0974869222801802E-2</v>
      </c>
      <c r="F3286" s="15" t="str">
        <f t="shared" si="357"/>
        <v>Rare/Uncommon</v>
      </c>
      <c r="G3286" s="17" t="s">
        <v>159</v>
      </c>
      <c r="H3286" s="18" t="s">
        <v>116</v>
      </c>
      <c r="I3286" s="26" t="s">
        <v>116</v>
      </c>
      <c r="J3286" s="19" t="str">
        <f t="shared" si="362"/>
        <v>Needs Review</v>
      </c>
      <c r="K3286" s="19" t="str">
        <f t="shared" si="363"/>
        <v>Bell &amp; Erber</v>
      </c>
      <c r="L3286" s="27" t="str">
        <f t="shared" si="359"/>
        <v>Sand</v>
      </c>
      <c r="M3286" s="27" t="str">
        <f t="shared" si="360"/>
        <v>Sand</v>
      </c>
    </row>
    <row r="3287" spans="1:13" x14ac:dyDescent="0.25">
      <c r="A3287" s="15" t="s">
        <v>116</v>
      </c>
      <c r="B3287" s="16" t="s">
        <v>39</v>
      </c>
      <c r="C3287" s="15" t="str">
        <f t="shared" si="358"/>
        <v>Sand_Very Hard</v>
      </c>
      <c r="D3287" s="15">
        <v>37</v>
      </c>
      <c r="E3287" s="33">
        <f t="shared" si="361"/>
        <v>-4.5945035006416446E-2</v>
      </c>
      <c r="F3287" s="15" t="str">
        <f t="shared" si="357"/>
        <v>Rare/Uncommon</v>
      </c>
      <c r="G3287" s="17" t="s">
        <v>159</v>
      </c>
      <c r="H3287" s="18" t="s">
        <v>116</v>
      </c>
      <c r="I3287" s="26" t="s">
        <v>116</v>
      </c>
      <c r="J3287" s="19" t="str">
        <f t="shared" si="362"/>
        <v>Needs Review</v>
      </c>
      <c r="K3287" s="19" t="str">
        <f t="shared" si="363"/>
        <v>Bell &amp; Erber</v>
      </c>
      <c r="L3287" s="27" t="str">
        <f t="shared" si="359"/>
        <v>Sand</v>
      </c>
      <c r="M3287" s="27" t="str">
        <f t="shared" si="360"/>
        <v>Sand</v>
      </c>
    </row>
    <row r="3288" spans="1:13" x14ac:dyDescent="0.25">
      <c r="A3288" s="15" t="s">
        <v>116</v>
      </c>
      <c r="B3288" s="16" t="s">
        <v>40</v>
      </c>
      <c r="C3288" s="15" t="str">
        <f t="shared" si="358"/>
        <v>Sand_W/Boulders</v>
      </c>
      <c r="D3288" s="15">
        <v>313</v>
      </c>
      <c r="E3288" s="33">
        <f t="shared" si="361"/>
        <v>-2.9614490288825488E-2</v>
      </c>
      <c r="F3288" s="15" t="str">
        <f t="shared" si="357"/>
        <v>Rare/Uncommon</v>
      </c>
      <c r="G3288" s="17" t="s">
        <v>159</v>
      </c>
      <c r="H3288" s="18" t="s">
        <v>120</v>
      </c>
      <c r="I3288" s="26" t="s">
        <v>120</v>
      </c>
      <c r="J3288" s="19" t="str">
        <f t="shared" si="362"/>
        <v>Needs Review</v>
      </c>
      <c r="K3288" s="19" t="str">
        <f t="shared" si="363"/>
        <v>Bell &amp; Erber</v>
      </c>
      <c r="L3288" s="27" t="str">
        <f t="shared" si="359"/>
        <v>Sand &amp; Gravel</v>
      </c>
      <c r="M3288" s="27" t="str">
        <f t="shared" si="360"/>
        <v>Sand &amp; Gravel</v>
      </c>
    </row>
    <row r="3289" spans="1:13" x14ac:dyDescent="0.25">
      <c r="A3289" s="15" t="s">
        <v>116</v>
      </c>
      <c r="B3289" s="16" t="s">
        <v>41</v>
      </c>
      <c r="C3289" s="15" t="str">
        <f t="shared" si="358"/>
        <v>Sand_W/Clay</v>
      </c>
      <c r="D3289" s="15">
        <v>18560</v>
      </c>
      <c r="E3289" s="33">
        <f t="shared" si="361"/>
        <v>1.0500356889208926</v>
      </c>
      <c r="F3289" s="15" t="str">
        <f t="shared" si="357"/>
        <v>Common</v>
      </c>
      <c r="G3289" s="17" t="s">
        <v>64</v>
      </c>
      <c r="H3289" s="18" t="s">
        <v>64</v>
      </c>
      <c r="I3289" s="26" t="s">
        <v>64</v>
      </c>
      <c r="J3289" s="19" t="str">
        <f t="shared" si="362"/>
        <v>Yes</v>
      </c>
      <c r="K3289" s="19" t="str">
        <f t="shared" si="363"/>
        <v>Everyone Agrees</v>
      </c>
      <c r="L3289" s="27" t="str">
        <f t="shared" si="359"/>
        <v>Clay &amp; Sand</v>
      </c>
      <c r="M3289" s="27" t="str">
        <f t="shared" si="360"/>
        <v>Clay &amp; Sand</v>
      </c>
    </row>
    <row r="3290" spans="1:13" x14ac:dyDescent="0.25">
      <c r="A3290" s="15" t="s">
        <v>116</v>
      </c>
      <c r="B3290" s="16" t="s">
        <v>42</v>
      </c>
      <c r="C3290" s="15" t="str">
        <f t="shared" si="358"/>
        <v>Sand_W/Coal</v>
      </c>
      <c r="D3290" s="15">
        <v>363</v>
      </c>
      <c r="E3290" s="33">
        <f t="shared" si="361"/>
        <v>-2.6656058274769155E-2</v>
      </c>
      <c r="F3290" s="15" t="str">
        <f t="shared" si="357"/>
        <v>Rare/Uncommon</v>
      </c>
      <c r="G3290" s="17" t="s">
        <v>159</v>
      </c>
      <c r="H3290" s="18" t="s">
        <v>120</v>
      </c>
      <c r="I3290" s="26" t="s">
        <v>120</v>
      </c>
      <c r="J3290" s="19" t="str">
        <f t="shared" si="362"/>
        <v>Needs Review</v>
      </c>
      <c r="K3290" s="19" t="str">
        <f t="shared" si="363"/>
        <v>Bell &amp; Erber</v>
      </c>
      <c r="L3290" s="27" t="str">
        <f t="shared" si="359"/>
        <v>Sand &amp; Gravel</v>
      </c>
      <c r="M3290" s="27" t="str">
        <f t="shared" si="360"/>
        <v>Sand &amp; Gravel</v>
      </c>
    </row>
    <row r="3291" spans="1:13" x14ac:dyDescent="0.25">
      <c r="A3291" s="15" t="s">
        <v>116</v>
      </c>
      <c r="B3291" s="16" t="s">
        <v>43</v>
      </c>
      <c r="C3291" s="15" t="str">
        <f t="shared" si="358"/>
        <v>Sand_W/Cobbles</v>
      </c>
      <c r="D3291" s="15">
        <v>158</v>
      </c>
      <c r="E3291" s="33">
        <f t="shared" si="361"/>
        <v>-3.8785629532400119E-2</v>
      </c>
      <c r="F3291" s="15" t="str">
        <f t="shared" si="357"/>
        <v>Rare/Uncommon</v>
      </c>
      <c r="G3291" s="17" t="s">
        <v>159</v>
      </c>
      <c r="H3291" s="18" t="s">
        <v>120</v>
      </c>
      <c r="I3291" s="26" t="s">
        <v>120</v>
      </c>
      <c r="J3291" s="19" t="str">
        <f t="shared" si="362"/>
        <v>Needs Review</v>
      </c>
      <c r="K3291" s="19" t="str">
        <f t="shared" si="363"/>
        <v>Bell &amp; Erber</v>
      </c>
      <c r="L3291" s="27" t="str">
        <f t="shared" si="359"/>
        <v>Sand &amp; Gravel</v>
      </c>
      <c r="M3291" s="27" t="str">
        <f t="shared" si="360"/>
        <v>Sand &amp; Gravel</v>
      </c>
    </row>
    <row r="3292" spans="1:13" x14ac:dyDescent="0.25">
      <c r="A3292" s="15" t="s">
        <v>116</v>
      </c>
      <c r="B3292" s="16" t="s">
        <v>44</v>
      </c>
      <c r="C3292" s="15" t="str">
        <f t="shared" si="358"/>
        <v>Sand_W/Dolomite</v>
      </c>
      <c r="D3292" s="15">
        <v>3</v>
      </c>
      <c r="E3292" s="33">
        <f t="shared" si="361"/>
        <v>-4.7956768775974754E-2</v>
      </c>
      <c r="F3292" s="15" t="str">
        <f t="shared" si="357"/>
        <v>Rare/Uncommon</v>
      </c>
      <c r="G3292" s="17" t="s">
        <v>159</v>
      </c>
      <c r="H3292" s="18" t="s">
        <v>120</v>
      </c>
      <c r="I3292" s="26" t="s">
        <v>120</v>
      </c>
      <c r="J3292" s="19" t="str">
        <f t="shared" si="362"/>
        <v>Needs Review</v>
      </c>
      <c r="K3292" s="19" t="str">
        <f t="shared" si="363"/>
        <v>Bell &amp; Erber</v>
      </c>
      <c r="L3292" s="27" t="str">
        <f t="shared" si="359"/>
        <v>Sand &amp; Gravel</v>
      </c>
      <c r="M3292" s="27" t="str">
        <f t="shared" si="360"/>
        <v>Sand &amp; Gravel</v>
      </c>
    </row>
    <row r="3293" spans="1:13" x14ac:dyDescent="0.25">
      <c r="A3293" s="15" t="s">
        <v>116</v>
      </c>
      <c r="B3293" s="16" t="s">
        <v>45</v>
      </c>
      <c r="C3293" s="15" t="str">
        <f t="shared" si="358"/>
        <v>Sand_W/Gravel</v>
      </c>
      <c r="D3293" s="15">
        <v>18444</v>
      </c>
      <c r="E3293" s="33">
        <f t="shared" si="361"/>
        <v>1.0431721266482818</v>
      </c>
      <c r="F3293" s="15" t="str">
        <f t="shared" si="357"/>
        <v>Common</v>
      </c>
      <c r="G3293" s="17" t="s">
        <v>120</v>
      </c>
      <c r="H3293" s="18" t="s">
        <v>120</v>
      </c>
      <c r="I3293" s="26" t="s">
        <v>120</v>
      </c>
      <c r="J3293" s="19" t="str">
        <f t="shared" si="362"/>
        <v>Yes</v>
      </c>
      <c r="K3293" s="19" t="str">
        <f t="shared" si="363"/>
        <v>Everyone Agrees</v>
      </c>
      <c r="L3293" s="27" t="str">
        <f t="shared" si="359"/>
        <v>Sand &amp; Gravel</v>
      </c>
      <c r="M3293" s="27" t="str">
        <f t="shared" si="360"/>
        <v>Sand &amp; Gravel</v>
      </c>
    </row>
    <row r="3294" spans="1:13" x14ac:dyDescent="0.25">
      <c r="A3294" s="15" t="s">
        <v>116</v>
      </c>
      <c r="B3294" s="16" t="s">
        <v>46</v>
      </c>
      <c r="C3294" s="15" t="str">
        <f t="shared" si="358"/>
        <v>Sand_W/Gypsum</v>
      </c>
      <c r="D3294" s="15">
        <v>16</v>
      </c>
      <c r="E3294" s="33">
        <f t="shared" si="361"/>
        <v>-4.7187576452320107E-2</v>
      </c>
      <c r="F3294" s="15" t="str">
        <f t="shared" si="357"/>
        <v>Rare/Uncommon</v>
      </c>
      <c r="G3294" s="17" t="s">
        <v>159</v>
      </c>
      <c r="H3294" s="18" t="s">
        <v>120</v>
      </c>
      <c r="I3294" s="26" t="s">
        <v>120</v>
      </c>
      <c r="J3294" s="19" t="str">
        <f t="shared" si="362"/>
        <v>Needs Review</v>
      </c>
      <c r="K3294" s="19" t="str">
        <f t="shared" si="363"/>
        <v>Bell &amp; Erber</v>
      </c>
      <c r="L3294" s="27" t="str">
        <f t="shared" si="359"/>
        <v>Sand &amp; Gravel</v>
      </c>
      <c r="M3294" s="27" t="str">
        <f t="shared" si="360"/>
        <v>Sand &amp; Gravel</v>
      </c>
    </row>
    <row r="3295" spans="1:13" x14ac:dyDescent="0.25">
      <c r="A3295" s="15" t="s">
        <v>116</v>
      </c>
      <c r="B3295" s="16" t="s">
        <v>47</v>
      </c>
      <c r="C3295" s="15" t="str">
        <f t="shared" si="358"/>
        <v>Sand_W/Limestone</v>
      </c>
      <c r="D3295" s="15">
        <v>203</v>
      </c>
      <c r="E3295" s="33">
        <f t="shared" si="361"/>
        <v>-3.6123040719749422E-2</v>
      </c>
      <c r="F3295" s="15" t="str">
        <f t="shared" si="357"/>
        <v>Rare/Uncommon</v>
      </c>
      <c r="G3295" s="17" t="s">
        <v>159</v>
      </c>
      <c r="H3295" s="18" t="s">
        <v>120</v>
      </c>
      <c r="I3295" s="26" t="s">
        <v>120</v>
      </c>
      <c r="J3295" s="19" t="str">
        <f t="shared" si="362"/>
        <v>Needs Review</v>
      </c>
      <c r="K3295" s="19" t="str">
        <f t="shared" si="363"/>
        <v>Bell &amp; Erber</v>
      </c>
      <c r="L3295" s="27" t="str">
        <f t="shared" si="359"/>
        <v>Sand &amp; Gravel</v>
      </c>
      <c r="M3295" s="27" t="str">
        <f t="shared" si="360"/>
        <v>Sand &amp; Gravel</v>
      </c>
    </row>
    <row r="3296" spans="1:13" x14ac:dyDescent="0.25">
      <c r="A3296" s="15" t="s">
        <v>116</v>
      </c>
      <c r="B3296" s="16" t="s">
        <v>48</v>
      </c>
      <c r="C3296" s="15" t="str">
        <f t="shared" si="358"/>
        <v>Sand_W/Pyrite</v>
      </c>
      <c r="D3296" s="15">
        <v>1</v>
      </c>
      <c r="E3296" s="33">
        <f t="shared" si="361"/>
        <v>-4.8075106056537004E-2</v>
      </c>
      <c r="F3296" s="15" t="str">
        <f t="shared" si="357"/>
        <v>Rare/Uncommon</v>
      </c>
      <c r="G3296" s="17" t="s">
        <v>159</v>
      </c>
      <c r="H3296" s="18" t="s">
        <v>120</v>
      </c>
      <c r="I3296" s="26" t="s">
        <v>120</v>
      </c>
      <c r="J3296" s="19" t="str">
        <f t="shared" si="362"/>
        <v>Needs Review</v>
      </c>
      <c r="K3296" s="19" t="str">
        <f t="shared" si="363"/>
        <v>Bell &amp; Erber</v>
      </c>
      <c r="L3296" s="27" t="str">
        <f t="shared" si="359"/>
        <v>Sand &amp; Gravel</v>
      </c>
      <c r="M3296" s="27" t="str">
        <f t="shared" si="360"/>
        <v>Sand &amp; Gravel</v>
      </c>
    </row>
    <row r="3297" spans="1:13" x14ac:dyDescent="0.25">
      <c r="A3297" s="15" t="s">
        <v>116</v>
      </c>
      <c r="B3297" s="16" t="s">
        <v>49</v>
      </c>
      <c r="C3297" s="15" t="str">
        <f t="shared" si="358"/>
        <v>Sand_W/Sand</v>
      </c>
      <c r="D3297" s="15">
        <v>261</v>
      </c>
      <c r="E3297" s="33">
        <f t="shared" si="361"/>
        <v>-3.2691259583444071E-2</v>
      </c>
      <c r="F3297" s="15" t="str">
        <f t="shared" si="357"/>
        <v>Rare/Uncommon</v>
      </c>
      <c r="G3297" s="17" t="s">
        <v>159</v>
      </c>
      <c r="H3297" s="18" t="s">
        <v>116</v>
      </c>
      <c r="I3297" s="26" t="s">
        <v>116</v>
      </c>
      <c r="J3297" s="19" t="str">
        <f t="shared" si="362"/>
        <v>Needs Review</v>
      </c>
      <c r="K3297" s="19" t="str">
        <f t="shared" si="363"/>
        <v>Bell &amp; Erber</v>
      </c>
      <c r="L3297" s="27" t="str">
        <f t="shared" si="359"/>
        <v>Sand</v>
      </c>
      <c r="M3297" s="27" t="str">
        <f t="shared" si="360"/>
        <v>Sand</v>
      </c>
    </row>
    <row r="3298" spans="1:13" x14ac:dyDescent="0.25">
      <c r="A3298" s="15" t="s">
        <v>116</v>
      </c>
      <c r="B3298" s="16" t="s">
        <v>50</v>
      </c>
      <c r="C3298" s="15" t="str">
        <f t="shared" si="358"/>
        <v>Sand_W/Sandstone</v>
      </c>
      <c r="D3298" s="15">
        <v>514</v>
      </c>
      <c r="E3298" s="33">
        <f t="shared" si="361"/>
        <v>-1.7721593592319028E-2</v>
      </c>
      <c r="F3298" s="15" t="str">
        <f t="shared" si="357"/>
        <v>Rare/Uncommon</v>
      </c>
      <c r="G3298" s="17" t="s">
        <v>159</v>
      </c>
      <c r="H3298" s="18" t="s">
        <v>120</v>
      </c>
      <c r="I3298" s="26" t="s">
        <v>120</v>
      </c>
      <c r="J3298" s="19" t="str">
        <f t="shared" si="362"/>
        <v>Needs Review</v>
      </c>
      <c r="K3298" s="19" t="str">
        <f t="shared" si="363"/>
        <v>Bell &amp; Erber</v>
      </c>
      <c r="L3298" s="27" t="str">
        <f t="shared" si="359"/>
        <v>Sand &amp; Gravel</v>
      </c>
      <c r="M3298" s="27" t="str">
        <f t="shared" si="360"/>
        <v>Sand &amp; Gravel</v>
      </c>
    </row>
    <row r="3299" spans="1:13" x14ac:dyDescent="0.25">
      <c r="A3299" s="15" t="s">
        <v>116</v>
      </c>
      <c r="B3299" s="16" t="s">
        <v>51</v>
      </c>
      <c r="C3299" s="15" t="str">
        <f t="shared" si="358"/>
        <v>Sand_W/Shale</v>
      </c>
      <c r="D3299" s="15">
        <v>1032</v>
      </c>
      <c r="E3299" s="33">
        <f t="shared" si="361"/>
        <v>1.2927762073304578E-2</v>
      </c>
      <c r="F3299" s="15" t="str">
        <f t="shared" si="357"/>
        <v>Fairly Common</v>
      </c>
      <c r="G3299" s="17" t="s">
        <v>159</v>
      </c>
      <c r="H3299" s="18" t="s">
        <v>120</v>
      </c>
      <c r="I3299" s="26" t="s">
        <v>120</v>
      </c>
      <c r="J3299" s="19" t="str">
        <f t="shared" si="362"/>
        <v>Needs Review</v>
      </c>
      <c r="K3299" s="19" t="str">
        <f t="shared" si="363"/>
        <v>Bell &amp; Erber</v>
      </c>
      <c r="L3299" s="27" t="str">
        <f t="shared" si="359"/>
        <v>Sand &amp; Gravel</v>
      </c>
      <c r="M3299" s="27" t="str">
        <f t="shared" si="360"/>
        <v>Sand &amp; Gravel</v>
      </c>
    </row>
    <row r="3300" spans="1:13" x14ac:dyDescent="0.25">
      <c r="A3300" s="15" t="s">
        <v>116</v>
      </c>
      <c r="B3300" s="16" t="s">
        <v>52</v>
      </c>
      <c r="C3300" s="15" t="str">
        <f t="shared" si="358"/>
        <v>Sand_W/Silt</v>
      </c>
      <c r="D3300" s="15">
        <v>1698</v>
      </c>
      <c r="E3300" s="33">
        <f t="shared" si="361"/>
        <v>5.2334076500534933E-2</v>
      </c>
      <c r="F3300" s="15" t="str">
        <f t="shared" si="357"/>
        <v>Fairly Common</v>
      </c>
      <c r="G3300" s="17" t="s">
        <v>159</v>
      </c>
      <c r="H3300" s="18" t="s">
        <v>169</v>
      </c>
      <c r="I3300" s="26" t="s">
        <v>169</v>
      </c>
      <c r="J3300" s="19" t="str">
        <f t="shared" si="362"/>
        <v>Needs Review</v>
      </c>
      <c r="K3300" s="19" t="str">
        <f t="shared" si="363"/>
        <v>Bell &amp; Erber</v>
      </c>
      <c r="L3300" s="27" t="str">
        <f t="shared" si="359"/>
        <v>Sand Fine</v>
      </c>
      <c r="M3300" s="27" t="str">
        <f t="shared" si="360"/>
        <v>Sand Fine</v>
      </c>
    </row>
    <row r="3301" spans="1:13" x14ac:dyDescent="0.25">
      <c r="A3301" s="15" t="s">
        <v>116</v>
      </c>
      <c r="B3301" s="16" t="s">
        <v>53</v>
      </c>
      <c r="C3301" s="15" t="str">
        <f t="shared" si="358"/>
        <v>Sand_W/Stones</v>
      </c>
      <c r="D3301" s="15">
        <v>2914</v>
      </c>
      <c r="E3301" s="33">
        <f t="shared" si="361"/>
        <v>0.12428314308238493</v>
      </c>
      <c r="F3301" s="15" t="str">
        <f t="shared" si="357"/>
        <v>Fairly Common</v>
      </c>
      <c r="G3301" s="17" t="s">
        <v>120</v>
      </c>
      <c r="H3301" s="18" t="s">
        <v>120</v>
      </c>
      <c r="I3301" s="26" t="s">
        <v>120</v>
      </c>
      <c r="J3301" s="19" t="str">
        <f t="shared" si="362"/>
        <v>Yes</v>
      </c>
      <c r="K3301" s="19" t="str">
        <f t="shared" si="363"/>
        <v>Everyone Agrees</v>
      </c>
      <c r="L3301" s="27" t="str">
        <f t="shared" si="359"/>
        <v>Sand &amp; Gravel</v>
      </c>
      <c r="M3301" s="27" t="str">
        <f t="shared" si="360"/>
        <v>Sand &amp; Gravel</v>
      </c>
    </row>
    <row r="3302" spans="1:13" x14ac:dyDescent="0.25">
      <c r="A3302" s="15" t="s">
        <v>116</v>
      </c>
      <c r="B3302" s="16" t="s">
        <v>54</v>
      </c>
      <c r="C3302" s="15" t="str">
        <f t="shared" si="358"/>
        <v>Sand_Water Bearing</v>
      </c>
      <c r="D3302" s="15">
        <v>120361</v>
      </c>
      <c r="E3302" s="33">
        <f t="shared" si="361"/>
        <v>7.0734624381798668</v>
      </c>
      <c r="F3302" s="15" t="str">
        <f t="shared" si="357"/>
        <v>Very Common</v>
      </c>
      <c r="G3302" s="17" t="s">
        <v>116</v>
      </c>
      <c r="H3302" s="18" t="s">
        <v>116</v>
      </c>
      <c r="I3302" s="26" t="s">
        <v>116</v>
      </c>
      <c r="J3302" s="19" t="str">
        <f t="shared" si="362"/>
        <v>Yes</v>
      </c>
      <c r="K3302" s="19" t="str">
        <f t="shared" si="363"/>
        <v>Everyone Agrees</v>
      </c>
      <c r="L3302" s="27" t="str">
        <f t="shared" si="359"/>
        <v>Sand</v>
      </c>
      <c r="M3302" s="27" t="str">
        <f t="shared" si="360"/>
        <v>Sand</v>
      </c>
    </row>
    <row r="3303" spans="1:13" x14ac:dyDescent="0.25">
      <c r="A3303" s="15" t="s">
        <v>116</v>
      </c>
      <c r="B3303" s="16" t="s">
        <v>55</v>
      </c>
      <c r="C3303" s="15" t="str">
        <f t="shared" si="358"/>
        <v>Sand_Weathered</v>
      </c>
      <c r="D3303" s="15">
        <v>28</v>
      </c>
      <c r="E3303" s="33">
        <f t="shared" si="361"/>
        <v>-4.6477552768946585E-2</v>
      </c>
      <c r="F3303" s="15" t="str">
        <f t="shared" si="357"/>
        <v>Rare/Uncommon</v>
      </c>
      <c r="G3303" s="17" t="s">
        <v>159</v>
      </c>
      <c r="H3303" s="18" t="s">
        <v>116</v>
      </c>
      <c r="I3303" s="26" t="s">
        <v>116</v>
      </c>
      <c r="J3303" s="19" t="str">
        <f t="shared" si="362"/>
        <v>Needs Review</v>
      </c>
      <c r="K3303" s="19" t="str">
        <f t="shared" si="363"/>
        <v>Bell &amp; Erber</v>
      </c>
      <c r="L3303" s="27" t="str">
        <f t="shared" si="359"/>
        <v>Sand</v>
      </c>
      <c r="M3303" s="27" t="str">
        <f t="shared" si="360"/>
        <v>Sand</v>
      </c>
    </row>
    <row r="3304" spans="1:13" x14ac:dyDescent="0.25">
      <c r="A3304" s="15" t="s">
        <v>116</v>
      </c>
      <c r="B3304" s="16" t="s">
        <v>56</v>
      </c>
      <c r="C3304" s="15" t="str">
        <f t="shared" si="358"/>
        <v>Sand_Wet/Moist</v>
      </c>
      <c r="D3304" s="15">
        <v>20993</v>
      </c>
      <c r="E3304" s="33">
        <f t="shared" si="361"/>
        <v>1.1939929907248739</v>
      </c>
      <c r="F3304" s="15" t="str">
        <f t="shared" si="357"/>
        <v>Common</v>
      </c>
      <c r="G3304" s="17" t="s">
        <v>116</v>
      </c>
      <c r="H3304" s="18" t="s">
        <v>116</v>
      </c>
      <c r="I3304" s="26" t="s">
        <v>116</v>
      </c>
      <c r="J3304" s="19" t="str">
        <f t="shared" si="362"/>
        <v>Yes</v>
      </c>
      <c r="K3304" s="19" t="str">
        <f t="shared" si="363"/>
        <v>Everyone Agrees</v>
      </c>
      <c r="L3304" s="27" t="str">
        <f t="shared" si="359"/>
        <v>Sand</v>
      </c>
      <c r="M3304" s="27" t="str">
        <f t="shared" si="360"/>
        <v>Sand</v>
      </c>
    </row>
    <row r="3305" spans="1:13" x14ac:dyDescent="0.25">
      <c r="A3305" s="15" t="s">
        <v>116</v>
      </c>
      <c r="B3305" s="16" t="s">
        <v>57</v>
      </c>
      <c r="C3305" s="15" t="str">
        <f t="shared" si="358"/>
        <v>Sand_Wood</v>
      </c>
      <c r="D3305" s="15">
        <v>607</v>
      </c>
      <c r="E3305" s="33">
        <f t="shared" si="361"/>
        <v>-1.2218910046174251E-2</v>
      </c>
      <c r="F3305" s="15" t="str">
        <f t="shared" si="357"/>
        <v>Rare/Uncommon</v>
      </c>
      <c r="G3305" s="17" t="s">
        <v>159</v>
      </c>
      <c r="H3305" s="18" t="s">
        <v>116</v>
      </c>
      <c r="I3305" s="26" t="s">
        <v>116</v>
      </c>
      <c r="J3305" s="19" t="str">
        <f t="shared" si="362"/>
        <v>Needs Review</v>
      </c>
      <c r="K3305" s="19" t="str">
        <f t="shared" si="363"/>
        <v>Bell &amp; Erber</v>
      </c>
      <c r="L3305" s="27" t="str">
        <f t="shared" si="359"/>
        <v>Sand</v>
      </c>
      <c r="M3305" s="27" t="str">
        <f t="shared" si="360"/>
        <v>Sand</v>
      </c>
    </row>
    <row r="3306" spans="1:13" x14ac:dyDescent="0.25">
      <c r="A3306" s="15" t="s">
        <v>117</v>
      </c>
      <c r="B3306" s="16"/>
      <c r="C3306" s="15" t="str">
        <f t="shared" si="358"/>
        <v>Sand &amp; Boulders_</v>
      </c>
      <c r="D3306" s="15">
        <v>978</v>
      </c>
      <c r="E3306" s="33">
        <f t="shared" si="361"/>
        <v>9.7326554981237382E-3</v>
      </c>
      <c r="F3306" s="15" t="str">
        <f t="shared" si="357"/>
        <v>Fairly Common</v>
      </c>
      <c r="G3306" s="17" t="s">
        <v>120</v>
      </c>
      <c r="H3306" s="18" t="s">
        <v>120</v>
      </c>
      <c r="I3306" s="26" t="s">
        <v>120</v>
      </c>
      <c r="J3306" s="19" t="str">
        <f t="shared" si="362"/>
        <v>Yes</v>
      </c>
      <c r="K3306" s="19" t="str">
        <f t="shared" si="363"/>
        <v>Everyone Agrees</v>
      </c>
      <c r="L3306" s="27" t="str">
        <f t="shared" si="359"/>
        <v>Sand &amp; Gravel</v>
      </c>
      <c r="M3306" s="27" t="str">
        <f t="shared" si="360"/>
        <v>Sand &amp; Gravel</v>
      </c>
    </row>
    <row r="3307" spans="1:13" x14ac:dyDescent="0.25">
      <c r="A3307" s="15" t="s">
        <v>117</v>
      </c>
      <c r="B3307" s="16" t="s">
        <v>4</v>
      </c>
      <c r="C3307" s="15" t="str">
        <f t="shared" si="358"/>
        <v>Sand &amp; Boulders_Broken</v>
      </c>
      <c r="D3307" s="15">
        <v>21</v>
      </c>
      <c r="E3307" s="33">
        <f t="shared" si="361"/>
        <v>-4.6891733250914468E-2</v>
      </c>
      <c r="F3307" s="15" t="str">
        <f t="shared" si="357"/>
        <v>Rare/Uncommon</v>
      </c>
      <c r="G3307" s="17" t="s">
        <v>159</v>
      </c>
      <c r="H3307" s="18" t="s">
        <v>120</v>
      </c>
      <c r="I3307" s="26" t="s">
        <v>120</v>
      </c>
      <c r="J3307" s="19" t="str">
        <f t="shared" si="362"/>
        <v>Needs Review</v>
      </c>
      <c r="K3307" s="19" t="str">
        <f t="shared" si="363"/>
        <v>Bell &amp; Erber</v>
      </c>
      <c r="L3307" s="27" t="str">
        <f t="shared" si="359"/>
        <v>Sand &amp; Gravel</v>
      </c>
      <c r="M3307" s="27" t="str">
        <f t="shared" si="360"/>
        <v>Sand &amp; Gravel</v>
      </c>
    </row>
    <row r="3308" spans="1:13" x14ac:dyDescent="0.25">
      <c r="A3308" s="15" t="s">
        <v>117</v>
      </c>
      <c r="B3308" s="16" t="s">
        <v>5</v>
      </c>
      <c r="C3308" s="15" t="str">
        <f t="shared" si="358"/>
        <v>Sand &amp; Boulders_Cemented</v>
      </c>
      <c r="D3308" s="15">
        <v>2</v>
      </c>
      <c r="E3308" s="33">
        <f t="shared" si="361"/>
        <v>-4.8015937416255879E-2</v>
      </c>
      <c r="F3308" s="15" t="str">
        <f t="shared" si="357"/>
        <v>Rare/Uncommon</v>
      </c>
      <c r="G3308" s="17" t="s">
        <v>159</v>
      </c>
      <c r="H3308" s="18" t="s">
        <v>120</v>
      </c>
      <c r="I3308" s="26" t="s">
        <v>120</v>
      </c>
      <c r="J3308" s="19" t="str">
        <f t="shared" si="362"/>
        <v>Needs Review</v>
      </c>
      <c r="K3308" s="19" t="str">
        <f t="shared" si="363"/>
        <v>Bell &amp; Erber</v>
      </c>
      <c r="L3308" s="27" t="str">
        <f t="shared" si="359"/>
        <v>Sand &amp; Gravel</v>
      </c>
      <c r="M3308" s="27" t="str">
        <f t="shared" si="360"/>
        <v>Sand &amp; Gravel</v>
      </c>
    </row>
    <row r="3309" spans="1:13" x14ac:dyDescent="0.25">
      <c r="A3309" s="15" t="s">
        <v>117</v>
      </c>
      <c r="B3309" s="16" t="s">
        <v>6</v>
      </c>
      <c r="C3309" s="15" t="str">
        <f t="shared" si="358"/>
        <v>Sand &amp; Boulders_Clayey</v>
      </c>
      <c r="D3309" s="15">
        <v>34</v>
      </c>
      <c r="E3309" s="33">
        <f t="shared" si="361"/>
        <v>-4.6122540927259821E-2</v>
      </c>
      <c r="F3309" s="15" t="str">
        <f t="shared" si="357"/>
        <v>Rare/Uncommon</v>
      </c>
      <c r="G3309" s="17" t="s">
        <v>159</v>
      </c>
      <c r="H3309" s="18" t="s">
        <v>158</v>
      </c>
      <c r="I3309" s="26" t="s">
        <v>158</v>
      </c>
      <c r="J3309" s="19" t="str">
        <f t="shared" si="362"/>
        <v>Needs Review</v>
      </c>
      <c r="K3309" s="19" t="str">
        <f t="shared" si="363"/>
        <v>Bell &amp; Erber</v>
      </c>
      <c r="L3309" s="27" t="str">
        <f t="shared" si="359"/>
        <v>Diamicton</v>
      </c>
      <c r="M3309" s="27" t="str">
        <f t="shared" si="360"/>
        <v>Diamicton</v>
      </c>
    </row>
    <row r="3310" spans="1:13" x14ac:dyDescent="0.25">
      <c r="A3310" s="15" t="s">
        <v>117</v>
      </c>
      <c r="B3310" s="16" t="s">
        <v>7</v>
      </c>
      <c r="C3310" s="15" t="str">
        <f t="shared" si="358"/>
        <v>Sand &amp; Boulders_Coarse</v>
      </c>
      <c r="D3310" s="15">
        <v>74</v>
      </c>
      <c r="E3310" s="33">
        <f t="shared" si="361"/>
        <v>-4.3755795316014756E-2</v>
      </c>
      <c r="F3310" s="15" t="str">
        <f t="shared" si="357"/>
        <v>Rare/Uncommon</v>
      </c>
      <c r="G3310" s="17" t="s">
        <v>159</v>
      </c>
      <c r="H3310" s="18" t="s">
        <v>120</v>
      </c>
      <c r="I3310" s="26" t="s">
        <v>120</v>
      </c>
      <c r="J3310" s="19" t="str">
        <f t="shared" si="362"/>
        <v>Needs Review</v>
      </c>
      <c r="K3310" s="19" t="str">
        <f t="shared" si="363"/>
        <v>Bell &amp; Erber</v>
      </c>
      <c r="L3310" s="27" t="str">
        <f t="shared" si="359"/>
        <v>Sand &amp; Gravel</v>
      </c>
      <c r="M3310" s="27" t="str">
        <f t="shared" si="360"/>
        <v>Sand &amp; Gravel</v>
      </c>
    </row>
    <row r="3311" spans="1:13" x14ac:dyDescent="0.25">
      <c r="A3311" s="15" t="s">
        <v>117</v>
      </c>
      <c r="B3311" s="16" t="s">
        <v>8</v>
      </c>
      <c r="C3311" s="15" t="str">
        <f t="shared" si="358"/>
        <v>Sand &amp; Boulders_Dense</v>
      </c>
      <c r="D3311" s="15">
        <v>0</v>
      </c>
      <c r="E3311" s="33">
        <f t="shared" si="361"/>
        <v>-4.8134274696818129E-2</v>
      </c>
      <c r="F3311" s="15" t="str">
        <f t="shared" si="357"/>
        <v>Not Used</v>
      </c>
      <c r="G3311" s="17" t="s">
        <v>159</v>
      </c>
      <c r="H3311" s="18" t="s">
        <v>120</v>
      </c>
      <c r="I3311" s="26" t="s">
        <v>120</v>
      </c>
      <c r="J3311" s="19" t="str">
        <f t="shared" si="362"/>
        <v>Not Used</v>
      </c>
      <c r="K3311" s="19" t="str">
        <f t="shared" si="363"/>
        <v>Not Used</v>
      </c>
      <c r="L3311" s="27" t="str">
        <f t="shared" si="359"/>
        <v>CHECK</v>
      </c>
      <c r="M3311" s="27" t="str">
        <f t="shared" si="360"/>
        <v>Sand &amp; Gravel</v>
      </c>
    </row>
    <row r="3312" spans="1:13" x14ac:dyDescent="0.25">
      <c r="A3312" s="15" t="s">
        <v>117</v>
      </c>
      <c r="B3312" s="16" t="s">
        <v>9</v>
      </c>
      <c r="C3312" s="15" t="str">
        <f t="shared" si="358"/>
        <v>Sand &amp; Boulders_Dolomitic</v>
      </c>
      <c r="D3312" s="15">
        <v>0</v>
      </c>
      <c r="E3312" s="33">
        <f t="shared" si="361"/>
        <v>-4.8134274696818129E-2</v>
      </c>
      <c r="F3312" s="15" t="str">
        <f t="shared" si="357"/>
        <v>Not Used</v>
      </c>
      <c r="G3312" s="17" t="s">
        <v>159</v>
      </c>
      <c r="H3312" s="18" t="s">
        <v>120</v>
      </c>
      <c r="I3312" s="26" t="s">
        <v>120</v>
      </c>
      <c r="J3312" s="19" t="str">
        <f t="shared" si="362"/>
        <v>Not Used</v>
      </c>
      <c r="K3312" s="19" t="str">
        <f t="shared" si="363"/>
        <v>Not Used</v>
      </c>
      <c r="L3312" s="27" t="str">
        <f t="shared" si="359"/>
        <v>CHECK</v>
      </c>
      <c r="M3312" s="27" t="str">
        <f t="shared" si="360"/>
        <v>Sand &amp; Gravel</v>
      </c>
    </row>
    <row r="3313" spans="1:13" x14ac:dyDescent="0.25">
      <c r="A3313" s="15" t="s">
        <v>117</v>
      </c>
      <c r="B3313" s="16" t="s">
        <v>10</v>
      </c>
      <c r="C3313" s="15" t="str">
        <f t="shared" si="358"/>
        <v>Sand &amp; Boulders_Dry</v>
      </c>
      <c r="D3313" s="15">
        <v>12</v>
      </c>
      <c r="E3313" s="33">
        <f t="shared" si="361"/>
        <v>-4.7424251013444607E-2</v>
      </c>
      <c r="F3313" s="15" t="str">
        <f t="shared" si="357"/>
        <v>Rare/Uncommon</v>
      </c>
      <c r="G3313" s="17" t="s">
        <v>159</v>
      </c>
      <c r="H3313" s="18" t="s">
        <v>120</v>
      </c>
      <c r="I3313" s="26" t="s">
        <v>120</v>
      </c>
      <c r="J3313" s="19" t="str">
        <f t="shared" si="362"/>
        <v>Needs Review</v>
      </c>
      <c r="K3313" s="19" t="str">
        <f t="shared" si="363"/>
        <v>Bell &amp; Erber</v>
      </c>
      <c r="L3313" s="27" t="str">
        <f t="shared" si="359"/>
        <v>Sand &amp; Gravel</v>
      </c>
      <c r="M3313" s="27" t="str">
        <f t="shared" si="360"/>
        <v>Sand &amp; Gravel</v>
      </c>
    </row>
    <row r="3314" spans="1:13" x14ac:dyDescent="0.25">
      <c r="A3314" s="15" t="s">
        <v>117</v>
      </c>
      <c r="B3314" s="16" t="s">
        <v>11</v>
      </c>
      <c r="C3314" s="15" t="str">
        <f t="shared" si="358"/>
        <v>Sand &amp; Boulders_Fill</v>
      </c>
      <c r="D3314" s="15">
        <v>2</v>
      </c>
      <c r="E3314" s="33">
        <f t="shared" si="361"/>
        <v>-4.8015937416255879E-2</v>
      </c>
      <c r="F3314" s="15" t="str">
        <f t="shared" si="357"/>
        <v>Rare/Uncommon</v>
      </c>
      <c r="G3314" s="17" t="s">
        <v>159</v>
      </c>
      <c r="H3314" s="18" t="s">
        <v>167</v>
      </c>
      <c r="I3314" s="26" t="s">
        <v>167</v>
      </c>
      <c r="J3314" s="19" t="str">
        <f t="shared" si="362"/>
        <v>Needs Review</v>
      </c>
      <c r="K3314" s="19" t="str">
        <f t="shared" si="363"/>
        <v>Bell &amp; Erber</v>
      </c>
      <c r="L3314" s="27" t="str">
        <f t="shared" si="359"/>
        <v>Unknown or No Record</v>
      </c>
      <c r="M3314" s="27" t="str">
        <f t="shared" si="360"/>
        <v>Unknown or No Record</v>
      </c>
    </row>
    <row r="3315" spans="1:13" x14ac:dyDescent="0.25">
      <c r="A3315" s="15" t="s">
        <v>117</v>
      </c>
      <c r="B3315" s="16" t="s">
        <v>12</v>
      </c>
      <c r="C3315" s="15" t="str">
        <f t="shared" si="358"/>
        <v>Sand &amp; Boulders_Fine</v>
      </c>
      <c r="D3315" s="15">
        <v>47</v>
      </c>
      <c r="E3315" s="33">
        <f t="shared" si="361"/>
        <v>-4.5353348603605174E-2</v>
      </c>
      <c r="F3315" s="15" t="str">
        <f t="shared" si="357"/>
        <v>Rare/Uncommon</v>
      </c>
      <c r="G3315" s="17" t="s">
        <v>159</v>
      </c>
      <c r="H3315" s="18" t="s">
        <v>120</v>
      </c>
      <c r="I3315" s="26" t="s">
        <v>120</v>
      </c>
      <c r="J3315" s="19" t="str">
        <f t="shared" si="362"/>
        <v>Needs Review</v>
      </c>
      <c r="K3315" s="19" t="str">
        <f t="shared" si="363"/>
        <v>Bell &amp; Erber</v>
      </c>
      <c r="L3315" s="27" t="str">
        <f t="shared" si="359"/>
        <v>Sand &amp; Gravel</v>
      </c>
      <c r="M3315" s="27" t="str">
        <f t="shared" si="360"/>
        <v>Sand &amp; Gravel</v>
      </c>
    </row>
    <row r="3316" spans="1:13" x14ac:dyDescent="0.25">
      <c r="A3316" s="15" t="s">
        <v>117</v>
      </c>
      <c r="B3316" s="16" t="s">
        <v>13</v>
      </c>
      <c r="C3316" s="15" t="str">
        <f t="shared" si="358"/>
        <v>Sand &amp; Boulders_Fine To Coarse</v>
      </c>
      <c r="D3316" s="15">
        <v>5</v>
      </c>
      <c r="E3316" s="33">
        <f t="shared" si="361"/>
        <v>-4.7838431495412496E-2</v>
      </c>
      <c r="F3316" s="15" t="str">
        <f t="shared" si="357"/>
        <v>Rare/Uncommon</v>
      </c>
      <c r="G3316" s="17" t="s">
        <v>159</v>
      </c>
      <c r="H3316" s="18" t="s">
        <v>120</v>
      </c>
      <c r="I3316" s="26" t="s">
        <v>120</v>
      </c>
      <c r="J3316" s="19" t="str">
        <f t="shared" si="362"/>
        <v>Needs Review</v>
      </c>
      <c r="K3316" s="19" t="str">
        <f t="shared" si="363"/>
        <v>Bell &amp; Erber</v>
      </c>
      <c r="L3316" s="27" t="str">
        <f t="shared" si="359"/>
        <v>Sand &amp; Gravel</v>
      </c>
      <c r="M3316" s="27" t="str">
        <f t="shared" si="360"/>
        <v>Sand &amp; Gravel</v>
      </c>
    </row>
    <row r="3317" spans="1:13" x14ac:dyDescent="0.25">
      <c r="A3317" s="15" t="s">
        <v>117</v>
      </c>
      <c r="B3317" s="16" t="s">
        <v>14</v>
      </c>
      <c r="C3317" s="15" t="str">
        <f t="shared" si="358"/>
        <v>Sand &amp; Boulders_Fine To Medium</v>
      </c>
      <c r="D3317" s="15">
        <v>11</v>
      </c>
      <c r="E3317" s="33">
        <f t="shared" si="361"/>
        <v>-4.7483419653725739E-2</v>
      </c>
      <c r="F3317" s="15" t="str">
        <f t="shared" si="357"/>
        <v>Rare/Uncommon</v>
      </c>
      <c r="G3317" s="17" t="s">
        <v>159</v>
      </c>
      <c r="H3317" s="18" t="s">
        <v>120</v>
      </c>
      <c r="I3317" s="26" t="s">
        <v>120</v>
      </c>
      <c r="J3317" s="19" t="str">
        <f t="shared" si="362"/>
        <v>Needs Review</v>
      </c>
      <c r="K3317" s="19" t="str">
        <f t="shared" si="363"/>
        <v>Bell &amp; Erber</v>
      </c>
      <c r="L3317" s="27" t="str">
        <f t="shared" si="359"/>
        <v>Sand &amp; Gravel</v>
      </c>
      <c r="M3317" s="27" t="str">
        <f t="shared" si="360"/>
        <v>Sand &amp; Gravel</v>
      </c>
    </row>
    <row r="3318" spans="1:13" x14ac:dyDescent="0.25">
      <c r="A3318" s="15" t="s">
        <v>117</v>
      </c>
      <c r="B3318" s="16" t="s">
        <v>15</v>
      </c>
      <c r="C3318" s="15" t="str">
        <f t="shared" si="358"/>
        <v>Sand &amp; Boulders_Firm</v>
      </c>
      <c r="D3318" s="15">
        <v>1</v>
      </c>
      <c r="E3318" s="33">
        <f t="shared" si="361"/>
        <v>-4.8075106056537004E-2</v>
      </c>
      <c r="F3318" s="15" t="str">
        <f t="shared" si="357"/>
        <v>Rare/Uncommon</v>
      </c>
      <c r="G3318" s="17" t="s">
        <v>159</v>
      </c>
      <c r="H3318" s="18" t="s">
        <v>120</v>
      </c>
      <c r="I3318" s="26" t="s">
        <v>120</v>
      </c>
      <c r="J3318" s="19" t="str">
        <f t="shared" si="362"/>
        <v>Needs Review</v>
      </c>
      <c r="K3318" s="19" t="str">
        <f t="shared" si="363"/>
        <v>Bell &amp; Erber</v>
      </c>
      <c r="L3318" s="27" t="str">
        <f t="shared" si="359"/>
        <v>Sand &amp; Gravel</v>
      </c>
      <c r="M3318" s="27" t="str">
        <f t="shared" si="360"/>
        <v>Sand &amp; Gravel</v>
      </c>
    </row>
    <row r="3319" spans="1:13" x14ac:dyDescent="0.25">
      <c r="A3319" s="15" t="s">
        <v>117</v>
      </c>
      <c r="B3319" s="16" t="s">
        <v>16</v>
      </c>
      <c r="C3319" s="15" t="str">
        <f t="shared" si="358"/>
        <v>Sand &amp; Boulders_Fractured</v>
      </c>
      <c r="D3319" s="15">
        <v>1</v>
      </c>
      <c r="E3319" s="33">
        <f t="shared" si="361"/>
        <v>-4.8075106056537004E-2</v>
      </c>
      <c r="F3319" s="15" t="str">
        <f t="shared" si="357"/>
        <v>Rare/Uncommon</v>
      </c>
      <c r="G3319" s="17" t="s">
        <v>159</v>
      </c>
      <c r="H3319" s="18" t="s">
        <v>120</v>
      </c>
      <c r="I3319" s="26" t="s">
        <v>120</v>
      </c>
      <c r="J3319" s="19" t="str">
        <f t="shared" si="362"/>
        <v>Needs Review</v>
      </c>
      <c r="K3319" s="19" t="str">
        <f t="shared" si="363"/>
        <v>Bell &amp; Erber</v>
      </c>
      <c r="L3319" s="27" t="str">
        <f t="shared" si="359"/>
        <v>Sand &amp; Gravel</v>
      </c>
      <c r="M3319" s="27" t="str">
        <f t="shared" si="360"/>
        <v>Sand &amp; Gravel</v>
      </c>
    </row>
    <row r="3320" spans="1:13" x14ac:dyDescent="0.25">
      <c r="A3320" s="15" t="s">
        <v>117</v>
      </c>
      <c r="B3320" s="16" t="s">
        <v>17</v>
      </c>
      <c r="C3320" s="15" t="str">
        <f t="shared" si="358"/>
        <v>Sand &amp; Boulders_Gravely</v>
      </c>
      <c r="D3320" s="15">
        <v>23</v>
      </c>
      <c r="E3320" s="33">
        <f t="shared" si="361"/>
        <v>-4.6773395970352218E-2</v>
      </c>
      <c r="F3320" s="15" t="str">
        <f t="shared" si="357"/>
        <v>Rare/Uncommon</v>
      </c>
      <c r="G3320" s="17" t="s">
        <v>159</v>
      </c>
      <c r="H3320" s="18" t="s">
        <v>120</v>
      </c>
      <c r="I3320" s="26" t="s">
        <v>120</v>
      </c>
      <c r="J3320" s="19" t="str">
        <f t="shared" si="362"/>
        <v>Needs Review</v>
      </c>
      <c r="K3320" s="19" t="str">
        <f t="shared" si="363"/>
        <v>Bell &amp; Erber</v>
      </c>
      <c r="L3320" s="27" t="str">
        <f t="shared" si="359"/>
        <v>Sand &amp; Gravel</v>
      </c>
      <c r="M3320" s="27" t="str">
        <f t="shared" si="360"/>
        <v>Sand &amp; Gravel</v>
      </c>
    </row>
    <row r="3321" spans="1:13" x14ac:dyDescent="0.25">
      <c r="A3321" s="15" t="s">
        <v>117</v>
      </c>
      <c r="B3321" s="16" t="s">
        <v>18</v>
      </c>
      <c r="C3321" s="15" t="str">
        <f t="shared" si="358"/>
        <v>Sand &amp; Boulders_Gummy</v>
      </c>
      <c r="D3321" s="15">
        <v>0</v>
      </c>
      <c r="E3321" s="33">
        <f t="shared" si="361"/>
        <v>-4.8134274696818129E-2</v>
      </c>
      <c r="F3321" s="15" t="str">
        <f t="shared" si="357"/>
        <v>Not Used</v>
      </c>
      <c r="G3321" s="17" t="s">
        <v>159</v>
      </c>
      <c r="H3321" s="18" t="s">
        <v>120</v>
      </c>
      <c r="I3321" s="26" t="s">
        <v>120</v>
      </c>
      <c r="J3321" s="19" t="str">
        <f t="shared" si="362"/>
        <v>Not Used</v>
      </c>
      <c r="K3321" s="19" t="str">
        <f t="shared" si="363"/>
        <v>Not Used</v>
      </c>
      <c r="L3321" s="27" t="str">
        <f t="shared" si="359"/>
        <v>CHECK</v>
      </c>
      <c r="M3321" s="27" t="str">
        <f t="shared" si="360"/>
        <v>Sand &amp; Gravel</v>
      </c>
    </row>
    <row r="3322" spans="1:13" x14ac:dyDescent="0.25">
      <c r="A3322" s="15" t="s">
        <v>117</v>
      </c>
      <c r="B3322" s="16" t="s">
        <v>19</v>
      </c>
      <c r="C3322" s="15" t="str">
        <f t="shared" si="358"/>
        <v>Sand &amp; Boulders_Hard</v>
      </c>
      <c r="D3322" s="15">
        <v>9</v>
      </c>
      <c r="E3322" s="33">
        <f t="shared" si="361"/>
        <v>-4.7601756934287989E-2</v>
      </c>
      <c r="F3322" s="15" t="str">
        <f t="shared" si="357"/>
        <v>Rare/Uncommon</v>
      </c>
      <c r="G3322" s="17" t="s">
        <v>159</v>
      </c>
      <c r="H3322" s="18" t="s">
        <v>120</v>
      </c>
      <c r="I3322" s="26" t="s">
        <v>120</v>
      </c>
      <c r="J3322" s="19" t="str">
        <f t="shared" si="362"/>
        <v>Needs Review</v>
      </c>
      <c r="K3322" s="19" t="str">
        <f t="shared" si="363"/>
        <v>Bell &amp; Erber</v>
      </c>
      <c r="L3322" s="27" t="str">
        <f t="shared" si="359"/>
        <v>Sand &amp; Gravel</v>
      </c>
      <c r="M3322" s="27" t="str">
        <f t="shared" si="360"/>
        <v>Sand &amp; Gravel</v>
      </c>
    </row>
    <row r="3323" spans="1:13" x14ac:dyDescent="0.25">
      <c r="A3323" s="15" t="s">
        <v>117</v>
      </c>
      <c r="B3323" s="16" t="s">
        <v>20</v>
      </c>
      <c r="C3323" s="15" t="str">
        <f t="shared" si="358"/>
        <v>Sand &amp; Boulders_Heaving/Quick</v>
      </c>
      <c r="D3323" s="15">
        <v>0</v>
      </c>
      <c r="E3323" s="33">
        <f t="shared" si="361"/>
        <v>-4.8134274696818129E-2</v>
      </c>
      <c r="F3323" s="15" t="str">
        <f t="shared" si="357"/>
        <v>Not Used</v>
      </c>
      <c r="G3323" s="17" t="s">
        <v>159</v>
      </c>
      <c r="H3323" s="18" t="s">
        <v>120</v>
      </c>
      <c r="I3323" s="26" t="s">
        <v>120</v>
      </c>
      <c r="J3323" s="19" t="str">
        <f t="shared" si="362"/>
        <v>Not Used</v>
      </c>
      <c r="K3323" s="19" t="str">
        <f t="shared" si="363"/>
        <v>Not Used</v>
      </c>
      <c r="L3323" s="27" t="str">
        <f t="shared" si="359"/>
        <v>CHECK</v>
      </c>
      <c r="M3323" s="27" t="str">
        <f t="shared" si="360"/>
        <v>Sand &amp; Gravel</v>
      </c>
    </row>
    <row r="3324" spans="1:13" x14ac:dyDescent="0.25">
      <c r="A3324" s="15" t="s">
        <v>117</v>
      </c>
      <c r="B3324" s="16" t="s">
        <v>21</v>
      </c>
      <c r="C3324" s="15" t="str">
        <f t="shared" si="358"/>
        <v>Sand &amp; Boulders_Karst</v>
      </c>
      <c r="D3324" s="15">
        <v>0</v>
      </c>
      <c r="E3324" s="33">
        <f t="shared" si="361"/>
        <v>-4.8134274696818129E-2</v>
      </c>
      <c r="F3324" s="15" t="str">
        <f t="shared" si="357"/>
        <v>Not Used</v>
      </c>
      <c r="G3324" s="17" t="s">
        <v>159</v>
      </c>
      <c r="H3324" s="18" t="s">
        <v>120</v>
      </c>
      <c r="I3324" s="26" t="s">
        <v>120</v>
      </c>
      <c r="J3324" s="19" t="str">
        <f t="shared" si="362"/>
        <v>Not Used</v>
      </c>
      <c r="K3324" s="19" t="str">
        <f t="shared" si="363"/>
        <v>Not Used</v>
      </c>
      <c r="L3324" s="27" t="str">
        <f t="shared" si="359"/>
        <v>CHECK</v>
      </c>
      <c r="M3324" s="27" t="str">
        <f t="shared" si="360"/>
        <v>Sand &amp; Gravel</v>
      </c>
    </row>
    <row r="3325" spans="1:13" x14ac:dyDescent="0.25">
      <c r="A3325" s="15" t="s">
        <v>117</v>
      </c>
      <c r="B3325" s="16" t="s">
        <v>22</v>
      </c>
      <c r="C3325" s="15" t="str">
        <f t="shared" si="358"/>
        <v>Sand &amp; Boulders_Layered</v>
      </c>
      <c r="D3325" s="15">
        <v>0</v>
      </c>
      <c r="E3325" s="33">
        <f t="shared" si="361"/>
        <v>-4.8134274696818129E-2</v>
      </c>
      <c r="F3325" s="15" t="str">
        <f t="shared" si="357"/>
        <v>Not Used</v>
      </c>
      <c r="G3325" s="17" t="s">
        <v>159</v>
      </c>
      <c r="H3325" s="18" t="s">
        <v>120</v>
      </c>
      <c r="I3325" s="26" t="s">
        <v>120</v>
      </c>
      <c r="J3325" s="19" t="str">
        <f t="shared" si="362"/>
        <v>Not Used</v>
      </c>
      <c r="K3325" s="19" t="str">
        <f t="shared" si="363"/>
        <v>Not Used</v>
      </c>
      <c r="L3325" s="27" t="str">
        <f t="shared" si="359"/>
        <v>CHECK</v>
      </c>
      <c r="M3325" s="27" t="str">
        <f t="shared" si="360"/>
        <v>Sand &amp; Gravel</v>
      </c>
    </row>
    <row r="3326" spans="1:13" x14ac:dyDescent="0.25">
      <c r="A3326" s="15" t="s">
        <v>117</v>
      </c>
      <c r="B3326" s="16" t="s">
        <v>23</v>
      </c>
      <c r="C3326" s="15" t="str">
        <f t="shared" si="358"/>
        <v>Sand &amp; Boulders_Medium</v>
      </c>
      <c r="D3326" s="15">
        <v>31</v>
      </c>
      <c r="E3326" s="33">
        <f t="shared" si="361"/>
        <v>-4.6300046848103203E-2</v>
      </c>
      <c r="F3326" s="15" t="str">
        <f t="shared" si="357"/>
        <v>Rare/Uncommon</v>
      </c>
      <c r="G3326" s="17" t="s">
        <v>159</v>
      </c>
      <c r="H3326" s="18" t="s">
        <v>120</v>
      </c>
      <c r="I3326" s="26" t="s">
        <v>120</v>
      </c>
      <c r="J3326" s="19" t="str">
        <f t="shared" si="362"/>
        <v>Needs Review</v>
      </c>
      <c r="K3326" s="19" t="str">
        <f t="shared" si="363"/>
        <v>Bell &amp; Erber</v>
      </c>
      <c r="L3326" s="27" t="str">
        <f t="shared" si="359"/>
        <v>Sand &amp; Gravel</v>
      </c>
      <c r="M3326" s="27" t="str">
        <f t="shared" si="360"/>
        <v>Sand &amp; Gravel</v>
      </c>
    </row>
    <row r="3327" spans="1:13" x14ac:dyDescent="0.25">
      <c r="A3327" s="15" t="s">
        <v>117</v>
      </c>
      <c r="B3327" s="16" t="s">
        <v>24</v>
      </c>
      <c r="C3327" s="15" t="str">
        <f t="shared" si="358"/>
        <v>Sand &amp; Boulders_Medium To Coarse</v>
      </c>
      <c r="D3327" s="15">
        <v>7</v>
      </c>
      <c r="E3327" s="33">
        <f t="shared" si="361"/>
        <v>-4.7720094214850246E-2</v>
      </c>
      <c r="F3327" s="15" t="str">
        <f t="shared" si="357"/>
        <v>Rare/Uncommon</v>
      </c>
      <c r="G3327" s="17" t="s">
        <v>159</v>
      </c>
      <c r="H3327" s="18" t="s">
        <v>120</v>
      </c>
      <c r="I3327" s="26" t="s">
        <v>120</v>
      </c>
      <c r="J3327" s="19" t="str">
        <f t="shared" si="362"/>
        <v>Needs Review</v>
      </c>
      <c r="K3327" s="19" t="str">
        <f t="shared" si="363"/>
        <v>Bell &amp; Erber</v>
      </c>
      <c r="L3327" s="27" t="str">
        <f t="shared" si="359"/>
        <v>Sand &amp; Gravel</v>
      </c>
      <c r="M3327" s="27" t="str">
        <f t="shared" si="360"/>
        <v>Sand &amp; Gravel</v>
      </c>
    </row>
    <row r="3328" spans="1:13" x14ac:dyDescent="0.25">
      <c r="A3328" s="15" t="s">
        <v>117</v>
      </c>
      <c r="B3328" s="16" t="s">
        <v>25</v>
      </c>
      <c r="C3328" s="15" t="str">
        <f t="shared" si="358"/>
        <v>Sand &amp; Boulders_Organic</v>
      </c>
      <c r="D3328" s="15">
        <v>0</v>
      </c>
      <c r="E3328" s="33">
        <f t="shared" si="361"/>
        <v>-4.8134274696818129E-2</v>
      </c>
      <c r="F3328" s="15" t="str">
        <f t="shared" si="357"/>
        <v>Not Used</v>
      </c>
      <c r="G3328" s="17" t="s">
        <v>159</v>
      </c>
      <c r="H3328" s="18" t="s">
        <v>120</v>
      </c>
      <c r="I3328" s="26" t="s">
        <v>120</v>
      </c>
      <c r="J3328" s="19" t="str">
        <f t="shared" si="362"/>
        <v>Not Used</v>
      </c>
      <c r="K3328" s="19" t="str">
        <f t="shared" si="363"/>
        <v>Not Used</v>
      </c>
      <c r="L3328" s="27" t="str">
        <f t="shared" si="359"/>
        <v>CHECK</v>
      </c>
      <c r="M3328" s="27" t="str">
        <f t="shared" si="360"/>
        <v>Sand &amp; Gravel</v>
      </c>
    </row>
    <row r="3329" spans="1:13" x14ac:dyDescent="0.25">
      <c r="A3329" s="15" t="s">
        <v>117</v>
      </c>
      <c r="B3329" s="16" t="s">
        <v>26</v>
      </c>
      <c r="C3329" s="15" t="str">
        <f t="shared" si="358"/>
        <v>Sand &amp; Boulders_Porous</v>
      </c>
      <c r="D3329" s="15">
        <v>0</v>
      </c>
      <c r="E3329" s="33">
        <f t="shared" si="361"/>
        <v>-4.8134274696818129E-2</v>
      </c>
      <c r="F3329" s="15" t="str">
        <f t="shared" si="357"/>
        <v>Not Used</v>
      </c>
      <c r="G3329" s="17" t="s">
        <v>159</v>
      </c>
      <c r="H3329" s="18" t="s">
        <v>120</v>
      </c>
      <c r="I3329" s="26" t="s">
        <v>120</v>
      </c>
      <c r="J3329" s="19" t="str">
        <f t="shared" si="362"/>
        <v>Not Used</v>
      </c>
      <c r="K3329" s="19" t="str">
        <f t="shared" si="363"/>
        <v>Not Used</v>
      </c>
      <c r="L3329" s="27" t="str">
        <f t="shared" si="359"/>
        <v>CHECK</v>
      </c>
      <c r="M3329" s="27" t="str">
        <f t="shared" si="360"/>
        <v>Sand &amp; Gravel</v>
      </c>
    </row>
    <row r="3330" spans="1:13" x14ac:dyDescent="0.25">
      <c r="A3330" s="15" t="s">
        <v>117</v>
      </c>
      <c r="B3330" s="16" t="s">
        <v>27</v>
      </c>
      <c r="C3330" s="15" t="str">
        <f t="shared" si="358"/>
        <v>Sand &amp; Boulders_Sandy</v>
      </c>
      <c r="D3330" s="15">
        <v>2</v>
      </c>
      <c r="E3330" s="33">
        <f t="shared" si="361"/>
        <v>-4.8015937416255879E-2</v>
      </c>
      <c r="F3330" s="15" t="str">
        <f t="shared" ref="F3330:F3393" si="364">IF(D3330=0,"Not Used",
IF(E3330&lt;Mean,"Rare/Uncommon",
IF(AND(E3330&gt;Mean,E3330&lt;(Mean + Standard_Deviation)),"Fairly Common",
IF(AND(E3330&gt;(Mean + Standard_Deviation),E3330&lt;(Mean + (2*Standard_Deviation))),"Common",
IF(E3330&gt;(Mean + (2*Standard_Deviation)),"Very Common","")))))</f>
        <v>Rare/Uncommon</v>
      </c>
      <c r="G3330" s="17" t="s">
        <v>159</v>
      </c>
      <c r="H3330" s="18" t="s">
        <v>120</v>
      </c>
      <c r="I3330" s="26" t="s">
        <v>120</v>
      </c>
      <c r="J3330" s="19" t="str">
        <f t="shared" si="362"/>
        <v>Needs Review</v>
      </c>
      <c r="K3330" s="19" t="str">
        <f t="shared" si="363"/>
        <v>Bell &amp; Erber</v>
      </c>
      <c r="L3330" s="27" t="str">
        <f t="shared" si="359"/>
        <v>Sand &amp; Gravel</v>
      </c>
      <c r="M3330" s="27" t="str">
        <f t="shared" si="360"/>
        <v>Sand &amp; Gravel</v>
      </c>
    </row>
    <row r="3331" spans="1:13" x14ac:dyDescent="0.25">
      <c r="A3331" s="15" t="s">
        <v>117</v>
      </c>
      <c r="B3331" s="16" t="s">
        <v>28</v>
      </c>
      <c r="C3331" s="15" t="str">
        <f t="shared" ref="C3331:C3394" si="365">A3331&amp;"_"&amp;IF(ISBLANK(B3331),"",B3331)</f>
        <v>Sand &amp; Boulders_Silty</v>
      </c>
      <c r="D3331" s="15">
        <v>14</v>
      </c>
      <c r="E3331" s="33">
        <f t="shared" si="361"/>
        <v>-4.7305913732882357E-2</v>
      </c>
      <c r="F3331" s="15" t="str">
        <f t="shared" si="364"/>
        <v>Rare/Uncommon</v>
      </c>
      <c r="G3331" s="17" t="s">
        <v>159</v>
      </c>
      <c r="H3331" s="18" t="s">
        <v>120</v>
      </c>
      <c r="I3331" s="26" t="s">
        <v>120</v>
      </c>
      <c r="J3331" s="19" t="str">
        <f t="shared" si="362"/>
        <v>Needs Review</v>
      </c>
      <c r="K3331" s="19" t="str">
        <f t="shared" si="363"/>
        <v>Bell &amp; Erber</v>
      </c>
      <c r="L3331" s="27" t="str">
        <f t="shared" ref="L3331:L3394" si="366">IF(K3331="Esch &amp; Erber",I3331,IF(OR(K3331="Bell &amp; Esch",K3331="Bell &amp; Erber",K3331="Everyone Agrees"),H3331,"CHECK"))</f>
        <v>Sand &amp; Gravel</v>
      </c>
      <c r="M3331" s="27" t="str">
        <f t="shared" ref="M3331:M3394" si="367">IF(K3331="Everyone Agrees",H3331,IF(J3331="Not Used",H3331,IF(NOT(L3331="CHECK"),L3331,H3331)))</f>
        <v>Sand &amp; Gravel</v>
      </c>
    </row>
    <row r="3332" spans="1:13" x14ac:dyDescent="0.25">
      <c r="A3332" s="15" t="s">
        <v>117</v>
      </c>
      <c r="B3332" s="16" t="s">
        <v>29</v>
      </c>
      <c r="C3332" s="15" t="str">
        <f t="shared" si="365"/>
        <v>Sand &amp; Boulders_Soft</v>
      </c>
      <c r="D3332" s="15">
        <v>2</v>
      </c>
      <c r="E3332" s="33">
        <f t="shared" ref="E3332:E3395" si="368">STANDARDIZE(D3332,(SUM($D$2:$D$5657)/COUNT($D$2:$D$5657)),_xlfn.STDEV.P($D$2:$D$5657))</f>
        <v>-4.8015937416255879E-2</v>
      </c>
      <c r="F3332" s="15" t="str">
        <f t="shared" si="364"/>
        <v>Rare/Uncommon</v>
      </c>
      <c r="G3332" s="17" t="s">
        <v>159</v>
      </c>
      <c r="H3332" s="18" t="s">
        <v>120</v>
      </c>
      <c r="I3332" s="26" t="s">
        <v>120</v>
      </c>
      <c r="J3332" s="19" t="str">
        <f t="shared" ref="J3332:J3395" si="369">IF(AND(G3332=H3332,I3332=H3332),"Yes",IF(AND(OR(G3332="CHECK",H3332="CHECK",I3332="CHECK"),NOT(F3332="Not Used")),"Needs Review",IF(F3332="Not Used", "Not Used","No")))</f>
        <v>Needs Review</v>
      </c>
      <c r="K3332" s="19" t="str">
        <f t="shared" ref="K3332:K3395" si="370">IF(J3332="Yes","Everyone Agrees",IF(F3332="Not Used","Not Used",IF(AND(G3332="CHECK",I3332="CHECK"),"Needs Review",IF(G3332=H3332,"Bell &amp; Esch",IF(H3332=I3332,"Bell &amp; Erber",IF(G3332=I3332,"Esch &amp; Erber","Nobody Agrees"))))))</f>
        <v>Bell &amp; Erber</v>
      </c>
      <c r="L3332" s="27" t="str">
        <f t="shared" si="366"/>
        <v>Sand &amp; Gravel</v>
      </c>
      <c r="M3332" s="27" t="str">
        <f t="shared" si="367"/>
        <v>Sand &amp; Gravel</v>
      </c>
    </row>
    <row r="3333" spans="1:13" x14ac:dyDescent="0.25">
      <c r="A3333" s="15" t="s">
        <v>117</v>
      </c>
      <c r="B3333" s="16" t="s">
        <v>30</v>
      </c>
      <c r="C3333" s="15" t="str">
        <f t="shared" si="365"/>
        <v>Sand &amp; Boulders_Sticky</v>
      </c>
      <c r="D3333" s="15">
        <v>0</v>
      </c>
      <c r="E3333" s="33">
        <f t="shared" si="368"/>
        <v>-4.8134274696818129E-2</v>
      </c>
      <c r="F3333" s="15" t="str">
        <f t="shared" si="364"/>
        <v>Not Used</v>
      </c>
      <c r="G3333" s="17" t="s">
        <v>159</v>
      </c>
      <c r="H3333" s="18" t="s">
        <v>120</v>
      </c>
      <c r="I3333" s="26" t="s">
        <v>120</v>
      </c>
      <c r="J3333" s="19" t="str">
        <f t="shared" si="369"/>
        <v>Not Used</v>
      </c>
      <c r="K3333" s="19" t="str">
        <f t="shared" si="370"/>
        <v>Not Used</v>
      </c>
      <c r="L3333" s="27" t="str">
        <f t="shared" si="366"/>
        <v>CHECK</v>
      </c>
      <c r="M3333" s="27" t="str">
        <f t="shared" si="367"/>
        <v>Sand &amp; Gravel</v>
      </c>
    </row>
    <row r="3334" spans="1:13" x14ac:dyDescent="0.25">
      <c r="A3334" s="15" t="s">
        <v>117</v>
      </c>
      <c r="B3334" s="16" t="s">
        <v>31</v>
      </c>
      <c r="C3334" s="15" t="str">
        <f t="shared" si="365"/>
        <v>Sand &amp; Boulders_Stoney</v>
      </c>
      <c r="D3334" s="15">
        <v>6</v>
      </c>
      <c r="E3334" s="33">
        <f t="shared" si="368"/>
        <v>-4.7779262855131371E-2</v>
      </c>
      <c r="F3334" s="15" t="str">
        <f t="shared" si="364"/>
        <v>Rare/Uncommon</v>
      </c>
      <c r="G3334" s="17" t="s">
        <v>159</v>
      </c>
      <c r="H3334" s="18" t="s">
        <v>120</v>
      </c>
      <c r="I3334" s="26" t="s">
        <v>120</v>
      </c>
      <c r="J3334" s="19" t="str">
        <f t="shared" si="369"/>
        <v>Needs Review</v>
      </c>
      <c r="K3334" s="19" t="str">
        <f t="shared" si="370"/>
        <v>Bell &amp; Erber</v>
      </c>
      <c r="L3334" s="27" t="str">
        <f t="shared" si="366"/>
        <v>Sand &amp; Gravel</v>
      </c>
      <c r="M3334" s="27" t="str">
        <f t="shared" si="367"/>
        <v>Sand &amp; Gravel</v>
      </c>
    </row>
    <row r="3335" spans="1:13" x14ac:dyDescent="0.25">
      <c r="A3335" s="15" t="s">
        <v>117</v>
      </c>
      <c r="B3335" s="16" t="s">
        <v>32</v>
      </c>
      <c r="C3335" s="15" t="str">
        <f t="shared" si="365"/>
        <v>Sand &amp; Boulders_Stringers</v>
      </c>
      <c r="D3335" s="15">
        <v>2</v>
      </c>
      <c r="E3335" s="33">
        <f t="shared" si="368"/>
        <v>-4.8015937416255879E-2</v>
      </c>
      <c r="F3335" s="15" t="str">
        <f t="shared" si="364"/>
        <v>Rare/Uncommon</v>
      </c>
      <c r="G3335" s="17" t="s">
        <v>159</v>
      </c>
      <c r="H3335" s="18" t="s">
        <v>120</v>
      </c>
      <c r="I3335" s="26" t="s">
        <v>120</v>
      </c>
      <c r="J3335" s="19" t="str">
        <f t="shared" si="369"/>
        <v>Needs Review</v>
      </c>
      <c r="K3335" s="19" t="str">
        <f t="shared" si="370"/>
        <v>Bell &amp; Erber</v>
      </c>
      <c r="L3335" s="27" t="str">
        <f t="shared" si="366"/>
        <v>Sand &amp; Gravel</v>
      </c>
      <c r="M3335" s="27" t="str">
        <f t="shared" si="367"/>
        <v>Sand &amp; Gravel</v>
      </c>
    </row>
    <row r="3336" spans="1:13" x14ac:dyDescent="0.25">
      <c r="A3336" s="15" t="s">
        <v>117</v>
      </c>
      <c r="B3336" s="16" t="s">
        <v>33</v>
      </c>
      <c r="C3336" s="15" t="str">
        <f t="shared" si="365"/>
        <v>Sand &amp; Boulders_Strips</v>
      </c>
      <c r="D3336" s="15">
        <v>1</v>
      </c>
      <c r="E3336" s="33">
        <f t="shared" si="368"/>
        <v>-4.8075106056537004E-2</v>
      </c>
      <c r="F3336" s="15" t="str">
        <f t="shared" si="364"/>
        <v>Rare/Uncommon</v>
      </c>
      <c r="G3336" s="17" t="s">
        <v>159</v>
      </c>
      <c r="H3336" s="18" t="s">
        <v>120</v>
      </c>
      <c r="I3336" s="26" t="s">
        <v>120</v>
      </c>
      <c r="J3336" s="19" t="str">
        <f t="shared" si="369"/>
        <v>Needs Review</v>
      </c>
      <c r="K3336" s="19" t="str">
        <f t="shared" si="370"/>
        <v>Bell &amp; Erber</v>
      </c>
      <c r="L3336" s="27" t="str">
        <f t="shared" si="366"/>
        <v>Sand &amp; Gravel</v>
      </c>
      <c r="M3336" s="27" t="str">
        <f t="shared" si="367"/>
        <v>Sand &amp; Gravel</v>
      </c>
    </row>
    <row r="3337" spans="1:13" x14ac:dyDescent="0.25">
      <c r="A3337" s="15" t="s">
        <v>117</v>
      </c>
      <c r="B3337" s="16" t="s">
        <v>34</v>
      </c>
      <c r="C3337" s="15" t="str">
        <f t="shared" si="365"/>
        <v>Sand &amp; Boulders_Swelling</v>
      </c>
      <c r="D3337" s="15">
        <v>0</v>
      </c>
      <c r="E3337" s="33">
        <f t="shared" si="368"/>
        <v>-4.8134274696818129E-2</v>
      </c>
      <c r="F3337" s="15" t="str">
        <f t="shared" si="364"/>
        <v>Not Used</v>
      </c>
      <c r="G3337" s="17" t="s">
        <v>159</v>
      </c>
      <c r="H3337" s="18" t="s">
        <v>120</v>
      </c>
      <c r="I3337" s="26" t="s">
        <v>120</v>
      </c>
      <c r="J3337" s="19" t="str">
        <f t="shared" si="369"/>
        <v>Not Used</v>
      </c>
      <c r="K3337" s="19" t="str">
        <f t="shared" si="370"/>
        <v>Not Used</v>
      </c>
      <c r="L3337" s="27" t="str">
        <f t="shared" si="366"/>
        <v>CHECK</v>
      </c>
      <c r="M3337" s="27" t="str">
        <f t="shared" si="367"/>
        <v>Sand &amp; Gravel</v>
      </c>
    </row>
    <row r="3338" spans="1:13" x14ac:dyDescent="0.25">
      <c r="A3338" s="15" t="s">
        <v>117</v>
      </c>
      <c r="B3338" s="16" t="s">
        <v>35</v>
      </c>
      <c r="C3338" s="15" t="str">
        <f t="shared" si="365"/>
        <v>Sand &amp; Boulders_Very Coarse</v>
      </c>
      <c r="D3338" s="15">
        <v>1</v>
      </c>
      <c r="E3338" s="33">
        <f t="shared" si="368"/>
        <v>-4.8075106056537004E-2</v>
      </c>
      <c r="F3338" s="15" t="str">
        <f t="shared" si="364"/>
        <v>Rare/Uncommon</v>
      </c>
      <c r="G3338" s="17" t="s">
        <v>159</v>
      </c>
      <c r="H3338" s="18" t="s">
        <v>120</v>
      </c>
      <c r="I3338" s="26" t="s">
        <v>120</v>
      </c>
      <c r="J3338" s="19" t="str">
        <f t="shared" si="369"/>
        <v>Needs Review</v>
      </c>
      <c r="K3338" s="19" t="str">
        <f t="shared" si="370"/>
        <v>Bell &amp; Erber</v>
      </c>
      <c r="L3338" s="27" t="str">
        <f t="shared" si="366"/>
        <v>Sand &amp; Gravel</v>
      </c>
      <c r="M3338" s="27" t="str">
        <f t="shared" si="367"/>
        <v>Sand &amp; Gravel</v>
      </c>
    </row>
    <row r="3339" spans="1:13" x14ac:dyDescent="0.25">
      <c r="A3339" s="15" t="s">
        <v>117</v>
      </c>
      <c r="B3339" s="16" t="s">
        <v>160</v>
      </c>
      <c r="C3339" s="15" t="str">
        <f t="shared" si="365"/>
        <v>Sand &amp; Boulders_Very Fine</v>
      </c>
      <c r="D3339" s="15">
        <v>2</v>
      </c>
      <c r="E3339" s="33">
        <f t="shared" si="368"/>
        <v>-4.8015937416255879E-2</v>
      </c>
      <c r="F3339" s="15" t="str">
        <f t="shared" si="364"/>
        <v>Rare/Uncommon</v>
      </c>
      <c r="G3339" s="17" t="s">
        <v>159</v>
      </c>
      <c r="H3339" s="18" t="s">
        <v>120</v>
      </c>
      <c r="I3339" s="26" t="s">
        <v>120</v>
      </c>
      <c r="J3339" s="19" t="str">
        <f t="shared" si="369"/>
        <v>Needs Review</v>
      </c>
      <c r="K3339" s="19" t="str">
        <f t="shared" si="370"/>
        <v>Bell &amp; Erber</v>
      </c>
      <c r="L3339" s="27" t="str">
        <f t="shared" si="366"/>
        <v>Sand &amp; Gravel</v>
      </c>
      <c r="M3339" s="27" t="str">
        <f t="shared" si="367"/>
        <v>Sand &amp; Gravel</v>
      </c>
    </row>
    <row r="3340" spans="1:13" x14ac:dyDescent="0.25">
      <c r="A3340" s="15" t="s">
        <v>117</v>
      </c>
      <c r="B3340" s="16" t="s">
        <v>36</v>
      </c>
      <c r="C3340" s="15" t="str">
        <f t="shared" si="365"/>
        <v>Sand &amp; Boulders_Very Fine-Coarse</v>
      </c>
      <c r="D3340" s="15">
        <v>0</v>
      </c>
      <c r="E3340" s="33">
        <f t="shared" si="368"/>
        <v>-4.8134274696818129E-2</v>
      </c>
      <c r="F3340" s="15" t="str">
        <f t="shared" si="364"/>
        <v>Not Used</v>
      </c>
      <c r="G3340" s="17" t="s">
        <v>159</v>
      </c>
      <c r="H3340" s="18" t="s">
        <v>120</v>
      </c>
      <c r="I3340" s="26" t="s">
        <v>120</v>
      </c>
      <c r="J3340" s="19" t="str">
        <f t="shared" si="369"/>
        <v>Not Used</v>
      </c>
      <c r="K3340" s="19" t="str">
        <f t="shared" si="370"/>
        <v>Not Used</v>
      </c>
      <c r="L3340" s="27" t="str">
        <f t="shared" si="366"/>
        <v>CHECK</v>
      </c>
      <c r="M3340" s="27" t="str">
        <f t="shared" si="367"/>
        <v>Sand &amp; Gravel</v>
      </c>
    </row>
    <row r="3341" spans="1:13" x14ac:dyDescent="0.25">
      <c r="A3341" s="15" t="s">
        <v>117</v>
      </c>
      <c r="B3341" s="16" t="s">
        <v>37</v>
      </c>
      <c r="C3341" s="15" t="str">
        <f t="shared" si="365"/>
        <v>Sand &amp; Boulders_Very Fine-Fine</v>
      </c>
      <c r="D3341" s="15">
        <v>0</v>
      </c>
      <c r="E3341" s="33">
        <f t="shared" si="368"/>
        <v>-4.8134274696818129E-2</v>
      </c>
      <c r="F3341" s="15" t="str">
        <f t="shared" si="364"/>
        <v>Not Used</v>
      </c>
      <c r="G3341" s="17" t="s">
        <v>159</v>
      </c>
      <c r="H3341" s="18" t="s">
        <v>120</v>
      </c>
      <c r="I3341" s="26" t="s">
        <v>120</v>
      </c>
      <c r="J3341" s="19" t="str">
        <f t="shared" si="369"/>
        <v>Not Used</v>
      </c>
      <c r="K3341" s="19" t="str">
        <f t="shared" si="370"/>
        <v>Not Used</v>
      </c>
      <c r="L3341" s="27" t="str">
        <f t="shared" si="366"/>
        <v>CHECK</v>
      </c>
      <c r="M3341" s="27" t="str">
        <f t="shared" si="367"/>
        <v>Sand &amp; Gravel</v>
      </c>
    </row>
    <row r="3342" spans="1:13" x14ac:dyDescent="0.25">
      <c r="A3342" s="15" t="s">
        <v>117</v>
      </c>
      <c r="B3342" s="16" t="s">
        <v>38</v>
      </c>
      <c r="C3342" s="15" t="str">
        <f t="shared" si="365"/>
        <v>Sand &amp; Boulders_Very Fine-Medium</v>
      </c>
      <c r="D3342" s="15">
        <v>0</v>
      </c>
      <c r="E3342" s="33">
        <f t="shared" si="368"/>
        <v>-4.8134274696818129E-2</v>
      </c>
      <c r="F3342" s="15" t="str">
        <f t="shared" si="364"/>
        <v>Not Used</v>
      </c>
      <c r="G3342" s="17" t="s">
        <v>159</v>
      </c>
      <c r="H3342" s="18" t="s">
        <v>120</v>
      </c>
      <c r="I3342" s="26" t="s">
        <v>120</v>
      </c>
      <c r="J3342" s="19" t="str">
        <f t="shared" si="369"/>
        <v>Not Used</v>
      </c>
      <c r="K3342" s="19" t="str">
        <f t="shared" si="370"/>
        <v>Not Used</v>
      </c>
      <c r="L3342" s="27" t="str">
        <f t="shared" si="366"/>
        <v>CHECK</v>
      </c>
      <c r="M3342" s="27" t="str">
        <f t="shared" si="367"/>
        <v>Sand &amp; Gravel</v>
      </c>
    </row>
    <row r="3343" spans="1:13" x14ac:dyDescent="0.25">
      <c r="A3343" s="15" t="s">
        <v>117</v>
      </c>
      <c r="B3343" s="16" t="s">
        <v>39</v>
      </c>
      <c r="C3343" s="15" t="str">
        <f t="shared" si="365"/>
        <v>Sand &amp; Boulders_Very Hard</v>
      </c>
      <c r="D3343" s="15">
        <v>0</v>
      </c>
      <c r="E3343" s="33">
        <f t="shared" si="368"/>
        <v>-4.8134274696818129E-2</v>
      </c>
      <c r="F3343" s="15" t="str">
        <f t="shared" si="364"/>
        <v>Not Used</v>
      </c>
      <c r="G3343" s="17" t="s">
        <v>159</v>
      </c>
      <c r="H3343" s="18" t="s">
        <v>120</v>
      </c>
      <c r="I3343" s="26" t="s">
        <v>120</v>
      </c>
      <c r="J3343" s="19" t="str">
        <f t="shared" si="369"/>
        <v>Not Used</v>
      </c>
      <c r="K3343" s="19" t="str">
        <f t="shared" si="370"/>
        <v>Not Used</v>
      </c>
      <c r="L3343" s="27" t="str">
        <f t="shared" si="366"/>
        <v>CHECK</v>
      </c>
      <c r="M3343" s="27" t="str">
        <f t="shared" si="367"/>
        <v>Sand &amp; Gravel</v>
      </c>
    </row>
    <row r="3344" spans="1:13" x14ac:dyDescent="0.25">
      <c r="A3344" s="15" t="s">
        <v>117</v>
      </c>
      <c r="B3344" s="16" t="s">
        <v>40</v>
      </c>
      <c r="C3344" s="15" t="str">
        <f t="shared" si="365"/>
        <v>Sand &amp; Boulders_W/Boulders</v>
      </c>
      <c r="D3344" s="15">
        <v>1</v>
      </c>
      <c r="E3344" s="33">
        <f t="shared" si="368"/>
        <v>-4.8075106056537004E-2</v>
      </c>
      <c r="F3344" s="15" t="str">
        <f t="shared" si="364"/>
        <v>Rare/Uncommon</v>
      </c>
      <c r="G3344" s="17" t="s">
        <v>159</v>
      </c>
      <c r="H3344" s="18" t="s">
        <v>120</v>
      </c>
      <c r="I3344" s="26" t="s">
        <v>120</v>
      </c>
      <c r="J3344" s="19" t="str">
        <f t="shared" si="369"/>
        <v>Needs Review</v>
      </c>
      <c r="K3344" s="19" t="str">
        <f t="shared" si="370"/>
        <v>Bell &amp; Erber</v>
      </c>
      <c r="L3344" s="27" t="str">
        <f t="shared" si="366"/>
        <v>Sand &amp; Gravel</v>
      </c>
      <c r="M3344" s="27" t="str">
        <f t="shared" si="367"/>
        <v>Sand &amp; Gravel</v>
      </c>
    </row>
    <row r="3345" spans="1:13" x14ac:dyDescent="0.25">
      <c r="A3345" s="15" t="s">
        <v>117</v>
      </c>
      <c r="B3345" s="16" t="s">
        <v>41</v>
      </c>
      <c r="C3345" s="15" t="str">
        <f t="shared" si="365"/>
        <v>Sand &amp; Boulders_W/Clay</v>
      </c>
      <c r="D3345" s="15">
        <v>38</v>
      </c>
      <c r="E3345" s="33">
        <f t="shared" si="368"/>
        <v>-4.5885866366135321E-2</v>
      </c>
      <c r="F3345" s="15" t="str">
        <f t="shared" si="364"/>
        <v>Rare/Uncommon</v>
      </c>
      <c r="G3345" s="17" t="s">
        <v>159</v>
      </c>
      <c r="H3345" s="18" t="s">
        <v>158</v>
      </c>
      <c r="I3345" s="26" t="s">
        <v>158</v>
      </c>
      <c r="J3345" s="19" t="str">
        <f t="shared" si="369"/>
        <v>Needs Review</v>
      </c>
      <c r="K3345" s="19" t="str">
        <f t="shared" si="370"/>
        <v>Bell &amp; Erber</v>
      </c>
      <c r="L3345" s="27" t="str">
        <f t="shared" si="366"/>
        <v>Diamicton</v>
      </c>
      <c r="M3345" s="27" t="str">
        <f t="shared" si="367"/>
        <v>Diamicton</v>
      </c>
    </row>
    <row r="3346" spans="1:13" x14ac:dyDescent="0.25">
      <c r="A3346" s="15" t="s">
        <v>117</v>
      </c>
      <c r="B3346" s="16" t="s">
        <v>42</v>
      </c>
      <c r="C3346" s="15" t="str">
        <f t="shared" si="365"/>
        <v>Sand &amp; Boulders_W/Coal</v>
      </c>
      <c r="D3346" s="15">
        <v>1</v>
      </c>
      <c r="E3346" s="33">
        <f t="shared" si="368"/>
        <v>-4.8075106056537004E-2</v>
      </c>
      <c r="F3346" s="15" t="str">
        <f t="shared" si="364"/>
        <v>Rare/Uncommon</v>
      </c>
      <c r="G3346" s="17" t="s">
        <v>159</v>
      </c>
      <c r="H3346" s="18" t="s">
        <v>120</v>
      </c>
      <c r="I3346" s="26" t="s">
        <v>120</v>
      </c>
      <c r="J3346" s="19" t="str">
        <f t="shared" si="369"/>
        <v>Needs Review</v>
      </c>
      <c r="K3346" s="19" t="str">
        <f t="shared" si="370"/>
        <v>Bell &amp; Erber</v>
      </c>
      <c r="L3346" s="27" t="str">
        <f t="shared" si="366"/>
        <v>Sand &amp; Gravel</v>
      </c>
      <c r="M3346" s="27" t="str">
        <f t="shared" si="367"/>
        <v>Sand &amp; Gravel</v>
      </c>
    </row>
    <row r="3347" spans="1:13" x14ac:dyDescent="0.25">
      <c r="A3347" s="15" t="s">
        <v>117</v>
      </c>
      <c r="B3347" s="16" t="s">
        <v>43</v>
      </c>
      <c r="C3347" s="15" t="str">
        <f t="shared" si="365"/>
        <v>Sand &amp; Boulders_W/Cobbles</v>
      </c>
      <c r="D3347" s="15">
        <v>4</v>
      </c>
      <c r="E3347" s="33">
        <f t="shared" si="368"/>
        <v>-4.7897600135693622E-2</v>
      </c>
      <c r="F3347" s="15" t="str">
        <f t="shared" si="364"/>
        <v>Rare/Uncommon</v>
      </c>
      <c r="G3347" s="17" t="s">
        <v>159</v>
      </c>
      <c r="H3347" s="18" t="s">
        <v>120</v>
      </c>
      <c r="I3347" s="26" t="s">
        <v>120</v>
      </c>
      <c r="J3347" s="19" t="str">
        <f t="shared" si="369"/>
        <v>Needs Review</v>
      </c>
      <c r="K3347" s="19" t="str">
        <f t="shared" si="370"/>
        <v>Bell &amp; Erber</v>
      </c>
      <c r="L3347" s="27" t="str">
        <f t="shared" si="366"/>
        <v>Sand &amp; Gravel</v>
      </c>
      <c r="M3347" s="27" t="str">
        <f t="shared" si="367"/>
        <v>Sand &amp; Gravel</v>
      </c>
    </row>
    <row r="3348" spans="1:13" x14ac:dyDescent="0.25">
      <c r="A3348" s="15" t="s">
        <v>117</v>
      </c>
      <c r="B3348" s="16" t="s">
        <v>44</v>
      </c>
      <c r="C3348" s="15" t="str">
        <f t="shared" si="365"/>
        <v>Sand &amp; Boulders_W/Dolomite</v>
      </c>
      <c r="D3348" s="15">
        <v>0</v>
      </c>
      <c r="E3348" s="33">
        <f t="shared" si="368"/>
        <v>-4.8134274696818129E-2</v>
      </c>
      <c r="F3348" s="15" t="str">
        <f t="shared" si="364"/>
        <v>Not Used</v>
      </c>
      <c r="G3348" s="17" t="s">
        <v>159</v>
      </c>
      <c r="H3348" s="18" t="s">
        <v>120</v>
      </c>
      <c r="I3348" s="26" t="s">
        <v>120</v>
      </c>
      <c r="J3348" s="19" t="str">
        <f t="shared" si="369"/>
        <v>Not Used</v>
      </c>
      <c r="K3348" s="19" t="str">
        <f t="shared" si="370"/>
        <v>Not Used</v>
      </c>
      <c r="L3348" s="27" t="str">
        <f t="shared" si="366"/>
        <v>CHECK</v>
      </c>
      <c r="M3348" s="27" t="str">
        <f t="shared" si="367"/>
        <v>Sand &amp; Gravel</v>
      </c>
    </row>
    <row r="3349" spans="1:13" x14ac:dyDescent="0.25">
      <c r="A3349" s="15" t="s">
        <v>117</v>
      </c>
      <c r="B3349" s="16" t="s">
        <v>45</v>
      </c>
      <c r="C3349" s="15" t="str">
        <f t="shared" si="365"/>
        <v>Sand &amp; Boulders_W/Gravel</v>
      </c>
      <c r="D3349" s="15">
        <v>27</v>
      </c>
      <c r="E3349" s="33">
        <f t="shared" si="368"/>
        <v>-4.653672140922771E-2</v>
      </c>
      <c r="F3349" s="15" t="str">
        <f t="shared" si="364"/>
        <v>Rare/Uncommon</v>
      </c>
      <c r="G3349" s="17" t="s">
        <v>159</v>
      </c>
      <c r="H3349" s="18" t="s">
        <v>120</v>
      </c>
      <c r="I3349" s="26" t="s">
        <v>120</v>
      </c>
      <c r="J3349" s="19" t="str">
        <f t="shared" si="369"/>
        <v>Needs Review</v>
      </c>
      <c r="K3349" s="19" t="str">
        <f t="shared" si="370"/>
        <v>Bell &amp; Erber</v>
      </c>
      <c r="L3349" s="27" t="str">
        <f t="shared" si="366"/>
        <v>Sand &amp; Gravel</v>
      </c>
      <c r="M3349" s="27" t="str">
        <f t="shared" si="367"/>
        <v>Sand &amp; Gravel</v>
      </c>
    </row>
    <row r="3350" spans="1:13" x14ac:dyDescent="0.25">
      <c r="A3350" s="15" t="s">
        <v>117</v>
      </c>
      <c r="B3350" s="16" t="s">
        <v>46</v>
      </c>
      <c r="C3350" s="15" t="str">
        <f t="shared" si="365"/>
        <v>Sand &amp; Boulders_W/Gypsum</v>
      </c>
      <c r="D3350" s="15">
        <v>0</v>
      </c>
      <c r="E3350" s="33">
        <f t="shared" si="368"/>
        <v>-4.8134274696818129E-2</v>
      </c>
      <c r="F3350" s="15" t="str">
        <f t="shared" si="364"/>
        <v>Not Used</v>
      </c>
      <c r="G3350" s="17" t="s">
        <v>159</v>
      </c>
      <c r="H3350" s="18" t="s">
        <v>120</v>
      </c>
      <c r="I3350" s="26" t="s">
        <v>120</v>
      </c>
      <c r="J3350" s="19" t="str">
        <f t="shared" si="369"/>
        <v>Not Used</v>
      </c>
      <c r="K3350" s="19" t="str">
        <f t="shared" si="370"/>
        <v>Not Used</v>
      </c>
      <c r="L3350" s="27" t="str">
        <f t="shared" si="366"/>
        <v>CHECK</v>
      </c>
      <c r="M3350" s="27" t="str">
        <f t="shared" si="367"/>
        <v>Sand &amp; Gravel</v>
      </c>
    </row>
    <row r="3351" spans="1:13" x14ac:dyDescent="0.25">
      <c r="A3351" s="15" t="s">
        <v>117</v>
      </c>
      <c r="B3351" s="16" t="s">
        <v>47</v>
      </c>
      <c r="C3351" s="15" t="str">
        <f t="shared" si="365"/>
        <v>Sand &amp; Boulders_W/Limestone</v>
      </c>
      <c r="D3351" s="15">
        <v>2</v>
      </c>
      <c r="E3351" s="33">
        <f t="shared" si="368"/>
        <v>-4.8015937416255879E-2</v>
      </c>
      <c r="F3351" s="15" t="str">
        <f t="shared" si="364"/>
        <v>Rare/Uncommon</v>
      </c>
      <c r="G3351" s="17" t="s">
        <v>159</v>
      </c>
      <c r="H3351" s="18" t="s">
        <v>120</v>
      </c>
      <c r="I3351" s="26" t="s">
        <v>120</v>
      </c>
      <c r="J3351" s="19" t="str">
        <f t="shared" si="369"/>
        <v>Needs Review</v>
      </c>
      <c r="K3351" s="19" t="str">
        <f t="shared" si="370"/>
        <v>Bell &amp; Erber</v>
      </c>
      <c r="L3351" s="27" t="str">
        <f t="shared" si="366"/>
        <v>Sand &amp; Gravel</v>
      </c>
      <c r="M3351" s="27" t="str">
        <f t="shared" si="367"/>
        <v>Sand &amp; Gravel</v>
      </c>
    </row>
    <row r="3352" spans="1:13" x14ac:dyDescent="0.25">
      <c r="A3352" s="15" t="s">
        <v>117</v>
      </c>
      <c r="B3352" s="16" t="s">
        <v>48</v>
      </c>
      <c r="C3352" s="15" t="str">
        <f t="shared" si="365"/>
        <v>Sand &amp; Boulders_W/Pyrite</v>
      </c>
      <c r="D3352" s="15">
        <v>0</v>
      </c>
      <c r="E3352" s="33">
        <f t="shared" si="368"/>
        <v>-4.8134274696818129E-2</v>
      </c>
      <c r="F3352" s="15" t="str">
        <f t="shared" si="364"/>
        <v>Not Used</v>
      </c>
      <c r="G3352" s="17" t="s">
        <v>159</v>
      </c>
      <c r="H3352" s="18" t="s">
        <v>120</v>
      </c>
      <c r="I3352" s="26" t="s">
        <v>120</v>
      </c>
      <c r="J3352" s="19" t="str">
        <f t="shared" si="369"/>
        <v>Not Used</v>
      </c>
      <c r="K3352" s="19" t="str">
        <f t="shared" si="370"/>
        <v>Not Used</v>
      </c>
      <c r="L3352" s="27" t="str">
        <f t="shared" si="366"/>
        <v>CHECK</v>
      </c>
      <c r="M3352" s="27" t="str">
        <f t="shared" si="367"/>
        <v>Sand &amp; Gravel</v>
      </c>
    </row>
    <row r="3353" spans="1:13" x14ac:dyDescent="0.25">
      <c r="A3353" s="15" t="s">
        <v>117</v>
      </c>
      <c r="B3353" s="16" t="s">
        <v>49</v>
      </c>
      <c r="C3353" s="15" t="str">
        <f t="shared" si="365"/>
        <v>Sand &amp; Boulders_W/Sand</v>
      </c>
      <c r="D3353" s="15">
        <v>1</v>
      </c>
      <c r="E3353" s="33">
        <f t="shared" si="368"/>
        <v>-4.8075106056537004E-2</v>
      </c>
      <c r="F3353" s="15" t="str">
        <f t="shared" si="364"/>
        <v>Rare/Uncommon</v>
      </c>
      <c r="G3353" s="17" t="s">
        <v>159</v>
      </c>
      <c r="H3353" s="18" t="s">
        <v>120</v>
      </c>
      <c r="I3353" s="26" t="s">
        <v>120</v>
      </c>
      <c r="J3353" s="19" t="str">
        <f t="shared" si="369"/>
        <v>Needs Review</v>
      </c>
      <c r="K3353" s="19" t="str">
        <f t="shared" si="370"/>
        <v>Bell &amp; Erber</v>
      </c>
      <c r="L3353" s="27" t="str">
        <f t="shared" si="366"/>
        <v>Sand &amp; Gravel</v>
      </c>
      <c r="M3353" s="27" t="str">
        <f t="shared" si="367"/>
        <v>Sand &amp; Gravel</v>
      </c>
    </row>
    <row r="3354" spans="1:13" x14ac:dyDescent="0.25">
      <c r="A3354" s="15" t="s">
        <v>117</v>
      </c>
      <c r="B3354" s="16" t="s">
        <v>50</v>
      </c>
      <c r="C3354" s="15" t="str">
        <f t="shared" si="365"/>
        <v>Sand &amp; Boulders_W/Sandstone</v>
      </c>
      <c r="D3354" s="15">
        <v>1</v>
      </c>
      <c r="E3354" s="33">
        <f t="shared" si="368"/>
        <v>-4.8075106056537004E-2</v>
      </c>
      <c r="F3354" s="15" t="str">
        <f t="shared" si="364"/>
        <v>Rare/Uncommon</v>
      </c>
      <c r="G3354" s="17" t="s">
        <v>159</v>
      </c>
      <c r="H3354" s="18" t="s">
        <v>120</v>
      </c>
      <c r="I3354" s="26" t="s">
        <v>120</v>
      </c>
      <c r="J3354" s="19" t="str">
        <f t="shared" si="369"/>
        <v>Needs Review</v>
      </c>
      <c r="K3354" s="19" t="str">
        <f t="shared" si="370"/>
        <v>Bell &amp; Erber</v>
      </c>
      <c r="L3354" s="27" t="str">
        <f t="shared" si="366"/>
        <v>Sand &amp; Gravel</v>
      </c>
      <c r="M3354" s="27" t="str">
        <f t="shared" si="367"/>
        <v>Sand &amp; Gravel</v>
      </c>
    </row>
    <row r="3355" spans="1:13" x14ac:dyDescent="0.25">
      <c r="A3355" s="15" t="s">
        <v>117</v>
      </c>
      <c r="B3355" s="16" t="s">
        <v>51</v>
      </c>
      <c r="C3355" s="15" t="str">
        <f t="shared" si="365"/>
        <v>Sand &amp; Boulders_W/Shale</v>
      </c>
      <c r="D3355" s="15">
        <v>3</v>
      </c>
      <c r="E3355" s="33">
        <f t="shared" si="368"/>
        <v>-4.7956768775974754E-2</v>
      </c>
      <c r="F3355" s="15" t="str">
        <f t="shared" si="364"/>
        <v>Rare/Uncommon</v>
      </c>
      <c r="G3355" s="17" t="s">
        <v>159</v>
      </c>
      <c r="H3355" s="18" t="s">
        <v>120</v>
      </c>
      <c r="I3355" s="26" t="s">
        <v>120</v>
      </c>
      <c r="J3355" s="19" t="str">
        <f t="shared" si="369"/>
        <v>Needs Review</v>
      </c>
      <c r="K3355" s="19" t="str">
        <f t="shared" si="370"/>
        <v>Bell &amp; Erber</v>
      </c>
      <c r="L3355" s="27" t="str">
        <f t="shared" si="366"/>
        <v>Sand &amp; Gravel</v>
      </c>
      <c r="M3355" s="27" t="str">
        <f t="shared" si="367"/>
        <v>Sand &amp; Gravel</v>
      </c>
    </row>
    <row r="3356" spans="1:13" x14ac:dyDescent="0.25">
      <c r="A3356" s="15" t="s">
        <v>117</v>
      </c>
      <c r="B3356" s="16" t="s">
        <v>52</v>
      </c>
      <c r="C3356" s="15" t="str">
        <f t="shared" si="365"/>
        <v>Sand &amp; Boulders_W/Silt</v>
      </c>
      <c r="D3356" s="15">
        <v>7</v>
      </c>
      <c r="E3356" s="33">
        <f t="shared" si="368"/>
        <v>-4.7720094214850246E-2</v>
      </c>
      <c r="F3356" s="15" t="str">
        <f t="shared" si="364"/>
        <v>Rare/Uncommon</v>
      </c>
      <c r="G3356" s="17" t="s">
        <v>159</v>
      </c>
      <c r="H3356" s="18" t="s">
        <v>120</v>
      </c>
      <c r="I3356" s="26" t="s">
        <v>120</v>
      </c>
      <c r="J3356" s="19" t="str">
        <f t="shared" si="369"/>
        <v>Needs Review</v>
      </c>
      <c r="K3356" s="19" t="str">
        <f t="shared" si="370"/>
        <v>Bell &amp; Erber</v>
      </c>
      <c r="L3356" s="27" t="str">
        <f t="shared" si="366"/>
        <v>Sand &amp; Gravel</v>
      </c>
      <c r="M3356" s="27" t="str">
        <f t="shared" si="367"/>
        <v>Sand &amp; Gravel</v>
      </c>
    </row>
    <row r="3357" spans="1:13" x14ac:dyDescent="0.25">
      <c r="A3357" s="15" t="s">
        <v>117</v>
      </c>
      <c r="B3357" s="16" t="s">
        <v>53</v>
      </c>
      <c r="C3357" s="15" t="str">
        <f t="shared" si="365"/>
        <v>Sand &amp; Boulders_W/Stones</v>
      </c>
      <c r="D3357" s="15">
        <v>7</v>
      </c>
      <c r="E3357" s="33">
        <f t="shared" si="368"/>
        <v>-4.7720094214850246E-2</v>
      </c>
      <c r="F3357" s="15" t="str">
        <f t="shared" si="364"/>
        <v>Rare/Uncommon</v>
      </c>
      <c r="G3357" s="17" t="s">
        <v>159</v>
      </c>
      <c r="H3357" s="18" t="s">
        <v>120</v>
      </c>
      <c r="I3357" s="26" t="s">
        <v>120</v>
      </c>
      <c r="J3357" s="19" t="str">
        <f t="shared" si="369"/>
        <v>Needs Review</v>
      </c>
      <c r="K3357" s="19" t="str">
        <f t="shared" si="370"/>
        <v>Bell &amp; Erber</v>
      </c>
      <c r="L3357" s="27" t="str">
        <f t="shared" si="366"/>
        <v>Sand &amp; Gravel</v>
      </c>
      <c r="M3357" s="27" t="str">
        <f t="shared" si="367"/>
        <v>Sand &amp; Gravel</v>
      </c>
    </row>
    <row r="3358" spans="1:13" x14ac:dyDescent="0.25">
      <c r="A3358" s="15" t="s">
        <v>117</v>
      </c>
      <c r="B3358" s="16" t="s">
        <v>54</v>
      </c>
      <c r="C3358" s="15" t="str">
        <f t="shared" si="365"/>
        <v>Sand &amp; Boulders_Water Bearing</v>
      </c>
      <c r="D3358" s="15">
        <v>41</v>
      </c>
      <c r="E3358" s="33">
        <f t="shared" si="368"/>
        <v>-4.5708360445291939E-2</v>
      </c>
      <c r="F3358" s="15" t="str">
        <f t="shared" si="364"/>
        <v>Rare/Uncommon</v>
      </c>
      <c r="G3358" s="17" t="s">
        <v>159</v>
      </c>
      <c r="H3358" s="18" t="s">
        <v>120</v>
      </c>
      <c r="I3358" s="26" t="s">
        <v>120</v>
      </c>
      <c r="J3358" s="19" t="str">
        <f t="shared" si="369"/>
        <v>Needs Review</v>
      </c>
      <c r="K3358" s="19" t="str">
        <f t="shared" si="370"/>
        <v>Bell &amp; Erber</v>
      </c>
      <c r="L3358" s="27" t="str">
        <f t="shared" si="366"/>
        <v>Sand &amp; Gravel</v>
      </c>
      <c r="M3358" s="27" t="str">
        <f t="shared" si="367"/>
        <v>Sand &amp; Gravel</v>
      </c>
    </row>
    <row r="3359" spans="1:13" x14ac:dyDescent="0.25">
      <c r="A3359" s="15" t="s">
        <v>117</v>
      </c>
      <c r="B3359" s="16" t="s">
        <v>55</v>
      </c>
      <c r="C3359" s="15" t="str">
        <f t="shared" si="365"/>
        <v>Sand &amp; Boulders_Weathered</v>
      </c>
      <c r="D3359" s="15">
        <v>1</v>
      </c>
      <c r="E3359" s="33">
        <f t="shared" si="368"/>
        <v>-4.8075106056537004E-2</v>
      </c>
      <c r="F3359" s="15" t="str">
        <f t="shared" si="364"/>
        <v>Rare/Uncommon</v>
      </c>
      <c r="G3359" s="17" t="s">
        <v>159</v>
      </c>
      <c r="H3359" s="18" t="s">
        <v>120</v>
      </c>
      <c r="I3359" s="26" t="s">
        <v>120</v>
      </c>
      <c r="J3359" s="19" t="str">
        <f t="shared" si="369"/>
        <v>Needs Review</v>
      </c>
      <c r="K3359" s="19" t="str">
        <f t="shared" si="370"/>
        <v>Bell &amp; Erber</v>
      </c>
      <c r="L3359" s="27" t="str">
        <f t="shared" si="366"/>
        <v>Sand &amp; Gravel</v>
      </c>
      <c r="M3359" s="27" t="str">
        <f t="shared" si="367"/>
        <v>Sand &amp; Gravel</v>
      </c>
    </row>
    <row r="3360" spans="1:13" x14ac:dyDescent="0.25">
      <c r="A3360" s="15" t="s">
        <v>117</v>
      </c>
      <c r="B3360" s="16" t="s">
        <v>56</v>
      </c>
      <c r="C3360" s="15" t="str">
        <f t="shared" si="365"/>
        <v>Sand &amp; Boulders_Wet/Moist</v>
      </c>
      <c r="D3360" s="15">
        <v>14</v>
      </c>
      <c r="E3360" s="33">
        <f t="shared" si="368"/>
        <v>-4.7305913732882357E-2</v>
      </c>
      <c r="F3360" s="15" t="str">
        <f t="shared" si="364"/>
        <v>Rare/Uncommon</v>
      </c>
      <c r="G3360" s="17" t="s">
        <v>159</v>
      </c>
      <c r="H3360" s="18" t="s">
        <v>120</v>
      </c>
      <c r="I3360" s="26" t="s">
        <v>120</v>
      </c>
      <c r="J3360" s="19" t="str">
        <f t="shared" si="369"/>
        <v>Needs Review</v>
      </c>
      <c r="K3360" s="19" t="str">
        <f t="shared" si="370"/>
        <v>Bell &amp; Erber</v>
      </c>
      <c r="L3360" s="27" t="str">
        <f t="shared" si="366"/>
        <v>Sand &amp; Gravel</v>
      </c>
      <c r="M3360" s="27" t="str">
        <f t="shared" si="367"/>
        <v>Sand &amp; Gravel</v>
      </c>
    </row>
    <row r="3361" spans="1:13" x14ac:dyDescent="0.25">
      <c r="A3361" s="15" t="s">
        <v>117</v>
      </c>
      <c r="B3361" s="16" t="s">
        <v>57</v>
      </c>
      <c r="C3361" s="15" t="str">
        <f t="shared" si="365"/>
        <v>Sand &amp; Boulders_Wood</v>
      </c>
      <c r="D3361" s="15">
        <v>0</v>
      </c>
      <c r="E3361" s="33">
        <f t="shared" si="368"/>
        <v>-4.8134274696818129E-2</v>
      </c>
      <c r="F3361" s="15" t="str">
        <f t="shared" si="364"/>
        <v>Not Used</v>
      </c>
      <c r="G3361" s="17" t="s">
        <v>159</v>
      </c>
      <c r="H3361" s="18" t="s">
        <v>120</v>
      </c>
      <c r="I3361" s="26" t="s">
        <v>120</v>
      </c>
      <c r="J3361" s="19" t="str">
        <f t="shared" si="369"/>
        <v>Not Used</v>
      </c>
      <c r="K3361" s="19" t="str">
        <f t="shared" si="370"/>
        <v>Not Used</v>
      </c>
      <c r="L3361" s="27" t="str">
        <f t="shared" si="366"/>
        <v>CHECK</v>
      </c>
      <c r="M3361" s="27" t="str">
        <f t="shared" si="367"/>
        <v>Sand &amp; Gravel</v>
      </c>
    </row>
    <row r="3362" spans="1:13" x14ac:dyDescent="0.25">
      <c r="A3362" s="15" t="s">
        <v>118</v>
      </c>
      <c r="B3362" s="16"/>
      <c r="C3362" s="15" t="str">
        <f t="shared" si="365"/>
        <v>Sand &amp; Clay_</v>
      </c>
      <c r="D3362" s="15">
        <v>84061</v>
      </c>
      <c r="E3362" s="33">
        <f t="shared" si="368"/>
        <v>4.9256407959749691</v>
      </c>
      <c r="F3362" s="15" t="str">
        <f t="shared" si="364"/>
        <v>Very Common</v>
      </c>
      <c r="G3362" s="17" t="s">
        <v>64</v>
      </c>
      <c r="H3362" s="18" t="s">
        <v>64</v>
      </c>
      <c r="I3362" s="26" t="s">
        <v>64</v>
      </c>
      <c r="J3362" s="19" t="str">
        <f t="shared" si="369"/>
        <v>Yes</v>
      </c>
      <c r="K3362" s="19" t="str">
        <f t="shared" si="370"/>
        <v>Everyone Agrees</v>
      </c>
      <c r="L3362" s="27" t="str">
        <f t="shared" si="366"/>
        <v>Clay &amp; Sand</v>
      </c>
      <c r="M3362" s="27" t="str">
        <f t="shared" si="367"/>
        <v>Clay &amp; Sand</v>
      </c>
    </row>
    <row r="3363" spans="1:13" x14ac:dyDescent="0.25">
      <c r="A3363" s="15" t="s">
        <v>118</v>
      </c>
      <c r="B3363" s="16" t="s">
        <v>4</v>
      </c>
      <c r="C3363" s="15" t="str">
        <f t="shared" si="365"/>
        <v>Sand &amp; Clay_Broken</v>
      </c>
      <c r="D3363" s="15">
        <v>17</v>
      </c>
      <c r="E3363" s="33">
        <f t="shared" si="368"/>
        <v>-4.7128407812038975E-2</v>
      </c>
      <c r="F3363" s="15" t="str">
        <f t="shared" si="364"/>
        <v>Rare/Uncommon</v>
      </c>
      <c r="G3363" s="17" t="s">
        <v>159</v>
      </c>
      <c r="H3363" s="18" t="s">
        <v>64</v>
      </c>
      <c r="I3363" s="26" t="s">
        <v>64</v>
      </c>
      <c r="J3363" s="19" t="str">
        <f t="shared" si="369"/>
        <v>Needs Review</v>
      </c>
      <c r="K3363" s="19" t="str">
        <f t="shared" si="370"/>
        <v>Bell &amp; Erber</v>
      </c>
      <c r="L3363" s="27" t="str">
        <f t="shared" si="366"/>
        <v>Clay &amp; Sand</v>
      </c>
      <c r="M3363" s="27" t="str">
        <f t="shared" si="367"/>
        <v>Clay &amp; Sand</v>
      </c>
    </row>
    <row r="3364" spans="1:13" x14ac:dyDescent="0.25">
      <c r="A3364" s="15" t="s">
        <v>118</v>
      </c>
      <c r="B3364" s="16" t="s">
        <v>5</v>
      </c>
      <c r="C3364" s="15" t="str">
        <f t="shared" si="365"/>
        <v>Sand &amp; Clay_Cemented</v>
      </c>
      <c r="D3364" s="15">
        <v>55</v>
      </c>
      <c r="E3364" s="33">
        <f t="shared" si="368"/>
        <v>-4.4879999481356167E-2</v>
      </c>
      <c r="F3364" s="15" t="str">
        <f t="shared" si="364"/>
        <v>Rare/Uncommon</v>
      </c>
      <c r="G3364" s="17" t="s">
        <v>159</v>
      </c>
      <c r="H3364" s="18" t="s">
        <v>64</v>
      </c>
      <c r="I3364" s="26" t="s">
        <v>64</v>
      </c>
      <c r="J3364" s="19" t="str">
        <f t="shared" si="369"/>
        <v>Needs Review</v>
      </c>
      <c r="K3364" s="19" t="str">
        <f t="shared" si="370"/>
        <v>Bell &amp; Erber</v>
      </c>
      <c r="L3364" s="27" t="str">
        <f t="shared" si="366"/>
        <v>Clay &amp; Sand</v>
      </c>
      <c r="M3364" s="27" t="str">
        <f t="shared" si="367"/>
        <v>Clay &amp; Sand</v>
      </c>
    </row>
    <row r="3365" spans="1:13" x14ac:dyDescent="0.25">
      <c r="A3365" s="15" t="s">
        <v>118</v>
      </c>
      <c r="B3365" s="16" t="s">
        <v>6</v>
      </c>
      <c r="C3365" s="15" t="str">
        <f t="shared" si="365"/>
        <v>Sand &amp; Clay_Clayey</v>
      </c>
      <c r="D3365" s="15">
        <v>163</v>
      </c>
      <c r="E3365" s="33">
        <f t="shared" si="368"/>
        <v>-3.8489786330994487E-2</v>
      </c>
      <c r="F3365" s="15" t="str">
        <f t="shared" si="364"/>
        <v>Rare/Uncommon</v>
      </c>
      <c r="G3365" s="17" t="s">
        <v>159</v>
      </c>
      <c r="H3365" s="18" t="s">
        <v>64</v>
      </c>
      <c r="I3365" s="26" t="s">
        <v>64</v>
      </c>
      <c r="J3365" s="19" t="str">
        <f t="shared" si="369"/>
        <v>Needs Review</v>
      </c>
      <c r="K3365" s="19" t="str">
        <f t="shared" si="370"/>
        <v>Bell &amp; Erber</v>
      </c>
      <c r="L3365" s="27" t="str">
        <f t="shared" si="366"/>
        <v>Clay &amp; Sand</v>
      </c>
      <c r="M3365" s="27" t="str">
        <f t="shared" si="367"/>
        <v>Clay &amp; Sand</v>
      </c>
    </row>
    <row r="3366" spans="1:13" x14ac:dyDescent="0.25">
      <c r="A3366" s="15" t="s">
        <v>118</v>
      </c>
      <c r="B3366" s="16" t="s">
        <v>7</v>
      </c>
      <c r="C3366" s="15" t="str">
        <f t="shared" si="365"/>
        <v>Sand &amp; Clay_Coarse</v>
      </c>
      <c r="D3366" s="15">
        <v>1291</v>
      </c>
      <c r="E3366" s="33">
        <f t="shared" si="368"/>
        <v>2.8252439906116381E-2</v>
      </c>
      <c r="F3366" s="15" t="str">
        <f t="shared" si="364"/>
        <v>Fairly Common</v>
      </c>
      <c r="G3366" s="17" t="s">
        <v>64</v>
      </c>
      <c r="H3366" s="18" t="s">
        <v>64</v>
      </c>
      <c r="I3366" s="26" t="s">
        <v>64</v>
      </c>
      <c r="J3366" s="19" t="str">
        <f t="shared" si="369"/>
        <v>Yes</v>
      </c>
      <c r="K3366" s="19" t="str">
        <f t="shared" si="370"/>
        <v>Everyone Agrees</v>
      </c>
      <c r="L3366" s="27" t="str">
        <f t="shared" si="366"/>
        <v>Clay &amp; Sand</v>
      </c>
      <c r="M3366" s="27" t="str">
        <f t="shared" si="367"/>
        <v>Clay &amp; Sand</v>
      </c>
    </row>
    <row r="3367" spans="1:13" x14ac:dyDescent="0.25">
      <c r="A3367" s="15" t="s">
        <v>118</v>
      </c>
      <c r="B3367" s="16" t="s">
        <v>8</v>
      </c>
      <c r="C3367" s="15" t="str">
        <f t="shared" si="365"/>
        <v>Sand &amp; Clay_Dense</v>
      </c>
      <c r="D3367" s="15">
        <v>34</v>
      </c>
      <c r="E3367" s="33">
        <f t="shared" si="368"/>
        <v>-4.6122540927259821E-2</v>
      </c>
      <c r="F3367" s="15" t="str">
        <f t="shared" si="364"/>
        <v>Rare/Uncommon</v>
      </c>
      <c r="G3367" s="17" t="s">
        <v>159</v>
      </c>
      <c r="H3367" s="18" t="s">
        <v>64</v>
      </c>
      <c r="I3367" s="26" t="s">
        <v>64</v>
      </c>
      <c r="J3367" s="19" t="str">
        <f t="shared" si="369"/>
        <v>Needs Review</v>
      </c>
      <c r="K3367" s="19" t="str">
        <f t="shared" si="370"/>
        <v>Bell &amp; Erber</v>
      </c>
      <c r="L3367" s="27" t="str">
        <f t="shared" si="366"/>
        <v>Clay &amp; Sand</v>
      </c>
      <c r="M3367" s="27" t="str">
        <f t="shared" si="367"/>
        <v>Clay &amp; Sand</v>
      </c>
    </row>
    <row r="3368" spans="1:13" x14ac:dyDescent="0.25">
      <c r="A3368" s="15" t="s">
        <v>118</v>
      </c>
      <c r="B3368" s="16" t="s">
        <v>9</v>
      </c>
      <c r="C3368" s="15" t="str">
        <f t="shared" si="365"/>
        <v>Sand &amp; Clay_Dolomitic</v>
      </c>
      <c r="D3368" s="15">
        <v>0</v>
      </c>
      <c r="E3368" s="33">
        <f t="shared" si="368"/>
        <v>-4.8134274696818129E-2</v>
      </c>
      <c r="F3368" s="15" t="str">
        <f t="shared" si="364"/>
        <v>Not Used</v>
      </c>
      <c r="G3368" s="17" t="s">
        <v>159</v>
      </c>
      <c r="H3368" s="18" t="s">
        <v>64</v>
      </c>
      <c r="I3368" s="26" t="s">
        <v>64</v>
      </c>
      <c r="J3368" s="19" t="str">
        <f t="shared" si="369"/>
        <v>Not Used</v>
      </c>
      <c r="K3368" s="19" t="str">
        <f t="shared" si="370"/>
        <v>Not Used</v>
      </c>
      <c r="L3368" s="27" t="str">
        <f t="shared" si="366"/>
        <v>CHECK</v>
      </c>
      <c r="M3368" s="27" t="str">
        <f t="shared" si="367"/>
        <v>Clay &amp; Sand</v>
      </c>
    </row>
    <row r="3369" spans="1:13" x14ac:dyDescent="0.25">
      <c r="A3369" s="15" t="s">
        <v>118</v>
      </c>
      <c r="B3369" s="16" t="s">
        <v>10</v>
      </c>
      <c r="C3369" s="15" t="str">
        <f t="shared" si="365"/>
        <v>Sand &amp; Clay_Dry</v>
      </c>
      <c r="D3369" s="15">
        <v>287</v>
      </c>
      <c r="E3369" s="33">
        <f t="shared" si="368"/>
        <v>-3.1152874936134781E-2</v>
      </c>
      <c r="F3369" s="15" t="str">
        <f t="shared" si="364"/>
        <v>Rare/Uncommon</v>
      </c>
      <c r="G3369" s="17" t="s">
        <v>159</v>
      </c>
      <c r="H3369" s="18" t="s">
        <v>64</v>
      </c>
      <c r="I3369" s="26" t="s">
        <v>64</v>
      </c>
      <c r="J3369" s="19" t="str">
        <f t="shared" si="369"/>
        <v>Needs Review</v>
      </c>
      <c r="K3369" s="19" t="str">
        <f t="shared" si="370"/>
        <v>Bell &amp; Erber</v>
      </c>
      <c r="L3369" s="27" t="str">
        <f t="shared" si="366"/>
        <v>Clay &amp; Sand</v>
      </c>
      <c r="M3369" s="27" t="str">
        <f t="shared" si="367"/>
        <v>Clay &amp; Sand</v>
      </c>
    </row>
    <row r="3370" spans="1:13" x14ac:dyDescent="0.25">
      <c r="A3370" s="15" t="s">
        <v>118</v>
      </c>
      <c r="B3370" s="16" t="s">
        <v>11</v>
      </c>
      <c r="C3370" s="15" t="str">
        <f t="shared" si="365"/>
        <v>Sand &amp; Clay_Fill</v>
      </c>
      <c r="D3370" s="15">
        <v>154</v>
      </c>
      <c r="E3370" s="33">
        <f t="shared" si="368"/>
        <v>-3.9022304093524626E-2</v>
      </c>
      <c r="F3370" s="15" t="str">
        <f t="shared" si="364"/>
        <v>Rare/Uncommon</v>
      </c>
      <c r="G3370" s="17" t="s">
        <v>159</v>
      </c>
      <c r="H3370" s="18" t="s">
        <v>167</v>
      </c>
      <c r="I3370" s="26" t="s">
        <v>167</v>
      </c>
      <c r="J3370" s="19" t="str">
        <f t="shared" si="369"/>
        <v>Needs Review</v>
      </c>
      <c r="K3370" s="19" t="str">
        <f t="shared" si="370"/>
        <v>Bell &amp; Erber</v>
      </c>
      <c r="L3370" s="27" t="str">
        <f t="shared" si="366"/>
        <v>Unknown or No Record</v>
      </c>
      <c r="M3370" s="27" t="str">
        <f t="shared" si="367"/>
        <v>Unknown or No Record</v>
      </c>
    </row>
    <row r="3371" spans="1:13" x14ac:dyDescent="0.25">
      <c r="A3371" s="15" t="s">
        <v>118</v>
      </c>
      <c r="B3371" s="16" t="s">
        <v>12</v>
      </c>
      <c r="C3371" s="15" t="str">
        <f t="shared" si="365"/>
        <v>Sand &amp; Clay_Fine</v>
      </c>
      <c r="D3371" s="15">
        <v>10847</v>
      </c>
      <c r="E3371" s="33">
        <f t="shared" si="368"/>
        <v>0.5936679664325627</v>
      </c>
      <c r="F3371" s="15" t="str">
        <f t="shared" si="364"/>
        <v>Fairly Common</v>
      </c>
      <c r="G3371" s="17" t="s">
        <v>169</v>
      </c>
      <c r="H3371" s="18" t="s">
        <v>64</v>
      </c>
      <c r="I3371" s="26" t="s">
        <v>64</v>
      </c>
      <c r="J3371" s="19" t="str">
        <f t="shared" si="369"/>
        <v>No</v>
      </c>
      <c r="K3371" s="19" t="str">
        <f t="shared" si="370"/>
        <v>Bell &amp; Erber</v>
      </c>
      <c r="L3371" s="27" t="str">
        <f t="shared" si="366"/>
        <v>Clay &amp; Sand</v>
      </c>
      <c r="M3371" s="27" t="str">
        <f t="shared" si="367"/>
        <v>Clay &amp; Sand</v>
      </c>
    </row>
    <row r="3372" spans="1:13" x14ac:dyDescent="0.25">
      <c r="A3372" s="15" t="s">
        <v>118</v>
      </c>
      <c r="B3372" s="16" t="s">
        <v>13</v>
      </c>
      <c r="C3372" s="15" t="str">
        <f t="shared" si="365"/>
        <v>Sand &amp; Clay_Fine To Coarse</v>
      </c>
      <c r="D3372" s="15">
        <v>304</v>
      </c>
      <c r="E3372" s="33">
        <f t="shared" si="368"/>
        <v>-3.0147008051355628E-2</v>
      </c>
      <c r="F3372" s="15" t="str">
        <f t="shared" si="364"/>
        <v>Rare/Uncommon</v>
      </c>
      <c r="G3372" s="17" t="s">
        <v>159</v>
      </c>
      <c r="H3372" s="18" t="s">
        <v>64</v>
      </c>
      <c r="I3372" s="26" t="s">
        <v>64</v>
      </c>
      <c r="J3372" s="19" t="str">
        <f t="shared" si="369"/>
        <v>Needs Review</v>
      </c>
      <c r="K3372" s="19" t="str">
        <f t="shared" si="370"/>
        <v>Bell &amp; Erber</v>
      </c>
      <c r="L3372" s="27" t="str">
        <f t="shared" si="366"/>
        <v>Clay &amp; Sand</v>
      </c>
      <c r="M3372" s="27" t="str">
        <f t="shared" si="367"/>
        <v>Clay &amp; Sand</v>
      </c>
    </row>
    <row r="3373" spans="1:13" x14ac:dyDescent="0.25">
      <c r="A3373" s="15" t="s">
        <v>118</v>
      </c>
      <c r="B3373" s="16" t="s">
        <v>14</v>
      </c>
      <c r="C3373" s="15" t="str">
        <f t="shared" si="365"/>
        <v>Sand &amp; Clay_Fine To Medium</v>
      </c>
      <c r="D3373" s="15">
        <v>526</v>
      </c>
      <c r="E3373" s="33">
        <f t="shared" si="368"/>
        <v>-1.701156990894551E-2</v>
      </c>
      <c r="F3373" s="15" t="str">
        <f t="shared" si="364"/>
        <v>Rare/Uncommon</v>
      </c>
      <c r="G3373" s="17" t="s">
        <v>64</v>
      </c>
      <c r="H3373" s="18" t="s">
        <v>64</v>
      </c>
      <c r="I3373" s="26" t="s">
        <v>64</v>
      </c>
      <c r="J3373" s="19" t="str">
        <f t="shared" si="369"/>
        <v>Yes</v>
      </c>
      <c r="K3373" s="19" t="str">
        <f t="shared" si="370"/>
        <v>Everyone Agrees</v>
      </c>
      <c r="L3373" s="27" t="str">
        <f t="shared" si="366"/>
        <v>Clay &amp; Sand</v>
      </c>
      <c r="M3373" s="27" t="str">
        <f t="shared" si="367"/>
        <v>Clay &amp; Sand</v>
      </c>
    </row>
    <row r="3374" spans="1:13" x14ac:dyDescent="0.25">
      <c r="A3374" s="15" t="s">
        <v>118</v>
      </c>
      <c r="B3374" s="16" t="s">
        <v>15</v>
      </c>
      <c r="C3374" s="15" t="str">
        <f t="shared" si="365"/>
        <v>Sand &amp; Clay_Firm</v>
      </c>
      <c r="D3374" s="15">
        <v>11</v>
      </c>
      <c r="E3374" s="33">
        <f t="shared" si="368"/>
        <v>-4.7483419653725739E-2</v>
      </c>
      <c r="F3374" s="15" t="str">
        <f t="shared" si="364"/>
        <v>Rare/Uncommon</v>
      </c>
      <c r="G3374" s="17" t="s">
        <v>159</v>
      </c>
      <c r="H3374" s="18" t="s">
        <v>64</v>
      </c>
      <c r="I3374" s="26" t="s">
        <v>64</v>
      </c>
      <c r="J3374" s="19" t="str">
        <f t="shared" si="369"/>
        <v>Needs Review</v>
      </c>
      <c r="K3374" s="19" t="str">
        <f t="shared" si="370"/>
        <v>Bell &amp; Erber</v>
      </c>
      <c r="L3374" s="27" t="str">
        <f t="shared" si="366"/>
        <v>Clay &amp; Sand</v>
      </c>
      <c r="M3374" s="27" t="str">
        <f t="shared" si="367"/>
        <v>Clay &amp; Sand</v>
      </c>
    </row>
    <row r="3375" spans="1:13" x14ac:dyDescent="0.25">
      <c r="A3375" s="15" t="s">
        <v>118</v>
      </c>
      <c r="B3375" s="16" t="s">
        <v>16</v>
      </c>
      <c r="C3375" s="15" t="str">
        <f t="shared" si="365"/>
        <v>Sand &amp; Clay_Fractured</v>
      </c>
      <c r="D3375" s="15">
        <v>3</v>
      </c>
      <c r="E3375" s="33">
        <f t="shared" si="368"/>
        <v>-4.7956768775974754E-2</v>
      </c>
      <c r="F3375" s="15" t="str">
        <f t="shared" si="364"/>
        <v>Rare/Uncommon</v>
      </c>
      <c r="G3375" s="17" t="s">
        <v>159</v>
      </c>
      <c r="H3375" s="18" t="s">
        <v>64</v>
      </c>
      <c r="I3375" s="26" t="s">
        <v>64</v>
      </c>
      <c r="J3375" s="19" t="str">
        <f t="shared" si="369"/>
        <v>Needs Review</v>
      </c>
      <c r="K3375" s="19" t="str">
        <f t="shared" si="370"/>
        <v>Bell &amp; Erber</v>
      </c>
      <c r="L3375" s="27" t="str">
        <f t="shared" si="366"/>
        <v>Clay &amp; Sand</v>
      </c>
      <c r="M3375" s="27" t="str">
        <f t="shared" si="367"/>
        <v>Clay &amp; Sand</v>
      </c>
    </row>
    <row r="3376" spans="1:13" x14ac:dyDescent="0.25">
      <c r="A3376" s="15" t="s">
        <v>118</v>
      </c>
      <c r="B3376" s="16" t="s">
        <v>17</v>
      </c>
      <c r="C3376" s="15" t="str">
        <f t="shared" si="365"/>
        <v>Sand &amp; Clay_Gravely</v>
      </c>
      <c r="D3376" s="15">
        <v>236</v>
      </c>
      <c r="E3376" s="33">
        <f t="shared" si="368"/>
        <v>-3.4170475590472239E-2</v>
      </c>
      <c r="F3376" s="15" t="str">
        <f t="shared" si="364"/>
        <v>Rare/Uncommon</v>
      </c>
      <c r="G3376" s="17" t="s">
        <v>159</v>
      </c>
      <c r="H3376" s="18" t="s">
        <v>158</v>
      </c>
      <c r="I3376" s="26" t="s">
        <v>158</v>
      </c>
      <c r="J3376" s="19" t="str">
        <f t="shared" si="369"/>
        <v>Needs Review</v>
      </c>
      <c r="K3376" s="19" t="str">
        <f t="shared" si="370"/>
        <v>Bell &amp; Erber</v>
      </c>
      <c r="L3376" s="27" t="str">
        <f t="shared" si="366"/>
        <v>Diamicton</v>
      </c>
      <c r="M3376" s="27" t="str">
        <f t="shared" si="367"/>
        <v>Diamicton</v>
      </c>
    </row>
    <row r="3377" spans="1:13" x14ac:dyDescent="0.25">
      <c r="A3377" s="15" t="s">
        <v>118</v>
      </c>
      <c r="B3377" s="16" t="s">
        <v>18</v>
      </c>
      <c r="C3377" s="15" t="str">
        <f t="shared" si="365"/>
        <v>Sand &amp; Clay_Gummy</v>
      </c>
      <c r="D3377" s="15">
        <v>154</v>
      </c>
      <c r="E3377" s="33">
        <f t="shared" si="368"/>
        <v>-3.9022304093524626E-2</v>
      </c>
      <c r="F3377" s="15" t="str">
        <f t="shared" si="364"/>
        <v>Rare/Uncommon</v>
      </c>
      <c r="G3377" s="17" t="s">
        <v>159</v>
      </c>
      <c r="H3377" s="18" t="s">
        <v>64</v>
      </c>
      <c r="I3377" s="26" t="s">
        <v>64</v>
      </c>
      <c r="J3377" s="19" t="str">
        <f t="shared" si="369"/>
        <v>Needs Review</v>
      </c>
      <c r="K3377" s="19" t="str">
        <f t="shared" si="370"/>
        <v>Bell &amp; Erber</v>
      </c>
      <c r="L3377" s="27" t="str">
        <f t="shared" si="366"/>
        <v>Clay &amp; Sand</v>
      </c>
      <c r="M3377" s="27" t="str">
        <f t="shared" si="367"/>
        <v>Clay &amp; Sand</v>
      </c>
    </row>
    <row r="3378" spans="1:13" x14ac:dyDescent="0.25">
      <c r="A3378" s="15" t="s">
        <v>118</v>
      </c>
      <c r="B3378" s="16" t="s">
        <v>19</v>
      </c>
      <c r="C3378" s="15" t="str">
        <f t="shared" si="365"/>
        <v>Sand &amp; Clay_Hard</v>
      </c>
      <c r="D3378" s="15">
        <v>428</v>
      </c>
      <c r="E3378" s="33">
        <f t="shared" si="368"/>
        <v>-2.2810096656495922E-2</v>
      </c>
      <c r="F3378" s="15" t="str">
        <f t="shared" si="364"/>
        <v>Rare/Uncommon</v>
      </c>
      <c r="G3378" s="17" t="s">
        <v>64</v>
      </c>
      <c r="H3378" s="18" t="s">
        <v>64</v>
      </c>
      <c r="I3378" s="26" t="s">
        <v>64</v>
      </c>
      <c r="J3378" s="19" t="str">
        <f t="shared" si="369"/>
        <v>Yes</v>
      </c>
      <c r="K3378" s="19" t="str">
        <f t="shared" si="370"/>
        <v>Everyone Agrees</v>
      </c>
      <c r="L3378" s="27" t="str">
        <f t="shared" si="366"/>
        <v>Clay &amp; Sand</v>
      </c>
      <c r="M3378" s="27" t="str">
        <f t="shared" si="367"/>
        <v>Clay &amp; Sand</v>
      </c>
    </row>
    <row r="3379" spans="1:13" x14ac:dyDescent="0.25">
      <c r="A3379" s="15" t="s">
        <v>118</v>
      </c>
      <c r="B3379" s="16" t="s">
        <v>20</v>
      </c>
      <c r="C3379" s="15" t="str">
        <f t="shared" si="365"/>
        <v>Sand &amp; Clay_Heaving/Quick</v>
      </c>
      <c r="D3379" s="15">
        <v>112</v>
      </c>
      <c r="E3379" s="33">
        <f t="shared" si="368"/>
        <v>-4.1507386985331948E-2</v>
      </c>
      <c r="F3379" s="15" t="str">
        <f t="shared" si="364"/>
        <v>Rare/Uncommon</v>
      </c>
      <c r="G3379" s="17" t="s">
        <v>159</v>
      </c>
      <c r="H3379" s="18" t="s">
        <v>64</v>
      </c>
      <c r="I3379" s="26" t="s">
        <v>64</v>
      </c>
      <c r="J3379" s="19" t="str">
        <f t="shared" si="369"/>
        <v>Needs Review</v>
      </c>
      <c r="K3379" s="19" t="str">
        <f t="shared" si="370"/>
        <v>Bell &amp; Erber</v>
      </c>
      <c r="L3379" s="27" t="str">
        <f t="shared" si="366"/>
        <v>Clay &amp; Sand</v>
      </c>
      <c r="M3379" s="27" t="str">
        <f t="shared" si="367"/>
        <v>Clay &amp; Sand</v>
      </c>
    </row>
    <row r="3380" spans="1:13" x14ac:dyDescent="0.25">
      <c r="A3380" s="15" t="s">
        <v>118</v>
      </c>
      <c r="B3380" s="16" t="s">
        <v>21</v>
      </c>
      <c r="C3380" s="15" t="str">
        <f t="shared" si="365"/>
        <v>Sand &amp; Clay_Karst</v>
      </c>
      <c r="D3380" s="15">
        <v>0</v>
      </c>
      <c r="E3380" s="33">
        <f t="shared" si="368"/>
        <v>-4.8134274696818129E-2</v>
      </c>
      <c r="F3380" s="15" t="str">
        <f t="shared" si="364"/>
        <v>Not Used</v>
      </c>
      <c r="G3380" s="17" t="s">
        <v>159</v>
      </c>
      <c r="H3380" s="18" t="s">
        <v>64</v>
      </c>
      <c r="I3380" s="26" t="s">
        <v>64</v>
      </c>
      <c r="J3380" s="19" t="str">
        <f t="shared" si="369"/>
        <v>Not Used</v>
      </c>
      <c r="K3380" s="19" t="str">
        <f t="shared" si="370"/>
        <v>Not Used</v>
      </c>
      <c r="L3380" s="27" t="str">
        <f t="shared" si="366"/>
        <v>CHECK</v>
      </c>
      <c r="M3380" s="27" t="str">
        <f t="shared" si="367"/>
        <v>Clay &amp; Sand</v>
      </c>
    </row>
    <row r="3381" spans="1:13" x14ac:dyDescent="0.25">
      <c r="A3381" s="15" t="s">
        <v>118</v>
      </c>
      <c r="B3381" s="16" t="s">
        <v>22</v>
      </c>
      <c r="C3381" s="15" t="str">
        <f t="shared" si="365"/>
        <v>Sand &amp; Clay_Layered</v>
      </c>
      <c r="D3381" s="15">
        <v>1161</v>
      </c>
      <c r="E3381" s="33">
        <f t="shared" si="368"/>
        <v>2.0560516669569918E-2</v>
      </c>
      <c r="F3381" s="15" t="str">
        <f t="shared" si="364"/>
        <v>Fairly Common</v>
      </c>
      <c r="G3381" s="17" t="s">
        <v>159</v>
      </c>
      <c r="H3381" s="18" t="s">
        <v>64</v>
      </c>
      <c r="I3381" s="26" t="s">
        <v>64</v>
      </c>
      <c r="J3381" s="19" t="str">
        <f t="shared" si="369"/>
        <v>Needs Review</v>
      </c>
      <c r="K3381" s="19" t="str">
        <f t="shared" si="370"/>
        <v>Bell &amp; Erber</v>
      </c>
      <c r="L3381" s="27" t="str">
        <f t="shared" si="366"/>
        <v>Clay &amp; Sand</v>
      </c>
      <c r="M3381" s="27" t="str">
        <f t="shared" si="367"/>
        <v>Clay &amp; Sand</v>
      </c>
    </row>
    <row r="3382" spans="1:13" x14ac:dyDescent="0.25">
      <c r="A3382" s="15" t="s">
        <v>118</v>
      </c>
      <c r="B3382" s="16" t="s">
        <v>23</v>
      </c>
      <c r="C3382" s="15" t="str">
        <f t="shared" si="365"/>
        <v>Sand &amp; Clay_Medium</v>
      </c>
      <c r="D3382" s="15">
        <v>1454</v>
      </c>
      <c r="E3382" s="33">
        <f t="shared" si="368"/>
        <v>3.7896928271940029E-2</v>
      </c>
      <c r="F3382" s="15" t="str">
        <f t="shared" si="364"/>
        <v>Fairly Common</v>
      </c>
      <c r="G3382" s="17" t="s">
        <v>64</v>
      </c>
      <c r="H3382" s="18" t="s">
        <v>64</v>
      </c>
      <c r="I3382" s="26" t="s">
        <v>64</v>
      </c>
      <c r="J3382" s="19" t="str">
        <f t="shared" si="369"/>
        <v>Yes</v>
      </c>
      <c r="K3382" s="19" t="str">
        <f t="shared" si="370"/>
        <v>Everyone Agrees</v>
      </c>
      <c r="L3382" s="27" t="str">
        <f t="shared" si="366"/>
        <v>Clay &amp; Sand</v>
      </c>
      <c r="M3382" s="27" t="str">
        <f t="shared" si="367"/>
        <v>Clay &amp; Sand</v>
      </c>
    </row>
    <row r="3383" spans="1:13" x14ac:dyDescent="0.25">
      <c r="A3383" s="15" t="s">
        <v>118</v>
      </c>
      <c r="B3383" s="16" t="s">
        <v>24</v>
      </c>
      <c r="C3383" s="15" t="str">
        <f t="shared" si="365"/>
        <v>Sand &amp; Clay_Medium To Coarse</v>
      </c>
      <c r="D3383" s="15">
        <v>239</v>
      </c>
      <c r="E3383" s="33">
        <f t="shared" si="368"/>
        <v>-3.3992969669628857E-2</v>
      </c>
      <c r="F3383" s="15" t="str">
        <f t="shared" si="364"/>
        <v>Rare/Uncommon</v>
      </c>
      <c r="G3383" s="17" t="s">
        <v>159</v>
      </c>
      <c r="H3383" s="18" t="s">
        <v>64</v>
      </c>
      <c r="I3383" s="26" t="s">
        <v>64</v>
      </c>
      <c r="J3383" s="19" t="str">
        <f t="shared" si="369"/>
        <v>Needs Review</v>
      </c>
      <c r="K3383" s="19" t="str">
        <f t="shared" si="370"/>
        <v>Bell &amp; Erber</v>
      </c>
      <c r="L3383" s="27" t="str">
        <f t="shared" si="366"/>
        <v>Clay &amp; Sand</v>
      </c>
      <c r="M3383" s="27" t="str">
        <f t="shared" si="367"/>
        <v>Clay &amp; Sand</v>
      </c>
    </row>
    <row r="3384" spans="1:13" x14ac:dyDescent="0.25">
      <c r="A3384" s="15" t="s">
        <v>118</v>
      </c>
      <c r="B3384" s="16" t="s">
        <v>25</v>
      </c>
      <c r="C3384" s="15" t="str">
        <f t="shared" si="365"/>
        <v>Sand &amp; Clay_Organic</v>
      </c>
      <c r="D3384" s="15">
        <v>8</v>
      </c>
      <c r="E3384" s="33">
        <f t="shared" si="368"/>
        <v>-4.7660925574569114E-2</v>
      </c>
      <c r="F3384" s="15" t="str">
        <f t="shared" si="364"/>
        <v>Rare/Uncommon</v>
      </c>
      <c r="G3384" s="17" t="s">
        <v>159</v>
      </c>
      <c r="H3384" s="18" t="s">
        <v>64</v>
      </c>
      <c r="I3384" s="26" t="s">
        <v>64</v>
      </c>
      <c r="J3384" s="19" t="str">
        <f t="shared" si="369"/>
        <v>Needs Review</v>
      </c>
      <c r="K3384" s="19" t="str">
        <f t="shared" si="370"/>
        <v>Bell &amp; Erber</v>
      </c>
      <c r="L3384" s="27" t="str">
        <f t="shared" si="366"/>
        <v>Clay &amp; Sand</v>
      </c>
      <c r="M3384" s="27" t="str">
        <f t="shared" si="367"/>
        <v>Clay &amp; Sand</v>
      </c>
    </row>
    <row r="3385" spans="1:13" x14ac:dyDescent="0.25">
      <c r="A3385" s="15" t="s">
        <v>118</v>
      </c>
      <c r="B3385" s="16" t="s">
        <v>26</v>
      </c>
      <c r="C3385" s="15" t="str">
        <f t="shared" si="365"/>
        <v>Sand &amp; Clay_Porous</v>
      </c>
      <c r="D3385" s="15">
        <v>2</v>
      </c>
      <c r="E3385" s="33">
        <f t="shared" si="368"/>
        <v>-4.8015937416255879E-2</v>
      </c>
      <c r="F3385" s="15" t="str">
        <f t="shared" si="364"/>
        <v>Rare/Uncommon</v>
      </c>
      <c r="G3385" s="17" t="s">
        <v>159</v>
      </c>
      <c r="H3385" s="18" t="s">
        <v>64</v>
      </c>
      <c r="I3385" s="26" t="s">
        <v>64</v>
      </c>
      <c r="J3385" s="19" t="str">
        <f t="shared" si="369"/>
        <v>Needs Review</v>
      </c>
      <c r="K3385" s="19" t="str">
        <f t="shared" si="370"/>
        <v>Bell &amp; Erber</v>
      </c>
      <c r="L3385" s="27" t="str">
        <f t="shared" si="366"/>
        <v>Clay &amp; Sand</v>
      </c>
      <c r="M3385" s="27" t="str">
        <f t="shared" si="367"/>
        <v>Clay &amp; Sand</v>
      </c>
    </row>
    <row r="3386" spans="1:13" x14ac:dyDescent="0.25">
      <c r="A3386" s="15" t="s">
        <v>118</v>
      </c>
      <c r="B3386" s="16" t="s">
        <v>27</v>
      </c>
      <c r="C3386" s="15" t="str">
        <f t="shared" si="365"/>
        <v>Sand &amp; Clay_Sandy</v>
      </c>
      <c r="D3386" s="15">
        <v>291</v>
      </c>
      <c r="E3386" s="33">
        <f t="shared" si="368"/>
        <v>-3.0916200375010274E-2</v>
      </c>
      <c r="F3386" s="15" t="str">
        <f t="shared" si="364"/>
        <v>Rare/Uncommon</v>
      </c>
      <c r="G3386" s="17" t="s">
        <v>159</v>
      </c>
      <c r="H3386" s="18" t="s">
        <v>64</v>
      </c>
      <c r="I3386" s="26" t="s">
        <v>64</v>
      </c>
      <c r="J3386" s="19" t="str">
        <f t="shared" si="369"/>
        <v>Needs Review</v>
      </c>
      <c r="K3386" s="19" t="str">
        <f t="shared" si="370"/>
        <v>Bell &amp; Erber</v>
      </c>
      <c r="L3386" s="27" t="str">
        <f t="shared" si="366"/>
        <v>Clay &amp; Sand</v>
      </c>
      <c r="M3386" s="27" t="str">
        <f t="shared" si="367"/>
        <v>Clay &amp; Sand</v>
      </c>
    </row>
    <row r="3387" spans="1:13" x14ac:dyDescent="0.25">
      <c r="A3387" s="15" t="s">
        <v>118</v>
      </c>
      <c r="B3387" s="16" t="s">
        <v>28</v>
      </c>
      <c r="C3387" s="15" t="str">
        <f t="shared" si="365"/>
        <v>Sand &amp; Clay_Silty</v>
      </c>
      <c r="D3387" s="15">
        <v>1864</v>
      </c>
      <c r="E3387" s="33">
        <f t="shared" si="368"/>
        <v>6.215607078720195E-2</v>
      </c>
      <c r="F3387" s="15" t="str">
        <f t="shared" si="364"/>
        <v>Fairly Common</v>
      </c>
      <c r="G3387" s="17" t="s">
        <v>64</v>
      </c>
      <c r="H3387" s="18" t="s">
        <v>64</v>
      </c>
      <c r="I3387" s="26" t="s">
        <v>64</v>
      </c>
      <c r="J3387" s="19" t="str">
        <f t="shared" si="369"/>
        <v>Yes</v>
      </c>
      <c r="K3387" s="19" t="str">
        <f t="shared" si="370"/>
        <v>Everyone Agrees</v>
      </c>
      <c r="L3387" s="27" t="str">
        <f t="shared" si="366"/>
        <v>Clay &amp; Sand</v>
      </c>
      <c r="M3387" s="27" t="str">
        <f t="shared" si="367"/>
        <v>Clay &amp; Sand</v>
      </c>
    </row>
    <row r="3388" spans="1:13" x14ac:dyDescent="0.25">
      <c r="A3388" s="15" t="s">
        <v>118</v>
      </c>
      <c r="B3388" s="16" t="s">
        <v>29</v>
      </c>
      <c r="C3388" s="15" t="str">
        <f t="shared" si="365"/>
        <v>Sand &amp; Clay_Soft</v>
      </c>
      <c r="D3388" s="15">
        <v>535</v>
      </c>
      <c r="E3388" s="33">
        <f t="shared" si="368"/>
        <v>-1.647905214641537E-2</v>
      </c>
      <c r="F3388" s="15" t="str">
        <f t="shared" si="364"/>
        <v>Rare/Uncommon</v>
      </c>
      <c r="G3388" s="17" t="s">
        <v>159</v>
      </c>
      <c r="H3388" s="18" t="s">
        <v>64</v>
      </c>
      <c r="I3388" s="26" t="s">
        <v>64</v>
      </c>
      <c r="J3388" s="19" t="str">
        <f t="shared" si="369"/>
        <v>Needs Review</v>
      </c>
      <c r="K3388" s="19" t="str">
        <f t="shared" si="370"/>
        <v>Bell &amp; Erber</v>
      </c>
      <c r="L3388" s="27" t="str">
        <f t="shared" si="366"/>
        <v>Clay &amp; Sand</v>
      </c>
      <c r="M3388" s="27" t="str">
        <f t="shared" si="367"/>
        <v>Clay &amp; Sand</v>
      </c>
    </row>
    <row r="3389" spans="1:13" x14ac:dyDescent="0.25">
      <c r="A3389" s="15" t="s">
        <v>118</v>
      </c>
      <c r="B3389" s="16" t="s">
        <v>30</v>
      </c>
      <c r="C3389" s="15" t="str">
        <f t="shared" si="365"/>
        <v>Sand &amp; Clay_Sticky</v>
      </c>
      <c r="D3389" s="15">
        <v>50</v>
      </c>
      <c r="E3389" s="33">
        <f t="shared" si="368"/>
        <v>-4.5175842682761799E-2</v>
      </c>
      <c r="F3389" s="15" t="str">
        <f t="shared" si="364"/>
        <v>Rare/Uncommon</v>
      </c>
      <c r="G3389" s="17" t="s">
        <v>159</v>
      </c>
      <c r="H3389" s="18" t="s">
        <v>64</v>
      </c>
      <c r="I3389" s="26" t="s">
        <v>64</v>
      </c>
      <c r="J3389" s="19" t="str">
        <f t="shared" si="369"/>
        <v>Needs Review</v>
      </c>
      <c r="K3389" s="19" t="str">
        <f t="shared" si="370"/>
        <v>Bell &amp; Erber</v>
      </c>
      <c r="L3389" s="27" t="str">
        <f t="shared" si="366"/>
        <v>Clay &amp; Sand</v>
      </c>
      <c r="M3389" s="27" t="str">
        <f t="shared" si="367"/>
        <v>Clay &amp; Sand</v>
      </c>
    </row>
    <row r="3390" spans="1:13" x14ac:dyDescent="0.25">
      <c r="A3390" s="15" t="s">
        <v>118</v>
      </c>
      <c r="B3390" s="16" t="s">
        <v>31</v>
      </c>
      <c r="C3390" s="15" t="str">
        <f t="shared" si="365"/>
        <v>Sand &amp; Clay_Stoney</v>
      </c>
      <c r="D3390" s="15">
        <v>243</v>
      </c>
      <c r="E3390" s="33">
        <f t="shared" si="368"/>
        <v>-3.375629510850435E-2</v>
      </c>
      <c r="F3390" s="15" t="str">
        <f t="shared" si="364"/>
        <v>Rare/Uncommon</v>
      </c>
      <c r="G3390" s="17" t="s">
        <v>159</v>
      </c>
      <c r="H3390" s="18" t="s">
        <v>158</v>
      </c>
      <c r="I3390" s="26" t="s">
        <v>158</v>
      </c>
      <c r="J3390" s="19" t="str">
        <f t="shared" si="369"/>
        <v>Needs Review</v>
      </c>
      <c r="K3390" s="19" t="str">
        <f t="shared" si="370"/>
        <v>Bell &amp; Erber</v>
      </c>
      <c r="L3390" s="27" t="str">
        <f t="shared" si="366"/>
        <v>Diamicton</v>
      </c>
      <c r="M3390" s="27" t="str">
        <f t="shared" si="367"/>
        <v>Diamicton</v>
      </c>
    </row>
    <row r="3391" spans="1:13" x14ac:dyDescent="0.25">
      <c r="A3391" s="15" t="s">
        <v>118</v>
      </c>
      <c r="B3391" s="16" t="s">
        <v>32</v>
      </c>
      <c r="C3391" s="15" t="str">
        <f t="shared" si="365"/>
        <v>Sand &amp; Clay_Stringers</v>
      </c>
      <c r="D3391" s="15">
        <v>1372</v>
      </c>
      <c r="E3391" s="33">
        <f t="shared" si="368"/>
        <v>3.3045099768887642E-2</v>
      </c>
      <c r="F3391" s="15" t="str">
        <f t="shared" si="364"/>
        <v>Fairly Common</v>
      </c>
      <c r="G3391" s="17" t="s">
        <v>159</v>
      </c>
      <c r="H3391" s="18" t="s">
        <v>64</v>
      </c>
      <c r="I3391" s="26" t="s">
        <v>64</v>
      </c>
      <c r="J3391" s="19" t="str">
        <f t="shared" si="369"/>
        <v>Needs Review</v>
      </c>
      <c r="K3391" s="19" t="str">
        <f t="shared" si="370"/>
        <v>Bell &amp; Erber</v>
      </c>
      <c r="L3391" s="27" t="str">
        <f t="shared" si="366"/>
        <v>Clay &amp; Sand</v>
      </c>
      <c r="M3391" s="27" t="str">
        <f t="shared" si="367"/>
        <v>Clay &amp; Sand</v>
      </c>
    </row>
    <row r="3392" spans="1:13" x14ac:dyDescent="0.25">
      <c r="A3392" s="15" t="s">
        <v>118</v>
      </c>
      <c r="B3392" s="16" t="s">
        <v>33</v>
      </c>
      <c r="C3392" s="15" t="str">
        <f t="shared" si="365"/>
        <v>Sand &amp; Clay_Strips</v>
      </c>
      <c r="D3392" s="15">
        <v>445</v>
      </c>
      <c r="E3392" s="33">
        <f t="shared" si="368"/>
        <v>-2.1804229771716768E-2</v>
      </c>
      <c r="F3392" s="15" t="str">
        <f t="shared" si="364"/>
        <v>Rare/Uncommon</v>
      </c>
      <c r="G3392" s="17" t="s">
        <v>159</v>
      </c>
      <c r="H3392" s="18" t="s">
        <v>64</v>
      </c>
      <c r="I3392" s="26" t="s">
        <v>64</v>
      </c>
      <c r="J3392" s="19" t="str">
        <f t="shared" si="369"/>
        <v>Needs Review</v>
      </c>
      <c r="K3392" s="19" t="str">
        <f t="shared" si="370"/>
        <v>Bell &amp; Erber</v>
      </c>
      <c r="L3392" s="27" t="str">
        <f t="shared" si="366"/>
        <v>Clay &amp; Sand</v>
      </c>
      <c r="M3392" s="27" t="str">
        <f t="shared" si="367"/>
        <v>Clay &amp; Sand</v>
      </c>
    </row>
    <row r="3393" spans="1:13" x14ac:dyDescent="0.25">
      <c r="A3393" s="15" t="s">
        <v>118</v>
      </c>
      <c r="B3393" s="16" t="s">
        <v>34</v>
      </c>
      <c r="C3393" s="15" t="str">
        <f t="shared" si="365"/>
        <v>Sand &amp; Clay_Swelling</v>
      </c>
      <c r="D3393" s="15">
        <v>1</v>
      </c>
      <c r="E3393" s="33">
        <f t="shared" si="368"/>
        <v>-4.8075106056537004E-2</v>
      </c>
      <c r="F3393" s="15" t="str">
        <f t="shared" si="364"/>
        <v>Rare/Uncommon</v>
      </c>
      <c r="G3393" s="17" t="s">
        <v>159</v>
      </c>
      <c r="H3393" s="18" t="s">
        <v>64</v>
      </c>
      <c r="I3393" s="26" t="s">
        <v>64</v>
      </c>
      <c r="J3393" s="19" t="str">
        <f t="shared" si="369"/>
        <v>Needs Review</v>
      </c>
      <c r="K3393" s="19" t="str">
        <f t="shared" si="370"/>
        <v>Bell &amp; Erber</v>
      </c>
      <c r="L3393" s="27" t="str">
        <f t="shared" si="366"/>
        <v>Clay &amp; Sand</v>
      </c>
      <c r="M3393" s="27" t="str">
        <f t="shared" si="367"/>
        <v>Clay &amp; Sand</v>
      </c>
    </row>
    <row r="3394" spans="1:13" x14ac:dyDescent="0.25">
      <c r="A3394" s="15" t="s">
        <v>118</v>
      </c>
      <c r="B3394" s="16" t="s">
        <v>35</v>
      </c>
      <c r="C3394" s="15" t="str">
        <f t="shared" si="365"/>
        <v>Sand &amp; Clay_Very Coarse</v>
      </c>
      <c r="D3394" s="15">
        <v>2</v>
      </c>
      <c r="E3394" s="33">
        <f t="shared" si="368"/>
        <v>-4.8015937416255879E-2</v>
      </c>
      <c r="F3394" s="15" t="str">
        <f t="shared" ref="F3394:F3457" si="371">IF(D3394=0,"Not Used",
IF(E3394&lt;Mean,"Rare/Uncommon",
IF(AND(E3394&gt;Mean,E3394&lt;(Mean + Standard_Deviation)),"Fairly Common",
IF(AND(E3394&gt;(Mean + Standard_Deviation),E3394&lt;(Mean + (2*Standard_Deviation))),"Common",
IF(E3394&gt;(Mean + (2*Standard_Deviation)),"Very Common","")))))</f>
        <v>Rare/Uncommon</v>
      </c>
      <c r="G3394" s="17" t="s">
        <v>159</v>
      </c>
      <c r="H3394" s="18" t="s">
        <v>64</v>
      </c>
      <c r="I3394" s="26" t="s">
        <v>64</v>
      </c>
      <c r="J3394" s="19" t="str">
        <f t="shared" si="369"/>
        <v>Needs Review</v>
      </c>
      <c r="K3394" s="19" t="str">
        <f t="shared" si="370"/>
        <v>Bell &amp; Erber</v>
      </c>
      <c r="L3394" s="27" t="str">
        <f t="shared" si="366"/>
        <v>Clay &amp; Sand</v>
      </c>
      <c r="M3394" s="27" t="str">
        <f t="shared" si="367"/>
        <v>Clay &amp; Sand</v>
      </c>
    </row>
    <row r="3395" spans="1:13" x14ac:dyDescent="0.25">
      <c r="A3395" s="15" t="s">
        <v>118</v>
      </c>
      <c r="B3395" s="16" t="s">
        <v>160</v>
      </c>
      <c r="C3395" s="15" t="str">
        <f t="shared" ref="C3395:C3458" si="372">A3395&amp;"_"&amp;IF(ISBLANK(B3395),"",B3395)</f>
        <v>Sand &amp; Clay_Very Fine</v>
      </c>
      <c r="D3395" s="15">
        <v>345</v>
      </c>
      <c r="E3395" s="33">
        <f t="shared" si="368"/>
        <v>-2.7721093799829434E-2</v>
      </c>
      <c r="F3395" s="15" t="str">
        <f t="shared" si="371"/>
        <v>Rare/Uncommon</v>
      </c>
      <c r="G3395" s="17" t="s">
        <v>159</v>
      </c>
      <c r="H3395" s="18" t="s">
        <v>64</v>
      </c>
      <c r="I3395" s="26" t="s">
        <v>64</v>
      </c>
      <c r="J3395" s="19" t="str">
        <f t="shared" si="369"/>
        <v>Needs Review</v>
      </c>
      <c r="K3395" s="19" t="str">
        <f t="shared" si="370"/>
        <v>Bell &amp; Erber</v>
      </c>
      <c r="L3395" s="27" t="str">
        <f t="shared" ref="L3395:L3458" si="373">IF(K3395="Esch &amp; Erber",I3395,IF(OR(K3395="Bell &amp; Esch",K3395="Bell &amp; Erber",K3395="Everyone Agrees"),H3395,"CHECK"))</f>
        <v>Clay &amp; Sand</v>
      </c>
      <c r="M3395" s="27" t="str">
        <f t="shared" ref="M3395:M3458" si="374">IF(K3395="Everyone Agrees",H3395,IF(J3395="Not Used",H3395,IF(NOT(L3395="CHECK"),L3395,H3395)))</f>
        <v>Clay &amp; Sand</v>
      </c>
    </row>
    <row r="3396" spans="1:13" x14ac:dyDescent="0.25">
      <c r="A3396" s="15" t="s">
        <v>118</v>
      </c>
      <c r="B3396" s="16" t="s">
        <v>36</v>
      </c>
      <c r="C3396" s="15" t="str">
        <f t="shared" si="372"/>
        <v>Sand &amp; Clay_Very Fine-Coarse</v>
      </c>
      <c r="D3396" s="15">
        <v>1</v>
      </c>
      <c r="E3396" s="33">
        <f t="shared" ref="E3396:E3459" si="375">STANDARDIZE(D3396,(SUM($D$2:$D$5657)/COUNT($D$2:$D$5657)),_xlfn.STDEV.P($D$2:$D$5657))</f>
        <v>-4.8075106056537004E-2</v>
      </c>
      <c r="F3396" s="15" t="str">
        <f t="shared" si="371"/>
        <v>Rare/Uncommon</v>
      </c>
      <c r="G3396" s="17" t="s">
        <v>159</v>
      </c>
      <c r="H3396" s="18" t="s">
        <v>64</v>
      </c>
      <c r="I3396" s="26" t="s">
        <v>64</v>
      </c>
      <c r="J3396" s="19" t="str">
        <f t="shared" ref="J3396:J3459" si="376">IF(AND(G3396=H3396,I3396=H3396),"Yes",IF(AND(OR(G3396="CHECK",H3396="CHECK",I3396="CHECK"),NOT(F3396="Not Used")),"Needs Review",IF(F3396="Not Used", "Not Used","No")))</f>
        <v>Needs Review</v>
      </c>
      <c r="K3396" s="19" t="str">
        <f t="shared" ref="K3396:K3459" si="377">IF(J3396="Yes","Everyone Agrees",IF(F3396="Not Used","Not Used",IF(AND(G3396="CHECK",I3396="CHECK"),"Needs Review",IF(G3396=H3396,"Bell &amp; Esch",IF(H3396=I3396,"Bell &amp; Erber",IF(G3396=I3396,"Esch &amp; Erber","Nobody Agrees"))))))</f>
        <v>Bell &amp; Erber</v>
      </c>
      <c r="L3396" s="27" t="str">
        <f t="shared" si="373"/>
        <v>Clay &amp; Sand</v>
      </c>
      <c r="M3396" s="27" t="str">
        <f t="shared" si="374"/>
        <v>Clay &amp; Sand</v>
      </c>
    </row>
    <row r="3397" spans="1:13" x14ac:dyDescent="0.25">
      <c r="A3397" s="15" t="s">
        <v>118</v>
      </c>
      <c r="B3397" s="16" t="s">
        <v>37</v>
      </c>
      <c r="C3397" s="15" t="str">
        <f t="shared" si="372"/>
        <v>Sand &amp; Clay_Very Fine-Fine</v>
      </c>
      <c r="D3397" s="15">
        <v>25</v>
      </c>
      <c r="E3397" s="33">
        <f t="shared" si="375"/>
        <v>-4.6655058689789961E-2</v>
      </c>
      <c r="F3397" s="15" t="str">
        <f t="shared" si="371"/>
        <v>Rare/Uncommon</v>
      </c>
      <c r="G3397" s="17" t="s">
        <v>159</v>
      </c>
      <c r="H3397" s="18" t="s">
        <v>64</v>
      </c>
      <c r="I3397" s="26" t="s">
        <v>64</v>
      </c>
      <c r="J3397" s="19" t="str">
        <f t="shared" si="376"/>
        <v>Needs Review</v>
      </c>
      <c r="K3397" s="19" t="str">
        <f t="shared" si="377"/>
        <v>Bell &amp; Erber</v>
      </c>
      <c r="L3397" s="27" t="str">
        <f t="shared" si="373"/>
        <v>Clay &amp; Sand</v>
      </c>
      <c r="M3397" s="27" t="str">
        <f t="shared" si="374"/>
        <v>Clay &amp; Sand</v>
      </c>
    </row>
    <row r="3398" spans="1:13" x14ac:dyDescent="0.25">
      <c r="A3398" s="15" t="s">
        <v>118</v>
      </c>
      <c r="B3398" s="16" t="s">
        <v>38</v>
      </c>
      <c r="C3398" s="15" t="str">
        <f t="shared" si="372"/>
        <v>Sand &amp; Clay_Very Fine-Medium</v>
      </c>
      <c r="D3398" s="15">
        <v>4</v>
      </c>
      <c r="E3398" s="33">
        <f t="shared" si="375"/>
        <v>-4.7897600135693622E-2</v>
      </c>
      <c r="F3398" s="15" t="str">
        <f t="shared" si="371"/>
        <v>Rare/Uncommon</v>
      </c>
      <c r="G3398" s="17" t="s">
        <v>159</v>
      </c>
      <c r="H3398" s="18" t="s">
        <v>64</v>
      </c>
      <c r="I3398" s="26" t="s">
        <v>64</v>
      </c>
      <c r="J3398" s="19" t="str">
        <f t="shared" si="376"/>
        <v>Needs Review</v>
      </c>
      <c r="K3398" s="19" t="str">
        <f t="shared" si="377"/>
        <v>Bell &amp; Erber</v>
      </c>
      <c r="L3398" s="27" t="str">
        <f t="shared" si="373"/>
        <v>Clay &amp; Sand</v>
      </c>
      <c r="M3398" s="27" t="str">
        <f t="shared" si="374"/>
        <v>Clay &amp; Sand</v>
      </c>
    </row>
    <row r="3399" spans="1:13" x14ac:dyDescent="0.25">
      <c r="A3399" s="15" t="s">
        <v>118</v>
      </c>
      <c r="B3399" s="16" t="s">
        <v>39</v>
      </c>
      <c r="C3399" s="15" t="str">
        <f t="shared" si="372"/>
        <v>Sand &amp; Clay_Very Hard</v>
      </c>
      <c r="D3399" s="15">
        <v>8</v>
      </c>
      <c r="E3399" s="33">
        <f t="shared" si="375"/>
        <v>-4.7660925574569114E-2</v>
      </c>
      <c r="F3399" s="15" t="str">
        <f t="shared" si="371"/>
        <v>Rare/Uncommon</v>
      </c>
      <c r="G3399" s="17" t="s">
        <v>159</v>
      </c>
      <c r="H3399" s="18" t="s">
        <v>64</v>
      </c>
      <c r="I3399" s="26" t="s">
        <v>64</v>
      </c>
      <c r="J3399" s="19" t="str">
        <f t="shared" si="376"/>
        <v>Needs Review</v>
      </c>
      <c r="K3399" s="19" t="str">
        <f t="shared" si="377"/>
        <v>Bell &amp; Erber</v>
      </c>
      <c r="L3399" s="27" t="str">
        <f t="shared" si="373"/>
        <v>Clay &amp; Sand</v>
      </c>
      <c r="M3399" s="27" t="str">
        <f t="shared" si="374"/>
        <v>Clay &amp; Sand</v>
      </c>
    </row>
    <row r="3400" spans="1:13" x14ac:dyDescent="0.25">
      <c r="A3400" s="15" t="s">
        <v>118</v>
      </c>
      <c r="B3400" s="16" t="s">
        <v>40</v>
      </c>
      <c r="C3400" s="15" t="str">
        <f t="shared" si="372"/>
        <v>Sand &amp; Clay_W/Boulders</v>
      </c>
      <c r="D3400" s="15">
        <v>372</v>
      </c>
      <c r="E3400" s="33">
        <f t="shared" si="375"/>
        <v>-2.6123540512239016E-2</v>
      </c>
      <c r="F3400" s="15" t="str">
        <f t="shared" si="371"/>
        <v>Rare/Uncommon</v>
      </c>
      <c r="G3400" s="17" t="s">
        <v>159</v>
      </c>
      <c r="H3400" s="18" t="s">
        <v>158</v>
      </c>
      <c r="I3400" s="26" t="s">
        <v>158</v>
      </c>
      <c r="J3400" s="19" t="str">
        <f t="shared" si="376"/>
        <v>Needs Review</v>
      </c>
      <c r="K3400" s="19" t="str">
        <f t="shared" si="377"/>
        <v>Bell &amp; Erber</v>
      </c>
      <c r="L3400" s="27" t="str">
        <f t="shared" si="373"/>
        <v>Diamicton</v>
      </c>
      <c r="M3400" s="27" t="str">
        <f t="shared" si="374"/>
        <v>Diamicton</v>
      </c>
    </row>
    <row r="3401" spans="1:13" x14ac:dyDescent="0.25">
      <c r="A3401" s="15" t="s">
        <v>118</v>
      </c>
      <c r="B3401" s="16" t="s">
        <v>41</v>
      </c>
      <c r="C3401" s="15" t="str">
        <f t="shared" si="372"/>
        <v>Sand &amp; Clay_W/Clay</v>
      </c>
      <c r="D3401" s="15">
        <v>39</v>
      </c>
      <c r="E3401" s="33">
        <f t="shared" si="375"/>
        <v>-4.5826697725854189E-2</v>
      </c>
      <c r="F3401" s="15" t="str">
        <f t="shared" si="371"/>
        <v>Rare/Uncommon</v>
      </c>
      <c r="G3401" s="17" t="s">
        <v>159</v>
      </c>
      <c r="H3401" s="18" t="s">
        <v>64</v>
      </c>
      <c r="I3401" s="26" t="s">
        <v>64</v>
      </c>
      <c r="J3401" s="19" t="str">
        <f t="shared" si="376"/>
        <v>Needs Review</v>
      </c>
      <c r="K3401" s="19" t="str">
        <f t="shared" si="377"/>
        <v>Bell &amp; Erber</v>
      </c>
      <c r="L3401" s="27" t="str">
        <f t="shared" si="373"/>
        <v>Clay &amp; Sand</v>
      </c>
      <c r="M3401" s="27" t="str">
        <f t="shared" si="374"/>
        <v>Clay &amp; Sand</v>
      </c>
    </row>
    <row r="3402" spans="1:13" x14ac:dyDescent="0.25">
      <c r="A3402" s="15" t="s">
        <v>118</v>
      </c>
      <c r="B3402" s="16" t="s">
        <v>42</v>
      </c>
      <c r="C3402" s="15" t="str">
        <f t="shared" si="372"/>
        <v>Sand &amp; Clay_W/Coal</v>
      </c>
      <c r="D3402" s="15">
        <v>12</v>
      </c>
      <c r="E3402" s="33">
        <f t="shared" si="375"/>
        <v>-4.7424251013444607E-2</v>
      </c>
      <c r="F3402" s="15" t="str">
        <f t="shared" si="371"/>
        <v>Rare/Uncommon</v>
      </c>
      <c r="G3402" s="17" t="s">
        <v>159</v>
      </c>
      <c r="H3402" s="18" t="s">
        <v>158</v>
      </c>
      <c r="I3402" s="26" t="s">
        <v>158</v>
      </c>
      <c r="J3402" s="19" t="str">
        <f t="shared" si="376"/>
        <v>Needs Review</v>
      </c>
      <c r="K3402" s="19" t="str">
        <f t="shared" si="377"/>
        <v>Bell &amp; Erber</v>
      </c>
      <c r="L3402" s="27" t="str">
        <f t="shared" si="373"/>
        <v>Diamicton</v>
      </c>
      <c r="M3402" s="27" t="str">
        <f t="shared" si="374"/>
        <v>Diamicton</v>
      </c>
    </row>
    <row r="3403" spans="1:13" x14ac:dyDescent="0.25">
      <c r="A3403" s="15" t="s">
        <v>118</v>
      </c>
      <c r="B3403" s="16" t="s">
        <v>43</v>
      </c>
      <c r="C3403" s="15" t="str">
        <f t="shared" si="372"/>
        <v>Sand &amp; Clay_W/Cobbles</v>
      </c>
      <c r="D3403" s="15">
        <v>119</v>
      </c>
      <c r="E3403" s="33">
        <f t="shared" si="375"/>
        <v>-4.1093206503364059E-2</v>
      </c>
      <c r="F3403" s="15" t="str">
        <f t="shared" si="371"/>
        <v>Rare/Uncommon</v>
      </c>
      <c r="G3403" s="17" t="s">
        <v>159</v>
      </c>
      <c r="H3403" s="18" t="s">
        <v>158</v>
      </c>
      <c r="I3403" s="26" t="s">
        <v>158</v>
      </c>
      <c r="J3403" s="19" t="str">
        <f t="shared" si="376"/>
        <v>Needs Review</v>
      </c>
      <c r="K3403" s="19" t="str">
        <f t="shared" si="377"/>
        <v>Bell &amp; Erber</v>
      </c>
      <c r="L3403" s="27" t="str">
        <f t="shared" si="373"/>
        <v>Diamicton</v>
      </c>
      <c r="M3403" s="27" t="str">
        <f t="shared" si="374"/>
        <v>Diamicton</v>
      </c>
    </row>
    <row r="3404" spans="1:13" x14ac:dyDescent="0.25">
      <c r="A3404" s="15" t="s">
        <v>118</v>
      </c>
      <c r="B3404" s="16" t="s">
        <v>44</v>
      </c>
      <c r="C3404" s="15" t="str">
        <f t="shared" si="372"/>
        <v>Sand &amp; Clay_W/Dolomite</v>
      </c>
      <c r="D3404" s="15">
        <v>0</v>
      </c>
      <c r="E3404" s="33">
        <f t="shared" si="375"/>
        <v>-4.8134274696818129E-2</v>
      </c>
      <c r="F3404" s="15" t="str">
        <f t="shared" si="371"/>
        <v>Not Used</v>
      </c>
      <c r="G3404" s="17" t="s">
        <v>159</v>
      </c>
      <c r="H3404" s="18" t="s">
        <v>158</v>
      </c>
      <c r="I3404" s="26" t="s">
        <v>158</v>
      </c>
      <c r="J3404" s="19" t="str">
        <f t="shared" si="376"/>
        <v>Not Used</v>
      </c>
      <c r="K3404" s="19" t="str">
        <f t="shared" si="377"/>
        <v>Not Used</v>
      </c>
      <c r="L3404" s="27" t="str">
        <f t="shared" si="373"/>
        <v>CHECK</v>
      </c>
      <c r="M3404" s="27" t="str">
        <f t="shared" si="374"/>
        <v>Diamicton</v>
      </c>
    </row>
    <row r="3405" spans="1:13" x14ac:dyDescent="0.25">
      <c r="A3405" s="15" t="s">
        <v>118</v>
      </c>
      <c r="B3405" s="16" t="s">
        <v>45</v>
      </c>
      <c r="C3405" s="15" t="str">
        <f t="shared" si="372"/>
        <v>Sand &amp; Clay_W/Gravel</v>
      </c>
      <c r="D3405" s="15">
        <v>567</v>
      </c>
      <c r="E3405" s="33">
        <f t="shared" si="375"/>
        <v>-1.4585655657419316E-2</v>
      </c>
      <c r="F3405" s="15" t="str">
        <f t="shared" si="371"/>
        <v>Rare/Uncommon</v>
      </c>
      <c r="G3405" s="17" t="s">
        <v>158</v>
      </c>
      <c r="H3405" s="18" t="s">
        <v>158</v>
      </c>
      <c r="I3405" s="26" t="s">
        <v>158</v>
      </c>
      <c r="J3405" s="19" t="str">
        <f t="shared" si="376"/>
        <v>Yes</v>
      </c>
      <c r="K3405" s="19" t="str">
        <f t="shared" si="377"/>
        <v>Everyone Agrees</v>
      </c>
      <c r="L3405" s="27" t="str">
        <f t="shared" si="373"/>
        <v>Diamicton</v>
      </c>
      <c r="M3405" s="27" t="str">
        <f t="shared" si="374"/>
        <v>Diamicton</v>
      </c>
    </row>
    <row r="3406" spans="1:13" x14ac:dyDescent="0.25">
      <c r="A3406" s="15" t="s">
        <v>118</v>
      </c>
      <c r="B3406" s="16" t="s">
        <v>46</v>
      </c>
      <c r="C3406" s="15" t="str">
        <f t="shared" si="372"/>
        <v>Sand &amp; Clay_W/Gypsum</v>
      </c>
      <c r="D3406" s="15">
        <v>0</v>
      </c>
      <c r="E3406" s="33">
        <f t="shared" si="375"/>
        <v>-4.8134274696818129E-2</v>
      </c>
      <c r="F3406" s="15" t="str">
        <f t="shared" si="371"/>
        <v>Not Used</v>
      </c>
      <c r="G3406" s="17" t="s">
        <v>159</v>
      </c>
      <c r="H3406" s="18" t="s">
        <v>158</v>
      </c>
      <c r="I3406" s="26" t="s">
        <v>158</v>
      </c>
      <c r="J3406" s="19" t="str">
        <f t="shared" si="376"/>
        <v>Not Used</v>
      </c>
      <c r="K3406" s="19" t="str">
        <f t="shared" si="377"/>
        <v>Not Used</v>
      </c>
      <c r="L3406" s="27" t="str">
        <f t="shared" si="373"/>
        <v>CHECK</v>
      </c>
      <c r="M3406" s="27" t="str">
        <f t="shared" si="374"/>
        <v>Diamicton</v>
      </c>
    </row>
    <row r="3407" spans="1:13" x14ac:dyDescent="0.25">
      <c r="A3407" s="15" t="s">
        <v>118</v>
      </c>
      <c r="B3407" s="16" t="s">
        <v>47</v>
      </c>
      <c r="C3407" s="15" t="str">
        <f t="shared" si="372"/>
        <v>Sand &amp; Clay_W/Limestone</v>
      </c>
      <c r="D3407" s="15">
        <v>16</v>
      </c>
      <c r="E3407" s="33">
        <f t="shared" si="375"/>
        <v>-4.7187576452320107E-2</v>
      </c>
      <c r="F3407" s="15" t="str">
        <f t="shared" si="371"/>
        <v>Rare/Uncommon</v>
      </c>
      <c r="G3407" s="17" t="s">
        <v>159</v>
      </c>
      <c r="H3407" s="18" t="s">
        <v>158</v>
      </c>
      <c r="I3407" s="26" t="s">
        <v>158</v>
      </c>
      <c r="J3407" s="19" t="str">
        <f t="shared" si="376"/>
        <v>Needs Review</v>
      </c>
      <c r="K3407" s="19" t="str">
        <f t="shared" si="377"/>
        <v>Bell &amp; Erber</v>
      </c>
      <c r="L3407" s="27" t="str">
        <f t="shared" si="373"/>
        <v>Diamicton</v>
      </c>
      <c r="M3407" s="27" t="str">
        <f t="shared" si="374"/>
        <v>Diamicton</v>
      </c>
    </row>
    <row r="3408" spans="1:13" x14ac:dyDescent="0.25">
      <c r="A3408" s="15" t="s">
        <v>118</v>
      </c>
      <c r="B3408" s="16" t="s">
        <v>48</v>
      </c>
      <c r="C3408" s="15" t="str">
        <f t="shared" si="372"/>
        <v>Sand &amp; Clay_W/Pyrite</v>
      </c>
      <c r="D3408" s="15">
        <v>0</v>
      </c>
      <c r="E3408" s="33">
        <f t="shared" si="375"/>
        <v>-4.8134274696818129E-2</v>
      </c>
      <c r="F3408" s="15" t="str">
        <f t="shared" si="371"/>
        <v>Not Used</v>
      </c>
      <c r="G3408" s="17" t="s">
        <v>159</v>
      </c>
      <c r="H3408" s="18" t="s">
        <v>158</v>
      </c>
      <c r="I3408" s="26" t="s">
        <v>158</v>
      </c>
      <c r="J3408" s="19" t="str">
        <f t="shared" si="376"/>
        <v>Not Used</v>
      </c>
      <c r="K3408" s="19" t="str">
        <f t="shared" si="377"/>
        <v>Not Used</v>
      </c>
      <c r="L3408" s="27" t="str">
        <f t="shared" si="373"/>
        <v>CHECK</v>
      </c>
      <c r="M3408" s="27" t="str">
        <f t="shared" si="374"/>
        <v>Diamicton</v>
      </c>
    </row>
    <row r="3409" spans="1:13" x14ac:dyDescent="0.25">
      <c r="A3409" s="15" t="s">
        <v>118</v>
      </c>
      <c r="B3409" s="16" t="s">
        <v>49</v>
      </c>
      <c r="C3409" s="15" t="str">
        <f t="shared" si="372"/>
        <v>Sand &amp; Clay_W/Sand</v>
      </c>
      <c r="D3409" s="15">
        <v>60</v>
      </c>
      <c r="E3409" s="33">
        <f t="shared" si="375"/>
        <v>-4.4584156279950528E-2</v>
      </c>
      <c r="F3409" s="15" t="str">
        <f t="shared" si="371"/>
        <v>Rare/Uncommon</v>
      </c>
      <c r="G3409" s="17" t="s">
        <v>159</v>
      </c>
      <c r="H3409" s="18" t="s">
        <v>64</v>
      </c>
      <c r="I3409" s="26" t="s">
        <v>64</v>
      </c>
      <c r="J3409" s="19" t="str">
        <f t="shared" si="376"/>
        <v>Needs Review</v>
      </c>
      <c r="K3409" s="19" t="str">
        <f t="shared" si="377"/>
        <v>Bell &amp; Erber</v>
      </c>
      <c r="L3409" s="27" t="str">
        <f t="shared" si="373"/>
        <v>Clay &amp; Sand</v>
      </c>
      <c r="M3409" s="27" t="str">
        <f t="shared" si="374"/>
        <v>Clay &amp; Sand</v>
      </c>
    </row>
    <row r="3410" spans="1:13" x14ac:dyDescent="0.25">
      <c r="A3410" s="15" t="s">
        <v>118</v>
      </c>
      <c r="B3410" s="16" t="s">
        <v>50</v>
      </c>
      <c r="C3410" s="15" t="str">
        <f t="shared" si="372"/>
        <v>Sand &amp; Clay_W/Sandstone</v>
      </c>
      <c r="D3410" s="15">
        <v>25</v>
      </c>
      <c r="E3410" s="33">
        <f t="shared" si="375"/>
        <v>-4.6655058689789961E-2</v>
      </c>
      <c r="F3410" s="15" t="str">
        <f t="shared" si="371"/>
        <v>Rare/Uncommon</v>
      </c>
      <c r="G3410" s="17" t="s">
        <v>159</v>
      </c>
      <c r="H3410" s="18" t="s">
        <v>158</v>
      </c>
      <c r="I3410" s="26" t="s">
        <v>158</v>
      </c>
      <c r="J3410" s="19" t="str">
        <f t="shared" si="376"/>
        <v>Needs Review</v>
      </c>
      <c r="K3410" s="19" t="str">
        <f t="shared" si="377"/>
        <v>Bell &amp; Erber</v>
      </c>
      <c r="L3410" s="27" t="str">
        <f t="shared" si="373"/>
        <v>Diamicton</v>
      </c>
      <c r="M3410" s="27" t="str">
        <f t="shared" si="374"/>
        <v>Diamicton</v>
      </c>
    </row>
    <row r="3411" spans="1:13" x14ac:dyDescent="0.25">
      <c r="A3411" s="15" t="s">
        <v>118</v>
      </c>
      <c r="B3411" s="16" t="s">
        <v>51</v>
      </c>
      <c r="C3411" s="15" t="str">
        <f t="shared" si="372"/>
        <v>Sand &amp; Clay_W/Shale</v>
      </c>
      <c r="D3411" s="15">
        <v>22</v>
      </c>
      <c r="E3411" s="33">
        <f t="shared" si="375"/>
        <v>-4.6832564610633343E-2</v>
      </c>
      <c r="F3411" s="15" t="str">
        <f t="shared" si="371"/>
        <v>Rare/Uncommon</v>
      </c>
      <c r="G3411" s="17" t="s">
        <v>159</v>
      </c>
      <c r="H3411" s="18" t="s">
        <v>158</v>
      </c>
      <c r="I3411" s="26" t="s">
        <v>158</v>
      </c>
      <c r="J3411" s="19" t="str">
        <f t="shared" si="376"/>
        <v>Needs Review</v>
      </c>
      <c r="K3411" s="19" t="str">
        <f t="shared" si="377"/>
        <v>Bell &amp; Erber</v>
      </c>
      <c r="L3411" s="27" t="str">
        <f t="shared" si="373"/>
        <v>Diamicton</v>
      </c>
      <c r="M3411" s="27" t="str">
        <f t="shared" si="374"/>
        <v>Diamicton</v>
      </c>
    </row>
    <row r="3412" spans="1:13" x14ac:dyDescent="0.25">
      <c r="A3412" s="15" t="s">
        <v>118</v>
      </c>
      <c r="B3412" s="16" t="s">
        <v>52</v>
      </c>
      <c r="C3412" s="15" t="str">
        <f t="shared" si="372"/>
        <v>Sand &amp; Clay_W/Silt</v>
      </c>
      <c r="D3412" s="15">
        <v>202</v>
      </c>
      <c r="E3412" s="33">
        <f t="shared" si="375"/>
        <v>-3.6182209360030547E-2</v>
      </c>
      <c r="F3412" s="15" t="str">
        <f t="shared" si="371"/>
        <v>Rare/Uncommon</v>
      </c>
      <c r="G3412" s="17" t="s">
        <v>159</v>
      </c>
      <c r="H3412" s="18" t="s">
        <v>64</v>
      </c>
      <c r="I3412" s="26" t="s">
        <v>64</v>
      </c>
      <c r="J3412" s="19" t="str">
        <f t="shared" si="376"/>
        <v>Needs Review</v>
      </c>
      <c r="K3412" s="19" t="str">
        <f t="shared" si="377"/>
        <v>Bell &amp; Erber</v>
      </c>
      <c r="L3412" s="27" t="str">
        <f t="shared" si="373"/>
        <v>Clay &amp; Sand</v>
      </c>
      <c r="M3412" s="27" t="str">
        <f t="shared" si="374"/>
        <v>Clay &amp; Sand</v>
      </c>
    </row>
    <row r="3413" spans="1:13" x14ac:dyDescent="0.25">
      <c r="A3413" s="15" t="s">
        <v>118</v>
      </c>
      <c r="B3413" s="16" t="s">
        <v>53</v>
      </c>
      <c r="C3413" s="15" t="str">
        <f t="shared" si="372"/>
        <v>Sand &amp; Clay_W/Stones</v>
      </c>
      <c r="D3413" s="15">
        <v>1410</v>
      </c>
      <c r="E3413" s="33">
        <f t="shared" si="375"/>
        <v>3.529350809957045E-2</v>
      </c>
      <c r="F3413" s="15" t="str">
        <f t="shared" si="371"/>
        <v>Fairly Common</v>
      </c>
      <c r="G3413" s="17" t="s">
        <v>158</v>
      </c>
      <c r="H3413" s="18" t="s">
        <v>158</v>
      </c>
      <c r="I3413" s="26" t="s">
        <v>158</v>
      </c>
      <c r="J3413" s="19" t="str">
        <f t="shared" si="376"/>
        <v>Yes</v>
      </c>
      <c r="K3413" s="19" t="str">
        <f t="shared" si="377"/>
        <v>Everyone Agrees</v>
      </c>
      <c r="L3413" s="27" t="str">
        <f t="shared" si="373"/>
        <v>Diamicton</v>
      </c>
      <c r="M3413" s="27" t="str">
        <f t="shared" si="374"/>
        <v>Diamicton</v>
      </c>
    </row>
    <row r="3414" spans="1:13" x14ac:dyDescent="0.25">
      <c r="A3414" s="15" t="s">
        <v>118</v>
      </c>
      <c r="B3414" s="16" t="s">
        <v>54</v>
      </c>
      <c r="C3414" s="15" t="str">
        <f t="shared" si="372"/>
        <v>Sand &amp; Clay_Water Bearing</v>
      </c>
      <c r="D3414" s="15">
        <v>1301</v>
      </c>
      <c r="E3414" s="33">
        <f t="shared" si="375"/>
        <v>2.8844126308927649E-2</v>
      </c>
      <c r="F3414" s="15" t="str">
        <f t="shared" si="371"/>
        <v>Fairly Common</v>
      </c>
      <c r="G3414" s="17" t="s">
        <v>159</v>
      </c>
      <c r="H3414" s="18" t="s">
        <v>64</v>
      </c>
      <c r="I3414" s="26" t="s">
        <v>64</v>
      </c>
      <c r="J3414" s="19" t="str">
        <f t="shared" si="376"/>
        <v>Needs Review</v>
      </c>
      <c r="K3414" s="19" t="str">
        <f t="shared" si="377"/>
        <v>Bell &amp; Erber</v>
      </c>
      <c r="L3414" s="27" t="str">
        <f t="shared" si="373"/>
        <v>Clay &amp; Sand</v>
      </c>
      <c r="M3414" s="27" t="str">
        <f t="shared" si="374"/>
        <v>Clay &amp; Sand</v>
      </c>
    </row>
    <row r="3415" spans="1:13" x14ac:dyDescent="0.25">
      <c r="A3415" s="15" t="s">
        <v>118</v>
      </c>
      <c r="B3415" s="16" t="s">
        <v>55</v>
      </c>
      <c r="C3415" s="15" t="str">
        <f t="shared" si="372"/>
        <v>Sand &amp; Clay_Weathered</v>
      </c>
      <c r="D3415" s="15">
        <v>0</v>
      </c>
      <c r="E3415" s="33">
        <f t="shared" si="375"/>
        <v>-4.8134274696818129E-2</v>
      </c>
      <c r="F3415" s="15" t="str">
        <f t="shared" si="371"/>
        <v>Not Used</v>
      </c>
      <c r="G3415" s="17" t="s">
        <v>159</v>
      </c>
      <c r="H3415" s="18" t="s">
        <v>64</v>
      </c>
      <c r="I3415" s="26" t="s">
        <v>64</v>
      </c>
      <c r="J3415" s="19" t="str">
        <f t="shared" si="376"/>
        <v>Not Used</v>
      </c>
      <c r="K3415" s="19" t="str">
        <f t="shared" si="377"/>
        <v>Not Used</v>
      </c>
      <c r="L3415" s="27" t="str">
        <f t="shared" si="373"/>
        <v>CHECK</v>
      </c>
      <c r="M3415" s="27" t="str">
        <f t="shared" si="374"/>
        <v>Clay &amp; Sand</v>
      </c>
    </row>
    <row r="3416" spans="1:13" x14ac:dyDescent="0.25">
      <c r="A3416" s="15" t="s">
        <v>118</v>
      </c>
      <c r="B3416" s="16" t="s">
        <v>56</v>
      </c>
      <c r="C3416" s="15" t="str">
        <f t="shared" si="372"/>
        <v>Sand &amp; Clay_Wet/Moist</v>
      </c>
      <c r="D3416" s="15">
        <v>675</v>
      </c>
      <c r="E3416" s="33">
        <f t="shared" si="375"/>
        <v>-8.1954425070576379E-3</v>
      </c>
      <c r="F3416" s="15" t="str">
        <f t="shared" si="371"/>
        <v>Rare/Uncommon</v>
      </c>
      <c r="G3416" s="17" t="s">
        <v>159</v>
      </c>
      <c r="H3416" s="18" t="s">
        <v>64</v>
      </c>
      <c r="I3416" s="26" t="s">
        <v>64</v>
      </c>
      <c r="J3416" s="19" t="str">
        <f t="shared" si="376"/>
        <v>Needs Review</v>
      </c>
      <c r="K3416" s="19" t="str">
        <f t="shared" si="377"/>
        <v>Bell &amp; Erber</v>
      </c>
      <c r="L3416" s="27" t="str">
        <f t="shared" si="373"/>
        <v>Clay &amp; Sand</v>
      </c>
      <c r="M3416" s="27" t="str">
        <f t="shared" si="374"/>
        <v>Clay &amp; Sand</v>
      </c>
    </row>
    <row r="3417" spans="1:13" x14ac:dyDescent="0.25">
      <c r="A3417" s="15" t="s">
        <v>118</v>
      </c>
      <c r="B3417" s="16" t="s">
        <v>57</v>
      </c>
      <c r="C3417" s="15" t="str">
        <f t="shared" si="372"/>
        <v>Sand &amp; Clay_Wood</v>
      </c>
      <c r="D3417" s="15">
        <v>40</v>
      </c>
      <c r="E3417" s="33">
        <f t="shared" si="375"/>
        <v>-4.5767529085573064E-2</v>
      </c>
      <c r="F3417" s="15" t="str">
        <f t="shared" si="371"/>
        <v>Rare/Uncommon</v>
      </c>
      <c r="G3417" s="17" t="s">
        <v>159</v>
      </c>
      <c r="H3417" s="18" t="s">
        <v>64</v>
      </c>
      <c r="I3417" s="26" t="s">
        <v>64</v>
      </c>
      <c r="J3417" s="19" t="str">
        <f t="shared" si="376"/>
        <v>Needs Review</v>
      </c>
      <c r="K3417" s="19" t="str">
        <f t="shared" si="377"/>
        <v>Bell &amp; Erber</v>
      </c>
      <c r="L3417" s="27" t="str">
        <f t="shared" si="373"/>
        <v>Clay &amp; Sand</v>
      </c>
      <c r="M3417" s="27" t="str">
        <f t="shared" si="374"/>
        <v>Clay &amp; Sand</v>
      </c>
    </row>
    <row r="3418" spans="1:13" x14ac:dyDescent="0.25">
      <c r="A3418" s="15" t="s">
        <v>119</v>
      </c>
      <c r="B3418" s="16"/>
      <c r="C3418" s="15" t="str">
        <f t="shared" si="372"/>
        <v>Sand &amp; Cobbles_</v>
      </c>
      <c r="D3418" s="15">
        <v>1401</v>
      </c>
      <c r="E3418" s="33">
        <f t="shared" si="375"/>
        <v>3.4760990337040311E-2</v>
      </c>
      <c r="F3418" s="15" t="str">
        <f t="shared" si="371"/>
        <v>Fairly Common</v>
      </c>
      <c r="G3418" s="17" t="s">
        <v>120</v>
      </c>
      <c r="H3418" s="18" t="s">
        <v>120</v>
      </c>
      <c r="I3418" s="26" t="s">
        <v>120</v>
      </c>
      <c r="J3418" s="19" t="str">
        <f t="shared" si="376"/>
        <v>Yes</v>
      </c>
      <c r="K3418" s="19" t="str">
        <f t="shared" si="377"/>
        <v>Everyone Agrees</v>
      </c>
      <c r="L3418" s="27" t="str">
        <f t="shared" si="373"/>
        <v>Sand &amp; Gravel</v>
      </c>
      <c r="M3418" s="27" t="str">
        <f t="shared" si="374"/>
        <v>Sand &amp; Gravel</v>
      </c>
    </row>
    <row r="3419" spans="1:13" x14ac:dyDescent="0.25">
      <c r="A3419" s="15" t="s">
        <v>119</v>
      </c>
      <c r="B3419" s="16" t="s">
        <v>4</v>
      </c>
      <c r="C3419" s="15" t="str">
        <f t="shared" si="372"/>
        <v>Sand &amp; Cobbles_Broken</v>
      </c>
      <c r="D3419" s="15">
        <v>2</v>
      </c>
      <c r="E3419" s="33">
        <f t="shared" si="375"/>
        <v>-4.8015937416255879E-2</v>
      </c>
      <c r="F3419" s="15" t="str">
        <f t="shared" si="371"/>
        <v>Rare/Uncommon</v>
      </c>
      <c r="G3419" s="17" t="s">
        <v>159</v>
      </c>
      <c r="H3419" s="18" t="s">
        <v>120</v>
      </c>
      <c r="I3419" s="26" t="s">
        <v>120</v>
      </c>
      <c r="J3419" s="19" t="str">
        <f t="shared" si="376"/>
        <v>Needs Review</v>
      </c>
      <c r="K3419" s="19" t="str">
        <f t="shared" si="377"/>
        <v>Bell &amp; Erber</v>
      </c>
      <c r="L3419" s="27" t="str">
        <f t="shared" si="373"/>
        <v>Sand &amp; Gravel</v>
      </c>
      <c r="M3419" s="27" t="str">
        <f t="shared" si="374"/>
        <v>Sand &amp; Gravel</v>
      </c>
    </row>
    <row r="3420" spans="1:13" x14ac:dyDescent="0.25">
      <c r="A3420" s="15" t="s">
        <v>119</v>
      </c>
      <c r="B3420" s="16" t="s">
        <v>5</v>
      </c>
      <c r="C3420" s="15" t="str">
        <f t="shared" si="372"/>
        <v>Sand &amp; Cobbles_Cemented</v>
      </c>
      <c r="D3420" s="15">
        <v>3</v>
      </c>
      <c r="E3420" s="33">
        <f t="shared" si="375"/>
        <v>-4.7956768775974754E-2</v>
      </c>
      <c r="F3420" s="15" t="str">
        <f t="shared" si="371"/>
        <v>Rare/Uncommon</v>
      </c>
      <c r="G3420" s="17" t="s">
        <v>159</v>
      </c>
      <c r="H3420" s="18" t="s">
        <v>120</v>
      </c>
      <c r="I3420" s="26" t="s">
        <v>120</v>
      </c>
      <c r="J3420" s="19" t="str">
        <f t="shared" si="376"/>
        <v>Needs Review</v>
      </c>
      <c r="K3420" s="19" t="str">
        <f t="shared" si="377"/>
        <v>Bell &amp; Erber</v>
      </c>
      <c r="L3420" s="27" t="str">
        <f t="shared" si="373"/>
        <v>Sand &amp; Gravel</v>
      </c>
      <c r="M3420" s="27" t="str">
        <f t="shared" si="374"/>
        <v>Sand &amp; Gravel</v>
      </c>
    </row>
    <row r="3421" spans="1:13" x14ac:dyDescent="0.25">
      <c r="A3421" s="15" t="s">
        <v>119</v>
      </c>
      <c r="B3421" s="16" t="s">
        <v>6</v>
      </c>
      <c r="C3421" s="15" t="str">
        <f t="shared" si="372"/>
        <v>Sand &amp; Cobbles_Clayey</v>
      </c>
      <c r="D3421" s="15">
        <v>26</v>
      </c>
      <c r="E3421" s="33">
        <f t="shared" si="375"/>
        <v>-4.6595890049508835E-2</v>
      </c>
      <c r="F3421" s="15" t="str">
        <f t="shared" si="371"/>
        <v>Rare/Uncommon</v>
      </c>
      <c r="G3421" s="17" t="s">
        <v>159</v>
      </c>
      <c r="H3421" s="18" t="s">
        <v>158</v>
      </c>
      <c r="I3421" s="26" t="s">
        <v>158</v>
      </c>
      <c r="J3421" s="19" t="str">
        <f t="shared" si="376"/>
        <v>Needs Review</v>
      </c>
      <c r="K3421" s="19" t="str">
        <f t="shared" si="377"/>
        <v>Bell &amp; Erber</v>
      </c>
      <c r="L3421" s="27" t="str">
        <f t="shared" si="373"/>
        <v>Diamicton</v>
      </c>
      <c r="M3421" s="27" t="str">
        <f t="shared" si="374"/>
        <v>Diamicton</v>
      </c>
    </row>
    <row r="3422" spans="1:13" x14ac:dyDescent="0.25">
      <c r="A3422" s="15" t="s">
        <v>119</v>
      </c>
      <c r="B3422" s="16" t="s">
        <v>7</v>
      </c>
      <c r="C3422" s="15" t="str">
        <f t="shared" si="372"/>
        <v>Sand &amp; Cobbles_Coarse</v>
      </c>
      <c r="D3422" s="15">
        <v>289</v>
      </c>
      <c r="E3422" s="33">
        <f t="shared" si="375"/>
        <v>-3.1034537655572528E-2</v>
      </c>
      <c r="F3422" s="15" t="str">
        <f t="shared" si="371"/>
        <v>Rare/Uncommon</v>
      </c>
      <c r="G3422" s="17" t="s">
        <v>159</v>
      </c>
      <c r="H3422" s="18" t="s">
        <v>120</v>
      </c>
      <c r="I3422" s="26" t="s">
        <v>120</v>
      </c>
      <c r="J3422" s="19" t="str">
        <f t="shared" si="376"/>
        <v>Needs Review</v>
      </c>
      <c r="K3422" s="19" t="str">
        <f t="shared" si="377"/>
        <v>Bell &amp; Erber</v>
      </c>
      <c r="L3422" s="27" t="str">
        <f t="shared" si="373"/>
        <v>Sand &amp; Gravel</v>
      </c>
      <c r="M3422" s="27" t="str">
        <f t="shared" si="374"/>
        <v>Sand &amp; Gravel</v>
      </c>
    </row>
    <row r="3423" spans="1:13" x14ac:dyDescent="0.25">
      <c r="A3423" s="15" t="s">
        <v>119</v>
      </c>
      <c r="B3423" s="16" t="s">
        <v>8</v>
      </c>
      <c r="C3423" s="15" t="str">
        <f t="shared" si="372"/>
        <v>Sand &amp; Cobbles_Dense</v>
      </c>
      <c r="D3423" s="15">
        <v>0</v>
      </c>
      <c r="E3423" s="33">
        <f t="shared" si="375"/>
        <v>-4.8134274696818129E-2</v>
      </c>
      <c r="F3423" s="15" t="str">
        <f t="shared" si="371"/>
        <v>Not Used</v>
      </c>
      <c r="G3423" s="17" t="s">
        <v>159</v>
      </c>
      <c r="H3423" s="18" t="s">
        <v>120</v>
      </c>
      <c r="I3423" s="26" t="s">
        <v>120</v>
      </c>
      <c r="J3423" s="19" t="str">
        <f t="shared" si="376"/>
        <v>Not Used</v>
      </c>
      <c r="K3423" s="19" t="str">
        <f t="shared" si="377"/>
        <v>Not Used</v>
      </c>
      <c r="L3423" s="27" t="str">
        <f t="shared" si="373"/>
        <v>CHECK</v>
      </c>
      <c r="M3423" s="27" t="str">
        <f t="shared" si="374"/>
        <v>Sand &amp; Gravel</v>
      </c>
    </row>
    <row r="3424" spans="1:13" x14ac:dyDescent="0.25">
      <c r="A3424" s="15" t="s">
        <v>119</v>
      </c>
      <c r="B3424" s="16" t="s">
        <v>9</v>
      </c>
      <c r="C3424" s="15" t="str">
        <f t="shared" si="372"/>
        <v>Sand &amp; Cobbles_Dolomitic</v>
      </c>
      <c r="D3424" s="15">
        <v>0</v>
      </c>
      <c r="E3424" s="33">
        <f t="shared" si="375"/>
        <v>-4.8134274696818129E-2</v>
      </c>
      <c r="F3424" s="15" t="str">
        <f t="shared" si="371"/>
        <v>Not Used</v>
      </c>
      <c r="G3424" s="17" t="s">
        <v>159</v>
      </c>
      <c r="H3424" s="18" t="s">
        <v>120</v>
      </c>
      <c r="I3424" s="26" t="s">
        <v>120</v>
      </c>
      <c r="J3424" s="19" t="str">
        <f t="shared" si="376"/>
        <v>Not Used</v>
      </c>
      <c r="K3424" s="19" t="str">
        <f t="shared" si="377"/>
        <v>Not Used</v>
      </c>
      <c r="L3424" s="27" t="str">
        <f t="shared" si="373"/>
        <v>CHECK</v>
      </c>
      <c r="M3424" s="27" t="str">
        <f t="shared" si="374"/>
        <v>Sand &amp; Gravel</v>
      </c>
    </row>
    <row r="3425" spans="1:13" x14ac:dyDescent="0.25">
      <c r="A3425" s="15" t="s">
        <v>119</v>
      </c>
      <c r="B3425" s="16" t="s">
        <v>10</v>
      </c>
      <c r="C3425" s="15" t="str">
        <f t="shared" si="372"/>
        <v>Sand &amp; Cobbles_Dry</v>
      </c>
      <c r="D3425" s="15">
        <v>6</v>
      </c>
      <c r="E3425" s="33">
        <f t="shared" si="375"/>
        <v>-4.7779262855131371E-2</v>
      </c>
      <c r="F3425" s="15" t="str">
        <f t="shared" si="371"/>
        <v>Rare/Uncommon</v>
      </c>
      <c r="G3425" s="17" t="s">
        <v>159</v>
      </c>
      <c r="H3425" s="18" t="s">
        <v>120</v>
      </c>
      <c r="I3425" s="26" t="s">
        <v>120</v>
      </c>
      <c r="J3425" s="19" t="str">
        <f t="shared" si="376"/>
        <v>Needs Review</v>
      </c>
      <c r="K3425" s="19" t="str">
        <f t="shared" si="377"/>
        <v>Bell &amp; Erber</v>
      </c>
      <c r="L3425" s="27" t="str">
        <f t="shared" si="373"/>
        <v>Sand &amp; Gravel</v>
      </c>
      <c r="M3425" s="27" t="str">
        <f t="shared" si="374"/>
        <v>Sand &amp; Gravel</v>
      </c>
    </row>
    <row r="3426" spans="1:13" x14ac:dyDescent="0.25">
      <c r="A3426" s="15" t="s">
        <v>119</v>
      </c>
      <c r="B3426" s="16" t="s">
        <v>11</v>
      </c>
      <c r="C3426" s="15" t="str">
        <f t="shared" si="372"/>
        <v>Sand &amp; Cobbles_Fill</v>
      </c>
      <c r="D3426" s="15">
        <v>8</v>
      </c>
      <c r="E3426" s="33">
        <f t="shared" si="375"/>
        <v>-4.7660925574569114E-2</v>
      </c>
      <c r="F3426" s="15" t="str">
        <f t="shared" si="371"/>
        <v>Rare/Uncommon</v>
      </c>
      <c r="G3426" s="17" t="s">
        <v>159</v>
      </c>
      <c r="H3426" s="18" t="s">
        <v>167</v>
      </c>
      <c r="I3426" s="26" t="s">
        <v>167</v>
      </c>
      <c r="J3426" s="19" t="str">
        <f t="shared" si="376"/>
        <v>Needs Review</v>
      </c>
      <c r="K3426" s="19" t="str">
        <f t="shared" si="377"/>
        <v>Bell &amp; Erber</v>
      </c>
      <c r="L3426" s="27" t="str">
        <f t="shared" si="373"/>
        <v>Unknown or No Record</v>
      </c>
      <c r="M3426" s="27" t="str">
        <f t="shared" si="374"/>
        <v>Unknown or No Record</v>
      </c>
    </row>
    <row r="3427" spans="1:13" x14ac:dyDescent="0.25">
      <c r="A3427" s="15" t="s">
        <v>119</v>
      </c>
      <c r="B3427" s="16" t="s">
        <v>12</v>
      </c>
      <c r="C3427" s="15" t="str">
        <f t="shared" si="372"/>
        <v>Sand &amp; Cobbles_Fine</v>
      </c>
      <c r="D3427" s="15">
        <v>76</v>
      </c>
      <c r="E3427" s="33">
        <f t="shared" si="375"/>
        <v>-4.3637458035452506E-2</v>
      </c>
      <c r="F3427" s="15" t="str">
        <f t="shared" si="371"/>
        <v>Rare/Uncommon</v>
      </c>
      <c r="G3427" s="17" t="s">
        <v>159</v>
      </c>
      <c r="H3427" s="18" t="s">
        <v>120</v>
      </c>
      <c r="I3427" s="26" t="s">
        <v>120</v>
      </c>
      <c r="J3427" s="19" t="str">
        <f t="shared" si="376"/>
        <v>Needs Review</v>
      </c>
      <c r="K3427" s="19" t="str">
        <f t="shared" si="377"/>
        <v>Bell &amp; Erber</v>
      </c>
      <c r="L3427" s="27" t="str">
        <f t="shared" si="373"/>
        <v>Sand &amp; Gravel</v>
      </c>
      <c r="M3427" s="27" t="str">
        <f t="shared" si="374"/>
        <v>Sand &amp; Gravel</v>
      </c>
    </row>
    <row r="3428" spans="1:13" x14ac:dyDescent="0.25">
      <c r="A3428" s="15" t="s">
        <v>119</v>
      </c>
      <c r="B3428" s="16" t="s">
        <v>13</v>
      </c>
      <c r="C3428" s="15" t="str">
        <f t="shared" si="372"/>
        <v>Sand &amp; Cobbles_Fine To Coarse</v>
      </c>
      <c r="D3428" s="15">
        <v>21</v>
      </c>
      <c r="E3428" s="33">
        <f t="shared" si="375"/>
        <v>-4.6891733250914468E-2</v>
      </c>
      <c r="F3428" s="15" t="str">
        <f t="shared" si="371"/>
        <v>Rare/Uncommon</v>
      </c>
      <c r="G3428" s="17" t="s">
        <v>159</v>
      </c>
      <c r="H3428" s="18" t="s">
        <v>120</v>
      </c>
      <c r="I3428" s="26" t="s">
        <v>120</v>
      </c>
      <c r="J3428" s="19" t="str">
        <f t="shared" si="376"/>
        <v>Needs Review</v>
      </c>
      <c r="K3428" s="19" t="str">
        <f t="shared" si="377"/>
        <v>Bell &amp; Erber</v>
      </c>
      <c r="L3428" s="27" t="str">
        <f t="shared" si="373"/>
        <v>Sand &amp; Gravel</v>
      </c>
      <c r="M3428" s="27" t="str">
        <f t="shared" si="374"/>
        <v>Sand &amp; Gravel</v>
      </c>
    </row>
    <row r="3429" spans="1:13" x14ac:dyDescent="0.25">
      <c r="A3429" s="15" t="s">
        <v>119</v>
      </c>
      <c r="B3429" s="16" t="s">
        <v>14</v>
      </c>
      <c r="C3429" s="15" t="str">
        <f t="shared" si="372"/>
        <v>Sand &amp; Cobbles_Fine To Medium</v>
      </c>
      <c r="D3429" s="15">
        <v>38</v>
      </c>
      <c r="E3429" s="33">
        <f t="shared" si="375"/>
        <v>-4.5885866366135321E-2</v>
      </c>
      <c r="F3429" s="15" t="str">
        <f t="shared" si="371"/>
        <v>Rare/Uncommon</v>
      </c>
      <c r="G3429" s="17" t="s">
        <v>159</v>
      </c>
      <c r="H3429" s="18" t="s">
        <v>120</v>
      </c>
      <c r="I3429" s="26" t="s">
        <v>120</v>
      </c>
      <c r="J3429" s="19" t="str">
        <f t="shared" si="376"/>
        <v>Needs Review</v>
      </c>
      <c r="K3429" s="19" t="str">
        <f t="shared" si="377"/>
        <v>Bell &amp; Erber</v>
      </c>
      <c r="L3429" s="27" t="str">
        <f t="shared" si="373"/>
        <v>Sand &amp; Gravel</v>
      </c>
      <c r="M3429" s="27" t="str">
        <f t="shared" si="374"/>
        <v>Sand &amp; Gravel</v>
      </c>
    </row>
    <row r="3430" spans="1:13" x14ac:dyDescent="0.25">
      <c r="A3430" s="15" t="s">
        <v>119</v>
      </c>
      <c r="B3430" s="16" t="s">
        <v>15</v>
      </c>
      <c r="C3430" s="15" t="str">
        <f t="shared" si="372"/>
        <v>Sand &amp; Cobbles_Firm</v>
      </c>
      <c r="D3430" s="15">
        <v>0</v>
      </c>
      <c r="E3430" s="33">
        <f t="shared" si="375"/>
        <v>-4.8134274696818129E-2</v>
      </c>
      <c r="F3430" s="15" t="str">
        <f t="shared" si="371"/>
        <v>Not Used</v>
      </c>
      <c r="G3430" s="17" t="s">
        <v>159</v>
      </c>
      <c r="H3430" s="18" t="s">
        <v>120</v>
      </c>
      <c r="I3430" s="26" t="s">
        <v>120</v>
      </c>
      <c r="J3430" s="19" t="str">
        <f t="shared" si="376"/>
        <v>Not Used</v>
      </c>
      <c r="K3430" s="19" t="str">
        <f t="shared" si="377"/>
        <v>Not Used</v>
      </c>
      <c r="L3430" s="27" t="str">
        <f t="shared" si="373"/>
        <v>CHECK</v>
      </c>
      <c r="M3430" s="27" t="str">
        <f t="shared" si="374"/>
        <v>Sand &amp; Gravel</v>
      </c>
    </row>
    <row r="3431" spans="1:13" x14ac:dyDescent="0.25">
      <c r="A3431" s="15" t="s">
        <v>119</v>
      </c>
      <c r="B3431" s="16" t="s">
        <v>16</v>
      </c>
      <c r="C3431" s="15" t="str">
        <f t="shared" si="372"/>
        <v>Sand &amp; Cobbles_Fractured</v>
      </c>
      <c r="D3431" s="15">
        <v>0</v>
      </c>
      <c r="E3431" s="33">
        <f t="shared" si="375"/>
        <v>-4.8134274696818129E-2</v>
      </c>
      <c r="F3431" s="15" t="str">
        <f t="shared" si="371"/>
        <v>Not Used</v>
      </c>
      <c r="G3431" s="17" t="s">
        <v>159</v>
      </c>
      <c r="H3431" s="18" t="s">
        <v>120</v>
      </c>
      <c r="I3431" s="26" t="s">
        <v>120</v>
      </c>
      <c r="J3431" s="19" t="str">
        <f t="shared" si="376"/>
        <v>Not Used</v>
      </c>
      <c r="K3431" s="19" t="str">
        <f t="shared" si="377"/>
        <v>Not Used</v>
      </c>
      <c r="L3431" s="27" t="str">
        <f t="shared" si="373"/>
        <v>CHECK</v>
      </c>
      <c r="M3431" s="27" t="str">
        <f t="shared" si="374"/>
        <v>Sand &amp; Gravel</v>
      </c>
    </row>
    <row r="3432" spans="1:13" x14ac:dyDescent="0.25">
      <c r="A3432" s="15" t="s">
        <v>119</v>
      </c>
      <c r="B3432" s="16" t="s">
        <v>17</v>
      </c>
      <c r="C3432" s="15" t="str">
        <f t="shared" si="372"/>
        <v>Sand &amp; Cobbles_Gravely</v>
      </c>
      <c r="D3432" s="15">
        <v>47</v>
      </c>
      <c r="E3432" s="33">
        <f t="shared" si="375"/>
        <v>-4.5353348603605174E-2</v>
      </c>
      <c r="F3432" s="15" t="str">
        <f t="shared" si="371"/>
        <v>Rare/Uncommon</v>
      </c>
      <c r="G3432" s="17" t="s">
        <v>159</v>
      </c>
      <c r="H3432" s="18" t="s">
        <v>120</v>
      </c>
      <c r="I3432" s="26" t="s">
        <v>120</v>
      </c>
      <c r="J3432" s="19" t="str">
        <f t="shared" si="376"/>
        <v>Needs Review</v>
      </c>
      <c r="K3432" s="19" t="str">
        <f t="shared" si="377"/>
        <v>Bell &amp; Erber</v>
      </c>
      <c r="L3432" s="27" t="str">
        <f t="shared" si="373"/>
        <v>Sand &amp; Gravel</v>
      </c>
      <c r="M3432" s="27" t="str">
        <f t="shared" si="374"/>
        <v>Sand &amp; Gravel</v>
      </c>
    </row>
    <row r="3433" spans="1:13" x14ac:dyDescent="0.25">
      <c r="A3433" s="15" t="s">
        <v>119</v>
      </c>
      <c r="B3433" s="16" t="s">
        <v>18</v>
      </c>
      <c r="C3433" s="15" t="str">
        <f t="shared" si="372"/>
        <v>Sand &amp; Cobbles_Gummy</v>
      </c>
      <c r="D3433" s="15">
        <v>0</v>
      </c>
      <c r="E3433" s="33">
        <f t="shared" si="375"/>
        <v>-4.8134274696818129E-2</v>
      </c>
      <c r="F3433" s="15" t="str">
        <f t="shared" si="371"/>
        <v>Not Used</v>
      </c>
      <c r="G3433" s="17" t="s">
        <v>159</v>
      </c>
      <c r="H3433" s="18" t="s">
        <v>120</v>
      </c>
      <c r="I3433" s="26" t="s">
        <v>120</v>
      </c>
      <c r="J3433" s="19" t="str">
        <f t="shared" si="376"/>
        <v>Not Used</v>
      </c>
      <c r="K3433" s="19" t="str">
        <f t="shared" si="377"/>
        <v>Not Used</v>
      </c>
      <c r="L3433" s="27" t="str">
        <f t="shared" si="373"/>
        <v>CHECK</v>
      </c>
      <c r="M3433" s="27" t="str">
        <f t="shared" si="374"/>
        <v>Sand &amp; Gravel</v>
      </c>
    </row>
    <row r="3434" spans="1:13" x14ac:dyDescent="0.25">
      <c r="A3434" s="15" t="s">
        <v>119</v>
      </c>
      <c r="B3434" s="16" t="s">
        <v>19</v>
      </c>
      <c r="C3434" s="15" t="str">
        <f t="shared" si="372"/>
        <v>Sand &amp; Cobbles_Hard</v>
      </c>
      <c r="D3434" s="15">
        <v>5</v>
      </c>
      <c r="E3434" s="33">
        <f t="shared" si="375"/>
        <v>-4.7838431495412496E-2</v>
      </c>
      <c r="F3434" s="15" t="str">
        <f t="shared" si="371"/>
        <v>Rare/Uncommon</v>
      </c>
      <c r="G3434" s="17" t="s">
        <v>159</v>
      </c>
      <c r="H3434" s="18" t="s">
        <v>120</v>
      </c>
      <c r="I3434" s="26" t="s">
        <v>120</v>
      </c>
      <c r="J3434" s="19" t="str">
        <f t="shared" si="376"/>
        <v>Needs Review</v>
      </c>
      <c r="K3434" s="19" t="str">
        <f t="shared" si="377"/>
        <v>Bell &amp; Erber</v>
      </c>
      <c r="L3434" s="27" t="str">
        <f t="shared" si="373"/>
        <v>Sand &amp; Gravel</v>
      </c>
      <c r="M3434" s="27" t="str">
        <f t="shared" si="374"/>
        <v>Sand &amp; Gravel</v>
      </c>
    </row>
    <row r="3435" spans="1:13" x14ac:dyDescent="0.25">
      <c r="A3435" s="15" t="s">
        <v>119</v>
      </c>
      <c r="B3435" s="16" t="s">
        <v>20</v>
      </c>
      <c r="C3435" s="15" t="str">
        <f t="shared" si="372"/>
        <v>Sand &amp; Cobbles_Heaving/Quick</v>
      </c>
      <c r="D3435" s="15">
        <v>1</v>
      </c>
      <c r="E3435" s="33">
        <f t="shared" si="375"/>
        <v>-4.8075106056537004E-2</v>
      </c>
      <c r="F3435" s="15" t="str">
        <f t="shared" si="371"/>
        <v>Rare/Uncommon</v>
      </c>
      <c r="G3435" s="17" t="s">
        <v>159</v>
      </c>
      <c r="H3435" s="18" t="s">
        <v>120</v>
      </c>
      <c r="I3435" s="26" t="s">
        <v>120</v>
      </c>
      <c r="J3435" s="19" t="str">
        <f t="shared" si="376"/>
        <v>Needs Review</v>
      </c>
      <c r="K3435" s="19" t="str">
        <f t="shared" si="377"/>
        <v>Bell &amp; Erber</v>
      </c>
      <c r="L3435" s="27" t="str">
        <f t="shared" si="373"/>
        <v>Sand &amp; Gravel</v>
      </c>
      <c r="M3435" s="27" t="str">
        <f t="shared" si="374"/>
        <v>Sand &amp; Gravel</v>
      </c>
    </row>
    <row r="3436" spans="1:13" x14ac:dyDescent="0.25">
      <c r="A3436" s="15" t="s">
        <v>119</v>
      </c>
      <c r="B3436" s="16" t="s">
        <v>21</v>
      </c>
      <c r="C3436" s="15" t="str">
        <f t="shared" si="372"/>
        <v>Sand &amp; Cobbles_Karst</v>
      </c>
      <c r="D3436" s="15">
        <v>1</v>
      </c>
      <c r="E3436" s="33">
        <f t="shared" si="375"/>
        <v>-4.8075106056537004E-2</v>
      </c>
      <c r="F3436" s="15" t="str">
        <f t="shared" si="371"/>
        <v>Rare/Uncommon</v>
      </c>
      <c r="G3436" s="17" t="s">
        <v>159</v>
      </c>
      <c r="H3436" s="18" t="s">
        <v>120</v>
      </c>
      <c r="I3436" s="26" t="s">
        <v>120</v>
      </c>
      <c r="J3436" s="19" t="str">
        <f t="shared" si="376"/>
        <v>Needs Review</v>
      </c>
      <c r="K3436" s="19" t="str">
        <f t="shared" si="377"/>
        <v>Bell &amp; Erber</v>
      </c>
      <c r="L3436" s="27" t="str">
        <f t="shared" si="373"/>
        <v>Sand &amp; Gravel</v>
      </c>
      <c r="M3436" s="27" t="str">
        <f t="shared" si="374"/>
        <v>Sand &amp; Gravel</v>
      </c>
    </row>
    <row r="3437" spans="1:13" x14ac:dyDescent="0.25">
      <c r="A3437" s="15" t="s">
        <v>119</v>
      </c>
      <c r="B3437" s="16" t="s">
        <v>22</v>
      </c>
      <c r="C3437" s="15" t="str">
        <f t="shared" si="372"/>
        <v>Sand &amp; Cobbles_Layered</v>
      </c>
      <c r="D3437" s="15">
        <v>1</v>
      </c>
      <c r="E3437" s="33">
        <f t="shared" si="375"/>
        <v>-4.8075106056537004E-2</v>
      </c>
      <c r="F3437" s="15" t="str">
        <f t="shared" si="371"/>
        <v>Rare/Uncommon</v>
      </c>
      <c r="G3437" s="17" t="s">
        <v>159</v>
      </c>
      <c r="H3437" s="18" t="s">
        <v>120</v>
      </c>
      <c r="I3437" s="26" t="s">
        <v>120</v>
      </c>
      <c r="J3437" s="19" t="str">
        <f t="shared" si="376"/>
        <v>Needs Review</v>
      </c>
      <c r="K3437" s="19" t="str">
        <f t="shared" si="377"/>
        <v>Bell &amp; Erber</v>
      </c>
      <c r="L3437" s="27" t="str">
        <f t="shared" si="373"/>
        <v>Sand &amp; Gravel</v>
      </c>
      <c r="M3437" s="27" t="str">
        <f t="shared" si="374"/>
        <v>Sand &amp; Gravel</v>
      </c>
    </row>
    <row r="3438" spans="1:13" x14ac:dyDescent="0.25">
      <c r="A3438" s="15" t="s">
        <v>119</v>
      </c>
      <c r="B3438" s="16" t="s">
        <v>23</v>
      </c>
      <c r="C3438" s="15" t="str">
        <f t="shared" si="372"/>
        <v>Sand &amp; Cobbles_Medium</v>
      </c>
      <c r="D3438" s="15">
        <v>68</v>
      </c>
      <c r="E3438" s="33">
        <f t="shared" si="375"/>
        <v>-4.411080715770152E-2</v>
      </c>
      <c r="F3438" s="15" t="str">
        <f t="shared" si="371"/>
        <v>Rare/Uncommon</v>
      </c>
      <c r="G3438" s="17" t="s">
        <v>159</v>
      </c>
      <c r="H3438" s="18" t="s">
        <v>120</v>
      </c>
      <c r="I3438" s="26" t="s">
        <v>120</v>
      </c>
      <c r="J3438" s="19" t="str">
        <f t="shared" si="376"/>
        <v>Needs Review</v>
      </c>
      <c r="K3438" s="19" t="str">
        <f t="shared" si="377"/>
        <v>Bell &amp; Erber</v>
      </c>
      <c r="L3438" s="27" t="str">
        <f t="shared" si="373"/>
        <v>Sand &amp; Gravel</v>
      </c>
      <c r="M3438" s="27" t="str">
        <f t="shared" si="374"/>
        <v>Sand &amp; Gravel</v>
      </c>
    </row>
    <row r="3439" spans="1:13" x14ac:dyDescent="0.25">
      <c r="A3439" s="15" t="s">
        <v>119</v>
      </c>
      <c r="B3439" s="16" t="s">
        <v>24</v>
      </c>
      <c r="C3439" s="15" t="str">
        <f t="shared" si="372"/>
        <v>Sand &amp; Cobbles_Medium To Coarse</v>
      </c>
      <c r="D3439" s="15">
        <v>33</v>
      </c>
      <c r="E3439" s="33">
        <f t="shared" si="375"/>
        <v>-4.6181709567540953E-2</v>
      </c>
      <c r="F3439" s="15" t="str">
        <f t="shared" si="371"/>
        <v>Rare/Uncommon</v>
      </c>
      <c r="G3439" s="17" t="s">
        <v>159</v>
      </c>
      <c r="H3439" s="18" t="s">
        <v>120</v>
      </c>
      <c r="I3439" s="26" t="s">
        <v>120</v>
      </c>
      <c r="J3439" s="19" t="str">
        <f t="shared" si="376"/>
        <v>Needs Review</v>
      </c>
      <c r="K3439" s="19" t="str">
        <f t="shared" si="377"/>
        <v>Bell &amp; Erber</v>
      </c>
      <c r="L3439" s="27" t="str">
        <f t="shared" si="373"/>
        <v>Sand &amp; Gravel</v>
      </c>
      <c r="M3439" s="27" t="str">
        <f t="shared" si="374"/>
        <v>Sand &amp; Gravel</v>
      </c>
    </row>
    <row r="3440" spans="1:13" x14ac:dyDescent="0.25">
      <c r="A3440" s="15" t="s">
        <v>119</v>
      </c>
      <c r="B3440" s="16" t="s">
        <v>25</v>
      </c>
      <c r="C3440" s="15" t="str">
        <f t="shared" si="372"/>
        <v>Sand &amp; Cobbles_Organic</v>
      </c>
      <c r="D3440" s="15">
        <v>0</v>
      </c>
      <c r="E3440" s="33">
        <f t="shared" si="375"/>
        <v>-4.8134274696818129E-2</v>
      </c>
      <c r="F3440" s="15" t="str">
        <f t="shared" si="371"/>
        <v>Not Used</v>
      </c>
      <c r="G3440" s="17" t="s">
        <v>159</v>
      </c>
      <c r="H3440" s="18" t="s">
        <v>120</v>
      </c>
      <c r="I3440" s="26" t="s">
        <v>120</v>
      </c>
      <c r="J3440" s="19" t="str">
        <f t="shared" si="376"/>
        <v>Not Used</v>
      </c>
      <c r="K3440" s="19" t="str">
        <f t="shared" si="377"/>
        <v>Not Used</v>
      </c>
      <c r="L3440" s="27" t="str">
        <f t="shared" si="373"/>
        <v>CHECK</v>
      </c>
      <c r="M3440" s="27" t="str">
        <f t="shared" si="374"/>
        <v>Sand &amp; Gravel</v>
      </c>
    </row>
    <row r="3441" spans="1:13" x14ac:dyDescent="0.25">
      <c r="A3441" s="15" t="s">
        <v>119</v>
      </c>
      <c r="B3441" s="16" t="s">
        <v>26</v>
      </c>
      <c r="C3441" s="15" t="str">
        <f t="shared" si="372"/>
        <v>Sand &amp; Cobbles_Porous</v>
      </c>
      <c r="D3441" s="15">
        <v>0</v>
      </c>
      <c r="E3441" s="33">
        <f t="shared" si="375"/>
        <v>-4.8134274696818129E-2</v>
      </c>
      <c r="F3441" s="15" t="str">
        <f t="shared" si="371"/>
        <v>Not Used</v>
      </c>
      <c r="G3441" s="17" t="s">
        <v>159</v>
      </c>
      <c r="H3441" s="18" t="s">
        <v>120</v>
      </c>
      <c r="I3441" s="26" t="s">
        <v>120</v>
      </c>
      <c r="J3441" s="19" t="str">
        <f t="shared" si="376"/>
        <v>Not Used</v>
      </c>
      <c r="K3441" s="19" t="str">
        <f t="shared" si="377"/>
        <v>Not Used</v>
      </c>
      <c r="L3441" s="27" t="str">
        <f t="shared" si="373"/>
        <v>CHECK</v>
      </c>
      <c r="M3441" s="27" t="str">
        <f t="shared" si="374"/>
        <v>Sand &amp; Gravel</v>
      </c>
    </row>
    <row r="3442" spans="1:13" x14ac:dyDescent="0.25">
      <c r="A3442" s="15" t="s">
        <v>119</v>
      </c>
      <c r="B3442" s="16" t="s">
        <v>27</v>
      </c>
      <c r="C3442" s="15" t="str">
        <f t="shared" si="372"/>
        <v>Sand &amp; Cobbles_Sandy</v>
      </c>
      <c r="D3442" s="15">
        <v>1</v>
      </c>
      <c r="E3442" s="33">
        <f t="shared" si="375"/>
        <v>-4.8075106056537004E-2</v>
      </c>
      <c r="F3442" s="15" t="str">
        <f t="shared" si="371"/>
        <v>Rare/Uncommon</v>
      </c>
      <c r="G3442" s="17" t="s">
        <v>159</v>
      </c>
      <c r="H3442" s="18" t="s">
        <v>120</v>
      </c>
      <c r="I3442" s="26" t="s">
        <v>120</v>
      </c>
      <c r="J3442" s="19" t="str">
        <f t="shared" si="376"/>
        <v>Needs Review</v>
      </c>
      <c r="K3442" s="19" t="str">
        <f t="shared" si="377"/>
        <v>Bell &amp; Erber</v>
      </c>
      <c r="L3442" s="27" t="str">
        <f t="shared" si="373"/>
        <v>Sand &amp; Gravel</v>
      </c>
      <c r="M3442" s="27" t="str">
        <f t="shared" si="374"/>
        <v>Sand &amp; Gravel</v>
      </c>
    </row>
    <row r="3443" spans="1:13" x14ac:dyDescent="0.25">
      <c r="A3443" s="15" t="s">
        <v>119</v>
      </c>
      <c r="B3443" s="16" t="s">
        <v>28</v>
      </c>
      <c r="C3443" s="15" t="str">
        <f t="shared" si="372"/>
        <v>Sand &amp; Cobbles_Silty</v>
      </c>
      <c r="D3443" s="15">
        <v>24</v>
      </c>
      <c r="E3443" s="33">
        <f t="shared" si="375"/>
        <v>-4.6714227330071093E-2</v>
      </c>
      <c r="F3443" s="15" t="str">
        <f t="shared" si="371"/>
        <v>Rare/Uncommon</v>
      </c>
      <c r="G3443" s="17" t="s">
        <v>159</v>
      </c>
      <c r="H3443" s="18" t="s">
        <v>120</v>
      </c>
      <c r="I3443" s="26" t="s">
        <v>120</v>
      </c>
      <c r="J3443" s="19" t="str">
        <f t="shared" si="376"/>
        <v>Needs Review</v>
      </c>
      <c r="K3443" s="19" t="str">
        <f t="shared" si="377"/>
        <v>Bell &amp; Erber</v>
      </c>
      <c r="L3443" s="27" t="str">
        <f t="shared" si="373"/>
        <v>Sand &amp; Gravel</v>
      </c>
      <c r="M3443" s="27" t="str">
        <f t="shared" si="374"/>
        <v>Sand &amp; Gravel</v>
      </c>
    </row>
    <row r="3444" spans="1:13" x14ac:dyDescent="0.25">
      <c r="A3444" s="15" t="s">
        <v>119</v>
      </c>
      <c r="B3444" s="16" t="s">
        <v>29</v>
      </c>
      <c r="C3444" s="15" t="str">
        <f t="shared" si="372"/>
        <v>Sand &amp; Cobbles_Soft</v>
      </c>
      <c r="D3444" s="15">
        <v>4</v>
      </c>
      <c r="E3444" s="33">
        <f t="shared" si="375"/>
        <v>-4.7897600135693622E-2</v>
      </c>
      <c r="F3444" s="15" t="str">
        <f t="shared" si="371"/>
        <v>Rare/Uncommon</v>
      </c>
      <c r="G3444" s="17" t="s">
        <v>159</v>
      </c>
      <c r="H3444" s="18" t="s">
        <v>120</v>
      </c>
      <c r="I3444" s="26" t="s">
        <v>120</v>
      </c>
      <c r="J3444" s="19" t="str">
        <f t="shared" si="376"/>
        <v>Needs Review</v>
      </c>
      <c r="K3444" s="19" t="str">
        <f t="shared" si="377"/>
        <v>Bell &amp; Erber</v>
      </c>
      <c r="L3444" s="27" t="str">
        <f t="shared" si="373"/>
        <v>Sand &amp; Gravel</v>
      </c>
      <c r="M3444" s="27" t="str">
        <f t="shared" si="374"/>
        <v>Sand &amp; Gravel</v>
      </c>
    </row>
    <row r="3445" spans="1:13" x14ac:dyDescent="0.25">
      <c r="A3445" s="15" t="s">
        <v>119</v>
      </c>
      <c r="B3445" s="16" t="s">
        <v>30</v>
      </c>
      <c r="C3445" s="15" t="str">
        <f t="shared" si="372"/>
        <v>Sand &amp; Cobbles_Sticky</v>
      </c>
      <c r="D3445" s="15">
        <v>1</v>
      </c>
      <c r="E3445" s="33">
        <f t="shared" si="375"/>
        <v>-4.8075106056537004E-2</v>
      </c>
      <c r="F3445" s="15" t="str">
        <f t="shared" si="371"/>
        <v>Rare/Uncommon</v>
      </c>
      <c r="G3445" s="17" t="s">
        <v>159</v>
      </c>
      <c r="H3445" s="18" t="s">
        <v>120</v>
      </c>
      <c r="I3445" s="26" t="s">
        <v>120</v>
      </c>
      <c r="J3445" s="19" t="str">
        <f t="shared" si="376"/>
        <v>Needs Review</v>
      </c>
      <c r="K3445" s="19" t="str">
        <f t="shared" si="377"/>
        <v>Bell &amp; Erber</v>
      </c>
      <c r="L3445" s="27" t="str">
        <f t="shared" si="373"/>
        <v>Sand &amp; Gravel</v>
      </c>
      <c r="M3445" s="27" t="str">
        <f t="shared" si="374"/>
        <v>Sand &amp; Gravel</v>
      </c>
    </row>
    <row r="3446" spans="1:13" x14ac:dyDescent="0.25">
      <c r="A3446" s="15" t="s">
        <v>119</v>
      </c>
      <c r="B3446" s="16" t="s">
        <v>31</v>
      </c>
      <c r="C3446" s="15" t="str">
        <f t="shared" si="372"/>
        <v>Sand &amp; Cobbles_Stoney</v>
      </c>
      <c r="D3446" s="15">
        <v>7</v>
      </c>
      <c r="E3446" s="33">
        <f t="shared" si="375"/>
        <v>-4.7720094214850246E-2</v>
      </c>
      <c r="F3446" s="15" t="str">
        <f t="shared" si="371"/>
        <v>Rare/Uncommon</v>
      </c>
      <c r="G3446" s="17" t="s">
        <v>159</v>
      </c>
      <c r="H3446" s="18" t="s">
        <v>120</v>
      </c>
      <c r="I3446" s="26" t="s">
        <v>120</v>
      </c>
      <c r="J3446" s="19" t="str">
        <f t="shared" si="376"/>
        <v>Needs Review</v>
      </c>
      <c r="K3446" s="19" t="str">
        <f t="shared" si="377"/>
        <v>Bell &amp; Erber</v>
      </c>
      <c r="L3446" s="27" t="str">
        <f t="shared" si="373"/>
        <v>Sand &amp; Gravel</v>
      </c>
      <c r="M3446" s="27" t="str">
        <f t="shared" si="374"/>
        <v>Sand &amp; Gravel</v>
      </c>
    </row>
    <row r="3447" spans="1:13" x14ac:dyDescent="0.25">
      <c r="A3447" s="15" t="s">
        <v>119</v>
      </c>
      <c r="B3447" s="16" t="s">
        <v>32</v>
      </c>
      <c r="C3447" s="15" t="str">
        <f t="shared" si="372"/>
        <v>Sand &amp; Cobbles_Stringers</v>
      </c>
      <c r="D3447" s="15">
        <v>1</v>
      </c>
      <c r="E3447" s="33">
        <f t="shared" si="375"/>
        <v>-4.8075106056537004E-2</v>
      </c>
      <c r="F3447" s="15" t="str">
        <f t="shared" si="371"/>
        <v>Rare/Uncommon</v>
      </c>
      <c r="G3447" s="17" t="s">
        <v>159</v>
      </c>
      <c r="H3447" s="18" t="s">
        <v>120</v>
      </c>
      <c r="I3447" s="26" t="s">
        <v>120</v>
      </c>
      <c r="J3447" s="19" t="str">
        <f t="shared" si="376"/>
        <v>Needs Review</v>
      </c>
      <c r="K3447" s="19" t="str">
        <f t="shared" si="377"/>
        <v>Bell &amp; Erber</v>
      </c>
      <c r="L3447" s="27" t="str">
        <f t="shared" si="373"/>
        <v>Sand &amp; Gravel</v>
      </c>
      <c r="M3447" s="27" t="str">
        <f t="shared" si="374"/>
        <v>Sand &amp; Gravel</v>
      </c>
    </row>
    <row r="3448" spans="1:13" x14ac:dyDescent="0.25">
      <c r="A3448" s="15" t="s">
        <v>119</v>
      </c>
      <c r="B3448" s="16" t="s">
        <v>33</v>
      </c>
      <c r="C3448" s="15" t="str">
        <f t="shared" si="372"/>
        <v>Sand &amp; Cobbles_Strips</v>
      </c>
      <c r="D3448" s="15">
        <v>0</v>
      </c>
      <c r="E3448" s="33">
        <f t="shared" si="375"/>
        <v>-4.8134274696818129E-2</v>
      </c>
      <c r="F3448" s="15" t="str">
        <f t="shared" si="371"/>
        <v>Not Used</v>
      </c>
      <c r="G3448" s="17" t="s">
        <v>159</v>
      </c>
      <c r="H3448" s="18" t="s">
        <v>120</v>
      </c>
      <c r="I3448" s="26" t="s">
        <v>120</v>
      </c>
      <c r="J3448" s="19" t="str">
        <f t="shared" si="376"/>
        <v>Not Used</v>
      </c>
      <c r="K3448" s="19" t="str">
        <f t="shared" si="377"/>
        <v>Not Used</v>
      </c>
      <c r="L3448" s="27" t="str">
        <f t="shared" si="373"/>
        <v>CHECK</v>
      </c>
      <c r="M3448" s="27" t="str">
        <f t="shared" si="374"/>
        <v>Sand &amp; Gravel</v>
      </c>
    </row>
    <row r="3449" spans="1:13" x14ac:dyDescent="0.25">
      <c r="A3449" s="15" t="s">
        <v>119</v>
      </c>
      <c r="B3449" s="16" t="s">
        <v>34</v>
      </c>
      <c r="C3449" s="15" t="str">
        <f t="shared" si="372"/>
        <v>Sand &amp; Cobbles_Swelling</v>
      </c>
      <c r="D3449" s="15">
        <v>0</v>
      </c>
      <c r="E3449" s="33">
        <f t="shared" si="375"/>
        <v>-4.8134274696818129E-2</v>
      </c>
      <c r="F3449" s="15" t="str">
        <f t="shared" si="371"/>
        <v>Not Used</v>
      </c>
      <c r="G3449" s="17" t="s">
        <v>159</v>
      </c>
      <c r="H3449" s="18" t="s">
        <v>120</v>
      </c>
      <c r="I3449" s="26" t="s">
        <v>120</v>
      </c>
      <c r="J3449" s="19" t="str">
        <f t="shared" si="376"/>
        <v>Not Used</v>
      </c>
      <c r="K3449" s="19" t="str">
        <f t="shared" si="377"/>
        <v>Not Used</v>
      </c>
      <c r="L3449" s="27" t="str">
        <f t="shared" si="373"/>
        <v>CHECK</v>
      </c>
      <c r="M3449" s="27" t="str">
        <f t="shared" si="374"/>
        <v>Sand &amp; Gravel</v>
      </c>
    </row>
    <row r="3450" spans="1:13" x14ac:dyDescent="0.25">
      <c r="A3450" s="15" t="s">
        <v>119</v>
      </c>
      <c r="B3450" s="16" t="s">
        <v>35</v>
      </c>
      <c r="C3450" s="15" t="str">
        <f t="shared" si="372"/>
        <v>Sand &amp; Cobbles_Very Coarse</v>
      </c>
      <c r="D3450" s="15">
        <v>0</v>
      </c>
      <c r="E3450" s="33">
        <f t="shared" si="375"/>
        <v>-4.8134274696818129E-2</v>
      </c>
      <c r="F3450" s="15" t="str">
        <f t="shared" si="371"/>
        <v>Not Used</v>
      </c>
      <c r="G3450" s="17" t="s">
        <v>159</v>
      </c>
      <c r="H3450" s="18" t="s">
        <v>120</v>
      </c>
      <c r="I3450" s="26" t="s">
        <v>120</v>
      </c>
      <c r="J3450" s="19" t="str">
        <f t="shared" si="376"/>
        <v>Not Used</v>
      </c>
      <c r="K3450" s="19" t="str">
        <f t="shared" si="377"/>
        <v>Not Used</v>
      </c>
      <c r="L3450" s="27" t="str">
        <f t="shared" si="373"/>
        <v>CHECK</v>
      </c>
      <c r="M3450" s="27" t="str">
        <f t="shared" si="374"/>
        <v>Sand &amp; Gravel</v>
      </c>
    </row>
    <row r="3451" spans="1:13" x14ac:dyDescent="0.25">
      <c r="A3451" s="15" t="s">
        <v>119</v>
      </c>
      <c r="B3451" s="16" t="s">
        <v>160</v>
      </c>
      <c r="C3451" s="15" t="str">
        <f t="shared" si="372"/>
        <v>Sand &amp; Cobbles_Very Fine</v>
      </c>
      <c r="D3451" s="15">
        <v>1</v>
      </c>
      <c r="E3451" s="33">
        <f t="shared" si="375"/>
        <v>-4.8075106056537004E-2</v>
      </c>
      <c r="F3451" s="15" t="str">
        <f t="shared" si="371"/>
        <v>Rare/Uncommon</v>
      </c>
      <c r="G3451" s="17" t="s">
        <v>159</v>
      </c>
      <c r="H3451" s="18" t="s">
        <v>120</v>
      </c>
      <c r="I3451" s="26" t="s">
        <v>120</v>
      </c>
      <c r="J3451" s="19" t="str">
        <f t="shared" si="376"/>
        <v>Needs Review</v>
      </c>
      <c r="K3451" s="19" t="str">
        <f t="shared" si="377"/>
        <v>Bell &amp; Erber</v>
      </c>
      <c r="L3451" s="27" t="str">
        <f t="shared" si="373"/>
        <v>Sand &amp; Gravel</v>
      </c>
      <c r="M3451" s="27" t="str">
        <f t="shared" si="374"/>
        <v>Sand &amp; Gravel</v>
      </c>
    </row>
    <row r="3452" spans="1:13" x14ac:dyDescent="0.25">
      <c r="A3452" s="15" t="s">
        <v>119</v>
      </c>
      <c r="B3452" s="16" t="s">
        <v>36</v>
      </c>
      <c r="C3452" s="15" t="str">
        <f t="shared" si="372"/>
        <v>Sand &amp; Cobbles_Very Fine-Coarse</v>
      </c>
      <c r="D3452" s="15">
        <v>0</v>
      </c>
      <c r="E3452" s="33">
        <f t="shared" si="375"/>
        <v>-4.8134274696818129E-2</v>
      </c>
      <c r="F3452" s="15" t="str">
        <f t="shared" si="371"/>
        <v>Not Used</v>
      </c>
      <c r="G3452" s="17" t="s">
        <v>159</v>
      </c>
      <c r="H3452" s="18" t="s">
        <v>120</v>
      </c>
      <c r="I3452" s="26" t="s">
        <v>120</v>
      </c>
      <c r="J3452" s="19" t="str">
        <f t="shared" si="376"/>
        <v>Not Used</v>
      </c>
      <c r="K3452" s="19" t="str">
        <f t="shared" si="377"/>
        <v>Not Used</v>
      </c>
      <c r="L3452" s="27" t="str">
        <f t="shared" si="373"/>
        <v>CHECK</v>
      </c>
      <c r="M3452" s="27" t="str">
        <f t="shared" si="374"/>
        <v>Sand &amp; Gravel</v>
      </c>
    </row>
    <row r="3453" spans="1:13" x14ac:dyDescent="0.25">
      <c r="A3453" s="15" t="s">
        <v>119</v>
      </c>
      <c r="B3453" s="16" t="s">
        <v>37</v>
      </c>
      <c r="C3453" s="15" t="str">
        <f t="shared" si="372"/>
        <v>Sand &amp; Cobbles_Very Fine-Fine</v>
      </c>
      <c r="D3453" s="15">
        <v>0</v>
      </c>
      <c r="E3453" s="33">
        <f t="shared" si="375"/>
        <v>-4.8134274696818129E-2</v>
      </c>
      <c r="F3453" s="15" t="str">
        <f t="shared" si="371"/>
        <v>Not Used</v>
      </c>
      <c r="G3453" s="17" t="s">
        <v>159</v>
      </c>
      <c r="H3453" s="18" t="s">
        <v>120</v>
      </c>
      <c r="I3453" s="26" t="s">
        <v>120</v>
      </c>
      <c r="J3453" s="19" t="str">
        <f t="shared" si="376"/>
        <v>Not Used</v>
      </c>
      <c r="K3453" s="19" t="str">
        <f t="shared" si="377"/>
        <v>Not Used</v>
      </c>
      <c r="L3453" s="27" t="str">
        <f t="shared" si="373"/>
        <v>CHECK</v>
      </c>
      <c r="M3453" s="27" t="str">
        <f t="shared" si="374"/>
        <v>Sand &amp; Gravel</v>
      </c>
    </row>
    <row r="3454" spans="1:13" x14ac:dyDescent="0.25">
      <c r="A3454" s="15" t="s">
        <v>119</v>
      </c>
      <c r="B3454" s="16" t="s">
        <v>38</v>
      </c>
      <c r="C3454" s="15" t="str">
        <f t="shared" si="372"/>
        <v>Sand &amp; Cobbles_Very Fine-Medium</v>
      </c>
      <c r="D3454" s="15">
        <v>0</v>
      </c>
      <c r="E3454" s="33">
        <f t="shared" si="375"/>
        <v>-4.8134274696818129E-2</v>
      </c>
      <c r="F3454" s="15" t="str">
        <f t="shared" si="371"/>
        <v>Not Used</v>
      </c>
      <c r="G3454" s="17" t="s">
        <v>159</v>
      </c>
      <c r="H3454" s="18" t="s">
        <v>120</v>
      </c>
      <c r="I3454" s="26" t="s">
        <v>120</v>
      </c>
      <c r="J3454" s="19" t="str">
        <f t="shared" si="376"/>
        <v>Not Used</v>
      </c>
      <c r="K3454" s="19" t="str">
        <f t="shared" si="377"/>
        <v>Not Used</v>
      </c>
      <c r="L3454" s="27" t="str">
        <f t="shared" si="373"/>
        <v>CHECK</v>
      </c>
      <c r="M3454" s="27" t="str">
        <f t="shared" si="374"/>
        <v>Sand &amp; Gravel</v>
      </c>
    </row>
    <row r="3455" spans="1:13" x14ac:dyDescent="0.25">
      <c r="A3455" s="15" t="s">
        <v>119</v>
      </c>
      <c r="B3455" s="16" t="s">
        <v>39</v>
      </c>
      <c r="C3455" s="15" t="str">
        <f t="shared" si="372"/>
        <v>Sand &amp; Cobbles_Very Hard</v>
      </c>
      <c r="D3455" s="15">
        <v>1</v>
      </c>
      <c r="E3455" s="33">
        <f t="shared" si="375"/>
        <v>-4.8075106056537004E-2</v>
      </c>
      <c r="F3455" s="15" t="str">
        <f t="shared" si="371"/>
        <v>Rare/Uncommon</v>
      </c>
      <c r="G3455" s="17" t="s">
        <v>159</v>
      </c>
      <c r="H3455" s="18" t="s">
        <v>120</v>
      </c>
      <c r="I3455" s="26" t="s">
        <v>120</v>
      </c>
      <c r="J3455" s="19" t="str">
        <f t="shared" si="376"/>
        <v>Needs Review</v>
      </c>
      <c r="K3455" s="19" t="str">
        <f t="shared" si="377"/>
        <v>Bell &amp; Erber</v>
      </c>
      <c r="L3455" s="27" t="str">
        <f t="shared" si="373"/>
        <v>Sand &amp; Gravel</v>
      </c>
      <c r="M3455" s="27" t="str">
        <f t="shared" si="374"/>
        <v>Sand &amp; Gravel</v>
      </c>
    </row>
    <row r="3456" spans="1:13" x14ac:dyDescent="0.25">
      <c r="A3456" s="15" t="s">
        <v>119</v>
      </c>
      <c r="B3456" s="16" t="s">
        <v>40</v>
      </c>
      <c r="C3456" s="15" t="str">
        <f t="shared" si="372"/>
        <v>Sand &amp; Cobbles_W/Boulders</v>
      </c>
      <c r="D3456" s="15">
        <v>12</v>
      </c>
      <c r="E3456" s="33">
        <f t="shared" si="375"/>
        <v>-4.7424251013444607E-2</v>
      </c>
      <c r="F3456" s="15" t="str">
        <f t="shared" si="371"/>
        <v>Rare/Uncommon</v>
      </c>
      <c r="G3456" s="17" t="s">
        <v>159</v>
      </c>
      <c r="H3456" s="18" t="s">
        <v>120</v>
      </c>
      <c r="I3456" s="26" t="s">
        <v>120</v>
      </c>
      <c r="J3456" s="19" t="str">
        <f t="shared" si="376"/>
        <v>Needs Review</v>
      </c>
      <c r="K3456" s="19" t="str">
        <f t="shared" si="377"/>
        <v>Bell &amp; Erber</v>
      </c>
      <c r="L3456" s="27" t="str">
        <f t="shared" si="373"/>
        <v>Sand &amp; Gravel</v>
      </c>
      <c r="M3456" s="27" t="str">
        <f t="shared" si="374"/>
        <v>Sand &amp; Gravel</v>
      </c>
    </row>
    <row r="3457" spans="1:13" x14ac:dyDescent="0.25">
      <c r="A3457" s="15" t="s">
        <v>119</v>
      </c>
      <c r="B3457" s="16" t="s">
        <v>41</v>
      </c>
      <c r="C3457" s="15" t="str">
        <f t="shared" si="372"/>
        <v>Sand &amp; Cobbles_W/Clay</v>
      </c>
      <c r="D3457" s="15">
        <v>27</v>
      </c>
      <c r="E3457" s="33">
        <f t="shared" si="375"/>
        <v>-4.653672140922771E-2</v>
      </c>
      <c r="F3457" s="15" t="str">
        <f t="shared" si="371"/>
        <v>Rare/Uncommon</v>
      </c>
      <c r="G3457" s="17" t="s">
        <v>159</v>
      </c>
      <c r="H3457" s="18" t="s">
        <v>158</v>
      </c>
      <c r="I3457" s="26" t="s">
        <v>158</v>
      </c>
      <c r="J3457" s="19" t="str">
        <f t="shared" si="376"/>
        <v>Needs Review</v>
      </c>
      <c r="K3457" s="19" t="str">
        <f t="shared" si="377"/>
        <v>Bell &amp; Erber</v>
      </c>
      <c r="L3457" s="27" t="str">
        <f t="shared" si="373"/>
        <v>Diamicton</v>
      </c>
      <c r="M3457" s="27" t="str">
        <f t="shared" si="374"/>
        <v>Diamicton</v>
      </c>
    </row>
    <row r="3458" spans="1:13" x14ac:dyDescent="0.25">
      <c r="A3458" s="15" t="s">
        <v>119</v>
      </c>
      <c r="B3458" s="16" t="s">
        <v>42</v>
      </c>
      <c r="C3458" s="15" t="str">
        <f t="shared" si="372"/>
        <v>Sand &amp; Cobbles_W/Coal</v>
      </c>
      <c r="D3458" s="15">
        <v>0</v>
      </c>
      <c r="E3458" s="33">
        <f t="shared" si="375"/>
        <v>-4.8134274696818129E-2</v>
      </c>
      <c r="F3458" s="15" t="str">
        <f t="shared" ref="F3458:F3521" si="378">IF(D3458=0,"Not Used",
IF(E3458&lt;Mean,"Rare/Uncommon",
IF(AND(E3458&gt;Mean,E3458&lt;(Mean + Standard_Deviation)),"Fairly Common",
IF(AND(E3458&gt;(Mean + Standard_Deviation),E3458&lt;(Mean + (2*Standard_Deviation))),"Common",
IF(E3458&gt;(Mean + (2*Standard_Deviation)),"Very Common","")))))</f>
        <v>Not Used</v>
      </c>
      <c r="G3458" s="17" t="s">
        <v>159</v>
      </c>
      <c r="H3458" s="18" t="s">
        <v>120</v>
      </c>
      <c r="I3458" s="26" t="s">
        <v>120</v>
      </c>
      <c r="J3458" s="19" t="str">
        <f t="shared" si="376"/>
        <v>Not Used</v>
      </c>
      <c r="K3458" s="19" t="str">
        <f t="shared" si="377"/>
        <v>Not Used</v>
      </c>
      <c r="L3458" s="27" t="str">
        <f t="shared" si="373"/>
        <v>CHECK</v>
      </c>
      <c r="M3458" s="27" t="str">
        <f t="shared" si="374"/>
        <v>Sand &amp; Gravel</v>
      </c>
    </row>
    <row r="3459" spans="1:13" x14ac:dyDescent="0.25">
      <c r="A3459" s="15" t="s">
        <v>119</v>
      </c>
      <c r="B3459" s="16" t="s">
        <v>43</v>
      </c>
      <c r="C3459" s="15" t="str">
        <f t="shared" ref="C3459:C3522" si="379">A3459&amp;"_"&amp;IF(ISBLANK(B3459),"",B3459)</f>
        <v>Sand &amp; Cobbles_W/Cobbles</v>
      </c>
      <c r="D3459" s="15">
        <v>1</v>
      </c>
      <c r="E3459" s="33">
        <f t="shared" si="375"/>
        <v>-4.8075106056537004E-2</v>
      </c>
      <c r="F3459" s="15" t="str">
        <f t="shared" si="378"/>
        <v>Rare/Uncommon</v>
      </c>
      <c r="G3459" s="17" t="s">
        <v>159</v>
      </c>
      <c r="H3459" s="18" t="s">
        <v>120</v>
      </c>
      <c r="I3459" s="26" t="s">
        <v>120</v>
      </c>
      <c r="J3459" s="19" t="str">
        <f t="shared" si="376"/>
        <v>Needs Review</v>
      </c>
      <c r="K3459" s="19" t="str">
        <f t="shared" si="377"/>
        <v>Bell &amp; Erber</v>
      </c>
      <c r="L3459" s="27" t="str">
        <f t="shared" ref="L3459:L3522" si="380">IF(K3459="Esch &amp; Erber",I3459,IF(OR(K3459="Bell &amp; Esch",K3459="Bell &amp; Erber",K3459="Everyone Agrees"),H3459,"CHECK"))</f>
        <v>Sand &amp; Gravel</v>
      </c>
      <c r="M3459" s="27" t="str">
        <f t="shared" ref="M3459:M3522" si="381">IF(K3459="Everyone Agrees",H3459,IF(J3459="Not Used",H3459,IF(NOT(L3459="CHECK"),L3459,H3459)))</f>
        <v>Sand &amp; Gravel</v>
      </c>
    </row>
    <row r="3460" spans="1:13" x14ac:dyDescent="0.25">
      <c r="A3460" s="15" t="s">
        <v>119</v>
      </c>
      <c r="B3460" s="16" t="s">
        <v>44</v>
      </c>
      <c r="C3460" s="15" t="str">
        <f t="shared" si="379"/>
        <v>Sand &amp; Cobbles_W/Dolomite</v>
      </c>
      <c r="D3460" s="15">
        <v>0</v>
      </c>
      <c r="E3460" s="33">
        <f t="shared" ref="E3460:E3523" si="382">STANDARDIZE(D3460,(SUM($D$2:$D$5657)/COUNT($D$2:$D$5657)),_xlfn.STDEV.P($D$2:$D$5657))</f>
        <v>-4.8134274696818129E-2</v>
      </c>
      <c r="F3460" s="15" t="str">
        <f t="shared" si="378"/>
        <v>Not Used</v>
      </c>
      <c r="G3460" s="17" t="s">
        <v>159</v>
      </c>
      <c r="H3460" s="18" t="s">
        <v>120</v>
      </c>
      <c r="I3460" s="26" t="s">
        <v>120</v>
      </c>
      <c r="J3460" s="19" t="str">
        <f t="shared" ref="J3460:J3523" si="383">IF(AND(G3460=H3460,I3460=H3460),"Yes",IF(AND(OR(G3460="CHECK",H3460="CHECK",I3460="CHECK"),NOT(F3460="Not Used")),"Needs Review",IF(F3460="Not Used", "Not Used","No")))</f>
        <v>Not Used</v>
      </c>
      <c r="K3460" s="19" t="str">
        <f t="shared" ref="K3460:K3523" si="384">IF(J3460="Yes","Everyone Agrees",IF(F3460="Not Used","Not Used",IF(AND(G3460="CHECK",I3460="CHECK"),"Needs Review",IF(G3460=H3460,"Bell &amp; Esch",IF(H3460=I3460,"Bell &amp; Erber",IF(G3460=I3460,"Esch &amp; Erber","Nobody Agrees"))))))</f>
        <v>Not Used</v>
      </c>
      <c r="L3460" s="27" t="str">
        <f t="shared" si="380"/>
        <v>CHECK</v>
      </c>
      <c r="M3460" s="27" t="str">
        <f t="shared" si="381"/>
        <v>Sand &amp; Gravel</v>
      </c>
    </row>
    <row r="3461" spans="1:13" x14ac:dyDescent="0.25">
      <c r="A3461" s="15" t="s">
        <v>119</v>
      </c>
      <c r="B3461" s="16" t="s">
        <v>45</v>
      </c>
      <c r="C3461" s="15" t="str">
        <f t="shared" si="379"/>
        <v>Sand &amp; Cobbles_W/Gravel</v>
      </c>
      <c r="D3461" s="15">
        <v>46</v>
      </c>
      <c r="E3461" s="33">
        <f t="shared" si="382"/>
        <v>-4.5412517243886306E-2</v>
      </c>
      <c r="F3461" s="15" t="str">
        <f t="shared" si="378"/>
        <v>Rare/Uncommon</v>
      </c>
      <c r="G3461" s="17" t="s">
        <v>159</v>
      </c>
      <c r="H3461" s="18" t="s">
        <v>120</v>
      </c>
      <c r="I3461" s="26" t="s">
        <v>120</v>
      </c>
      <c r="J3461" s="19" t="str">
        <f t="shared" si="383"/>
        <v>Needs Review</v>
      </c>
      <c r="K3461" s="19" t="str">
        <f t="shared" si="384"/>
        <v>Bell &amp; Erber</v>
      </c>
      <c r="L3461" s="27" t="str">
        <f t="shared" si="380"/>
        <v>Sand &amp; Gravel</v>
      </c>
      <c r="M3461" s="27" t="str">
        <f t="shared" si="381"/>
        <v>Sand &amp; Gravel</v>
      </c>
    </row>
    <row r="3462" spans="1:13" x14ac:dyDescent="0.25">
      <c r="A3462" s="15" t="s">
        <v>119</v>
      </c>
      <c r="B3462" s="16" t="s">
        <v>46</v>
      </c>
      <c r="C3462" s="15" t="str">
        <f t="shared" si="379"/>
        <v>Sand &amp; Cobbles_W/Gypsum</v>
      </c>
      <c r="D3462" s="15">
        <v>0</v>
      </c>
      <c r="E3462" s="33">
        <f t="shared" si="382"/>
        <v>-4.8134274696818129E-2</v>
      </c>
      <c r="F3462" s="15" t="str">
        <f t="shared" si="378"/>
        <v>Not Used</v>
      </c>
      <c r="G3462" s="17" t="s">
        <v>159</v>
      </c>
      <c r="H3462" s="18" t="s">
        <v>120</v>
      </c>
      <c r="I3462" s="26" t="s">
        <v>120</v>
      </c>
      <c r="J3462" s="19" t="str">
        <f t="shared" si="383"/>
        <v>Not Used</v>
      </c>
      <c r="K3462" s="19" t="str">
        <f t="shared" si="384"/>
        <v>Not Used</v>
      </c>
      <c r="L3462" s="27" t="str">
        <f t="shared" si="380"/>
        <v>CHECK</v>
      </c>
      <c r="M3462" s="27" t="str">
        <f t="shared" si="381"/>
        <v>Sand &amp; Gravel</v>
      </c>
    </row>
    <row r="3463" spans="1:13" x14ac:dyDescent="0.25">
      <c r="A3463" s="15" t="s">
        <v>119</v>
      </c>
      <c r="B3463" s="16" t="s">
        <v>47</v>
      </c>
      <c r="C3463" s="15" t="str">
        <f t="shared" si="379"/>
        <v>Sand &amp; Cobbles_W/Limestone</v>
      </c>
      <c r="D3463" s="15">
        <v>0</v>
      </c>
      <c r="E3463" s="33">
        <f t="shared" si="382"/>
        <v>-4.8134274696818129E-2</v>
      </c>
      <c r="F3463" s="15" t="str">
        <f t="shared" si="378"/>
        <v>Not Used</v>
      </c>
      <c r="G3463" s="17" t="s">
        <v>159</v>
      </c>
      <c r="H3463" s="18" t="s">
        <v>120</v>
      </c>
      <c r="I3463" s="26" t="s">
        <v>120</v>
      </c>
      <c r="J3463" s="19" t="str">
        <f t="shared" si="383"/>
        <v>Not Used</v>
      </c>
      <c r="K3463" s="19" t="str">
        <f t="shared" si="384"/>
        <v>Not Used</v>
      </c>
      <c r="L3463" s="27" t="str">
        <f t="shared" si="380"/>
        <v>CHECK</v>
      </c>
      <c r="M3463" s="27" t="str">
        <f t="shared" si="381"/>
        <v>Sand &amp; Gravel</v>
      </c>
    </row>
    <row r="3464" spans="1:13" x14ac:dyDescent="0.25">
      <c r="A3464" s="15" t="s">
        <v>119</v>
      </c>
      <c r="B3464" s="16" t="s">
        <v>48</v>
      </c>
      <c r="C3464" s="15" t="str">
        <f t="shared" si="379"/>
        <v>Sand &amp; Cobbles_W/Pyrite</v>
      </c>
      <c r="D3464" s="15">
        <v>0</v>
      </c>
      <c r="E3464" s="33">
        <f t="shared" si="382"/>
        <v>-4.8134274696818129E-2</v>
      </c>
      <c r="F3464" s="15" t="str">
        <f t="shared" si="378"/>
        <v>Not Used</v>
      </c>
      <c r="G3464" s="17" t="s">
        <v>159</v>
      </c>
      <c r="H3464" s="18" t="s">
        <v>120</v>
      </c>
      <c r="I3464" s="26" t="s">
        <v>120</v>
      </c>
      <c r="J3464" s="19" t="str">
        <f t="shared" si="383"/>
        <v>Not Used</v>
      </c>
      <c r="K3464" s="19" t="str">
        <f t="shared" si="384"/>
        <v>Not Used</v>
      </c>
      <c r="L3464" s="27" t="str">
        <f t="shared" si="380"/>
        <v>CHECK</v>
      </c>
      <c r="M3464" s="27" t="str">
        <f t="shared" si="381"/>
        <v>Sand &amp; Gravel</v>
      </c>
    </row>
    <row r="3465" spans="1:13" x14ac:dyDescent="0.25">
      <c r="A3465" s="15" t="s">
        <v>119</v>
      </c>
      <c r="B3465" s="16" t="s">
        <v>49</v>
      </c>
      <c r="C3465" s="15" t="str">
        <f t="shared" si="379"/>
        <v>Sand &amp; Cobbles_W/Sand</v>
      </c>
      <c r="D3465" s="15">
        <v>0</v>
      </c>
      <c r="E3465" s="33">
        <f t="shared" si="382"/>
        <v>-4.8134274696818129E-2</v>
      </c>
      <c r="F3465" s="15" t="str">
        <f t="shared" si="378"/>
        <v>Not Used</v>
      </c>
      <c r="G3465" s="17" t="s">
        <v>159</v>
      </c>
      <c r="H3465" s="18" t="s">
        <v>120</v>
      </c>
      <c r="I3465" s="26" t="s">
        <v>120</v>
      </c>
      <c r="J3465" s="19" t="str">
        <f t="shared" si="383"/>
        <v>Not Used</v>
      </c>
      <c r="K3465" s="19" t="str">
        <f t="shared" si="384"/>
        <v>Not Used</v>
      </c>
      <c r="L3465" s="27" t="str">
        <f t="shared" si="380"/>
        <v>CHECK</v>
      </c>
      <c r="M3465" s="27" t="str">
        <f t="shared" si="381"/>
        <v>Sand &amp; Gravel</v>
      </c>
    </row>
    <row r="3466" spans="1:13" x14ac:dyDescent="0.25">
      <c r="A3466" s="15" t="s">
        <v>119</v>
      </c>
      <c r="B3466" s="16" t="s">
        <v>50</v>
      </c>
      <c r="C3466" s="15" t="str">
        <f t="shared" si="379"/>
        <v>Sand &amp; Cobbles_W/Sandstone</v>
      </c>
      <c r="D3466" s="15">
        <v>2</v>
      </c>
      <c r="E3466" s="33">
        <f t="shared" si="382"/>
        <v>-4.8015937416255879E-2</v>
      </c>
      <c r="F3466" s="15" t="str">
        <f t="shared" si="378"/>
        <v>Rare/Uncommon</v>
      </c>
      <c r="G3466" s="17" t="s">
        <v>159</v>
      </c>
      <c r="H3466" s="18" t="s">
        <v>120</v>
      </c>
      <c r="I3466" s="26" t="s">
        <v>120</v>
      </c>
      <c r="J3466" s="19" t="str">
        <f t="shared" si="383"/>
        <v>Needs Review</v>
      </c>
      <c r="K3466" s="19" t="str">
        <f t="shared" si="384"/>
        <v>Bell &amp; Erber</v>
      </c>
      <c r="L3466" s="27" t="str">
        <f t="shared" si="380"/>
        <v>Sand &amp; Gravel</v>
      </c>
      <c r="M3466" s="27" t="str">
        <f t="shared" si="381"/>
        <v>Sand &amp; Gravel</v>
      </c>
    </row>
    <row r="3467" spans="1:13" x14ac:dyDescent="0.25">
      <c r="A3467" s="15" t="s">
        <v>119</v>
      </c>
      <c r="B3467" s="16" t="s">
        <v>51</v>
      </c>
      <c r="C3467" s="15" t="str">
        <f t="shared" si="379"/>
        <v>Sand &amp; Cobbles_W/Shale</v>
      </c>
      <c r="D3467" s="15">
        <v>3</v>
      </c>
      <c r="E3467" s="33">
        <f t="shared" si="382"/>
        <v>-4.7956768775974754E-2</v>
      </c>
      <c r="F3467" s="15" t="str">
        <f t="shared" si="378"/>
        <v>Rare/Uncommon</v>
      </c>
      <c r="G3467" s="17" t="s">
        <v>159</v>
      </c>
      <c r="H3467" s="18" t="s">
        <v>120</v>
      </c>
      <c r="I3467" s="26" t="s">
        <v>120</v>
      </c>
      <c r="J3467" s="19" t="str">
        <f t="shared" si="383"/>
        <v>Needs Review</v>
      </c>
      <c r="K3467" s="19" t="str">
        <f t="shared" si="384"/>
        <v>Bell &amp; Erber</v>
      </c>
      <c r="L3467" s="27" t="str">
        <f t="shared" si="380"/>
        <v>Sand &amp; Gravel</v>
      </c>
      <c r="M3467" s="27" t="str">
        <f t="shared" si="381"/>
        <v>Sand &amp; Gravel</v>
      </c>
    </row>
    <row r="3468" spans="1:13" x14ac:dyDescent="0.25">
      <c r="A3468" s="15" t="s">
        <v>119</v>
      </c>
      <c r="B3468" s="16" t="s">
        <v>52</v>
      </c>
      <c r="C3468" s="15" t="str">
        <f t="shared" si="379"/>
        <v>Sand &amp; Cobbles_W/Silt</v>
      </c>
      <c r="D3468" s="15">
        <v>4</v>
      </c>
      <c r="E3468" s="33">
        <f t="shared" si="382"/>
        <v>-4.7897600135693622E-2</v>
      </c>
      <c r="F3468" s="15" t="str">
        <f t="shared" si="378"/>
        <v>Rare/Uncommon</v>
      </c>
      <c r="G3468" s="17" t="s">
        <v>159</v>
      </c>
      <c r="H3468" s="18" t="s">
        <v>120</v>
      </c>
      <c r="I3468" s="26" t="s">
        <v>120</v>
      </c>
      <c r="J3468" s="19" t="str">
        <f t="shared" si="383"/>
        <v>Needs Review</v>
      </c>
      <c r="K3468" s="19" t="str">
        <f t="shared" si="384"/>
        <v>Bell &amp; Erber</v>
      </c>
      <c r="L3468" s="27" t="str">
        <f t="shared" si="380"/>
        <v>Sand &amp; Gravel</v>
      </c>
      <c r="M3468" s="27" t="str">
        <f t="shared" si="381"/>
        <v>Sand &amp; Gravel</v>
      </c>
    </row>
    <row r="3469" spans="1:13" x14ac:dyDescent="0.25">
      <c r="A3469" s="15" t="s">
        <v>119</v>
      </c>
      <c r="B3469" s="16" t="s">
        <v>53</v>
      </c>
      <c r="C3469" s="15" t="str">
        <f t="shared" si="379"/>
        <v>Sand &amp; Cobbles_W/Stones</v>
      </c>
      <c r="D3469" s="15">
        <v>12</v>
      </c>
      <c r="E3469" s="33">
        <f t="shared" si="382"/>
        <v>-4.7424251013444607E-2</v>
      </c>
      <c r="F3469" s="15" t="str">
        <f t="shared" si="378"/>
        <v>Rare/Uncommon</v>
      </c>
      <c r="G3469" s="17" t="s">
        <v>159</v>
      </c>
      <c r="H3469" s="18" t="s">
        <v>120</v>
      </c>
      <c r="I3469" s="26" t="s">
        <v>120</v>
      </c>
      <c r="J3469" s="19" t="str">
        <f t="shared" si="383"/>
        <v>Needs Review</v>
      </c>
      <c r="K3469" s="19" t="str">
        <f t="shared" si="384"/>
        <v>Bell &amp; Erber</v>
      </c>
      <c r="L3469" s="27" t="str">
        <f t="shared" si="380"/>
        <v>Sand &amp; Gravel</v>
      </c>
      <c r="M3469" s="27" t="str">
        <f t="shared" si="381"/>
        <v>Sand &amp; Gravel</v>
      </c>
    </row>
    <row r="3470" spans="1:13" x14ac:dyDescent="0.25">
      <c r="A3470" s="15" t="s">
        <v>119</v>
      </c>
      <c r="B3470" s="16" t="s">
        <v>54</v>
      </c>
      <c r="C3470" s="15" t="str">
        <f t="shared" si="379"/>
        <v>Sand &amp; Cobbles_Water Bearing</v>
      </c>
      <c r="D3470" s="15">
        <v>60</v>
      </c>
      <c r="E3470" s="33">
        <f t="shared" si="382"/>
        <v>-4.4584156279950528E-2</v>
      </c>
      <c r="F3470" s="15" t="str">
        <f t="shared" si="378"/>
        <v>Rare/Uncommon</v>
      </c>
      <c r="G3470" s="17" t="s">
        <v>159</v>
      </c>
      <c r="H3470" s="18" t="s">
        <v>120</v>
      </c>
      <c r="I3470" s="26" t="s">
        <v>120</v>
      </c>
      <c r="J3470" s="19" t="str">
        <f t="shared" si="383"/>
        <v>Needs Review</v>
      </c>
      <c r="K3470" s="19" t="str">
        <f t="shared" si="384"/>
        <v>Bell &amp; Erber</v>
      </c>
      <c r="L3470" s="27" t="str">
        <f t="shared" si="380"/>
        <v>Sand &amp; Gravel</v>
      </c>
      <c r="M3470" s="27" t="str">
        <f t="shared" si="381"/>
        <v>Sand &amp; Gravel</v>
      </c>
    </row>
    <row r="3471" spans="1:13" x14ac:dyDescent="0.25">
      <c r="A3471" s="15" t="s">
        <v>119</v>
      </c>
      <c r="B3471" s="16" t="s">
        <v>55</v>
      </c>
      <c r="C3471" s="15" t="str">
        <f t="shared" si="379"/>
        <v>Sand &amp; Cobbles_Weathered</v>
      </c>
      <c r="D3471" s="15">
        <v>0</v>
      </c>
      <c r="E3471" s="33">
        <f t="shared" si="382"/>
        <v>-4.8134274696818129E-2</v>
      </c>
      <c r="F3471" s="15" t="str">
        <f t="shared" si="378"/>
        <v>Not Used</v>
      </c>
      <c r="G3471" s="17" t="s">
        <v>159</v>
      </c>
      <c r="H3471" s="18" t="s">
        <v>120</v>
      </c>
      <c r="I3471" s="26" t="s">
        <v>120</v>
      </c>
      <c r="J3471" s="19" t="str">
        <f t="shared" si="383"/>
        <v>Not Used</v>
      </c>
      <c r="K3471" s="19" t="str">
        <f t="shared" si="384"/>
        <v>Not Used</v>
      </c>
      <c r="L3471" s="27" t="str">
        <f t="shared" si="380"/>
        <v>CHECK</v>
      </c>
      <c r="M3471" s="27" t="str">
        <f t="shared" si="381"/>
        <v>Sand &amp; Gravel</v>
      </c>
    </row>
    <row r="3472" spans="1:13" x14ac:dyDescent="0.25">
      <c r="A3472" s="15" t="s">
        <v>119</v>
      </c>
      <c r="B3472" s="16" t="s">
        <v>56</v>
      </c>
      <c r="C3472" s="15" t="str">
        <f t="shared" si="379"/>
        <v>Sand &amp; Cobbles_Wet/Moist</v>
      </c>
      <c r="D3472" s="15">
        <v>6</v>
      </c>
      <c r="E3472" s="33">
        <f t="shared" si="382"/>
        <v>-4.7779262855131371E-2</v>
      </c>
      <c r="F3472" s="15" t="str">
        <f t="shared" si="378"/>
        <v>Rare/Uncommon</v>
      </c>
      <c r="G3472" s="17" t="s">
        <v>159</v>
      </c>
      <c r="H3472" s="18" t="s">
        <v>120</v>
      </c>
      <c r="I3472" s="26" t="s">
        <v>120</v>
      </c>
      <c r="J3472" s="19" t="str">
        <f t="shared" si="383"/>
        <v>Needs Review</v>
      </c>
      <c r="K3472" s="19" t="str">
        <f t="shared" si="384"/>
        <v>Bell &amp; Erber</v>
      </c>
      <c r="L3472" s="27" t="str">
        <f t="shared" si="380"/>
        <v>Sand &amp; Gravel</v>
      </c>
      <c r="M3472" s="27" t="str">
        <f t="shared" si="381"/>
        <v>Sand &amp; Gravel</v>
      </c>
    </row>
    <row r="3473" spans="1:13" x14ac:dyDescent="0.25">
      <c r="A3473" s="15" t="s">
        <v>119</v>
      </c>
      <c r="B3473" s="16" t="s">
        <v>57</v>
      </c>
      <c r="C3473" s="15" t="str">
        <f t="shared" si="379"/>
        <v>Sand &amp; Cobbles_Wood</v>
      </c>
      <c r="D3473" s="15">
        <v>0</v>
      </c>
      <c r="E3473" s="33">
        <f t="shared" si="382"/>
        <v>-4.8134274696818129E-2</v>
      </c>
      <c r="F3473" s="15" t="str">
        <f t="shared" si="378"/>
        <v>Not Used</v>
      </c>
      <c r="G3473" s="17" t="s">
        <v>159</v>
      </c>
      <c r="H3473" s="18" t="s">
        <v>120</v>
      </c>
      <c r="I3473" s="26" t="s">
        <v>120</v>
      </c>
      <c r="J3473" s="19" t="str">
        <f t="shared" si="383"/>
        <v>Not Used</v>
      </c>
      <c r="K3473" s="19" t="str">
        <f t="shared" si="384"/>
        <v>Not Used</v>
      </c>
      <c r="L3473" s="27" t="str">
        <f t="shared" si="380"/>
        <v>CHECK</v>
      </c>
      <c r="M3473" s="27" t="str">
        <f t="shared" si="381"/>
        <v>Sand &amp; Gravel</v>
      </c>
    </row>
    <row r="3474" spans="1:13" x14ac:dyDescent="0.25">
      <c r="A3474" s="15" t="s">
        <v>120</v>
      </c>
      <c r="B3474" s="16"/>
      <c r="C3474" s="15" t="str">
        <f t="shared" si="379"/>
        <v>Sand &amp; Gravel_</v>
      </c>
      <c r="D3474" s="15">
        <v>297325</v>
      </c>
      <c r="E3474" s="33">
        <f t="shared" si="382"/>
        <v>17.544181696889165</v>
      </c>
      <c r="F3474" s="15" t="str">
        <f t="shared" si="378"/>
        <v>Very Common</v>
      </c>
      <c r="G3474" s="17" t="s">
        <v>120</v>
      </c>
      <c r="H3474" s="18" t="s">
        <v>120</v>
      </c>
      <c r="I3474" s="26" t="s">
        <v>120</v>
      </c>
      <c r="J3474" s="19" t="str">
        <f t="shared" si="383"/>
        <v>Yes</v>
      </c>
      <c r="K3474" s="19" t="str">
        <f t="shared" si="384"/>
        <v>Everyone Agrees</v>
      </c>
      <c r="L3474" s="27" t="str">
        <f t="shared" si="380"/>
        <v>Sand &amp; Gravel</v>
      </c>
      <c r="M3474" s="27" t="str">
        <f t="shared" si="381"/>
        <v>Sand &amp; Gravel</v>
      </c>
    </row>
    <row r="3475" spans="1:13" x14ac:dyDescent="0.25">
      <c r="A3475" s="15" t="s">
        <v>120</v>
      </c>
      <c r="B3475" s="16" t="s">
        <v>4</v>
      </c>
      <c r="C3475" s="15" t="str">
        <f t="shared" si="379"/>
        <v>Sand &amp; Gravel_Broken</v>
      </c>
      <c r="D3475" s="15">
        <v>41</v>
      </c>
      <c r="E3475" s="33">
        <f t="shared" si="382"/>
        <v>-4.5708360445291939E-2</v>
      </c>
      <c r="F3475" s="15" t="str">
        <f t="shared" si="378"/>
        <v>Rare/Uncommon</v>
      </c>
      <c r="G3475" s="17" t="s">
        <v>120</v>
      </c>
      <c r="H3475" s="18" t="s">
        <v>120</v>
      </c>
      <c r="I3475" s="26" t="s">
        <v>120</v>
      </c>
      <c r="J3475" s="19" t="str">
        <f t="shared" si="383"/>
        <v>Yes</v>
      </c>
      <c r="K3475" s="19" t="str">
        <f t="shared" si="384"/>
        <v>Everyone Agrees</v>
      </c>
      <c r="L3475" s="27" t="str">
        <f t="shared" si="380"/>
        <v>Sand &amp; Gravel</v>
      </c>
      <c r="M3475" s="27" t="str">
        <f t="shared" si="381"/>
        <v>Sand &amp; Gravel</v>
      </c>
    </row>
    <row r="3476" spans="1:13" x14ac:dyDescent="0.25">
      <c r="A3476" s="15" t="s">
        <v>120</v>
      </c>
      <c r="B3476" s="16" t="s">
        <v>5</v>
      </c>
      <c r="C3476" s="15" t="str">
        <f t="shared" si="379"/>
        <v>Sand &amp; Gravel_Cemented</v>
      </c>
      <c r="D3476" s="15">
        <v>321</v>
      </c>
      <c r="E3476" s="33">
        <f t="shared" si="382"/>
        <v>-2.9141141166576474E-2</v>
      </c>
      <c r="F3476" s="15" t="str">
        <f t="shared" si="378"/>
        <v>Rare/Uncommon</v>
      </c>
      <c r="G3476" s="17" t="s">
        <v>120</v>
      </c>
      <c r="H3476" s="18" t="s">
        <v>120</v>
      </c>
      <c r="I3476" s="26" t="s">
        <v>120</v>
      </c>
      <c r="J3476" s="19" t="str">
        <f t="shared" si="383"/>
        <v>Yes</v>
      </c>
      <c r="K3476" s="19" t="str">
        <f t="shared" si="384"/>
        <v>Everyone Agrees</v>
      </c>
      <c r="L3476" s="27" t="str">
        <f t="shared" si="380"/>
        <v>Sand &amp; Gravel</v>
      </c>
      <c r="M3476" s="27" t="str">
        <f t="shared" si="381"/>
        <v>Sand &amp; Gravel</v>
      </c>
    </row>
    <row r="3477" spans="1:13" x14ac:dyDescent="0.25">
      <c r="A3477" s="15" t="s">
        <v>120</v>
      </c>
      <c r="B3477" s="16" t="s">
        <v>6</v>
      </c>
      <c r="C3477" s="15" t="str">
        <f t="shared" si="379"/>
        <v>Sand &amp; Gravel_Clayey</v>
      </c>
      <c r="D3477" s="15">
        <v>1498</v>
      </c>
      <c r="E3477" s="33">
        <f t="shared" si="382"/>
        <v>4.0500348444309602E-2</v>
      </c>
      <c r="F3477" s="15" t="str">
        <f t="shared" si="378"/>
        <v>Fairly Common</v>
      </c>
      <c r="G3477" s="17" t="s">
        <v>158</v>
      </c>
      <c r="H3477" s="18" t="s">
        <v>158</v>
      </c>
      <c r="I3477" s="26" t="s">
        <v>158</v>
      </c>
      <c r="J3477" s="19" t="str">
        <f t="shared" si="383"/>
        <v>Yes</v>
      </c>
      <c r="K3477" s="19" t="str">
        <f t="shared" si="384"/>
        <v>Everyone Agrees</v>
      </c>
      <c r="L3477" s="27" t="str">
        <f t="shared" si="380"/>
        <v>Diamicton</v>
      </c>
      <c r="M3477" s="27" t="str">
        <f t="shared" si="381"/>
        <v>Diamicton</v>
      </c>
    </row>
    <row r="3478" spans="1:13" x14ac:dyDescent="0.25">
      <c r="A3478" s="15" t="s">
        <v>120</v>
      </c>
      <c r="B3478" s="16" t="s">
        <v>7</v>
      </c>
      <c r="C3478" s="15" t="str">
        <f t="shared" si="379"/>
        <v>Sand &amp; Gravel_Coarse</v>
      </c>
      <c r="D3478" s="15">
        <v>30054</v>
      </c>
      <c r="E3478" s="33">
        <f t="shared" si="382"/>
        <v>1.7301200403121624</v>
      </c>
      <c r="F3478" s="15" t="str">
        <f t="shared" si="378"/>
        <v>Common</v>
      </c>
      <c r="G3478" s="17" t="s">
        <v>120</v>
      </c>
      <c r="H3478" s="18" t="s">
        <v>120</v>
      </c>
      <c r="I3478" s="26" t="s">
        <v>120</v>
      </c>
      <c r="J3478" s="19" t="str">
        <f t="shared" si="383"/>
        <v>Yes</v>
      </c>
      <c r="K3478" s="19" t="str">
        <f t="shared" si="384"/>
        <v>Everyone Agrees</v>
      </c>
      <c r="L3478" s="27" t="str">
        <f t="shared" si="380"/>
        <v>Sand &amp; Gravel</v>
      </c>
      <c r="M3478" s="27" t="str">
        <f t="shared" si="381"/>
        <v>Sand &amp; Gravel</v>
      </c>
    </row>
    <row r="3479" spans="1:13" x14ac:dyDescent="0.25">
      <c r="A3479" s="15" t="s">
        <v>120</v>
      </c>
      <c r="B3479" s="16" t="s">
        <v>8</v>
      </c>
      <c r="C3479" s="15" t="str">
        <f t="shared" si="379"/>
        <v>Sand &amp; Gravel_Dense</v>
      </c>
      <c r="D3479" s="15">
        <v>114</v>
      </c>
      <c r="E3479" s="33">
        <f t="shared" si="382"/>
        <v>-4.1389049704769691E-2</v>
      </c>
      <c r="F3479" s="15" t="str">
        <f t="shared" si="378"/>
        <v>Rare/Uncommon</v>
      </c>
      <c r="G3479" s="17" t="s">
        <v>120</v>
      </c>
      <c r="H3479" s="18" t="s">
        <v>120</v>
      </c>
      <c r="I3479" s="26" t="s">
        <v>120</v>
      </c>
      <c r="J3479" s="19" t="str">
        <f t="shared" si="383"/>
        <v>Yes</v>
      </c>
      <c r="K3479" s="19" t="str">
        <f t="shared" si="384"/>
        <v>Everyone Agrees</v>
      </c>
      <c r="L3479" s="27" t="str">
        <f t="shared" si="380"/>
        <v>Sand &amp; Gravel</v>
      </c>
      <c r="M3479" s="27" t="str">
        <f t="shared" si="381"/>
        <v>Sand &amp; Gravel</v>
      </c>
    </row>
    <row r="3480" spans="1:13" x14ac:dyDescent="0.25">
      <c r="A3480" s="15" t="s">
        <v>120</v>
      </c>
      <c r="B3480" s="16" t="s">
        <v>9</v>
      </c>
      <c r="C3480" s="15" t="str">
        <f t="shared" si="379"/>
        <v>Sand &amp; Gravel_Dolomitic</v>
      </c>
      <c r="D3480" s="15">
        <v>3</v>
      </c>
      <c r="E3480" s="33">
        <f t="shared" si="382"/>
        <v>-4.7956768775974754E-2</v>
      </c>
      <c r="F3480" s="15" t="str">
        <f t="shared" si="378"/>
        <v>Rare/Uncommon</v>
      </c>
      <c r="G3480" s="17" t="s">
        <v>120</v>
      </c>
      <c r="H3480" s="18" t="s">
        <v>120</v>
      </c>
      <c r="I3480" s="26" t="s">
        <v>120</v>
      </c>
      <c r="J3480" s="19" t="str">
        <f t="shared" si="383"/>
        <v>Yes</v>
      </c>
      <c r="K3480" s="19" t="str">
        <f t="shared" si="384"/>
        <v>Everyone Agrees</v>
      </c>
      <c r="L3480" s="27" t="str">
        <f t="shared" si="380"/>
        <v>Sand &amp; Gravel</v>
      </c>
      <c r="M3480" s="27" t="str">
        <f t="shared" si="381"/>
        <v>Sand &amp; Gravel</v>
      </c>
    </row>
    <row r="3481" spans="1:13" x14ac:dyDescent="0.25">
      <c r="A3481" s="15" t="s">
        <v>120</v>
      </c>
      <c r="B3481" s="16" t="s">
        <v>10</v>
      </c>
      <c r="C3481" s="15" t="str">
        <f t="shared" si="379"/>
        <v>Sand &amp; Gravel_Dry</v>
      </c>
      <c r="D3481" s="15">
        <v>3993</v>
      </c>
      <c r="E3481" s="33">
        <f t="shared" si="382"/>
        <v>0.1881261059457206</v>
      </c>
      <c r="F3481" s="15" t="str">
        <f t="shared" si="378"/>
        <v>Fairly Common</v>
      </c>
      <c r="G3481" s="17" t="s">
        <v>120</v>
      </c>
      <c r="H3481" s="18" t="s">
        <v>120</v>
      </c>
      <c r="I3481" s="26" t="s">
        <v>120</v>
      </c>
      <c r="J3481" s="19" t="str">
        <f t="shared" si="383"/>
        <v>Yes</v>
      </c>
      <c r="K3481" s="19" t="str">
        <f t="shared" si="384"/>
        <v>Everyone Agrees</v>
      </c>
      <c r="L3481" s="27" t="str">
        <f t="shared" si="380"/>
        <v>Sand &amp; Gravel</v>
      </c>
      <c r="M3481" s="27" t="str">
        <f t="shared" si="381"/>
        <v>Sand &amp; Gravel</v>
      </c>
    </row>
    <row r="3482" spans="1:13" x14ac:dyDescent="0.25">
      <c r="A3482" s="15" t="s">
        <v>120</v>
      </c>
      <c r="B3482" s="16" t="s">
        <v>11</v>
      </c>
      <c r="C3482" s="15" t="str">
        <f t="shared" si="379"/>
        <v>Sand &amp; Gravel_Fill</v>
      </c>
      <c r="D3482" s="15">
        <v>251</v>
      </c>
      <c r="E3482" s="33">
        <f t="shared" si="382"/>
        <v>-3.3282945986255343E-2</v>
      </c>
      <c r="F3482" s="15" t="str">
        <f t="shared" si="378"/>
        <v>Rare/Uncommon</v>
      </c>
      <c r="G3482" s="17" t="s">
        <v>167</v>
      </c>
      <c r="H3482" s="18" t="s">
        <v>167</v>
      </c>
      <c r="I3482" s="26" t="s">
        <v>167</v>
      </c>
      <c r="J3482" s="19" t="str">
        <f t="shared" si="383"/>
        <v>Yes</v>
      </c>
      <c r="K3482" s="19" t="str">
        <f t="shared" si="384"/>
        <v>Everyone Agrees</v>
      </c>
      <c r="L3482" s="27" t="str">
        <f t="shared" si="380"/>
        <v>Unknown or No Record</v>
      </c>
      <c r="M3482" s="27" t="str">
        <f t="shared" si="381"/>
        <v>Unknown or No Record</v>
      </c>
    </row>
    <row r="3483" spans="1:13" x14ac:dyDescent="0.25">
      <c r="A3483" s="15" t="s">
        <v>120</v>
      </c>
      <c r="B3483" s="16" t="s">
        <v>12</v>
      </c>
      <c r="C3483" s="15" t="str">
        <f t="shared" si="379"/>
        <v>Sand &amp; Gravel_Fine</v>
      </c>
      <c r="D3483" s="15">
        <v>13965</v>
      </c>
      <c r="E3483" s="33">
        <f t="shared" si="382"/>
        <v>0.77815578682911568</v>
      </c>
      <c r="F3483" s="15" t="str">
        <f t="shared" si="378"/>
        <v>Fairly Common</v>
      </c>
      <c r="G3483" s="17" t="s">
        <v>120</v>
      </c>
      <c r="H3483" s="18" t="s">
        <v>120</v>
      </c>
      <c r="I3483" s="26" t="s">
        <v>120</v>
      </c>
      <c r="J3483" s="19" t="str">
        <f t="shared" si="383"/>
        <v>Yes</v>
      </c>
      <c r="K3483" s="19" t="str">
        <f t="shared" si="384"/>
        <v>Everyone Agrees</v>
      </c>
      <c r="L3483" s="27" t="str">
        <f t="shared" si="380"/>
        <v>Sand &amp; Gravel</v>
      </c>
      <c r="M3483" s="27" t="str">
        <f t="shared" si="381"/>
        <v>Sand &amp; Gravel</v>
      </c>
    </row>
    <row r="3484" spans="1:13" x14ac:dyDescent="0.25">
      <c r="A3484" s="15" t="s">
        <v>120</v>
      </c>
      <c r="B3484" s="16" t="s">
        <v>13</v>
      </c>
      <c r="C3484" s="15" t="str">
        <f t="shared" si="379"/>
        <v>Sand &amp; Gravel_Fine To Coarse</v>
      </c>
      <c r="D3484" s="15">
        <v>2149</v>
      </c>
      <c r="E3484" s="33">
        <f t="shared" si="382"/>
        <v>7.9019133267323044E-2</v>
      </c>
      <c r="F3484" s="15" t="str">
        <f t="shared" si="378"/>
        <v>Fairly Common</v>
      </c>
      <c r="G3484" s="17" t="s">
        <v>120</v>
      </c>
      <c r="H3484" s="18" t="s">
        <v>120</v>
      </c>
      <c r="I3484" s="26" t="s">
        <v>120</v>
      </c>
      <c r="J3484" s="19" t="str">
        <f t="shared" si="383"/>
        <v>Yes</v>
      </c>
      <c r="K3484" s="19" t="str">
        <f t="shared" si="384"/>
        <v>Everyone Agrees</v>
      </c>
      <c r="L3484" s="27" t="str">
        <f t="shared" si="380"/>
        <v>Sand &amp; Gravel</v>
      </c>
      <c r="M3484" s="27" t="str">
        <f t="shared" si="381"/>
        <v>Sand &amp; Gravel</v>
      </c>
    </row>
    <row r="3485" spans="1:13" x14ac:dyDescent="0.25">
      <c r="A3485" s="15" t="s">
        <v>120</v>
      </c>
      <c r="B3485" s="16" t="s">
        <v>14</v>
      </c>
      <c r="C3485" s="15" t="str">
        <f t="shared" si="379"/>
        <v>Sand &amp; Gravel_Fine To Medium</v>
      </c>
      <c r="D3485" s="15">
        <v>3727</v>
      </c>
      <c r="E3485" s="33">
        <f t="shared" si="382"/>
        <v>0.1723872476309409</v>
      </c>
      <c r="F3485" s="15" t="str">
        <f t="shared" si="378"/>
        <v>Fairly Common</v>
      </c>
      <c r="G3485" s="17" t="s">
        <v>120</v>
      </c>
      <c r="H3485" s="18" t="s">
        <v>120</v>
      </c>
      <c r="I3485" s="26" t="s">
        <v>120</v>
      </c>
      <c r="J3485" s="19" t="str">
        <f t="shared" si="383"/>
        <v>Yes</v>
      </c>
      <c r="K3485" s="19" t="str">
        <f t="shared" si="384"/>
        <v>Everyone Agrees</v>
      </c>
      <c r="L3485" s="27" t="str">
        <f t="shared" si="380"/>
        <v>Sand &amp; Gravel</v>
      </c>
      <c r="M3485" s="27" t="str">
        <f t="shared" si="381"/>
        <v>Sand &amp; Gravel</v>
      </c>
    </row>
    <row r="3486" spans="1:13" x14ac:dyDescent="0.25">
      <c r="A3486" s="15" t="s">
        <v>120</v>
      </c>
      <c r="B3486" s="16" t="s">
        <v>15</v>
      </c>
      <c r="C3486" s="15" t="str">
        <f t="shared" si="379"/>
        <v>Sand &amp; Gravel_Firm</v>
      </c>
      <c r="D3486" s="15">
        <v>21</v>
      </c>
      <c r="E3486" s="33">
        <f t="shared" si="382"/>
        <v>-4.6891733250914468E-2</v>
      </c>
      <c r="F3486" s="15" t="str">
        <f t="shared" si="378"/>
        <v>Rare/Uncommon</v>
      </c>
      <c r="G3486" s="17" t="s">
        <v>120</v>
      </c>
      <c r="H3486" s="18" t="s">
        <v>120</v>
      </c>
      <c r="I3486" s="26" t="s">
        <v>120</v>
      </c>
      <c r="J3486" s="19" t="str">
        <f t="shared" si="383"/>
        <v>Yes</v>
      </c>
      <c r="K3486" s="19" t="str">
        <f t="shared" si="384"/>
        <v>Everyone Agrees</v>
      </c>
      <c r="L3486" s="27" t="str">
        <f t="shared" si="380"/>
        <v>Sand &amp; Gravel</v>
      </c>
      <c r="M3486" s="27" t="str">
        <f t="shared" si="381"/>
        <v>Sand &amp; Gravel</v>
      </c>
    </row>
    <row r="3487" spans="1:13" x14ac:dyDescent="0.25">
      <c r="A3487" s="15" t="s">
        <v>120</v>
      </c>
      <c r="B3487" s="16" t="s">
        <v>16</v>
      </c>
      <c r="C3487" s="15" t="str">
        <f t="shared" si="379"/>
        <v>Sand &amp; Gravel_Fractured</v>
      </c>
      <c r="D3487" s="15">
        <v>9</v>
      </c>
      <c r="E3487" s="33">
        <f t="shared" si="382"/>
        <v>-4.7601756934287989E-2</v>
      </c>
      <c r="F3487" s="15" t="str">
        <f t="shared" si="378"/>
        <v>Rare/Uncommon</v>
      </c>
      <c r="G3487" s="17" t="s">
        <v>120</v>
      </c>
      <c r="H3487" s="18" t="s">
        <v>120</v>
      </c>
      <c r="I3487" s="26" t="s">
        <v>120</v>
      </c>
      <c r="J3487" s="19" t="str">
        <f t="shared" si="383"/>
        <v>Yes</v>
      </c>
      <c r="K3487" s="19" t="str">
        <f t="shared" si="384"/>
        <v>Everyone Agrees</v>
      </c>
      <c r="L3487" s="27" t="str">
        <f t="shared" si="380"/>
        <v>Sand &amp; Gravel</v>
      </c>
      <c r="M3487" s="27" t="str">
        <f t="shared" si="381"/>
        <v>Sand &amp; Gravel</v>
      </c>
    </row>
    <row r="3488" spans="1:13" x14ac:dyDescent="0.25">
      <c r="A3488" s="15" t="s">
        <v>120</v>
      </c>
      <c r="B3488" s="16" t="s">
        <v>17</v>
      </c>
      <c r="C3488" s="15" t="str">
        <f t="shared" si="379"/>
        <v>Sand &amp; Gravel_Gravely</v>
      </c>
      <c r="D3488" s="15">
        <v>175</v>
      </c>
      <c r="E3488" s="33">
        <f t="shared" si="382"/>
        <v>-3.7779762647620965E-2</v>
      </c>
      <c r="F3488" s="15" t="str">
        <f t="shared" si="378"/>
        <v>Rare/Uncommon</v>
      </c>
      <c r="G3488" s="17" t="s">
        <v>120</v>
      </c>
      <c r="H3488" s="18" t="s">
        <v>120</v>
      </c>
      <c r="I3488" s="26" t="s">
        <v>120</v>
      </c>
      <c r="J3488" s="19" t="str">
        <f t="shared" si="383"/>
        <v>Yes</v>
      </c>
      <c r="K3488" s="19" t="str">
        <f t="shared" si="384"/>
        <v>Everyone Agrees</v>
      </c>
      <c r="L3488" s="27" t="str">
        <f t="shared" si="380"/>
        <v>Sand &amp; Gravel</v>
      </c>
      <c r="M3488" s="27" t="str">
        <f t="shared" si="381"/>
        <v>Sand &amp; Gravel</v>
      </c>
    </row>
    <row r="3489" spans="1:13" x14ac:dyDescent="0.25">
      <c r="A3489" s="15" t="s">
        <v>120</v>
      </c>
      <c r="B3489" s="16" t="s">
        <v>18</v>
      </c>
      <c r="C3489" s="15" t="str">
        <f t="shared" si="379"/>
        <v>Sand &amp; Gravel_Gummy</v>
      </c>
      <c r="D3489" s="15">
        <v>30</v>
      </c>
      <c r="E3489" s="33">
        <f t="shared" si="382"/>
        <v>-4.6359215488384328E-2</v>
      </c>
      <c r="F3489" s="15" t="str">
        <f t="shared" si="378"/>
        <v>Rare/Uncommon</v>
      </c>
      <c r="G3489" s="17" t="s">
        <v>120</v>
      </c>
      <c r="H3489" s="18" t="s">
        <v>120</v>
      </c>
      <c r="I3489" s="26" t="s">
        <v>120</v>
      </c>
      <c r="J3489" s="19" t="str">
        <f t="shared" si="383"/>
        <v>Yes</v>
      </c>
      <c r="K3489" s="19" t="str">
        <f t="shared" si="384"/>
        <v>Everyone Agrees</v>
      </c>
      <c r="L3489" s="27" t="str">
        <f t="shared" si="380"/>
        <v>Sand &amp; Gravel</v>
      </c>
      <c r="M3489" s="27" t="str">
        <f t="shared" si="381"/>
        <v>Sand &amp; Gravel</v>
      </c>
    </row>
    <row r="3490" spans="1:13" x14ac:dyDescent="0.25">
      <c r="A3490" s="15" t="s">
        <v>120</v>
      </c>
      <c r="B3490" s="16" t="s">
        <v>19</v>
      </c>
      <c r="C3490" s="15" t="str">
        <f t="shared" si="379"/>
        <v>Sand &amp; Gravel_Hard</v>
      </c>
      <c r="D3490" s="15">
        <v>757</v>
      </c>
      <c r="E3490" s="33">
        <f t="shared" si="382"/>
        <v>-3.3436140040052523E-3</v>
      </c>
      <c r="F3490" s="15" t="str">
        <f t="shared" si="378"/>
        <v>Rare/Uncommon</v>
      </c>
      <c r="G3490" s="17" t="s">
        <v>120</v>
      </c>
      <c r="H3490" s="18" t="s">
        <v>120</v>
      </c>
      <c r="I3490" s="26" t="s">
        <v>120</v>
      </c>
      <c r="J3490" s="19" t="str">
        <f t="shared" si="383"/>
        <v>Yes</v>
      </c>
      <c r="K3490" s="19" t="str">
        <f t="shared" si="384"/>
        <v>Everyone Agrees</v>
      </c>
      <c r="L3490" s="27" t="str">
        <f t="shared" si="380"/>
        <v>Sand &amp; Gravel</v>
      </c>
      <c r="M3490" s="27" t="str">
        <f t="shared" si="381"/>
        <v>Sand &amp; Gravel</v>
      </c>
    </row>
    <row r="3491" spans="1:13" x14ac:dyDescent="0.25">
      <c r="A3491" s="15" t="s">
        <v>120</v>
      </c>
      <c r="B3491" s="16" t="s">
        <v>20</v>
      </c>
      <c r="C3491" s="15" t="str">
        <f t="shared" si="379"/>
        <v>Sand &amp; Gravel_Heaving/Quick</v>
      </c>
      <c r="D3491" s="15">
        <v>45</v>
      </c>
      <c r="E3491" s="33">
        <f t="shared" si="382"/>
        <v>-4.5471685884167432E-2</v>
      </c>
      <c r="F3491" s="15" t="str">
        <f t="shared" si="378"/>
        <v>Rare/Uncommon</v>
      </c>
      <c r="G3491" s="17" t="s">
        <v>120</v>
      </c>
      <c r="H3491" s="18" t="s">
        <v>120</v>
      </c>
      <c r="I3491" s="26" t="s">
        <v>120</v>
      </c>
      <c r="J3491" s="19" t="str">
        <f t="shared" si="383"/>
        <v>Yes</v>
      </c>
      <c r="K3491" s="19" t="str">
        <f t="shared" si="384"/>
        <v>Everyone Agrees</v>
      </c>
      <c r="L3491" s="27" t="str">
        <f t="shared" si="380"/>
        <v>Sand &amp; Gravel</v>
      </c>
      <c r="M3491" s="27" t="str">
        <f t="shared" si="381"/>
        <v>Sand &amp; Gravel</v>
      </c>
    </row>
    <row r="3492" spans="1:13" x14ac:dyDescent="0.25">
      <c r="A3492" s="15" t="s">
        <v>120</v>
      </c>
      <c r="B3492" s="16" t="s">
        <v>21</v>
      </c>
      <c r="C3492" s="15" t="str">
        <f t="shared" si="379"/>
        <v>Sand &amp; Gravel_Karst</v>
      </c>
      <c r="D3492" s="15">
        <v>3</v>
      </c>
      <c r="E3492" s="33">
        <f t="shared" si="382"/>
        <v>-4.7956768775974754E-2</v>
      </c>
      <c r="F3492" s="15" t="str">
        <f t="shared" si="378"/>
        <v>Rare/Uncommon</v>
      </c>
      <c r="G3492" s="17" t="s">
        <v>120</v>
      </c>
      <c r="H3492" s="18" t="s">
        <v>120</v>
      </c>
      <c r="I3492" s="26" t="s">
        <v>120</v>
      </c>
      <c r="J3492" s="19" t="str">
        <f t="shared" si="383"/>
        <v>Yes</v>
      </c>
      <c r="K3492" s="19" t="str">
        <f t="shared" si="384"/>
        <v>Everyone Agrees</v>
      </c>
      <c r="L3492" s="27" t="str">
        <f t="shared" si="380"/>
        <v>Sand &amp; Gravel</v>
      </c>
      <c r="M3492" s="27" t="str">
        <f t="shared" si="381"/>
        <v>Sand &amp; Gravel</v>
      </c>
    </row>
    <row r="3493" spans="1:13" x14ac:dyDescent="0.25">
      <c r="A3493" s="15" t="s">
        <v>120</v>
      </c>
      <c r="B3493" s="16" t="s">
        <v>22</v>
      </c>
      <c r="C3493" s="15" t="str">
        <f t="shared" si="379"/>
        <v>Sand &amp; Gravel_Layered</v>
      </c>
      <c r="D3493" s="15">
        <v>193</v>
      </c>
      <c r="E3493" s="33">
        <f t="shared" si="382"/>
        <v>-3.6714727122560686E-2</v>
      </c>
      <c r="F3493" s="15" t="str">
        <f t="shared" si="378"/>
        <v>Rare/Uncommon</v>
      </c>
      <c r="G3493" s="17" t="s">
        <v>120</v>
      </c>
      <c r="H3493" s="18" t="s">
        <v>120</v>
      </c>
      <c r="I3493" s="26" t="s">
        <v>120</v>
      </c>
      <c r="J3493" s="19" t="str">
        <f t="shared" si="383"/>
        <v>Yes</v>
      </c>
      <c r="K3493" s="19" t="str">
        <f t="shared" si="384"/>
        <v>Everyone Agrees</v>
      </c>
      <c r="L3493" s="27" t="str">
        <f t="shared" si="380"/>
        <v>Sand &amp; Gravel</v>
      </c>
      <c r="M3493" s="27" t="str">
        <f t="shared" si="381"/>
        <v>Sand &amp; Gravel</v>
      </c>
    </row>
    <row r="3494" spans="1:13" x14ac:dyDescent="0.25">
      <c r="A3494" s="15" t="s">
        <v>120</v>
      </c>
      <c r="B3494" s="16" t="s">
        <v>23</v>
      </c>
      <c r="C3494" s="15" t="str">
        <f t="shared" si="379"/>
        <v>Sand &amp; Gravel_Medium</v>
      </c>
      <c r="D3494" s="15">
        <v>13246</v>
      </c>
      <c r="E3494" s="33">
        <f t="shared" si="382"/>
        <v>0.73561353446698552</v>
      </c>
      <c r="F3494" s="15" t="str">
        <f t="shared" si="378"/>
        <v>Fairly Common</v>
      </c>
      <c r="G3494" s="17" t="s">
        <v>120</v>
      </c>
      <c r="H3494" s="18" t="s">
        <v>120</v>
      </c>
      <c r="I3494" s="26" t="s">
        <v>120</v>
      </c>
      <c r="J3494" s="19" t="str">
        <f t="shared" si="383"/>
        <v>Yes</v>
      </c>
      <c r="K3494" s="19" t="str">
        <f t="shared" si="384"/>
        <v>Everyone Agrees</v>
      </c>
      <c r="L3494" s="27" t="str">
        <f t="shared" si="380"/>
        <v>Sand &amp; Gravel</v>
      </c>
      <c r="M3494" s="27" t="str">
        <f t="shared" si="381"/>
        <v>Sand &amp; Gravel</v>
      </c>
    </row>
    <row r="3495" spans="1:13" x14ac:dyDescent="0.25">
      <c r="A3495" s="15" t="s">
        <v>120</v>
      </c>
      <c r="B3495" s="16" t="s">
        <v>24</v>
      </c>
      <c r="C3495" s="15" t="str">
        <f t="shared" si="379"/>
        <v>Sand &amp; Gravel_Medium To Coarse</v>
      </c>
      <c r="D3495" s="15">
        <v>5159</v>
      </c>
      <c r="E3495" s="33">
        <f t="shared" si="382"/>
        <v>0.2571167405135143</v>
      </c>
      <c r="F3495" s="15" t="str">
        <f t="shared" si="378"/>
        <v>Fairly Common</v>
      </c>
      <c r="G3495" s="17" t="s">
        <v>120</v>
      </c>
      <c r="H3495" s="18" t="s">
        <v>120</v>
      </c>
      <c r="I3495" s="26" t="s">
        <v>120</v>
      </c>
      <c r="J3495" s="19" t="str">
        <f t="shared" si="383"/>
        <v>Yes</v>
      </c>
      <c r="K3495" s="19" t="str">
        <f t="shared" si="384"/>
        <v>Everyone Agrees</v>
      </c>
      <c r="L3495" s="27" t="str">
        <f t="shared" si="380"/>
        <v>Sand &amp; Gravel</v>
      </c>
      <c r="M3495" s="27" t="str">
        <f t="shared" si="381"/>
        <v>Sand &amp; Gravel</v>
      </c>
    </row>
    <row r="3496" spans="1:13" x14ac:dyDescent="0.25">
      <c r="A3496" s="15" t="s">
        <v>120</v>
      </c>
      <c r="B3496" s="16" t="s">
        <v>25</v>
      </c>
      <c r="C3496" s="15" t="str">
        <f t="shared" si="379"/>
        <v>Sand &amp; Gravel_Organic</v>
      </c>
      <c r="D3496" s="15">
        <v>38</v>
      </c>
      <c r="E3496" s="33">
        <f t="shared" si="382"/>
        <v>-4.5885866366135321E-2</v>
      </c>
      <c r="F3496" s="15" t="str">
        <f t="shared" si="378"/>
        <v>Rare/Uncommon</v>
      </c>
      <c r="G3496" s="17" t="s">
        <v>120</v>
      </c>
      <c r="H3496" s="18" t="s">
        <v>120</v>
      </c>
      <c r="I3496" s="26" t="s">
        <v>120</v>
      </c>
      <c r="J3496" s="19" t="str">
        <f t="shared" si="383"/>
        <v>Yes</v>
      </c>
      <c r="K3496" s="19" t="str">
        <f t="shared" si="384"/>
        <v>Everyone Agrees</v>
      </c>
      <c r="L3496" s="27" t="str">
        <f t="shared" si="380"/>
        <v>Sand &amp; Gravel</v>
      </c>
      <c r="M3496" s="27" t="str">
        <f t="shared" si="381"/>
        <v>Sand &amp; Gravel</v>
      </c>
    </row>
    <row r="3497" spans="1:13" x14ac:dyDescent="0.25">
      <c r="A3497" s="15" t="s">
        <v>120</v>
      </c>
      <c r="B3497" s="16" t="s">
        <v>26</v>
      </c>
      <c r="C3497" s="15" t="str">
        <f t="shared" si="379"/>
        <v>Sand &amp; Gravel_Porous</v>
      </c>
      <c r="D3497" s="15">
        <v>10</v>
      </c>
      <c r="E3497" s="33">
        <f t="shared" si="382"/>
        <v>-4.7542588294006864E-2</v>
      </c>
      <c r="F3497" s="15" t="str">
        <f t="shared" si="378"/>
        <v>Rare/Uncommon</v>
      </c>
      <c r="G3497" s="17" t="s">
        <v>120</v>
      </c>
      <c r="H3497" s="18" t="s">
        <v>120</v>
      </c>
      <c r="I3497" s="26" t="s">
        <v>120</v>
      </c>
      <c r="J3497" s="19" t="str">
        <f t="shared" si="383"/>
        <v>Yes</v>
      </c>
      <c r="K3497" s="19" t="str">
        <f t="shared" si="384"/>
        <v>Everyone Agrees</v>
      </c>
      <c r="L3497" s="27" t="str">
        <f t="shared" si="380"/>
        <v>Sand &amp; Gravel</v>
      </c>
      <c r="M3497" s="27" t="str">
        <f t="shared" si="381"/>
        <v>Sand &amp; Gravel</v>
      </c>
    </row>
    <row r="3498" spans="1:13" x14ac:dyDescent="0.25">
      <c r="A3498" s="15" t="s">
        <v>120</v>
      </c>
      <c r="B3498" s="16" t="s">
        <v>27</v>
      </c>
      <c r="C3498" s="15" t="str">
        <f t="shared" si="379"/>
        <v>Sand &amp; Gravel_Sandy</v>
      </c>
      <c r="D3498" s="15">
        <v>289</v>
      </c>
      <c r="E3498" s="33">
        <f t="shared" si="382"/>
        <v>-3.1034537655572528E-2</v>
      </c>
      <c r="F3498" s="15" t="str">
        <f t="shared" si="378"/>
        <v>Rare/Uncommon</v>
      </c>
      <c r="G3498" s="17" t="s">
        <v>120</v>
      </c>
      <c r="H3498" s="18" t="s">
        <v>120</v>
      </c>
      <c r="I3498" s="26" t="s">
        <v>120</v>
      </c>
      <c r="J3498" s="19" t="str">
        <f t="shared" si="383"/>
        <v>Yes</v>
      </c>
      <c r="K3498" s="19" t="str">
        <f t="shared" si="384"/>
        <v>Everyone Agrees</v>
      </c>
      <c r="L3498" s="27" t="str">
        <f t="shared" si="380"/>
        <v>Sand &amp; Gravel</v>
      </c>
      <c r="M3498" s="27" t="str">
        <f t="shared" si="381"/>
        <v>Sand &amp; Gravel</v>
      </c>
    </row>
    <row r="3499" spans="1:13" x14ac:dyDescent="0.25">
      <c r="A3499" s="15" t="s">
        <v>120</v>
      </c>
      <c r="B3499" s="16" t="s">
        <v>28</v>
      </c>
      <c r="C3499" s="15" t="str">
        <f t="shared" si="379"/>
        <v>Sand &amp; Gravel_Silty</v>
      </c>
      <c r="D3499" s="15">
        <v>2348</v>
      </c>
      <c r="E3499" s="33">
        <f t="shared" si="382"/>
        <v>9.0793692683267244E-2</v>
      </c>
      <c r="F3499" s="15" t="str">
        <f t="shared" si="378"/>
        <v>Fairly Common</v>
      </c>
      <c r="G3499" s="17" t="s">
        <v>158</v>
      </c>
      <c r="H3499" s="18" t="s">
        <v>158</v>
      </c>
      <c r="I3499" s="26" t="s">
        <v>158</v>
      </c>
      <c r="J3499" s="19" t="str">
        <f t="shared" si="383"/>
        <v>Yes</v>
      </c>
      <c r="K3499" s="19" t="str">
        <f t="shared" si="384"/>
        <v>Everyone Agrees</v>
      </c>
      <c r="L3499" s="27" t="str">
        <f t="shared" si="380"/>
        <v>Diamicton</v>
      </c>
      <c r="M3499" s="27" t="str">
        <f t="shared" si="381"/>
        <v>Diamicton</v>
      </c>
    </row>
    <row r="3500" spans="1:13" x14ac:dyDescent="0.25">
      <c r="A3500" s="15" t="s">
        <v>120</v>
      </c>
      <c r="B3500" s="16" t="s">
        <v>29</v>
      </c>
      <c r="C3500" s="15" t="str">
        <f t="shared" si="379"/>
        <v>Sand &amp; Gravel_Soft</v>
      </c>
      <c r="D3500" s="15">
        <v>72</v>
      </c>
      <c r="E3500" s="33">
        <f t="shared" si="382"/>
        <v>-4.3874132596577013E-2</v>
      </c>
      <c r="F3500" s="15" t="str">
        <f t="shared" si="378"/>
        <v>Rare/Uncommon</v>
      </c>
      <c r="G3500" s="17" t="s">
        <v>120</v>
      </c>
      <c r="H3500" s="18" t="s">
        <v>120</v>
      </c>
      <c r="I3500" s="26" t="s">
        <v>120</v>
      </c>
      <c r="J3500" s="19" t="str">
        <f t="shared" si="383"/>
        <v>Yes</v>
      </c>
      <c r="K3500" s="19" t="str">
        <f t="shared" si="384"/>
        <v>Everyone Agrees</v>
      </c>
      <c r="L3500" s="27" t="str">
        <f t="shared" si="380"/>
        <v>Sand &amp; Gravel</v>
      </c>
      <c r="M3500" s="27" t="str">
        <f t="shared" si="381"/>
        <v>Sand &amp; Gravel</v>
      </c>
    </row>
    <row r="3501" spans="1:13" x14ac:dyDescent="0.25">
      <c r="A3501" s="15" t="s">
        <v>120</v>
      </c>
      <c r="B3501" s="16" t="s">
        <v>30</v>
      </c>
      <c r="C3501" s="15" t="str">
        <f t="shared" si="379"/>
        <v>Sand &amp; Gravel_Sticky</v>
      </c>
      <c r="D3501" s="15">
        <v>31</v>
      </c>
      <c r="E3501" s="33">
        <f t="shared" si="382"/>
        <v>-4.6300046848103203E-2</v>
      </c>
      <c r="F3501" s="15" t="str">
        <f t="shared" si="378"/>
        <v>Rare/Uncommon</v>
      </c>
      <c r="G3501" s="17" t="s">
        <v>120</v>
      </c>
      <c r="H3501" s="18" t="s">
        <v>120</v>
      </c>
      <c r="I3501" s="26" t="s">
        <v>120</v>
      </c>
      <c r="J3501" s="19" t="str">
        <f t="shared" si="383"/>
        <v>Yes</v>
      </c>
      <c r="K3501" s="19" t="str">
        <f t="shared" si="384"/>
        <v>Everyone Agrees</v>
      </c>
      <c r="L3501" s="27" t="str">
        <f t="shared" si="380"/>
        <v>Sand &amp; Gravel</v>
      </c>
      <c r="M3501" s="27" t="str">
        <f t="shared" si="381"/>
        <v>Sand &amp; Gravel</v>
      </c>
    </row>
    <row r="3502" spans="1:13" x14ac:dyDescent="0.25">
      <c r="A3502" s="15" t="s">
        <v>120</v>
      </c>
      <c r="B3502" s="16" t="s">
        <v>31</v>
      </c>
      <c r="C3502" s="15" t="str">
        <f t="shared" si="379"/>
        <v>Sand &amp; Gravel_Stoney</v>
      </c>
      <c r="D3502" s="15">
        <v>755</v>
      </c>
      <c r="E3502" s="33">
        <f t="shared" si="382"/>
        <v>-3.4619512845675058E-3</v>
      </c>
      <c r="F3502" s="15" t="str">
        <f t="shared" si="378"/>
        <v>Rare/Uncommon</v>
      </c>
      <c r="G3502" s="17" t="s">
        <v>120</v>
      </c>
      <c r="H3502" s="18" t="s">
        <v>120</v>
      </c>
      <c r="I3502" s="26" t="s">
        <v>120</v>
      </c>
      <c r="J3502" s="19" t="str">
        <f t="shared" si="383"/>
        <v>Yes</v>
      </c>
      <c r="K3502" s="19" t="str">
        <f t="shared" si="384"/>
        <v>Everyone Agrees</v>
      </c>
      <c r="L3502" s="27" t="str">
        <f t="shared" si="380"/>
        <v>Sand &amp; Gravel</v>
      </c>
      <c r="M3502" s="27" t="str">
        <f t="shared" si="381"/>
        <v>Sand &amp; Gravel</v>
      </c>
    </row>
    <row r="3503" spans="1:13" x14ac:dyDescent="0.25">
      <c r="A3503" s="15" t="s">
        <v>120</v>
      </c>
      <c r="B3503" s="16" t="s">
        <v>32</v>
      </c>
      <c r="C3503" s="15" t="str">
        <f t="shared" si="379"/>
        <v>Sand &amp; Gravel_Stringers</v>
      </c>
      <c r="D3503" s="15">
        <v>450</v>
      </c>
      <c r="E3503" s="33">
        <f t="shared" si="382"/>
        <v>-2.1508386570311136E-2</v>
      </c>
      <c r="F3503" s="15" t="str">
        <f t="shared" si="378"/>
        <v>Rare/Uncommon</v>
      </c>
      <c r="G3503" s="17" t="s">
        <v>120</v>
      </c>
      <c r="H3503" s="18" t="s">
        <v>120</v>
      </c>
      <c r="I3503" s="26" t="s">
        <v>120</v>
      </c>
      <c r="J3503" s="19" t="str">
        <f t="shared" si="383"/>
        <v>Yes</v>
      </c>
      <c r="K3503" s="19" t="str">
        <f t="shared" si="384"/>
        <v>Everyone Agrees</v>
      </c>
      <c r="L3503" s="27" t="str">
        <f t="shared" si="380"/>
        <v>Sand &amp; Gravel</v>
      </c>
      <c r="M3503" s="27" t="str">
        <f t="shared" si="381"/>
        <v>Sand &amp; Gravel</v>
      </c>
    </row>
    <row r="3504" spans="1:13" x14ac:dyDescent="0.25">
      <c r="A3504" s="15" t="s">
        <v>120</v>
      </c>
      <c r="B3504" s="16" t="s">
        <v>33</v>
      </c>
      <c r="C3504" s="15" t="str">
        <f t="shared" si="379"/>
        <v>Sand &amp; Gravel_Strips</v>
      </c>
      <c r="D3504" s="15">
        <v>47</v>
      </c>
      <c r="E3504" s="33">
        <f t="shared" si="382"/>
        <v>-4.5353348603605174E-2</v>
      </c>
      <c r="F3504" s="15" t="str">
        <f t="shared" si="378"/>
        <v>Rare/Uncommon</v>
      </c>
      <c r="G3504" s="17" t="s">
        <v>120</v>
      </c>
      <c r="H3504" s="18" t="s">
        <v>120</v>
      </c>
      <c r="I3504" s="26" t="s">
        <v>120</v>
      </c>
      <c r="J3504" s="19" t="str">
        <f t="shared" si="383"/>
        <v>Yes</v>
      </c>
      <c r="K3504" s="19" t="str">
        <f t="shared" si="384"/>
        <v>Everyone Agrees</v>
      </c>
      <c r="L3504" s="27" t="str">
        <f t="shared" si="380"/>
        <v>Sand &amp; Gravel</v>
      </c>
      <c r="M3504" s="27" t="str">
        <f t="shared" si="381"/>
        <v>Sand &amp; Gravel</v>
      </c>
    </row>
    <row r="3505" spans="1:13" x14ac:dyDescent="0.25">
      <c r="A3505" s="15" t="s">
        <v>120</v>
      </c>
      <c r="B3505" s="16" t="s">
        <v>34</v>
      </c>
      <c r="C3505" s="15" t="str">
        <f t="shared" si="379"/>
        <v>Sand &amp; Gravel_Swelling</v>
      </c>
      <c r="D3505" s="15">
        <v>1</v>
      </c>
      <c r="E3505" s="33">
        <f t="shared" si="382"/>
        <v>-4.8075106056537004E-2</v>
      </c>
      <c r="F3505" s="15" t="str">
        <f t="shared" si="378"/>
        <v>Rare/Uncommon</v>
      </c>
      <c r="G3505" s="17" t="s">
        <v>159</v>
      </c>
      <c r="H3505" s="18" t="s">
        <v>120</v>
      </c>
      <c r="I3505" s="26" t="s">
        <v>120</v>
      </c>
      <c r="J3505" s="19" t="str">
        <f t="shared" si="383"/>
        <v>Needs Review</v>
      </c>
      <c r="K3505" s="19" t="str">
        <f t="shared" si="384"/>
        <v>Bell &amp; Erber</v>
      </c>
      <c r="L3505" s="27" t="str">
        <f t="shared" si="380"/>
        <v>Sand &amp; Gravel</v>
      </c>
      <c r="M3505" s="27" t="str">
        <f t="shared" si="381"/>
        <v>Sand &amp; Gravel</v>
      </c>
    </row>
    <row r="3506" spans="1:13" x14ac:dyDescent="0.25">
      <c r="A3506" s="15" t="s">
        <v>120</v>
      </c>
      <c r="B3506" s="16" t="s">
        <v>35</v>
      </c>
      <c r="C3506" s="15" t="str">
        <f t="shared" si="379"/>
        <v>Sand &amp; Gravel_Very Coarse</v>
      </c>
      <c r="D3506" s="15">
        <v>102</v>
      </c>
      <c r="E3506" s="33">
        <f t="shared" si="382"/>
        <v>-4.2099073388143213E-2</v>
      </c>
      <c r="F3506" s="15" t="str">
        <f t="shared" si="378"/>
        <v>Rare/Uncommon</v>
      </c>
      <c r="G3506" s="17" t="s">
        <v>120</v>
      </c>
      <c r="H3506" s="18" t="s">
        <v>120</v>
      </c>
      <c r="I3506" s="26" t="s">
        <v>120</v>
      </c>
      <c r="J3506" s="19" t="str">
        <f t="shared" si="383"/>
        <v>Yes</v>
      </c>
      <c r="K3506" s="19" t="str">
        <f t="shared" si="384"/>
        <v>Everyone Agrees</v>
      </c>
      <c r="L3506" s="27" t="str">
        <f t="shared" si="380"/>
        <v>Sand &amp; Gravel</v>
      </c>
      <c r="M3506" s="27" t="str">
        <f t="shared" si="381"/>
        <v>Sand &amp; Gravel</v>
      </c>
    </row>
    <row r="3507" spans="1:13" x14ac:dyDescent="0.25">
      <c r="A3507" s="15" t="s">
        <v>120</v>
      </c>
      <c r="B3507" s="16" t="s">
        <v>160</v>
      </c>
      <c r="C3507" s="15" t="str">
        <f t="shared" si="379"/>
        <v>Sand &amp; Gravel_Very Fine</v>
      </c>
      <c r="D3507" s="15">
        <v>59</v>
      </c>
      <c r="E3507" s="33">
        <f t="shared" si="382"/>
        <v>-4.464332492023166E-2</v>
      </c>
      <c r="F3507" s="15" t="str">
        <f t="shared" si="378"/>
        <v>Rare/Uncommon</v>
      </c>
      <c r="G3507" s="17" t="s">
        <v>120</v>
      </c>
      <c r="H3507" s="18" t="s">
        <v>120</v>
      </c>
      <c r="I3507" s="26" t="s">
        <v>120</v>
      </c>
      <c r="J3507" s="19" t="str">
        <f t="shared" si="383"/>
        <v>Yes</v>
      </c>
      <c r="K3507" s="19" t="str">
        <f t="shared" si="384"/>
        <v>Everyone Agrees</v>
      </c>
      <c r="L3507" s="27" t="str">
        <f t="shared" si="380"/>
        <v>Sand &amp; Gravel</v>
      </c>
      <c r="M3507" s="27" t="str">
        <f t="shared" si="381"/>
        <v>Sand &amp; Gravel</v>
      </c>
    </row>
    <row r="3508" spans="1:13" x14ac:dyDescent="0.25">
      <c r="A3508" s="15" t="s">
        <v>120</v>
      </c>
      <c r="B3508" s="16" t="s">
        <v>36</v>
      </c>
      <c r="C3508" s="15" t="str">
        <f t="shared" si="379"/>
        <v>Sand &amp; Gravel_Very Fine-Coarse</v>
      </c>
      <c r="D3508" s="15">
        <v>11</v>
      </c>
      <c r="E3508" s="33">
        <f t="shared" si="382"/>
        <v>-4.7483419653725739E-2</v>
      </c>
      <c r="F3508" s="15" t="str">
        <f t="shared" si="378"/>
        <v>Rare/Uncommon</v>
      </c>
      <c r="G3508" s="17" t="s">
        <v>120</v>
      </c>
      <c r="H3508" s="18" t="s">
        <v>120</v>
      </c>
      <c r="I3508" s="26" t="s">
        <v>120</v>
      </c>
      <c r="J3508" s="19" t="str">
        <f t="shared" si="383"/>
        <v>Yes</v>
      </c>
      <c r="K3508" s="19" t="str">
        <f t="shared" si="384"/>
        <v>Everyone Agrees</v>
      </c>
      <c r="L3508" s="27" t="str">
        <f t="shared" si="380"/>
        <v>Sand &amp; Gravel</v>
      </c>
      <c r="M3508" s="27" t="str">
        <f t="shared" si="381"/>
        <v>Sand &amp; Gravel</v>
      </c>
    </row>
    <row r="3509" spans="1:13" x14ac:dyDescent="0.25">
      <c r="A3509" s="15" t="s">
        <v>120</v>
      </c>
      <c r="B3509" s="16" t="s">
        <v>37</v>
      </c>
      <c r="C3509" s="15" t="str">
        <f t="shared" si="379"/>
        <v>Sand &amp; Gravel_Very Fine-Fine</v>
      </c>
      <c r="D3509" s="15">
        <v>6</v>
      </c>
      <c r="E3509" s="33">
        <f t="shared" si="382"/>
        <v>-4.7779262855131371E-2</v>
      </c>
      <c r="F3509" s="15" t="str">
        <f t="shared" si="378"/>
        <v>Rare/Uncommon</v>
      </c>
      <c r="G3509" s="17" t="s">
        <v>120</v>
      </c>
      <c r="H3509" s="18" t="s">
        <v>120</v>
      </c>
      <c r="I3509" s="26" t="s">
        <v>120</v>
      </c>
      <c r="J3509" s="19" t="str">
        <f t="shared" si="383"/>
        <v>Yes</v>
      </c>
      <c r="K3509" s="19" t="str">
        <f t="shared" si="384"/>
        <v>Everyone Agrees</v>
      </c>
      <c r="L3509" s="27" t="str">
        <f t="shared" si="380"/>
        <v>Sand &amp; Gravel</v>
      </c>
      <c r="M3509" s="27" t="str">
        <f t="shared" si="381"/>
        <v>Sand &amp; Gravel</v>
      </c>
    </row>
    <row r="3510" spans="1:13" x14ac:dyDescent="0.25">
      <c r="A3510" s="15" t="s">
        <v>120</v>
      </c>
      <c r="B3510" s="16" t="s">
        <v>38</v>
      </c>
      <c r="C3510" s="15" t="str">
        <f t="shared" si="379"/>
        <v>Sand &amp; Gravel_Very Fine-Medium</v>
      </c>
      <c r="D3510" s="15">
        <v>6</v>
      </c>
      <c r="E3510" s="33">
        <f t="shared" si="382"/>
        <v>-4.7779262855131371E-2</v>
      </c>
      <c r="F3510" s="15" t="str">
        <f t="shared" si="378"/>
        <v>Rare/Uncommon</v>
      </c>
      <c r="G3510" s="17" t="s">
        <v>120</v>
      </c>
      <c r="H3510" s="18" t="s">
        <v>120</v>
      </c>
      <c r="I3510" s="26" t="s">
        <v>120</v>
      </c>
      <c r="J3510" s="19" t="str">
        <f t="shared" si="383"/>
        <v>Yes</v>
      </c>
      <c r="K3510" s="19" t="str">
        <f t="shared" si="384"/>
        <v>Everyone Agrees</v>
      </c>
      <c r="L3510" s="27" t="str">
        <f t="shared" si="380"/>
        <v>Sand &amp; Gravel</v>
      </c>
      <c r="M3510" s="27" t="str">
        <f t="shared" si="381"/>
        <v>Sand &amp; Gravel</v>
      </c>
    </row>
    <row r="3511" spans="1:13" x14ac:dyDescent="0.25">
      <c r="A3511" s="15" t="s">
        <v>120</v>
      </c>
      <c r="B3511" s="16" t="s">
        <v>39</v>
      </c>
      <c r="C3511" s="15" t="str">
        <f t="shared" si="379"/>
        <v>Sand &amp; Gravel_Very Hard</v>
      </c>
      <c r="D3511" s="15">
        <v>22</v>
      </c>
      <c r="E3511" s="33">
        <f t="shared" si="382"/>
        <v>-4.6832564610633343E-2</v>
      </c>
      <c r="F3511" s="15" t="str">
        <f t="shared" si="378"/>
        <v>Rare/Uncommon</v>
      </c>
      <c r="G3511" s="17" t="s">
        <v>120</v>
      </c>
      <c r="H3511" s="18" t="s">
        <v>120</v>
      </c>
      <c r="I3511" s="26" t="s">
        <v>120</v>
      </c>
      <c r="J3511" s="19" t="str">
        <f t="shared" si="383"/>
        <v>Yes</v>
      </c>
      <c r="K3511" s="19" t="str">
        <f t="shared" si="384"/>
        <v>Everyone Agrees</v>
      </c>
      <c r="L3511" s="27" t="str">
        <f t="shared" si="380"/>
        <v>Sand &amp; Gravel</v>
      </c>
      <c r="M3511" s="27" t="str">
        <f t="shared" si="381"/>
        <v>Sand &amp; Gravel</v>
      </c>
    </row>
    <row r="3512" spans="1:13" x14ac:dyDescent="0.25">
      <c r="A3512" s="15" t="s">
        <v>120</v>
      </c>
      <c r="B3512" s="16" t="s">
        <v>40</v>
      </c>
      <c r="C3512" s="15" t="str">
        <f t="shared" si="379"/>
        <v>Sand &amp; Gravel_W/Boulders</v>
      </c>
      <c r="D3512" s="15">
        <v>839</v>
      </c>
      <c r="E3512" s="33">
        <f t="shared" si="382"/>
        <v>1.5082144990471334E-3</v>
      </c>
      <c r="F3512" s="15" t="str">
        <f t="shared" si="378"/>
        <v>Fairly Common</v>
      </c>
      <c r="G3512" s="17" t="s">
        <v>120</v>
      </c>
      <c r="H3512" s="18" t="s">
        <v>120</v>
      </c>
      <c r="I3512" s="26" t="s">
        <v>120</v>
      </c>
      <c r="J3512" s="19" t="str">
        <f t="shared" si="383"/>
        <v>Yes</v>
      </c>
      <c r="K3512" s="19" t="str">
        <f t="shared" si="384"/>
        <v>Everyone Agrees</v>
      </c>
      <c r="L3512" s="27" t="str">
        <f t="shared" si="380"/>
        <v>Sand &amp; Gravel</v>
      </c>
      <c r="M3512" s="27" t="str">
        <f t="shared" si="381"/>
        <v>Sand &amp; Gravel</v>
      </c>
    </row>
    <row r="3513" spans="1:13" x14ac:dyDescent="0.25">
      <c r="A3513" s="15" t="s">
        <v>120</v>
      </c>
      <c r="B3513" s="16" t="s">
        <v>41</v>
      </c>
      <c r="C3513" s="15" t="str">
        <f t="shared" si="379"/>
        <v>Sand &amp; Gravel_W/Clay</v>
      </c>
      <c r="D3513" s="15">
        <v>7731</v>
      </c>
      <c r="E3513" s="33">
        <f t="shared" si="382"/>
        <v>0.40929848331657204</v>
      </c>
      <c r="F3513" s="15" t="str">
        <f t="shared" si="378"/>
        <v>Fairly Common</v>
      </c>
      <c r="G3513" s="17" t="s">
        <v>158</v>
      </c>
      <c r="H3513" s="18" t="s">
        <v>158</v>
      </c>
      <c r="I3513" s="26" t="s">
        <v>158</v>
      </c>
      <c r="J3513" s="19" t="str">
        <f t="shared" si="383"/>
        <v>Yes</v>
      </c>
      <c r="K3513" s="19" t="str">
        <f t="shared" si="384"/>
        <v>Everyone Agrees</v>
      </c>
      <c r="L3513" s="27" t="str">
        <f t="shared" si="380"/>
        <v>Diamicton</v>
      </c>
      <c r="M3513" s="27" t="str">
        <f t="shared" si="381"/>
        <v>Diamicton</v>
      </c>
    </row>
    <row r="3514" spans="1:13" x14ac:dyDescent="0.25">
      <c r="A3514" s="15" t="s">
        <v>120</v>
      </c>
      <c r="B3514" s="16" t="s">
        <v>42</v>
      </c>
      <c r="C3514" s="15" t="str">
        <f t="shared" si="379"/>
        <v>Sand &amp; Gravel_W/Coal</v>
      </c>
      <c r="D3514" s="15">
        <v>94</v>
      </c>
      <c r="E3514" s="33">
        <f t="shared" si="382"/>
        <v>-4.2572422510392227E-2</v>
      </c>
      <c r="F3514" s="15" t="str">
        <f t="shared" si="378"/>
        <v>Rare/Uncommon</v>
      </c>
      <c r="G3514" s="17" t="s">
        <v>120</v>
      </c>
      <c r="H3514" s="18" t="s">
        <v>120</v>
      </c>
      <c r="I3514" s="26" t="s">
        <v>120</v>
      </c>
      <c r="J3514" s="19" t="str">
        <f t="shared" si="383"/>
        <v>Yes</v>
      </c>
      <c r="K3514" s="19" t="str">
        <f t="shared" si="384"/>
        <v>Everyone Agrees</v>
      </c>
      <c r="L3514" s="27" t="str">
        <f t="shared" si="380"/>
        <v>Sand &amp; Gravel</v>
      </c>
      <c r="M3514" s="27" t="str">
        <f t="shared" si="381"/>
        <v>Sand &amp; Gravel</v>
      </c>
    </row>
    <row r="3515" spans="1:13" x14ac:dyDescent="0.25">
      <c r="A3515" s="15" t="s">
        <v>120</v>
      </c>
      <c r="B3515" s="16" t="s">
        <v>43</v>
      </c>
      <c r="C3515" s="15" t="str">
        <f t="shared" si="379"/>
        <v>Sand &amp; Gravel_W/Cobbles</v>
      </c>
      <c r="D3515" s="15">
        <v>781</v>
      </c>
      <c r="E3515" s="33">
        <f t="shared" si="382"/>
        <v>-1.9235666372582126E-3</v>
      </c>
      <c r="F3515" s="15" t="str">
        <f t="shared" si="378"/>
        <v>Rare/Uncommon</v>
      </c>
      <c r="G3515" s="17" t="s">
        <v>120</v>
      </c>
      <c r="H3515" s="18" t="s">
        <v>120</v>
      </c>
      <c r="I3515" s="26" t="s">
        <v>120</v>
      </c>
      <c r="J3515" s="19" t="str">
        <f t="shared" si="383"/>
        <v>Yes</v>
      </c>
      <c r="K3515" s="19" t="str">
        <f t="shared" si="384"/>
        <v>Everyone Agrees</v>
      </c>
      <c r="L3515" s="27" t="str">
        <f t="shared" si="380"/>
        <v>Sand &amp; Gravel</v>
      </c>
      <c r="M3515" s="27" t="str">
        <f t="shared" si="381"/>
        <v>Sand &amp; Gravel</v>
      </c>
    </row>
    <row r="3516" spans="1:13" x14ac:dyDescent="0.25">
      <c r="A3516" s="15" t="s">
        <v>120</v>
      </c>
      <c r="B3516" s="16" t="s">
        <v>44</v>
      </c>
      <c r="C3516" s="15" t="str">
        <f t="shared" si="379"/>
        <v>Sand &amp; Gravel_W/Dolomite</v>
      </c>
      <c r="D3516" s="15">
        <v>0</v>
      </c>
      <c r="E3516" s="33">
        <f t="shared" si="382"/>
        <v>-4.8134274696818129E-2</v>
      </c>
      <c r="F3516" s="15" t="str">
        <f t="shared" si="378"/>
        <v>Not Used</v>
      </c>
      <c r="G3516" s="17" t="s">
        <v>159</v>
      </c>
      <c r="H3516" s="18" t="s">
        <v>120</v>
      </c>
      <c r="I3516" s="26" t="s">
        <v>120</v>
      </c>
      <c r="J3516" s="19" t="str">
        <f t="shared" si="383"/>
        <v>Not Used</v>
      </c>
      <c r="K3516" s="19" t="str">
        <f t="shared" si="384"/>
        <v>Not Used</v>
      </c>
      <c r="L3516" s="27" t="str">
        <f t="shared" si="380"/>
        <v>CHECK</v>
      </c>
      <c r="M3516" s="27" t="str">
        <f t="shared" si="381"/>
        <v>Sand &amp; Gravel</v>
      </c>
    </row>
    <row r="3517" spans="1:13" x14ac:dyDescent="0.25">
      <c r="A3517" s="15" t="s">
        <v>120</v>
      </c>
      <c r="B3517" s="16" t="s">
        <v>45</v>
      </c>
      <c r="C3517" s="15" t="str">
        <f t="shared" si="379"/>
        <v>Sand &amp; Gravel_W/Gravel</v>
      </c>
      <c r="D3517" s="15">
        <v>43</v>
      </c>
      <c r="E3517" s="33">
        <f t="shared" si="382"/>
        <v>-4.5590023164729682E-2</v>
      </c>
      <c r="F3517" s="15" t="str">
        <f t="shared" si="378"/>
        <v>Rare/Uncommon</v>
      </c>
      <c r="G3517" s="17" t="s">
        <v>120</v>
      </c>
      <c r="H3517" s="18" t="s">
        <v>120</v>
      </c>
      <c r="I3517" s="26" t="s">
        <v>120</v>
      </c>
      <c r="J3517" s="19" t="str">
        <f t="shared" si="383"/>
        <v>Yes</v>
      </c>
      <c r="K3517" s="19" t="str">
        <f t="shared" si="384"/>
        <v>Everyone Agrees</v>
      </c>
      <c r="L3517" s="27" t="str">
        <f t="shared" si="380"/>
        <v>Sand &amp; Gravel</v>
      </c>
      <c r="M3517" s="27" t="str">
        <f t="shared" si="381"/>
        <v>Sand &amp; Gravel</v>
      </c>
    </row>
    <row r="3518" spans="1:13" x14ac:dyDescent="0.25">
      <c r="A3518" s="15" t="s">
        <v>120</v>
      </c>
      <c r="B3518" s="16" t="s">
        <v>46</v>
      </c>
      <c r="C3518" s="15" t="str">
        <f t="shared" si="379"/>
        <v>Sand &amp; Gravel_W/Gypsum</v>
      </c>
      <c r="D3518" s="15">
        <v>13</v>
      </c>
      <c r="E3518" s="33">
        <f t="shared" si="382"/>
        <v>-4.7365082373163482E-2</v>
      </c>
      <c r="F3518" s="15" t="str">
        <f t="shared" si="378"/>
        <v>Rare/Uncommon</v>
      </c>
      <c r="G3518" s="17" t="s">
        <v>120</v>
      </c>
      <c r="H3518" s="18" t="s">
        <v>120</v>
      </c>
      <c r="I3518" s="26" t="s">
        <v>120</v>
      </c>
      <c r="J3518" s="19" t="str">
        <f t="shared" si="383"/>
        <v>Yes</v>
      </c>
      <c r="K3518" s="19" t="str">
        <f t="shared" si="384"/>
        <v>Everyone Agrees</v>
      </c>
      <c r="L3518" s="27" t="str">
        <f t="shared" si="380"/>
        <v>Sand &amp; Gravel</v>
      </c>
      <c r="M3518" s="27" t="str">
        <f t="shared" si="381"/>
        <v>Sand &amp; Gravel</v>
      </c>
    </row>
    <row r="3519" spans="1:13" x14ac:dyDescent="0.25">
      <c r="A3519" s="15" t="s">
        <v>120</v>
      </c>
      <c r="B3519" s="16" t="s">
        <v>47</v>
      </c>
      <c r="C3519" s="15" t="str">
        <f t="shared" si="379"/>
        <v>Sand &amp; Gravel_W/Limestone</v>
      </c>
      <c r="D3519" s="15">
        <v>63</v>
      </c>
      <c r="E3519" s="33">
        <f t="shared" si="382"/>
        <v>-4.4406650359107153E-2</v>
      </c>
      <c r="F3519" s="15" t="str">
        <f t="shared" si="378"/>
        <v>Rare/Uncommon</v>
      </c>
      <c r="G3519" s="17" t="s">
        <v>120</v>
      </c>
      <c r="H3519" s="18" t="s">
        <v>120</v>
      </c>
      <c r="I3519" s="26" t="s">
        <v>120</v>
      </c>
      <c r="J3519" s="19" t="str">
        <f t="shared" si="383"/>
        <v>Yes</v>
      </c>
      <c r="K3519" s="19" t="str">
        <f t="shared" si="384"/>
        <v>Everyone Agrees</v>
      </c>
      <c r="L3519" s="27" t="str">
        <f t="shared" si="380"/>
        <v>Sand &amp; Gravel</v>
      </c>
      <c r="M3519" s="27" t="str">
        <f t="shared" si="381"/>
        <v>Sand &amp; Gravel</v>
      </c>
    </row>
    <row r="3520" spans="1:13" x14ac:dyDescent="0.25">
      <c r="A3520" s="15" t="s">
        <v>120</v>
      </c>
      <c r="B3520" s="16" t="s">
        <v>48</v>
      </c>
      <c r="C3520" s="15" t="str">
        <f t="shared" si="379"/>
        <v>Sand &amp; Gravel_W/Pyrite</v>
      </c>
      <c r="D3520" s="15">
        <v>0</v>
      </c>
      <c r="E3520" s="33">
        <f t="shared" si="382"/>
        <v>-4.8134274696818129E-2</v>
      </c>
      <c r="F3520" s="15" t="str">
        <f t="shared" si="378"/>
        <v>Not Used</v>
      </c>
      <c r="G3520" s="17" t="s">
        <v>159</v>
      </c>
      <c r="H3520" s="18" t="s">
        <v>120</v>
      </c>
      <c r="I3520" s="26" t="s">
        <v>120</v>
      </c>
      <c r="J3520" s="19" t="str">
        <f t="shared" si="383"/>
        <v>Not Used</v>
      </c>
      <c r="K3520" s="19" t="str">
        <f t="shared" si="384"/>
        <v>Not Used</v>
      </c>
      <c r="L3520" s="27" t="str">
        <f t="shared" si="380"/>
        <v>CHECK</v>
      </c>
      <c r="M3520" s="27" t="str">
        <f t="shared" si="381"/>
        <v>Sand &amp; Gravel</v>
      </c>
    </row>
    <row r="3521" spans="1:13" x14ac:dyDescent="0.25">
      <c r="A3521" s="15" t="s">
        <v>120</v>
      </c>
      <c r="B3521" s="16" t="s">
        <v>49</v>
      </c>
      <c r="C3521" s="15" t="str">
        <f t="shared" si="379"/>
        <v>Sand &amp; Gravel_W/Sand</v>
      </c>
      <c r="D3521" s="15">
        <v>59</v>
      </c>
      <c r="E3521" s="33">
        <f t="shared" si="382"/>
        <v>-4.464332492023166E-2</v>
      </c>
      <c r="F3521" s="15" t="str">
        <f t="shared" si="378"/>
        <v>Rare/Uncommon</v>
      </c>
      <c r="G3521" s="17" t="s">
        <v>120</v>
      </c>
      <c r="H3521" s="18" t="s">
        <v>120</v>
      </c>
      <c r="I3521" s="26" t="s">
        <v>120</v>
      </c>
      <c r="J3521" s="19" t="str">
        <f t="shared" si="383"/>
        <v>Yes</v>
      </c>
      <c r="K3521" s="19" t="str">
        <f t="shared" si="384"/>
        <v>Everyone Agrees</v>
      </c>
      <c r="L3521" s="27" t="str">
        <f t="shared" si="380"/>
        <v>Sand &amp; Gravel</v>
      </c>
      <c r="M3521" s="27" t="str">
        <f t="shared" si="381"/>
        <v>Sand &amp; Gravel</v>
      </c>
    </row>
    <row r="3522" spans="1:13" x14ac:dyDescent="0.25">
      <c r="A3522" s="15" t="s">
        <v>120</v>
      </c>
      <c r="B3522" s="16" t="s">
        <v>50</v>
      </c>
      <c r="C3522" s="15" t="str">
        <f t="shared" si="379"/>
        <v>Sand &amp; Gravel_W/Sandstone</v>
      </c>
      <c r="D3522" s="15">
        <v>332</v>
      </c>
      <c r="E3522" s="33">
        <f t="shared" si="382"/>
        <v>-2.8490286123484081E-2</v>
      </c>
      <c r="F3522" s="15" t="str">
        <f t="shared" ref="F3522:F3585" si="385">IF(D3522=0,"Not Used",
IF(E3522&lt;Mean,"Rare/Uncommon",
IF(AND(E3522&gt;Mean,E3522&lt;(Mean + Standard_Deviation)),"Fairly Common",
IF(AND(E3522&gt;(Mean + Standard_Deviation),E3522&lt;(Mean + (2*Standard_Deviation))),"Common",
IF(E3522&gt;(Mean + (2*Standard_Deviation)),"Very Common","")))))</f>
        <v>Rare/Uncommon</v>
      </c>
      <c r="G3522" s="17" t="s">
        <v>120</v>
      </c>
      <c r="H3522" s="18" t="s">
        <v>120</v>
      </c>
      <c r="I3522" s="26" t="s">
        <v>120</v>
      </c>
      <c r="J3522" s="19" t="str">
        <f t="shared" si="383"/>
        <v>Yes</v>
      </c>
      <c r="K3522" s="19" t="str">
        <f t="shared" si="384"/>
        <v>Everyone Agrees</v>
      </c>
      <c r="L3522" s="27" t="str">
        <f t="shared" si="380"/>
        <v>Sand &amp; Gravel</v>
      </c>
      <c r="M3522" s="27" t="str">
        <f t="shared" si="381"/>
        <v>Sand &amp; Gravel</v>
      </c>
    </row>
    <row r="3523" spans="1:13" x14ac:dyDescent="0.25">
      <c r="A3523" s="15" t="s">
        <v>120</v>
      </c>
      <c r="B3523" s="16" t="s">
        <v>51</v>
      </c>
      <c r="C3523" s="15" t="str">
        <f t="shared" ref="C3523:C3586" si="386">A3523&amp;"_"&amp;IF(ISBLANK(B3523),"",B3523)</f>
        <v>Sand &amp; Gravel_W/Shale</v>
      </c>
      <c r="D3523" s="15">
        <v>1009</v>
      </c>
      <c r="E3523" s="33">
        <f t="shared" si="382"/>
        <v>1.1566883346838665E-2</v>
      </c>
      <c r="F3523" s="15" t="str">
        <f t="shared" si="385"/>
        <v>Fairly Common</v>
      </c>
      <c r="G3523" s="17" t="s">
        <v>120</v>
      </c>
      <c r="H3523" s="18" t="s">
        <v>120</v>
      </c>
      <c r="I3523" s="26" t="s">
        <v>120</v>
      </c>
      <c r="J3523" s="19" t="str">
        <f t="shared" si="383"/>
        <v>Yes</v>
      </c>
      <c r="K3523" s="19" t="str">
        <f t="shared" si="384"/>
        <v>Everyone Agrees</v>
      </c>
      <c r="L3523" s="27" t="str">
        <f t="shared" ref="L3523:L3586" si="387">IF(K3523="Esch &amp; Erber",I3523,IF(OR(K3523="Bell &amp; Esch",K3523="Bell &amp; Erber",K3523="Everyone Agrees"),H3523,"CHECK"))</f>
        <v>Sand &amp; Gravel</v>
      </c>
      <c r="M3523" s="27" t="str">
        <f t="shared" ref="M3523:M3586" si="388">IF(K3523="Everyone Agrees",H3523,IF(J3523="Not Used",H3523,IF(NOT(L3523="CHECK"),L3523,H3523)))</f>
        <v>Sand &amp; Gravel</v>
      </c>
    </row>
    <row r="3524" spans="1:13" x14ac:dyDescent="0.25">
      <c r="A3524" s="15" t="s">
        <v>120</v>
      </c>
      <c r="B3524" s="16" t="s">
        <v>52</v>
      </c>
      <c r="C3524" s="15" t="str">
        <f t="shared" si="386"/>
        <v>Sand &amp; Gravel_W/Silt</v>
      </c>
      <c r="D3524" s="15">
        <v>366</v>
      </c>
      <c r="E3524" s="33">
        <f t="shared" ref="E3524:E3587" si="389">STANDARDIZE(D3524,(SUM($D$2:$D$5657)/COUNT($D$2:$D$5657)),_xlfn.STDEV.P($D$2:$D$5657))</f>
        <v>-2.6478552353925773E-2</v>
      </c>
      <c r="F3524" s="15" t="str">
        <f t="shared" si="385"/>
        <v>Rare/Uncommon</v>
      </c>
      <c r="G3524" s="17" t="s">
        <v>120</v>
      </c>
      <c r="H3524" s="18" t="s">
        <v>120</v>
      </c>
      <c r="I3524" s="26" t="s">
        <v>120</v>
      </c>
      <c r="J3524" s="19" t="str">
        <f t="shared" ref="J3524:J3587" si="390">IF(AND(G3524=H3524,I3524=H3524),"Yes",IF(AND(OR(G3524="CHECK",H3524="CHECK",I3524="CHECK"),NOT(F3524="Not Used")),"Needs Review",IF(F3524="Not Used", "Not Used","No")))</f>
        <v>Yes</v>
      </c>
      <c r="K3524" s="19" t="str">
        <f t="shared" ref="K3524:K3587" si="391">IF(J3524="Yes","Everyone Agrees",IF(F3524="Not Used","Not Used",IF(AND(G3524="CHECK",I3524="CHECK"),"Needs Review",IF(G3524=H3524,"Bell &amp; Esch",IF(H3524=I3524,"Bell &amp; Erber",IF(G3524=I3524,"Esch &amp; Erber","Nobody Agrees"))))))</f>
        <v>Everyone Agrees</v>
      </c>
      <c r="L3524" s="27" t="str">
        <f t="shared" si="387"/>
        <v>Sand &amp; Gravel</v>
      </c>
      <c r="M3524" s="27" t="str">
        <f t="shared" si="388"/>
        <v>Sand &amp; Gravel</v>
      </c>
    </row>
    <row r="3525" spans="1:13" x14ac:dyDescent="0.25">
      <c r="A3525" s="15" t="s">
        <v>120</v>
      </c>
      <c r="B3525" s="16" t="s">
        <v>53</v>
      </c>
      <c r="C3525" s="15" t="str">
        <f t="shared" si="386"/>
        <v>Sand &amp; Gravel_W/Stones</v>
      </c>
      <c r="D3525" s="15">
        <v>4756</v>
      </c>
      <c r="E3525" s="33">
        <f t="shared" si="389"/>
        <v>0.23327177848022024</v>
      </c>
      <c r="F3525" s="15" t="str">
        <f t="shared" si="385"/>
        <v>Fairly Common</v>
      </c>
      <c r="G3525" s="17" t="s">
        <v>120</v>
      </c>
      <c r="H3525" s="18" t="s">
        <v>120</v>
      </c>
      <c r="I3525" s="26" t="s">
        <v>120</v>
      </c>
      <c r="J3525" s="19" t="str">
        <f t="shared" si="390"/>
        <v>Yes</v>
      </c>
      <c r="K3525" s="19" t="str">
        <f t="shared" si="391"/>
        <v>Everyone Agrees</v>
      </c>
      <c r="L3525" s="27" t="str">
        <f t="shared" si="387"/>
        <v>Sand &amp; Gravel</v>
      </c>
      <c r="M3525" s="27" t="str">
        <f t="shared" si="388"/>
        <v>Sand &amp; Gravel</v>
      </c>
    </row>
    <row r="3526" spans="1:13" x14ac:dyDescent="0.25">
      <c r="A3526" s="15" t="s">
        <v>120</v>
      </c>
      <c r="B3526" s="16" t="s">
        <v>54</v>
      </c>
      <c r="C3526" s="15" t="str">
        <f t="shared" si="386"/>
        <v>Sand &amp; Gravel_Water Bearing</v>
      </c>
      <c r="D3526" s="15">
        <v>20653</v>
      </c>
      <c r="E3526" s="33">
        <f t="shared" si="389"/>
        <v>1.1738756530292906</v>
      </c>
      <c r="F3526" s="15" t="str">
        <f t="shared" si="385"/>
        <v>Common</v>
      </c>
      <c r="G3526" s="17" t="s">
        <v>120</v>
      </c>
      <c r="H3526" s="18" t="s">
        <v>120</v>
      </c>
      <c r="I3526" s="26" t="s">
        <v>120</v>
      </c>
      <c r="J3526" s="19" t="str">
        <f t="shared" si="390"/>
        <v>Yes</v>
      </c>
      <c r="K3526" s="19" t="str">
        <f t="shared" si="391"/>
        <v>Everyone Agrees</v>
      </c>
      <c r="L3526" s="27" t="str">
        <f t="shared" si="387"/>
        <v>Sand &amp; Gravel</v>
      </c>
      <c r="M3526" s="27" t="str">
        <f t="shared" si="388"/>
        <v>Sand &amp; Gravel</v>
      </c>
    </row>
    <row r="3527" spans="1:13" x14ac:dyDescent="0.25">
      <c r="A3527" s="15" t="s">
        <v>120</v>
      </c>
      <c r="B3527" s="16" t="s">
        <v>55</v>
      </c>
      <c r="C3527" s="15" t="str">
        <f t="shared" si="386"/>
        <v>Sand &amp; Gravel_Weathered</v>
      </c>
      <c r="D3527" s="15">
        <v>8</v>
      </c>
      <c r="E3527" s="33">
        <f t="shared" si="389"/>
        <v>-4.7660925574569114E-2</v>
      </c>
      <c r="F3527" s="15" t="str">
        <f t="shared" si="385"/>
        <v>Rare/Uncommon</v>
      </c>
      <c r="G3527" s="17" t="s">
        <v>120</v>
      </c>
      <c r="H3527" s="18" t="s">
        <v>120</v>
      </c>
      <c r="I3527" s="26" t="s">
        <v>120</v>
      </c>
      <c r="J3527" s="19" t="str">
        <f t="shared" si="390"/>
        <v>Yes</v>
      </c>
      <c r="K3527" s="19" t="str">
        <f t="shared" si="391"/>
        <v>Everyone Agrees</v>
      </c>
      <c r="L3527" s="27" t="str">
        <f t="shared" si="387"/>
        <v>Sand &amp; Gravel</v>
      </c>
      <c r="M3527" s="27" t="str">
        <f t="shared" si="388"/>
        <v>Sand &amp; Gravel</v>
      </c>
    </row>
    <row r="3528" spans="1:13" x14ac:dyDescent="0.25">
      <c r="A3528" s="15" t="s">
        <v>120</v>
      </c>
      <c r="B3528" s="16" t="s">
        <v>56</v>
      </c>
      <c r="C3528" s="15" t="str">
        <f t="shared" si="386"/>
        <v>Sand &amp; Gravel_Wet/Moist</v>
      </c>
      <c r="D3528" s="15">
        <v>2481</v>
      </c>
      <c r="E3528" s="33">
        <f t="shared" si="389"/>
        <v>9.8663121840657092E-2</v>
      </c>
      <c r="F3528" s="15" t="str">
        <f t="shared" si="385"/>
        <v>Fairly Common</v>
      </c>
      <c r="G3528" s="17" t="s">
        <v>120</v>
      </c>
      <c r="H3528" s="18" t="s">
        <v>120</v>
      </c>
      <c r="I3528" s="26" t="s">
        <v>120</v>
      </c>
      <c r="J3528" s="19" t="str">
        <f t="shared" si="390"/>
        <v>Yes</v>
      </c>
      <c r="K3528" s="19" t="str">
        <f t="shared" si="391"/>
        <v>Everyone Agrees</v>
      </c>
      <c r="L3528" s="27" t="str">
        <f t="shared" si="387"/>
        <v>Sand &amp; Gravel</v>
      </c>
      <c r="M3528" s="27" t="str">
        <f t="shared" si="388"/>
        <v>Sand &amp; Gravel</v>
      </c>
    </row>
    <row r="3529" spans="1:13" x14ac:dyDescent="0.25">
      <c r="A3529" s="15" t="s">
        <v>120</v>
      </c>
      <c r="B3529" s="16" t="s">
        <v>57</v>
      </c>
      <c r="C3529" s="15" t="str">
        <f t="shared" si="386"/>
        <v>Sand &amp; Gravel_Wood</v>
      </c>
      <c r="D3529" s="15">
        <v>52</v>
      </c>
      <c r="E3529" s="33">
        <f t="shared" si="389"/>
        <v>-4.5057505402199542E-2</v>
      </c>
      <c r="F3529" s="15" t="str">
        <f t="shared" si="385"/>
        <v>Rare/Uncommon</v>
      </c>
      <c r="G3529" s="17" t="s">
        <v>120</v>
      </c>
      <c r="H3529" s="18" t="s">
        <v>120</v>
      </c>
      <c r="I3529" s="26" t="s">
        <v>120</v>
      </c>
      <c r="J3529" s="19" t="str">
        <f t="shared" si="390"/>
        <v>Yes</v>
      </c>
      <c r="K3529" s="19" t="str">
        <f t="shared" si="391"/>
        <v>Everyone Agrees</v>
      </c>
      <c r="L3529" s="27" t="str">
        <f t="shared" si="387"/>
        <v>Sand &amp; Gravel</v>
      </c>
      <c r="M3529" s="27" t="str">
        <f t="shared" si="388"/>
        <v>Sand &amp; Gravel</v>
      </c>
    </row>
    <row r="3530" spans="1:13" x14ac:dyDescent="0.25">
      <c r="A3530" s="15" t="s">
        <v>121</v>
      </c>
      <c r="B3530" s="16"/>
      <c r="C3530" s="15" t="str">
        <f t="shared" si="386"/>
        <v>Sand &amp; Silt_</v>
      </c>
      <c r="D3530" s="15">
        <v>3606</v>
      </c>
      <c r="E3530" s="33">
        <f t="shared" si="389"/>
        <v>0.16522784215692457</v>
      </c>
      <c r="F3530" s="15" t="str">
        <f t="shared" si="385"/>
        <v>Fairly Common</v>
      </c>
      <c r="G3530" s="17" t="s">
        <v>169</v>
      </c>
      <c r="H3530" s="18" t="s">
        <v>169</v>
      </c>
      <c r="I3530" s="26" t="s">
        <v>169</v>
      </c>
      <c r="J3530" s="19" t="str">
        <f t="shared" si="390"/>
        <v>Yes</v>
      </c>
      <c r="K3530" s="19" t="str">
        <f t="shared" si="391"/>
        <v>Everyone Agrees</v>
      </c>
      <c r="L3530" s="27" t="str">
        <f t="shared" si="387"/>
        <v>Sand Fine</v>
      </c>
      <c r="M3530" s="27" t="str">
        <f t="shared" si="388"/>
        <v>Sand Fine</v>
      </c>
    </row>
    <row r="3531" spans="1:13" x14ac:dyDescent="0.25">
      <c r="A3531" s="15" t="s">
        <v>121</v>
      </c>
      <c r="B3531" s="16" t="s">
        <v>4</v>
      </c>
      <c r="C3531" s="15" t="str">
        <f t="shared" si="386"/>
        <v>Sand &amp; Silt_Broken</v>
      </c>
      <c r="D3531" s="15">
        <v>0</v>
      </c>
      <c r="E3531" s="33">
        <f t="shared" si="389"/>
        <v>-4.8134274696818129E-2</v>
      </c>
      <c r="F3531" s="15" t="str">
        <f t="shared" si="385"/>
        <v>Not Used</v>
      </c>
      <c r="G3531" s="17" t="s">
        <v>159</v>
      </c>
      <c r="H3531" s="18" t="s">
        <v>169</v>
      </c>
      <c r="I3531" s="26" t="s">
        <v>169</v>
      </c>
      <c r="J3531" s="19" t="str">
        <f t="shared" si="390"/>
        <v>Not Used</v>
      </c>
      <c r="K3531" s="19" t="str">
        <f t="shared" si="391"/>
        <v>Not Used</v>
      </c>
      <c r="L3531" s="27" t="str">
        <f t="shared" si="387"/>
        <v>CHECK</v>
      </c>
      <c r="M3531" s="27" t="str">
        <f t="shared" si="388"/>
        <v>Sand Fine</v>
      </c>
    </row>
    <row r="3532" spans="1:13" x14ac:dyDescent="0.25">
      <c r="A3532" s="15" t="s">
        <v>121</v>
      </c>
      <c r="B3532" s="16" t="s">
        <v>5</v>
      </c>
      <c r="C3532" s="15" t="str">
        <f t="shared" si="386"/>
        <v>Sand &amp; Silt_Cemented</v>
      </c>
      <c r="D3532" s="15">
        <v>3</v>
      </c>
      <c r="E3532" s="33">
        <f t="shared" si="389"/>
        <v>-4.7956768775974754E-2</v>
      </c>
      <c r="F3532" s="15" t="str">
        <f t="shared" si="385"/>
        <v>Rare/Uncommon</v>
      </c>
      <c r="G3532" s="17" t="s">
        <v>159</v>
      </c>
      <c r="H3532" s="18" t="s">
        <v>169</v>
      </c>
      <c r="I3532" s="26" t="s">
        <v>169</v>
      </c>
      <c r="J3532" s="19" t="str">
        <f t="shared" si="390"/>
        <v>Needs Review</v>
      </c>
      <c r="K3532" s="19" t="str">
        <f t="shared" si="391"/>
        <v>Bell &amp; Erber</v>
      </c>
      <c r="L3532" s="27" t="str">
        <f t="shared" si="387"/>
        <v>Sand Fine</v>
      </c>
      <c r="M3532" s="27" t="str">
        <f t="shared" si="388"/>
        <v>Sand Fine</v>
      </c>
    </row>
    <row r="3533" spans="1:13" x14ac:dyDescent="0.25">
      <c r="A3533" s="15" t="s">
        <v>121</v>
      </c>
      <c r="B3533" s="16" t="s">
        <v>6</v>
      </c>
      <c r="C3533" s="15" t="str">
        <f t="shared" si="386"/>
        <v>Sand &amp; Silt_Clayey</v>
      </c>
      <c r="D3533" s="15">
        <v>83</v>
      </c>
      <c r="E3533" s="33">
        <f t="shared" si="389"/>
        <v>-4.3223277553484617E-2</v>
      </c>
      <c r="F3533" s="15" t="str">
        <f t="shared" si="385"/>
        <v>Rare/Uncommon</v>
      </c>
      <c r="G3533" s="17" t="s">
        <v>159</v>
      </c>
      <c r="H3533" s="18" t="s">
        <v>64</v>
      </c>
      <c r="I3533" s="26" t="s">
        <v>64</v>
      </c>
      <c r="J3533" s="19" t="str">
        <f t="shared" si="390"/>
        <v>Needs Review</v>
      </c>
      <c r="K3533" s="19" t="str">
        <f t="shared" si="391"/>
        <v>Bell &amp; Erber</v>
      </c>
      <c r="L3533" s="27" t="str">
        <f t="shared" si="387"/>
        <v>Clay &amp; Sand</v>
      </c>
      <c r="M3533" s="27" t="str">
        <f t="shared" si="388"/>
        <v>Clay &amp; Sand</v>
      </c>
    </row>
    <row r="3534" spans="1:13" x14ac:dyDescent="0.25">
      <c r="A3534" s="15" t="s">
        <v>121</v>
      </c>
      <c r="B3534" s="16" t="s">
        <v>7</v>
      </c>
      <c r="C3534" s="15" t="str">
        <f t="shared" si="386"/>
        <v>Sand &amp; Silt_Coarse</v>
      </c>
      <c r="D3534" s="15">
        <v>57</v>
      </c>
      <c r="E3534" s="33">
        <f t="shared" si="389"/>
        <v>-4.476166220079391E-2</v>
      </c>
      <c r="F3534" s="15" t="str">
        <f t="shared" si="385"/>
        <v>Rare/Uncommon</v>
      </c>
      <c r="G3534" s="17" t="s">
        <v>64</v>
      </c>
      <c r="H3534" s="18" t="s">
        <v>64</v>
      </c>
      <c r="I3534" s="26" t="s">
        <v>64</v>
      </c>
      <c r="J3534" s="19" t="str">
        <f t="shared" si="390"/>
        <v>Yes</v>
      </c>
      <c r="K3534" s="19" t="str">
        <f t="shared" si="391"/>
        <v>Everyone Agrees</v>
      </c>
      <c r="L3534" s="27" t="str">
        <f t="shared" si="387"/>
        <v>Clay &amp; Sand</v>
      </c>
      <c r="M3534" s="27" t="str">
        <f t="shared" si="388"/>
        <v>Clay &amp; Sand</v>
      </c>
    </row>
    <row r="3535" spans="1:13" x14ac:dyDescent="0.25">
      <c r="A3535" s="15" t="s">
        <v>121</v>
      </c>
      <c r="B3535" s="16" t="s">
        <v>8</v>
      </c>
      <c r="C3535" s="15" t="str">
        <f t="shared" si="386"/>
        <v>Sand &amp; Silt_Dense</v>
      </c>
      <c r="D3535" s="15">
        <v>3</v>
      </c>
      <c r="E3535" s="33">
        <f t="shared" si="389"/>
        <v>-4.7956768775974754E-2</v>
      </c>
      <c r="F3535" s="15" t="str">
        <f t="shared" si="385"/>
        <v>Rare/Uncommon</v>
      </c>
      <c r="G3535" s="17" t="s">
        <v>159</v>
      </c>
      <c r="H3535" s="18" t="s">
        <v>169</v>
      </c>
      <c r="I3535" s="26" t="s">
        <v>169</v>
      </c>
      <c r="J3535" s="19" t="str">
        <f t="shared" si="390"/>
        <v>Needs Review</v>
      </c>
      <c r="K3535" s="19" t="str">
        <f t="shared" si="391"/>
        <v>Bell &amp; Erber</v>
      </c>
      <c r="L3535" s="27" t="str">
        <f t="shared" si="387"/>
        <v>Sand Fine</v>
      </c>
      <c r="M3535" s="27" t="str">
        <f t="shared" si="388"/>
        <v>Sand Fine</v>
      </c>
    </row>
    <row r="3536" spans="1:13" x14ac:dyDescent="0.25">
      <c r="A3536" s="15" t="s">
        <v>121</v>
      </c>
      <c r="B3536" s="16" t="s">
        <v>9</v>
      </c>
      <c r="C3536" s="15" t="str">
        <f t="shared" si="386"/>
        <v>Sand &amp; Silt_Dolomitic</v>
      </c>
      <c r="D3536" s="15">
        <v>0</v>
      </c>
      <c r="E3536" s="33">
        <f t="shared" si="389"/>
        <v>-4.8134274696818129E-2</v>
      </c>
      <c r="F3536" s="15" t="str">
        <f t="shared" si="385"/>
        <v>Not Used</v>
      </c>
      <c r="G3536" s="17" t="s">
        <v>159</v>
      </c>
      <c r="H3536" s="18" t="s">
        <v>169</v>
      </c>
      <c r="I3536" s="26" t="s">
        <v>169</v>
      </c>
      <c r="J3536" s="19" t="str">
        <f t="shared" si="390"/>
        <v>Not Used</v>
      </c>
      <c r="K3536" s="19" t="str">
        <f t="shared" si="391"/>
        <v>Not Used</v>
      </c>
      <c r="L3536" s="27" t="str">
        <f t="shared" si="387"/>
        <v>CHECK</v>
      </c>
      <c r="M3536" s="27" t="str">
        <f t="shared" si="388"/>
        <v>Sand Fine</v>
      </c>
    </row>
    <row r="3537" spans="1:13" x14ac:dyDescent="0.25">
      <c r="A3537" s="15" t="s">
        <v>121</v>
      </c>
      <c r="B3537" s="16" t="s">
        <v>10</v>
      </c>
      <c r="C3537" s="15" t="str">
        <f t="shared" si="386"/>
        <v>Sand &amp; Silt_Dry</v>
      </c>
      <c r="D3537" s="15">
        <v>13</v>
      </c>
      <c r="E3537" s="33">
        <f t="shared" si="389"/>
        <v>-4.7365082373163482E-2</v>
      </c>
      <c r="F3537" s="15" t="str">
        <f t="shared" si="385"/>
        <v>Rare/Uncommon</v>
      </c>
      <c r="G3537" s="17" t="s">
        <v>159</v>
      </c>
      <c r="H3537" s="18" t="s">
        <v>169</v>
      </c>
      <c r="I3537" s="26" t="s">
        <v>169</v>
      </c>
      <c r="J3537" s="19" t="str">
        <f t="shared" si="390"/>
        <v>Needs Review</v>
      </c>
      <c r="K3537" s="19" t="str">
        <f t="shared" si="391"/>
        <v>Bell &amp; Erber</v>
      </c>
      <c r="L3537" s="27" t="str">
        <f t="shared" si="387"/>
        <v>Sand Fine</v>
      </c>
      <c r="M3537" s="27" t="str">
        <f t="shared" si="388"/>
        <v>Sand Fine</v>
      </c>
    </row>
    <row r="3538" spans="1:13" x14ac:dyDescent="0.25">
      <c r="A3538" s="15" t="s">
        <v>121</v>
      </c>
      <c r="B3538" s="16" t="s">
        <v>11</v>
      </c>
      <c r="C3538" s="15" t="str">
        <f t="shared" si="386"/>
        <v>Sand &amp; Silt_Fill</v>
      </c>
      <c r="D3538" s="15">
        <v>18</v>
      </c>
      <c r="E3538" s="33">
        <f t="shared" si="389"/>
        <v>-4.706923917175785E-2</v>
      </c>
      <c r="F3538" s="15" t="str">
        <f t="shared" si="385"/>
        <v>Rare/Uncommon</v>
      </c>
      <c r="G3538" s="17" t="s">
        <v>159</v>
      </c>
      <c r="H3538" s="18" t="s">
        <v>167</v>
      </c>
      <c r="I3538" s="26" t="s">
        <v>167</v>
      </c>
      <c r="J3538" s="19" t="str">
        <f t="shared" si="390"/>
        <v>Needs Review</v>
      </c>
      <c r="K3538" s="19" t="str">
        <f t="shared" si="391"/>
        <v>Bell &amp; Erber</v>
      </c>
      <c r="L3538" s="27" t="str">
        <f t="shared" si="387"/>
        <v>Unknown or No Record</v>
      </c>
      <c r="M3538" s="27" t="str">
        <f t="shared" si="388"/>
        <v>Unknown or No Record</v>
      </c>
    </row>
    <row r="3539" spans="1:13" x14ac:dyDescent="0.25">
      <c r="A3539" s="15" t="s">
        <v>121</v>
      </c>
      <c r="B3539" s="16" t="s">
        <v>12</v>
      </c>
      <c r="C3539" s="15" t="str">
        <f t="shared" si="386"/>
        <v>Sand &amp; Silt_Fine</v>
      </c>
      <c r="D3539" s="15">
        <v>1957</v>
      </c>
      <c r="E3539" s="33">
        <f t="shared" si="389"/>
        <v>6.7658754333346727E-2</v>
      </c>
      <c r="F3539" s="15" t="str">
        <f t="shared" si="385"/>
        <v>Fairly Common</v>
      </c>
      <c r="G3539" s="17" t="s">
        <v>169</v>
      </c>
      <c r="H3539" s="18" t="s">
        <v>169</v>
      </c>
      <c r="I3539" s="26" t="s">
        <v>169</v>
      </c>
      <c r="J3539" s="19" t="str">
        <f t="shared" si="390"/>
        <v>Yes</v>
      </c>
      <c r="K3539" s="19" t="str">
        <f t="shared" si="391"/>
        <v>Everyone Agrees</v>
      </c>
      <c r="L3539" s="27" t="str">
        <f t="shared" si="387"/>
        <v>Sand Fine</v>
      </c>
      <c r="M3539" s="27" t="str">
        <f t="shared" si="388"/>
        <v>Sand Fine</v>
      </c>
    </row>
    <row r="3540" spans="1:13" x14ac:dyDescent="0.25">
      <c r="A3540" s="15" t="s">
        <v>121</v>
      </c>
      <c r="B3540" s="16" t="s">
        <v>13</v>
      </c>
      <c r="C3540" s="15" t="str">
        <f t="shared" si="386"/>
        <v>Sand &amp; Silt_Fine To Coarse</v>
      </c>
      <c r="D3540" s="15">
        <v>40</v>
      </c>
      <c r="E3540" s="33">
        <f t="shared" si="389"/>
        <v>-4.5767529085573064E-2</v>
      </c>
      <c r="F3540" s="15" t="str">
        <f t="shared" si="385"/>
        <v>Rare/Uncommon</v>
      </c>
      <c r="G3540" s="17" t="s">
        <v>159</v>
      </c>
      <c r="H3540" s="18" t="s">
        <v>116</v>
      </c>
      <c r="I3540" s="26" t="s">
        <v>116</v>
      </c>
      <c r="J3540" s="19" t="str">
        <f t="shared" si="390"/>
        <v>Needs Review</v>
      </c>
      <c r="K3540" s="19" t="str">
        <f t="shared" si="391"/>
        <v>Bell &amp; Erber</v>
      </c>
      <c r="L3540" s="27" t="str">
        <f t="shared" si="387"/>
        <v>Sand</v>
      </c>
      <c r="M3540" s="27" t="str">
        <f t="shared" si="388"/>
        <v>Sand</v>
      </c>
    </row>
    <row r="3541" spans="1:13" x14ac:dyDescent="0.25">
      <c r="A3541" s="15" t="s">
        <v>121</v>
      </c>
      <c r="B3541" s="16" t="s">
        <v>14</v>
      </c>
      <c r="C3541" s="15" t="str">
        <f t="shared" si="386"/>
        <v>Sand &amp; Silt_Fine To Medium</v>
      </c>
      <c r="D3541" s="15">
        <v>129</v>
      </c>
      <c r="E3541" s="33">
        <f t="shared" si="389"/>
        <v>-4.0501520100552794E-2</v>
      </c>
      <c r="F3541" s="15" t="str">
        <f t="shared" si="385"/>
        <v>Rare/Uncommon</v>
      </c>
      <c r="G3541" s="17" t="s">
        <v>159</v>
      </c>
      <c r="H3541" s="18" t="s">
        <v>116</v>
      </c>
      <c r="I3541" s="26" t="s">
        <v>116</v>
      </c>
      <c r="J3541" s="19" t="str">
        <f t="shared" si="390"/>
        <v>Needs Review</v>
      </c>
      <c r="K3541" s="19" t="str">
        <f t="shared" si="391"/>
        <v>Bell &amp; Erber</v>
      </c>
      <c r="L3541" s="27" t="str">
        <f t="shared" si="387"/>
        <v>Sand</v>
      </c>
      <c r="M3541" s="27" t="str">
        <f t="shared" si="388"/>
        <v>Sand</v>
      </c>
    </row>
    <row r="3542" spans="1:13" x14ac:dyDescent="0.25">
      <c r="A3542" s="15" t="s">
        <v>121</v>
      </c>
      <c r="B3542" s="16" t="s">
        <v>15</v>
      </c>
      <c r="C3542" s="15" t="str">
        <f t="shared" si="386"/>
        <v>Sand &amp; Silt_Firm</v>
      </c>
      <c r="D3542" s="15">
        <v>0</v>
      </c>
      <c r="E3542" s="33">
        <f t="shared" si="389"/>
        <v>-4.8134274696818129E-2</v>
      </c>
      <c r="F3542" s="15" t="str">
        <f t="shared" si="385"/>
        <v>Not Used</v>
      </c>
      <c r="G3542" s="17" t="s">
        <v>159</v>
      </c>
      <c r="H3542" s="18" t="s">
        <v>169</v>
      </c>
      <c r="I3542" s="26" t="s">
        <v>169</v>
      </c>
      <c r="J3542" s="19" t="str">
        <f t="shared" si="390"/>
        <v>Not Used</v>
      </c>
      <c r="K3542" s="19" t="str">
        <f t="shared" si="391"/>
        <v>Not Used</v>
      </c>
      <c r="L3542" s="27" t="str">
        <f t="shared" si="387"/>
        <v>CHECK</v>
      </c>
      <c r="M3542" s="27" t="str">
        <f t="shared" si="388"/>
        <v>Sand Fine</v>
      </c>
    </row>
    <row r="3543" spans="1:13" x14ac:dyDescent="0.25">
      <c r="A3543" s="15" t="s">
        <v>121</v>
      </c>
      <c r="B3543" s="16" t="s">
        <v>16</v>
      </c>
      <c r="C3543" s="15" t="str">
        <f t="shared" si="386"/>
        <v>Sand &amp; Silt_Fractured</v>
      </c>
      <c r="D3543" s="15">
        <v>0</v>
      </c>
      <c r="E3543" s="33">
        <f t="shared" si="389"/>
        <v>-4.8134274696818129E-2</v>
      </c>
      <c r="F3543" s="15" t="str">
        <f t="shared" si="385"/>
        <v>Not Used</v>
      </c>
      <c r="G3543" s="17" t="s">
        <v>159</v>
      </c>
      <c r="H3543" s="18" t="s">
        <v>169</v>
      </c>
      <c r="I3543" s="26" t="s">
        <v>169</v>
      </c>
      <c r="J3543" s="19" t="str">
        <f t="shared" si="390"/>
        <v>Not Used</v>
      </c>
      <c r="K3543" s="19" t="str">
        <f t="shared" si="391"/>
        <v>Not Used</v>
      </c>
      <c r="L3543" s="27" t="str">
        <f t="shared" si="387"/>
        <v>CHECK</v>
      </c>
      <c r="M3543" s="27" t="str">
        <f t="shared" si="388"/>
        <v>Sand Fine</v>
      </c>
    </row>
    <row r="3544" spans="1:13" x14ac:dyDescent="0.25">
      <c r="A3544" s="15" t="s">
        <v>121</v>
      </c>
      <c r="B3544" s="16" t="s">
        <v>17</v>
      </c>
      <c r="C3544" s="15" t="str">
        <f t="shared" si="386"/>
        <v>Sand &amp; Silt_Gravely</v>
      </c>
      <c r="D3544" s="15">
        <v>10</v>
      </c>
      <c r="E3544" s="33">
        <f t="shared" si="389"/>
        <v>-4.7542588294006864E-2</v>
      </c>
      <c r="F3544" s="15" t="str">
        <f t="shared" si="385"/>
        <v>Rare/Uncommon</v>
      </c>
      <c r="G3544" s="17" t="s">
        <v>159</v>
      </c>
      <c r="H3544" s="18" t="s">
        <v>120</v>
      </c>
      <c r="I3544" s="26" t="s">
        <v>120</v>
      </c>
      <c r="J3544" s="19" t="str">
        <f t="shared" si="390"/>
        <v>Needs Review</v>
      </c>
      <c r="K3544" s="19" t="str">
        <f t="shared" si="391"/>
        <v>Bell &amp; Erber</v>
      </c>
      <c r="L3544" s="27" t="str">
        <f t="shared" si="387"/>
        <v>Sand &amp; Gravel</v>
      </c>
      <c r="M3544" s="27" t="str">
        <f t="shared" si="388"/>
        <v>Sand &amp; Gravel</v>
      </c>
    </row>
    <row r="3545" spans="1:13" x14ac:dyDescent="0.25">
      <c r="A3545" s="15" t="s">
        <v>121</v>
      </c>
      <c r="B3545" s="16" t="s">
        <v>18</v>
      </c>
      <c r="C3545" s="15" t="str">
        <f t="shared" si="386"/>
        <v>Sand &amp; Silt_Gummy</v>
      </c>
      <c r="D3545" s="15">
        <v>5</v>
      </c>
      <c r="E3545" s="33">
        <f t="shared" si="389"/>
        <v>-4.7838431495412496E-2</v>
      </c>
      <c r="F3545" s="15" t="str">
        <f t="shared" si="385"/>
        <v>Rare/Uncommon</v>
      </c>
      <c r="G3545" s="17" t="s">
        <v>159</v>
      </c>
      <c r="H3545" s="18" t="s">
        <v>169</v>
      </c>
      <c r="I3545" s="26" t="s">
        <v>169</v>
      </c>
      <c r="J3545" s="19" t="str">
        <f t="shared" si="390"/>
        <v>Needs Review</v>
      </c>
      <c r="K3545" s="19" t="str">
        <f t="shared" si="391"/>
        <v>Bell &amp; Erber</v>
      </c>
      <c r="L3545" s="27" t="str">
        <f t="shared" si="387"/>
        <v>Sand Fine</v>
      </c>
      <c r="M3545" s="27" t="str">
        <f t="shared" si="388"/>
        <v>Sand Fine</v>
      </c>
    </row>
    <row r="3546" spans="1:13" x14ac:dyDescent="0.25">
      <c r="A3546" s="15" t="s">
        <v>121</v>
      </c>
      <c r="B3546" s="16" t="s">
        <v>19</v>
      </c>
      <c r="C3546" s="15" t="str">
        <f t="shared" si="386"/>
        <v>Sand &amp; Silt_Hard</v>
      </c>
      <c r="D3546" s="15">
        <v>20</v>
      </c>
      <c r="E3546" s="33">
        <f t="shared" si="389"/>
        <v>-4.69509018911956E-2</v>
      </c>
      <c r="F3546" s="15" t="str">
        <f t="shared" si="385"/>
        <v>Rare/Uncommon</v>
      </c>
      <c r="G3546" s="17" t="s">
        <v>159</v>
      </c>
      <c r="H3546" s="18" t="s">
        <v>169</v>
      </c>
      <c r="I3546" s="26" t="s">
        <v>169</v>
      </c>
      <c r="J3546" s="19" t="str">
        <f t="shared" si="390"/>
        <v>Needs Review</v>
      </c>
      <c r="K3546" s="19" t="str">
        <f t="shared" si="391"/>
        <v>Bell &amp; Erber</v>
      </c>
      <c r="L3546" s="27" t="str">
        <f t="shared" si="387"/>
        <v>Sand Fine</v>
      </c>
      <c r="M3546" s="27" t="str">
        <f t="shared" si="388"/>
        <v>Sand Fine</v>
      </c>
    </row>
    <row r="3547" spans="1:13" x14ac:dyDescent="0.25">
      <c r="A3547" s="15" t="s">
        <v>121</v>
      </c>
      <c r="B3547" s="16" t="s">
        <v>20</v>
      </c>
      <c r="C3547" s="15" t="str">
        <f t="shared" si="386"/>
        <v>Sand &amp; Silt_Heaving/Quick</v>
      </c>
      <c r="D3547" s="15">
        <v>6</v>
      </c>
      <c r="E3547" s="33">
        <f t="shared" si="389"/>
        <v>-4.7779262855131371E-2</v>
      </c>
      <c r="F3547" s="15" t="str">
        <f t="shared" si="385"/>
        <v>Rare/Uncommon</v>
      </c>
      <c r="G3547" s="17" t="s">
        <v>159</v>
      </c>
      <c r="H3547" s="18" t="s">
        <v>169</v>
      </c>
      <c r="I3547" s="26" t="s">
        <v>169</v>
      </c>
      <c r="J3547" s="19" t="str">
        <f t="shared" si="390"/>
        <v>Needs Review</v>
      </c>
      <c r="K3547" s="19" t="str">
        <f t="shared" si="391"/>
        <v>Bell &amp; Erber</v>
      </c>
      <c r="L3547" s="27" t="str">
        <f t="shared" si="387"/>
        <v>Sand Fine</v>
      </c>
      <c r="M3547" s="27" t="str">
        <f t="shared" si="388"/>
        <v>Sand Fine</v>
      </c>
    </row>
    <row r="3548" spans="1:13" x14ac:dyDescent="0.25">
      <c r="A3548" s="15" t="s">
        <v>121</v>
      </c>
      <c r="B3548" s="16" t="s">
        <v>21</v>
      </c>
      <c r="C3548" s="15" t="str">
        <f t="shared" si="386"/>
        <v>Sand &amp; Silt_Karst</v>
      </c>
      <c r="D3548" s="15">
        <v>0</v>
      </c>
      <c r="E3548" s="33">
        <f t="shared" si="389"/>
        <v>-4.8134274696818129E-2</v>
      </c>
      <c r="F3548" s="15" t="str">
        <f t="shared" si="385"/>
        <v>Not Used</v>
      </c>
      <c r="G3548" s="17" t="s">
        <v>159</v>
      </c>
      <c r="H3548" s="18" t="s">
        <v>169</v>
      </c>
      <c r="I3548" s="26" t="s">
        <v>169</v>
      </c>
      <c r="J3548" s="19" t="str">
        <f t="shared" si="390"/>
        <v>Not Used</v>
      </c>
      <c r="K3548" s="19" t="str">
        <f t="shared" si="391"/>
        <v>Not Used</v>
      </c>
      <c r="L3548" s="27" t="str">
        <f t="shared" si="387"/>
        <v>CHECK</v>
      </c>
      <c r="M3548" s="27" t="str">
        <f t="shared" si="388"/>
        <v>Sand Fine</v>
      </c>
    </row>
    <row r="3549" spans="1:13" x14ac:dyDescent="0.25">
      <c r="A3549" s="15" t="s">
        <v>121</v>
      </c>
      <c r="B3549" s="16" t="s">
        <v>22</v>
      </c>
      <c r="C3549" s="15" t="str">
        <f t="shared" si="386"/>
        <v>Sand &amp; Silt_Layered</v>
      </c>
      <c r="D3549" s="15">
        <v>27</v>
      </c>
      <c r="E3549" s="33">
        <f t="shared" si="389"/>
        <v>-4.653672140922771E-2</v>
      </c>
      <c r="F3549" s="15" t="str">
        <f t="shared" si="385"/>
        <v>Rare/Uncommon</v>
      </c>
      <c r="G3549" s="17" t="s">
        <v>159</v>
      </c>
      <c r="H3549" s="18" t="s">
        <v>169</v>
      </c>
      <c r="I3549" s="26" t="s">
        <v>169</v>
      </c>
      <c r="J3549" s="19" t="str">
        <f t="shared" si="390"/>
        <v>Needs Review</v>
      </c>
      <c r="K3549" s="19" t="str">
        <f t="shared" si="391"/>
        <v>Bell &amp; Erber</v>
      </c>
      <c r="L3549" s="27" t="str">
        <f t="shared" si="387"/>
        <v>Sand Fine</v>
      </c>
      <c r="M3549" s="27" t="str">
        <f t="shared" si="388"/>
        <v>Sand Fine</v>
      </c>
    </row>
    <row r="3550" spans="1:13" x14ac:dyDescent="0.25">
      <c r="A3550" s="15" t="s">
        <v>121</v>
      </c>
      <c r="B3550" s="16" t="s">
        <v>23</v>
      </c>
      <c r="C3550" s="15" t="str">
        <f t="shared" si="386"/>
        <v>Sand &amp; Silt_Medium</v>
      </c>
      <c r="D3550" s="15">
        <v>102</v>
      </c>
      <c r="E3550" s="33">
        <f t="shared" si="389"/>
        <v>-4.2099073388143213E-2</v>
      </c>
      <c r="F3550" s="15" t="str">
        <f t="shared" si="385"/>
        <v>Rare/Uncommon</v>
      </c>
      <c r="G3550" s="17" t="s">
        <v>159</v>
      </c>
      <c r="H3550" s="18" t="s">
        <v>116</v>
      </c>
      <c r="I3550" s="26" t="s">
        <v>116</v>
      </c>
      <c r="J3550" s="19" t="str">
        <f t="shared" si="390"/>
        <v>Needs Review</v>
      </c>
      <c r="K3550" s="19" t="str">
        <f t="shared" si="391"/>
        <v>Bell &amp; Erber</v>
      </c>
      <c r="L3550" s="27" t="str">
        <f t="shared" si="387"/>
        <v>Sand</v>
      </c>
      <c r="M3550" s="27" t="str">
        <f t="shared" si="388"/>
        <v>Sand</v>
      </c>
    </row>
    <row r="3551" spans="1:13" x14ac:dyDescent="0.25">
      <c r="A3551" s="15" t="s">
        <v>121</v>
      </c>
      <c r="B3551" s="16" t="s">
        <v>24</v>
      </c>
      <c r="C3551" s="15" t="str">
        <f t="shared" si="386"/>
        <v>Sand &amp; Silt_Medium To Coarse</v>
      </c>
      <c r="D3551" s="15">
        <v>22</v>
      </c>
      <c r="E3551" s="33">
        <f t="shared" si="389"/>
        <v>-4.6832564610633343E-2</v>
      </c>
      <c r="F3551" s="15" t="str">
        <f t="shared" si="385"/>
        <v>Rare/Uncommon</v>
      </c>
      <c r="G3551" s="17" t="s">
        <v>159</v>
      </c>
      <c r="H3551" s="18" t="s">
        <v>116</v>
      </c>
      <c r="I3551" s="26" t="s">
        <v>116</v>
      </c>
      <c r="J3551" s="19" t="str">
        <f t="shared" si="390"/>
        <v>Needs Review</v>
      </c>
      <c r="K3551" s="19" t="str">
        <f t="shared" si="391"/>
        <v>Bell &amp; Erber</v>
      </c>
      <c r="L3551" s="27" t="str">
        <f t="shared" si="387"/>
        <v>Sand</v>
      </c>
      <c r="M3551" s="27" t="str">
        <f t="shared" si="388"/>
        <v>Sand</v>
      </c>
    </row>
    <row r="3552" spans="1:13" x14ac:dyDescent="0.25">
      <c r="A3552" s="15" t="s">
        <v>121</v>
      </c>
      <c r="B3552" s="16" t="s">
        <v>25</v>
      </c>
      <c r="C3552" s="15" t="str">
        <f t="shared" si="386"/>
        <v>Sand &amp; Silt_Organic</v>
      </c>
      <c r="D3552" s="15">
        <v>7</v>
      </c>
      <c r="E3552" s="33">
        <f t="shared" si="389"/>
        <v>-4.7720094214850246E-2</v>
      </c>
      <c r="F3552" s="15" t="str">
        <f t="shared" si="385"/>
        <v>Rare/Uncommon</v>
      </c>
      <c r="G3552" s="17" t="s">
        <v>159</v>
      </c>
      <c r="H3552" s="18" t="s">
        <v>169</v>
      </c>
      <c r="I3552" s="26" t="s">
        <v>116</v>
      </c>
      <c r="J3552" s="19" t="str">
        <f t="shared" si="390"/>
        <v>Needs Review</v>
      </c>
      <c r="K3552" s="19" t="str">
        <f t="shared" si="391"/>
        <v>Nobody Agrees</v>
      </c>
      <c r="L3552" s="27" t="str">
        <f t="shared" si="387"/>
        <v>CHECK</v>
      </c>
      <c r="M3552" s="27" t="str">
        <f t="shared" si="388"/>
        <v>Sand Fine</v>
      </c>
    </row>
    <row r="3553" spans="1:13" x14ac:dyDescent="0.25">
      <c r="A3553" s="15" t="s">
        <v>121</v>
      </c>
      <c r="B3553" s="16" t="s">
        <v>26</v>
      </c>
      <c r="C3553" s="15" t="str">
        <f t="shared" si="386"/>
        <v>Sand &amp; Silt_Porous</v>
      </c>
      <c r="D3553" s="15">
        <v>0</v>
      </c>
      <c r="E3553" s="33">
        <f t="shared" si="389"/>
        <v>-4.8134274696818129E-2</v>
      </c>
      <c r="F3553" s="15" t="str">
        <f t="shared" si="385"/>
        <v>Not Used</v>
      </c>
      <c r="G3553" s="17" t="s">
        <v>159</v>
      </c>
      <c r="H3553" s="18" t="s">
        <v>169</v>
      </c>
      <c r="I3553" s="26" t="s">
        <v>169</v>
      </c>
      <c r="J3553" s="19" t="str">
        <f t="shared" si="390"/>
        <v>Not Used</v>
      </c>
      <c r="K3553" s="19" t="str">
        <f t="shared" si="391"/>
        <v>Not Used</v>
      </c>
      <c r="L3553" s="27" t="str">
        <f t="shared" si="387"/>
        <v>CHECK</v>
      </c>
      <c r="M3553" s="27" t="str">
        <f t="shared" si="388"/>
        <v>Sand Fine</v>
      </c>
    </row>
    <row r="3554" spans="1:13" x14ac:dyDescent="0.25">
      <c r="A3554" s="15" t="s">
        <v>121</v>
      </c>
      <c r="B3554" s="16" t="s">
        <v>27</v>
      </c>
      <c r="C3554" s="15" t="str">
        <f t="shared" si="386"/>
        <v>Sand &amp; Silt_Sandy</v>
      </c>
      <c r="D3554" s="15">
        <v>3</v>
      </c>
      <c r="E3554" s="33">
        <f t="shared" si="389"/>
        <v>-4.7956768775974754E-2</v>
      </c>
      <c r="F3554" s="15" t="str">
        <f t="shared" si="385"/>
        <v>Rare/Uncommon</v>
      </c>
      <c r="G3554" s="17" t="s">
        <v>159</v>
      </c>
      <c r="H3554" s="18" t="s">
        <v>169</v>
      </c>
      <c r="I3554" s="26" t="s">
        <v>169</v>
      </c>
      <c r="J3554" s="19" t="str">
        <f t="shared" si="390"/>
        <v>Needs Review</v>
      </c>
      <c r="K3554" s="19" t="str">
        <f t="shared" si="391"/>
        <v>Bell &amp; Erber</v>
      </c>
      <c r="L3554" s="27" t="str">
        <f t="shared" si="387"/>
        <v>Sand Fine</v>
      </c>
      <c r="M3554" s="27" t="str">
        <f t="shared" si="388"/>
        <v>Sand Fine</v>
      </c>
    </row>
    <row r="3555" spans="1:13" x14ac:dyDescent="0.25">
      <c r="A3555" s="15" t="s">
        <v>121</v>
      </c>
      <c r="B3555" s="16" t="s">
        <v>28</v>
      </c>
      <c r="C3555" s="15" t="str">
        <f t="shared" si="386"/>
        <v>Sand &amp; Silt_Silty</v>
      </c>
      <c r="D3555" s="15">
        <v>69</v>
      </c>
      <c r="E3555" s="33">
        <f t="shared" si="389"/>
        <v>-4.4051638517420388E-2</v>
      </c>
      <c r="F3555" s="15" t="str">
        <f t="shared" si="385"/>
        <v>Rare/Uncommon</v>
      </c>
      <c r="G3555" s="17" t="s">
        <v>159</v>
      </c>
      <c r="H3555" s="18" t="s">
        <v>169</v>
      </c>
      <c r="I3555" s="26" t="s">
        <v>169</v>
      </c>
      <c r="J3555" s="19" t="str">
        <f t="shared" si="390"/>
        <v>Needs Review</v>
      </c>
      <c r="K3555" s="19" t="str">
        <f t="shared" si="391"/>
        <v>Bell &amp; Erber</v>
      </c>
      <c r="L3555" s="27" t="str">
        <f t="shared" si="387"/>
        <v>Sand Fine</v>
      </c>
      <c r="M3555" s="27" t="str">
        <f t="shared" si="388"/>
        <v>Sand Fine</v>
      </c>
    </row>
    <row r="3556" spans="1:13" x14ac:dyDescent="0.25">
      <c r="A3556" s="15" t="s">
        <v>121</v>
      </c>
      <c r="B3556" s="16" t="s">
        <v>29</v>
      </c>
      <c r="C3556" s="15" t="str">
        <f t="shared" si="386"/>
        <v>Sand &amp; Silt_Soft</v>
      </c>
      <c r="D3556" s="15">
        <v>20</v>
      </c>
      <c r="E3556" s="33">
        <f t="shared" si="389"/>
        <v>-4.69509018911956E-2</v>
      </c>
      <c r="F3556" s="15" t="str">
        <f t="shared" si="385"/>
        <v>Rare/Uncommon</v>
      </c>
      <c r="G3556" s="17" t="s">
        <v>159</v>
      </c>
      <c r="H3556" s="18" t="s">
        <v>169</v>
      </c>
      <c r="I3556" s="26" t="s">
        <v>169</v>
      </c>
      <c r="J3556" s="19" t="str">
        <f t="shared" si="390"/>
        <v>Needs Review</v>
      </c>
      <c r="K3556" s="19" t="str">
        <f t="shared" si="391"/>
        <v>Bell &amp; Erber</v>
      </c>
      <c r="L3556" s="27" t="str">
        <f t="shared" si="387"/>
        <v>Sand Fine</v>
      </c>
      <c r="M3556" s="27" t="str">
        <f t="shared" si="388"/>
        <v>Sand Fine</v>
      </c>
    </row>
    <row r="3557" spans="1:13" x14ac:dyDescent="0.25">
      <c r="A3557" s="15" t="s">
        <v>121</v>
      </c>
      <c r="B3557" s="16" t="s">
        <v>30</v>
      </c>
      <c r="C3557" s="15" t="str">
        <f t="shared" si="386"/>
        <v>Sand &amp; Silt_Sticky</v>
      </c>
      <c r="D3557" s="15">
        <v>5</v>
      </c>
      <c r="E3557" s="33">
        <f t="shared" si="389"/>
        <v>-4.7838431495412496E-2</v>
      </c>
      <c r="F3557" s="15" t="str">
        <f t="shared" si="385"/>
        <v>Rare/Uncommon</v>
      </c>
      <c r="G3557" s="17" t="s">
        <v>159</v>
      </c>
      <c r="H3557" s="18" t="s">
        <v>169</v>
      </c>
      <c r="I3557" s="26" t="s">
        <v>169</v>
      </c>
      <c r="J3557" s="19" t="str">
        <f t="shared" si="390"/>
        <v>Needs Review</v>
      </c>
      <c r="K3557" s="19" t="str">
        <f t="shared" si="391"/>
        <v>Bell &amp; Erber</v>
      </c>
      <c r="L3557" s="27" t="str">
        <f t="shared" si="387"/>
        <v>Sand Fine</v>
      </c>
      <c r="M3557" s="27" t="str">
        <f t="shared" si="388"/>
        <v>Sand Fine</v>
      </c>
    </row>
    <row r="3558" spans="1:13" x14ac:dyDescent="0.25">
      <c r="A3558" s="15" t="s">
        <v>121</v>
      </c>
      <c r="B3558" s="16" t="s">
        <v>31</v>
      </c>
      <c r="C3558" s="15" t="str">
        <f t="shared" si="386"/>
        <v>Sand &amp; Silt_Stoney</v>
      </c>
      <c r="D3558" s="15">
        <v>11</v>
      </c>
      <c r="E3558" s="33">
        <f t="shared" si="389"/>
        <v>-4.7483419653725739E-2</v>
      </c>
      <c r="F3558" s="15" t="str">
        <f t="shared" si="385"/>
        <v>Rare/Uncommon</v>
      </c>
      <c r="G3558" s="17" t="s">
        <v>159</v>
      </c>
      <c r="H3558" s="18" t="s">
        <v>120</v>
      </c>
      <c r="I3558" s="26" t="s">
        <v>120</v>
      </c>
      <c r="J3558" s="19" t="str">
        <f t="shared" si="390"/>
        <v>Needs Review</v>
      </c>
      <c r="K3558" s="19" t="str">
        <f t="shared" si="391"/>
        <v>Bell &amp; Erber</v>
      </c>
      <c r="L3558" s="27" t="str">
        <f t="shared" si="387"/>
        <v>Sand &amp; Gravel</v>
      </c>
      <c r="M3558" s="27" t="str">
        <f t="shared" si="388"/>
        <v>Sand &amp; Gravel</v>
      </c>
    </row>
    <row r="3559" spans="1:13" x14ac:dyDescent="0.25">
      <c r="A3559" s="15" t="s">
        <v>121</v>
      </c>
      <c r="B3559" s="16" t="s">
        <v>32</v>
      </c>
      <c r="C3559" s="15" t="str">
        <f t="shared" si="386"/>
        <v>Sand &amp; Silt_Stringers</v>
      </c>
      <c r="D3559" s="15">
        <v>5</v>
      </c>
      <c r="E3559" s="33">
        <f t="shared" si="389"/>
        <v>-4.7838431495412496E-2</v>
      </c>
      <c r="F3559" s="15" t="str">
        <f t="shared" si="385"/>
        <v>Rare/Uncommon</v>
      </c>
      <c r="G3559" s="17" t="s">
        <v>159</v>
      </c>
      <c r="H3559" s="18" t="s">
        <v>169</v>
      </c>
      <c r="I3559" s="26" t="s">
        <v>169</v>
      </c>
      <c r="J3559" s="19" t="str">
        <f t="shared" si="390"/>
        <v>Needs Review</v>
      </c>
      <c r="K3559" s="19" t="str">
        <f t="shared" si="391"/>
        <v>Bell &amp; Erber</v>
      </c>
      <c r="L3559" s="27" t="str">
        <f t="shared" si="387"/>
        <v>Sand Fine</v>
      </c>
      <c r="M3559" s="27" t="str">
        <f t="shared" si="388"/>
        <v>Sand Fine</v>
      </c>
    </row>
    <row r="3560" spans="1:13" x14ac:dyDescent="0.25">
      <c r="A3560" s="15" t="s">
        <v>121</v>
      </c>
      <c r="B3560" s="16" t="s">
        <v>33</v>
      </c>
      <c r="C3560" s="15" t="str">
        <f t="shared" si="386"/>
        <v>Sand &amp; Silt_Strips</v>
      </c>
      <c r="D3560" s="15">
        <v>1</v>
      </c>
      <c r="E3560" s="33">
        <f t="shared" si="389"/>
        <v>-4.8075106056537004E-2</v>
      </c>
      <c r="F3560" s="15" t="str">
        <f t="shared" si="385"/>
        <v>Rare/Uncommon</v>
      </c>
      <c r="G3560" s="17" t="s">
        <v>159</v>
      </c>
      <c r="H3560" s="18" t="s">
        <v>169</v>
      </c>
      <c r="I3560" s="26" t="s">
        <v>169</v>
      </c>
      <c r="J3560" s="19" t="str">
        <f t="shared" si="390"/>
        <v>Needs Review</v>
      </c>
      <c r="K3560" s="19" t="str">
        <f t="shared" si="391"/>
        <v>Bell &amp; Erber</v>
      </c>
      <c r="L3560" s="27" t="str">
        <f t="shared" si="387"/>
        <v>Sand Fine</v>
      </c>
      <c r="M3560" s="27" t="str">
        <f t="shared" si="388"/>
        <v>Sand Fine</v>
      </c>
    </row>
    <row r="3561" spans="1:13" x14ac:dyDescent="0.25">
      <c r="A3561" s="15" t="s">
        <v>121</v>
      </c>
      <c r="B3561" s="16" t="s">
        <v>34</v>
      </c>
      <c r="C3561" s="15" t="str">
        <f t="shared" si="386"/>
        <v>Sand &amp; Silt_Swelling</v>
      </c>
      <c r="D3561" s="15">
        <v>0</v>
      </c>
      <c r="E3561" s="33">
        <f t="shared" si="389"/>
        <v>-4.8134274696818129E-2</v>
      </c>
      <c r="F3561" s="15" t="str">
        <f t="shared" si="385"/>
        <v>Not Used</v>
      </c>
      <c r="G3561" s="17" t="s">
        <v>159</v>
      </c>
      <c r="H3561" s="18" t="s">
        <v>169</v>
      </c>
      <c r="I3561" s="26" t="s">
        <v>169</v>
      </c>
      <c r="J3561" s="19" t="str">
        <f t="shared" si="390"/>
        <v>Not Used</v>
      </c>
      <c r="K3561" s="19" t="str">
        <f t="shared" si="391"/>
        <v>Not Used</v>
      </c>
      <c r="L3561" s="27" t="str">
        <f t="shared" si="387"/>
        <v>CHECK</v>
      </c>
      <c r="M3561" s="27" t="str">
        <f t="shared" si="388"/>
        <v>Sand Fine</v>
      </c>
    </row>
    <row r="3562" spans="1:13" x14ac:dyDescent="0.25">
      <c r="A3562" s="15" t="s">
        <v>121</v>
      </c>
      <c r="B3562" s="16" t="s">
        <v>35</v>
      </c>
      <c r="C3562" s="15" t="str">
        <f t="shared" si="386"/>
        <v>Sand &amp; Silt_Very Coarse</v>
      </c>
      <c r="D3562" s="15">
        <v>0</v>
      </c>
      <c r="E3562" s="33">
        <f t="shared" si="389"/>
        <v>-4.8134274696818129E-2</v>
      </c>
      <c r="F3562" s="15" t="str">
        <f t="shared" si="385"/>
        <v>Not Used</v>
      </c>
      <c r="G3562" s="17" t="s">
        <v>159</v>
      </c>
      <c r="H3562" s="18" t="s">
        <v>116</v>
      </c>
      <c r="I3562" s="26" t="s">
        <v>116</v>
      </c>
      <c r="J3562" s="19" t="str">
        <f t="shared" si="390"/>
        <v>Not Used</v>
      </c>
      <c r="K3562" s="19" t="str">
        <f t="shared" si="391"/>
        <v>Not Used</v>
      </c>
      <c r="L3562" s="27" t="str">
        <f t="shared" si="387"/>
        <v>CHECK</v>
      </c>
      <c r="M3562" s="27" t="str">
        <f t="shared" si="388"/>
        <v>Sand</v>
      </c>
    </row>
    <row r="3563" spans="1:13" x14ac:dyDescent="0.25">
      <c r="A3563" s="15" t="s">
        <v>121</v>
      </c>
      <c r="B3563" s="16" t="s">
        <v>160</v>
      </c>
      <c r="C3563" s="15" t="str">
        <f t="shared" si="386"/>
        <v>Sand &amp; Silt_Very Fine</v>
      </c>
      <c r="D3563" s="15">
        <v>253</v>
      </c>
      <c r="E3563" s="33">
        <f t="shared" si="389"/>
        <v>-3.3164608705693085E-2</v>
      </c>
      <c r="F3563" s="15" t="str">
        <f t="shared" si="385"/>
        <v>Rare/Uncommon</v>
      </c>
      <c r="G3563" s="17" t="s">
        <v>159</v>
      </c>
      <c r="H3563" s="18" t="s">
        <v>169</v>
      </c>
      <c r="I3563" s="26" t="s">
        <v>169</v>
      </c>
      <c r="J3563" s="19" t="str">
        <f t="shared" si="390"/>
        <v>Needs Review</v>
      </c>
      <c r="K3563" s="19" t="str">
        <f t="shared" si="391"/>
        <v>Bell &amp; Erber</v>
      </c>
      <c r="L3563" s="27" t="str">
        <f t="shared" si="387"/>
        <v>Sand Fine</v>
      </c>
      <c r="M3563" s="27" t="str">
        <f t="shared" si="388"/>
        <v>Sand Fine</v>
      </c>
    </row>
    <row r="3564" spans="1:13" x14ac:dyDescent="0.25">
      <c r="A3564" s="15" t="s">
        <v>121</v>
      </c>
      <c r="B3564" s="16" t="s">
        <v>36</v>
      </c>
      <c r="C3564" s="15" t="str">
        <f t="shared" si="386"/>
        <v>Sand &amp; Silt_Very Fine-Coarse</v>
      </c>
      <c r="D3564" s="15">
        <v>4</v>
      </c>
      <c r="E3564" s="33">
        <f t="shared" si="389"/>
        <v>-4.7897600135693622E-2</v>
      </c>
      <c r="F3564" s="15" t="str">
        <f t="shared" si="385"/>
        <v>Rare/Uncommon</v>
      </c>
      <c r="G3564" s="17" t="s">
        <v>159</v>
      </c>
      <c r="H3564" s="18" t="s">
        <v>116</v>
      </c>
      <c r="I3564" s="26" t="s">
        <v>116</v>
      </c>
      <c r="J3564" s="19" t="str">
        <f t="shared" si="390"/>
        <v>Needs Review</v>
      </c>
      <c r="K3564" s="19" t="str">
        <f t="shared" si="391"/>
        <v>Bell &amp; Erber</v>
      </c>
      <c r="L3564" s="27" t="str">
        <f t="shared" si="387"/>
        <v>Sand</v>
      </c>
      <c r="M3564" s="27" t="str">
        <f t="shared" si="388"/>
        <v>Sand</v>
      </c>
    </row>
    <row r="3565" spans="1:13" x14ac:dyDescent="0.25">
      <c r="A3565" s="15" t="s">
        <v>121</v>
      </c>
      <c r="B3565" s="16" t="s">
        <v>37</v>
      </c>
      <c r="C3565" s="15" t="str">
        <f t="shared" si="386"/>
        <v>Sand &amp; Silt_Very Fine-Fine</v>
      </c>
      <c r="D3565" s="15">
        <v>6</v>
      </c>
      <c r="E3565" s="33">
        <f t="shared" si="389"/>
        <v>-4.7779262855131371E-2</v>
      </c>
      <c r="F3565" s="15" t="str">
        <f t="shared" si="385"/>
        <v>Rare/Uncommon</v>
      </c>
      <c r="G3565" s="17" t="s">
        <v>159</v>
      </c>
      <c r="H3565" s="18" t="s">
        <v>169</v>
      </c>
      <c r="I3565" s="26" t="s">
        <v>169</v>
      </c>
      <c r="J3565" s="19" t="str">
        <f t="shared" si="390"/>
        <v>Needs Review</v>
      </c>
      <c r="K3565" s="19" t="str">
        <f t="shared" si="391"/>
        <v>Bell &amp; Erber</v>
      </c>
      <c r="L3565" s="27" t="str">
        <f t="shared" si="387"/>
        <v>Sand Fine</v>
      </c>
      <c r="M3565" s="27" t="str">
        <f t="shared" si="388"/>
        <v>Sand Fine</v>
      </c>
    </row>
    <row r="3566" spans="1:13" x14ac:dyDescent="0.25">
      <c r="A3566" s="15" t="s">
        <v>121</v>
      </c>
      <c r="B3566" s="16" t="s">
        <v>38</v>
      </c>
      <c r="C3566" s="15" t="str">
        <f t="shared" si="386"/>
        <v>Sand &amp; Silt_Very Fine-Medium</v>
      </c>
      <c r="D3566" s="15">
        <v>7</v>
      </c>
      <c r="E3566" s="33">
        <f t="shared" si="389"/>
        <v>-4.7720094214850246E-2</v>
      </c>
      <c r="F3566" s="15" t="str">
        <f t="shared" si="385"/>
        <v>Rare/Uncommon</v>
      </c>
      <c r="G3566" s="17" t="s">
        <v>159</v>
      </c>
      <c r="H3566" s="18" t="s">
        <v>116</v>
      </c>
      <c r="I3566" s="26" t="s">
        <v>116</v>
      </c>
      <c r="J3566" s="19" t="str">
        <f t="shared" si="390"/>
        <v>Needs Review</v>
      </c>
      <c r="K3566" s="19" t="str">
        <f t="shared" si="391"/>
        <v>Bell &amp; Erber</v>
      </c>
      <c r="L3566" s="27" t="str">
        <f t="shared" si="387"/>
        <v>Sand</v>
      </c>
      <c r="M3566" s="27" t="str">
        <f t="shared" si="388"/>
        <v>Sand</v>
      </c>
    </row>
    <row r="3567" spans="1:13" x14ac:dyDescent="0.25">
      <c r="A3567" s="15" t="s">
        <v>121</v>
      </c>
      <c r="B3567" s="16" t="s">
        <v>39</v>
      </c>
      <c r="C3567" s="15" t="str">
        <f t="shared" si="386"/>
        <v>Sand &amp; Silt_Very Hard</v>
      </c>
      <c r="D3567" s="15">
        <v>0</v>
      </c>
      <c r="E3567" s="33">
        <f t="shared" si="389"/>
        <v>-4.8134274696818129E-2</v>
      </c>
      <c r="F3567" s="15" t="str">
        <f t="shared" si="385"/>
        <v>Not Used</v>
      </c>
      <c r="G3567" s="17" t="s">
        <v>159</v>
      </c>
      <c r="H3567" s="18" t="s">
        <v>169</v>
      </c>
      <c r="I3567" s="26" t="s">
        <v>169</v>
      </c>
      <c r="J3567" s="19" t="str">
        <f t="shared" si="390"/>
        <v>Not Used</v>
      </c>
      <c r="K3567" s="19" t="str">
        <f t="shared" si="391"/>
        <v>Not Used</v>
      </c>
      <c r="L3567" s="27" t="str">
        <f t="shared" si="387"/>
        <v>CHECK</v>
      </c>
      <c r="M3567" s="27" t="str">
        <f t="shared" si="388"/>
        <v>Sand Fine</v>
      </c>
    </row>
    <row r="3568" spans="1:13" x14ac:dyDescent="0.25">
      <c r="A3568" s="15" t="s">
        <v>121</v>
      </c>
      <c r="B3568" s="16" t="s">
        <v>40</v>
      </c>
      <c r="C3568" s="15" t="str">
        <f t="shared" si="386"/>
        <v>Sand &amp; Silt_W/Boulders</v>
      </c>
      <c r="D3568" s="15">
        <v>8</v>
      </c>
      <c r="E3568" s="33">
        <f t="shared" si="389"/>
        <v>-4.7660925574569114E-2</v>
      </c>
      <c r="F3568" s="15" t="str">
        <f t="shared" si="385"/>
        <v>Rare/Uncommon</v>
      </c>
      <c r="G3568" s="17" t="s">
        <v>159</v>
      </c>
      <c r="H3568" s="18" t="s">
        <v>120</v>
      </c>
      <c r="I3568" s="26" t="s">
        <v>120</v>
      </c>
      <c r="J3568" s="19" t="str">
        <f t="shared" si="390"/>
        <v>Needs Review</v>
      </c>
      <c r="K3568" s="19" t="str">
        <f t="shared" si="391"/>
        <v>Bell &amp; Erber</v>
      </c>
      <c r="L3568" s="27" t="str">
        <f t="shared" si="387"/>
        <v>Sand &amp; Gravel</v>
      </c>
      <c r="M3568" s="27" t="str">
        <f t="shared" si="388"/>
        <v>Sand &amp; Gravel</v>
      </c>
    </row>
    <row r="3569" spans="1:13" x14ac:dyDescent="0.25">
      <c r="A3569" s="15" t="s">
        <v>121</v>
      </c>
      <c r="B3569" s="16" t="s">
        <v>41</v>
      </c>
      <c r="C3569" s="15" t="str">
        <f t="shared" si="386"/>
        <v>Sand &amp; Silt_W/Clay</v>
      </c>
      <c r="D3569" s="15">
        <v>139</v>
      </c>
      <c r="E3569" s="33">
        <f t="shared" si="389"/>
        <v>-3.9909833697741523E-2</v>
      </c>
      <c r="F3569" s="15" t="str">
        <f t="shared" si="385"/>
        <v>Rare/Uncommon</v>
      </c>
      <c r="G3569" s="17" t="s">
        <v>159</v>
      </c>
      <c r="H3569" s="18" t="s">
        <v>64</v>
      </c>
      <c r="I3569" s="26" t="s">
        <v>64</v>
      </c>
      <c r="J3569" s="19" t="str">
        <f t="shared" si="390"/>
        <v>Needs Review</v>
      </c>
      <c r="K3569" s="19" t="str">
        <f t="shared" si="391"/>
        <v>Bell &amp; Erber</v>
      </c>
      <c r="L3569" s="27" t="str">
        <f t="shared" si="387"/>
        <v>Clay &amp; Sand</v>
      </c>
      <c r="M3569" s="27" t="str">
        <f t="shared" si="388"/>
        <v>Clay &amp; Sand</v>
      </c>
    </row>
    <row r="3570" spans="1:13" x14ac:dyDescent="0.25">
      <c r="A3570" s="15" t="s">
        <v>121</v>
      </c>
      <c r="B3570" s="16" t="s">
        <v>42</v>
      </c>
      <c r="C3570" s="15" t="str">
        <f t="shared" si="386"/>
        <v>Sand &amp; Silt_W/Coal</v>
      </c>
      <c r="D3570" s="15">
        <v>4</v>
      </c>
      <c r="E3570" s="33">
        <f t="shared" si="389"/>
        <v>-4.7897600135693622E-2</v>
      </c>
      <c r="F3570" s="15" t="str">
        <f t="shared" si="385"/>
        <v>Rare/Uncommon</v>
      </c>
      <c r="G3570" s="17" t="s">
        <v>159</v>
      </c>
      <c r="H3570" s="18" t="s">
        <v>120</v>
      </c>
      <c r="I3570" s="26" t="s">
        <v>120</v>
      </c>
      <c r="J3570" s="19" t="str">
        <f t="shared" si="390"/>
        <v>Needs Review</v>
      </c>
      <c r="K3570" s="19" t="str">
        <f t="shared" si="391"/>
        <v>Bell &amp; Erber</v>
      </c>
      <c r="L3570" s="27" t="str">
        <f t="shared" si="387"/>
        <v>Sand &amp; Gravel</v>
      </c>
      <c r="M3570" s="27" t="str">
        <f t="shared" si="388"/>
        <v>Sand &amp; Gravel</v>
      </c>
    </row>
    <row r="3571" spans="1:13" x14ac:dyDescent="0.25">
      <c r="A3571" s="15" t="s">
        <v>121</v>
      </c>
      <c r="B3571" s="16" t="s">
        <v>43</v>
      </c>
      <c r="C3571" s="15" t="str">
        <f t="shared" si="386"/>
        <v>Sand &amp; Silt_W/Cobbles</v>
      </c>
      <c r="D3571" s="15">
        <v>11</v>
      </c>
      <c r="E3571" s="33">
        <f t="shared" si="389"/>
        <v>-4.7483419653725739E-2</v>
      </c>
      <c r="F3571" s="15" t="str">
        <f t="shared" si="385"/>
        <v>Rare/Uncommon</v>
      </c>
      <c r="G3571" s="17" t="s">
        <v>159</v>
      </c>
      <c r="H3571" s="18" t="s">
        <v>120</v>
      </c>
      <c r="I3571" s="26" t="s">
        <v>120</v>
      </c>
      <c r="J3571" s="19" t="str">
        <f t="shared" si="390"/>
        <v>Needs Review</v>
      </c>
      <c r="K3571" s="19" t="str">
        <f t="shared" si="391"/>
        <v>Bell &amp; Erber</v>
      </c>
      <c r="L3571" s="27" t="str">
        <f t="shared" si="387"/>
        <v>Sand &amp; Gravel</v>
      </c>
      <c r="M3571" s="27" t="str">
        <f t="shared" si="388"/>
        <v>Sand &amp; Gravel</v>
      </c>
    </row>
    <row r="3572" spans="1:13" x14ac:dyDescent="0.25">
      <c r="A3572" s="15" t="s">
        <v>121</v>
      </c>
      <c r="B3572" s="16" t="s">
        <v>44</v>
      </c>
      <c r="C3572" s="15" t="str">
        <f t="shared" si="386"/>
        <v>Sand &amp; Silt_W/Dolomite</v>
      </c>
      <c r="D3572" s="15">
        <v>0</v>
      </c>
      <c r="E3572" s="33">
        <f t="shared" si="389"/>
        <v>-4.8134274696818129E-2</v>
      </c>
      <c r="F3572" s="15" t="str">
        <f t="shared" si="385"/>
        <v>Not Used</v>
      </c>
      <c r="G3572" s="17" t="s">
        <v>159</v>
      </c>
      <c r="H3572" s="18" t="s">
        <v>120</v>
      </c>
      <c r="I3572" s="26" t="s">
        <v>120</v>
      </c>
      <c r="J3572" s="19" t="str">
        <f t="shared" si="390"/>
        <v>Not Used</v>
      </c>
      <c r="K3572" s="19" t="str">
        <f t="shared" si="391"/>
        <v>Not Used</v>
      </c>
      <c r="L3572" s="27" t="str">
        <f t="shared" si="387"/>
        <v>CHECK</v>
      </c>
      <c r="M3572" s="27" t="str">
        <f t="shared" si="388"/>
        <v>Sand &amp; Gravel</v>
      </c>
    </row>
    <row r="3573" spans="1:13" x14ac:dyDescent="0.25">
      <c r="A3573" s="15" t="s">
        <v>121</v>
      </c>
      <c r="B3573" s="16" t="s">
        <v>45</v>
      </c>
      <c r="C3573" s="15" t="str">
        <f t="shared" si="386"/>
        <v>Sand &amp; Silt_W/Gravel</v>
      </c>
      <c r="D3573" s="15">
        <v>44</v>
      </c>
      <c r="E3573" s="33">
        <f t="shared" si="389"/>
        <v>-4.5530854524448557E-2</v>
      </c>
      <c r="F3573" s="15" t="str">
        <f t="shared" si="385"/>
        <v>Rare/Uncommon</v>
      </c>
      <c r="G3573" s="17" t="s">
        <v>159</v>
      </c>
      <c r="H3573" s="18" t="s">
        <v>120</v>
      </c>
      <c r="I3573" s="26" t="s">
        <v>120</v>
      </c>
      <c r="J3573" s="19" t="str">
        <f t="shared" si="390"/>
        <v>Needs Review</v>
      </c>
      <c r="K3573" s="19" t="str">
        <f t="shared" si="391"/>
        <v>Bell &amp; Erber</v>
      </c>
      <c r="L3573" s="27" t="str">
        <f t="shared" si="387"/>
        <v>Sand &amp; Gravel</v>
      </c>
      <c r="M3573" s="27" t="str">
        <f t="shared" si="388"/>
        <v>Sand &amp; Gravel</v>
      </c>
    </row>
    <row r="3574" spans="1:13" x14ac:dyDescent="0.25">
      <c r="A3574" s="15" t="s">
        <v>121</v>
      </c>
      <c r="B3574" s="16" t="s">
        <v>46</v>
      </c>
      <c r="C3574" s="15" t="str">
        <f t="shared" si="386"/>
        <v>Sand &amp; Silt_W/Gypsum</v>
      </c>
      <c r="D3574" s="15">
        <v>0</v>
      </c>
      <c r="E3574" s="33">
        <f t="shared" si="389"/>
        <v>-4.8134274696818129E-2</v>
      </c>
      <c r="F3574" s="15" t="str">
        <f t="shared" si="385"/>
        <v>Not Used</v>
      </c>
      <c r="G3574" s="17" t="s">
        <v>159</v>
      </c>
      <c r="H3574" s="18" t="s">
        <v>120</v>
      </c>
      <c r="I3574" s="26" t="s">
        <v>120</v>
      </c>
      <c r="J3574" s="19" t="str">
        <f t="shared" si="390"/>
        <v>Not Used</v>
      </c>
      <c r="K3574" s="19" t="str">
        <f t="shared" si="391"/>
        <v>Not Used</v>
      </c>
      <c r="L3574" s="27" t="str">
        <f t="shared" si="387"/>
        <v>CHECK</v>
      </c>
      <c r="M3574" s="27" t="str">
        <f t="shared" si="388"/>
        <v>Sand &amp; Gravel</v>
      </c>
    </row>
    <row r="3575" spans="1:13" x14ac:dyDescent="0.25">
      <c r="A3575" s="15" t="s">
        <v>121</v>
      </c>
      <c r="B3575" s="16" t="s">
        <v>47</v>
      </c>
      <c r="C3575" s="15" t="str">
        <f t="shared" si="386"/>
        <v>Sand &amp; Silt_W/Limestone</v>
      </c>
      <c r="D3575" s="15">
        <v>0</v>
      </c>
      <c r="E3575" s="33">
        <f t="shared" si="389"/>
        <v>-4.8134274696818129E-2</v>
      </c>
      <c r="F3575" s="15" t="str">
        <f t="shared" si="385"/>
        <v>Not Used</v>
      </c>
      <c r="G3575" s="17" t="s">
        <v>159</v>
      </c>
      <c r="H3575" s="18" t="s">
        <v>120</v>
      </c>
      <c r="I3575" s="26" t="s">
        <v>120</v>
      </c>
      <c r="J3575" s="19" t="str">
        <f t="shared" si="390"/>
        <v>Not Used</v>
      </c>
      <c r="K3575" s="19" t="str">
        <f t="shared" si="391"/>
        <v>Not Used</v>
      </c>
      <c r="L3575" s="27" t="str">
        <f t="shared" si="387"/>
        <v>CHECK</v>
      </c>
      <c r="M3575" s="27" t="str">
        <f t="shared" si="388"/>
        <v>Sand &amp; Gravel</v>
      </c>
    </row>
    <row r="3576" spans="1:13" x14ac:dyDescent="0.25">
      <c r="A3576" s="15" t="s">
        <v>121</v>
      </c>
      <c r="B3576" s="16" t="s">
        <v>48</v>
      </c>
      <c r="C3576" s="15" t="str">
        <f t="shared" si="386"/>
        <v>Sand &amp; Silt_W/Pyrite</v>
      </c>
      <c r="D3576" s="15">
        <v>0</v>
      </c>
      <c r="E3576" s="33">
        <f t="shared" si="389"/>
        <v>-4.8134274696818129E-2</v>
      </c>
      <c r="F3576" s="15" t="str">
        <f t="shared" si="385"/>
        <v>Not Used</v>
      </c>
      <c r="G3576" s="17" t="s">
        <v>159</v>
      </c>
      <c r="H3576" s="18" t="s">
        <v>120</v>
      </c>
      <c r="I3576" s="26" t="s">
        <v>120</v>
      </c>
      <c r="J3576" s="19" t="str">
        <f t="shared" si="390"/>
        <v>Not Used</v>
      </c>
      <c r="K3576" s="19" t="str">
        <f t="shared" si="391"/>
        <v>Not Used</v>
      </c>
      <c r="L3576" s="27" t="str">
        <f t="shared" si="387"/>
        <v>CHECK</v>
      </c>
      <c r="M3576" s="27" t="str">
        <f t="shared" si="388"/>
        <v>Sand &amp; Gravel</v>
      </c>
    </row>
    <row r="3577" spans="1:13" x14ac:dyDescent="0.25">
      <c r="A3577" s="15" t="s">
        <v>121</v>
      </c>
      <c r="B3577" s="16" t="s">
        <v>49</v>
      </c>
      <c r="C3577" s="15" t="str">
        <f t="shared" si="386"/>
        <v>Sand &amp; Silt_W/Sand</v>
      </c>
      <c r="D3577" s="15">
        <v>1</v>
      </c>
      <c r="E3577" s="33">
        <f t="shared" si="389"/>
        <v>-4.8075106056537004E-2</v>
      </c>
      <c r="F3577" s="15" t="str">
        <f t="shared" si="385"/>
        <v>Rare/Uncommon</v>
      </c>
      <c r="G3577" s="17" t="s">
        <v>159</v>
      </c>
      <c r="H3577" s="18" t="s">
        <v>169</v>
      </c>
      <c r="I3577" s="26" t="s">
        <v>169</v>
      </c>
      <c r="J3577" s="19" t="str">
        <f t="shared" si="390"/>
        <v>Needs Review</v>
      </c>
      <c r="K3577" s="19" t="str">
        <f t="shared" si="391"/>
        <v>Bell &amp; Erber</v>
      </c>
      <c r="L3577" s="27" t="str">
        <f t="shared" si="387"/>
        <v>Sand Fine</v>
      </c>
      <c r="M3577" s="27" t="str">
        <f t="shared" si="388"/>
        <v>Sand Fine</v>
      </c>
    </row>
    <row r="3578" spans="1:13" x14ac:dyDescent="0.25">
      <c r="A3578" s="15" t="s">
        <v>121</v>
      </c>
      <c r="B3578" s="16" t="s">
        <v>50</v>
      </c>
      <c r="C3578" s="15" t="str">
        <f t="shared" si="386"/>
        <v>Sand &amp; Silt_W/Sandstone</v>
      </c>
      <c r="D3578" s="15">
        <v>1</v>
      </c>
      <c r="E3578" s="33">
        <f t="shared" si="389"/>
        <v>-4.8075106056537004E-2</v>
      </c>
      <c r="F3578" s="15" t="str">
        <f t="shared" si="385"/>
        <v>Rare/Uncommon</v>
      </c>
      <c r="G3578" s="17" t="s">
        <v>159</v>
      </c>
      <c r="H3578" s="18" t="s">
        <v>120</v>
      </c>
      <c r="I3578" s="26" t="s">
        <v>120</v>
      </c>
      <c r="J3578" s="19" t="str">
        <f t="shared" si="390"/>
        <v>Needs Review</v>
      </c>
      <c r="K3578" s="19" t="str">
        <f t="shared" si="391"/>
        <v>Bell &amp; Erber</v>
      </c>
      <c r="L3578" s="27" t="str">
        <f t="shared" si="387"/>
        <v>Sand &amp; Gravel</v>
      </c>
      <c r="M3578" s="27" t="str">
        <f t="shared" si="388"/>
        <v>Sand &amp; Gravel</v>
      </c>
    </row>
    <row r="3579" spans="1:13" x14ac:dyDescent="0.25">
      <c r="A3579" s="15" t="s">
        <v>121</v>
      </c>
      <c r="B3579" s="16" t="s">
        <v>51</v>
      </c>
      <c r="C3579" s="15" t="str">
        <f t="shared" si="386"/>
        <v>Sand &amp; Silt_W/Shale</v>
      </c>
      <c r="D3579" s="15">
        <v>2</v>
      </c>
      <c r="E3579" s="33">
        <f t="shared" si="389"/>
        <v>-4.8015937416255879E-2</v>
      </c>
      <c r="F3579" s="15" t="str">
        <f t="shared" si="385"/>
        <v>Rare/Uncommon</v>
      </c>
      <c r="G3579" s="17" t="s">
        <v>159</v>
      </c>
      <c r="H3579" s="18" t="s">
        <v>120</v>
      </c>
      <c r="I3579" s="26" t="s">
        <v>120</v>
      </c>
      <c r="J3579" s="19" t="str">
        <f t="shared" si="390"/>
        <v>Needs Review</v>
      </c>
      <c r="K3579" s="19" t="str">
        <f t="shared" si="391"/>
        <v>Bell &amp; Erber</v>
      </c>
      <c r="L3579" s="27" t="str">
        <f t="shared" si="387"/>
        <v>Sand &amp; Gravel</v>
      </c>
      <c r="M3579" s="27" t="str">
        <f t="shared" si="388"/>
        <v>Sand &amp; Gravel</v>
      </c>
    </row>
    <row r="3580" spans="1:13" x14ac:dyDescent="0.25">
      <c r="A3580" s="15" t="s">
        <v>121</v>
      </c>
      <c r="B3580" s="16" t="s">
        <v>52</v>
      </c>
      <c r="C3580" s="15" t="str">
        <f t="shared" si="386"/>
        <v>Sand &amp; Silt_W/Silt</v>
      </c>
      <c r="D3580" s="15">
        <v>1</v>
      </c>
      <c r="E3580" s="33">
        <f t="shared" si="389"/>
        <v>-4.8075106056537004E-2</v>
      </c>
      <c r="F3580" s="15" t="str">
        <f t="shared" si="385"/>
        <v>Rare/Uncommon</v>
      </c>
      <c r="G3580" s="17" t="s">
        <v>159</v>
      </c>
      <c r="H3580" s="18" t="s">
        <v>169</v>
      </c>
      <c r="I3580" s="26" t="s">
        <v>169</v>
      </c>
      <c r="J3580" s="19" t="str">
        <f t="shared" si="390"/>
        <v>Needs Review</v>
      </c>
      <c r="K3580" s="19" t="str">
        <f t="shared" si="391"/>
        <v>Bell &amp; Erber</v>
      </c>
      <c r="L3580" s="27" t="str">
        <f t="shared" si="387"/>
        <v>Sand Fine</v>
      </c>
      <c r="M3580" s="27" t="str">
        <f t="shared" si="388"/>
        <v>Sand Fine</v>
      </c>
    </row>
    <row r="3581" spans="1:13" x14ac:dyDescent="0.25">
      <c r="A3581" s="15" t="s">
        <v>121</v>
      </c>
      <c r="B3581" s="16" t="s">
        <v>53</v>
      </c>
      <c r="C3581" s="15" t="str">
        <f t="shared" si="386"/>
        <v>Sand &amp; Silt_W/Stones</v>
      </c>
      <c r="D3581" s="15">
        <v>36</v>
      </c>
      <c r="E3581" s="33">
        <f t="shared" si="389"/>
        <v>-4.6004203646697571E-2</v>
      </c>
      <c r="F3581" s="15" t="str">
        <f t="shared" si="385"/>
        <v>Rare/Uncommon</v>
      </c>
      <c r="G3581" s="17" t="s">
        <v>159</v>
      </c>
      <c r="H3581" s="18" t="s">
        <v>120</v>
      </c>
      <c r="I3581" s="26" t="s">
        <v>120</v>
      </c>
      <c r="J3581" s="19" t="str">
        <f t="shared" si="390"/>
        <v>Needs Review</v>
      </c>
      <c r="K3581" s="19" t="str">
        <f t="shared" si="391"/>
        <v>Bell &amp; Erber</v>
      </c>
      <c r="L3581" s="27" t="str">
        <f t="shared" si="387"/>
        <v>Sand &amp; Gravel</v>
      </c>
      <c r="M3581" s="27" t="str">
        <f t="shared" si="388"/>
        <v>Sand &amp; Gravel</v>
      </c>
    </row>
    <row r="3582" spans="1:13" x14ac:dyDescent="0.25">
      <c r="A3582" s="15" t="s">
        <v>121</v>
      </c>
      <c r="B3582" s="16" t="s">
        <v>54</v>
      </c>
      <c r="C3582" s="15" t="str">
        <f t="shared" si="386"/>
        <v>Sand &amp; Silt_Water Bearing</v>
      </c>
      <c r="D3582" s="15">
        <v>156</v>
      </c>
      <c r="E3582" s="33">
        <f t="shared" si="389"/>
        <v>-3.8903966812962369E-2</v>
      </c>
      <c r="F3582" s="15" t="str">
        <f t="shared" si="385"/>
        <v>Rare/Uncommon</v>
      </c>
      <c r="G3582" s="17" t="s">
        <v>159</v>
      </c>
      <c r="H3582" s="18" t="s">
        <v>169</v>
      </c>
      <c r="I3582" s="26" t="s">
        <v>169</v>
      </c>
      <c r="J3582" s="19" t="str">
        <f t="shared" si="390"/>
        <v>Needs Review</v>
      </c>
      <c r="K3582" s="19" t="str">
        <f t="shared" si="391"/>
        <v>Bell &amp; Erber</v>
      </c>
      <c r="L3582" s="27" t="str">
        <f t="shared" si="387"/>
        <v>Sand Fine</v>
      </c>
      <c r="M3582" s="27" t="str">
        <f t="shared" si="388"/>
        <v>Sand Fine</v>
      </c>
    </row>
    <row r="3583" spans="1:13" x14ac:dyDescent="0.25">
      <c r="A3583" s="15" t="s">
        <v>121</v>
      </c>
      <c r="B3583" s="16" t="s">
        <v>55</v>
      </c>
      <c r="C3583" s="15" t="str">
        <f t="shared" si="386"/>
        <v>Sand &amp; Silt_Weathered</v>
      </c>
      <c r="D3583" s="15">
        <v>0</v>
      </c>
      <c r="E3583" s="33">
        <f t="shared" si="389"/>
        <v>-4.8134274696818129E-2</v>
      </c>
      <c r="F3583" s="15" t="str">
        <f t="shared" si="385"/>
        <v>Not Used</v>
      </c>
      <c r="G3583" s="17" t="s">
        <v>159</v>
      </c>
      <c r="H3583" s="18" t="s">
        <v>169</v>
      </c>
      <c r="I3583" s="26" t="s">
        <v>169</v>
      </c>
      <c r="J3583" s="19" t="str">
        <f t="shared" si="390"/>
        <v>Not Used</v>
      </c>
      <c r="K3583" s="19" t="str">
        <f t="shared" si="391"/>
        <v>Not Used</v>
      </c>
      <c r="L3583" s="27" t="str">
        <f t="shared" si="387"/>
        <v>CHECK</v>
      </c>
      <c r="M3583" s="27" t="str">
        <f t="shared" si="388"/>
        <v>Sand Fine</v>
      </c>
    </row>
    <row r="3584" spans="1:13" x14ac:dyDescent="0.25">
      <c r="A3584" s="15" t="s">
        <v>121</v>
      </c>
      <c r="B3584" s="16" t="s">
        <v>56</v>
      </c>
      <c r="C3584" s="15" t="str">
        <f t="shared" si="386"/>
        <v>Sand &amp; Silt_Wet/Moist</v>
      </c>
      <c r="D3584" s="15">
        <v>54</v>
      </c>
      <c r="E3584" s="33">
        <f t="shared" si="389"/>
        <v>-4.4939168121637292E-2</v>
      </c>
      <c r="F3584" s="15" t="str">
        <f t="shared" si="385"/>
        <v>Rare/Uncommon</v>
      </c>
      <c r="G3584" s="17" t="s">
        <v>159</v>
      </c>
      <c r="H3584" s="18" t="s">
        <v>169</v>
      </c>
      <c r="I3584" s="26" t="s">
        <v>169</v>
      </c>
      <c r="J3584" s="19" t="str">
        <f t="shared" si="390"/>
        <v>Needs Review</v>
      </c>
      <c r="K3584" s="19" t="str">
        <f t="shared" si="391"/>
        <v>Bell &amp; Erber</v>
      </c>
      <c r="L3584" s="27" t="str">
        <f t="shared" si="387"/>
        <v>Sand Fine</v>
      </c>
      <c r="M3584" s="27" t="str">
        <f t="shared" si="388"/>
        <v>Sand Fine</v>
      </c>
    </row>
    <row r="3585" spans="1:13" x14ac:dyDescent="0.25">
      <c r="A3585" s="15" t="s">
        <v>121</v>
      </c>
      <c r="B3585" s="16" t="s">
        <v>57</v>
      </c>
      <c r="C3585" s="15" t="str">
        <f t="shared" si="386"/>
        <v>Sand &amp; Silt_Wood</v>
      </c>
      <c r="D3585" s="15">
        <v>16</v>
      </c>
      <c r="E3585" s="33">
        <f t="shared" si="389"/>
        <v>-4.7187576452320107E-2</v>
      </c>
      <c r="F3585" s="15" t="str">
        <f t="shared" si="385"/>
        <v>Rare/Uncommon</v>
      </c>
      <c r="G3585" s="17" t="s">
        <v>159</v>
      </c>
      <c r="H3585" s="18" t="s">
        <v>169</v>
      </c>
      <c r="I3585" s="26" t="s">
        <v>169</v>
      </c>
      <c r="J3585" s="19" t="str">
        <f t="shared" si="390"/>
        <v>Needs Review</v>
      </c>
      <c r="K3585" s="19" t="str">
        <f t="shared" si="391"/>
        <v>Bell &amp; Erber</v>
      </c>
      <c r="L3585" s="27" t="str">
        <f t="shared" si="387"/>
        <v>Sand Fine</v>
      </c>
      <c r="M3585" s="27" t="str">
        <f t="shared" si="388"/>
        <v>Sand Fine</v>
      </c>
    </row>
    <row r="3586" spans="1:13" x14ac:dyDescent="0.25">
      <c r="A3586" s="15" t="s">
        <v>122</v>
      </c>
      <c r="B3586" s="16"/>
      <c r="C3586" s="15" t="str">
        <f t="shared" si="386"/>
        <v>Sand &amp; Stones_</v>
      </c>
      <c r="D3586" s="15">
        <v>15481</v>
      </c>
      <c r="E3586" s="33">
        <f t="shared" si="389"/>
        <v>0.86785544549530369</v>
      </c>
      <c r="F3586" s="15" t="str">
        <f t="shared" ref="F3586:F3649" si="392">IF(D3586=0,"Not Used",
IF(E3586&lt;Mean,"Rare/Uncommon",
IF(AND(E3586&gt;Mean,E3586&lt;(Mean + Standard_Deviation)),"Fairly Common",
IF(AND(E3586&gt;(Mean + Standard_Deviation),E3586&lt;(Mean + (2*Standard_Deviation))),"Common",
IF(E3586&gt;(Mean + (2*Standard_Deviation)),"Very Common","")))))</f>
        <v>Fairly Common</v>
      </c>
      <c r="G3586" s="17" t="s">
        <v>120</v>
      </c>
      <c r="H3586" s="18" t="s">
        <v>120</v>
      </c>
      <c r="I3586" s="26" t="s">
        <v>120</v>
      </c>
      <c r="J3586" s="19" t="str">
        <f t="shared" si="390"/>
        <v>Yes</v>
      </c>
      <c r="K3586" s="19" t="str">
        <f t="shared" si="391"/>
        <v>Everyone Agrees</v>
      </c>
      <c r="L3586" s="27" t="str">
        <f t="shared" si="387"/>
        <v>Sand &amp; Gravel</v>
      </c>
      <c r="M3586" s="27" t="str">
        <f t="shared" si="388"/>
        <v>Sand &amp; Gravel</v>
      </c>
    </row>
    <row r="3587" spans="1:13" x14ac:dyDescent="0.25">
      <c r="A3587" s="15" t="s">
        <v>122</v>
      </c>
      <c r="B3587" s="16" t="s">
        <v>4</v>
      </c>
      <c r="C3587" s="15" t="str">
        <f t="shared" ref="C3587:C3650" si="393">A3587&amp;"_"&amp;IF(ISBLANK(B3587),"",B3587)</f>
        <v>Sand &amp; Stones_Broken</v>
      </c>
      <c r="D3587" s="15">
        <v>196</v>
      </c>
      <c r="E3587" s="33">
        <f t="shared" si="389"/>
        <v>-3.6537221201717304E-2</v>
      </c>
      <c r="F3587" s="15" t="str">
        <f t="shared" si="392"/>
        <v>Rare/Uncommon</v>
      </c>
      <c r="G3587" s="17" t="s">
        <v>120</v>
      </c>
      <c r="H3587" s="18" t="s">
        <v>120</v>
      </c>
      <c r="I3587" s="26" t="s">
        <v>120</v>
      </c>
      <c r="J3587" s="19" t="str">
        <f t="shared" si="390"/>
        <v>Yes</v>
      </c>
      <c r="K3587" s="19" t="str">
        <f t="shared" si="391"/>
        <v>Everyone Agrees</v>
      </c>
      <c r="L3587" s="27" t="str">
        <f t="shared" ref="L3587:L3650" si="394">IF(K3587="Esch &amp; Erber",I3587,IF(OR(K3587="Bell &amp; Esch",K3587="Bell &amp; Erber",K3587="Everyone Agrees"),H3587,"CHECK"))</f>
        <v>Sand &amp; Gravel</v>
      </c>
      <c r="M3587" s="27" t="str">
        <f t="shared" ref="M3587:M3650" si="395">IF(K3587="Everyone Agrees",H3587,IF(J3587="Not Used",H3587,IF(NOT(L3587="CHECK"),L3587,H3587)))</f>
        <v>Sand &amp; Gravel</v>
      </c>
    </row>
    <row r="3588" spans="1:13" x14ac:dyDescent="0.25">
      <c r="A3588" s="15" t="s">
        <v>122</v>
      </c>
      <c r="B3588" s="16" t="s">
        <v>5</v>
      </c>
      <c r="C3588" s="15" t="str">
        <f t="shared" si="393"/>
        <v>Sand &amp; Stones_Cemented</v>
      </c>
      <c r="D3588" s="15">
        <v>32</v>
      </c>
      <c r="E3588" s="33">
        <f t="shared" ref="E3588:E3651" si="396">STANDARDIZE(D3588,(SUM($D$2:$D$5657)/COUNT($D$2:$D$5657)),_xlfn.STDEV.P($D$2:$D$5657))</f>
        <v>-4.6240878207822078E-2</v>
      </c>
      <c r="F3588" s="15" t="str">
        <f t="shared" si="392"/>
        <v>Rare/Uncommon</v>
      </c>
      <c r="G3588" s="17" t="s">
        <v>120</v>
      </c>
      <c r="H3588" s="18" t="s">
        <v>120</v>
      </c>
      <c r="I3588" s="26" t="s">
        <v>120</v>
      </c>
      <c r="J3588" s="19" t="str">
        <f t="shared" ref="J3588:J3651" si="397">IF(AND(G3588=H3588,I3588=H3588),"Yes",IF(AND(OR(G3588="CHECK",H3588="CHECK",I3588="CHECK"),NOT(F3588="Not Used")),"Needs Review",IF(F3588="Not Used", "Not Used","No")))</f>
        <v>Yes</v>
      </c>
      <c r="K3588" s="19" t="str">
        <f t="shared" ref="K3588:K3651" si="398">IF(J3588="Yes","Everyone Agrees",IF(F3588="Not Used","Not Used",IF(AND(G3588="CHECK",I3588="CHECK"),"Needs Review",IF(G3588=H3588,"Bell &amp; Esch",IF(H3588=I3588,"Bell &amp; Erber",IF(G3588=I3588,"Esch &amp; Erber","Nobody Agrees"))))))</f>
        <v>Everyone Agrees</v>
      </c>
      <c r="L3588" s="27" t="str">
        <f t="shared" si="394"/>
        <v>Sand &amp; Gravel</v>
      </c>
      <c r="M3588" s="27" t="str">
        <f t="shared" si="395"/>
        <v>Sand &amp; Gravel</v>
      </c>
    </row>
    <row r="3589" spans="1:13" x14ac:dyDescent="0.25">
      <c r="A3589" s="15" t="s">
        <v>122</v>
      </c>
      <c r="B3589" s="16" t="s">
        <v>6</v>
      </c>
      <c r="C3589" s="15" t="str">
        <f t="shared" si="393"/>
        <v>Sand &amp; Stones_Clayey</v>
      </c>
      <c r="D3589" s="15">
        <v>132</v>
      </c>
      <c r="E3589" s="33">
        <f t="shared" si="396"/>
        <v>-4.0324014179709412E-2</v>
      </c>
      <c r="F3589" s="15" t="str">
        <f t="shared" si="392"/>
        <v>Rare/Uncommon</v>
      </c>
      <c r="G3589" s="17" t="s">
        <v>158</v>
      </c>
      <c r="H3589" s="18" t="s">
        <v>158</v>
      </c>
      <c r="I3589" s="26" t="s">
        <v>158</v>
      </c>
      <c r="J3589" s="19" t="str">
        <f t="shared" si="397"/>
        <v>Yes</v>
      </c>
      <c r="K3589" s="19" t="str">
        <f t="shared" si="398"/>
        <v>Everyone Agrees</v>
      </c>
      <c r="L3589" s="27" t="str">
        <f t="shared" si="394"/>
        <v>Diamicton</v>
      </c>
      <c r="M3589" s="27" t="str">
        <f t="shared" si="395"/>
        <v>Diamicton</v>
      </c>
    </row>
    <row r="3590" spans="1:13" x14ac:dyDescent="0.25">
      <c r="A3590" s="15" t="s">
        <v>122</v>
      </c>
      <c r="B3590" s="16" t="s">
        <v>7</v>
      </c>
      <c r="C3590" s="15" t="str">
        <f t="shared" si="393"/>
        <v>Sand &amp; Stones_Coarse</v>
      </c>
      <c r="D3590" s="15">
        <v>2182</v>
      </c>
      <c r="E3590" s="33">
        <f t="shared" si="396"/>
        <v>8.097169839660022E-2</v>
      </c>
      <c r="F3590" s="15" t="str">
        <f t="shared" si="392"/>
        <v>Fairly Common</v>
      </c>
      <c r="G3590" s="17" t="s">
        <v>120</v>
      </c>
      <c r="H3590" s="18" t="s">
        <v>120</v>
      </c>
      <c r="I3590" s="26" t="s">
        <v>120</v>
      </c>
      <c r="J3590" s="19" t="str">
        <f t="shared" si="397"/>
        <v>Yes</v>
      </c>
      <c r="K3590" s="19" t="str">
        <f t="shared" si="398"/>
        <v>Everyone Agrees</v>
      </c>
      <c r="L3590" s="27" t="str">
        <f t="shared" si="394"/>
        <v>Sand &amp; Gravel</v>
      </c>
      <c r="M3590" s="27" t="str">
        <f t="shared" si="395"/>
        <v>Sand &amp; Gravel</v>
      </c>
    </row>
    <row r="3591" spans="1:13" x14ac:dyDescent="0.25">
      <c r="A3591" s="15" t="s">
        <v>122</v>
      </c>
      <c r="B3591" s="16" t="s">
        <v>8</v>
      </c>
      <c r="C3591" s="15" t="str">
        <f t="shared" si="393"/>
        <v>Sand &amp; Stones_Dense</v>
      </c>
      <c r="D3591" s="15">
        <v>5</v>
      </c>
      <c r="E3591" s="33">
        <f t="shared" si="396"/>
        <v>-4.7838431495412496E-2</v>
      </c>
      <c r="F3591" s="15" t="str">
        <f t="shared" si="392"/>
        <v>Rare/Uncommon</v>
      </c>
      <c r="G3591" s="17" t="s">
        <v>120</v>
      </c>
      <c r="H3591" s="18" t="s">
        <v>120</v>
      </c>
      <c r="I3591" s="26" t="s">
        <v>120</v>
      </c>
      <c r="J3591" s="19" t="str">
        <f t="shared" si="397"/>
        <v>Yes</v>
      </c>
      <c r="K3591" s="19" t="str">
        <f t="shared" si="398"/>
        <v>Everyone Agrees</v>
      </c>
      <c r="L3591" s="27" t="str">
        <f t="shared" si="394"/>
        <v>Sand &amp; Gravel</v>
      </c>
      <c r="M3591" s="27" t="str">
        <f t="shared" si="395"/>
        <v>Sand &amp; Gravel</v>
      </c>
    </row>
    <row r="3592" spans="1:13" x14ac:dyDescent="0.25">
      <c r="A3592" s="15" t="s">
        <v>122</v>
      </c>
      <c r="B3592" s="16" t="s">
        <v>9</v>
      </c>
      <c r="C3592" s="15" t="str">
        <f t="shared" si="393"/>
        <v>Sand &amp; Stones_Dolomitic</v>
      </c>
      <c r="D3592" s="15">
        <v>0</v>
      </c>
      <c r="E3592" s="33">
        <f t="shared" si="396"/>
        <v>-4.8134274696818129E-2</v>
      </c>
      <c r="F3592" s="15" t="str">
        <f t="shared" si="392"/>
        <v>Not Used</v>
      </c>
      <c r="G3592" s="17" t="s">
        <v>159</v>
      </c>
      <c r="H3592" s="18" t="s">
        <v>120</v>
      </c>
      <c r="I3592" s="26" t="s">
        <v>120</v>
      </c>
      <c r="J3592" s="19" t="str">
        <f t="shared" si="397"/>
        <v>Not Used</v>
      </c>
      <c r="K3592" s="19" t="str">
        <f t="shared" si="398"/>
        <v>Not Used</v>
      </c>
      <c r="L3592" s="27" t="str">
        <f t="shared" si="394"/>
        <v>CHECK</v>
      </c>
      <c r="M3592" s="27" t="str">
        <f t="shared" si="395"/>
        <v>Sand &amp; Gravel</v>
      </c>
    </row>
    <row r="3593" spans="1:13" x14ac:dyDescent="0.25">
      <c r="A3593" s="15" t="s">
        <v>122</v>
      </c>
      <c r="B3593" s="16" t="s">
        <v>10</v>
      </c>
      <c r="C3593" s="15" t="str">
        <f t="shared" si="393"/>
        <v>Sand &amp; Stones_Dry</v>
      </c>
      <c r="D3593" s="15">
        <v>162</v>
      </c>
      <c r="E3593" s="33">
        <f t="shared" si="396"/>
        <v>-3.8548954971275612E-2</v>
      </c>
      <c r="F3593" s="15" t="str">
        <f t="shared" si="392"/>
        <v>Rare/Uncommon</v>
      </c>
      <c r="G3593" s="17" t="s">
        <v>120</v>
      </c>
      <c r="H3593" s="18" t="s">
        <v>120</v>
      </c>
      <c r="I3593" s="26" t="s">
        <v>120</v>
      </c>
      <c r="J3593" s="19" t="str">
        <f t="shared" si="397"/>
        <v>Yes</v>
      </c>
      <c r="K3593" s="19" t="str">
        <f t="shared" si="398"/>
        <v>Everyone Agrees</v>
      </c>
      <c r="L3593" s="27" t="str">
        <f t="shared" si="394"/>
        <v>Sand &amp; Gravel</v>
      </c>
      <c r="M3593" s="27" t="str">
        <f t="shared" si="395"/>
        <v>Sand &amp; Gravel</v>
      </c>
    </row>
    <row r="3594" spans="1:13" x14ac:dyDescent="0.25">
      <c r="A3594" s="15" t="s">
        <v>122</v>
      </c>
      <c r="B3594" s="16" t="s">
        <v>11</v>
      </c>
      <c r="C3594" s="15" t="str">
        <f t="shared" si="393"/>
        <v>Sand &amp; Stones_Fill</v>
      </c>
      <c r="D3594" s="15">
        <v>54</v>
      </c>
      <c r="E3594" s="33">
        <f t="shared" si="396"/>
        <v>-4.4939168121637292E-2</v>
      </c>
      <c r="F3594" s="15" t="str">
        <f t="shared" si="392"/>
        <v>Rare/Uncommon</v>
      </c>
      <c r="G3594" s="17" t="s">
        <v>120</v>
      </c>
      <c r="H3594" s="18" t="s">
        <v>167</v>
      </c>
      <c r="I3594" s="26" t="s">
        <v>167</v>
      </c>
      <c r="J3594" s="19" t="str">
        <f t="shared" si="397"/>
        <v>No</v>
      </c>
      <c r="K3594" s="19" t="str">
        <f t="shared" si="398"/>
        <v>Bell &amp; Erber</v>
      </c>
      <c r="L3594" s="27" t="str">
        <f t="shared" si="394"/>
        <v>Unknown or No Record</v>
      </c>
      <c r="M3594" s="27" t="str">
        <f t="shared" si="395"/>
        <v>Unknown or No Record</v>
      </c>
    </row>
    <row r="3595" spans="1:13" x14ac:dyDescent="0.25">
      <c r="A3595" s="15" t="s">
        <v>122</v>
      </c>
      <c r="B3595" s="16" t="s">
        <v>12</v>
      </c>
      <c r="C3595" s="15" t="str">
        <f t="shared" si="393"/>
        <v>Sand &amp; Stones_Fine</v>
      </c>
      <c r="D3595" s="15">
        <v>915</v>
      </c>
      <c r="E3595" s="33">
        <f t="shared" si="396"/>
        <v>6.0050311604127595E-3</v>
      </c>
      <c r="F3595" s="15" t="str">
        <f t="shared" si="392"/>
        <v>Fairly Common</v>
      </c>
      <c r="G3595" s="17" t="s">
        <v>120</v>
      </c>
      <c r="H3595" s="18" t="s">
        <v>120</v>
      </c>
      <c r="I3595" s="26" t="s">
        <v>120</v>
      </c>
      <c r="J3595" s="19" t="str">
        <f t="shared" si="397"/>
        <v>Yes</v>
      </c>
      <c r="K3595" s="19" t="str">
        <f t="shared" si="398"/>
        <v>Everyone Agrees</v>
      </c>
      <c r="L3595" s="27" t="str">
        <f t="shared" si="394"/>
        <v>Sand &amp; Gravel</v>
      </c>
      <c r="M3595" s="27" t="str">
        <f t="shared" si="395"/>
        <v>Sand &amp; Gravel</v>
      </c>
    </row>
    <row r="3596" spans="1:13" x14ac:dyDescent="0.25">
      <c r="A3596" s="15" t="s">
        <v>122</v>
      </c>
      <c r="B3596" s="16" t="s">
        <v>13</v>
      </c>
      <c r="C3596" s="15" t="str">
        <f t="shared" si="393"/>
        <v>Sand &amp; Stones_Fine To Coarse</v>
      </c>
      <c r="D3596" s="15">
        <v>358</v>
      </c>
      <c r="E3596" s="33">
        <f t="shared" si="396"/>
        <v>-2.6951901476174787E-2</v>
      </c>
      <c r="F3596" s="15" t="str">
        <f t="shared" si="392"/>
        <v>Rare/Uncommon</v>
      </c>
      <c r="G3596" s="17" t="s">
        <v>120</v>
      </c>
      <c r="H3596" s="18" t="s">
        <v>120</v>
      </c>
      <c r="I3596" s="26" t="s">
        <v>120</v>
      </c>
      <c r="J3596" s="19" t="str">
        <f t="shared" si="397"/>
        <v>Yes</v>
      </c>
      <c r="K3596" s="19" t="str">
        <f t="shared" si="398"/>
        <v>Everyone Agrees</v>
      </c>
      <c r="L3596" s="27" t="str">
        <f t="shared" si="394"/>
        <v>Sand &amp; Gravel</v>
      </c>
      <c r="M3596" s="27" t="str">
        <f t="shared" si="395"/>
        <v>Sand &amp; Gravel</v>
      </c>
    </row>
    <row r="3597" spans="1:13" x14ac:dyDescent="0.25">
      <c r="A3597" s="15" t="s">
        <v>122</v>
      </c>
      <c r="B3597" s="16" t="s">
        <v>14</v>
      </c>
      <c r="C3597" s="15" t="str">
        <f t="shared" si="393"/>
        <v>Sand &amp; Stones_Fine To Medium</v>
      </c>
      <c r="D3597" s="15">
        <v>580</v>
      </c>
      <c r="E3597" s="33">
        <f t="shared" si="396"/>
        <v>-1.381646333376467E-2</v>
      </c>
      <c r="F3597" s="15" t="str">
        <f t="shared" si="392"/>
        <v>Rare/Uncommon</v>
      </c>
      <c r="G3597" s="17" t="s">
        <v>120</v>
      </c>
      <c r="H3597" s="18" t="s">
        <v>120</v>
      </c>
      <c r="I3597" s="26" t="s">
        <v>120</v>
      </c>
      <c r="J3597" s="19" t="str">
        <f t="shared" si="397"/>
        <v>Yes</v>
      </c>
      <c r="K3597" s="19" t="str">
        <f t="shared" si="398"/>
        <v>Everyone Agrees</v>
      </c>
      <c r="L3597" s="27" t="str">
        <f t="shared" si="394"/>
        <v>Sand &amp; Gravel</v>
      </c>
      <c r="M3597" s="27" t="str">
        <f t="shared" si="395"/>
        <v>Sand &amp; Gravel</v>
      </c>
    </row>
    <row r="3598" spans="1:13" x14ac:dyDescent="0.25">
      <c r="A3598" s="15" t="s">
        <v>122</v>
      </c>
      <c r="B3598" s="16" t="s">
        <v>15</v>
      </c>
      <c r="C3598" s="15" t="str">
        <f t="shared" si="393"/>
        <v>Sand &amp; Stones_Firm</v>
      </c>
      <c r="D3598" s="15">
        <v>1</v>
      </c>
      <c r="E3598" s="33">
        <f t="shared" si="396"/>
        <v>-4.8075106056537004E-2</v>
      </c>
      <c r="F3598" s="15" t="str">
        <f t="shared" si="392"/>
        <v>Rare/Uncommon</v>
      </c>
      <c r="G3598" s="17" t="s">
        <v>120</v>
      </c>
      <c r="H3598" s="18" t="s">
        <v>120</v>
      </c>
      <c r="I3598" s="26" t="s">
        <v>120</v>
      </c>
      <c r="J3598" s="19" t="str">
        <f t="shared" si="397"/>
        <v>Yes</v>
      </c>
      <c r="K3598" s="19" t="str">
        <f t="shared" si="398"/>
        <v>Everyone Agrees</v>
      </c>
      <c r="L3598" s="27" t="str">
        <f t="shared" si="394"/>
        <v>Sand &amp; Gravel</v>
      </c>
      <c r="M3598" s="27" t="str">
        <f t="shared" si="395"/>
        <v>Sand &amp; Gravel</v>
      </c>
    </row>
    <row r="3599" spans="1:13" x14ac:dyDescent="0.25">
      <c r="A3599" s="15" t="s">
        <v>122</v>
      </c>
      <c r="B3599" s="16" t="s">
        <v>16</v>
      </c>
      <c r="C3599" s="15" t="str">
        <f t="shared" si="393"/>
        <v>Sand &amp; Stones_Fractured</v>
      </c>
      <c r="D3599" s="15">
        <v>1</v>
      </c>
      <c r="E3599" s="33">
        <f t="shared" si="396"/>
        <v>-4.8075106056537004E-2</v>
      </c>
      <c r="F3599" s="15" t="str">
        <f t="shared" si="392"/>
        <v>Rare/Uncommon</v>
      </c>
      <c r="G3599" s="17" t="s">
        <v>120</v>
      </c>
      <c r="H3599" s="18" t="s">
        <v>120</v>
      </c>
      <c r="I3599" s="26" t="s">
        <v>120</v>
      </c>
      <c r="J3599" s="19" t="str">
        <f t="shared" si="397"/>
        <v>Yes</v>
      </c>
      <c r="K3599" s="19" t="str">
        <f t="shared" si="398"/>
        <v>Everyone Agrees</v>
      </c>
      <c r="L3599" s="27" t="str">
        <f t="shared" si="394"/>
        <v>Sand &amp; Gravel</v>
      </c>
      <c r="M3599" s="27" t="str">
        <f t="shared" si="395"/>
        <v>Sand &amp; Gravel</v>
      </c>
    </row>
    <row r="3600" spans="1:13" x14ac:dyDescent="0.25">
      <c r="A3600" s="15" t="s">
        <v>122</v>
      </c>
      <c r="B3600" s="16" t="s">
        <v>17</v>
      </c>
      <c r="C3600" s="15" t="str">
        <f t="shared" si="393"/>
        <v>Sand &amp; Stones_Gravely</v>
      </c>
      <c r="D3600" s="15">
        <v>90</v>
      </c>
      <c r="E3600" s="33">
        <f t="shared" si="396"/>
        <v>-4.2809097071516734E-2</v>
      </c>
      <c r="F3600" s="15" t="str">
        <f t="shared" si="392"/>
        <v>Rare/Uncommon</v>
      </c>
      <c r="G3600" s="17" t="s">
        <v>120</v>
      </c>
      <c r="H3600" s="18" t="s">
        <v>120</v>
      </c>
      <c r="I3600" s="26" t="s">
        <v>120</v>
      </c>
      <c r="J3600" s="19" t="str">
        <f t="shared" si="397"/>
        <v>Yes</v>
      </c>
      <c r="K3600" s="19" t="str">
        <f t="shared" si="398"/>
        <v>Everyone Agrees</v>
      </c>
      <c r="L3600" s="27" t="str">
        <f t="shared" si="394"/>
        <v>Sand &amp; Gravel</v>
      </c>
      <c r="M3600" s="27" t="str">
        <f t="shared" si="395"/>
        <v>Sand &amp; Gravel</v>
      </c>
    </row>
    <row r="3601" spans="1:13" x14ac:dyDescent="0.25">
      <c r="A3601" s="15" t="s">
        <v>122</v>
      </c>
      <c r="B3601" s="16" t="s">
        <v>18</v>
      </c>
      <c r="C3601" s="15" t="str">
        <f t="shared" si="393"/>
        <v>Sand &amp; Stones_Gummy</v>
      </c>
      <c r="D3601" s="15">
        <v>0</v>
      </c>
      <c r="E3601" s="33">
        <f t="shared" si="396"/>
        <v>-4.8134274696818129E-2</v>
      </c>
      <c r="F3601" s="15" t="str">
        <f t="shared" si="392"/>
        <v>Not Used</v>
      </c>
      <c r="G3601" s="17" t="s">
        <v>159</v>
      </c>
      <c r="H3601" s="18" t="s">
        <v>120</v>
      </c>
      <c r="I3601" s="26" t="s">
        <v>120</v>
      </c>
      <c r="J3601" s="19" t="str">
        <f t="shared" si="397"/>
        <v>Not Used</v>
      </c>
      <c r="K3601" s="19" t="str">
        <f t="shared" si="398"/>
        <v>Not Used</v>
      </c>
      <c r="L3601" s="27" t="str">
        <f t="shared" si="394"/>
        <v>CHECK</v>
      </c>
      <c r="M3601" s="27" t="str">
        <f t="shared" si="395"/>
        <v>Sand &amp; Gravel</v>
      </c>
    </row>
    <row r="3602" spans="1:13" x14ac:dyDescent="0.25">
      <c r="A3602" s="15" t="s">
        <v>122</v>
      </c>
      <c r="B3602" s="16" t="s">
        <v>19</v>
      </c>
      <c r="C3602" s="15" t="str">
        <f t="shared" si="393"/>
        <v>Sand &amp; Stones_Hard</v>
      </c>
      <c r="D3602" s="15">
        <v>71</v>
      </c>
      <c r="E3602" s="33">
        <f t="shared" si="396"/>
        <v>-4.3933301236858138E-2</v>
      </c>
      <c r="F3602" s="15" t="str">
        <f t="shared" si="392"/>
        <v>Rare/Uncommon</v>
      </c>
      <c r="G3602" s="17" t="s">
        <v>120</v>
      </c>
      <c r="H3602" s="18" t="s">
        <v>120</v>
      </c>
      <c r="I3602" s="26" t="s">
        <v>120</v>
      </c>
      <c r="J3602" s="19" t="str">
        <f t="shared" si="397"/>
        <v>Yes</v>
      </c>
      <c r="K3602" s="19" t="str">
        <f t="shared" si="398"/>
        <v>Everyone Agrees</v>
      </c>
      <c r="L3602" s="27" t="str">
        <f t="shared" si="394"/>
        <v>Sand &amp; Gravel</v>
      </c>
      <c r="M3602" s="27" t="str">
        <f t="shared" si="395"/>
        <v>Sand &amp; Gravel</v>
      </c>
    </row>
    <row r="3603" spans="1:13" x14ac:dyDescent="0.25">
      <c r="A3603" s="15" t="s">
        <v>122</v>
      </c>
      <c r="B3603" s="16" t="s">
        <v>20</v>
      </c>
      <c r="C3603" s="15" t="str">
        <f t="shared" si="393"/>
        <v>Sand &amp; Stones_Heaving/Quick</v>
      </c>
      <c r="D3603" s="15">
        <v>1</v>
      </c>
      <c r="E3603" s="33">
        <f t="shared" si="396"/>
        <v>-4.8075106056537004E-2</v>
      </c>
      <c r="F3603" s="15" t="str">
        <f t="shared" si="392"/>
        <v>Rare/Uncommon</v>
      </c>
      <c r="G3603" s="17" t="s">
        <v>120</v>
      </c>
      <c r="H3603" s="18" t="s">
        <v>120</v>
      </c>
      <c r="I3603" s="26" t="s">
        <v>120</v>
      </c>
      <c r="J3603" s="19" t="str">
        <f t="shared" si="397"/>
        <v>Yes</v>
      </c>
      <c r="K3603" s="19" t="str">
        <f t="shared" si="398"/>
        <v>Everyone Agrees</v>
      </c>
      <c r="L3603" s="27" t="str">
        <f t="shared" si="394"/>
        <v>Sand &amp; Gravel</v>
      </c>
      <c r="M3603" s="27" t="str">
        <f t="shared" si="395"/>
        <v>Sand &amp; Gravel</v>
      </c>
    </row>
    <row r="3604" spans="1:13" x14ac:dyDescent="0.25">
      <c r="A3604" s="15" t="s">
        <v>122</v>
      </c>
      <c r="B3604" s="16" t="s">
        <v>21</v>
      </c>
      <c r="C3604" s="15" t="str">
        <f t="shared" si="393"/>
        <v>Sand &amp; Stones_Karst</v>
      </c>
      <c r="D3604" s="15">
        <v>0</v>
      </c>
      <c r="E3604" s="33">
        <f t="shared" si="396"/>
        <v>-4.8134274696818129E-2</v>
      </c>
      <c r="F3604" s="15" t="str">
        <f t="shared" si="392"/>
        <v>Not Used</v>
      </c>
      <c r="G3604" s="17" t="s">
        <v>159</v>
      </c>
      <c r="H3604" s="18" t="s">
        <v>120</v>
      </c>
      <c r="I3604" s="26" t="s">
        <v>120</v>
      </c>
      <c r="J3604" s="19" t="str">
        <f t="shared" si="397"/>
        <v>Not Used</v>
      </c>
      <c r="K3604" s="19" t="str">
        <f t="shared" si="398"/>
        <v>Not Used</v>
      </c>
      <c r="L3604" s="27" t="str">
        <f t="shared" si="394"/>
        <v>CHECK</v>
      </c>
      <c r="M3604" s="27" t="str">
        <f t="shared" si="395"/>
        <v>Sand &amp; Gravel</v>
      </c>
    </row>
    <row r="3605" spans="1:13" x14ac:dyDescent="0.25">
      <c r="A3605" s="15" t="s">
        <v>122</v>
      </c>
      <c r="B3605" s="16" t="s">
        <v>22</v>
      </c>
      <c r="C3605" s="15" t="str">
        <f t="shared" si="393"/>
        <v>Sand &amp; Stones_Layered</v>
      </c>
      <c r="D3605" s="15">
        <v>6</v>
      </c>
      <c r="E3605" s="33">
        <f t="shared" si="396"/>
        <v>-4.7779262855131371E-2</v>
      </c>
      <c r="F3605" s="15" t="str">
        <f t="shared" si="392"/>
        <v>Rare/Uncommon</v>
      </c>
      <c r="G3605" s="17" t="s">
        <v>120</v>
      </c>
      <c r="H3605" s="18" t="s">
        <v>120</v>
      </c>
      <c r="I3605" s="26" t="s">
        <v>120</v>
      </c>
      <c r="J3605" s="19" t="str">
        <f t="shared" si="397"/>
        <v>Yes</v>
      </c>
      <c r="K3605" s="19" t="str">
        <f t="shared" si="398"/>
        <v>Everyone Agrees</v>
      </c>
      <c r="L3605" s="27" t="str">
        <f t="shared" si="394"/>
        <v>Sand &amp; Gravel</v>
      </c>
      <c r="M3605" s="27" t="str">
        <f t="shared" si="395"/>
        <v>Sand &amp; Gravel</v>
      </c>
    </row>
    <row r="3606" spans="1:13" x14ac:dyDescent="0.25">
      <c r="A3606" s="15" t="s">
        <v>122</v>
      </c>
      <c r="B3606" s="16" t="s">
        <v>23</v>
      </c>
      <c r="C3606" s="15" t="str">
        <f t="shared" si="393"/>
        <v>Sand &amp; Stones_Medium</v>
      </c>
      <c r="D3606" s="15">
        <v>1310</v>
      </c>
      <c r="E3606" s="33">
        <f t="shared" si="396"/>
        <v>2.9376644071457788E-2</v>
      </c>
      <c r="F3606" s="15" t="str">
        <f t="shared" si="392"/>
        <v>Fairly Common</v>
      </c>
      <c r="G3606" s="17" t="s">
        <v>120</v>
      </c>
      <c r="H3606" s="18" t="s">
        <v>120</v>
      </c>
      <c r="I3606" s="26" t="s">
        <v>120</v>
      </c>
      <c r="J3606" s="19" t="str">
        <f t="shared" si="397"/>
        <v>Yes</v>
      </c>
      <c r="K3606" s="19" t="str">
        <f t="shared" si="398"/>
        <v>Everyone Agrees</v>
      </c>
      <c r="L3606" s="27" t="str">
        <f t="shared" si="394"/>
        <v>Sand &amp; Gravel</v>
      </c>
      <c r="M3606" s="27" t="str">
        <f t="shared" si="395"/>
        <v>Sand &amp; Gravel</v>
      </c>
    </row>
    <row r="3607" spans="1:13" x14ac:dyDescent="0.25">
      <c r="A3607" s="15" t="s">
        <v>122</v>
      </c>
      <c r="B3607" s="16" t="s">
        <v>24</v>
      </c>
      <c r="C3607" s="15" t="str">
        <f t="shared" si="393"/>
        <v>Sand &amp; Stones_Medium To Coarse</v>
      </c>
      <c r="D3607" s="15">
        <v>659</v>
      </c>
      <c r="E3607" s="33">
        <f t="shared" si="396"/>
        <v>-9.1421407515556649E-3</v>
      </c>
      <c r="F3607" s="15" t="str">
        <f t="shared" si="392"/>
        <v>Rare/Uncommon</v>
      </c>
      <c r="G3607" s="17" t="s">
        <v>120</v>
      </c>
      <c r="H3607" s="18" t="s">
        <v>120</v>
      </c>
      <c r="I3607" s="26" t="s">
        <v>120</v>
      </c>
      <c r="J3607" s="19" t="str">
        <f t="shared" si="397"/>
        <v>Yes</v>
      </c>
      <c r="K3607" s="19" t="str">
        <f t="shared" si="398"/>
        <v>Everyone Agrees</v>
      </c>
      <c r="L3607" s="27" t="str">
        <f t="shared" si="394"/>
        <v>Sand &amp; Gravel</v>
      </c>
      <c r="M3607" s="27" t="str">
        <f t="shared" si="395"/>
        <v>Sand &amp; Gravel</v>
      </c>
    </row>
    <row r="3608" spans="1:13" x14ac:dyDescent="0.25">
      <c r="A3608" s="15" t="s">
        <v>122</v>
      </c>
      <c r="B3608" s="16" t="s">
        <v>25</v>
      </c>
      <c r="C3608" s="15" t="str">
        <f t="shared" si="393"/>
        <v>Sand &amp; Stones_Organic</v>
      </c>
      <c r="D3608" s="15">
        <v>3</v>
      </c>
      <c r="E3608" s="33">
        <f t="shared" si="396"/>
        <v>-4.7956768775974754E-2</v>
      </c>
      <c r="F3608" s="15" t="str">
        <f t="shared" si="392"/>
        <v>Rare/Uncommon</v>
      </c>
      <c r="G3608" s="17" t="s">
        <v>120</v>
      </c>
      <c r="H3608" s="18" t="s">
        <v>120</v>
      </c>
      <c r="I3608" s="26" t="s">
        <v>120</v>
      </c>
      <c r="J3608" s="19" t="str">
        <f t="shared" si="397"/>
        <v>Yes</v>
      </c>
      <c r="K3608" s="19" t="str">
        <f t="shared" si="398"/>
        <v>Everyone Agrees</v>
      </c>
      <c r="L3608" s="27" t="str">
        <f t="shared" si="394"/>
        <v>Sand &amp; Gravel</v>
      </c>
      <c r="M3608" s="27" t="str">
        <f t="shared" si="395"/>
        <v>Sand &amp; Gravel</v>
      </c>
    </row>
    <row r="3609" spans="1:13" x14ac:dyDescent="0.25">
      <c r="A3609" s="15" t="s">
        <v>122</v>
      </c>
      <c r="B3609" s="16" t="s">
        <v>26</v>
      </c>
      <c r="C3609" s="15" t="str">
        <f t="shared" si="393"/>
        <v>Sand &amp; Stones_Porous</v>
      </c>
      <c r="D3609" s="15">
        <v>0</v>
      </c>
      <c r="E3609" s="33">
        <f t="shared" si="396"/>
        <v>-4.8134274696818129E-2</v>
      </c>
      <c r="F3609" s="15" t="str">
        <f t="shared" si="392"/>
        <v>Not Used</v>
      </c>
      <c r="G3609" s="17" t="s">
        <v>159</v>
      </c>
      <c r="H3609" s="18" t="s">
        <v>120</v>
      </c>
      <c r="I3609" s="26" t="s">
        <v>120</v>
      </c>
      <c r="J3609" s="19" t="str">
        <f t="shared" si="397"/>
        <v>Not Used</v>
      </c>
      <c r="K3609" s="19" t="str">
        <f t="shared" si="398"/>
        <v>Not Used</v>
      </c>
      <c r="L3609" s="27" t="str">
        <f t="shared" si="394"/>
        <v>CHECK</v>
      </c>
      <c r="M3609" s="27" t="str">
        <f t="shared" si="395"/>
        <v>Sand &amp; Gravel</v>
      </c>
    </row>
    <row r="3610" spans="1:13" x14ac:dyDescent="0.25">
      <c r="A3610" s="15" t="s">
        <v>122</v>
      </c>
      <c r="B3610" s="16" t="s">
        <v>27</v>
      </c>
      <c r="C3610" s="15" t="str">
        <f t="shared" si="393"/>
        <v>Sand &amp; Stones_Sandy</v>
      </c>
      <c r="D3610" s="15">
        <v>15</v>
      </c>
      <c r="E3610" s="33">
        <f t="shared" si="396"/>
        <v>-4.7246745092601232E-2</v>
      </c>
      <c r="F3610" s="15" t="str">
        <f t="shared" si="392"/>
        <v>Rare/Uncommon</v>
      </c>
      <c r="G3610" s="17" t="s">
        <v>120</v>
      </c>
      <c r="H3610" s="18" t="s">
        <v>120</v>
      </c>
      <c r="I3610" s="26" t="s">
        <v>120</v>
      </c>
      <c r="J3610" s="19" t="str">
        <f t="shared" si="397"/>
        <v>Yes</v>
      </c>
      <c r="K3610" s="19" t="str">
        <f t="shared" si="398"/>
        <v>Everyone Agrees</v>
      </c>
      <c r="L3610" s="27" t="str">
        <f t="shared" si="394"/>
        <v>Sand &amp; Gravel</v>
      </c>
      <c r="M3610" s="27" t="str">
        <f t="shared" si="395"/>
        <v>Sand &amp; Gravel</v>
      </c>
    </row>
    <row r="3611" spans="1:13" x14ac:dyDescent="0.25">
      <c r="A3611" s="15" t="s">
        <v>122</v>
      </c>
      <c r="B3611" s="16" t="s">
        <v>28</v>
      </c>
      <c r="C3611" s="15" t="str">
        <f t="shared" si="393"/>
        <v>Sand &amp; Stones_Silty</v>
      </c>
      <c r="D3611" s="15">
        <v>100</v>
      </c>
      <c r="E3611" s="33">
        <f t="shared" si="396"/>
        <v>-4.2217410668705463E-2</v>
      </c>
      <c r="F3611" s="15" t="str">
        <f t="shared" si="392"/>
        <v>Rare/Uncommon</v>
      </c>
      <c r="G3611" s="17" t="s">
        <v>120</v>
      </c>
      <c r="H3611" s="18" t="s">
        <v>120</v>
      </c>
      <c r="I3611" s="26" t="s">
        <v>120</v>
      </c>
      <c r="J3611" s="19" t="str">
        <f t="shared" si="397"/>
        <v>Yes</v>
      </c>
      <c r="K3611" s="19" t="str">
        <f t="shared" si="398"/>
        <v>Everyone Agrees</v>
      </c>
      <c r="L3611" s="27" t="str">
        <f t="shared" si="394"/>
        <v>Sand &amp; Gravel</v>
      </c>
      <c r="M3611" s="27" t="str">
        <f t="shared" si="395"/>
        <v>Sand &amp; Gravel</v>
      </c>
    </row>
    <row r="3612" spans="1:13" x14ac:dyDescent="0.25">
      <c r="A3612" s="15" t="s">
        <v>122</v>
      </c>
      <c r="B3612" s="16" t="s">
        <v>29</v>
      </c>
      <c r="C3612" s="15" t="str">
        <f t="shared" si="393"/>
        <v>Sand &amp; Stones_Soft</v>
      </c>
      <c r="D3612" s="15">
        <v>24</v>
      </c>
      <c r="E3612" s="33">
        <f t="shared" si="396"/>
        <v>-4.6714227330071093E-2</v>
      </c>
      <c r="F3612" s="15" t="str">
        <f t="shared" si="392"/>
        <v>Rare/Uncommon</v>
      </c>
      <c r="G3612" s="17" t="s">
        <v>120</v>
      </c>
      <c r="H3612" s="18" t="s">
        <v>120</v>
      </c>
      <c r="I3612" s="26" t="s">
        <v>120</v>
      </c>
      <c r="J3612" s="19" t="str">
        <f t="shared" si="397"/>
        <v>Yes</v>
      </c>
      <c r="K3612" s="19" t="str">
        <f t="shared" si="398"/>
        <v>Everyone Agrees</v>
      </c>
      <c r="L3612" s="27" t="str">
        <f t="shared" si="394"/>
        <v>Sand &amp; Gravel</v>
      </c>
      <c r="M3612" s="27" t="str">
        <f t="shared" si="395"/>
        <v>Sand &amp; Gravel</v>
      </c>
    </row>
    <row r="3613" spans="1:13" x14ac:dyDescent="0.25">
      <c r="A3613" s="15" t="s">
        <v>122</v>
      </c>
      <c r="B3613" s="16" t="s">
        <v>30</v>
      </c>
      <c r="C3613" s="15" t="str">
        <f t="shared" si="393"/>
        <v>Sand &amp; Stones_Sticky</v>
      </c>
      <c r="D3613" s="15">
        <v>4</v>
      </c>
      <c r="E3613" s="33">
        <f t="shared" si="396"/>
        <v>-4.7897600135693622E-2</v>
      </c>
      <c r="F3613" s="15" t="str">
        <f t="shared" si="392"/>
        <v>Rare/Uncommon</v>
      </c>
      <c r="G3613" s="17" t="s">
        <v>120</v>
      </c>
      <c r="H3613" s="18" t="s">
        <v>120</v>
      </c>
      <c r="I3613" s="26" t="s">
        <v>120</v>
      </c>
      <c r="J3613" s="19" t="str">
        <f t="shared" si="397"/>
        <v>Yes</v>
      </c>
      <c r="K3613" s="19" t="str">
        <f t="shared" si="398"/>
        <v>Everyone Agrees</v>
      </c>
      <c r="L3613" s="27" t="str">
        <f t="shared" si="394"/>
        <v>Sand &amp; Gravel</v>
      </c>
      <c r="M3613" s="27" t="str">
        <f t="shared" si="395"/>
        <v>Sand &amp; Gravel</v>
      </c>
    </row>
    <row r="3614" spans="1:13" x14ac:dyDescent="0.25">
      <c r="A3614" s="15" t="s">
        <v>122</v>
      </c>
      <c r="B3614" s="16" t="s">
        <v>31</v>
      </c>
      <c r="C3614" s="15" t="str">
        <f t="shared" si="393"/>
        <v>Sand &amp; Stones_Stoney</v>
      </c>
      <c r="D3614" s="15">
        <v>19</v>
      </c>
      <c r="E3614" s="33">
        <f t="shared" si="396"/>
        <v>-4.7010070531476725E-2</v>
      </c>
      <c r="F3614" s="15" t="str">
        <f t="shared" si="392"/>
        <v>Rare/Uncommon</v>
      </c>
      <c r="G3614" s="17" t="s">
        <v>120</v>
      </c>
      <c r="H3614" s="18" t="s">
        <v>120</v>
      </c>
      <c r="I3614" s="26" t="s">
        <v>120</v>
      </c>
      <c r="J3614" s="19" t="str">
        <f t="shared" si="397"/>
        <v>Yes</v>
      </c>
      <c r="K3614" s="19" t="str">
        <f t="shared" si="398"/>
        <v>Everyone Agrees</v>
      </c>
      <c r="L3614" s="27" t="str">
        <f t="shared" si="394"/>
        <v>Sand &amp; Gravel</v>
      </c>
      <c r="M3614" s="27" t="str">
        <f t="shared" si="395"/>
        <v>Sand &amp; Gravel</v>
      </c>
    </row>
    <row r="3615" spans="1:13" x14ac:dyDescent="0.25">
      <c r="A3615" s="15" t="s">
        <v>122</v>
      </c>
      <c r="B3615" s="16" t="s">
        <v>32</v>
      </c>
      <c r="C3615" s="15" t="str">
        <f t="shared" si="393"/>
        <v>Sand &amp; Stones_Stringers</v>
      </c>
      <c r="D3615" s="15">
        <v>2</v>
      </c>
      <c r="E3615" s="33">
        <f t="shared" si="396"/>
        <v>-4.8015937416255879E-2</v>
      </c>
      <c r="F3615" s="15" t="str">
        <f t="shared" si="392"/>
        <v>Rare/Uncommon</v>
      </c>
      <c r="G3615" s="17" t="s">
        <v>120</v>
      </c>
      <c r="H3615" s="18" t="s">
        <v>120</v>
      </c>
      <c r="I3615" s="26" t="s">
        <v>120</v>
      </c>
      <c r="J3615" s="19" t="str">
        <f t="shared" si="397"/>
        <v>Yes</v>
      </c>
      <c r="K3615" s="19" t="str">
        <f t="shared" si="398"/>
        <v>Everyone Agrees</v>
      </c>
      <c r="L3615" s="27" t="str">
        <f t="shared" si="394"/>
        <v>Sand &amp; Gravel</v>
      </c>
      <c r="M3615" s="27" t="str">
        <f t="shared" si="395"/>
        <v>Sand &amp; Gravel</v>
      </c>
    </row>
    <row r="3616" spans="1:13" x14ac:dyDescent="0.25">
      <c r="A3616" s="15" t="s">
        <v>122</v>
      </c>
      <c r="B3616" s="16" t="s">
        <v>33</v>
      </c>
      <c r="C3616" s="15" t="str">
        <f t="shared" si="393"/>
        <v>Sand &amp; Stones_Strips</v>
      </c>
      <c r="D3616" s="15">
        <v>2</v>
      </c>
      <c r="E3616" s="33">
        <f t="shared" si="396"/>
        <v>-4.8015937416255879E-2</v>
      </c>
      <c r="F3616" s="15" t="str">
        <f t="shared" si="392"/>
        <v>Rare/Uncommon</v>
      </c>
      <c r="G3616" s="17" t="s">
        <v>120</v>
      </c>
      <c r="H3616" s="18" t="s">
        <v>120</v>
      </c>
      <c r="I3616" s="26" t="s">
        <v>120</v>
      </c>
      <c r="J3616" s="19" t="str">
        <f t="shared" si="397"/>
        <v>Yes</v>
      </c>
      <c r="K3616" s="19" t="str">
        <f t="shared" si="398"/>
        <v>Everyone Agrees</v>
      </c>
      <c r="L3616" s="27" t="str">
        <f t="shared" si="394"/>
        <v>Sand &amp; Gravel</v>
      </c>
      <c r="M3616" s="27" t="str">
        <f t="shared" si="395"/>
        <v>Sand &amp; Gravel</v>
      </c>
    </row>
    <row r="3617" spans="1:13" x14ac:dyDescent="0.25">
      <c r="A3617" s="15" t="s">
        <v>122</v>
      </c>
      <c r="B3617" s="16" t="s">
        <v>34</v>
      </c>
      <c r="C3617" s="15" t="str">
        <f t="shared" si="393"/>
        <v>Sand &amp; Stones_Swelling</v>
      </c>
      <c r="D3617" s="15">
        <v>0</v>
      </c>
      <c r="E3617" s="33">
        <f t="shared" si="396"/>
        <v>-4.8134274696818129E-2</v>
      </c>
      <c r="F3617" s="15" t="str">
        <f t="shared" si="392"/>
        <v>Not Used</v>
      </c>
      <c r="G3617" s="17" t="s">
        <v>159</v>
      </c>
      <c r="H3617" s="18" t="s">
        <v>120</v>
      </c>
      <c r="I3617" s="26" t="s">
        <v>120</v>
      </c>
      <c r="J3617" s="19" t="str">
        <f t="shared" si="397"/>
        <v>Not Used</v>
      </c>
      <c r="K3617" s="19" t="str">
        <f t="shared" si="398"/>
        <v>Not Used</v>
      </c>
      <c r="L3617" s="27" t="str">
        <f t="shared" si="394"/>
        <v>CHECK</v>
      </c>
      <c r="M3617" s="27" t="str">
        <f t="shared" si="395"/>
        <v>Sand &amp; Gravel</v>
      </c>
    </row>
    <row r="3618" spans="1:13" x14ac:dyDescent="0.25">
      <c r="A3618" s="15" t="s">
        <v>122</v>
      </c>
      <c r="B3618" s="16" t="s">
        <v>35</v>
      </c>
      <c r="C3618" s="15" t="str">
        <f t="shared" si="393"/>
        <v>Sand &amp; Stones_Very Coarse</v>
      </c>
      <c r="D3618" s="15">
        <v>11</v>
      </c>
      <c r="E3618" s="33">
        <f t="shared" si="396"/>
        <v>-4.7483419653725739E-2</v>
      </c>
      <c r="F3618" s="15" t="str">
        <f t="shared" si="392"/>
        <v>Rare/Uncommon</v>
      </c>
      <c r="G3618" s="17" t="s">
        <v>120</v>
      </c>
      <c r="H3618" s="18" t="s">
        <v>120</v>
      </c>
      <c r="I3618" s="26" t="s">
        <v>120</v>
      </c>
      <c r="J3618" s="19" t="str">
        <f t="shared" si="397"/>
        <v>Yes</v>
      </c>
      <c r="K3618" s="19" t="str">
        <f t="shared" si="398"/>
        <v>Everyone Agrees</v>
      </c>
      <c r="L3618" s="27" t="str">
        <f t="shared" si="394"/>
        <v>Sand &amp; Gravel</v>
      </c>
      <c r="M3618" s="27" t="str">
        <f t="shared" si="395"/>
        <v>Sand &amp; Gravel</v>
      </c>
    </row>
    <row r="3619" spans="1:13" x14ac:dyDescent="0.25">
      <c r="A3619" s="15" t="s">
        <v>122</v>
      </c>
      <c r="B3619" s="16" t="s">
        <v>160</v>
      </c>
      <c r="C3619" s="15" t="str">
        <f t="shared" si="393"/>
        <v>Sand &amp; Stones_Very Fine</v>
      </c>
      <c r="D3619" s="15">
        <v>17</v>
      </c>
      <c r="E3619" s="33">
        <f t="shared" si="396"/>
        <v>-4.7128407812038975E-2</v>
      </c>
      <c r="F3619" s="15" t="str">
        <f t="shared" si="392"/>
        <v>Rare/Uncommon</v>
      </c>
      <c r="G3619" s="17" t="s">
        <v>120</v>
      </c>
      <c r="H3619" s="18" t="s">
        <v>120</v>
      </c>
      <c r="I3619" s="26" t="s">
        <v>120</v>
      </c>
      <c r="J3619" s="19" t="str">
        <f t="shared" si="397"/>
        <v>Yes</v>
      </c>
      <c r="K3619" s="19" t="str">
        <f t="shared" si="398"/>
        <v>Everyone Agrees</v>
      </c>
      <c r="L3619" s="27" t="str">
        <f t="shared" si="394"/>
        <v>Sand &amp; Gravel</v>
      </c>
      <c r="M3619" s="27" t="str">
        <f t="shared" si="395"/>
        <v>Sand &amp; Gravel</v>
      </c>
    </row>
    <row r="3620" spans="1:13" x14ac:dyDescent="0.25">
      <c r="A3620" s="15" t="s">
        <v>122</v>
      </c>
      <c r="B3620" s="16" t="s">
        <v>36</v>
      </c>
      <c r="C3620" s="15" t="str">
        <f t="shared" si="393"/>
        <v>Sand &amp; Stones_Very Fine-Coarse</v>
      </c>
      <c r="D3620" s="15">
        <v>0</v>
      </c>
      <c r="E3620" s="33">
        <f t="shared" si="396"/>
        <v>-4.8134274696818129E-2</v>
      </c>
      <c r="F3620" s="15" t="str">
        <f t="shared" si="392"/>
        <v>Not Used</v>
      </c>
      <c r="G3620" s="17" t="s">
        <v>159</v>
      </c>
      <c r="H3620" s="18" t="s">
        <v>120</v>
      </c>
      <c r="I3620" s="26" t="s">
        <v>120</v>
      </c>
      <c r="J3620" s="19" t="str">
        <f t="shared" si="397"/>
        <v>Not Used</v>
      </c>
      <c r="K3620" s="19" t="str">
        <f t="shared" si="398"/>
        <v>Not Used</v>
      </c>
      <c r="L3620" s="27" t="str">
        <f t="shared" si="394"/>
        <v>CHECK</v>
      </c>
      <c r="M3620" s="27" t="str">
        <f t="shared" si="395"/>
        <v>Sand &amp; Gravel</v>
      </c>
    </row>
    <row r="3621" spans="1:13" x14ac:dyDescent="0.25">
      <c r="A3621" s="15" t="s">
        <v>122</v>
      </c>
      <c r="B3621" s="16" t="s">
        <v>37</v>
      </c>
      <c r="C3621" s="15" t="str">
        <f t="shared" si="393"/>
        <v>Sand &amp; Stones_Very Fine-Fine</v>
      </c>
      <c r="D3621" s="15">
        <v>0</v>
      </c>
      <c r="E3621" s="33">
        <f t="shared" si="396"/>
        <v>-4.8134274696818129E-2</v>
      </c>
      <c r="F3621" s="15" t="str">
        <f t="shared" si="392"/>
        <v>Not Used</v>
      </c>
      <c r="G3621" s="17" t="s">
        <v>159</v>
      </c>
      <c r="H3621" s="18" t="s">
        <v>120</v>
      </c>
      <c r="I3621" s="26" t="s">
        <v>120</v>
      </c>
      <c r="J3621" s="19" t="str">
        <f t="shared" si="397"/>
        <v>Not Used</v>
      </c>
      <c r="K3621" s="19" t="str">
        <f t="shared" si="398"/>
        <v>Not Used</v>
      </c>
      <c r="L3621" s="27" t="str">
        <f t="shared" si="394"/>
        <v>CHECK</v>
      </c>
      <c r="M3621" s="27" t="str">
        <f t="shared" si="395"/>
        <v>Sand &amp; Gravel</v>
      </c>
    </row>
    <row r="3622" spans="1:13" x14ac:dyDescent="0.25">
      <c r="A3622" s="15" t="s">
        <v>122</v>
      </c>
      <c r="B3622" s="16" t="s">
        <v>38</v>
      </c>
      <c r="C3622" s="15" t="str">
        <f t="shared" si="393"/>
        <v>Sand &amp; Stones_Very Fine-Medium</v>
      </c>
      <c r="D3622" s="15">
        <v>2</v>
      </c>
      <c r="E3622" s="33">
        <f t="shared" si="396"/>
        <v>-4.8015937416255879E-2</v>
      </c>
      <c r="F3622" s="15" t="str">
        <f t="shared" si="392"/>
        <v>Rare/Uncommon</v>
      </c>
      <c r="G3622" s="17" t="s">
        <v>120</v>
      </c>
      <c r="H3622" s="18" t="s">
        <v>120</v>
      </c>
      <c r="I3622" s="26" t="s">
        <v>120</v>
      </c>
      <c r="J3622" s="19" t="str">
        <f t="shared" si="397"/>
        <v>Yes</v>
      </c>
      <c r="K3622" s="19" t="str">
        <f t="shared" si="398"/>
        <v>Everyone Agrees</v>
      </c>
      <c r="L3622" s="27" t="str">
        <f t="shared" si="394"/>
        <v>Sand &amp; Gravel</v>
      </c>
      <c r="M3622" s="27" t="str">
        <f t="shared" si="395"/>
        <v>Sand &amp; Gravel</v>
      </c>
    </row>
    <row r="3623" spans="1:13" x14ac:dyDescent="0.25">
      <c r="A3623" s="15" t="s">
        <v>122</v>
      </c>
      <c r="B3623" s="16" t="s">
        <v>39</v>
      </c>
      <c r="C3623" s="15" t="str">
        <f t="shared" si="393"/>
        <v>Sand &amp; Stones_Very Hard</v>
      </c>
      <c r="D3623" s="15">
        <v>1</v>
      </c>
      <c r="E3623" s="33">
        <f t="shared" si="396"/>
        <v>-4.8075106056537004E-2</v>
      </c>
      <c r="F3623" s="15" t="str">
        <f t="shared" si="392"/>
        <v>Rare/Uncommon</v>
      </c>
      <c r="G3623" s="17" t="s">
        <v>159</v>
      </c>
      <c r="H3623" s="18" t="s">
        <v>120</v>
      </c>
      <c r="I3623" s="26" t="s">
        <v>120</v>
      </c>
      <c r="J3623" s="19" t="str">
        <f t="shared" si="397"/>
        <v>Needs Review</v>
      </c>
      <c r="K3623" s="19" t="str">
        <f t="shared" si="398"/>
        <v>Bell &amp; Erber</v>
      </c>
      <c r="L3623" s="27" t="str">
        <f t="shared" si="394"/>
        <v>Sand &amp; Gravel</v>
      </c>
      <c r="M3623" s="27" t="str">
        <f t="shared" si="395"/>
        <v>Sand &amp; Gravel</v>
      </c>
    </row>
    <row r="3624" spans="1:13" x14ac:dyDescent="0.25">
      <c r="A3624" s="15" t="s">
        <v>122</v>
      </c>
      <c r="B3624" s="16" t="s">
        <v>40</v>
      </c>
      <c r="C3624" s="15" t="str">
        <f t="shared" si="393"/>
        <v>Sand &amp; Stones_W/Boulders</v>
      </c>
      <c r="D3624" s="15">
        <v>19</v>
      </c>
      <c r="E3624" s="33">
        <f t="shared" si="396"/>
        <v>-4.7010070531476725E-2</v>
      </c>
      <c r="F3624" s="15" t="str">
        <f t="shared" si="392"/>
        <v>Rare/Uncommon</v>
      </c>
      <c r="G3624" s="17" t="s">
        <v>120</v>
      </c>
      <c r="H3624" s="18" t="s">
        <v>120</v>
      </c>
      <c r="I3624" s="26" t="s">
        <v>120</v>
      </c>
      <c r="J3624" s="19" t="str">
        <f t="shared" si="397"/>
        <v>Yes</v>
      </c>
      <c r="K3624" s="19" t="str">
        <f t="shared" si="398"/>
        <v>Everyone Agrees</v>
      </c>
      <c r="L3624" s="27" t="str">
        <f t="shared" si="394"/>
        <v>Sand &amp; Gravel</v>
      </c>
      <c r="M3624" s="27" t="str">
        <f t="shared" si="395"/>
        <v>Sand &amp; Gravel</v>
      </c>
    </row>
    <row r="3625" spans="1:13" x14ac:dyDescent="0.25">
      <c r="A3625" s="15" t="s">
        <v>122</v>
      </c>
      <c r="B3625" s="16" t="s">
        <v>41</v>
      </c>
      <c r="C3625" s="15" t="str">
        <f t="shared" si="393"/>
        <v>Sand &amp; Stones_W/Clay</v>
      </c>
      <c r="D3625" s="15">
        <v>632</v>
      </c>
      <c r="E3625" s="33">
        <f t="shared" si="396"/>
        <v>-1.0739694039146085E-2</v>
      </c>
      <c r="F3625" s="15" t="str">
        <f t="shared" si="392"/>
        <v>Rare/Uncommon</v>
      </c>
      <c r="G3625" s="17" t="s">
        <v>158</v>
      </c>
      <c r="H3625" s="18" t="s">
        <v>158</v>
      </c>
      <c r="I3625" s="26" t="s">
        <v>158</v>
      </c>
      <c r="J3625" s="19" t="str">
        <f t="shared" si="397"/>
        <v>Yes</v>
      </c>
      <c r="K3625" s="19" t="str">
        <f t="shared" si="398"/>
        <v>Everyone Agrees</v>
      </c>
      <c r="L3625" s="27" t="str">
        <f t="shared" si="394"/>
        <v>Diamicton</v>
      </c>
      <c r="M3625" s="27" t="str">
        <f t="shared" si="395"/>
        <v>Diamicton</v>
      </c>
    </row>
    <row r="3626" spans="1:13" x14ac:dyDescent="0.25">
      <c r="A3626" s="15" t="s">
        <v>122</v>
      </c>
      <c r="B3626" s="16" t="s">
        <v>42</v>
      </c>
      <c r="C3626" s="15" t="str">
        <f t="shared" si="393"/>
        <v>Sand &amp; Stones_W/Coal</v>
      </c>
      <c r="D3626" s="15">
        <v>2</v>
      </c>
      <c r="E3626" s="33">
        <f t="shared" si="396"/>
        <v>-4.8015937416255879E-2</v>
      </c>
      <c r="F3626" s="15" t="str">
        <f t="shared" si="392"/>
        <v>Rare/Uncommon</v>
      </c>
      <c r="G3626" s="17" t="s">
        <v>120</v>
      </c>
      <c r="H3626" s="18" t="s">
        <v>120</v>
      </c>
      <c r="I3626" s="26" t="s">
        <v>120</v>
      </c>
      <c r="J3626" s="19" t="str">
        <f t="shared" si="397"/>
        <v>Yes</v>
      </c>
      <c r="K3626" s="19" t="str">
        <f t="shared" si="398"/>
        <v>Everyone Agrees</v>
      </c>
      <c r="L3626" s="27" t="str">
        <f t="shared" si="394"/>
        <v>Sand &amp; Gravel</v>
      </c>
      <c r="M3626" s="27" t="str">
        <f t="shared" si="395"/>
        <v>Sand &amp; Gravel</v>
      </c>
    </row>
    <row r="3627" spans="1:13" x14ac:dyDescent="0.25">
      <c r="A3627" s="15" t="s">
        <v>122</v>
      </c>
      <c r="B3627" s="16" t="s">
        <v>43</v>
      </c>
      <c r="C3627" s="15" t="str">
        <f t="shared" si="393"/>
        <v>Sand &amp; Stones_W/Cobbles</v>
      </c>
      <c r="D3627" s="15">
        <v>12</v>
      </c>
      <c r="E3627" s="33">
        <f t="shared" si="396"/>
        <v>-4.7424251013444607E-2</v>
      </c>
      <c r="F3627" s="15" t="str">
        <f t="shared" si="392"/>
        <v>Rare/Uncommon</v>
      </c>
      <c r="G3627" s="17" t="s">
        <v>120</v>
      </c>
      <c r="H3627" s="18" t="s">
        <v>120</v>
      </c>
      <c r="I3627" s="26" t="s">
        <v>120</v>
      </c>
      <c r="J3627" s="19" t="str">
        <f t="shared" si="397"/>
        <v>Yes</v>
      </c>
      <c r="K3627" s="19" t="str">
        <f t="shared" si="398"/>
        <v>Everyone Agrees</v>
      </c>
      <c r="L3627" s="27" t="str">
        <f t="shared" si="394"/>
        <v>Sand &amp; Gravel</v>
      </c>
      <c r="M3627" s="27" t="str">
        <f t="shared" si="395"/>
        <v>Sand &amp; Gravel</v>
      </c>
    </row>
    <row r="3628" spans="1:13" x14ac:dyDescent="0.25">
      <c r="A3628" s="15" t="s">
        <v>122</v>
      </c>
      <c r="B3628" s="16" t="s">
        <v>44</v>
      </c>
      <c r="C3628" s="15" t="str">
        <f t="shared" si="393"/>
        <v>Sand &amp; Stones_W/Dolomite</v>
      </c>
      <c r="D3628" s="15">
        <v>0</v>
      </c>
      <c r="E3628" s="33">
        <f t="shared" si="396"/>
        <v>-4.8134274696818129E-2</v>
      </c>
      <c r="F3628" s="15" t="str">
        <f t="shared" si="392"/>
        <v>Not Used</v>
      </c>
      <c r="G3628" s="17" t="s">
        <v>159</v>
      </c>
      <c r="H3628" s="18" t="s">
        <v>120</v>
      </c>
      <c r="I3628" s="26" t="s">
        <v>120</v>
      </c>
      <c r="J3628" s="19" t="str">
        <f t="shared" si="397"/>
        <v>Not Used</v>
      </c>
      <c r="K3628" s="19" t="str">
        <f t="shared" si="398"/>
        <v>Not Used</v>
      </c>
      <c r="L3628" s="27" t="str">
        <f t="shared" si="394"/>
        <v>CHECK</v>
      </c>
      <c r="M3628" s="27" t="str">
        <f t="shared" si="395"/>
        <v>Sand &amp; Gravel</v>
      </c>
    </row>
    <row r="3629" spans="1:13" x14ac:dyDescent="0.25">
      <c r="A3629" s="15" t="s">
        <v>122</v>
      </c>
      <c r="B3629" s="16" t="s">
        <v>45</v>
      </c>
      <c r="C3629" s="15" t="str">
        <f t="shared" si="393"/>
        <v>Sand &amp; Stones_W/Gravel</v>
      </c>
      <c r="D3629" s="15">
        <v>299</v>
      </c>
      <c r="E3629" s="33">
        <f t="shared" si="396"/>
        <v>-3.044285125276126E-2</v>
      </c>
      <c r="F3629" s="15" t="str">
        <f t="shared" si="392"/>
        <v>Rare/Uncommon</v>
      </c>
      <c r="G3629" s="17" t="s">
        <v>120</v>
      </c>
      <c r="H3629" s="18" t="s">
        <v>120</v>
      </c>
      <c r="I3629" s="26" t="s">
        <v>120</v>
      </c>
      <c r="J3629" s="19" t="str">
        <f t="shared" si="397"/>
        <v>Yes</v>
      </c>
      <c r="K3629" s="19" t="str">
        <f t="shared" si="398"/>
        <v>Everyone Agrees</v>
      </c>
      <c r="L3629" s="27" t="str">
        <f t="shared" si="394"/>
        <v>Sand &amp; Gravel</v>
      </c>
      <c r="M3629" s="27" t="str">
        <f t="shared" si="395"/>
        <v>Sand &amp; Gravel</v>
      </c>
    </row>
    <row r="3630" spans="1:13" x14ac:dyDescent="0.25">
      <c r="A3630" s="15" t="s">
        <v>122</v>
      </c>
      <c r="B3630" s="16" t="s">
        <v>46</v>
      </c>
      <c r="C3630" s="15" t="str">
        <f t="shared" si="393"/>
        <v>Sand &amp; Stones_W/Gypsum</v>
      </c>
      <c r="D3630" s="15">
        <v>0</v>
      </c>
      <c r="E3630" s="33">
        <f t="shared" si="396"/>
        <v>-4.8134274696818129E-2</v>
      </c>
      <c r="F3630" s="15" t="str">
        <f t="shared" si="392"/>
        <v>Not Used</v>
      </c>
      <c r="G3630" s="17" t="s">
        <v>159</v>
      </c>
      <c r="H3630" s="18" t="s">
        <v>120</v>
      </c>
      <c r="I3630" s="26" t="s">
        <v>120</v>
      </c>
      <c r="J3630" s="19" t="str">
        <f t="shared" si="397"/>
        <v>Not Used</v>
      </c>
      <c r="K3630" s="19" t="str">
        <f t="shared" si="398"/>
        <v>Not Used</v>
      </c>
      <c r="L3630" s="27" t="str">
        <f t="shared" si="394"/>
        <v>CHECK</v>
      </c>
      <c r="M3630" s="27" t="str">
        <f t="shared" si="395"/>
        <v>Sand &amp; Gravel</v>
      </c>
    </row>
    <row r="3631" spans="1:13" x14ac:dyDescent="0.25">
      <c r="A3631" s="15" t="s">
        <v>122</v>
      </c>
      <c r="B3631" s="16" t="s">
        <v>47</v>
      </c>
      <c r="C3631" s="15" t="str">
        <f t="shared" si="393"/>
        <v>Sand &amp; Stones_W/Limestone</v>
      </c>
      <c r="D3631" s="15">
        <v>18</v>
      </c>
      <c r="E3631" s="33">
        <f t="shared" si="396"/>
        <v>-4.706923917175785E-2</v>
      </c>
      <c r="F3631" s="15" t="str">
        <f t="shared" si="392"/>
        <v>Rare/Uncommon</v>
      </c>
      <c r="G3631" s="17" t="s">
        <v>120</v>
      </c>
      <c r="H3631" s="18" t="s">
        <v>120</v>
      </c>
      <c r="I3631" s="26" t="s">
        <v>120</v>
      </c>
      <c r="J3631" s="19" t="str">
        <f t="shared" si="397"/>
        <v>Yes</v>
      </c>
      <c r="K3631" s="19" t="str">
        <f t="shared" si="398"/>
        <v>Everyone Agrees</v>
      </c>
      <c r="L3631" s="27" t="str">
        <f t="shared" si="394"/>
        <v>Sand &amp; Gravel</v>
      </c>
      <c r="M3631" s="27" t="str">
        <f t="shared" si="395"/>
        <v>Sand &amp; Gravel</v>
      </c>
    </row>
    <row r="3632" spans="1:13" x14ac:dyDescent="0.25">
      <c r="A3632" s="15" t="s">
        <v>122</v>
      </c>
      <c r="B3632" s="16" t="s">
        <v>48</v>
      </c>
      <c r="C3632" s="15" t="str">
        <f t="shared" si="393"/>
        <v>Sand &amp; Stones_W/Pyrite</v>
      </c>
      <c r="D3632" s="15">
        <v>0</v>
      </c>
      <c r="E3632" s="33">
        <f t="shared" si="396"/>
        <v>-4.8134274696818129E-2</v>
      </c>
      <c r="F3632" s="15" t="str">
        <f t="shared" si="392"/>
        <v>Not Used</v>
      </c>
      <c r="G3632" s="17" t="s">
        <v>159</v>
      </c>
      <c r="H3632" s="18" t="s">
        <v>120</v>
      </c>
      <c r="I3632" s="26" t="s">
        <v>120</v>
      </c>
      <c r="J3632" s="19" t="str">
        <f t="shared" si="397"/>
        <v>Not Used</v>
      </c>
      <c r="K3632" s="19" t="str">
        <f t="shared" si="398"/>
        <v>Not Used</v>
      </c>
      <c r="L3632" s="27" t="str">
        <f t="shared" si="394"/>
        <v>CHECK</v>
      </c>
      <c r="M3632" s="27" t="str">
        <f t="shared" si="395"/>
        <v>Sand &amp; Gravel</v>
      </c>
    </row>
    <row r="3633" spans="1:13" x14ac:dyDescent="0.25">
      <c r="A3633" s="15" t="s">
        <v>122</v>
      </c>
      <c r="B3633" s="16" t="s">
        <v>49</v>
      </c>
      <c r="C3633" s="15" t="str">
        <f t="shared" si="393"/>
        <v>Sand &amp; Stones_W/Sand</v>
      </c>
      <c r="D3633" s="15">
        <v>5</v>
      </c>
      <c r="E3633" s="33">
        <f t="shared" si="396"/>
        <v>-4.7838431495412496E-2</v>
      </c>
      <c r="F3633" s="15" t="str">
        <f t="shared" si="392"/>
        <v>Rare/Uncommon</v>
      </c>
      <c r="G3633" s="17" t="s">
        <v>120</v>
      </c>
      <c r="H3633" s="18" t="s">
        <v>120</v>
      </c>
      <c r="I3633" s="26" t="s">
        <v>120</v>
      </c>
      <c r="J3633" s="19" t="str">
        <f t="shared" si="397"/>
        <v>Yes</v>
      </c>
      <c r="K3633" s="19" t="str">
        <f t="shared" si="398"/>
        <v>Everyone Agrees</v>
      </c>
      <c r="L3633" s="27" t="str">
        <f t="shared" si="394"/>
        <v>Sand &amp; Gravel</v>
      </c>
      <c r="M3633" s="27" t="str">
        <f t="shared" si="395"/>
        <v>Sand &amp; Gravel</v>
      </c>
    </row>
    <row r="3634" spans="1:13" x14ac:dyDescent="0.25">
      <c r="A3634" s="15" t="s">
        <v>122</v>
      </c>
      <c r="B3634" s="16" t="s">
        <v>50</v>
      </c>
      <c r="C3634" s="15" t="str">
        <f t="shared" si="393"/>
        <v>Sand &amp; Stones_W/Sandstone</v>
      </c>
      <c r="D3634" s="15">
        <v>12</v>
      </c>
      <c r="E3634" s="33">
        <f t="shared" si="396"/>
        <v>-4.7424251013444607E-2</v>
      </c>
      <c r="F3634" s="15" t="str">
        <f t="shared" si="392"/>
        <v>Rare/Uncommon</v>
      </c>
      <c r="G3634" s="17" t="s">
        <v>120</v>
      </c>
      <c r="H3634" s="18" t="s">
        <v>120</v>
      </c>
      <c r="I3634" s="26" t="s">
        <v>120</v>
      </c>
      <c r="J3634" s="19" t="str">
        <f t="shared" si="397"/>
        <v>Yes</v>
      </c>
      <c r="K3634" s="19" t="str">
        <f t="shared" si="398"/>
        <v>Everyone Agrees</v>
      </c>
      <c r="L3634" s="27" t="str">
        <f t="shared" si="394"/>
        <v>Sand &amp; Gravel</v>
      </c>
      <c r="M3634" s="27" t="str">
        <f t="shared" si="395"/>
        <v>Sand &amp; Gravel</v>
      </c>
    </row>
    <row r="3635" spans="1:13" x14ac:dyDescent="0.25">
      <c r="A3635" s="15" t="s">
        <v>122</v>
      </c>
      <c r="B3635" s="16" t="s">
        <v>51</v>
      </c>
      <c r="C3635" s="15" t="str">
        <f t="shared" si="393"/>
        <v>Sand &amp; Stones_W/Shale</v>
      </c>
      <c r="D3635" s="15">
        <v>55</v>
      </c>
      <c r="E3635" s="33">
        <f t="shared" si="396"/>
        <v>-4.4879999481356167E-2</v>
      </c>
      <c r="F3635" s="15" t="str">
        <f t="shared" si="392"/>
        <v>Rare/Uncommon</v>
      </c>
      <c r="G3635" s="17" t="s">
        <v>120</v>
      </c>
      <c r="H3635" s="18" t="s">
        <v>120</v>
      </c>
      <c r="I3635" s="26" t="s">
        <v>120</v>
      </c>
      <c r="J3635" s="19" t="str">
        <f t="shared" si="397"/>
        <v>Yes</v>
      </c>
      <c r="K3635" s="19" t="str">
        <f t="shared" si="398"/>
        <v>Everyone Agrees</v>
      </c>
      <c r="L3635" s="27" t="str">
        <f t="shared" si="394"/>
        <v>Sand &amp; Gravel</v>
      </c>
      <c r="M3635" s="27" t="str">
        <f t="shared" si="395"/>
        <v>Sand &amp; Gravel</v>
      </c>
    </row>
    <row r="3636" spans="1:13" x14ac:dyDescent="0.25">
      <c r="A3636" s="15" t="s">
        <v>122</v>
      </c>
      <c r="B3636" s="16" t="s">
        <v>52</v>
      </c>
      <c r="C3636" s="15" t="str">
        <f t="shared" si="393"/>
        <v>Sand &amp; Stones_W/Silt</v>
      </c>
      <c r="D3636" s="15">
        <v>15</v>
      </c>
      <c r="E3636" s="33">
        <f t="shared" si="396"/>
        <v>-4.7246745092601232E-2</v>
      </c>
      <c r="F3636" s="15" t="str">
        <f t="shared" si="392"/>
        <v>Rare/Uncommon</v>
      </c>
      <c r="G3636" s="17" t="s">
        <v>120</v>
      </c>
      <c r="H3636" s="18" t="s">
        <v>120</v>
      </c>
      <c r="I3636" s="26" t="s">
        <v>120</v>
      </c>
      <c r="J3636" s="19" t="str">
        <f t="shared" si="397"/>
        <v>Yes</v>
      </c>
      <c r="K3636" s="19" t="str">
        <f t="shared" si="398"/>
        <v>Everyone Agrees</v>
      </c>
      <c r="L3636" s="27" t="str">
        <f t="shared" si="394"/>
        <v>Sand &amp; Gravel</v>
      </c>
      <c r="M3636" s="27" t="str">
        <f t="shared" si="395"/>
        <v>Sand &amp; Gravel</v>
      </c>
    </row>
    <row r="3637" spans="1:13" x14ac:dyDescent="0.25">
      <c r="A3637" s="15" t="s">
        <v>122</v>
      </c>
      <c r="B3637" s="16" t="s">
        <v>53</v>
      </c>
      <c r="C3637" s="15" t="str">
        <f t="shared" si="393"/>
        <v>Sand &amp; Stones_W/Stones</v>
      </c>
      <c r="D3637" s="15">
        <v>3</v>
      </c>
      <c r="E3637" s="33">
        <f t="shared" si="396"/>
        <v>-4.7956768775974754E-2</v>
      </c>
      <c r="F3637" s="15" t="str">
        <f t="shared" si="392"/>
        <v>Rare/Uncommon</v>
      </c>
      <c r="G3637" s="17" t="s">
        <v>120</v>
      </c>
      <c r="H3637" s="18" t="s">
        <v>120</v>
      </c>
      <c r="I3637" s="26" t="s">
        <v>120</v>
      </c>
      <c r="J3637" s="19" t="str">
        <f t="shared" si="397"/>
        <v>Yes</v>
      </c>
      <c r="K3637" s="19" t="str">
        <f t="shared" si="398"/>
        <v>Everyone Agrees</v>
      </c>
      <c r="L3637" s="27" t="str">
        <f t="shared" si="394"/>
        <v>Sand &amp; Gravel</v>
      </c>
      <c r="M3637" s="27" t="str">
        <f t="shared" si="395"/>
        <v>Sand &amp; Gravel</v>
      </c>
    </row>
    <row r="3638" spans="1:13" x14ac:dyDescent="0.25">
      <c r="A3638" s="15" t="s">
        <v>122</v>
      </c>
      <c r="B3638" s="16" t="s">
        <v>54</v>
      </c>
      <c r="C3638" s="15" t="str">
        <f t="shared" si="393"/>
        <v>Sand &amp; Stones_Water Bearing</v>
      </c>
      <c r="D3638" s="15">
        <v>708</v>
      </c>
      <c r="E3638" s="33">
        <f t="shared" si="396"/>
        <v>-6.2428773777804588E-3</v>
      </c>
      <c r="F3638" s="15" t="str">
        <f t="shared" si="392"/>
        <v>Rare/Uncommon</v>
      </c>
      <c r="G3638" s="17" t="s">
        <v>120</v>
      </c>
      <c r="H3638" s="18" t="s">
        <v>120</v>
      </c>
      <c r="I3638" s="26" t="s">
        <v>120</v>
      </c>
      <c r="J3638" s="19" t="str">
        <f t="shared" si="397"/>
        <v>Yes</v>
      </c>
      <c r="K3638" s="19" t="str">
        <f t="shared" si="398"/>
        <v>Everyone Agrees</v>
      </c>
      <c r="L3638" s="27" t="str">
        <f t="shared" si="394"/>
        <v>Sand &amp; Gravel</v>
      </c>
      <c r="M3638" s="27" t="str">
        <f t="shared" si="395"/>
        <v>Sand &amp; Gravel</v>
      </c>
    </row>
    <row r="3639" spans="1:13" x14ac:dyDescent="0.25">
      <c r="A3639" s="15" t="s">
        <v>122</v>
      </c>
      <c r="B3639" s="16" t="s">
        <v>55</v>
      </c>
      <c r="C3639" s="15" t="str">
        <f t="shared" si="393"/>
        <v>Sand &amp; Stones_Weathered</v>
      </c>
      <c r="D3639" s="15">
        <v>0</v>
      </c>
      <c r="E3639" s="33">
        <f t="shared" si="396"/>
        <v>-4.8134274696818129E-2</v>
      </c>
      <c r="F3639" s="15" t="str">
        <f t="shared" si="392"/>
        <v>Not Used</v>
      </c>
      <c r="G3639" s="17" t="s">
        <v>159</v>
      </c>
      <c r="H3639" s="18" t="s">
        <v>120</v>
      </c>
      <c r="I3639" s="26" t="s">
        <v>120</v>
      </c>
      <c r="J3639" s="19" t="str">
        <f t="shared" si="397"/>
        <v>Not Used</v>
      </c>
      <c r="K3639" s="19" t="str">
        <f t="shared" si="398"/>
        <v>Not Used</v>
      </c>
      <c r="L3639" s="27" t="str">
        <f t="shared" si="394"/>
        <v>CHECK</v>
      </c>
      <c r="M3639" s="27" t="str">
        <f t="shared" si="395"/>
        <v>Sand &amp; Gravel</v>
      </c>
    </row>
    <row r="3640" spans="1:13" x14ac:dyDescent="0.25">
      <c r="A3640" s="15" t="s">
        <v>122</v>
      </c>
      <c r="B3640" s="16" t="s">
        <v>56</v>
      </c>
      <c r="C3640" s="15" t="str">
        <f t="shared" si="393"/>
        <v>Sand &amp; Stones_Wet/Moist</v>
      </c>
      <c r="D3640" s="15">
        <v>97</v>
      </c>
      <c r="E3640" s="33">
        <f t="shared" si="396"/>
        <v>-4.2394916589548845E-2</v>
      </c>
      <c r="F3640" s="15" t="str">
        <f t="shared" si="392"/>
        <v>Rare/Uncommon</v>
      </c>
      <c r="G3640" s="17" t="s">
        <v>120</v>
      </c>
      <c r="H3640" s="18" t="s">
        <v>120</v>
      </c>
      <c r="I3640" s="26" t="s">
        <v>120</v>
      </c>
      <c r="J3640" s="19" t="str">
        <f t="shared" si="397"/>
        <v>Yes</v>
      </c>
      <c r="K3640" s="19" t="str">
        <f t="shared" si="398"/>
        <v>Everyone Agrees</v>
      </c>
      <c r="L3640" s="27" t="str">
        <f t="shared" si="394"/>
        <v>Sand &amp; Gravel</v>
      </c>
      <c r="M3640" s="27" t="str">
        <f t="shared" si="395"/>
        <v>Sand &amp; Gravel</v>
      </c>
    </row>
    <row r="3641" spans="1:13" x14ac:dyDescent="0.25">
      <c r="A3641" s="15" t="s">
        <v>122</v>
      </c>
      <c r="B3641" s="16" t="s">
        <v>57</v>
      </c>
      <c r="C3641" s="15" t="str">
        <f t="shared" si="393"/>
        <v>Sand &amp; Stones_Wood</v>
      </c>
      <c r="D3641" s="15">
        <v>6</v>
      </c>
      <c r="E3641" s="33">
        <f t="shared" si="396"/>
        <v>-4.7779262855131371E-2</v>
      </c>
      <c r="F3641" s="15" t="str">
        <f t="shared" si="392"/>
        <v>Rare/Uncommon</v>
      </c>
      <c r="G3641" s="17" t="s">
        <v>120</v>
      </c>
      <c r="H3641" s="18" t="s">
        <v>120</v>
      </c>
      <c r="I3641" s="26" t="s">
        <v>120</v>
      </c>
      <c r="J3641" s="19" t="str">
        <f t="shared" si="397"/>
        <v>Yes</v>
      </c>
      <c r="K3641" s="19" t="str">
        <f t="shared" si="398"/>
        <v>Everyone Agrees</v>
      </c>
      <c r="L3641" s="27" t="str">
        <f t="shared" si="394"/>
        <v>Sand &amp; Gravel</v>
      </c>
      <c r="M3641" s="27" t="str">
        <f t="shared" si="395"/>
        <v>Sand &amp; Gravel</v>
      </c>
    </row>
    <row r="3642" spans="1:13" x14ac:dyDescent="0.25">
      <c r="A3642" s="15" t="s">
        <v>123</v>
      </c>
      <c r="B3642" s="16"/>
      <c r="C3642" s="15" t="str">
        <f t="shared" si="393"/>
        <v>Sand Clay Gravel_</v>
      </c>
      <c r="D3642" s="15">
        <v>7397</v>
      </c>
      <c r="E3642" s="33">
        <f t="shared" si="396"/>
        <v>0.38953615746267578</v>
      </c>
      <c r="F3642" s="15" t="str">
        <f t="shared" si="392"/>
        <v>Fairly Common</v>
      </c>
      <c r="G3642" s="17" t="s">
        <v>158</v>
      </c>
      <c r="H3642" s="18" t="s">
        <v>158</v>
      </c>
      <c r="I3642" s="26" t="s">
        <v>158</v>
      </c>
      <c r="J3642" s="19" t="str">
        <f t="shared" si="397"/>
        <v>Yes</v>
      </c>
      <c r="K3642" s="19" t="str">
        <f t="shared" si="398"/>
        <v>Everyone Agrees</v>
      </c>
      <c r="L3642" s="27" t="str">
        <f t="shared" si="394"/>
        <v>Diamicton</v>
      </c>
      <c r="M3642" s="27" t="str">
        <f t="shared" si="395"/>
        <v>Diamicton</v>
      </c>
    </row>
    <row r="3643" spans="1:13" x14ac:dyDescent="0.25">
      <c r="A3643" s="15" t="s">
        <v>123</v>
      </c>
      <c r="B3643" s="16" t="s">
        <v>4</v>
      </c>
      <c r="C3643" s="15" t="str">
        <f t="shared" si="393"/>
        <v>Sand Clay Gravel_Broken</v>
      </c>
      <c r="D3643" s="15">
        <v>1</v>
      </c>
      <c r="E3643" s="33">
        <f t="shared" si="396"/>
        <v>-4.8075106056537004E-2</v>
      </c>
      <c r="F3643" s="15" t="str">
        <f t="shared" si="392"/>
        <v>Rare/Uncommon</v>
      </c>
      <c r="G3643" s="17" t="s">
        <v>159</v>
      </c>
      <c r="H3643" s="18" t="s">
        <v>158</v>
      </c>
      <c r="I3643" s="26" t="s">
        <v>158</v>
      </c>
      <c r="J3643" s="19" t="str">
        <f t="shared" si="397"/>
        <v>Needs Review</v>
      </c>
      <c r="K3643" s="19" t="str">
        <f t="shared" si="398"/>
        <v>Bell &amp; Erber</v>
      </c>
      <c r="L3643" s="27" t="str">
        <f t="shared" si="394"/>
        <v>Diamicton</v>
      </c>
      <c r="M3643" s="27" t="str">
        <f t="shared" si="395"/>
        <v>Diamicton</v>
      </c>
    </row>
    <row r="3644" spans="1:13" x14ac:dyDescent="0.25">
      <c r="A3644" s="15" t="s">
        <v>123</v>
      </c>
      <c r="B3644" s="16" t="s">
        <v>5</v>
      </c>
      <c r="C3644" s="15" t="str">
        <f t="shared" si="393"/>
        <v>Sand Clay Gravel_Cemented</v>
      </c>
      <c r="D3644" s="15">
        <v>13</v>
      </c>
      <c r="E3644" s="33">
        <f t="shared" si="396"/>
        <v>-4.7365082373163482E-2</v>
      </c>
      <c r="F3644" s="15" t="str">
        <f t="shared" si="392"/>
        <v>Rare/Uncommon</v>
      </c>
      <c r="G3644" s="17" t="s">
        <v>159</v>
      </c>
      <c r="H3644" s="18" t="s">
        <v>158</v>
      </c>
      <c r="I3644" s="26" t="s">
        <v>158</v>
      </c>
      <c r="J3644" s="19" t="str">
        <f t="shared" si="397"/>
        <v>Needs Review</v>
      </c>
      <c r="K3644" s="19" t="str">
        <f t="shared" si="398"/>
        <v>Bell &amp; Erber</v>
      </c>
      <c r="L3644" s="27" t="str">
        <f t="shared" si="394"/>
        <v>Diamicton</v>
      </c>
      <c r="M3644" s="27" t="str">
        <f t="shared" si="395"/>
        <v>Diamicton</v>
      </c>
    </row>
    <row r="3645" spans="1:13" x14ac:dyDescent="0.25">
      <c r="A3645" s="15" t="s">
        <v>123</v>
      </c>
      <c r="B3645" s="16" t="s">
        <v>6</v>
      </c>
      <c r="C3645" s="15" t="str">
        <f t="shared" si="393"/>
        <v>Sand Clay Gravel_Clayey</v>
      </c>
      <c r="D3645" s="15">
        <v>21</v>
      </c>
      <c r="E3645" s="33">
        <f t="shared" si="396"/>
        <v>-4.6891733250914468E-2</v>
      </c>
      <c r="F3645" s="15" t="str">
        <f t="shared" si="392"/>
        <v>Rare/Uncommon</v>
      </c>
      <c r="G3645" s="17" t="s">
        <v>159</v>
      </c>
      <c r="H3645" s="18" t="s">
        <v>158</v>
      </c>
      <c r="I3645" s="26" t="s">
        <v>158</v>
      </c>
      <c r="J3645" s="19" t="str">
        <f t="shared" si="397"/>
        <v>Needs Review</v>
      </c>
      <c r="K3645" s="19" t="str">
        <f t="shared" si="398"/>
        <v>Bell &amp; Erber</v>
      </c>
      <c r="L3645" s="27" t="str">
        <f t="shared" si="394"/>
        <v>Diamicton</v>
      </c>
      <c r="M3645" s="27" t="str">
        <f t="shared" si="395"/>
        <v>Diamicton</v>
      </c>
    </row>
    <row r="3646" spans="1:13" x14ac:dyDescent="0.25">
      <c r="A3646" s="15" t="s">
        <v>123</v>
      </c>
      <c r="B3646" s="16" t="s">
        <v>7</v>
      </c>
      <c r="C3646" s="15" t="str">
        <f t="shared" si="393"/>
        <v>Sand Clay Gravel_Coarse</v>
      </c>
      <c r="D3646" s="15">
        <v>122</v>
      </c>
      <c r="E3646" s="33">
        <f t="shared" si="396"/>
        <v>-4.0915700582520677E-2</v>
      </c>
      <c r="F3646" s="15" t="str">
        <f t="shared" si="392"/>
        <v>Rare/Uncommon</v>
      </c>
      <c r="G3646" s="17" t="s">
        <v>158</v>
      </c>
      <c r="H3646" s="18" t="s">
        <v>158</v>
      </c>
      <c r="I3646" s="26" t="s">
        <v>158</v>
      </c>
      <c r="J3646" s="19" t="str">
        <f t="shared" si="397"/>
        <v>Yes</v>
      </c>
      <c r="K3646" s="19" t="str">
        <f t="shared" si="398"/>
        <v>Everyone Agrees</v>
      </c>
      <c r="L3646" s="27" t="str">
        <f t="shared" si="394"/>
        <v>Diamicton</v>
      </c>
      <c r="M3646" s="27" t="str">
        <f t="shared" si="395"/>
        <v>Diamicton</v>
      </c>
    </row>
    <row r="3647" spans="1:13" x14ac:dyDescent="0.25">
      <c r="A3647" s="15" t="s">
        <v>123</v>
      </c>
      <c r="B3647" s="16" t="s">
        <v>8</v>
      </c>
      <c r="C3647" s="15" t="str">
        <f t="shared" si="393"/>
        <v>Sand Clay Gravel_Dense</v>
      </c>
      <c r="D3647" s="15">
        <v>3</v>
      </c>
      <c r="E3647" s="33">
        <f t="shared" si="396"/>
        <v>-4.7956768775974754E-2</v>
      </c>
      <c r="F3647" s="15" t="str">
        <f t="shared" si="392"/>
        <v>Rare/Uncommon</v>
      </c>
      <c r="G3647" s="17" t="s">
        <v>159</v>
      </c>
      <c r="H3647" s="18" t="s">
        <v>158</v>
      </c>
      <c r="I3647" s="26" t="s">
        <v>158</v>
      </c>
      <c r="J3647" s="19" t="str">
        <f t="shared" si="397"/>
        <v>Needs Review</v>
      </c>
      <c r="K3647" s="19" t="str">
        <f t="shared" si="398"/>
        <v>Bell &amp; Erber</v>
      </c>
      <c r="L3647" s="27" t="str">
        <f t="shared" si="394"/>
        <v>Diamicton</v>
      </c>
      <c r="M3647" s="27" t="str">
        <f t="shared" si="395"/>
        <v>Diamicton</v>
      </c>
    </row>
    <row r="3648" spans="1:13" x14ac:dyDescent="0.25">
      <c r="A3648" s="15" t="s">
        <v>123</v>
      </c>
      <c r="B3648" s="16" t="s">
        <v>9</v>
      </c>
      <c r="C3648" s="15" t="str">
        <f t="shared" si="393"/>
        <v>Sand Clay Gravel_Dolomitic</v>
      </c>
      <c r="D3648" s="15">
        <v>0</v>
      </c>
      <c r="E3648" s="33">
        <f t="shared" si="396"/>
        <v>-4.8134274696818129E-2</v>
      </c>
      <c r="F3648" s="15" t="str">
        <f t="shared" si="392"/>
        <v>Not Used</v>
      </c>
      <c r="G3648" s="17" t="s">
        <v>159</v>
      </c>
      <c r="H3648" s="18" t="s">
        <v>158</v>
      </c>
      <c r="I3648" s="26" t="s">
        <v>158</v>
      </c>
      <c r="J3648" s="19" t="str">
        <f t="shared" si="397"/>
        <v>Not Used</v>
      </c>
      <c r="K3648" s="19" t="str">
        <f t="shared" si="398"/>
        <v>Not Used</v>
      </c>
      <c r="L3648" s="27" t="str">
        <f t="shared" si="394"/>
        <v>CHECK</v>
      </c>
      <c r="M3648" s="27" t="str">
        <f t="shared" si="395"/>
        <v>Diamicton</v>
      </c>
    </row>
    <row r="3649" spans="1:13" x14ac:dyDescent="0.25">
      <c r="A3649" s="15" t="s">
        <v>123</v>
      </c>
      <c r="B3649" s="16" t="s">
        <v>10</v>
      </c>
      <c r="C3649" s="15" t="str">
        <f t="shared" si="393"/>
        <v>Sand Clay Gravel_Dry</v>
      </c>
      <c r="D3649" s="15">
        <v>30</v>
      </c>
      <c r="E3649" s="33">
        <f t="shared" si="396"/>
        <v>-4.6359215488384328E-2</v>
      </c>
      <c r="F3649" s="15" t="str">
        <f t="shared" si="392"/>
        <v>Rare/Uncommon</v>
      </c>
      <c r="G3649" s="17" t="s">
        <v>158</v>
      </c>
      <c r="H3649" s="18" t="s">
        <v>158</v>
      </c>
      <c r="I3649" s="26" t="s">
        <v>158</v>
      </c>
      <c r="J3649" s="19" t="str">
        <f t="shared" si="397"/>
        <v>Yes</v>
      </c>
      <c r="K3649" s="19" t="str">
        <f t="shared" si="398"/>
        <v>Everyone Agrees</v>
      </c>
      <c r="L3649" s="27" t="str">
        <f t="shared" si="394"/>
        <v>Diamicton</v>
      </c>
      <c r="M3649" s="27" t="str">
        <f t="shared" si="395"/>
        <v>Diamicton</v>
      </c>
    </row>
    <row r="3650" spans="1:13" x14ac:dyDescent="0.25">
      <c r="A3650" s="15" t="s">
        <v>123</v>
      </c>
      <c r="B3650" s="16" t="s">
        <v>11</v>
      </c>
      <c r="C3650" s="15" t="str">
        <f t="shared" si="393"/>
        <v>Sand Clay Gravel_Fill</v>
      </c>
      <c r="D3650" s="15">
        <v>81</v>
      </c>
      <c r="E3650" s="33">
        <f t="shared" si="396"/>
        <v>-4.3341614834046874E-2</v>
      </c>
      <c r="F3650" s="15" t="str">
        <f t="shared" ref="F3650:F3713" si="399">IF(D3650=0,"Not Used",
IF(E3650&lt;Mean,"Rare/Uncommon",
IF(AND(E3650&gt;Mean,E3650&lt;(Mean + Standard_Deviation)),"Fairly Common",
IF(AND(E3650&gt;(Mean + Standard_Deviation),E3650&lt;(Mean + (2*Standard_Deviation))),"Common",
IF(E3650&gt;(Mean + (2*Standard_Deviation)),"Very Common","")))))</f>
        <v>Rare/Uncommon</v>
      </c>
      <c r="G3650" s="17" t="s">
        <v>159</v>
      </c>
      <c r="H3650" s="18" t="s">
        <v>167</v>
      </c>
      <c r="I3650" s="26" t="s">
        <v>167</v>
      </c>
      <c r="J3650" s="19" t="str">
        <f t="shared" si="397"/>
        <v>Needs Review</v>
      </c>
      <c r="K3650" s="19" t="str">
        <f t="shared" si="398"/>
        <v>Bell &amp; Erber</v>
      </c>
      <c r="L3650" s="27" t="str">
        <f t="shared" si="394"/>
        <v>Unknown or No Record</v>
      </c>
      <c r="M3650" s="27" t="str">
        <f t="shared" si="395"/>
        <v>Unknown or No Record</v>
      </c>
    </row>
    <row r="3651" spans="1:13" x14ac:dyDescent="0.25">
      <c r="A3651" s="15" t="s">
        <v>123</v>
      </c>
      <c r="B3651" s="16" t="s">
        <v>12</v>
      </c>
      <c r="C3651" s="15" t="str">
        <f t="shared" ref="C3651:C3714" si="400">A3651&amp;"_"&amp;IF(ISBLANK(B3651),"",B3651)</f>
        <v>Sand Clay Gravel_Fine</v>
      </c>
      <c r="D3651" s="15">
        <v>254</v>
      </c>
      <c r="E3651" s="33">
        <f t="shared" si="396"/>
        <v>-3.310544006541196E-2</v>
      </c>
      <c r="F3651" s="15" t="str">
        <f t="shared" si="399"/>
        <v>Rare/Uncommon</v>
      </c>
      <c r="G3651" s="17" t="s">
        <v>159</v>
      </c>
      <c r="H3651" s="18" t="s">
        <v>158</v>
      </c>
      <c r="I3651" s="26" t="s">
        <v>158</v>
      </c>
      <c r="J3651" s="19" t="str">
        <f t="shared" si="397"/>
        <v>Needs Review</v>
      </c>
      <c r="K3651" s="19" t="str">
        <f t="shared" si="398"/>
        <v>Bell &amp; Erber</v>
      </c>
      <c r="L3651" s="27" t="str">
        <f t="shared" ref="L3651:L3714" si="401">IF(K3651="Esch &amp; Erber",I3651,IF(OR(K3651="Bell &amp; Esch",K3651="Bell &amp; Erber",K3651="Everyone Agrees"),H3651,"CHECK"))</f>
        <v>Diamicton</v>
      </c>
      <c r="M3651" s="27" t="str">
        <f t="shared" ref="M3651:M3714" si="402">IF(K3651="Everyone Agrees",H3651,IF(J3651="Not Used",H3651,IF(NOT(L3651="CHECK"),L3651,H3651)))</f>
        <v>Diamicton</v>
      </c>
    </row>
    <row r="3652" spans="1:13" x14ac:dyDescent="0.25">
      <c r="A3652" s="15" t="s">
        <v>123</v>
      </c>
      <c r="B3652" s="16" t="s">
        <v>13</v>
      </c>
      <c r="C3652" s="15" t="str">
        <f t="shared" si="400"/>
        <v>Sand Clay Gravel_Fine To Coarse</v>
      </c>
      <c r="D3652" s="15">
        <v>37</v>
      </c>
      <c r="E3652" s="33">
        <f t="shared" ref="E3652:E3715" si="403">STANDARDIZE(D3652,(SUM($D$2:$D$5657)/COUNT($D$2:$D$5657)),_xlfn.STDEV.P($D$2:$D$5657))</f>
        <v>-4.5945035006416446E-2</v>
      </c>
      <c r="F3652" s="15" t="str">
        <f t="shared" si="399"/>
        <v>Rare/Uncommon</v>
      </c>
      <c r="G3652" s="17" t="s">
        <v>159</v>
      </c>
      <c r="H3652" s="18" t="s">
        <v>158</v>
      </c>
      <c r="I3652" s="26" t="s">
        <v>158</v>
      </c>
      <c r="J3652" s="19" t="str">
        <f t="shared" ref="J3652:J3715" si="404">IF(AND(G3652=H3652,I3652=H3652),"Yes",IF(AND(OR(G3652="CHECK",H3652="CHECK",I3652="CHECK"),NOT(F3652="Not Used")),"Needs Review",IF(F3652="Not Used", "Not Used","No")))</f>
        <v>Needs Review</v>
      </c>
      <c r="K3652" s="19" t="str">
        <f t="shared" ref="K3652:K3715" si="405">IF(J3652="Yes","Everyone Agrees",IF(F3652="Not Used","Not Used",IF(AND(G3652="CHECK",I3652="CHECK"),"Needs Review",IF(G3652=H3652,"Bell &amp; Esch",IF(H3652=I3652,"Bell &amp; Erber",IF(G3652=I3652,"Esch &amp; Erber","Nobody Agrees"))))))</f>
        <v>Bell &amp; Erber</v>
      </c>
      <c r="L3652" s="27" t="str">
        <f t="shared" si="401"/>
        <v>Diamicton</v>
      </c>
      <c r="M3652" s="27" t="str">
        <f t="shared" si="402"/>
        <v>Diamicton</v>
      </c>
    </row>
    <row r="3653" spans="1:13" x14ac:dyDescent="0.25">
      <c r="A3653" s="15" t="s">
        <v>123</v>
      </c>
      <c r="B3653" s="16" t="s">
        <v>14</v>
      </c>
      <c r="C3653" s="15" t="str">
        <f t="shared" si="400"/>
        <v>Sand Clay Gravel_Fine To Medium</v>
      </c>
      <c r="D3653" s="15">
        <v>44</v>
      </c>
      <c r="E3653" s="33">
        <f t="shared" si="403"/>
        <v>-4.5530854524448557E-2</v>
      </c>
      <c r="F3653" s="15" t="str">
        <f t="shared" si="399"/>
        <v>Rare/Uncommon</v>
      </c>
      <c r="G3653" s="17" t="s">
        <v>159</v>
      </c>
      <c r="H3653" s="18" t="s">
        <v>158</v>
      </c>
      <c r="I3653" s="26" t="s">
        <v>158</v>
      </c>
      <c r="J3653" s="19" t="str">
        <f t="shared" si="404"/>
        <v>Needs Review</v>
      </c>
      <c r="K3653" s="19" t="str">
        <f t="shared" si="405"/>
        <v>Bell &amp; Erber</v>
      </c>
      <c r="L3653" s="27" t="str">
        <f t="shared" si="401"/>
        <v>Diamicton</v>
      </c>
      <c r="M3653" s="27" t="str">
        <f t="shared" si="402"/>
        <v>Diamicton</v>
      </c>
    </row>
    <row r="3654" spans="1:13" x14ac:dyDescent="0.25">
      <c r="A3654" s="15" t="s">
        <v>123</v>
      </c>
      <c r="B3654" s="16" t="s">
        <v>15</v>
      </c>
      <c r="C3654" s="15" t="str">
        <f t="shared" si="400"/>
        <v>Sand Clay Gravel_Firm</v>
      </c>
      <c r="D3654" s="15">
        <v>1</v>
      </c>
      <c r="E3654" s="33">
        <f t="shared" si="403"/>
        <v>-4.8075106056537004E-2</v>
      </c>
      <c r="F3654" s="15" t="str">
        <f t="shared" si="399"/>
        <v>Rare/Uncommon</v>
      </c>
      <c r="G3654" s="17" t="s">
        <v>159</v>
      </c>
      <c r="H3654" s="18" t="s">
        <v>158</v>
      </c>
      <c r="I3654" s="26" t="s">
        <v>158</v>
      </c>
      <c r="J3654" s="19" t="str">
        <f t="shared" si="404"/>
        <v>Needs Review</v>
      </c>
      <c r="K3654" s="19" t="str">
        <f t="shared" si="405"/>
        <v>Bell &amp; Erber</v>
      </c>
      <c r="L3654" s="27" t="str">
        <f t="shared" si="401"/>
        <v>Diamicton</v>
      </c>
      <c r="M3654" s="27" t="str">
        <f t="shared" si="402"/>
        <v>Diamicton</v>
      </c>
    </row>
    <row r="3655" spans="1:13" x14ac:dyDescent="0.25">
      <c r="A3655" s="15" t="s">
        <v>123</v>
      </c>
      <c r="B3655" s="16" t="s">
        <v>16</v>
      </c>
      <c r="C3655" s="15" t="str">
        <f t="shared" si="400"/>
        <v>Sand Clay Gravel_Fractured</v>
      </c>
      <c r="D3655" s="15">
        <v>0</v>
      </c>
      <c r="E3655" s="33">
        <f t="shared" si="403"/>
        <v>-4.8134274696818129E-2</v>
      </c>
      <c r="F3655" s="15" t="str">
        <f t="shared" si="399"/>
        <v>Not Used</v>
      </c>
      <c r="G3655" s="17" t="s">
        <v>159</v>
      </c>
      <c r="H3655" s="18" t="s">
        <v>158</v>
      </c>
      <c r="I3655" s="26" t="s">
        <v>158</v>
      </c>
      <c r="J3655" s="19" t="str">
        <f t="shared" si="404"/>
        <v>Not Used</v>
      </c>
      <c r="K3655" s="19" t="str">
        <f t="shared" si="405"/>
        <v>Not Used</v>
      </c>
      <c r="L3655" s="27" t="str">
        <f t="shared" si="401"/>
        <v>CHECK</v>
      </c>
      <c r="M3655" s="27" t="str">
        <f t="shared" si="402"/>
        <v>Diamicton</v>
      </c>
    </row>
    <row r="3656" spans="1:13" x14ac:dyDescent="0.25">
      <c r="A3656" s="15" t="s">
        <v>123</v>
      </c>
      <c r="B3656" s="16" t="s">
        <v>17</v>
      </c>
      <c r="C3656" s="15" t="str">
        <f t="shared" si="400"/>
        <v>Sand Clay Gravel_Gravely</v>
      </c>
      <c r="D3656" s="15">
        <v>12</v>
      </c>
      <c r="E3656" s="33">
        <f t="shared" si="403"/>
        <v>-4.7424251013444607E-2</v>
      </c>
      <c r="F3656" s="15" t="str">
        <f t="shared" si="399"/>
        <v>Rare/Uncommon</v>
      </c>
      <c r="G3656" s="17" t="s">
        <v>159</v>
      </c>
      <c r="H3656" s="18" t="s">
        <v>158</v>
      </c>
      <c r="I3656" s="26" t="s">
        <v>158</v>
      </c>
      <c r="J3656" s="19" t="str">
        <f t="shared" si="404"/>
        <v>Needs Review</v>
      </c>
      <c r="K3656" s="19" t="str">
        <f t="shared" si="405"/>
        <v>Bell &amp; Erber</v>
      </c>
      <c r="L3656" s="27" t="str">
        <f t="shared" si="401"/>
        <v>Diamicton</v>
      </c>
      <c r="M3656" s="27" t="str">
        <f t="shared" si="402"/>
        <v>Diamicton</v>
      </c>
    </row>
    <row r="3657" spans="1:13" x14ac:dyDescent="0.25">
      <c r="A3657" s="15" t="s">
        <v>123</v>
      </c>
      <c r="B3657" s="16" t="s">
        <v>18</v>
      </c>
      <c r="C3657" s="15" t="str">
        <f t="shared" si="400"/>
        <v>Sand Clay Gravel_Gummy</v>
      </c>
      <c r="D3657" s="15">
        <v>4</v>
      </c>
      <c r="E3657" s="33">
        <f t="shared" si="403"/>
        <v>-4.7897600135693622E-2</v>
      </c>
      <c r="F3657" s="15" t="str">
        <f t="shared" si="399"/>
        <v>Rare/Uncommon</v>
      </c>
      <c r="G3657" s="17" t="s">
        <v>159</v>
      </c>
      <c r="H3657" s="18" t="s">
        <v>158</v>
      </c>
      <c r="I3657" s="26" t="s">
        <v>158</v>
      </c>
      <c r="J3657" s="19" t="str">
        <f t="shared" si="404"/>
        <v>Needs Review</v>
      </c>
      <c r="K3657" s="19" t="str">
        <f t="shared" si="405"/>
        <v>Bell &amp; Erber</v>
      </c>
      <c r="L3657" s="27" t="str">
        <f t="shared" si="401"/>
        <v>Diamicton</v>
      </c>
      <c r="M3657" s="27" t="str">
        <f t="shared" si="402"/>
        <v>Diamicton</v>
      </c>
    </row>
    <row r="3658" spans="1:13" x14ac:dyDescent="0.25">
      <c r="A3658" s="15" t="s">
        <v>123</v>
      </c>
      <c r="B3658" s="16" t="s">
        <v>19</v>
      </c>
      <c r="C3658" s="15" t="str">
        <f t="shared" si="400"/>
        <v>Sand Clay Gravel_Hard</v>
      </c>
      <c r="D3658" s="15">
        <v>39</v>
      </c>
      <c r="E3658" s="33">
        <f t="shared" si="403"/>
        <v>-4.5826697725854189E-2</v>
      </c>
      <c r="F3658" s="15" t="str">
        <f t="shared" si="399"/>
        <v>Rare/Uncommon</v>
      </c>
      <c r="G3658" s="17" t="s">
        <v>159</v>
      </c>
      <c r="H3658" s="18" t="s">
        <v>158</v>
      </c>
      <c r="I3658" s="26" t="s">
        <v>158</v>
      </c>
      <c r="J3658" s="19" t="str">
        <f t="shared" si="404"/>
        <v>Needs Review</v>
      </c>
      <c r="K3658" s="19" t="str">
        <f t="shared" si="405"/>
        <v>Bell &amp; Erber</v>
      </c>
      <c r="L3658" s="27" t="str">
        <f t="shared" si="401"/>
        <v>Diamicton</v>
      </c>
      <c r="M3658" s="27" t="str">
        <f t="shared" si="402"/>
        <v>Diamicton</v>
      </c>
    </row>
    <row r="3659" spans="1:13" x14ac:dyDescent="0.25">
      <c r="A3659" s="15" t="s">
        <v>123</v>
      </c>
      <c r="B3659" s="16" t="s">
        <v>20</v>
      </c>
      <c r="C3659" s="15" t="str">
        <f t="shared" si="400"/>
        <v>Sand Clay Gravel_Heaving/Quick</v>
      </c>
      <c r="D3659" s="15">
        <v>2</v>
      </c>
      <c r="E3659" s="33">
        <f t="shared" si="403"/>
        <v>-4.8015937416255879E-2</v>
      </c>
      <c r="F3659" s="15" t="str">
        <f t="shared" si="399"/>
        <v>Rare/Uncommon</v>
      </c>
      <c r="G3659" s="17" t="s">
        <v>159</v>
      </c>
      <c r="H3659" s="18" t="s">
        <v>158</v>
      </c>
      <c r="I3659" s="26" t="s">
        <v>158</v>
      </c>
      <c r="J3659" s="19" t="str">
        <f t="shared" si="404"/>
        <v>Needs Review</v>
      </c>
      <c r="K3659" s="19" t="str">
        <f t="shared" si="405"/>
        <v>Bell &amp; Erber</v>
      </c>
      <c r="L3659" s="27" t="str">
        <f t="shared" si="401"/>
        <v>Diamicton</v>
      </c>
      <c r="M3659" s="27" t="str">
        <f t="shared" si="402"/>
        <v>Diamicton</v>
      </c>
    </row>
    <row r="3660" spans="1:13" x14ac:dyDescent="0.25">
      <c r="A3660" s="15" t="s">
        <v>123</v>
      </c>
      <c r="B3660" s="16" t="s">
        <v>21</v>
      </c>
      <c r="C3660" s="15" t="str">
        <f t="shared" si="400"/>
        <v>Sand Clay Gravel_Karst</v>
      </c>
      <c r="D3660" s="15">
        <v>0</v>
      </c>
      <c r="E3660" s="33">
        <f t="shared" si="403"/>
        <v>-4.8134274696818129E-2</v>
      </c>
      <c r="F3660" s="15" t="str">
        <f t="shared" si="399"/>
        <v>Not Used</v>
      </c>
      <c r="G3660" s="17" t="s">
        <v>159</v>
      </c>
      <c r="H3660" s="18" t="s">
        <v>158</v>
      </c>
      <c r="I3660" s="26" t="s">
        <v>158</v>
      </c>
      <c r="J3660" s="19" t="str">
        <f t="shared" si="404"/>
        <v>Not Used</v>
      </c>
      <c r="K3660" s="19" t="str">
        <f t="shared" si="405"/>
        <v>Not Used</v>
      </c>
      <c r="L3660" s="27" t="str">
        <f t="shared" si="401"/>
        <v>CHECK</v>
      </c>
      <c r="M3660" s="27" t="str">
        <f t="shared" si="402"/>
        <v>Diamicton</v>
      </c>
    </row>
    <row r="3661" spans="1:13" x14ac:dyDescent="0.25">
      <c r="A3661" s="15" t="s">
        <v>123</v>
      </c>
      <c r="B3661" s="16" t="s">
        <v>22</v>
      </c>
      <c r="C3661" s="15" t="str">
        <f t="shared" si="400"/>
        <v>Sand Clay Gravel_Layered</v>
      </c>
      <c r="D3661" s="15">
        <v>52</v>
      </c>
      <c r="E3661" s="33">
        <f t="shared" si="403"/>
        <v>-4.5057505402199542E-2</v>
      </c>
      <c r="F3661" s="15" t="str">
        <f t="shared" si="399"/>
        <v>Rare/Uncommon</v>
      </c>
      <c r="G3661" s="17" t="s">
        <v>159</v>
      </c>
      <c r="H3661" s="18" t="s">
        <v>158</v>
      </c>
      <c r="I3661" s="26" t="s">
        <v>158</v>
      </c>
      <c r="J3661" s="19" t="str">
        <f t="shared" si="404"/>
        <v>Needs Review</v>
      </c>
      <c r="K3661" s="19" t="str">
        <f t="shared" si="405"/>
        <v>Bell &amp; Erber</v>
      </c>
      <c r="L3661" s="27" t="str">
        <f t="shared" si="401"/>
        <v>Diamicton</v>
      </c>
      <c r="M3661" s="27" t="str">
        <f t="shared" si="402"/>
        <v>Diamicton</v>
      </c>
    </row>
    <row r="3662" spans="1:13" x14ac:dyDescent="0.25">
      <c r="A3662" s="15" t="s">
        <v>123</v>
      </c>
      <c r="B3662" s="16" t="s">
        <v>23</v>
      </c>
      <c r="C3662" s="15" t="str">
        <f t="shared" si="400"/>
        <v>Sand Clay Gravel_Medium</v>
      </c>
      <c r="D3662" s="15">
        <v>77</v>
      </c>
      <c r="E3662" s="33">
        <f t="shared" si="403"/>
        <v>-4.3578289395171381E-2</v>
      </c>
      <c r="F3662" s="15" t="str">
        <f t="shared" si="399"/>
        <v>Rare/Uncommon</v>
      </c>
      <c r="G3662" s="17" t="s">
        <v>159</v>
      </c>
      <c r="H3662" s="18" t="s">
        <v>158</v>
      </c>
      <c r="I3662" s="26" t="s">
        <v>158</v>
      </c>
      <c r="J3662" s="19" t="str">
        <f t="shared" si="404"/>
        <v>Needs Review</v>
      </c>
      <c r="K3662" s="19" t="str">
        <f t="shared" si="405"/>
        <v>Bell &amp; Erber</v>
      </c>
      <c r="L3662" s="27" t="str">
        <f t="shared" si="401"/>
        <v>Diamicton</v>
      </c>
      <c r="M3662" s="27" t="str">
        <f t="shared" si="402"/>
        <v>Diamicton</v>
      </c>
    </row>
    <row r="3663" spans="1:13" x14ac:dyDescent="0.25">
      <c r="A3663" s="15" t="s">
        <v>123</v>
      </c>
      <c r="B3663" s="16" t="s">
        <v>24</v>
      </c>
      <c r="C3663" s="15" t="str">
        <f t="shared" si="400"/>
        <v>Sand Clay Gravel_Medium To Coarse</v>
      </c>
      <c r="D3663" s="15">
        <v>30</v>
      </c>
      <c r="E3663" s="33">
        <f t="shared" si="403"/>
        <v>-4.6359215488384328E-2</v>
      </c>
      <c r="F3663" s="15" t="str">
        <f t="shared" si="399"/>
        <v>Rare/Uncommon</v>
      </c>
      <c r="G3663" s="17" t="s">
        <v>159</v>
      </c>
      <c r="H3663" s="18" t="s">
        <v>158</v>
      </c>
      <c r="I3663" s="26" t="s">
        <v>158</v>
      </c>
      <c r="J3663" s="19" t="str">
        <f t="shared" si="404"/>
        <v>Needs Review</v>
      </c>
      <c r="K3663" s="19" t="str">
        <f t="shared" si="405"/>
        <v>Bell &amp; Erber</v>
      </c>
      <c r="L3663" s="27" t="str">
        <f t="shared" si="401"/>
        <v>Diamicton</v>
      </c>
      <c r="M3663" s="27" t="str">
        <f t="shared" si="402"/>
        <v>Diamicton</v>
      </c>
    </row>
    <row r="3664" spans="1:13" x14ac:dyDescent="0.25">
      <c r="A3664" s="15" t="s">
        <v>123</v>
      </c>
      <c r="B3664" s="16" t="s">
        <v>25</v>
      </c>
      <c r="C3664" s="15" t="str">
        <f t="shared" si="400"/>
        <v>Sand Clay Gravel_Organic</v>
      </c>
      <c r="D3664" s="15">
        <v>0</v>
      </c>
      <c r="E3664" s="33">
        <f t="shared" si="403"/>
        <v>-4.8134274696818129E-2</v>
      </c>
      <c r="F3664" s="15" t="str">
        <f t="shared" si="399"/>
        <v>Not Used</v>
      </c>
      <c r="G3664" s="17" t="s">
        <v>159</v>
      </c>
      <c r="H3664" s="18" t="s">
        <v>158</v>
      </c>
      <c r="I3664" s="26" t="s">
        <v>158</v>
      </c>
      <c r="J3664" s="19" t="str">
        <f t="shared" si="404"/>
        <v>Not Used</v>
      </c>
      <c r="K3664" s="19" t="str">
        <f t="shared" si="405"/>
        <v>Not Used</v>
      </c>
      <c r="L3664" s="27" t="str">
        <f t="shared" si="401"/>
        <v>CHECK</v>
      </c>
      <c r="M3664" s="27" t="str">
        <f t="shared" si="402"/>
        <v>Diamicton</v>
      </c>
    </row>
    <row r="3665" spans="1:13" x14ac:dyDescent="0.25">
      <c r="A3665" s="15" t="s">
        <v>123</v>
      </c>
      <c r="B3665" s="16" t="s">
        <v>26</v>
      </c>
      <c r="C3665" s="15" t="str">
        <f t="shared" si="400"/>
        <v>Sand Clay Gravel_Porous</v>
      </c>
      <c r="D3665" s="15">
        <v>0</v>
      </c>
      <c r="E3665" s="33">
        <f t="shared" si="403"/>
        <v>-4.8134274696818129E-2</v>
      </c>
      <c r="F3665" s="15" t="str">
        <f t="shared" si="399"/>
        <v>Not Used</v>
      </c>
      <c r="G3665" s="17" t="s">
        <v>159</v>
      </c>
      <c r="H3665" s="18" t="s">
        <v>158</v>
      </c>
      <c r="I3665" s="26" t="s">
        <v>158</v>
      </c>
      <c r="J3665" s="19" t="str">
        <f t="shared" si="404"/>
        <v>Not Used</v>
      </c>
      <c r="K3665" s="19" t="str">
        <f t="shared" si="405"/>
        <v>Not Used</v>
      </c>
      <c r="L3665" s="27" t="str">
        <f t="shared" si="401"/>
        <v>CHECK</v>
      </c>
      <c r="M3665" s="27" t="str">
        <f t="shared" si="402"/>
        <v>Diamicton</v>
      </c>
    </row>
    <row r="3666" spans="1:13" x14ac:dyDescent="0.25">
      <c r="A3666" s="15" t="s">
        <v>123</v>
      </c>
      <c r="B3666" s="16" t="s">
        <v>27</v>
      </c>
      <c r="C3666" s="15" t="str">
        <f t="shared" si="400"/>
        <v>Sand Clay Gravel_Sandy</v>
      </c>
      <c r="D3666" s="15">
        <v>20</v>
      </c>
      <c r="E3666" s="33">
        <f t="shared" si="403"/>
        <v>-4.69509018911956E-2</v>
      </c>
      <c r="F3666" s="15" t="str">
        <f t="shared" si="399"/>
        <v>Rare/Uncommon</v>
      </c>
      <c r="G3666" s="17" t="s">
        <v>159</v>
      </c>
      <c r="H3666" s="18" t="s">
        <v>158</v>
      </c>
      <c r="I3666" s="26" t="s">
        <v>158</v>
      </c>
      <c r="J3666" s="19" t="str">
        <f t="shared" si="404"/>
        <v>Needs Review</v>
      </c>
      <c r="K3666" s="19" t="str">
        <f t="shared" si="405"/>
        <v>Bell &amp; Erber</v>
      </c>
      <c r="L3666" s="27" t="str">
        <f t="shared" si="401"/>
        <v>Diamicton</v>
      </c>
      <c r="M3666" s="27" t="str">
        <f t="shared" si="402"/>
        <v>Diamicton</v>
      </c>
    </row>
    <row r="3667" spans="1:13" x14ac:dyDescent="0.25">
      <c r="A3667" s="15" t="s">
        <v>123</v>
      </c>
      <c r="B3667" s="16" t="s">
        <v>28</v>
      </c>
      <c r="C3667" s="15" t="str">
        <f t="shared" si="400"/>
        <v>Sand Clay Gravel_Silty</v>
      </c>
      <c r="D3667" s="15">
        <v>84</v>
      </c>
      <c r="E3667" s="33">
        <f t="shared" si="403"/>
        <v>-4.3164108913203492E-2</v>
      </c>
      <c r="F3667" s="15" t="str">
        <f t="shared" si="399"/>
        <v>Rare/Uncommon</v>
      </c>
      <c r="G3667" s="17" t="s">
        <v>159</v>
      </c>
      <c r="H3667" s="18" t="s">
        <v>158</v>
      </c>
      <c r="I3667" s="26" t="s">
        <v>158</v>
      </c>
      <c r="J3667" s="19" t="str">
        <f t="shared" si="404"/>
        <v>Needs Review</v>
      </c>
      <c r="K3667" s="19" t="str">
        <f t="shared" si="405"/>
        <v>Bell &amp; Erber</v>
      </c>
      <c r="L3667" s="27" t="str">
        <f t="shared" si="401"/>
        <v>Diamicton</v>
      </c>
      <c r="M3667" s="27" t="str">
        <f t="shared" si="402"/>
        <v>Diamicton</v>
      </c>
    </row>
    <row r="3668" spans="1:13" x14ac:dyDescent="0.25">
      <c r="A3668" s="15" t="s">
        <v>123</v>
      </c>
      <c r="B3668" s="16" t="s">
        <v>29</v>
      </c>
      <c r="C3668" s="15" t="str">
        <f t="shared" si="400"/>
        <v>Sand Clay Gravel_Soft</v>
      </c>
      <c r="D3668" s="15">
        <v>12</v>
      </c>
      <c r="E3668" s="33">
        <f t="shared" si="403"/>
        <v>-4.7424251013444607E-2</v>
      </c>
      <c r="F3668" s="15" t="str">
        <f t="shared" si="399"/>
        <v>Rare/Uncommon</v>
      </c>
      <c r="G3668" s="17" t="s">
        <v>159</v>
      </c>
      <c r="H3668" s="18" t="s">
        <v>158</v>
      </c>
      <c r="I3668" s="26" t="s">
        <v>158</v>
      </c>
      <c r="J3668" s="19" t="str">
        <f t="shared" si="404"/>
        <v>Needs Review</v>
      </c>
      <c r="K3668" s="19" t="str">
        <f t="shared" si="405"/>
        <v>Bell &amp; Erber</v>
      </c>
      <c r="L3668" s="27" t="str">
        <f t="shared" si="401"/>
        <v>Diamicton</v>
      </c>
      <c r="M3668" s="27" t="str">
        <f t="shared" si="402"/>
        <v>Diamicton</v>
      </c>
    </row>
    <row r="3669" spans="1:13" x14ac:dyDescent="0.25">
      <c r="A3669" s="15" t="s">
        <v>123</v>
      </c>
      <c r="B3669" s="16" t="s">
        <v>30</v>
      </c>
      <c r="C3669" s="15" t="str">
        <f t="shared" si="400"/>
        <v>Sand Clay Gravel_Sticky</v>
      </c>
      <c r="D3669" s="15">
        <v>5</v>
      </c>
      <c r="E3669" s="33">
        <f t="shared" si="403"/>
        <v>-4.7838431495412496E-2</v>
      </c>
      <c r="F3669" s="15" t="str">
        <f t="shared" si="399"/>
        <v>Rare/Uncommon</v>
      </c>
      <c r="G3669" s="17" t="s">
        <v>159</v>
      </c>
      <c r="H3669" s="18" t="s">
        <v>158</v>
      </c>
      <c r="I3669" s="26" t="s">
        <v>158</v>
      </c>
      <c r="J3669" s="19" t="str">
        <f t="shared" si="404"/>
        <v>Needs Review</v>
      </c>
      <c r="K3669" s="19" t="str">
        <f t="shared" si="405"/>
        <v>Bell &amp; Erber</v>
      </c>
      <c r="L3669" s="27" t="str">
        <f t="shared" si="401"/>
        <v>Diamicton</v>
      </c>
      <c r="M3669" s="27" t="str">
        <f t="shared" si="402"/>
        <v>Diamicton</v>
      </c>
    </row>
    <row r="3670" spans="1:13" x14ac:dyDescent="0.25">
      <c r="A3670" s="15" t="s">
        <v>123</v>
      </c>
      <c r="B3670" s="16" t="s">
        <v>31</v>
      </c>
      <c r="C3670" s="15" t="str">
        <f t="shared" si="400"/>
        <v>Sand Clay Gravel_Stoney</v>
      </c>
      <c r="D3670" s="15">
        <v>45</v>
      </c>
      <c r="E3670" s="33">
        <f t="shared" si="403"/>
        <v>-4.5471685884167432E-2</v>
      </c>
      <c r="F3670" s="15" t="str">
        <f t="shared" si="399"/>
        <v>Rare/Uncommon</v>
      </c>
      <c r="G3670" s="17" t="s">
        <v>159</v>
      </c>
      <c r="H3670" s="18" t="s">
        <v>158</v>
      </c>
      <c r="I3670" s="26" t="s">
        <v>158</v>
      </c>
      <c r="J3670" s="19" t="str">
        <f t="shared" si="404"/>
        <v>Needs Review</v>
      </c>
      <c r="K3670" s="19" t="str">
        <f t="shared" si="405"/>
        <v>Bell &amp; Erber</v>
      </c>
      <c r="L3670" s="27" t="str">
        <f t="shared" si="401"/>
        <v>Diamicton</v>
      </c>
      <c r="M3670" s="27" t="str">
        <f t="shared" si="402"/>
        <v>Diamicton</v>
      </c>
    </row>
    <row r="3671" spans="1:13" x14ac:dyDescent="0.25">
      <c r="A3671" s="15" t="s">
        <v>123</v>
      </c>
      <c r="B3671" s="16" t="s">
        <v>32</v>
      </c>
      <c r="C3671" s="15" t="str">
        <f t="shared" si="400"/>
        <v>Sand Clay Gravel_Stringers</v>
      </c>
      <c r="D3671" s="15">
        <v>75</v>
      </c>
      <c r="E3671" s="33">
        <f t="shared" si="403"/>
        <v>-4.3696626675733631E-2</v>
      </c>
      <c r="F3671" s="15" t="str">
        <f t="shared" si="399"/>
        <v>Rare/Uncommon</v>
      </c>
      <c r="G3671" s="17" t="s">
        <v>159</v>
      </c>
      <c r="H3671" s="18" t="s">
        <v>158</v>
      </c>
      <c r="I3671" s="26" t="s">
        <v>158</v>
      </c>
      <c r="J3671" s="19" t="str">
        <f t="shared" si="404"/>
        <v>Needs Review</v>
      </c>
      <c r="K3671" s="19" t="str">
        <f t="shared" si="405"/>
        <v>Bell &amp; Erber</v>
      </c>
      <c r="L3671" s="27" t="str">
        <f t="shared" si="401"/>
        <v>Diamicton</v>
      </c>
      <c r="M3671" s="27" t="str">
        <f t="shared" si="402"/>
        <v>Diamicton</v>
      </c>
    </row>
    <row r="3672" spans="1:13" x14ac:dyDescent="0.25">
      <c r="A3672" s="15" t="s">
        <v>123</v>
      </c>
      <c r="B3672" s="16" t="s">
        <v>33</v>
      </c>
      <c r="C3672" s="15" t="str">
        <f t="shared" si="400"/>
        <v>Sand Clay Gravel_Strips</v>
      </c>
      <c r="D3672" s="15">
        <v>6</v>
      </c>
      <c r="E3672" s="33">
        <f t="shared" si="403"/>
        <v>-4.7779262855131371E-2</v>
      </c>
      <c r="F3672" s="15" t="str">
        <f t="shared" si="399"/>
        <v>Rare/Uncommon</v>
      </c>
      <c r="G3672" s="17" t="s">
        <v>159</v>
      </c>
      <c r="H3672" s="18" t="s">
        <v>158</v>
      </c>
      <c r="I3672" s="26" t="s">
        <v>158</v>
      </c>
      <c r="J3672" s="19" t="str">
        <f t="shared" si="404"/>
        <v>Needs Review</v>
      </c>
      <c r="K3672" s="19" t="str">
        <f t="shared" si="405"/>
        <v>Bell &amp; Erber</v>
      </c>
      <c r="L3672" s="27" t="str">
        <f t="shared" si="401"/>
        <v>Diamicton</v>
      </c>
      <c r="M3672" s="27" t="str">
        <f t="shared" si="402"/>
        <v>Diamicton</v>
      </c>
    </row>
    <row r="3673" spans="1:13" x14ac:dyDescent="0.25">
      <c r="A3673" s="15" t="s">
        <v>123</v>
      </c>
      <c r="B3673" s="16" t="s">
        <v>34</v>
      </c>
      <c r="C3673" s="15" t="str">
        <f t="shared" si="400"/>
        <v>Sand Clay Gravel_Swelling</v>
      </c>
      <c r="D3673" s="15">
        <v>0</v>
      </c>
      <c r="E3673" s="33">
        <f t="shared" si="403"/>
        <v>-4.8134274696818129E-2</v>
      </c>
      <c r="F3673" s="15" t="str">
        <f t="shared" si="399"/>
        <v>Not Used</v>
      </c>
      <c r="G3673" s="17" t="s">
        <v>159</v>
      </c>
      <c r="H3673" s="18" t="s">
        <v>158</v>
      </c>
      <c r="I3673" s="26" t="s">
        <v>158</v>
      </c>
      <c r="J3673" s="19" t="str">
        <f t="shared" si="404"/>
        <v>Not Used</v>
      </c>
      <c r="K3673" s="19" t="str">
        <f t="shared" si="405"/>
        <v>Not Used</v>
      </c>
      <c r="L3673" s="27" t="str">
        <f t="shared" si="401"/>
        <v>CHECK</v>
      </c>
      <c r="M3673" s="27" t="str">
        <f t="shared" si="402"/>
        <v>Diamicton</v>
      </c>
    </row>
    <row r="3674" spans="1:13" x14ac:dyDescent="0.25">
      <c r="A3674" s="15" t="s">
        <v>123</v>
      </c>
      <c r="B3674" s="16" t="s">
        <v>35</v>
      </c>
      <c r="C3674" s="15" t="str">
        <f t="shared" si="400"/>
        <v>Sand Clay Gravel_Very Coarse</v>
      </c>
      <c r="D3674" s="15">
        <v>0</v>
      </c>
      <c r="E3674" s="33">
        <f t="shared" si="403"/>
        <v>-4.8134274696818129E-2</v>
      </c>
      <c r="F3674" s="15" t="str">
        <f t="shared" si="399"/>
        <v>Not Used</v>
      </c>
      <c r="G3674" s="17" t="s">
        <v>159</v>
      </c>
      <c r="H3674" s="18" t="s">
        <v>158</v>
      </c>
      <c r="I3674" s="26" t="s">
        <v>158</v>
      </c>
      <c r="J3674" s="19" t="str">
        <f t="shared" si="404"/>
        <v>Not Used</v>
      </c>
      <c r="K3674" s="19" t="str">
        <f t="shared" si="405"/>
        <v>Not Used</v>
      </c>
      <c r="L3674" s="27" t="str">
        <f t="shared" si="401"/>
        <v>CHECK</v>
      </c>
      <c r="M3674" s="27" t="str">
        <f t="shared" si="402"/>
        <v>Diamicton</v>
      </c>
    </row>
    <row r="3675" spans="1:13" x14ac:dyDescent="0.25">
      <c r="A3675" s="15" t="s">
        <v>123</v>
      </c>
      <c r="B3675" s="16" t="s">
        <v>160</v>
      </c>
      <c r="C3675" s="15" t="str">
        <f t="shared" si="400"/>
        <v>Sand Clay Gravel_Very Fine</v>
      </c>
      <c r="D3675" s="15">
        <v>3</v>
      </c>
      <c r="E3675" s="33">
        <f t="shared" si="403"/>
        <v>-4.7956768775974754E-2</v>
      </c>
      <c r="F3675" s="15" t="str">
        <f t="shared" si="399"/>
        <v>Rare/Uncommon</v>
      </c>
      <c r="G3675" s="17" t="s">
        <v>159</v>
      </c>
      <c r="H3675" s="18" t="s">
        <v>158</v>
      </c>
      <c r="I3675" s="26" t="s">
        <v>158</v>
      </c>
      <c r="J3675" s="19" t="str">
        <f t="shared" si="404"/>
        <v>Needs Review</v>
      </c>
      <c r="K3675" s="19" t="str">
        <f t="shared" si="405"/>
        <v>Bell &amp; Erber</v>
      </c>
      <c r="L3675" s="27" t="str">
        <f t="shared" si="401"/>
        <v>Diamicton</v>
      </c>
      <c r="M3675" s="27" t="str">
        <f t="shared" si="402"/>
        <v>Diamicton</v>
      </c>
    </row>
    <row r="3676" spans="1:13" x14ac:dyDescent="0.25">
      <c r="A3676" s="15" t="s">
        <v>123</v>
      </c>
      <c r="B3676" s="16" t="s">
        <v>36</v>
      </c>
      <c r="C3676" s="15" t="str">
        <f t="shared" si="400"/>
        <v>Sand Clay Gravel_Very Fine-Coarse</v>
      </c>
      <c r="D3676" s="15">
        <v>0</v>
      </c>
      <c r="E3676" s="33">
        <f t="shared" si="403"/>
        <v>-4.8134274696818129E-2</v>
      </c>
      <c r="F3676" s="15" t="str">
        <f t="shared" si="399"/>
        <v>Not Used</v>
      </c>
      <c r="G3676" s="17" t="s">
        <v>159</v>
      </c>
      <c r="H3676" s="18" t="s">
        <v>158</v>
      </c>
      <c r="I3676" s="26" t="s">
        <v>158</v>
      </c>
      <c r="J3676" s="19" t="str">
        <f t="shared" si="404"/>
        <v>Not Used</v>
      </c>
      <c r="K3676" s="19" t="str">
        <f t="shared" si="405"/>
        <v>Not Used</v>
      </c>
      <c r="L3676" s="27" t="str">
        <f t="shared" si="401"/>
        <v>CHECK</v>
      </c>
      <c r="M3676" s="27" t="str">
        <f t="shared" si="402"/>
        <v>Diamicton</v>
      </c>
    </row>
    <row r="3677" spans="1:13" x14ac:dyDescent="0.25">
      <c r="A3677" s="15" t="s">
        <v>123</v>
      </c>
      <c r="B3677" s="16" t="s">
        <v>37</v>
      </c>
      <c r="C3677" s="15" t="str">
        <f t="shared" si="400"/>
        <v>Sand Clay Gravel_Very Fine-Fine</v>
      </c>
      <c r="D3677" s="15">
        <v>4</v>
      </c>
      <c r="E3677" s="33">
        <f t="shared" si="403"/>
        <v>-4.7897600135693622E-2</v>
      </c>
      <c r="F3677" s="15" t="str">
        <f t="shared" si="399"/>
        <v>Rare/Uncommon</v>
      </c>
      <c r="G3677" s="17" t="s">
        <v>159</v>
      </c>
      <c r="H3677" s="18" t="s">
        <v>158</v>
      </c>
      <c r="I3677" s="26" t="s">
        <v>158</v>
      </c>
      <c r="J3677" s="19" t="str">
        <f t="shared" si="404"/>
        <v>Needs Review</v>
      </c>
      <c r="K3677" s="19" t="str">
        <f t="shared" si="405"/>
        <v>Bell &amp; Erber</v>
      </c>
      <c r="L3677" s="27" t="str">
        <f t="shared" si="401"/>
        <v>Diamicton</v>
      </c>
      <c r="M3677" s="27" t="str">
        <f t="shared" si="402"/>
        <v>Diamicton</v>
      </c>
    </row>
    <row r="3678" spans="1:13" x14ac:dyDescent="0.25">
      <c r="A3678" s="15" t="s">
        <v>123</v>
      </c>
      <c r="B3678" s="16" t="s">
        <v>38</v>
      </c>
      <c r="C3678" s="15" t="str">
        <f t="shared" si="400"/>
        <v>Sand Clay Gravel_Very Fine-Medium</v>
      </c>
      <c r="D3678" s="15">
        <v>3</v>
      </c>
      <c r="E3678" s="33">
        <f t="shared" si="403"/>
        <v>-4.7956768775974754E-2</v>
      </c>
      <c r="F3678" s="15" t="str">
        <f t="shared" si="399"/>
        <v>Rare/Uncommon</v>
      </c>
      <c r="G3678" s="17" t="s">
        <v>159</v>
      </c>
      <c r="H3678" s="18" t="s">
        <v>158</v>
      </c>
      <c r="I3678" s="26" t="s">
        <v>158</v>
      </c>
      <c r="J3678" s="19" t="str">
        <f t="shared" si="404"/>
        <v>Needs Review</v>
      </c>
      <c r="K3678" s="19" t="str">
        <f t="shared" si="405"/>
        <v>Bell &amp; Erber</v>
      </c>
      <c r="L3678" s="27" t="str">
        <f t="shared" si="401"/>
        <v>Diamicton</v>
      </c>
      <c r="M3678" s="27" t="str">
        <f t="shared" si="402"/>
        <v>Diamicton</v>
      </c>
    </row>
    <row r="3679" spans="1:13" x14ac:dyDescent="0.25">
      <c r="A3679" s="15" t="s">
        <v>123</v>
      </c>
      <c r="B3679" s="16" t="s">
        <v>39</v>
      </c>
      <c r="C3679" s="15" t="str">
        <f t="shared" si="400"/>
        <v>Sand Clay Gravel_Very Hard</v>
      </c>
      <c r="D3679" s="15">
        <v>1</v>
      </c>
      <c r="E3679" s="33">
        <f t="shared" si="403"/>
        <v>-4.8075106056537004E-2</v>
      </c>
      <c r="F3679" s="15" t="str">
        <f t="shared" si="399"/>
        <v>Rare/Uncommon</v>
      </c>
      <c r="G3679" s="17" t="s">
        <v>159</v>
      </c>
      <c r="H3679" s="18" t="s">
        <v>158</v>
      </c>
      <c r="I3679" s="26" t="s">
        <v>158</v>
      </c>
      <c r="J3679" s="19" t="str">
        <f t="shared" si="404"/>
        <v>Needs Review</v>
      </c>
      <c r="K3679" s="19" t="str">
        <f t="shared" si="405"/>
        <v>Bell &amp; Erber</v>
      </c>
      <c r="L3679" s="27" t="str">
        <f t="shared" si="401"/>
        <v>Diamicton</v>
      </c>
      <c r="M3679" s="27" t="str">
        <f t="shared" si="402"/>
        <v>Diamicton</v>
      </c>
    </row>
    <row r="3680" spans="1:13" x14ac:dyDescent="0.25">
      <c r="A3680" s="15" t="s">
        <v>123</v>
      </c>
      <c r="B3680" s="16" t="s">
        <v>40</v>
      </c>
      <c r="C3680" s="15" t="str">
        <f t="shared" si="400"/>
        <v>Sand Clay Gravel_W/Boulders</v>
      </c>
      <c r="D3680" s="15">
        <v>34</v>
      </c>
      <c r="E3680" s="33">
        <f t="shared" si="403"/>
        <v>-4.6122540927259821E-2</v>
      </c>
      <c r="F3680" s="15" t="str">
        <f t="shared" si="399"/>
        <v>Rare/Uncommon</v>
      </c>
      <c r="G3680" s="17" t="s">
        <v>159</v>
      </c>
      <c r="H3680" s="18" t="s">
        <v>158</v>
      </c>
      <c r="I3680" s="26" t="s">
        <v>158</v>
      </c>
      <c r="J3680" s="19" t="str">
        <f t="shared" si="404"/>
        <v>Needs Review</v>
      </c>
      <c r="K3680" s="19" t="str">
        <f t="shared" si="405"/>
        <v>Bell &amp; Erber</v>
      </c>
      <c r="L3680" s="27" t="str">
        <f t="shared" si="401"/>
        <v>Diamicton</v>
      </c>
      <c r="M3680" s="27" t="str">
        <f t="shared" si="402"/>
        <v>Diamicton</v>
      </c>
    </row>
    <row r="3681" spans="1:13" x14ac:dyDescent="0.25">
      <c r="A3681" s="15" t="s">
        <v>123</v>
      </c>
      <c r="B3681" s="16" t="s">
        <v>41</v>
      </c>
      <c r="C3681" s="15" t="str">
        <f t="shared" si="400"/>
        <v>Sand Clay Gravel_W/Clay</v>
      </c>
      <c r="D3681" s="15">
        <v>6</v>
      </c>
      <c r="E3681" s="33">
        <f t="shared" si="403"/>
        <v>-4.7779262855131371E-2</v>
      </c>
      <c r="F3681" s="15" t="str">
        <f t="shared" si="399"/>
        <v>Rare/Uncommon</v>
      </c>
      <c r="G3681" s="17" t="s">
        <v>159</v>
      </c>
      <c r="H3681" s="18" t="s">
        <v>158</v>
      </c>
      <c r="I3681" s="26" t="s">
        <v>158</v>
      </c>
      <c r="J3681" s="19" t="str">
        <f t="shared" si="404"/>
        <v>Needs Review</v>
      </c>
      <c r="K3681" s="19" t="str">
        <f t="shared" si="405"/>
        <v>Bell &amp; Erber</v>
      </c>
      <c r="L3681" s="27" t="str">
        <f t="shared" si="401"/>
        <v>Diamicton</v>
      </c>
      <c r="M3681" s="27" t="str">
        <f t="shared" si="402"/>
        <v>Diamicton</v>
      </c>
    </row>
    <row r="3682" spans="1:13" x14ac:dyDescent="0.25">
      <c r="A3682" s="15" t="s">
        <v>123</v>
      </c>
      <c r="B3682" s="16" t="s">
        <v>42</v>
      </c>
      <c r="C3682" s="15" t="str">
        <f t="shared" si="400"/>
        <v>Sand Clay Gravel_W/Coal</v>
      </c>
      <c r="D3682" s="15">
        <v>0</v>
      </c>
      <c r="E3682" s="33">
        <f t="shared" si="403"/>
        <v>-4.8134274696818129E-2</v>
      </c>
      <c r="F3682" s="15" t="str">
        <f t="shared" si="399"/>
        <v>Not Used</v>
      </c>
      <c r="G3682" s="17" t="s">
        <v>159</v>
      </c>
      <c r="H3682" s="18" t="s">
        <v>158</v>
      </c>
      <c r="I3682" s="26" t="s">
        <v>158</v>
      </c>
      <c r="J3682" s="19" t="str">
        <f t="shared" si="404"/>
        <v>Not Used</v>
      </c>
      <c r="K3682" s="19" t="str">
        <f t="shared" si="405"/>
        <v>Not Used</v>
      </c>
      <c r="L3682" s="27" t="str">
        <f t="shared" si="401"/>
        <v>CHECK</v>
      </c>
      <c r="M3682" s="27" t="str">
        <f t="shared" si="402"/>
        <v>Diamicton</v>
      </c>
    </row>
    <row r="3683" spans="1:13" x14ac:dyDescent="0.25">
      <c r="A3683" s="15" t="s">
        <v>123</v>
      </c>
      <c r="B3683" s="16" t="s">
        <v>43</v>
      </c>
      <c r="C3683" s="15" t="str">
        <f t="shared" si="400"/>
        <v>Sand Clay Gravel_W/Cobbles</v>
      </c>
      <c r="D3683" s="15">
        <v>11</v>
      </c>
      <c r="E3683" s="33">
        <f t="shared" si="403"/>
        <v>-4.7483419653725739E-2</v>
      </c>
      <c r="F3683" s="15" t="str">
        <f t="shared" si="399"/>
        <v>Rare/Uncommon</v>
      </c>
      <c r="G3683" s="17" t="s">
        <v>158</v>
      </c>
      <c r="H3683" s="18" t="s">
        <v>158</v>
      </c>
      <c r="I3683" s="26" t="s">
        <v>158</v>
      </c>
      <c r="J3683" s="19" t="str">
        <f t="shared" si="404"/>
        <v>Yes</v>
      </c>
      <c r="K3683" s="19" t="str">
        <f t="shared" si="405"/>
        <v>Everyone Agrees</v>
      </c>
      <c r="L3683" s="27" t="str">
        <f t="shared" si="401"/>
        <v>Diamicton</v>
      </c>
      <c r="M3683" s="27" t="str">
        <f t="shared" si="402"/>
        <v>Diamicton</v>
      </c>
    </row>
    <row r="3684" spans="1:13" x14ac:dyDescent="0.25">
      <c r="A3684" s="15" t="s">
        <v>123</v>
      </c>
      <c r="B3684" s="16" t="s">
        <v>44</v>
      </c>
      <c r="C3684" s="15" t="str">
        <f t="shared" si="400"/>
        <v>Sand Clay Gravel_W/Dolomite</v>
      </c>
      <c r="D3684" s="15">
        <v>0</v>
      </c>
      <c r="E3684" s="33">
        <f t="shared" si="403"/>
        <v>-4.8134274696818129E-2</v>
      </c>
      <c r="F3684" s="15" t="str">
        <f t="shared" si="399"/>
        <v>Not Used</v>
      </c>
      <c r="G3684" s="17" t="s">
        <v>159</v>
      </c>
      <c r="H3684" s="18" t="s">
        <v>158</v>
      </c>
      <c r="I3684" s="26" t="s">
        <v>158</v>
      </c>
      <c r="J3684" s="19" t="str">
        <f t="shared" si="404"/>
        <v>Not Used</v>
      </c>
      <c r="K3684" s="19" t="str">
        <f t="shared" si="405"/>
        <v>Not Used</v>
      </c>
      <c r="L3684" s="27" t="str">
        <f t="shared" si="401"/>
        <v>CHECK</v>
      </c>
      <c r="M3684" s="27" t="str">
        <f t="shared" si="402"/>
        <v>Diamicton</v>
      </c>
    </row>
    <row r="3685" spans="1:13" x14ac:dyDescent="0.25">
      <c r="A3685" s="15" t="s">
        <v>123</v>
      </c>
      <c r="B3685" s="16" t="s">
        <v>45</v>
      </c>
      <c r="C3685" s="15" t="str">
        <f t="shared" si="400"/>
        <v>Sand Clay Gravel_W/Gravel</v>
      </c>
      <c r="D3685" s="15">
        <v>2</v>
      </c>
      <c r="E3685" s="33">
        <f t="shared" si="403"/>
        <v>-4.8015937416255879E-2</v>
      </c>
      <c r="F3685" s="15" t="str">
        <f t="shared" si="399"/>
        <v>Rare/Uncommon</v>
      </c>
      <c r="G3685" s="17" t="s">
        <v>159</v>
      </c>
      <c r="H3685" s="18" t="s">
        <v>158</v>
      </c>
      <c r="I3685" s="26" t="s">
        <v>158</v>
      </c>
      <c r="J3685" s="19" t="str">
        <f t="shared" si="404"/>
        <v>Needs Review</v>
      </c>
      <c r="K3685" s="19" t="str">
        <f t="shared" si="405"/>
        <v>Bell &amp; Erber</v>
      </c>
      <c r="L3685" s="27" t="str">
        <f t="shared" si="401"/>
        <v>Diamicton</v>
      </c>
      <c r="M3685" s="27" t="str">
        <f t="shared" si="402"/>
        <v>Diamicton</v>
      </c>
    </row>
    <row r="3686" spans="1:13" x14ac:dyDescent="0.25">
      <c r="A3686" s="15" t="s">
        <v>123</v>
      </c>
      <c r="B3686" s="16" t="s">
        <v>46</v>
      </c>
      <c r="C3686" s="15" t="str">
        <f t="shared" si="400"/>
        <v>Sand Clay Gravel_W/Gypsum</v>
      </c>
      <c r="D3686" s="15">
        <v>0</v>
      </c>
      <c r="E3686" s="33">
        <f t="shared" si="403"/>
        <v>-4.8134274696818129E-2</v>
      </c>
      <c r="F3686" s="15" t="str">
        <f t="shared" si="399"/>
        <v>Not Used</v>
      </c>
      <c r="G3686" s="17" t="s">
        <v>159</v>
      </c>
      <c r="H3686" s="18" t="s">
        <v>158</v>
      </c>
      <c r="I3686" s="26" t="s">
        <v>158</v>
      </c>
      <c r="J3686" s="19" t="str">
        <f t="shared" si="404"/>
        <v>Not Used</v>
      </c>
      <c r="K3686" s="19" t="str">
        <f t="shared" si="405"/>
        <v>Not Used</v>
      </c>
      <c r="L3686" s="27" t="str">
        <f t="shared" si="401"/>
        <v>CHECK</v>
      </c>
      <c r="M3686" s="27" t="str">
        <f t="shared" si="402"/>
        <v>Diamicton</v>
      </c>
    </row>
    <row r="3687" spans="1:13" x14ac:dyDescent="0.25">
      <c r="A3687" s="15" t="s">
        <v>123</v>
      </c>
      <c r="B3687" s="16" t="s">
        <v>47</v>
      </c>
      <c r="C3687" s="15" t="str">
        <f t="shared" si="400"/>
        <v>Sand Clay Gravel_W/Limestone</v>
      </c>
      <c r="D3687" s="15">
        <v>2</v>
      </c>
      <c r="E3687" s="33">
        <f t="shared" si="403"/>
        <v>-4.8015937416255879E-2</v>
      </c>
      <c r="F3687" s="15" t="str">
        <f t="shared" si="399"/>
        <v>Rare/Uncommon</v>
      </c>
      <c r="G3687" s="17" t="s">
        <v>159</v>
      </c>
      <c r="H3687" s="18" t="s">
        <v>158</v>
      </c>
      <c r="I3687" s="26" t="s">
        <v>158</v>
      </c>
      <c r="J3687" s="19" t="str">
        <f t="shared" si="404"/>
        <v>Needs Review</v>
      </c>
      <c r="K3687" s="19" t="str">
        <f t="shared" si="405"/>
        <v>Bell &amp; Erber</v>
      </c>
      <c r="L3687" s="27" t="str">
        <f t="shared" si="401"/>
        <v>Diamicton</v>
      </c>
      <c r="M3687" s="27" t="str">
        <f t="shared" si="402"/>
        <v>Diamicton</v>
      </c>
    </row>
    <row r="3688" spans="1:13" x14ac:dyDescent="0.25">
      <c r="A3688" s="15" t="s">
        <v>123</v>
      </c>
      <c r="B3688" s="16" t="s">
        <v>48</v>
      </c>
      <c r="C3688" s="15" t="str">
        <f t="shared" si="400"/>
        <v>Sand Clay Gravel_W/Pyrite</v>
      </c>
      <c r="D3688" s="15">
        <v>0</v>
      </c>
      <c r="E3688" s="33">
        <f t="shared" si="403"/>
        <v>-4.8134274696818129E-2</v>
      </c>
      <c r="F3688" s="15" t="str">
        <f t="shared" si="399"/>
        <v>Not Used</v>
      </c>
      <c r="G3688" s="17" t="s">
        <v>159</v>
      </c>
      <c r="H3688" s="18" t="s">
        <v>158</v>
      </c>
      <c r="I3688" s="26" t="s">
        <v>158</v>
      </c>
      <c r="J3688" s="19" t="str">
        <f t="shared" si="404"/>
        <v>Not Used</v>
      </c>
      <c r="K3688" s="19" t="str">
        <f t="shared" si="405"/>
        <v>Not Used</v>
      </c>
      <c r="L3688" s="27" t="str">
        <f t="shared" si="401"/>
        <v>CHECK</v>
      </c>
      <c r="M3688" s="27" t="str">
        <f t="shared" si="402"/>
        <v>Diamicton</v>
      </c>
    </row>
    <row r="3689" spans="1:13" x14ac:dyDescent="0.25">
      <c r="A3689" s="15" t="s">
        <v>123</v>
      </c>
      <c r="B3689" s="16" t="s">
        <v>49</v>
      </c>
      <c r="C3689" s="15" t="str">
        <f t="shared" si="400"/>
        <v>Sand Clay Gravel_W/Sand</v>
      </c>
      <c r="D3689" s="15">
        <v>3</v>
      </c>
      <c r="E3689" s="33">
        <f t="shared" si="403"/>
        <v>-4.7956768775974754E-2</v>
      </c>
      <c r="F3689" s="15" t="str">
        <f t="shared" si="399"/>
        <v>Rare/Uncommon</v>
      </c>
      <c r="G3689" s="17" t="s">
        <v>159</v>
      </c>
      <c r="H3689" s="18" t="s">
        <v>158</v>
      </c>
      <c r="I3689" s="26" t="s">
        <v>158</v>
      </c>
      <c r="J3689" s="19" t="str">
        <f t="shared" si="404"/>
        <v>Needs Review</v>
      </c>
      <c r="K3689" s="19" t="str">
        <f t="shared" si="405"/>
        <v>Bell &amp; Erber</v>
      </c>
      <c r="L3689" s="27" t="str">
        <f t="shared" si="401"/>
        <v>Diamicton</v>
      </c>
      <c r="M3689" s="27" t="str">
        <f t="shared" si="402"/>
        <v>Diamicton</v>
      </c>
    </row>
    <row r="3690" spans="1:13" x14ac:dyDescent="0.25">
      <c r="A3690" s="15" t="s">
        <v>123</v>
      </c>
      <c r="B3690" s="16" t="s">
        <v>50</v>
      </c>
      <c r="C3690" s="15" t="str">
        <f t="shared" si="400"/>
        <v>Sand Clay Gravel_W/Sandstone</v>
      </c>
      <c r="D3690" s="15">
        <v>2</v>
      </c>
      <c r="E3690" s="33">
        <f t="shared" si="403"/>
        <v>-4.8015937416255879E-2</v>
      </c>
      <c r="F3690" s="15" t="str">
        <f t="shared" si="399"/>
        <v>Rare/Uncommon</v>
      </c>
      <c r="G3690" s="17" t="s">
        <v>159</v>
      </c>
      <c r="H3690" s="18" t="s">
        <v>158</v>
      </c>
      <c r="I3690" s="26" t="s">
        <v>158</v>
      </c>
      <c r="J3690" s="19" t="str">
        <f t="shared" si="404"/>
        <v>Needs Review</v>
      </c>
      <c r="K3690" s="19" t="str">
        <f t="shared" si="405"/>
        <v>Bell &amp; Erber</v>
      </c>
      <c r="L3690" s="27" t="str">
        <f t="shared" si="401"/>
        <v>Diamicton</v>
      </c>
      <c r="M3690" s="27" t="str">
        <f t="shared" si="402"/>
        <v>Diamicton</v>
      </c>
    </row>
    <row r="3691" spans="1:13" x14ac:dyDescent="0.25">
      <c r="A3691" s="15" t="s">
        <v>123</v>
      </c>
      <c r="B3691" s="16" t="s">
        <v>51</v>
      </c>
      <c r="C3691" s="15" t="str">
        <f t="shared" si="400"/>
        <v>Sand Clay Gravel_W/Shale</v>
      </c>
      <c r="D3691" s="15">
        <v>4</v>
      </c>
      <c r="E3691" s="33">
        <f t="shared" si="403"/>
        <v>-4.7897600135693622E-2</v>
      </c>
      <c r="F3691" s="15" t="str">
        <f t="shared" si="399"/>
        <v>Rare/Uncommon</v>
      </c>
      <c r="G3691" s="17" t="s">
        <v>159</v>
      </c>
      <c r="H3691" s="18" t="s">
        <v>158</v>
      </c>
      <c r="I3691" s="26" t="s">
        <v>158</v>
      </c>
      <c r="J3691" s="19" t="str">
        <f t="shared" si="404"/>
        <v>Needs Review</v>
      </c>
      <c r="K3691" s="19" t="str">
        <f t="shared" si="405"/>
        <v>Bell &amp; Erber</v>
      </c>
      <c r="L3691" s="27" t="str">
        <f t="shared" si="401"/>
        <v>Diamicton</v>
      </c>
      <c r="M3691" s="27" t="str">
        <f t="shared" si="402"/>
        <v>Diamicton</v>
      </c>
    </row>
    <row r="3692" spans="1:13" x14ac:dyDescent="0.25">
      <c r="A3692" s="15" t="s">
        <v>123</v>
      </c>
      <c r="B3692" s="16" t="s">
        <v>52</v>
      </c>
      <c r="C3692" s="15" t="str">
        <f t="shared" si="400"/>
        <v>Sand Clay Gravel_W/Silt</v>
      </c>
      <c r="D3692" s="15">
        <v>55</v>
      </c>
      <c r="E3692" s="33">
        <f t="shared" si="403"/>
        <v>-4.4879999481356167E-2</v>
      </c>
      <c r="F3692" s="15" t="str">
        <f t="shared" si="399"/>
        <v>Rare/Uncommon</v>
      </c>
      <c r="G3692" s="17" t="s">
        <v>159</v>
      </c>
      <c r="H3692" s="18" t="s">
        <v>158</v>
      </c>
      <c r="I3692" s="26" t="s">
        <v>158</v>
      </c>
      <c r="J3692" s="19" t="str">
        <f t="shared" si="404"/>
        <v>Needs Review</v>
      </c>
      <c r="K3692" s="19" t="str">
        <f t="shared" si="405"/>
        <v>Bell &amp; Erber</v>
      </c>
      <c r="L3692" s="27" t="str">
        <f t="shared" si="401"/>
        <v>Diamicton</v>
      </c>
      <c r="M3692" s="27" t="str">
        <f t="shared" si="402"/>
        <v>Diamicton</v>
      </c>
    </row>
    <row r="3693" spans="1:13" x14ac:dyDescent="0.25">
      <c r="A3693" s="15" t="s">
        <v>123</v>
      </c>
      <c r="B3693" s="16" t="s">
        <v>53</v>
      </c>
      <c r="C3693" s="15" t="str">
        <f t="shared" si="400"/>
        <v>Sand Clay Gravel_W/Stones</v>
      </c>
      <c r="D3693" s="15">
        <v>132</v>
      </c>
      <c r="E3693" s="33">
        <f t="shared" si="403"/>
        <v>-4.0324014179709412E-2</v>
      </c>
      <c r="F3693" s="15" t="str">
        <f t="shared" si="399"/>
        <v>Rare/Uncommon</v>
      </c>
      <c r="G3693" s="17" t="s">
        <v>159</v>
      </c>
      <c r="H3693" s="18" t="s">
        <v>158</v>
      </c>
      <c r="I3693" s="26" t="s">
        <v>158</v>
      </c>
      <c r="J3693" s="19" t="str">
        <f t="shared" si="404"/>
        <v>Needs Review</v>
      </c>
      <c r="K3693" s="19" t="str">
        <f t="shared" si="405"/>
        <v>Bell &amp; Erber</v>
      </c>
      <c r="L3693" s="27" t="str">
        <f t="shared" si="401"/>
        <v>Diamicton</v>
      </c>
      <c r="M3693" s="27" t="str">
        <f t="shared" si="402"/>
        <v>Diamicton</v>
      </c>
    </row>
    <row r="3694" spans="1:13" x14ac:dyDescent="0.25">
      <c r="A3694" s="15" t="s">
        <v>123</v>
      </c>
      <c r="B3694" s="16" t="s">
        <v>54</v>
      </c>
      <c r="C3694" s="15" t="str">
        <f t="shared" si="400"/>
        <v>Sand Clay Gravel_Water Bearing</v>
      </c>
      <c r="D3694" s="15">
        <v>72</v>
      </c>
      <c r="E3694" s="33">
        <f t="shared" si="403"/>
        <v>-4.3874132596577013E-2</v>
      </c>
      <c r="F3694" s="15" t="str">
        <f t="shared" si="399"/>
        <v>Rare/Uncommon</v>
      </c>
      <c r="G3694" s="17" t="s">
        <v>159</v>
      </c>
      <c r="H3694" s="18" t="s">
        <v>158</v>
      </c>
      <c r="I3694" s="26" t="s">
        <v>158</v>
      </c>
      <c r="J3694" s="19" t="str">
        <f t="shared" si="404"/>
        <v>Needs Review</v>
      </c>
      <c r="K3694" s="19" t="str">
        <f t="shared" si="405"/>
        <v>Bell &amp; Erber</v>
      </c>
      <c r="L3694" s="27" t="str">
        <f t="shared" si="401"/>
        <v>Diamicton</v>
      </c>
      <c r="M3694" s="27" t="str">
        <f t="shared" si="402"/>
        <v>Diamicton</v>
      </c>
    </row>
    <row r="3695" spans="1:13" x14ac:dyDescent="0.25">
      <c r="A3695" s="15" t="s">
        <v>123</v>
      </c>
      <c r="B3695" s="16" t="s">
        <v>55</v>
      </c>
      <c r="C3695" s="15" t="str">
        <f t="shared" si="400"/>
        <v>Sand Clay Gravel_Weathered</v>
      </c>
      <c r="D3695" s="15">
        <v>0</v>
      </c>
      <c r="E3695" s="33">
        <f t="shared" si="403"/>
        <v>-4.8134274696818129E-2</v>
      </c>
      <c r="F3695" s="15" t="str">
        <f t="shared" si="399"/>
        <v>Not Used</v>
      </c>
      <c r="G3695" s="17" t="s">
        <v>159</v>
      </c>
      <c r="H3695" s="18" t="s">
        <v>158</v>
      </c>
      <c r="I3695" s="26" t="s">
        <v>158</v>
      </c>
      <c r="J3695" s="19" t="str">
        <f t="shared" si="404"/>
        <v>Not Used</v>
      </c>
      <c r="K3695" s="19" t="str">
        <f t="shared" si="405"/>
        <v>Not Used</v>
      </c>
      <c r="L3695" s="27" t="str">
        <f t="shared" si="401"/>
        <v>CHECK</v>
      </c>
      <c r="M3695" s="27" t="str">
        <f t="shared" si="402"/>
        <v>Diamicton</v>
      </c>
    </row>
    <row r="3696" spans="1:13" x14ac:dyDescent="0.25">
      <c r="A3696" s="15" t="s">
        <v>123</v>
      </c>
      <c r="B3696" s="16" t="s">
        <v>56</v>
      </c>
      <c r="C3696" s="15" t="str">
        <f t="shared" si="400"/>
        <v>Sand Clay Gravel_Wet/Moist</v>
      </c>
      <c r="D3696" s="15">
        <v>24</v>
      </c>
      <c r="E3696" s="33">
        <f t="shared" si="403"/>
        <v>-4.6714227330071093E-2</v>
      </c>
      <c r="F3696" s="15" t="str">
        <f t="shared" si="399"/>
        <v>Rare/Uncommon</v>
      </c>
      <c r="G3696" s="17" t="s">
        <v>159</v>
      </c>
      <c r="H3696" s="18" t="s">
        <v>158</v>
      </c>
      <c r="I3696" s="26" t="s">
        <v>158</v>
      </c>
      <c r="J3696" s="19" t="str">
        <f t="shared" si="404"/>
        <v>Needs Review</v>
      </c>
      <c r="K3696" s="19" t="str">
        <f t="shared" si="405"/>
        <v>Bell &amp; Erber</v>
      </c>
      <c r="L3696" s="27" t="str">
        <f t="shared" si="401"/>
        <v>Diamicton</v>
      </c>
      <c r="M3696" s="27" t="str">
        <f t="shared" si="402"/>
        <v>Diamicton</v>
      </c>
    </row>
    <row r="3697" spans="1:13" x14ac:dyDescent="0.25">
      <c r="A3697" s="15" t="s">
        <v>123</v>
      </c>
      <c r="B3697" s="16" t="s">
        <v>57</v>
      </c>
      <c r="C3697" s="15" t="str">
        <f t="shared" si="400"/>
        <v>Sand Clay Gravel_Wood</v>
      </c>
      <c r="D3697" s="15">
        <v>1</v>
      </c>
      <c r="E3697" s="33">
        <f t="shared" si="403"/>
        <v>-4.8075106056537004E-2</v>
      </c>
      <c r="F3697" s="15" t="str">
        <f t="shared" si="399"/>
        <v>Rare/Uncommon</v>
      </c>
      <c r="G3697" s="17" t="s">
        <v>159</v>
      </c>
      <c r="H3697" s="18" t="s">
        <v>158</v>
      </c>
      <c r="I3697" s="26" t="s">
        <v>158</v>
      </c>
      <c r="J3697" s="19" t="str">
        <f t="shared" si="404"/>
        <v>Needs Review</v>
      </c>
      <c r="K3697" s="19" t="str">
        <f t="shared" si="405"/>
        <v>Bell &amp; Erber</v>
      </c>
      <c r="L3697" s="27" t="str">
        <f t="shared" si="401"/>
        <v>Diamicton</v>
      </c>
      <c r="M3697" s="27" t="str">
        <f t="shared" si="402"/>
        <v>Diamicton</v>
      </c>
    </row>
    <row r="3698" spans="1:13" x14ac:dyDescent="0.25">
      <c r="A3698" s="15" t="s">
        <v>124</v>
      </c>
      <c r="B3698" s="16"/>
      <c r="C3698" s="15" t="str">
        <f t="shared" si="400"/>
        <v>Sand Clay Silt_</v>
      </c>
      <c r="D3698" s="15">
        <v>531</v>
      </c>
      <c r="E3698" s="33">
        <f t="shared" si="403"/>
        <v>-1.6715726707539878E-2</v>
      </c>
      <c r="F3698" s="15" t="str">
        <f t="shared" si="399"/>
        <v>Rare/Uncommon</v>
      </c>
      <c r="G3698" s="17" t="s">
        <v>64</v>
      </c>
      <c r="H3698" s="18" t="s">
        <v>64</v>
      </c>
      <c r="I3698" s="26" t="s">
        <v>64</v>
      </c>
      <c r="J3698" s="19" t="str">
        <f t="shared" si="404"/>
        <v>Yes</v>
      </c>
      <c r="K3698" s="19" t="str">
        <f t="shared" si="405"/>
        <v>Everyone Agrees</v>
      </c>
      <c r="L3698" s="27" t="str">
        <f t="shared" si="401"/>
        <v>Clay &amp; Sand</v>
      </c>
      <c r="M3698" s="27" t="str">
        <f t="shared" si="402"/>
        <v>Clay &amp; Sand</v>
      </c>
    </row>
    <row r="3699" spans="1:13" x14ac:dyDescent="0.25">
      <c r="A3699" s="15" t="s">
        <v>124</v>
      </c>
      <c r="B3699" s="16" t="s">
        <v>4</v>
      </c>
      <c r="C3699" s="15" t="str">
        <f t="shared" si="400"/>
        <v>Sand Clay Silt_Broken</v>
      </c>
      <c r="D3699" s="15">
        <v>0</v>
      </c>
      <c r="E3699" s="33">
        <f t="shared" si="403"/>
        <v>-4.8134274696818129E-2</v>
      </c>
      <c r="F3699" s="15" t="str">
        <f t="shared" si="399"/>
        <v>Not Used</v>
      </c>
      <c r="G3699" s="17" t="s">
        <v>159</v>
      </c>
      <c r="H3699" s="18" t="s">
        <v>64</v>
      </c>
      <c r="I3699" s="26" t="s">
        <v>64</v>
      </c>
      <c r="J3699" s="19" t="str">
        <f t="shared" si="404"/>
        <v>Not Used</v>
      </c>
      <c r="K3699" s="19" t="str">
        <f t="shared" si="405"/>
        <v>Not Used</v>
      </c>
      <c r="L3699" s="27" t="str">
        <f t="shared" si="401"/>
        <v>CHECK</v>
      </c>
      <c r="M3699" s="27" t="str">
        <f t="shared" si="402"/>
        <v>Clay &amp; Sand</v>
      </c>
    </row>
    <row r="3700" spans="1:13" x14ac:dyDescent="0.25">
      <c r="A3700" s="15" t="s">
        <v>124</v>
      </c>
      <c r="B3700" s="16" t="s">
        <v>5</v>
      </c>
      <c r="C3700" s="15" t="str">
        <f t="shared" si="400"/>
        <v>Sand Clay Silt_Cemented</v>
      </c>
      <c r="D3700" s="15">
        <v>2</v>
      </c>
      <c r="E3700" s="33">
        <f t="shared" si="403"/>
        <v>-4.8015937416255879E-2</v>
      </c>
      <c r="F3700" s="15" t="str">
        <f t="shared" si="399"/>
        <v>Rare/Uncommon</v>
      </c>
      <c r="G3700" s="17" t="s">
        <v>159</v>
      </c>
      <c r="H3700" s="18" t="s">
        <v>64</v>
      </c>
      <c r="I3700" s="26" t="s">
        <v>64</v>
      </c>
      <c r="J3700" s="19" t="str">
        <f t="shared" si="404"/>
        <v>Needs Review</v>
      </c>
      <c r="K3700" s="19" t="str">
        <f t="shared" si="405"/>
        <v>Bell &amp; Erber</v>
      </c>
      <c r="L3700" s="27" t="str">
        <f t="shared" si="401"/>
        <v>Clay &amp; Sand</v>
      </c>
      <c r="M3700" s="27" t="str">
        <f t="shared" si="402"/>
        <v>Clay &amp; Sand</v>
      </c>
    </row>
    <row r="3701" spans="1:13" x14ac:dyDescent="0.25">
      <c r="A3701" s="15" t="s">
        <v>124</v>
      </c>
      <c r="B3701" s="16" t="s">
        <v>6</v>
      </c>
      <c r="C3701" s="15" t="str">
        <f t="shared" si="400"/>
        <v>Sand Clay Silt_Clayey</v>
      </c>
      <c r="D3701" s="15">
        <v>4</v>
      </c>
      <c r="E3701" s="33">
        <f t="shared" si="403"/>
        <v>-4.7897600135693622E-2</v>
      </c>
      <c r="F3701" s="15" t="str">
        <f t="shared" si="399"/>
        <v>Rare/Uncommon</v>
      </c>
      <c r="G3701" s="17" t="s">
        <v>159</v>
      </c>
      <c r="H3701" s="18" t="s">
        <v>64</v>
      </c>
      <c r="I3701" s="26" t="s">
        <v>64</v>
      </c>
      <c r="J3701" s="19" t="str">
        <f t="shared" si="404"/>
        <v>Needs Review</v>
      </c>
      <c r="K3701" s="19" t="str">
        <f t="shared" si="405"/>
        <v>Bell &amp; Erber</v>
      </c>
      <c r="L3701" s="27" t="str">
        <f t="shared" si="401"/>
        <v>Clay &amp; Sand</v>
      </c>
      <c r="M3701" s="27" t="str">
        <f t="shared" si="402"/>
        <v>Clay &amp; Sand</v>
      </c>
    </row>
    <row r="3702" spans="1:13" x14ac:dyDescent="0.25">
      <c r="A3702" s="15" t="s">
        <v>124</v>
      </c>
      <c r="B3702" s="16" t="s">
        <v>7</v>
      </c>
      <c r="C3702" s="15" t="str">
        <f t="shared" si="400"/>
        <v>Sand Clay Silt_Coarse</v>
      </c>
      <c r="D3702" s="15">
        <v>28</v>
      </c>
      <c r="E3702" s="33">
        <f t="shared" si="403"/>
        <v>-4.6477552768946585E-2</v>
      </c>
      <c r="F3702" s="15" t="str">
        <f t="shared" si="399"/>
        <v>Rare/Uncommon</v>
      </c>
      <c r="G3702" s="17" t="s">
        <v>159</v>
      </c>
      <c r="H3702" s="18" t="s">
        <v>64</v>
      </c>
      <c r="I3702" s="26" t="s">
        <v>64</v>
      </c>
      <c r="J3702" s="19" t="str">
        <f t="shared" si="404"/>
        <v>Needs Review</v>
      </c>
      <c r="K3702" s="19" t="str">
        <f t="shared" si="405"/>
        <v>Bell &amp; Erber</v>
      </c>
      <c r="L3702" s="27" t="str">
        <f t="shared" si="401"/>
        <v>Clay &amp; Sand</v>
      </c>
      <c r="M3702" s="27" t="str">
        <f t="shared" si="402"/>
        <v>Clay &amp; Sand</v>
      </c>
    </row>
    <row r="3703" spans="1:13" x14ac:dyDescent="0.25">
      <c r="A3703" s="15" t="s">
        <v>124</v>
      </c>
      <c r="B3703" s="16" t="s">
        <v>8</v>
      </c>
      <c r="C3703" s="15" t="str">
        <f t="shared" si="400"/>
        <v>Sand Clay Silt_Dense</v>
      </c>
      <c r="D3703" s="15">
        <v>1</v>
      </c>
      <c r="E3703" s="33">
        <f t="shared" si="403"/>
        <v>-4.8075106056537004E-2</v>
      </c>
      <c r="F3703" s="15" t="str">
        <f t="shared" si="399"/>
        <v>Rare/Uncommon</v>
      </c>
      <c r="G3703" s="17" t="s">
        <v>159</v>
      </c>
      <c r="H3703" s="18" t="s">
        <v>64</v>
      </c>
      <c r="I3703" s="26" t="s">
        <v>64</v>
      </c>
      <c r="J3703" s="19" t="str">
        <f t="shared" si="404"/>
        <v>Needs Review</v>
      </c>
      <c r="K3703" s="19" t="str">
        <f t="shared" si="405"/>
        <v>Bell &amp; Erber</v>
      </c>
      <c r="L3703" s="27" t="str">
        <f t="shared" si="401"/>
        <v>Clay &amp; Sand</v>
      </c>
      <c r="M3703" s="27" t="str">
        <f t="shared" si="402"/>
        <v>Clay &amp; Sand</v>
      </c>
    </row>
    <row r="3704" spans="1:13" x14ac:dyDescent="0.25">
      <c r="A3704" s="15" t="s">
        <v>124</v>
      </c>
      <c r="B3704" s="16" t="s">
        <v>9</v>
      </c>
      <c r="C3704" s="15" t="str">
        <f t="shared" si="400"/>
        <v>Sand Clay Silt_Dolomitic</v>
      </c>
      <c r="D3704" s="15">
        <v>0</v>
      </c>
      <c r="E3704" s="33">
        <f t="shared" si="403"/>
        <v>-4.8134274696818129E-2</v>
      </c>
      <c r="F3704" s="15" t="str">
        <f t="shared" si="399"/>
        <v>Not Used</v>
      </c>
      <c r="G3704" s="17" t="s">
        <v>159</v>
      </c>
      <c r="H3704" s="18" t="s">
        <v>64</v>
      </c>
      <c r="I3704" s="26" t="s">
        <v>64</v>
      </c>
      <c r="J3704" s="19" t="str">
        <f t="shared" si="404"/>
        <v>Not Used</v>
      </c>
      <c r="K3704" s="19" t="str">
        <f t="shared" si="405"/>
        <v>Not Used</v>
      </c>
      <c r="L3704" s="27" t="str">
        <f t="shared" si="401"/>
        <v>CHECK</v>
      </c>
      <c r="M3704" s="27" t="str">
        <f t="shared" si="402"/>
        <v>Clay &amp; Sand</v>
      </c>
    </row>
    <row r="3705" spans="1:13" x14ac:dyDescent="0.25">
      <c r="A3705" s="15" t="s">
        <v>124</v>
      </c>
      <c r="B3705" s="16" t="s">
        <v>10</v>
      </c>
      <c r="C3705" s="15" t="str">
        <f t="shared" si="400"/>
        <v>Sand Clay Silt_Dry</v>
      </c>
      <c r="D3705" s="15">
        <v>1</v>
      </c>
      <c r="E3705" s="33">
        <f t="shared" si="403"/>
        <v>-4.8075106056537004E-2</v>
      </c>
      <c r="F3705" s="15" t="str">
        <f t="shared" si="399"/>
        <v>Rare/Uncommon</v>
      </c>
      <c r="G3705" s="17" t="s">
        <v>159</v>
      </c>
      <c r="H3705" s="18" t="s">
        <v>64</v>
      </c>
      <c r="I3705" s="26" t="s">
        <v>64</v>
      </c>
      <c r="J3705" s="19" t="str">
        <f t="shared" si="404"/>
        <v>Needs Review</v>
      </c>
      <c r="K3705" s="19" t="str">
        <f t="shared" si="405"/>
        <v>Bell &amp; Erber</v>
      </c>
      <c r="L3705" s="27" t="str">
        <f t="shared" si="401"/>
        <v>Clay &amp; Sand</v>
      </c>
      <c r="M3705" s="27" t="str">
        <f t="shared" si="402"/>
        <v>Clay &amp; Sand</v>
      </c>
    </row>
    <row r="3706" spans="1:13" x14ac:dyDescent="0.25">
      <c r="A3706" s="15" t="s">
        <v>124</v>
      </c>
      <c r="B3706" s="16" t="s">
        <v>11</v>
      </c>
      <c r="C3706" s="15" t="str">
        <f t="shared" si="400"/>
        <v>Sand Clay Silt_Fill</v>
      </c>
      <c r="D3706" s="15">
        <v>6</v>
      </c>
      <c r="E3706" s="33">
        <f t="shared" si="403"/>
        <v>-4.7779262855131371E-2</v>
      </c>
      <c r="F3706" s="15" t="str">
        <f t="shared" si="399"/>
        <v>Rare/Uncommon</v>
      </c>
      <c r="G3706" s="17" t="s">
        <v>159</v>
      </c>
      <c r="H3706" s="18" t="s">
        <v>167</v>
      </c>
      <c r="I3706" s="26" t="s">
        <v>167</v>
      </c>
      <c r="J3706" s="19" t="str">
        <f t="shared" si="404"/>
        <v>Needs Review</v>
      </c>
      <c r="K3706" s="19" t="str">
        <f t="shared" si="405"/>
        <v>Bell &amp; Erber</v>
      </c>
      <c r="L3706" s="27" t="str">
        <f t="shared" si="401"/>
        <v>Unknown or No Record</v>
      </c>
      <c r="M3706" s="27" t="str">
        <f t="shared" si="402"/>
        <v>Unknown or No Record</v>
      </c>
    </row>
    <row r="3707" spans="1:13" x14ac:dyDescent="0.25">
      <c r="A3707" s="15" t="s">
        <v>124</v>
      </c>
      <c r="B3707" s="16" t="s">
        <v>12</v>
      </c>
      <c r="C3707" s="15" t="str">
        <f t="shared" si="400"/>
        <v>Sand Clay Silt_Fine</v>
      </c>
      <c r="D3707" s="15">
        <v>220</v>
      </c>
      <c r="E3707" s="33">
        <f t="shared" si="403"/>
        <v>-3.5117173834970268E-2</v>
      </c>
      <c r="F3707" s="15" t="str">
        <f t="shared" si="399"/>
        <v>Rare/Uncommon</v>
      </c>
      <c r="G3707" s="17" t="s">
        <v>159</v>
      </c>
      <c r="H3707" s="18" t="s">
        <v>64</v>
      </c>
      <c r="I3707" s="26" t="s">
        <v>64</v>
      </c>
      <c r="J3707" s="19" t="str">
        <f t="shared" si="404"/>
        <v>Needs Review</v>
      </c>
      <c r="K3707" s="19" t="str">
        <f t="shared" si="405"/>
        <v>Bell &amp; Erber</v>
      </c>
      <c r="L3707" s="27" t="str">
        <f t="shared" si="401"/>
        <v>Clay &amp; Sand</v>
      </c>
      <c r="M3707" s="27" t="str">
        <f t="shared" si="402"/>
        <v>Clay &amp; Sand</v>
      </c>
    </row>
    <row r="3708" spans="1:13" x14ac:dyDescent="0.25">
      <c r="A3708" s="15" t="s">
        <v>124</v>
      </c>
      <c r="B3708" s="16" t="s">
        <v>13</v>
      </c>
      <c r="C3708" s="15" t="str">
        <f t="shared" si="400"/>
        <v>Sand Clay Silt_Fine To Coarse</v>
      </c>
      <c r="D3708" s="15">
        <v>9</v>
      </c>
      <c r="E3708" s="33">
        <f t="shared" si="403"/>
        <v>-4.7601756934287989E-2</v>
      </c>
      <c r="F3708" s="15" t="str">
        <f t="shared" si="399"/>
        <v>Rare/Uncommon</v>
      </c>
      <c r="G3708" s="17" t="s">
        <v>159</v>
      </c>
      <c r="H3708" s="18" t="s">
        <v>64</v>
      </c>
      <c r="I3708" s="26" t="s">
        <v>64</v>
      </c>
      <c r="J3708" s="19" t="str">
        <f t="shared" si="404"/>
        <v>Needs Review</v>
      </c>
      <c r="K3708" s="19" t="str">
        <f t="shared" si="405"/>
        <v>Bell &amp; Erber</v>
      </c>
      <c r="L3708" s="27" t="str">
        <f t="shared" si="401"/>
        <v>Clay &amp; Sand</v>
      </c>
      <c r="M3708" s="27" t="str">
        <f t="shared" si="402"/>
        <v>Clay &amp; Sand</v>
      </c>
    </row>
    <row r="3709" spans="1:13" x14ac:dyDescent="0.25">
      <c r="A3709" s="15" t="s">
        <v>124</v>
      </c>
      <c r="B3709" s="16" t="s">
        <v>14</v>
      </c>
      <c r="C3709" s="15" t="str">
        <f t="shared" si="400"/>
        <v>Sand Clay Silt_Fine To Medium</v>
      </c>
      <c r="D3709" s="15">
        <v>20</v>
      </c>
      <c r="E3709" s="33">
        <f t="shared" si="403"/>
        <v>-4.69509018911956E-2</v>
      </c>
      <c r="F3709" s="15" t="str">
        <f t="shared" si="399"/>
        <v>Rare/Uncommon</v>
      </c>
      <c r="G3709" s="17" t="s">
        <v>159</v>
      </c>
      <c r="H3709" s="18" t="s">
        <v>64</v>
      </c>
      <c r="I3709" s="26" t="s">
        <v>64</v>
      </c>
      <c r="J3709" s="19" t="str">
        <f t="shared" si="404"/>
        <v>Needs Review</v>
      </c>
      <c r="K3709" s="19" t="str">
        <f t="shared" si="405"/>
        <v>Bell &amp; Erber</v>
      </c>
      <c r="L3709" s="27" t="str">
        <f t="shared" si="401"/>
        <v>Clay &amp; Sand</v>
      </c>
      <c r="M3709" s="27" t="str">
        <f t="shared" si="402"/>
        <v>Clay &amp; Sand</v>
      </c>
    </row>
    <row r="3710" spans="1:13" x14ac:dyDescent="0.25">
      <c r="A3710" s="15" t="s">
        <v>124</v>
      </c>
      <c r="B3710" s="16" t="s">
        <v>15</v>
      </c>
      <c r="C3710" s="15" t="str">
        <f t="shared" si="400"/>
        <v>Sand Clay Silt_Firm</v>
      </c>
      <c r="D3710" s="15">
        <v>1</v>
      </c>
      <c r="E3710" s="33">
        <f t="shared" si="403"/>
        <v>-4.8075106056537004E-2</v>
      </c>
      <c r="F3710" s="15" t="str">
        <f t="shared" si="399"/>
        <v>Rare/Uncommon</v>
      </c>
      <c r="G3710" s="17" t="s">
        <v>159</v>
      </c>
      <c r="H3710" s="18" t="s">
        <v>64</v>
      </c>
      <c r="I3710" s="26" t="s">
        <v>64</v>
      </c>
      <c r="J3710" s="19" t="str">
        <f t="shared" si="404"/>
        <v>Needs Review</v>
      </c>
      <c r="K3710" s="19" t="str">
        <f t="shared" si="405"/>
        <v>Bell &amp; Erber</v>
      </c>
      <c r="L3710" s="27" t="str">
        <f t="shared" si="401"/>
        <v>Clay &amp; Sand</v>
      </c>
      <c r="M3710" s="27" t="str">
        <f t="shared" si="402"/>
        <v>Clay &amp; Sand</v>
      </c>
    </row>
    <row r="3711" spans="1:13" x14ac:dyDescent="0.25">
      <c r="A3711" s="15" t="s">
        <v>124</v>
      </c>
      <c r="B3711" s="16" t="s">
        <v>16</v>
      </c>
      <c r="C3711" s="15" t="str">
        <f t="shared" si="400"/>
        <v>Sand Clay Silt_Fractured</v>
      </c>
      <c r="D3711" s="15">
        <v>0</v>
      </c>
      <c r="E3711" s="33">
        <f t="shared" si="403"/>
        <v>-4.8134274696818129E-2</v>
      </c>
      <c r="F3711" s="15" t="str">
        <f t="shared" si="399"/>
        <v>Not Used</v>
      </c>
      <c r="G3711" s="17" t="s">
        <v>159</v>
      </c>
      <c r="H3711" s="18" t="s">
        <v>64</v>
      </c>
      <c r="I3711" s="26" t="s">
        <v>64</v>
      </c>
      <c r="J3711" s="19" t="str">
        <f t="shared" si="404"/>
        <v>Not Used</v>
      </c>
      <c r="K3711" s="19" t="str">
        <f t="shared" si="405"/>
        <v>Not Used</v>
      </c>
      <c r="L3711" s="27" t="str">
        <f t="shared" si="401"/>
        <v>CHECK</v>
      </c>
      <c r="M3711" s="27" t="str">
        <f t="shared" si="402"/>
        <v>Clay &amp; Sand</v>
      </c>
    </row>
    <row r="3712" spans="1:13" x14ac:dyDescent="0.25">
      <c r="A3712" s="15" t="s">
        <v>124</v>
      </c>
      <c r="B3712" s="16" t="s">
        <v>17</v>
      </c>
      <c r="C3712" s="15" t="str">
        <f t="shared" si="400"/>
        <v>Sand Clay Silt_Gravely</v>
      </c>
      <c r="D3712" s="15">
        <v>10</v>
      </c>
      <c r="E3712" s="33">
        <f t="shared" si="403"/>
        <v>-4.7542588294006864E-2</v>
      </c>
      <c r="F3712" s="15" t="str">
        <f t="shared" si="399"/>
        <v>Rare/Uncommon</v>
      </c>
      <c r="G3712" s="17" t="s">
        <v>159</v>
      </c>
      <c r="H3712" s="18" t="s">
        <v>158</v>
      </c>
      <c r="I3712" s="26" t="s">
        <v>158</v>
      </c>
      <c r="J3712" s="19" t="str">
        <f t="shared" si="404"/>
        <v>Needs Review</v>
      </c>
      <c r="K3712" s="19" t="str">
        <f t="shared" si="405"/>
        <v>Bell &amp; Erber</v>
      </c>
      <c r="L3712" s="27" t="str">
        <f t="shared" si="401"/>
        <v>Diamicton</v>
      </c>
      <c r="M3712" s="27" t="str">
        <f t="shared" si="402"/>
        <v>Diamicton</v>
      </c>
    </row>
    <row r="3713" spans="1:13" x14ac:dyDescent="0.25">
      <c r="A3713" s="15" t="s">
        <v>124</v>
      </c>
      <c r="B3713" s="16" t="s">
        <v>18</v>
      </c>
      <c r="C3713" s="15" t="str">
        <f t="shared" si="400"/>
        <v>Sand Clay Silt_Gummy</v>
      </c>
      <c r="D3713" s="15">
        <v>1</v>
      </c>
      <c r="E3713" s="33">
        <f t="shared" si="403"/>
        <v>-4.8075106056537004E-2</v>
      </c>
      <c r="F3713" s="15" t="str">
        <f t="shared" si="399"/>
        <v>Rare/Uncommon</v>
      </c>
      <c r="G3713" s="17" t="s">
        <v>159</v>
      </c>
      <c r="H3713" s="18" t="s">
        <v>64</v>
      </c>
      <c r="I3713" s="26" t="s">
        <v>64</v>
      </c>
      <c r="J3713" s="19" t="str">
        <f t="shared" si="404"/>
        <v>Needs Review</v>
      </c>
      <c r="K3713" s="19" t="str">
        <f t="shared" si="405"/>
        <v>Bell &amp; Erber</v>
      </c>
      <c r="L3713" s="27" t="str">
        <f t="shared" si="401"/>
        <v>Clay &amp; Sand</v>
      </c>
      <c r="M3713" s="27" t="str">
        <f t="shared" si="402"/>
        <v>Clay &amp; Sand</v>
      </c>
    </row>
    <row r="3714" spans="1:13" x14ac:dyDescent="0.25">
      <c r="A3714" s="15" t="s">
        <v>124</v>
      </c>
      <c r="B3714" s="16" t="s">
        <v>19</v>
      </c>
      <c r="C3714" s="15" t="str">
        <f t="shared" si="400"/>
        <v>Sand Clay Silt_Hard</v>
      </c>
      <c r="D3714" s="15">
        <v>8</v>
      </c>
      <c r="E3714" s="33">
        <f t="shared" si="403"/>
        <v>-4.7660925574569114E-2</v>
      </c>
      <c r="F3714" s="15" t="str">
        <f t="shared" ref="F3714:F3777" si="406">IF(D3714=0,"Not Used",
IF(E3714&lt;Mean,"Rare/Uncommon",
IF(AND(E3714&gt;Mean,E3714&lt;(Mean + Standard_Deviation)),"Fairly Common",
IF(AND(E3714&gt;(Mean + Standard_Deviation),E3714&lt;(Mean + (2*Standard_Deviation))),"Common",
IF(E3714&gt;(Mean + (2*Standard_Deviation)),"Very Common","")))))</f>
        <v>Rare/Uncommon</v>
      </c>
      <c r="G3714" s="17" t="s">
        <v>159</v>
      </c>
      <c r="H3714" s="18" t="s">
        <v>64</v>
      </c>
      <c r="I3714" s="26" t="s">
        <v>64</v>
      </c>
      <c r="J3714" s="19" t="str">
        <f t="shared" si="404"/>
        <v>Needs Review</v>
      </c>
      <c r="K3714" s="19" t="str">
        <f t="shared" si="405"/>
        <v>Bell &amp; Erber</v>
      </c>
      <c r="L3714" s="27" t="str">
        <f t="shared" si="401"/>
        <v>Clay &amp; Sand</v>
      </c>
      <c r="M3714" s="27" t="str">
        <f t="shared" si="402"/>
        <v>Clay &amp; Sand</v>
      </c>
    </row>
    <row r="3715" spans="1:13" x14ac:dyDescent="0.25">
      <c r="A3715" s="15" t="s">
        <v>124</v>
      </c>
      <c r="B3715" s="16" t="s">
        <v>20</v>
      </c>
      <c r="C3715" s="15" t="str">
        <f t="shared" ref="C3715:C3778" si="407">A3715&amp;"_"&amp;IF(ISBLANK(B3715),"",B3715)</f>
        <v>Sand Clay Silt_Heaving/Quick</v>
      </c>
      <c r="D3715" s="15">
        <v>0</v>
      </c>
      <c r="E3715" s="33">
        <f t="shared" si="403"/>
        <v>-4.8134274696818129E-2</v>
      </c>
      <c r="F3715" s="15" t="str">
        <f t="shared" si="406"/>
        <v>Not Used</v>
      </c>
      <c r="G3715" s="17" t="s">
        <v>159</v>
      </c>
      <c r="H3715" s="18" t="s">
        <v>64</v>
      </c>
      <c r="I3715" s="26" t="s">
        <v>64</v>
      </c>
      <c r="J3715" s="19" t="str">
        <f t="shared" si="404"/>
        <v>Not Used</v>
      </c>
      <c r="K3715" s="19" t="str">
        <f t="shared" si="405"/>
        <v>Not Used</v>
      </c>
      <c r="L3715" s="27" t="str">
        <f t="shared" ref="L3715:L3778" si="408">IF(K3715="Esch &amp; Erber",I3715,IF(OR(K3715="Bell &amp; Esch",K3715="Bell &amp; Erber",K3715="Everyone Agrees"),H3715,"CHECK"))</f>
        <v>CHECK</v>
      </c>
      <c r="M3715" s="27" t="str">
        <f t="shared" ref="M3715:M3778" si="409">IF(K3715="Everyone Agrees",H3715,IF(J3715="Not Used",H3715,IF(NOT(L3715="CHECK"),L3715,H3715)))</f>
        <v>Clay &amp; Sand</v>
      </c>
    </row>
    <row r="3716" spans="1:13" x14ac:dyDescent="0.25">
      <c r="A3716" s="15" t="s">
        <v>124</v>
      </c>
      <c r="B3716" s="16" t="s">
        <v>21</v>
      </c>
      <c r="C3716" s="15" t="str">
        <f t="shared" si="407"/>
        <v>Sand Clay Silt_Karst</v>
      </c>
      <c r="D3716" s="15">
        <v>0</v>
      </c>
      <c r="E3716" s="33">
        <f t="shared" ref="E3716:E3779" si="410">STANDARDIZE(D3716,(SUM($D$2:$D$5657)/COUNT($D$2:$D$5657)),_xlfn.STDEV.P($D$2:$D$5657))</f>
        <v>-4.8134274696818129E-2</v>
      </c>
      <c r="F3716" s="15" t="str">
        <f t="shared" si="406"/>
        <v>Not Used</v>
      </c>
      <c r="G3716" s="17" t="s">
        <v>159</v>
      </c>
      <c r="H3716" s="18" t="s">
        <v>64</v>
      </c>
      <c r="I3716" s="26" t="s">
        <v>64</v>
      </c>
      <c r="J3716" s="19" t="str">
        <f t="shared" ref="J3716:J3779" si="411">IF(AND(G3716=H3716,I3716=H3716),"Yes",IF(AND(OR(G3716="CHECK",H3716="CHECK",I3716="CHECK"),NOT(F3716="Not Used")),"Needs Review",IF(F3716="Not Used", "Not Used","No")))</f>
        <v>Not Used</v>
      </c>
      <c r="K3716" s="19" t="str">
        <f t="shared" ref="K3716:K3779" si="412">IF(J3716="Yes","Everyone Agrees",IF(F3716="Not Used","Not Used",IF(AND(G3716="CHECK",I3716="CHECK"),"Needs Review",IF(G3716=H3716,"Bell &amp; Esch",IF(H3716=I3716,"Bell &amp; Erber",IF(G3716=I3716,"Esch &amp; Erber","Nobody Agrees"))))))</f>
        <v>Not Used</v>
      </c>
      <c r="L3716" s="27" t="str">
        <f t="shared" si="408"/>
        <v>CHECK</v>
      </c>
      <c r="M3716" s="27" t="str">
        <f t="shared" si="409"/>
        <v>Clay &amp; Sand</v>
      </c>
    </row>
    <row r="3717" spans="1:13" x14ac:dyDescent="0.25">
      <c r="A3717" s="15" t="s">
        <v>124</v>
      </c>
      <c r="B3717" s="16" t="s">
        <v>22</v>
      </c>
      <c r="C3717" s="15" t="str">
        <f t="shared" si="407"/>
        <v>Sand Clay Silt_Layered</v>
      </c>
      <c r="D3717" s="15">
        <v>6</v>
      </c>
      <c r="E3717" s="33">
        <f t="shared" si="410"/>
        <v>-4.7779262855131371E-2</v>
      </c>
      <c r="F3717" s="15" t="str">
        <f t="shared" si="406"/>
        <v>Rare/Uncommon</v>
      </c>
      <c r="G3717" s="17" t="s">
        <v>159</v>
      </c>
      <c r="H3717" s="18" t="s">
        <v>64</v>
      </c>
      <c r="I3717" s="26" t="s">
        <v>64</v>
      </c>
      <c r="J3717" s="19" t="str">
        <f t="shared" si="411"/>
        <v>Needs Review</v>
      </c>
      <c r="K3717" s="19" t="str">
        <f t="shared" si="412"/>
        <v>Bell &amp; Erber</v>
      </c>
      <c r="L3717" s="27" t="str">
        <f t="shared" si="408"/>
        <v>Clay &amp; Sand</v>
      </c>
      <c r="M3717" s="27" t="str">
        <f t="shared" si="409"/>
        <v>Clay &amp; Sand</v>
      </c>
    </row>
    <row r="3718" spans="1:13" x14ac:dyDescent="0.25">
      <c r="A3718" s="15" t="s">
        <v>124</v>
      </c>
      <c r="B3718" s="16" t="s">
        <v>23</v>
      </c>
      <c r="C3718" s="15" t="str">
        <f t="shared" si="407"/>
        <v>Sand Clay Silt_Medium</v>
      </c>
      <c r="D3718" s="15">
        <v>23</v>
      </c>
      <c r="E3718" s="33">
        <f t="shared" si="410"/>
        <v>-4.6773395970352218E-2</v>
      </c>
      <c r="F3718" s="15" t="str">
        <f t="shared" si="406"/>
        <v>Rare/Uncommon</v>
      </c>
      <c r="G3718" s="17" t="s">
        <v>159</v>
      </c>
      <c r="H3718" s="18" t="s">
        <v>64</v>
      </c>
      <c r="I3718" s="26" t="s">
        <v>64</v>
      </c>
      <c r="J3718" s="19" t="str">
        <f t="shared" si="411"/>
        <v>Needs Review</v>
      </c>
      <c r="K3718" s="19" t="str">
        <f t="shared" si="412"/>
        <v>Bell &amp; Erber</v>
      </c>
      <c r="L3718" s="27" t="str">
        <f t="shared" si="408"/>
        <v>Clay &amp; Sand</v>
      </c>
      <c r="M3718" s="27" t="str">
        <f t="shared" si="409"/>
        <v>Clay &amp; Sand</v>
      </c>
    </row>
    <row r="3719" spans="1:13" x14ac:dyDescent="0.25">
      <c r="A3719" s="15" t="s">
        <v>124</v>
      </c>
      <c r="B3719" s="16" t="s">
        <v>24</v>
      </c>
      <c r="C3719" s="15" t="str">
        <f t="shared" si="407"/>
        <v>Sand Clay Silt_Medium To Coarse</v>
      </c>
      <c r="D3719" s="15">
        <v>1</v>
      </c>
      <c r="E3719" s="33">
        <f t="shared" si="410"/>
        <v>-4.8075106056537004E-2</v>
      </c>
      <c r="F3719" s="15" t="str">
        <f t="shared" si="406"/>
        <v>Rare/Uncommon</v>
      </c>
      <c r="G3719" s="17" t="s">
        <v>159</v>
      </c>
      <c r="H3719" s="18" t="s">
        <v>64</v>
      </c>
      <c r="I3719" s="26" t="s">
        <v>64</v>
      </c>
      <c r="J3719" s="19" t="str">
        <f t="shared" si="411"/>
        <v>Needs Review</v>
      </c>
      <c r="K3719" s="19" t="str">
        <f t="shared" si="412"/>
        <v>Bell &amp; Erber</v>
      </c>
      <c r="L3719" s="27" t="str">
        <f t="shared" si="408"/>
        <v>Clay &amp; Sand</v>
      </c>
      <c r="M3719" s="27" t="str">
        <f t="shared" si="409"/>
        <v>Clay &amp; Sand</v>
      </c>
    </row>
    <row r="3720" spans="1:13" x14ac:dyDescent="0.25">
      <c r="A3720" s="15" t="s">
        <v>124</v>
      </c>
      <c r="B3720" s="16" t="s">
        <v>25</v>
      </c>
      <c r="C3720" s="15" t="str">
        <f t="shared" si="407"/>
        <v>Sand Clay Silt_Organic</v>
      </c>
      <c r="D3720" s="15">
        <v>1</v>
      </c>
      <c r="E3720" s="33">
        <f t="shared" si="410"/>
        <v>-4.8075106056537004E-2</v>
      </c>
      <c r="F3720" s="15" t="str">
        <f t="shared" si="406"/>
        <v>Rare/Uncommon</v>
      </c>
      <c r="G3720" s="17" t="s">
        <v>159</v>
      </c>
      <c r="H3720" s="18" t="s">
        <v>64</v>
      </c>
      <c r="I3720" s="26" t="s">
        <v>64</v>
      </c>
      <c r="J3720" s="19" t="str">
        <f t="shared" si="411"/>
        <v>Needs Review</v>
      </c>
      <c r="K3720" s="19" t="str">
        <f t="shared" si="412"/>
        <v>Bell &amp; Erber</v>
      </c>
      <c r="L3720" s="27" t="str">
        <f t="shared" si="408"/>
        <v>Clay &amp; Sand</v>
      </c>
      <c r="M3720" s="27" t="str">
        <f t="shared" si="409"/>
        <v>Clay &amp; Sand</v>
      </c>
    </row>
    <row r="3721" spans="1:13" x14ac:dyDescent="0.25">
      <c r="A3721" s="15" t="s">
        <v>124</v>
      </c>
      <c r="B3721" s="16" t="s">
        <v>26</v>
      </c>
      <c r="C3721" s="15" t="str">
        <f t="shared" si="407"/>
        <v>Sand Clay Silt_Porous</v>
      </c>
      <c r="D3721" s="15">
        <v>0</v>
      </c>
      <c r="E3721" s="33">
        <f t="shared" si="410"/>
        <v>-4.8134274696818129E-2</v>
      </c>
      <c r="F3721" s="15" t="str">
        <f t="shared" si="406"/>
        <v>Not Used</v>
      </c>
      <c r="G3721" s="17" t="s">
        <v>159</v>
      </c>
      <c r="H3721" s="18" t="s">
        <v>64</v>
      </c>
      <c r="I3721" s="26" t="s">
        <v>64</v>
      </c>
      <c r="J3721" s="19" t="str">
        <f t="shared" si="411"/>
        <v>Not Used</v>
      </c>
      <c r="K3721" s="19" t="str">
        <f t="shared" si="412"/>
        <v>Not Used</v>
      </c>
      <c r="L3721" s="27" t="str">
        <f t="shared" si="408"/>
        <v>CHECK</v>
      </c>
      <c r="M3721" s="27" t="str">
        <f t="shared" si="409"/>
        <v>Clay &amp; Sand</v>
      </c>
    </row>
    <row r="3722" spans="1:13" x14ac:dyDescent="0.25">
      <c r="A3722" s="15" t="s">
        <v>124</v>
      </c>
      <c r="B3722" s="16" t="s">
        <v>27</v>
      </c>
      <c r="C3722" s="15" t="str">
        <f t="shared" si="407"/>
        <v>Sand Clay Silt_Sandy</v>
      </c>
      <c r="D3722" s="15">
        <v>4</v>
      </c>
      <c r="E3722" s="33">
        <f t="shared" si="410"/>
        <v>-4.7897600135693622E-2</v>
      </c>
      <c r="F3722" s="15" t="str">
        <f t="shared" si="406"/>
        <v>Rare/Uncommon</v>
      </c>
      <c r="G3722" s="17" t="s">
        <v>159</v>
      </c>
      <c r="H3722" s="18" t="s">
        <v>64</v>
      </c>
      <c r="I3722" s="26" t="s">
        <v>64</v>
      </c>
      <c r="J3722" s="19" t="str">
        <f t="shared" si="411"/>
        <v>Needs Review</v>
      </c>
      <c r="K3722" s="19" t="str">
        <f t="shared" si="412"/>
        <v>Bell &amp; Erber</v>
      </c>
      <c r="L3722" s="27" t="str">
        <f t="shared" si="408"/>
        <v>Clay &amp; Sand</v>
      </c>
      <c r="M3722" s="27" t="str">
        <f t="shared" si="409"/>
        <v>Clay &amp; Sand</v>
      </c>
    </row>
    <row r="3723" spans="1:13" x14ac:dyDescent="0.25">
      <c r="A3723" s="15" t="s">
        <v>124</v>
      </c>
      <c r="B3723" s="16" t="s">
        <v>28</v>
      </c>
      <c r="C3723" s="15" t="str">
        <f t="shared" si="407"/>
        <v>Sand Clay Silt_Silty</v>
      </c>
      <c r="D3723" s="15">
        <v>23</v>
      </c>
      <c r="E3723" s="33">
        <f t="shared" si="410"/>
        <v>-4.6773395970352218E-2</v>
      </c>
      <c r="F3723" s="15" t="str">
        <f t="shared" si="406"/>
        <v>Rare/Uncommon</v>
      </c>
      <c r="G3723" s="17" t="s">
        <v>159</v>
      </c>
      <c r="H3723" s="18" t="s">
        <v>64</v>
      </c>
      <c r="I3723" s="26" t="s">
        <v>64</v>
      </c>
      <c r="J3723" s="19" t="str">
        <f t="shared" si="411"/>
        <v>Needs Review</v>
      </c>
      <c r="K3723" s="19" t="str">
        <f t="shared" si="412"/>
        <v>Bell &amp; Erber</v>
      </c>
      <c r="L3723" s="27" t="str">
        <f t="shared" si="408"/>
        <v>Clay &amp; Sand</v>
      </c>
      <c r="M3723" s="27" t="str">
        <f t="shared" si="409"/>
        <v>Clay &amp; Sand</v>
      </c>
    </row>
    <row r="3724" spans="1:13" x14ac:dyDescent="0.25">
      <c r="A3724" s="15" t="s">
        <v>124</v>
      </c>
      <c r="B3724" s="16" t="s">
        <v>29</v>
      </c>
      <c r="C3724" s="15" t="str">
        <f t="shared" si="407"/>
        <v>Sand Clay Silt_Soft</v>
      </c>
      <c r="D3724" s="15">
        <v>13</v>
      </c>
      <c r="E3724" s="33">
        <f t="shared" si="410"/>
        <v>-4.7365082373163482E-2</v>
      </c>
      <c r="F3724" s="15" t="str">
        <f t="shared" si="406"/>
        <v>Rare/Uncommon</v>
      </c>
      <c r="G3724" s="17" t="s">
        <v>159</v>
      </c>
      <c r="H3724" s="18" t="s">
        <v>64</v>
      </c>
      <c r="I3724" s="26" t="s">
        <v>64</v>
      </c>
      <c r="J3724" s="19" t="str">
        <f t="shared" si="411"/>
        <v>Needs Review</v>
      </c>
      <c r="K3724" s="19" t="str">
        <f t="shared" si="412"/>
        <v>Bell &amp; Erber</v>
      </c>
      <c r="L3724" s="27" t="str">
        <f t="shared" si="408"/>
        <v>Clay &amp; Sand</v>
      </c>
      <c r="M3724" s="27" t="str">
        <f t="shared" si="409"/>
        <v>Clay &amp; Sand</v>
      </c>
    </row>
    <row r="3725" spans="1:13" x14ac:dyDescent="0.25">
      <c r="A3725" s="15" t="s">
        <v>124</v>
      </c>
      <c r="B3725" s="16" t="s">
        <v>30</v>
      </c>
      <c r="C3725" s="15" t="str">
        <f t="shared" si="407"/>
        <v>Sand Clay Silt_Sticky</v>
      </c>
      <c r="D3725" s="15">
        <v>2</v>
      </c>
      <c r="E3725" s="33">
        <f t="shared" si="410"/>
        <v>-4.8015937416255879E-2</v>
      </c>
      <c r="F3725" s="15" t="str">
        <f t="shared" si="406"/>
        <v>Rare/Uncommon</v>
      </c>
      <c r="G3725" s="17" t="s">
        <v>159</v>
      </c>
      <c r="H3725" s="18" t="s">
        <v>64</v>
      </c>
      <c r="I3725" s="26" t="s">
        <v>64</v>
      </c>
      <c r="J3725" s="19" t="str">
        <f t="shared" si="411"/>
        <v>Needs Review</v>
      </c>
      <c r="K3725" s="19" t="str">
        <f t="shared" si="412"/>
        <v>Bell &amp; Erber</v>
      </c>
      <c r="L3725" s="27" t="str">
        <f t="shared" si="408"/>
        <v>Clay &amp; Sand</v>
      </c>
      <c r="M3725" s="27" t="str">
        <f t="shared" si="409"/>
        <v>Clay &amp; Sand</v>
      </c>
    </row>
    <row r="3726" spans="1:13" x14ac:dyDescent="0.25">
      <c r="A3726" s="15" t="s">
        <v>124</v>
      </c>
      <c r="B3726" s="16" t="s">
        <v>31</v>
      </c>
      <c r="C3726" s="15" t="str">
        <f t="shared" si="407"/>
        <v>Sand Clay Silt_Stoney</v>
      </c>
      <c r="D3726" s="15">
        <v>3</v>
      </c>
      <c r="E3726" s="33">
        <f t="shared" si="410"/>
        <v>-4.7956768775974754E-2</v>
      </c>
      <c r="F3726" s="15" t="str">
        <f t="shared" si="406"/>
        <v>Rare/Uncommon</v>
      </c>
      <c r="G3726" s="17" t="s">
        <v>159</v>
      </c>
      <c r="H3726" s="18" t="s">
        <v>158</v>
      </c>
      <c r="I3726" s="26" t="s">
        <v>158</v>
      </c>
      <c r="J3726" s="19" t="str">
        <f t="shared" si="411"/>
        <v>Needs Review</v>
      </c>
      <c r="K3726" s="19" t="str">
        <f t="shared" si="412"/>
        <v>Bell &amp; Erber</v>
      </c>
      <c r="L3726" s="27" t="str">
        <f t="shared" si="408"/>
        <v>Diamicton</v>
      </c>
      <c r="M3726" s="27" t="str">
        <f t="shared" si="409"/>
        <v>Diamicton</v>
      </c>
    </row>
    <row r="3727" spans="1:13" x14ac:dyDescent="0.25">
      <c r="A3727" s="15" t="s">
        <v>124</v>
      </c>
      <c r="B3727" s="16" t="s">
        <v>32</v>
      </c>
      <c r="C3727" s="15" t="str">
        <f t="shared" si="407"/>
        <v>Sand Clay Silt_Stringers</v>
      </c>
      <c r="D3727" s="15">
        <v>0</v>
      </c>
      <c r="E3727" s="33">
        <f t="shared" si="410"/>
        <v>-4.8134274696818129E-2</v>
      </c>
      <c r="F3727" s="15" t="str">
        <f t="shared" si="406"/>
        <v>Not Used</v>
      </c>
      <c r="G3727" s="17" t="s">
        <v>159</v>
      </c>
      <c r="H3727" s="18" t="s">
        <v>64</v>
      </c>
      <c r="I3727" s="26" t="s">
        <v>64</v>
      </c>
      <c r="J3727" s="19" t="str">
        <f t="shared" si="411"/>
        <v>Not Used</v>
      </c>
      <c r="K3727" s="19" t="str">
        <f t="shared" si="412"/>
        <v>Not Used</v>
      </c>
      <c r="L3727" s="27" t="str">
        <f t="shared" si="408"/>
        <v>CHECK</v>
      </c>
      <c r="M3727" s="27" t="str">
        <f t="shared" si="409"/>
        <v>Clay &amp; Sand</v>
      </c>
    </row>
    <row r="3728" spans="1:13" x14ac:dyDescent="0.25">
      <c r="A3728" s="15" t="s">
        <v>124</v>
      </c>
      <c r="B3728" s="16" t="s">
        <v>33</v>
      </c>
      <c r="C3728" s="15" t="str">
        <f t="shared" si="407"/>
        <v>Sand Clay Silt_Strips</v>
      </c>
      <c r="D3728" s="15">
        <v>0</v>
      </c>
      <c r="E3728" s="33">
        <f t="shared" si="410"/>
        <v>-4.8134274696818129E-2</v>
      </c>
      <c r="F3728" s="15" t="str">
        <f t="shared" si="406"/>
        <v>Not Used</v>
      </c>
      <c r="G3728" s="17" t="s">
        <v>159</v>
      </c>
      <c r="H3728" s="18" t="s">
        <v>64</v>
      </c>
      <c r="I3728" s="26" t="s">
        <v>64</v>
      </c>
      <c r="J3728" s="19" t="str">
        <f t="shared" si="411"/>
        <v>Not Used</v>
      </c>
      <c r="K3728" s="19" t="str">
        <f t="shared" si="412"/>
        <v>Not Used</v>
      </c>
      <c r="L3728" s="27" t="str">
        <f t="shared" si="408"/>
        <v>CHECK</v>
      </c>
      <c r="M3728" s="27" t="str">
        <f t="shared" si="409"/>
        <v>Clay &amp; Sand</v>
      </c>
    </row>
    <row r="3729" spans="1:13" x14ac:dyDescent="0.25">
      <c r="A3729" s="15" t="s">
        <v>124</v>
      </c>
      <c r="B3729" s="16" t="s">
        <v>34</v>
      </c>
      <c r="C3729" s="15" t="str">
        <f t="shared" si="407"/>
        <v>Sand Clay Silt_Swelling</v>
      </c>
      <c r="D3729" s="15">
        <v>0</v>
      </c>
      <c r="E3729" s="33">
        <f t="shared" si="410"/>
        <v>-4.8134274696818129E-2</v>
      </c>
      <c r="F3729" s="15" t="str">
        <f t="shared" si="406"/>
        <v>Not Used</v>
      </c>
      <c r="G3729" s="17" t="s">
        <v>159</v>
      </c>
      <c r="H3729" s="18" t="s">
        <v>64</v>
      </c>
      <c r="I3729" s="26" t="s">
        <v>64</v>
      </c>
      <c r="J3729" s="19" t="str">
        <f t="shared" si="411"/>
        <v>Not Used</v>
      </c>
      <c r="K3729" s="19" t="str">
        <f t="shared" si="412"/>
        <v>Not Used</v>
      </c>
      <c r="L3729" s="27" t="str">
        <f t="shared" si="408"/>
        <v>CHECK</v>
      </c>
      <c r="M3729" s="27" t="str">
        <f t="shared" si="409"/>
        <v>Clay &amp; Sand</v>
      </c>
    </row>
    <row r="3730" spans="1:13" x14ac:dyDescent="0.25">
      <c r="A3730" s="15" t="s">
        <v>124</v>
      </c>
      <c r="B3730" s="16" t="s">
        <v>35</v>
      </c>
      <c r="C3730" s="15" t="str">
        <f t="shared" si="407"/>
        <v>Sand Clay Silt_Very Coarse</v>
      </c>
      <c r="D3730" s="15">
        <v>0</v>
      </c>
      <c r="E3730" s="33">
        <f t="shared" si="410"/>
        <v>-4.8134274696818129E-2</v>
      </c>
      <c r="F3730" s="15" t="str">
        <f t="shared" si="406"/>
        <v>Not Used</v>
      </c>
      <c r="G3730" s="17" t="s">
        <v>159</v>
      </c>
      <c r="H3730" s="18" t="s">
        <v>64</v>
      </c>
      <c r="I3730" s="26" t="s">
        <v>64</v>
      </c>
      <c r="J3730" s="19" t="str">
        <f t="shared" si="411"/>
        <v>Not Used</v>
      </c>
      <c r="K3730" s="19" t="str">
        <f t="shared" si="412"/>
        <v>Not Used</v>
      </c>
      <c r="L3730" s="27" t="str">
        <f t="shared" si="408"/>
        <v>CHECK</v>
      </c>
      <c r="M3730" s="27" t="str">
        <f t="shared" si="409"/>
        <v>Clay &amp; Sand</v>
      </c>
    </row>
    <row r="3731" spans="1:13" x14ac:dyDescent="0.25">
      <c r="A3731" s="15" t="s">
        <v>124</v>
      </c>
      <c r="B3731" s="16" t="s">
        <v>160</v>
      </c>
      <c r="C3731" s="15" t="str">
        <f t="shared" si="407"/>
        <v>Sand Clay Silt_Very Fine</v>
      </c>
      <c r="D3731" s="15">
        <v>28</v>
      </c>
      <c r="E3731" s="33">
        <f t="shared" si="410"/>
        <v>-4.6477552768946585E-2</v>
      </c>
      <c r="F3731" s="15" t="str">
        <f t="shared" si="406"/>
        <v>Rare/Uncommon</v>
      </c>
      <c r="G3731" s="17" t="s">
        <v>159</v>
      </c>
      <c r="H3731" s="18" t="s">
        <v>64</v>
      </c>
      <c r="I3731" s="26" t="s">
        <v>64</v>
      </c>
      <c r="J3731" s="19" t="str">
        <f t="shared" si="411"/>
        <v>Needs Review</v>
      </c>
      <c r="K3731" s="19" t="str">
        <f t="shared" si="412"/>
        <v>Bell &amp; Erber</v>
      </c>
      <c r="L3731" s="27" t="str">
        <f t="shared" si="408"/>
        <v>Clay &amp; Sand</v>
      </c>
      <c r="M3731" s="27" t="str">
        <f t="shared" si="409"/>
        <v>Clay &amp; Sand</v>
      </c>
    </row>
    <row r="3732" spans="1:13" x14ac:dyDescent="0.25">
      <c r="A3732" s="15" t="s">
        <v>124</v>
      </c>
      <c r="B3732" s="16" t="s">
        <v>36</v>
      </c>
      <c r="C3732" s="15" t="str">
        <f t="shared" si="407"/>
        <v>Sand Clay Silt_Very Fine-Coarse</v>
      </c>
      <c r="D3732" s="15">
        <v>1</v>
      </c>
      <c r="E3732" s="33">
        <f t="shared" si="410"/>
        <v>-4.8075106056537004E-2</v>
      </c>
      <c r="F3732" s="15" t="str">
        <f t="shared" si="406"/>
        <v>Rare/Uncommon</v>
      </c>
      <c r="G3732" s="17" t="s">
        <v>159</v>
      </c>
      <c r="H3732" s="18" t="s">
        <v>64</v>
      </c>
      <c r="I3732" s="26" t="s">
        <v>64</v>
      </c>
      <c r="J3732" s="19" t="str">
        <f t="shared" si="411"/>
        <v>Needs Review</v>
      </c>
      <c r="K3732" s="19" t="str">
        <f t="shared" si="412"/>
        <v>Bell &amp; Erber</v>
      </c>
      <c r="L3732" s="27" t="str">
        <f t="shared" si="408"/>
        <v>Clay &amp; Sand</v>
      </c>
      <c r="M3732" s="27" t="str">
        <f t="shared" si="409"/>
        <v>Clay &amp; Sand</v>
      </c>
    </row>
    <row r="3733" spans="1:13" x14ac:dyDescent="0.25">
      <c r="A3733" s="15" t="s">
        <v>124</v>
      </c>
      <c r="B3733" s="16" t="s">
        <v>37</v>
      </c>
      <c r="C3733" s="15" t="str">
        <f t="shared" si="407"/>
        <v>Sand Clay Silt_Very Fine-Fine</v>
      </c>
      <c r="D3733" s="15">
        <v>15</v>
      </c>
      <c r="E3733" s="33">
        <f t="shared" si="410"/>
        <v>-4.7246745092601232E-2</v>
      </c>
      <c r="F3733" s="15" t="str">
        <f t="shared" si="406"/>
        <v>Rare/Uncommon</v>
      </c>
      <c r="G3733" s="17" t="s">
        <v>159</v>
      </c>
      <c r="H3733" s="18" t="s">
        <v>64</v>
      </c>
      <c r="I3733" s="26" t="s">
        <v>64</v>
      </c>
      <c r="J3733" s="19" t="str">
        <f t="shared" si="411"/>
        <v>Needs Review</v>
      </c>
      <c r="K3733" s="19" t="str">
        <f t="shared" si="412"/>
        <v>Bell &amp; Erber</v>
      </c>
      <c r="L3733" s="27" t="str">
        <f t="shared" si="408"/>
        <v>Clay &amp; Sand</v>
      </c>
      <c r="M3733" s="27" t="str">
        <f t="shared" si="409"/>
        <v>Clay &amp; Sand</v>
      </c>
    </row>
    <row r="3734" spans="1:13" x14ac:dyDescent="0.25">
      <c r="A3734" s="15" t="s">
        <v>124</v>
      </c>
      <c r="B3734" s="16" t="s">
        <v>38</v>
      </c>
      <c r="C3734" s="15" t="str">
        <f t="shared" si="407"/>
        <v>Sand Clay Silt_Very Fine-Medium</v>
      </c>
      <c r="D3734" s="15">
        <v>0</v>
      </c>
      <c r="E3734" s="33">
        <f t="shared" si="410"/>
        <v>-4.8134274696818129E-2</v>
      </c>
      <c r="F3734" s="15" t="str">
        <f t="shared" si="406"/>
        <v>Not Used</v>
      </c>
      <c r="G3734" s="17" t="s">
        <v>159</v>
      </c>
      <c r="H3734" s="18" t="s">
        <v>64</v>
      </c>
      <c r="I3734" s="26" t="s">
        <v>64</v>
      </c>
      <c r="J3734" s="19" t="str">
        <f t="shared" si="411"/>
        <v>Not Used</v>
      </c>
      <c r="K3734" s="19" t="str">
        <f t="shared" si="412"/>
        <v>Not Used</v>
      </c>
      <c r="L3734" s="27" t="str">
        <f t="shared" si="408"/>
        <v>CHECK</v>
      </c>
      <c r="M3734" s="27" t="str">
        <f t="shared" si="409"/>
        <v>Clay &amp; Sand</v>
      </c>
    </row>
    <row r="3735" spans="1:13" x14ac:dyDescent="0.25">
      <c r="A3735" s="15" t="s">
        <v>124</v>
      </c>
      <c r="B3735" s="16" t="s">
        <v>39</v>
      </c>
      <c r="C3735" s="15" t="str">
        <f t="shared" si="407"/>
        <v>Sand Clay Silt_Very Hard</v>
      </c>
      <c r="D3735" s="15">
        <v>0</v>
      </c>
      <c r="E3735" s="33">
        <f t="shared" si="410"/>
        <v>-4.8134274696818129E-2</v>
      </c>
      <c r="F3735" s="15" t="str">
        <f t="shared" si="406"/>
        <v>Not Used</v>
      </c>
      <c r="G3735" s="17" t="s">
        <v>159</v>
      </c>
      <c r="H3735" s="18" t="s">
        <v>64</v>
      </c>
      <c r="I3735" s="26" t="s">
        <v>64</v>
      </c>
      <c r="J3735" s="19" t="str">
        <f t="shared" si="411"/>
        <v>Not Used</v>
      </c>
      <c r="K3735" s="19" t="str">
        <f t="shared" si="412"/>
        <v>Not Used</v>
      </c>
      <c r="L3735" s="27" t="str">
        <f t="shared" si="408"/>
        <v>CHECK</v>
      </c>
      <c r="M3735" s="27" t="str">
        <f t="shared" si="409"/>
        <v>Clay &amp; Sand</v>
      </c>
    </row>
    <row r="3736" spans="1:13" x14ac:dyDescent="0.25">
      <c r="A3736" s="15" t="s">
        <v>124</v>
      </c>
      <c r="B3736" s="16" t="s">
        <v>40</v>
      </c>
      <c r="C3736" s="15" t="str">
        <f t="shared" si="407"/>
        <v>Sand Clay Silt_W/Boulders</v>
      </c>
      <c r="D3736" s="15">
        <v>2</v>
      </c>
      <c r="E3736" s="33">
        <f t="shared" si="410"/>
        <v>-4.8015937416255879E-2</v>
      </c>
      <c r="F3736" s="15" t="str">
        <f t="shared" si="406"/>
        <v>Rare/Uncommon</v>
      </c>
      <c r="G3736" s="17" t="s">
        <v>159</v>
      </c>
      <c r="H3736" s="18" t="s">
        <v>158</v>
      </c>
      <c r="I3736" s="26" t="s">
        <v>158</v>
      </c>
      <c r="J3736" s="19" t="str">
        <f t="shared" si="411"/>
        <v>Needs Review</v>
      </c>
      <c r="K3736" s="19" t="str">
        <f t="shared" si="412"/>
        <v>Bell &amp; Erber</v>
      </c>
      <c r="L3736" s="27" t="str">
        <f t="shared" si="408"/>
        <v>Diamicton</v>
      </c>
      <c r="M3736" s="27" t="str">
        <f t="shared" si="409"/>
        <v>Diamicton</v>
      </c>
    </row>
    <row r="3737" spans="1:13" x14ac:dyDescent="0.25">
      <c r="A3737" s="15" t="s">
        <v>124</v>
      </c>
      <c r="B3737" s="16" t="s">
        <v>41</v>
      </c>
      <c r="C3737" s="15" t="str">
        <f t="shared" si="407"/>
        <v>Sand Clay Silt_W/Clay</v>
      </c>
      <c r="D3737" s="15">
        <v>2</v>
      </c>
      <c r="E3737" s="33">
        <f t="shared" si="410"/>
        <v>-4.8015937416255879E-2</v>
      </c>
      <c r="F3737" s="15" t="str">
        <f t="shared" si="406"/>
        <v>Rare/Uncommon</v>
      </c>
      <c r="G3737" s="17" t="s">
        <v>159</v>
      </c>
      <c r="H3737" s="18" t="s">
        <v>64</v>
      </c>
      <c r="I3737" s="26" t="s">
        <v>64</v>
      </c>
      <c r="J3737" s="19" t="str">
        <f t="shared" si="411"/>
        <v>Needs Review</v>
      </c>
      <c r="K3737" s="19" t="str">
        <f t="shared" si="412"/>
        <v>Bell &amp; Erber</v>
      </c>
      <c r="L3737" s="27" t="str">
        <f t="shared" si="408"/>
        <v>Clay &amp; Sand</v>
      </c>
      <c r="M3737" s="27" t="str">
        <f t="shared" si="409"/>
        <v>Clay &amp; Sand</v>
      </c>
    </row>
    <row r="3738" spans="1:13" x14ac:dyDescent="0.25">
      <c r="A3738" s="15" t="s">
        <v>124</v>
      </c>
      <c r="B3738" s="16" t="s">
        <v>42</v>
      </c>
      <c r="C3738" s="15" t="str">
        <f t="shared" si="407"/>
        <v>Sand Clay Silt_W/Coal</v>
      </c>
      <c r="D3738" s="15">
        <v>0</v>
      </c>
      <c r="E3738" s="33">
        <f t="shared" si="410"/>
        <v>-4.8134274696818129E-2</v>
      </c>
      <c r="F3738" s="15" t="str">
        <f t="shared" si="406"/>
        <v>Not Used</v>
      </c>
      <c r="G3738" s="17" t="s">
        <v>159</v>
      </c>
      <c r="H3738" s="18" t="s">
        <v>158</v>
      </c>
      <c r="I3738" s="26" t="s">
        <v>158</v>
      </c>
      <c r="J3738" s="19" t="str">
        <f t="shared" si="411"/>
        <v>Not Used</v>
      </c>
      <c r="K3738" s="19" t="str">
        <f t="shared" si="412"/>
        <v>Not Used</v>
      </c>
      <c r="L3738" s="27" t="str">
        <f t="shared" si="408"/>
        <v>CHECK</v>
      </c>
      <c r="M3738" s="27" t="str">
        <f t="shared" si="409"/>
        <v>Diamicton</v>
      </c>
    </row>
    <row r="3739" spans="1:13" x14ac:dyDescent="0.25">
      <c r="A3739" s="15" t="s">
        <v>124</v>
      </c>
      <c r="B3739" s="16" t="s">
        <v>43</v>
      </c>
      <c r="C3739" s="15" t="str">
        <f t="shared" si="407"/>
        <v>Sand Clay Silt_W/Cobbles</v>
      </c>
      <c r="D3739" s="15">
        <v>0</v>
      </c>
      <c r="E3739" s="33">
        <f t="shared" si="410"/>
        <v>-4.8134274696818129E-2</v>
      </c>
      <c r="F3739" s="15" t="str">
        <f t="shared" si="406"/>
        <v>Not Used</v>
      </c>
      <c r="G3739" s="17" t="s">
        <v>159</v>
      </c>
      <c r="H3739" s="18" t="s">
        <v>158</v>
      </c>
      <c r="I3739" s="26" t="s">
        <v>158</v>
      </c>
      <c r="J3739" s="19" t="str">
        <f t="shared" si="411"/>
        <v>Not Used</v>
      </c>
      <c r="K3739" s="19" t="str">
        <f t="shared" si="412"/>
        <v>Not Used</v>
      </c>
      <c r="L3739" s="27" t="str">
        <f t="shared" si="408"/>
        <v>CHECK</v>
      </c>
      <c r="M3739" s="27" t="str">
        <f t="shared" si="409"/>
        <v>Diamicton</v>
      </c>
    </row>
    <row r="3740" spans="1:13" x14ac:dyDescent="0.25">
      <c r="A3740" s="15" t="s">
        <v>124</v>
      </c>
      <c r="B3740" s="16" t="s">
        <v>44</v>
      </c>
      <c r="C3740" s="15" t="str">
        <f t="shared" si="407"/>
        <v>Sand Clay Silt_W/Dolomite</v>
      </c>
      <c r="D3740" s="15">
        <v>0</v>
      </c>
      <c r="E3740" s="33">
        <f t="shared" si="410"/>
        <v>-4.8134274696818129E-2</v>
      </c>
      <c r="F3740" s="15" t="str">
        <f t="shared" si="406"/>
        <v>Not Used</v>
      </c>
      <c r="G3740" s="17" t="s">
        <v>159</v>
      </c>
      <c r="H3740" s="18" t="s">
        <v>158</v>
      </c>
      <c r="I3740" s="26" t="s">
        <v>158</v>
      </c>
      <c r="J3740" s="19" t="str">
        <f t="shared" si="411"/>
        <v>Not Used</v>
      </c>
      <c r="K3740" s="19" t="str">
        <f t="shared" si="412"/>
        <v>Not Used</v>
      </c>
      <c r="L3740" s="27" t="str">
        <f t="shared" si="408"/>
        <v>CHECK</v>
      </c>
      <c r="M3740" s="27" t="str">
        <f t="shared" si="409"/>
        <v>Diamicton</v>
      </c>
    </row>
    <row r="3741" spans="1:13" x14ac:dyDescent="0.25">
      <c r="A3741" s="15" t="s">
        <v>124</v>
      </c>
      <c r="B3741" s="16" t="s">
        <v>45</v>
      </c>
      <c r="C3741" s="15" t="str">
        <f t="shared" si="407"/>
        <v>Sand Clay Silt_W/Gravel</v>
      </c>
      <c r="D3741" s="15">
        <v>7</v>
      </c>
      <c r="E3741" s="33">
        <f t="shared" si="410"/>
        <v>-4.7720094214850246E-2</v>
      </c>
      <c r="F3741" s="15" t="str">
        <f t="shared" si="406"/>
        <v>Rare/Uncommon</v>
      </c>
      <c r="G3741" s="17" t="s">
        <v>159</v>
      </c>
      <c r="H3741" s="18" t="s">
        <v>158</v>
      </c>
      <c r="I3741" s="26" t="s">
        <v>158</v>
      </c>
      <c r="J3741" s="19" t="str">
        <f t="shared" si="411"/>
        <v>Needs Review</v>
      </c>
      <c r="K3741" s="19" t="str">
        <f t="shared" si="412"/>
        <v>Bell &amp; Erber</v>
      </c>
      <c r="L3741" s="27" t="str">
        <f t="shared" si="408"/>
        <v>Diamicton</v>
      </c>
      <c r="M3741" s="27" t="str">
        <f t="shared" si="409"/>
        <v>Diamicton</v>
      </c>
    </row>
    <row r="3742" spans="1:13" x14ac:dyDescent="0.25">
      <c r="A3742" s="15" t="s">
        <v>124</v>
      </c>
      <c r="B3742" s="16" t="s">
        <v>46</v>
      </c>
      <c r="C3742" s="15" t="str">
        <f t="shared" si="407"/>
        <v>Sand Clay Silt_W/Gypsum</v>
      </c>
      <c r="D3742" s="15">
        <v>0</v>
      </c>
      <c r="E3742" s="33">
        <f t="shared" si="410"/>
        <v>-4.8134274696818129E-2</v>
      </c>
      <c r="F3742" s="15" t="str">
        <f t="shared" si="406"/>
        <v>Not Used</v>
      </c>
      <c r="G3742" s="17" t="s">
        <v>159</v>
      </c>
      <c r="H3742" s="18" t="s">
        <v>158</v>
      </c>
      <c r="I3742" s="26" t="s">
        <v>158</v>
      </c>
      <c r="J3742" s="19" t="str">
        <f t="shared" si="411"/>
        <v>Not Used</v>
      </c>
      <c r="K3742" s="19" t="str">
        <f t="shared" si="412"/>
        <v>Not Used</v>
      </c>
      <c r="L3742" s="27" t="str">
        <f t="shared" si="408"/>
        <v>CHECK</v>
      </c>
      <c r="M3742" s="27" t="str">
        <f t="shared" si="409"/>
        <v>Diamicton</v>
      </c>
    </row>
    <row r="3743" spans="1:13" x14ac:dyDescent="0.25">
      <c r="A3743" s="15" t="s">
        <v>124</v>
      </c>
      <c r="B3743" s="16" t="s">
        <v>47</v>
      </c>
      <c r="C3743" s="15" t="str">
        <f t="shared" si="407"/>
        <v>Sand Clay Silt_W/Limestone</v>
      </c>
      <c r="D3743" s="15">
        <v>0</v>
      </c>
      <c r="E3743" s="33">
        <f t="shared" si="410"/>
        <v>-4.8134274696818129E-2</v>
      </c>
      <c r="F3743" s="15" t="str">
        <f t="shared" si="406"/>
        <v>Not Used</v>
      </c>
      <c r="G3743" s="17" t="s">
        <v>159</v>
      </c>
      <c r="H3743" s="18" t="s">
        <v>158</v>
      </c>
      <c r="I3743" s="26" t="s">
        <v>158</v>
      </c>
      <c r="J3743" s="19" t="str">
        <f t="shared" si="411"/>
        <v>Not Used</v>
      </c>
      <c r="K3743" s="19" t="str">
        <f t="shared" si="412"/>
        <v>Not Used</v>
      </c>
      <c r="L3743" s="27" t="str">
        <f t="shared" si="408"/>
        <v>CHECK</v>
      </c>
      <c r="M3743" s="27" t="str">
        <f t="shared" si="409"/>
        <v>Diamicton</v>
      </c>
    </row>
    <row r="3744" spans="1:13" x14ac:dyDescent="0.25">
      <c r="A3744" s="15" t="s">
        <v>124</v>
      </c>
      <c r="B3744" s="16" t="s">
        <v>48</v>
      </c>
      <c r="C3744" s="15" t="str">
        <f t="shared" si="407"/>
        <v>Sand Clay Silt_W/Pyrite</v>
      </c>
      <c r="D3744" s="15">
        <v>0</v>
      </c>
      <c r="E3744" s="33">
        <f t="shared" si="410"/>
        <v>-4.8134274696818129E-2</v>
      </c>
      <c r="F3744" s="15" t="str">
        <f t="shared" si="406"/>
        <v>Not Used</v>
      </c>
      <c r="G3744" s="17" t="s">
        <v>159</v>
      </c>
      <c r="H3744" s="18" t="s">
        <v>158</v>
      </c>
      <c r="I3744" s="26" t="s">
        <v>158</v>
      </c>
      <c r="J3744" s="19" t="str">
        <f t="shared" si="411"/>
        <v>Not Used</v>
      </c>
      <c r="K3744" s="19" t="str">
        <f t="shared" si="412"/>
        <v>Not Used</v>
      </c>
      <c r="L3744" s="27" t="str">
        <f t="shared" si="408"/>
        <v>CHECK</v>
      </c>
      <c r="M3744" s="27" t="str">
        <f t="shared" si="409"/>
        <v>Diamicton</v>
      </c>
    </row>
    <row r="3745" spans="1:13" x14ac:dyDescent="0.25">
      <c r="A3745" s="15" t="s">
        <v>124</v>
      </c>
      <c r="B3745" s="16" t="s">
        <v>49</v>
      </c>
      <c r="C3745" s="15" t="str">
        <f t="shared" si="407"/>
        <v>Sand Clay Silt_W/Sand</v>
      </c>
      <c r="D3745" s="15">
        <v>3</v>
      </c>
      <c r="E3745" s="33">
        <f t="shared" si="410"/>
        <v>-4.7956768775974754E-2</v>
      </c>
      <c r="F3745" s="15" t="str">
        <f t="shared" si="406"/>
        <v>Rare/Uncommon</v>
      </c>
      <c r="G3745" s="17" t="s">
        <v>159</v>
      </c>
      <c r="H3745" s="18" t="s">
        <v>64</v>
      </c>
      <c r="I3745" s="26" t="s">
        <v>64</v>
      </c>
      <c r="J3745" s="19" t="str">
        <f t="shared" si="411"/>
        <v>Needs Review</v>
      </c>
      <c r="K3745" s="19" t="str">
        <f t="shared" si="412"/>
        <v>Bell &amp; Erber</v>
      </c>
      <c r="L3745" s="27" t="str">
        <f t="shared" si="408"/>
        <v>Clay &amp; Sand</v>
      </c>
      <c r="M3745" s="27" t="str">
        <f t="shared" si="409"/>
        <v>Clay &amp; Sand</v>
      </c>
    </row>
    <row r="3746" spans="1:13" x14ac:dyDescent="0.25">
      <c r="A3746" s="15" t="s">
        <v>124</v>
      </c>
      <c r="B3746" s="16" t="s">
        <v>50</v>
      </c>
      <c r="C3746" s="15" t="str">
        <f t="shared" si="407"/>
        <v>Sand Clay Silt_W/Sandstone</v>
      </c>
      <c r="D3746" s="15">
        <v>1</v>
      </c>
      <c r="E3746" s="33">
        <f t="shared" si="410"/>
        <v>-4.8075106056537004E-2</v>
      </c>
      <c r="F3746" s="15" t="str">
        <f t="shared" si="406"/>
        <v>Rare/Uncommon</v>
      </c>
      <c r="G3746" s="17" t="s">
        <v>159</v>
      </c>
      <c r="H3746" s="18" t="s">
        <v>158</v>
      </c>
      <c r="I3746" s="26" t="s">
        <v>158</v>
      </c>
      <c r="J3746" s="19" t="str">
        <f t="shared" si="411"/>
        <v>Needs Review</v>
      </c>
      <c r="K3746" s="19" t="str">
        <f t="shared" si="412"/>
        <v>Bell &amp; Erber</v>
      </c>
      <c r="L3746" s="27" t="str">
        <f t="shared" si="408"/>
        <v>Diamicton</v>
      </c>
      <c r="M3746" s="27" t="str">
        <f t="shared" si="409"/>
        <v>Diamicton</v>
      </c>
    </row>
    <row r="3747" spans="1:13" x14ac:dyDescent="0.25">
      <c r="A3747" s="15" t="s">
        <v>124</v>
      </c>
      <c r="B3747" s="16" t="s">
        <v>51</v>
      </c>
      <c r="C3747" s="15" t="str">
        <f t="shared" si="407"/>
        <v>Sand Clay Silt_W/Shale</v>
      </c>
      <c r="D3747" s="15">
        <v>0</v>
      </c>
      <c r="E3747" s="33">
        <f t="shared" si="410"/>
        <v>-4.8134274696818129E-2</v>
      </c>
      <c r="F3747" s="15" t="str">
        <f t="shared" si="406"/>
        <v>Not Used</v>
      </c>
      <c r="G3747" s="17" t="s">
        <v>159</v>
      </c>
      <c r="H3747" s="18" t="s">
        <v>158</v>
      </c>
      <c r="I3747" s="26" t="s">
        <v>158</v>
      </c>
      <c r="J3747" s="19" t="str">
        <f t="shared" si="411"/>
        <v>Not Used</v>
      </c>
      <c r="K3747" s="19" t="str">
        <f t="shared" si="412"/>
        <v>Not Used</v>
      </c>
      <c r="L3747" s="27" t="str">
        <f t="shared" si="408"/>
        <v>CHECK</v>
      </c>
      <c r="M3747" s="27" t="str">
        <f t="shared" si="409"/>
        <v>Diamicton</v>
      </c>
    </row>
    <row r="3748" spans="1:13" x14ac:dyDescent="0.25">
      <c r="A3748" s="15" t="s">
        <v>124</v>
      </c>
      <c r="B3748" s="16" t="s">
        <v>52</v>
      </c>
      <c r="C3748" s="15" t="str">
        <f t="shared" si="407"/>
        <v>Sand Clay Silt_W/Silt</v>
      </c>
      <c r="D3748" s="15">
        <v>1</v>
      </c>
      <c r="E3748" s="33">
        <f t="shared" si="410"/>
        <v>-4.8075106056537004E-2</v>
      </c>
      <c r="F3748" s="15" t="str">
        <f t="shared" si="406"/>
        <v>Rare/Uncommon</v>
      </c>
      <c r="G3748" s="17" t="s">
        <v>159</v>
      </c>
      <c r="H3748" s="18" t="s">
        <v>64</v>
      </c>
      <c r="I3748" s="26" t="s">
        <v>64</v>
      </c>
      <c r="J3748" s="19" t="str">
        <f t="shared" si="411"/>
        <v>Needs Review</v>
      </c>
      <c r="K3748" s="19" t="str">
        <f t="shared" si="412"/>
        <v>Bell &amp; Erber</v>
      </c>
      <c r="L3748" s="27" t="str">
        <f t="shared" si="408"/>
        <v>Clay &amp; Sand</v>
      </c>
      <c r="M3748" s="27" t="str">
        <f t="shared" si="409"/>
        <v>Clay &amp; Sand</v>
      </c>
    </row>
    <row r="3749" spans="1:13" x14ac:dyDescent="0.25">
      <c r="A3749" s="15" t="s">
        <v>124</v>
      </c>
      <c r="B3749" s="16" t="s">
        <v>53</v>
      </c>
      <c r="C3749" s="15" t="str">
        <f t="shared" si="407"/>
        <v>Sand Clay Silt_W/Stones</v>
      </c>
      <c r="D3749" s="15">
        <v>6</v>
      </c>
      <c r="E3749" s="33">
        <f t="shared" si="410"/>
        <v>-4.7779262855131371E-2</v>
      </c>
      <c r="F3749" s="15" t="str">
        <f t="shared" si="406"/>
        <v>Rare/Uncommon</v>
      </c>
      <c r="G3749" s="17" t="s">
        <v>159</v>
      </c>
      <c r="H3749" s="18" t="s">
        <v>158</v>
      </c>
      <c r="I3749" s="26" t="s">
        <v>158</v>
      </c>
      <c r="J3749" s="19" t="str">
        <f t="shared" si="411"/>
        <v>Needs Review</v>
      </c>
      <c r="K3749" s="19" t="str">
        <f t="shared" si="412"/>
        <v>Bell &amp; Erber</v>
      </c>
      <c r="L3749" s="27" t="str">
        <f t="shared" si="408"/>
        <v>Diamicton</v>
      </c>
      <c r="M3749" s="27" t="str">
        <f t="shared" si="409"/>
        <v>Diamicton</v>
      </c>
    </row>
    <row r="3750" spans="1:13" x14ac:dyDescent="0.25">
      <c r="A3750" s="15" t="s">
        <v>124</v>
      </c>
      <c r="B3750" s="16" t="s">
        <v>54</v>
      </c>
      <c r="C3750" s="15" t="str">
        <f t="shared" si="407"/>
        <v>Sand Clay Silt_Water Bearing</v>
      </c>
      <c r="D3750" s="15">
        <v>9</v>
      </c>
      <c r="E3750" s="33">
        <f t="shared" si="410"/>
        <v>-4.7601756934287989E-2</v>
      </c>
      <c r="F3750" s="15" t="str">
        <f t="shared" si="406"/>
        <v>Rare/Uncommon</v>
      </c>
      <c r="G3750" s="17" t="s">
        <v>159</v>
      </c>
      <c r="H3750" s="18" t="s">
        <v>64</v>
      </c>
      <c r="I3750" s="26" t="s">
        <v>64</v>
      </c>
      <c r="J3750" s="19" t="str">
        <f t="shared" si="411"/>
        <v>Needs Review</v>
      </c>
      <c r="K3750" s="19" t="str">
        <f t="shared" si="412"/>
        <v>Bell &amp; Erber</v>
      </c>
      <c r="L3750" s="27" t="str">
        <f t="shared" si="408"/>
        <v>Clay &amp; Sand</v>
      </c>
      <c r="M3750" s="27" t="str">
        <f t="shared" si="409"/>
        <v>Clay &amp; Sand</v>
      </c>
    </row>
    <row r="3751" spans="1:13" x14ac:dyDescent="0.25">
      <c r="A3751" s="15" t="s">
        <v>124</v>
      </c>
      <c r="B3751" s="16" t="s">
        <v>55</v>
      </c>
      <c r="C3751" s="15" t="str">
        <f t="shared" si="407"/>
        <v>Sand Clay Silt_Weathered</v>
      </c>
      <c r="D3751" s="15">
        <v>0</v>
      </c>
      <c r="E3751" s="33">
        <f t="shared" si="410"/>
        <v>-4.8134274696818129E-2</v>
      </c>
      <c r="F3751" s="15" t="str">
        <f t="shared" si="406"/>
        <v>Not Used</v>
      </c>
      <c r="G3751" s="17" t="s">
        <v>159</v>
      </c>
      <c r="H3751" s="18" t="s">
        <v>64</v>
      </c>
      <c r="I3751" s="26" t="s">
        <v>64</v>
      </c>
      <c r="J3751" s="19" t="str">
        <f t="shared" si="411"/>
        <v>Not Used</v>
      </c>
      <c r="K3751" s="19" t="str">
        <f t="shared" si="412"/>
        <v>Not Used</v>
      </c>
      <c r="L3751" s="27" t="str">
        <f t="shared" si="408"/>
        <v>CHECK</v>
      </c>
      <c r="M3751" s="27" t="str">
        <f t="shared" si="409"/>
        <v>Clay &amp; Sand</v>
      </c>
    </row>
    <row r="3752" spans="1:13" x14ac:dyDescent="0.25">
      <c r="A3752" s="15" t="s">
        <v>124</v>
      </c>
      <c r="B3752" s="16" t="s">
        <v>56</v>
      </c>
      <c r="C3752" s="15" t="str">
        <f t="shared" si="407"/>
        <v>Sand Clay Silt_Wet/Moist</v>
      </c>
      <c r="D3752" s="15">
        <v>14</v>
      </c>
      <c r="E3752" s="33">
        <f t="shared" si="410"/>
        <v>-4.7305913732882357E-2</v>
      </c>
      <c r="F3752" s="15" t="str">
        <f t="shared" si="406"/>
        <v>Rare/Uncommon</v>
      </c>
      <c r="G3752" s="17" t="s">
        <v>159</v>
      </c>
      <c r="H3752" s="18" t="s">
        <v>64</v>
      </c>
      <c r="I3752" s="26" t="s">
        <v>64</v>
      </c>
      <c r="J3752" s="19" t="str">
        <f t="shared" si="411"/>
        <v>Needs Review</v>
      </c>
      <c r="K3752" s="19" t="str">
        <f t="shared" si="412"/>
        <v>Bell &amp; Erber</v>
      </c>
      <c r="L3752" s="27" t="str">
        <f t="shared" si="408"/>
        <v>Clay &amp; Sand</v>
      </c>
      <c r="M3752" s="27" t="str">
        <f t="shared" si="409"/>
        <v>Clay &amp; Sand</v>
      </c>
    </row>
    <row r="3753" spans="1:13" x14ac:dyDescent="0.25">
      <c r="A3753" s="15" t="s">
        <v>124</v>
      </c>
      <c r="B3753" s="16" t="s">
        <v>57</v>
      </c>
      <c r="C3753" s="15" t="str">
        <f t="shared" si="407"/>
        <v>Sand Clay Silt_Wood</v>
      </c>
      <c r="D3753" s="15">
        <v>2</v>
      </c>
      <c r="E3753" s="33">
        <f t="shared" si="410"/>
        <v>-4.8015937416255879E-2</v>
      </c>
      <c r="F3753" s="15" t="str">
        <f t="shared" si="406"/>
        <v>Rare/Uncommon</v>
      </c>
      <c r="G3753" s="17" t="s">
        <v>159</v>
      </c>
      <c r="H3753" s="18" t="s">
        <v>64</v>
      </c>
      <c r="I3753" s="26" t="s">
        <v>64</v>
      </c>
      <c r="J3753" s="19" t="str">
        <f t="shared" si="411"/>
        <v>Needs Review</v>
      </c>
      <c r="K3753" s="19" t="str">
        <f t="shared" si="412"/>
        <v>Bell &amp; Erber</v>
      </c>
      <c r="L3753" s="27" t="str">
        <f t="shared" si="408"/>
        <v>Clay &amp; Sand</v>
      </c>
      <c r="M3753" s="27" t="str">
        <f t="shared" si="409"/>
        <v>Clay &amp; Sand</v>
      </c>
    </row>
    <row r="3754" spans="1:13" x14ac:dyDescent="0.25">
      <c r="A3754" s="15" t="s">
        <v>125</v>
      </c>
      <c r="B3754" s="16"/>
      <c r="C3754" s="15" t="str">
        <f t="shared" si="407"/>
        <v>Sand Gravel Clay_</v>
      </c>
      <c r="D3754" s="15">
        <v>13166</v>
      </c>
      <c r="E3754" s="33">
        <f t="shared" si="410"/>
        <v>0.7308800432444954</v>
      </c>
      <c r="F3754" s="15" t="str">
        <f t="shared" si="406"/>
        <v>Fairly Common</v>
      </c>
      <c r="G3754" s="17" t="s">
        <v>158</v>
      </c>
      <c r="H3754" s="18" t="s">
        <v>158</v>
      </c>
      <c r="I3754" s="26" t="s">
        <v>158</v>
      </c>
      <c r="J3754" s="19" t="str">
        <f t="shared" si="411"/>
        <v>Yes</v>
      </c>
      <c r="K3754" s="19" t="str">
        <f t="shared" si="412"/>
        <v>Everyone Agrees</v>
      </c>
      <c r="L3754" s="27" t="str">
        <f t="shared" si="408"/>
        <v>Diamicton</v>
      </c>
      <c r="M3754" s="27" t="str">
        <f t="shared" si="409"/>
        <v>Diamicton</v>
      </c>
    </row>
    <row r="3755" spans="1:13" x14ac:dyDescent="0.25">
      <c r="A3755" s="15" t="s">
        <v>125</v>
      </c>
      <c r="B3755" s="16" t="s">
        <v>4</v>
      </c>
      <c r="C3755" s="15" t="str">
        <f t="shared" si="407"/>
        <v>Sand Gravel Clay_Broken</v>
      </c>
      <c r="D3755" s="15">
        <v>1</v>
      </c>
      <c r="E3755" s="33">
        <f t="shared" si="410"/>
        <v>-4.8075106056537004E-2</v>
      </c>
      <c r="F3755" s="15" t="str">
        <f t="shared" si="406"/>
        <v>Rare/Uncommon</v>
      </c>
      <c r="G3755" s="17" t="s">
        <v>159</v>
      </c>
      <c r="H3755" s="18" t="s">
        <v>158</v>
      </c>
      <c r="I3755" s="26" t="s">
        <v>158</v>
      </c>
      <c r="J3755" s="19" t="str">
        <f t="shared" si="411"/>
        <v>Needs Review</v>
      </c>
      <c r="K3755" s="19" t="str">
        <f t="shared" si="412"/>
        <v>Bell &amp; Erber</v>
      </c>
      <c r="L3755" s="27" t="str">
        <f t="shared" si="408"/>
        <v>Diamicton</v>
      </c>
      <c r="M3755" s="27" t="str">
        <f t="shared" si="409"/>
        <v>Diamicton</v>
      </c>
    </row>
    <row r="3756" spans="1:13" x14ac:dyDescent="0.25">
      <c r="A3756" s="15" t="s">
        <v>125</v>
      </c>
      <c r="B3756" s="16" t="s">
        <v>5</v>
      </c>
      <c r="C3756" s="15" t="str">
        <f t="shared" si="407"/>
        <v>Sand Gravel Clay_Cemented</v>
      </c>
      <c r="D3756" s="15">
        <v>8</v>
      </c>
      <c r="E3756" s="33">
        <f t="shared" si="410"/>
        <v>-4.7660925574569114E-2</v>
      </c>
      <c r="F3756" s="15" t="str">
        <f t="shared" si="406"/>
        <v>Rare/Uncommon</v>
      </c>
      <c r="G3756" s="17" t="s">
        <v>158</v>
      </c>
      <c r="H3756" s="18" t="s">
        <v>158</v>
      </c>
      <c r="I3756" s="26" t="s">
        <v>158</v>
      </c>
      <c r="J3756" s="19" t="str">
        <f t="shared" si="411"/>
        <v>Yes</v>
      </c>
      <c r="K3756" s="19" t="str">
        <f t="shared" si="412"/>
        <v>Everyone Agrees</v>
      </c>
      <c r="L3756" s="27" t="str">
        <f t="shared" si="408"/>
        <v>Diamicton</v>
      </c>
      <c r="M3756" s="27" t="str">
        <f t="shared" si="409"/>
        <v>Diamicton</v>
      </c>
    </row>
    <row r="3757" spans="1:13" x14ac:dyDescent="0.25">
      <c r="A3757" s="15" t="s">
        <v>125</v>
      </c>
      <c r="B3757" s="16" t="s">
        <v>6</v>
      </c>
      <c r="C3757" s="15" t="str">
        <f t="shared" si="407"/>
        <v>Sand Gravel Clay_Clayey</v>
      </c>
      <c r="D3757" s="15">
        <v>16</v>
      </c>
      <c r="E3757" s="33">
        <f t="shared" si="410"/>
        <v>-4.7187576452320107E-2</v>
      </c>
      <c r="F3757" s="15" t="str">
        <f t="shared" si="406"/>
        <v>Rare/Uncommon</v>
      </c>
      <c r="G3757" s="17" t="s">
        <v>158</v>
      </c>
      <c r="H3757" s="18" t="s">
        <v>158</v>
      </c>
      <c r="I3757" s="26" t="s">
        <v>158</v>
      </c>
      <c r="J3757" s="19" t="str">
        <f t="shared" si="411"/>
        <v>Yes</v>
      </c>
      <c r="K3757" s="19" t="str">
        <f t="shared" si="412"/>
        <v>Everyone Agrees</v>
      </c>
      <c r="L3757" s="27" t="str">
        <f t="shared" si="408"/>
        <v>Diamicton</v>
      </c>
      <c r="M3757" s="27" t="str">
        <f t="shared" si="409"/>
        <v>Diamicton</v>
      </c>
    </row>
    <row r="3758" spans="1:13" x14ac:dyDescent="0.25">
      <c r="A3758" s="15" t="s">
        <v>125</v>
      </c>
      <c r="B3758" s="16" t="s">
        <v>7</v>
      </c>
      <c r="C3758" s="15" t="str">
        <f t="shared" si="407"/>
        <v>Sand Gravel Clay_Coarse</v>
      </c>
      <c r="D3758" s="15">
        <v>194</v>
      </c>
      <c r="E3758" s="33">
        <f t="shared" si="410"/>
        <v>-3.6655558482279561E-2</v>
      </c>
      <c r="F3758" s="15" t="str">
        <f t="shared" si="406"/>
        <v>Rare/Uncommon</v>
      </c>
      <c r="G3758" s="17" t="s">
        <v>158</v>
      </c>
      <c r="H3758" s="18" t="s">
        <v>158</v>
      </c>
      <c r="I3758" s="26" t="s">
        <v>158</v>
      </c>
      <c r="J3758" s="19" t="str">
        <f t="shared" si="411"/>
        <v>Yes</v>
      </c>
      <c r="K3758" s="19" t="str">
        <f t="shared" si="412"/>
        <v>Everyone Agrees</v>
      </c>
      <c r="L3758" s="27" t="str">
        <f t="shared" si="408"/>
        <v>Diamicton</v>
      </c>
      <c r="M3758" s="27" t="str">
        <f t="shared" si="409"/>
        <v>Diamicton</v>
      </c>
    </row>
    <row r="3759" spans="1:13" x14ac:dyDescent="0.25">
      <c r="A3759" s="15" t="s">
        <v>125</v>
      </c>
      <c r="B3759" s="16" t="s">
        <v>8</v>
      </c>
      <c r="C3759" s="15" t="str">
        <f t="shared" si="407"/>
        <v>Sand Gravel Clay_Dense</v>
      </c>
      <c r="D3759" s="15">
        <v>5</v>
      </c>
      <c r="E3759" s="33">
        <f t="shared" si="410"/>
        <v>-4.7838431495412496E-2</v>
      </c>
      <c r="F3759" s="15" t="str">
        <f t="shared" si="406"/>
        <v>Rare/Uncommon</v>
      </c>
      <c r="G3759" s="17" t="s">
        <v>158</v>
      </c>
      <c r="H3759" s="18" t="s">
        <v>158</v>
      </c>
      <c r="I3759" s="26" t="s">
        <v>158</v>
      </c>
      <c r="J3759" s="19" t="str">
        <f t="shared" si="411"/>
        <v>Yes</v>
      </c>
      <c r="K3759" s="19" t="str">
        <f t="shared" si="412"/>
        <v>Everyone Agrees</v>
      </c>
      <c r="L3759" s="27" t="str">
        <f t="shared" si="408"/>
        <v>Diamicton</v>
      </c>
      <c r="M3759" s="27" t="str">
        <f t="shared" si="409"/>
        <v>Diamicton</v>
      </c>
    </row>
    <row r="3760" spans="1:13" x14ac:dyDescent="0.25">
      <c r="A3760" s="15" t="s">
        <v>125</v>
      </c>
      <c r="B3760" s="16" t="s">
        <v>9</v>
      </c>
      <c r="C3760" s="15" t="str">
        <f t="shared" si="407"/>
        <v>Sand Gravel Clay_Dolomitic</v>
      </c>
      <c r="D3760" s="15">
        <v>0</v>
      </c>
      <c r="E3760" s="33">
        <f t="shared" si="410"/>
        <v>-4.8134274696818129E-2</v>
      </c>
      <c r="F3760" s="15" t="str">
        <f t="shared" si="406"/>
        <v>Not Used</v>
      </c>
      <c r="G3760" s="17" t="s">
        <v>159</v>
      </c>
      <c r="H3760" s="18" t="s">
        <v>158</v>
      </c>
      <c r="I3760" s="26" t="s">
        <v>158</v>
      </c>
      <c r="J3760" s="19" t="str">
        <f t="shared" si="411"/>
        <v>Not Used</v>
      </c>
      <c r="K3760" s="19" t="str">
        <f t="shared" si="412"/>
        <v>Not Used</v>
      </c>
      <c r="L3760" s="27" t="str">
        <f t="shared" si="408"/>
        <v>CHECK</v>
      </c>
      <c r="M3760" s="27" t="str">
        <f t="shared" si="409"/>
        <v>Diamicton</v>
      </c>
    </row>
    <row r="3761" spans="1:13" x14ac:dyDescent="0.25">
      <c r="A3761" s="15" t="s">
        <v>125</v>
      </c>
      <c r="B3761" s="16" t="s">
        <v>10</v>
      </c>
      <c r="C3761" s="15" t="str">
        <f t="shared" si="407"/>
        <v>Sand Gravel Clay_Dry</v>
      </c>
      <c r="D3761" s="15">
        <v>44</v>
      </c>
      <c r="E3761" s="33">
        <f t="shared" si="410"/>
        <v>-4.5530854524448557E-2</v>
      </c>
      <c r="F3761" s="15" t="str">
        <f t="shared" si="406"/>
        <v>Rare/Uncommon</v>
      </c>
      <c r="G3761" s="17" t="s">
        <v>158</v>
      </c>
      <c r="H3761" s="18" t="s">
        <v>158</v>
      </c>
      <c r="I3761" s="26" t="s">
        <v>158</v>
      </c>
      <c r="J3761" s="19" t="str">
        <f t="shared" si="411"/>
        <v>Yes</v>
      </c>
      <c r="K3761" s="19" t="str">
        <f t="shared" si="412"/>
        <v>Everyone Agrees</v>
      </c>
      <c r="L3761" s="27" t="str">
        <f t="shared" si="408"/>
        <v>Diamicton</v>
      </c>
      <c r="M3761" s="27" t="str">
        <f t="shared" si="409"/>
        <v>Diamicton</v>
      </c>
    </row>
    <row r="3762" spans="1:13" x14ac:dyDescent="0.25">
      <c r="A3762" s="15" t="s">
        <v>125</v>
      </c>
      <c r="B3762" s="16" t="s">
        <v>11</v>
      </c>
      <c r="C3762" s="15" t="str">
        <f t="shared" si="407"/>
        <v>Sand Gravel Clay_Fill</v>
      </c>
      <c r="D3762" s="15">
        <v>84</v>
      </c>
      <c r="E3762" s="33">
        <f t="shared" si="410"/>
        <v>-4.3164108913203492E-2</v>
      </c>
      <c r="F3762" s="15" t="str">
        <f t="shared" si="406"/>
        <v>Rare/Uncommon</v>
      </c>
      <c r="G3762" s="17" t="s">
        <v>167</v>
      </c>
      <c r="H3762" s="18" t="s">
        <v>167</v>
      </c>
      <c r="I3762" s="26" t="s">
        <v>167</v>
      </c>
      <c r="J3762" s="19" t="str">
        <f t="shared" si="411"/>
        <v>Yes</v>
      </c>
      <c r="K3762" s="19" t="str">
        <f t="shared" si="412"/>
        <v>Everyone Agrees</v>
      </c>
      <c r="L3762" s="27" t="str">
        <f t="shared" si="408"/>
        <v>Unknown or No Record</v>
      </c>
      <c r="M3762" s="27" t="str">
        <f t="shared" si="409"/>
        <v>Unknown or No Record</v>
      </c>
    </row>
    <row r="3763" spans="1:13" x14ac:dyDescent="0.25">
      <c r="A3763" s="15" t="s">
        <v>125</v>
      </c>
      <c r="B3763" s="16" t="s">
        <v>12</v>
      </c>
      <c r="C3763" s="15" t="str">
        <f t="shared" si="407"/>
        <v>Sand Gravel Clay_Fine</v>
      </c>
      <c r="D3763" s="15">
        <v>266</v>
      </c>
      <c r="E3763" s="33">
        <f t="shared" si="410"/>
        <v>-3.2395416382038439E-2</v>
      </c>
      <c r="F3763" s="15" t="str">
        <f t="shared" si="406"/>
        <v>Rare/Uncommon</v>
      </c>
      <c r="G3763" s="17" t="s">
        <v>158</v>
      </c>
      <c r="H3763" s="18" t="s">
        <v>158</v>
      </c>
      <c r="I3763" s="26" t="s">
        <v>158</v>
      </c>
      <c r="J3763" s="19" t="str">
        <f t="shared" si="411"/>
        <v>Yes</v>
      </c>
      <c r="K3763" s="19" t="str">
        <f t="shared" si="412"/>
        <v>Everyone Agrees</v>
      </c>
      <c r="L3763" s="27" t="str">
        <f t="shared" si="408"/>
        <v>Diamicton</v>
      </c>
      <c r="M3763" s="27" t="str">
        <f t="shared" si="409"/>
        <v>Diamicton</v>
      </c>
    </row>
    <row r="3764" spans="1:13" x14ac:dyDescent="0.25">
      <c r="A3764" s="15" t="s">
        <v>125</v>
      </c>
      <c r="B3764" s="16" t="s">
        <v>13</v>
      </c>
      <c r="C3764" s="15" t="str">
        <f t="shared" si="407"/>
        <v>Sand Gravel Clay_Fine To Coarse</v>
      </c>
      <c r="D3764" s="15">
        <v>34</v>
      </c>
      <c r="E3764" s="33">
        <f t="shared" si="410"/>
        <v>-4.6122540927259821E-2</v>
      </c>
      <c r="F3764" s="15" t="str">
        <f t="shared" si="406"/>
        <v>Rare/Uncommon</v>
      </c>
      <c r="G3764" s="17" t="s">
        <v>158</v>
      </c>
      <c r="H3764" s="18" t="s">
        <v>158</v>
      </c>
      <c r="I3764" s="26" t="s">
        <v>158</v>
      </c>
      <c r="J3764" s="19" t="str">
        <f t="shared" si="411"/>
        <v>Yes</v>
      </c>
      <c r="K3764" s="19" t="str">
        <f t="shared" si="412"/>
        <v>Everyone Agrees</v>
      </c>
      <c r="L3764" s="27" t="str">
        <f t="shared" si="408"/>
        <v>Diamicton</v>
      </c>
      <c r="M3764" s="27" t="str">
        <f t="shared" si="409"/>
        <v>Diamicton</v>
      </c>
    </row>
    <row r="3765" spans="1:13" x14ac:dyDescent="0.25">
      <c r="A3765" s="15" t="s">
        <v>125</v>
      </c>
      <c r="B3765" s="16" t="s">
        <v>14</v>
      </c>
      <c r="C3765" s="15" t="str">
        <f t="shared" si="407"/>
        <v>Sand Gravel Clay_Fine To Medium</v>
      </c>
      <c r="D3765" s="15">
        <v>62</v>
      </c>
      <c r="E3765" s="33">
        <f t="shared" si="410"/>
        <v>-4.4465818999388278E-2</v>
      </c>
      <c r="F3765" s="15" t="str">
        <f t="shared" si="406"/>
        <v>Rare/Uncommon</v>
      </c>
      <c r="G3765" s="17" t="s">
        <v>158</v>
      </c>
      <c r="H3765" s="18" t="s">
        <v>158</v>
      </c>
      <c r="I3765" s="26" t="s">
        <v>158</v>
      </c>
      <c r="J3765" s="19" t="str">
        <f t="shared" si="411"/>
        <v>Yes</v>
      </c>
      <c r="K3765" s="19" t="str">
        <f t="shared" si="412"/>
        <v>Everyone Agrees</v>
      </c>
      <c r="L3765" s="27" t="str">
        <f t="shared" si="408"/>
        <v>Diamicton</v>
      </c>
      <c r="M3765" s="27" t="str">
        <f t="shared" si="409"/>
        <v>Diamicton</v>
      </c>
    </row>
    <row r="3766" spans="1:13" x14ac:dyDescent="0.25">
      <c r="A3766" s="15" t="s">
        <v>125</v>
      </c>
      <c r="B3766" s="16" t="s">
        <v>15</v>
      </c>
      <c r="C3766" s="15" t="str">
        <f t="shared" si="407"/>
        <v>Sand Gravel Clay_Firm</v>
      </c>
      <c r="D3766" s="15">
        <v>2</v>
      </c>
      <c r="E3766" s="33">
        <f t="shared" si="410"/>
        <v>-4.8015937416255879E-2</v>
      </c>
      <c r="F3766" s="15" t="str">
        <f t="shared" si="406"/>
        <v>Rare/Uncommon</v>
      </c>
      <c r="G3766" s="17" t="s">
        <v>158</v>
      </c>
      <c r="H3766" s="18" t="s">
        <v>158</v>
      </c>
      <c r="I3766" s="26" t="s">
        <v>158</v>
      </c>
      <c r="J3766" s="19" t="str">
        <f t="shared" si="411"/>
        <v>Yes</v>
      </c>
      <c r="K3766" s="19" t="str">
        <f t="shared" si="412"/>
        <v>Everyone Agrees</v>
      </c>
      <c r="L3766" s="27" t="str">
        <f t="shared" si="408"/>
        <v>Diamicton</v>
      </c>
      <c r="M3766" s="27" t="str">
        <f t="shared" si="409"/>
        <v>Diamicton</v>
      </c>
    </row>
    <row r="3767" spans="1:13" x14ac:dyDescent="0.25">
      <c r="A3767" s="15" t="s">
        <v>125</v>
      </c>
      <c r="B3767" s="16" t="s">
        <v>16</v>
      </c>
      <c r="C3767" s="15" t="str">
        <f t="shared" si="407"/>
        <v>Sand Gravel Clay_Fractured</v>
      </c>
      <c r="D3767" s="15">
        <v>0</v>
      </c>
      <c r="E3767" s="33">
        <f t="shared" si="410"/>
        <v>-4.8134274696818129E-2</v>
      </c>
      <c r="F3767" s="15" t="str">
        <f t="shared" si="406"/>
        <v>Not Used</v>
      </c>
      <c r="G3767" s="17" t="s">
        <v>159</v>
      </c>
      <c r="H3767" s="18" t="s">
        <v>158</v>
      </c>
      <c r="I3767" s="26" t="s">
        <v>158</v>
      </c>
      <c r="J3767" s="19" t="str">
        <f t="shared" si="411"/>
        <v>Not Used</v>
      </c>
      <c r="K3767" s="19" t="str">
        <f t="shared" si="412"/>
        <v>Not Used</v>
      </c>
      <c r="L3767" s="27" t="str">
        <f t="shared" si="408"/>
        <v>CHECK</v>
      </c>
      <c r="M3767" s="27" t="str">
        <f t="shared" si="409"/>
        <v>Diamicton</v>
      </c>
    </row>
    <row r="3768" spans="1:13" x14ac:dyDescent="0.25">
      <c r="A3768" s="15" t="s">
        <v>125</v>
      </c>
      <c r="B3768" s="16" t="s">
        <v>17</v>
      </c>
      <c r="C3768" s="15" t="str">
        <f t="shared" si="407"/>
        <v>Sand Gravel Clay_Gravely</v>
      </c>
      <c r="D3768" s="15">
        <v>6</v>
      </c>
      <c r="E3768" s="33">
        <f t="shared" si="410"/>
        <v>-4.7779262855131371E-2</v>
      </c>
      <c r="F3768" s="15" t="str">
        <f t="shared" si="406"/>
        <v>Rare/Uncommon</v>
      </c>
      <c r="G3768" s="17" t="s">
        <v>158</v>
      </c>
      <c r="H3768" s="18" t="s">
        <v>158</v>
      </c>
      <c r="I3768" s="26" t="s">
        <v>158</v>
      </c>
      <c r="J3768" s="19" t="str">
        <f t="shared" si="411"/>
        <v>Yes</v>
      </c>
      <c r="K3768" s="19" t="str">
        <f t="shared" si="412"/>
        <v>Everyone Agrees</v>
      </c>
      <c r="L3768" s="27" t="str">
        <f t="shared" si="408"/>
        <v>Diamicton</v>
      </c>
      <c r="M3768" s="27" t="str">
        <f t="shared" si="409"/>
        <v>Diamicton</v>
      </c>
    </row>
    <row r="3769" spans="1:13" x14ac:dyDescent="0.25">
      <c r="A3769" s="15" t="s">
        <v>125</v>
      </c>
      <c r="B3769" s="16" t="s">
        <v>18</v>
      </c>
      <c r="C3769" s="15" t="str">
        <f t="shared" si="407"/>
        <v>Sand Gravel Clay_Gummy</v>
      </c>
      <c r="D3769" s="15">
        <v>2</v>
      </c>
      <c r="E3769" s="33">
        <f t="shared" si="410"/>
        <v>-4.8015937416255879E-2</v>
      </c>
      <c r="F3769" s="15" t="str">
        <f t="shared" si="406"/>
        <v>Rare/Uncommon</v>
      </c>
      <c r="G3769" s="17" t="s">
        <v>158</v>
      </c>
      <c r="H3769" s="18" t="s">
        <v>158</v>
      </c>
      <c r="I3769" s="26" t="s">
        <v>158</v>
      </c>
      <c r="J3769" s="19" t="str">
        <f t="shared" si="411"/>
        <v>Yes</v>
      </c>
      <c r="K3769" s="19" t="str">
        <f t="shared" si="412"/>
        <v>Everyone Agrees</v>
      </c>
      <c r="L3769" s="27" t="str">
        <f t="shared" si="408"/>
        <v>Diamicton</v>
      </c>
      <c r="M3769" s="27" t="str">
        <f t="shared" si="409"/>
        <v>Diamicton</v>
      </c>
    </row>
    <row r="3770" spans="1:13" x14ac:dyDescent="0.25">
      <c r="A3770" s="15" t="s">
        <v>125</v>
      </c>
      <c r="B3770" s="16" t="s">
        <v>19</v>
      </c>
      <c r="C3770" s="15" t="str">
        <f t="shared" si="407"/>
        <v>Sand Gravel Clay_Hard</v>
      </c>
      <c r="D3770" s="15">
        <v>71</v>
      </c>
      <c r="E3770" s="33">
        <f t="shared" si="410"/>
        <v>-4.3933301236858138E-2</v>
      </c>
      <c r="F3770" s="15" t="str">
        <f t="shared" si="406"/>
        <v>Rare/Uncommon</v>
      </c>
      <c r="G3770" s="17" t="s">
        <v>158</v>
      </c>
      <c r="H3770" s="18" t="s">
        <v>158</v>
      </c>
      <c r="I3770" s="26" t="s">
        <v>158</v>
      </c>
      <c r="J3770" s="19" t="str">
        <f t="shared" si="411"/>
        <v>Yes</v>
      </c>
      <c r="K3770" s="19" t="str">
        <f t="shared" si="412"/>
        <v>Everyone Agrees</v>
      </c>
      <c r="L3770" s="27" t="str">
        <f t="shared" si="408"/>
        <v>Diamicton</v>
      </c>
      <c r="M3770" s="27" t="str">
        <f t="shared" si="409"/>
        <v>Diamicton</v>
      </c>
    </row>
    <row r="3771" spans="1:13" x14ac:dyDescent="0.25">
      <c r="A3771" s="15" t="s">
        <v>125</v>
      </c>
      <c r="B3771" s="16" t="s">
        <v>20</v>
      </c>
      <c r="C3771" s="15" t="str">
        <f t="shared" si="407"/>
        <v>Sand Gravel Clay_Heaving/Quick</v>
      </c>
      <c r="D3771" s="15">
        <v>5</v>
      </c>
      <c r="E3771" s="33">
        <f t="shared" si="410"/>
        <v>-4.7838431495412496E-2</v>
      </c>
      <c r="F3771" s="15" t="str">
        <f t="shared" si="406"/>
        <v>Rare/Uncommon</v>
      </c>
      <c r="G3771" s="17" t="s">
        <v>158</v>
      </c>
      <c r="H3771" s="18" t="s">
        <v>158</v>
      </c>
      <c r="I3771" s="26" t="s">
        <v>158</v>
      </c>
      <c r="J3771" s="19" t="str">
        <f t="shared" si="411"/>
        <v>Yes</v>
      </c>
      <c r="K3771" s="19" t="str">
        <f t="shared" si="412"/>
        <v>Everyone Agrees</v>
      </c>
      <c r="L3771" s="27" t="str">
        <f t="shared" si="408"/>
        <v>Diamicton</v>
      </c>
      <c r="M3771" s="27" t="str">
        <f t="shared" si="409"/>
        <v>Diamicton</v>
      </c>
    </row>
    <row r="3772" spans="1:13" x14ac:dyDescent="0.25">
      <c r="A3772" s="15" t="s">
        <v>125</v>
      </c>
      <c r="B3772" s="16" t="s">
        <v>21</v>
      </c>
      <c r="C3772" s="15" t="str">
        <f t="shared" si="407"/>
        <v>Sand Gravel Clay_Karst</v>
      </c>
      <c r="D3772" s="15">
        <v>0</v>
      </c>
      <c r="E3772" s="33">
        <f t="shared" si="410"/>
        <v>-4.8134274696818129E-2</v>
      </c>
      <c r="F3772" s="15" t="str">
        <f t="shared" si="406"/>
        <v>Not Used</v>
      </c>
      <c r="G3772" s="17" t="s">
        <v>159</v>
      </c>
      <c r="H3772" s="18" t="s">
        <v>158</v>
      </c>
      <c r="I3772" s="26" t="s">
        <v>158</v>
      </c>
      <c r="J3772" s="19" t="str">
        <f t="shared" si="411"/>
        <v>Not Used</v>
      </c>
      <c r="K3772" s="19" t="str">
        <f t="shared" si="412"/>
        <v>Not Used</v>
      </c>
      <c r="L3772" s="27" t="str">
        <f t="shared" si="408"/>
        <v>CHECK</v>
      </c>
      <c r="M3772" s="27" t="str">
        <f t="shared" si="409"/>
        <v>Diamicton</v>
      </c>
    </row>
    <row r="3773" spans="1:13" x14ac:dyDescent="0.25">
      <c r="A3773" s="15" t="s">
        <v>125</v>
      </c>
      <c r="B3773" s="16" t="s">
        <v>22</v>
      </c>
      <c r="C3773" s="15" t="str">
        <f t="shared" si="407"/>
        <v>Sand Gravel Clay_Layered</v>
      </c>
      <c r="D3773" s="15">
        <v>88</v>
      </c>
      <c r="E3773" s="33">
        <f t="shared" si="410"/>
        <v>-4.2927434352078984E-2</v>
      </c>
      <c r="F3773" s="15" t="str">
        <f t="shared" si="406"/>
        <v>Rare/Uncommon</v>
      </c>
      <c r="G3773" s="17" t="s">
        <v>158</v>
      </c>
      <c r="H3773" s="18" t="s">
        <v>158</v>
      </c>
      <c r="I3773" s="26" t="s">
        <v>158</v>
      </c>
      <c r="J3773" s="19" t="str">
        <f t="shared" si="411"/>
        <v>Yes</v>
      </c>
      <c r="K3773" s="19" t="str">
        <f t="shared" si="412"/>
        <v>Everyone Agrees</v>
      </c>
      <c r="L3773" s="27" t="str">
        <f t="shared" si="408"/>
        <v>Diamicton</v>
      </c>
      <c r="M3773" s="27" t="str">
        <f t="shared" si="409"/>
        <v>Diamicton</v>
      </c>
    </row>
    <row r="3774" spans="1:13" x14ac:dyDescent="0.25">
      <c r="A3774" s="15" t="s">
        <v>125</v>
      </c>
      <c r="B3774" s="16" t="s">
        <v>23</v>
      </c>
      <c r="C3774" s="15" t="str">
        <f t="shared" si="407"/>
        <v>Sand Gravel Clay_Medium</v>
      </c>
      <c r="D3774" s="15">
        <v>97</v>
      </c>
      <c r="E3774" s="33">
        <f t="shared" si="410"/>
        <v>-4.2394916589548845E-2</v>
      </c>
      <c r="F3774" s="15" t="str">
        <f t="shared" si="406"/>
        <v>Rare/Uncommon</v>
      </c>
      <c r="G3774" s="17" t="s">
        <v>158</v>
      </c>
      <c r="H3774" s="18" t="s">
        <v>158</v>
      </c>
      <c r="I3774" s="26" t="s">
        <v>158</v>
      </c>
      <c r="J3774" s="19" t="str">
        <f t="shared" si="411"/>
        <v>Yes</v>
      </c>
      <c r="K3774" s="19" t="str">
        <f t="shared" si="412"/>
        <v>Everyone Agrees</v>
      </c>
      <c r="L3774" s="27" t="str">
        <f t="shared" si="408"/>
        <v>Diamicton</v>
      </c>
      <c r="M3774" s="27" t="str">
        <f t="shared" si="409"/>
        <v>Diamicton</v>
      </c>
    </row>
    <row r="3775" spans="1:13" x14ac:dyDescent="0.25">
      <c r="A3775" s="15" t="s">
        <v>125</v>
      </c>
      <c r="B3775" s="16" t="s">
        <v>24</v>
      </c>
      <c r="C3775" s="15" t="str">
        <f t="shared" si="407"/>
        <v>Sand Gravel Clay_Medium To Coarse</v>
      </c>
      <c r="D3775" s="15">
        <v>32</v>
      </c>
      <c r="E3775" s="33">
        <f t="shared" si="410"/>
        <v>-4.6240878207822078E-2</v>
      </c>
      <c r="F3775" s="15" t="str">
        <f t="shared" si="406"/>
        <v>Rare/Uncommon</v>
      </c>
      <c r="G3775" s="17" t="s">
        <v>158</v>
      </c>
      <c r="H3775" s="18" t="s">
        <v>158</v>
      </c>
      <c r="I3775" s="26" t="s">
        <v>158</v>
      </c>
      <c r="J3775" s="19" t="str">
        <f t="shared" si="411"/>
        <v>Yes</v>
      </c>
      <c r="K3775" s="19" t="str">
        <f t="shared" si="412"/>
        <v>Everyone Agrees</v>
      </c>
      <c r="L3775" s="27" t="str">
        <f t="shared" si="408"/>
        <v>Diamicton</v>
      </c>
      <c r="M3775" s="27" t="str">
        <f t="shared" si="409"/>
        <v>Diamicton</v>
      </c>
    </row>
    <row r="3776" spans="1:13" x14ac:dyDescent="0.25">
      <c r="A3776" s="15" t="s">
        <v>125</v>
      </c>
      <c r="B3776" s="16" t="s">
        <v>25</v>
      </c>
      <c r="C3776" s="15" t="str">
        <f t="shared" si="407"/>
        <v>Sand Gravel Clay_Organic</v>
      </c>
      <c r="D3776" s="15">
        <v>0</v>
      </c>
      <c r="E3776" s="33">
        <f t="shared" si="410"/>
        <v>-4.8134274696818129E-2</v>
      </c>
      <c r="F3776" s="15" t="str">
        <f t="shared" si="406"/>
        <v>Not Used</v>
      </c>
      <c r="G3776" s="17" t="s">
        <v>159</v>
      </c>
      <c r="H3776" s="18" t="s">
        <v>158</v>
      </c>
      <c r="I3776" s="26" t="s">
        <v>158</v>
      </c>
      <c r="J3776" s="19" t="str">
        <f t="shared" si="411"/>
        <v>Not Used</v>
      </c>
      <c r="K3776" s="19" t="str">
        <f t="shared" si="412"/>
        <v>Not Used</v>
      </c>
      <c r="L3776" s="27" t="str">
        <f t="shared" si="408"/>
        <v>CHECK</v>
      </c>
      <c r="M3776" s="27" t="str">
        <f t="shared" si="409"/>
        <v>Diamicton</v>
      </c>
    </row>
    <row r="3777" spans="1:13" x14ac:dyDescent="0.25">
      <c r="A3777" s="15" t="s">
        <v>125</v>
      </c>
      <c r="B3777" s="16" t="s">
        <v>26</v>
      </c>
      <c r="C3777" s="15" t="str">
        <f t="shared" si="407"/>
        <v>Sand Gravel Clay_Porous</v>
      </c>
      <c r="D3777" s="15">
        <v>1</v>
      </c>
      <c r="E3777" s="33">
        <f t="shared" si="410"/>
        <v>-4.8075106056537004E-2</v>
      </c>
      <c r="F3777" s="15" t="str">
        <f t="shared" si="406"/>
        <v>Rare/Uncommon</v>
      </c>
      <c r="G3777" s="17" t="s">
        <v>158</v>
      </c>
      <c r="H3777" s="18" t="s">
        <v>158</v>
      </c>
      <c r="I3777" s="26" t="s">
        <v>158</v>
      </c>
      <c r="J3777" s="19" t="str">
        <f t="shared" si="411"/>
        <v>Yes</v>
      </c>
      <c r="K3777" s="19" t="str">
        <f t="shared" si="412"/>
        <v>Everyone Agrees</v>
      </c>
      <c r="L3777" s="27" t="str">
        <f t="shared" si="408"/>
        <v>Diamicton</v>
      </c>
      <c r="M3777" s="27" t="str">
        <f t="shared" si="409"/>
        <v>Diamicton</v>
      </c>
    </row>
    <row r="3778" spans="1:13" x14ac:dyDescent="0.25">
      <c r="A3778" s="15" t="s">
        <v>125</v>
      </c>
      <c r="B3778" s="16" t="s">
        <v>27</v>
      </c>
      <c r="C3778" s="15" t="str">
        <f t="shared" si="407"/>
        <v>Sand Gravel Clay_Sandy</v>
      </c>
      <c r="D3778" s="15">
        <v>15</v>
      </c>
      <c r="E3778" s="33">
        <f t="shared" si="410"/>
        <v>-4.7246745092601232E-2</v>
      </c>
      <c r="F3778" s="15" t="str">
        <f t="shared" ref="F3778:F3841" si="413">IF(D3778=0,"Not Used",
IF(E3778&lt;Mean,"Rare/Uncommon",
IF(AND(E3778&gt;Mean,E3778&lt;(Mean + Standard_Deviation)),"Fairly Common",
IF(AND(E3778&gt;(Mean + Standard_Deviation),E3778&lt;(Mean + (2*Standard_Deviation))),"Common",
IF(E3778&gt;(Mean + (2*Standard_Deviation)),"Very Common","")))))</f>
        <v>Rare/Uncommon</v>
      </c>
      <c r="G3778" s="17" t="s">
        <v>158</v>
      </c>
      <c r="H3778" s="18" t="s">
        <v>158</v>
      </c>
      <c r="I3778" s="26" t="s">
        <v>158</v>
      </c>
      <c r="J3778" s="19" t="str">
        <f t="shared" si="411"/>
        <v>Yes</v>
      </c>
      <c r="K3778" s="19" t="str">
        <f t="shared" si="412"/>
        <v>Everyone Agrees</v>
      </c>
      <c r="L3778" s="27" t="str">
        <f t="shared" si="408"/>
        <v>Diamicton</v>
      </c>
      <c r="M3778" s="27" t="str">
        <f t="shared" si="409"/>
        <v>Diamicton</v>
      </c>
    </row>
    <row r="3779" spans="1:13" x14ac:dyDescent="0.25">
      <c r="A3779" s="15" t="s">
        <v>125</v>
      </c>
      <c r="B3779" s="16" t="s">
        <v>28</v>
      </c>
      <c r="C3779" s="15" t="str">
        <f t="shared" ref="C3779:C3842" si="414">A3779&amp;"_"&amp;IF(ISBLANK(B3779),"",B3779)</f>
        <v>Sand Gravel Clay_Silty</v>
      </c>
      <c r="D3779" s="15">
        <v>86</v>
      </c>
      <c r="E3779" s="33">
        <f t="shared" si="410"/>
        <v>-4.3045771632641235E-2</v>
      </c>
      <c r="F3779" s="15" t="str">
        <f t="shared" si="413"/>
        <v>Rare/Uncommon</v>
      </c>
      <c r="G3779" s="17" t="s">
        <v>158</v>
      </c>
      <c r="H3779" s="18" t="s">
        <v>158</v>
      </c>
      <c r="I3779" s="26" t="s">
        <v>158</v>
      </c>
      <c r="J3779" s="19" t="str">
        <f t="shared" si="411"/>
        <v>Yes</v>
      </c>
      <c r="K3779" s="19" t="str">
        <f t="shared" si="412"/>
        <v>Everyone Agrees</v>
      </c>
      <c r="L3779" s="27" t="str">
        <f t="shared" ref="L3779:L3842" si="415">IF(K3779="Esch &amp; Erber",I3779,IF(OR(K3779="Bell &amp; Esch",K3779="Bell &amp; Erber",K3779="Everyone Agrees"),H3779,"CHECK"))</f>
        <v>Diamicton</v>
      </c>
      <c r="M3779" s="27" t="str">
        <f t="shared" ref="M3779:M3842" si="416">IF(K3779="Everyone Agrees",H3779,IF(J3779="Not Used",H3779,IF(NOT(L3779="CHECK"),L3779,H3779)))</f>
        <v>Diamicton</v>
      </c>
    </row>
    <row r="3780" spans="1:13" x14ac:dyDescent="0.25">
      <c r="A3780" s="15" t="s">
        <v>125</v>
      </c>
      <c r="B3780" s="16" t="s">
        <v>29</v>
      </c>
      <c r="C3780" s="15" t="str">
        <f t="shared" si="414"/>
        <v>Sand Gravel Clay_Soft</v>
      </c>
      <c r="D3780" s="15">
        <v>18</v>
      </c>
      <c r="E3780" s="33">
        <f t="shared" ref="E3780:E3843" si="417">STANDARDIZE(D3780,(SUM($D$2:$D$5657)/COUNT($D$2:$D$5657)),_xlfn.STDEV.P($D$2:$D$5657))</f>
        <v>-4.706923917175785E-2</v>
      </c>
      <c r="F3780" s="15" t="str">
        <f t="shared" si="413"/>
        <v>Rare/Uncommon</v>
      </c>
      <c r="G3780" s="17" t="s">
        <v>158</v>
      </c>
      <c r="H3780" s="18" t="s">
        <v>158</v>
      </c>
      <c r="I3780" s="26" t="s">
        <v>158</v>
      </c>
      <c r="J3780" s="19" t="str">
        <f t="shared" ref="J3780:J3843" si="418">IF(AND(G3780=H3780,I3780=H3780),"Yes",IF(AND(OR(G3780="CHECK",H3780="CHECK",I3780="CHECK"),NOT(F3780="Not Used")),"Needs Review",IF(F3780="Not Used", "Not Used","No")))</f>
        <v>Yes</v>
      </c>
      <c r="K3780" s="19" t="str">
        <f t="shared" ref="K3780:K3843" si="419">IF(J3780="Yes","Everyone Agrees",IF(F3780="Not Used","Not Used",IF(AND(G3780="CHECK",I3780="CHECK"),"Needs Review",IF(G3780=H3780,"Bell &amp; Esch",IF(H3780=I3780,"Bell &amp; Erber",IF(G3780=I3780,"Esch &amp; Erber","Nobody Agrees"))))))</f>
        <v>Everyone Agrees</v>
      </c>
      <c r="L3780" s="27" t="str">
        <f t="shared" si="415"/>
        <v>Diamicton</v>
      </c>
      <c r="M3780" s="27" t="str">
        <f t="shared" si="416"/>
        <v>Diamicton</v>
      </c>
    </row>
    <row r="3781" spans="1:13" x14ac:dyDescent="0.25">
      <c r="A3781" s="15" t="s">
        <v>125</v>
      </c>
      <c r="B3781" s="16" t="s">
        <v>30</v>
      </c>
      <c r="C3781" s="15" t="str">
        <f t="shared" si="414"/>
        <v>Sand Gravel Clay_Sticky</v>
      </c>
      <c r="D3781" s="15">
        <v>3</v>
      </c>
      <c r="E3781" s="33">
        <f t="shared" si="417"/>
        <v>-4.7956768775974754E-2</v>
      </c>
      <c r="F3781" s="15" t="str">
        <f t="shared" si="413"/>
        <v>Rare/Uncommon</v>
      </c>
      <c r="G3781" s="17" t="s">
        <v>158</v>
      </c>
      <c r="H3781" s="18" t="s">
        <v>158</v>
      </c>
      <c r="I3781" s="26" t="s">
        <v>158</v>
      </c>
      <c r="J3781" s="19" t="str">
        <f t="shared" si="418"/>
        <v>Yes</v>
      </c>
      <c r="K3781" s="19" t="str">
        <f t="shared" si="419"/>
        <v>Everyone Agrees</v>
      </c>
      <c r="L3781" s="27" t="str">
        <f t="shared" si="415"/>
        <v>Diamicton</v>
      </c>
      <c r="M3781" s="27" t="str">
        <f t="shared" si="416"/>
        <v>Diamicton</v>
      </c>
    </row>
    <row r="3782" spans="1:13" x14ac:dyDescent="0.25">
      <c r="A3782" s="15" t="s">
        <v>125</v>
      </c>
      <c r="B3782" s="16" t="s">
        <v>31</v>
      </c>
      <c r="C3782" s="15" t="str">
        <f t="shared" si="414"/>
        <v>Sand Gravel Clay_Stoney</v>
      </c>
      <c r="D3782" s="15">
        <v>23</v>
      </c>
      <c r="E3782" s="33">
        <f t="shared" si="417"/>
        <v>-4.6773395970352218E-2</v>
      </c>
      <c r="F3782" s="15" t="str">
        <f t="shared" si="413"/>
        <v>Rare/Uncommon</v>
      </c>
      <c r="G3782" s="17" t="s">
        <v>158</v>
      </c>
      <c r="H3782" s="18" t="s">
        <v>158</v>
      </c>
      <c r="I3782" s="26" t="s">
        <v>158</v>
      </c>
      <c r="J3782" s="19" t="str">
        <f t="shared" si="418"/>
        <v>Yes</v>
      </c>
      <c r="K3782" s="19" t="str">
        <f t="shared" si="419"/>
        <v>Everyone Agrees</v>
      </c>
      <c r="L3782" s="27" t="str">
        <f t="shared" si="415"/>
        <v>Diamicton</v>
      </c>
      <c r="M3782" s="27" t="str">
        <f t="shared" si="416"/>
        <v>Diamicton</v>
      </c>
    </row>
    <row r="3783" spans="1:13" x14ac:dyDescent="0.25">
      <c r="A3783" s="15" t="s">
        <v>125</v>
      </c>
      <c r="B3783" s="16" t="s">
        <v>32</v>
      </c>
      <c r="C3783" s="15" t="str">
        <f t="shared" si="414"/>
        <v>Sand Gravel Clay_Stringers</v>
      </c>
      <c r="D3783" s="15">
        <v>482</v>
      </c>
      <c r="E3783" s="33">
        <f t="shared" si="417"/>
        <v>-1.9614990081315082E-2</v>
      </c>
      <c r="F3783" s="15" t="str">
        <f t="shared" si="413"/>
        <v>Rare/Uncommon</v>
      </c>
      <c r="G3783" s="17" t="s">
        <v>158</v>
      </c>
      <c r="H3783" s="18" t="s">
        <v>158</v>
      </c>
      <c r="I3783" s="26" t="s">
        <v>158</v>
      </c>
      <c r="J3783" s="19" t="str">
        <f t="shared" si="418"/>
        <v>Yes</v>
      </c>
      <c r="K3783" s="19" t="str">
        <f t="shared" si="419"/>
        <v>Everyone Agrees</v>
      </c>
      <c r="L3783" s="27" t="str">
        <f t="shared" si="415"/>
        <v>Diamicton</v>
      </c>
      <c r="M3783" s="27" t="str">
        <f t="shared" si="416"/>
        <v>Diamicton</v>
      </c>
    </row>
    <row r="3784" spans="1:13" x14ac:dyDescent="0.25">
      <c r="A3784" s="15" t="s">
        <v>125</v>
      </c>
      <c r="B3784" s="16" t="s">
        <v>33</v>
      </c>
      <c r="C3784" s="15" t="str">
        <f t="shared" si="414"/>
        <v>Sand Gravel Clay_Strips</v>
      </c>
      <c r="D3784" s="15">
        <v>74</v>
      </c>
      <c r="E3784" s="33">
        <f t="shared" si="417"/>
        <v>-4.3755795316014756E-2</v>
      </c>
      <c r="F3784" s="15" t="str">
        <f t="shared" si="413"/>
        <v>Rare/Uncommon</v>
      </c>
      <c r="G3784" s="17" t="s">
        <v>158</v>
      </c>
      <c r="H3784" s="18" t="s">
        <v>158</v>
      </c>
      <c r="I3784" s="26" t="s">
        <v>158</v>
      </c>
      <c r="J3784" s="19" t="str">
        <f t="shared" si="418"/>
        <v>Yes</v>
      </c>
      <c r="K3784" s="19" t="str">
        <f t="shared" si="419"/>
        <v>Everyone Agrees</v>
      </c>
      <c r="L3784" s="27" t="str">
        <f t="shared" si="415"/>
        <v>Diamicton</v>
      </c>
      <c r="M3784" s="27" t="str">
        <f t="shared" si="416"/>
        <v>Diamicton</v>
      </c>
    </row>
    <row r="3785" spans="1:13" x14ac:dyDescent="0.25">
      <c r="A3785" s="15" t="s">
        <v>125</v>
      </c>
      <c r="B3785" s="16" t="s">
        <v>34</v>
      </c>
      <c r="C3785" s="15" t="str">
        <f t="shared" si="414"/>
        <v>Sand Gravel Clay_Swelling</v>
      </c>
      <c r="D3785" s="15">
        <v>0</v>
      </c>
      <c r="E3785" s="33">
        <f t="shared" si="417"/>
        <v>-4.8134274696818129E-2</v>
      </c>
      <c r="F3785" s="15" t="str">
        <f t="shared" si="413"/>
        <v>Not Used</v>
      </c>
      <c r="G3785" s="17" t="s">
        <v>159</v>
      </c>
      <c r="H3785" s="18" t="s">
        <v>158</v>
      </c>
      <c r="I3785" s="26" t="s">
        <v>158</v>
      </c>
      <c r="J3785" s="19" t="str">
        <f t="shared" si="418"/>
        <v>Not Used</v>
      </c>
      <c r="K3785" s="19" t="str">
        <f t="shared" si="419"/>
        <v>Not Used</v>
      </c>
      <c r="L3785" s="27" t="str">
        <f t="shared" si="415"/>
        <v>CHECK</v>
      </c>
      <c r="M3785" s="27" t="str">
        <f t="shared" si="416"/>
        <v>Diamicton</v>
      </c>
    </row>
    <row r="3786" spans="1:13" x14ac:dyDescent="0.25">
      <c r="A3786" s="15" t="s">
        <v>125</v>
      </c>
      <c r="B3786" s="16" t="s">
        <v>35</v>
      </c>
      <c r="C3786" s="15" t="str">
        <f t="shared" si="414"/>
        <v>Sand Gravel Clay_Very Coarse</v>
      </c>
      <c r="D3786" s="15">
        <v>0</v>
      </c>
      <c r="E3786" s="33">
        <f t="shared" si="417"/>
        <v>-4.8134274696818129E-2</v>
      </c>
      <c r="F3786" s="15" t="str">
        <f t="shared" si="413"/>
        <v>Not Used</v>
      </c>
      <c r="G3786" s="17" t="s">
        <v>159</v>
      </c>
      <c r="H3786" s="18" t="s">
        <v>158</v>
      </c>
      <c r="I3786" s="26" t="s">
        <v>158</v>
      </c>
      <c r="J3786" s="19" t="str">
        <f t="shared" si="418"/>
        <v>Not Used</v>
      </c>
      <c r="K3786" s="19" t="str">
        <f t="shared" si="419"/>
        <v>Not Used</v>
      </c>
      <c r="L3786" s="27" t="str">
        <f t="shared" si="415"/>
        <v>CHECK</v>
      </c>
      <c r="M3786" s="27" t="str">
        <f t="shared" si="416"/>
        <v>Diamicton</v>
      </c>
    </row>
    <row r="3787" spans="1:13" x14ac:dyDescent="0.25">
      <c r="A3787" s="15" t="s">
        <v>125</v>
      </c>
      <c r="B3787" s="16" t="s">
        <v>160</v>
      </c>
      <c r="C3787" s="15" t="str">
        <f t="shared" si="414"/>
        <v>Sand Gravel Clay_Very Fine</v>
      </c>
      <c r="D3787" s="15">
        <v>6</v>
      </c>
      <c r="E3787" s="33">
        <f t="shared" si="417"/>
        <v>-4.7779262855131371E-2</v>
      </c>
      <c r="F3787" s="15" t="str">
        <f t="shared" si="413"/>
        <v>Rare/Uncommon</v>
      </c>
      <c r="G3787" s="17" t="s">
        <v>158</v>
      </c>
      <c r="H3787" s="18" t="s">
        <v>158</v>
      </c>
      <c r="I3787" s="26" t="s">
        <v>158</v>
      </c>
      <c r="J3787" s="19" t="str">
        <f t="shared" si="418"/>
        <v>Yes</v>
      </c>
      <c r="K3787" s="19" t="str">
        <f t="shared" si="419"/>
        <v>Everyone Agrees</v>
      </c>
      <c r="L3787" s="27" t="str">
        <f t="shared" si="415"/>
        <v>Diamicton</v>
      </c>
      <c r="M3787" s="27" t="str">
        <f t="shared" si="416"/>
        <v>Diamicton</v>
      </c>
    </row>
    <row r="3788" spans="1:13" x14ac:dyDescent="0.25">
      <c r="A3788" s="15" t="s">
        <v>125</v>
      </c>
      <c r="B3788" s="16" t="s">
        <v>36</v>
      </c>
      <c r="C3788" s="15" t="str">
        <f t="shared" si="414"/>
        <v>Sand Gravel Clay_Very Fine-Coarse</v>
      </c>
      <c r="D3788" s="15">
        <v>0</v>
      </c>
      <c r="E3788" s="33">
        <f t="shared" si="417"/>
        <v>-4.8134274696818129E-2</v>
      </c>
      <c r="F3788" s="15" t="str">
        <f t="shared" si="413"/>
        <v>Not Used</v>
      </c>
      <c r="G3788" s="17" t="s">
        <v>159</v>
      </c>
      <c r="H3788" s="18" t="s">
        <v>158</v>
      </c>
      <c r="I3788" s="26" t="s">
        <v>158</v>
      </c>
      <c r="J3788" s="19" t="str">
        <f t="shared" si="418"/>
        <v>Not Used</v>
      </c>
      <c r="K3788" s="19" t="str">
        <f t="shared" si="419"/>
        <v>Not Used</v>
      </c>
      <c r="L3788" s="27" t="str">
        <f t="shared" si="415"/>
        <v>CHECK</v>
      </c>
      <c r="M3788" s="27" t="str">
        <f t="shared" si="416"/>
        <v>Diamicton</v>
      </c>
    </row>
    <row r="3789" spans="1:13" x14ac:dyDescent="0.25">
      <c r="A3789" s="15" t="s">
        <v>125</v>
      </c>
      <c r="B3789" s="16" t="s">
        <v>37</v>
      </c>
      <c r="C3789" s="15" t="str">
        <f t="shared" si="414"/>
        <v>Sand Gravel Clay_Very Fine-Fine</v>
      </c>
      <c r="D3789" s="15">
        <v>1</v>
      </c>
      <c r="E3789" s="33">
        <f t="shared" si="417"/>
        <v>-4.8075106056537004E-2</v>
      </c>
      <c r="F3789" s="15" t="str">
        <f t="shared" si="413"/>
        <v>Rare/Uncommon</v>
      </c>
      <c r="G3789" s="17" t="s">
        <v>159</v>
      </c>
      <c r="H3789" s="18" t="s">
        <v>158</v>
      </c>
      <c r="I3789" s="26" t="s">
        <v>158</v>
      </c>
      <c r="J3789" s="19" t="str">
        <f t="shared" si="418"/>
        <v>Needs Review</v>
      </c>
      <c r="K3789" s="19" t="str">
        <f t="shared" si="419"/>
        <v>Bell &amp; Erber</v>
      </c>
      <c r="L3789" s="27" t="str">
        <f t="shared" si="415"/>
        <v>Diamicton</v>
      </c>
      <c r="M3789" s="27" t="str">
        <f t="shared" si="416"/>
        <v>Diamicton</v>
      </c>
    </row>
    <row r="3790" spans="1:13" x14ac:dyDescent="0.25">
      <c r="A3790" s="15" t="s">
        <v>125</v>
      </c>
      <c r="B3790" s="16" t="s">
        <v>38</v>
      </c>
      <c r="C3790" s="15" t="str">
        <f t="shared" si="414"/>
        <v>Sand Gravel Clay_Very Fine-Medium</v>
      </c>
      <c r="D3790" s="15">
        <v>0</v>
      </c>
      <c r="E3790" s="33">
        <f t="shared" si="417"/>
        <v>-4.8134274696818129E-2</v>
      </c>
      <c r="F3790" s="15" t="str">
        <f t="shared" si="413"/>
        <v>Not Used</v>
      </c>
      <c r="G3790" s="17" t="s">
        <v>159</v>
      </c>
      <c r="H3790" s="18" t="s">
        <v>158</v>
      </c>
      <c r="I3790" s="26" t="s">
        <v>158</v>
      </c>
      <c r="J3790" s="19" t="str">
        <f t="shared" si="418"/>
        <v>Not Used</v>
      </c>
      <c r="K3790" s="19" t="str">
        <f t="shared" si="419"/>
        <v>Not Used</v>
      </c>
      <c r="L3790" s="27" t="str">
        <f t="shared" si="415"/>
        <v>CHECK</v>
      </c>
      <c r="M3790" s="27" t="str">
        <f t="shared" si="416"/>
        <v>Diamicton</v>
      </c>
    </row>
    <row r="3791" spans="1:13" x14ac:dyDescent="0.25">
      <c r="A3791" s="15" t="s">
        <v>125</v>
      </c>
      <c r="B3791" s="16" t="s">
        <v>39</v>
      </c>
      <c r="C3791" s="15" t="str">
        <f t="shared" si="414"/>
        <v>Sand Gravel Clay_Very Hard</v>
      </c>
      <c r="D3791" s="15">
        <v>5</v>
      </c>
      <c r="E3791" s="33">
        <f t="shared" si="417"/>
        <v>-4.7838431495412496E-2</v>
      </c>
      <c r="F3791" s="15" t="str">
        <f t="shared" si="413"/>
        <v>Rare/Uncommon</v>
      </c>
      <c r="G3791" s="17" t="s">
        <v>158</v>
      </c>
      <c r="H3791" s="18" t="s">
        <v>158</v>
      </c>
      <c r="I3791" s="26" t="s">
        <v>158</v>
      </c>
      <c r="J3791" s="19" t="str">
        <f t="shared" si="418"/>
        <v>Yes</v>
      </c>
      <c r="K3791" s="19" t="str">
        <f t="shared" si="419"/>
        <v>Everyone Agrees</v>
      </c>
      <c r="L3791" s="27" t="str">
        <f t="shared" si="415"/>
        <v>Diamicton</v>
      </c>
      <c r="M3791" s="27" t="str">
        <f t="shared" si="416"/>
        <v>Diamicton</v>
      </c>
    </row>
    <row r="3792" spans="1:13" x14ac:dyDescent="0.25">
      <c r="A3792" s="15" t="s">
        <v>125</v>
      </c>
      <c r="B3792" s="16" t="s">
        <v>40</v>
      </c>
      <c r="C3792" s="15" t="str">
        <f t="shared" si="414"/>
        <v>Sand Gravel Clay_W/Boulders</v>
      </c>
      <c r="D3792" s="15">
        <v>67</v>
      </c>
      <c r="E3792" s="33">
        <f t="shared" si="417"/>
        <v>-4.4169975797982645E-2</v>
      </c>
      <c r="F3792" s="15" t="str">
        <f t="shared" si="413"/>
        <v>Rare/Uncommon</v>
      </c>
      <c r="G3792" s="17" t="s">
        <v>158</v>
      </c>
      <c r="H3792" s="18" t="s">
        <v>158</v>
      </c>
      <c r="I3792" s="26" t="s">
        <v>158</v>
      </c>
      <c r="J3792" s="19" t="str">
        <f t="shared" si="418"/>
        <v>Yes</v>
      </c>
      <c r="K3792" s="19" t="str">
        <f t="shared" si="419"/>
        <v>Everyone Agrees</v>
      </c>
      <c r="L3792" s="27" t="str">
        <f t="shared" si="415"/>
        <v>Diamicton</v>
      </c>
      <c r="M3792" s="27" t="str">
        <f t="shared" si="416"/>
        <v>Diamicton</v>
      </c>
    </row>
    <row r="3793" spans="1:13" x14ac:dyDescent="0.25">
      <c r="A3793" s="15" t="s">
        <v>125</v>
      </c>
      <c r="B3793" s="16" t="s">
        <v>41</v>
      </c>
      <c r="C3793" s="15" t="str">
        <f t="shared" si="414"/>
        <v>Sand Gravel Clay_W/Clay</v>
      </c>
      <c r="D3793" s="15">
        <v>8</v>
      </c>
      <c r="E3793" s="33">
        <f t="shared" si="417"/>
        <v>-4.7660925574569114E-2</v>
      </c>
      <c r="F3793" s="15" t="str">
        <f t="shared" si="413"/>
        <v>Rare/Uncommon</v>
      </c>
      <c r="G3793" s="17" t="s">
        <v>158</v>
      </c>
      <c r="H3793" s="18" t="s">
        <v>158</v>
      </c>
      <c r="I3793" s="26" t="s">
        <v>158</v>
      </c>
      <c r="J3793" s="19" t="str">
        <f t="shared" si="418"/>
        <v>Yes</v>
      </c>
      <c r="K3793" s="19" t="str">
        <f t="shared" si="419"/>
        <v>Everyone Agrees</v>
      </c>
      <c r="L3793" s="27" t="str">
        <f t="shared" si="415"/>
        <v>Diamicton</v>
      </c>
      <c r="M3793" s="27" t="str">
        <f t="shared" si="416"/>
        <v>Diamicton</v>
      </c>
    </row>
    <row r="3794" spans="1:13" x14ac:dyDescent="0.25">
      <c r="A3794" s="15" t="s">
        <v>125</v>
      </c>
      <c r="B3794" s="16" t="s">
        <v>42</v>
      </c>
      <c r="C3794" s="15" t="str">
        <f t="shared" si="414"/>
        <v>Sand Gravel Clay_W/Coal</v>
      </c>
      <c r="D3794" s="15">
        <v>2</v>
      </c>
      <c r="E3794" s="33">
        <f t="shared" si="417"/>
        <v>-4.8015937416255879E-2</v>
      </c>
      <c r="F3794" s="15" t="str">
        <f t="shared" si="413"/>
        <v>Rare/Uncommon</v>
      </c>
      <c r="G3794" s="17" t="s">
        <v>158</v>
      </c>
      <c r="H3794" s="18" t="s">
        <v>158</v>
      </c>
      <c r="I3794" s="26" t="s">
        <v>158</v>
      </c>
      <c r="J3794" s="19" t="str">
        <f t="shared" si="418"/>
        <v>Yes</v>
      </c>
      <c r="K3794" s="19" t="str">
        <f t="shared" si="419"/>
        <v>Everyone Agrees</v>
      </c>
      <c r="L3794" s="27" t="str">
        <f t="shared" si="415"/>
        <v>Diamicton</v>
      </c>
      <c r="M3794" s="27" t="str">
        <f t="shared" si="416"/>
        <v>Diamicton</v>
      </c>
    </row>
    <row r="3795" spans="1:13" x14ac:dyDescent="0.25">
      <c r="A3795" s="15" t="s">
        <v>125</v>
      </c>
      <c r="B3795" s="16" t="s">
        <v>43</v>
      </c>
      <c r="C3795" s="15" t="str">
        <f t="shared" si="414"/>
        <v>Sand Gravel Clay_W/Cobbles</v>
      </c>
      <c r="D3795" s="15">
        <v>35</v>
      </c>
      <c r="E3795" s="33">
        <f t="shared" si="417"/>
        <v>-4.6063372286978696E-2</v>
      </c>
      <c r="F3795" s="15" t="str">
        <f t="shared" si="413"/>
        <v>Rare/Uncommon</v>
      </c>
      <c r="G3795" s="17" t="s">
        <v>158</v>
      </c>
      <c r="H3795" s="18" t="s">
        <v>158</v>
      </c>
      <c r="I3795" s="26" t="s">
        <v>158</v>
      </c>
      <c r="J3795" s="19" t="str">
        <f t="shared" si="418"/>
        <v>Yes</v>
      </c>
      <c r="K3795" s="19" t="str">
        <f t="shared" si="419"/>
        <v>Everyone Agrees</v>
      </c>
      <c r="L3795" s="27" t="str">
        <f t="shared" si="415"/>
        <v>Diamicton</v>
      </c>
      <c r="M3795" s="27" t="str">
        <f t="shared" si="416"/>
        <v>Diamicton</v>
      </c>
    </row>
    <row r="3796" spans="1:13" x14ac:dyDescent="0.25">
      <c r="A3796" s="15" t="s">
        <v>125</v>
      </c>
      <c r="B3796" s="16" t="s">
        <v>44</v>
      </c>
      <c r="C3796" s="15" t="str">
        <f t="shared" si="414"/>
        <v>Sand Gravel Clay_W/Dolomite</v>
      </c>
      <c r="D3796" s="15">
        <v>0</v>
      </c>
      <c r="E3796" s="33">
        <f t="shared" si="417"/>
        <v>-4.8134274696818129E-2</v>
      </c>
      <c r="F3796" s="15" t="str">
        <f t="shared" si="413"/>
        <v>Not Used</v>
      </c>
      <c r="G3796" s="17" t="s">
        <v>159</v>
      </c>
      <c r="H3796" s="18" t="s">
        <v>158</v>
      </c>
      <c r="I3796" s="26" t="s">
        <v>158</v>
      </c>
      <c r="J3796" s="19" t="str">
        <f t="shared" si="418"/>
        <v>Not Used</v>
      </c>
      <c r="K3796" s="19" t="str">
        <f t="shared" si="419"/>
        <v>Not Used</v>
      </c>
      <c r="L3796" s="27" t="str">
        <f t="shared" si="415"/>
        <v>CHECK</v>
      </c>
      <c r="M3796" s="27" t="str">
        <f t="shared" si="416"/>
        <v>Diamicton</v>
      </c>
    </row>
    <row r="3797" spans="1:13" x14ac:dyDescent="0.25">
      <c r="A3797" s="15" t="s">
        <v>125</v>
      </c>
      <c r="B3797" s="16" t="s">
        <v>45</v>
      </c>
      <c r="C3797" s="15" t="str">
        <f t="shared" si="414"/>
        <v>Sand Gravel Clay_W/Gravel</v>
      </c>
      <c r="D3797" s="15">
        <v>3</v>
      </c>
      <c r="E3797" s="33">
        <f t="shared" si="417"/>
        <v>-4.7956768775974754E-2</v>
      </c>
      <c r="F3797" s="15" t="str">
        <f t="shared" si="413"/>
        <v>Rare/Uncommon</v>
      </c>
      <c r="G3797" s="17" t="s">
        <v>158</v>
      </c>
      <c r="H3797" s="18" t="s">
        <v>158</v>
      </c>
      <c r="I3797" s="26" t="s">
        <v>158</v>
      </c>
      <c r="J3797" s="19" t="str">
        <f t="shared" si="418"/>
        <v>Yes</v>
      </c>
      <c r="K3797" s="19" t="str">
        <f t="shared" si="419"/>
        <v>Everyone Agrees</v>
      </c>
      <c r="L3797" s="27" t="str">
        <f t="shared" si="415"/>
        <v>Diamicton</v>
      </c>
      <c r="M3797" s="27" t="str">
        <f t="shared" si="416"/>
        <v>Diamicton</v>
      </c>
    </row>
    <row r="3798" spans="1:13" x14ac:dyDescent="0.25">
      <c r="A3798" s="15" t="s">
        <v>125</v>
      </c>
      <c r="B3798" s="16" t="s">
        <v>46</v>
      </c>
      <c r="C3798" s="15" t="str">
        <f t="shared" si="414"/>
        <v>Sand Gravel Clay_W/Gypsum</v>
      </c>
      <c r="D3798" s="15">
        <v>0</v>
      </c>
      <c r="E3798" s="33">
        <f t="shared" si="417"/>
        <v>-4.8134274696818129E-2</v>
      </c>
      <c r="F3798" s="15" t="str">
        <f t="shared" si="413"/>
        <v>Not Used</v>
      </c>
      <c r="G3798" s="17" t="s">
        <v>159</v>
      </c>
      <c r="H3798" s="18" t="s">
        <v>158</v>
      </c>
      <c r="I3798" s="26" t="s">
        <v>158</v>
      </c>
      <c r="J3798" s="19" t="str">
        <f t="shared" si="418"/>
        <v>Not Used</v>
      </c>
      <c r="K3798" s="19" t="str">
        <f t="shared" si="419"/>
        <v>Not Used</v>
      </c>
      <c r="L3798" s="27" t="str">
        <f t="shared" si="415"/>
        <v>CHECK</v>
      </c>
      <c r="M3798" s="27" t="str">
        <f t="shared" si="416"/>
        <v>Diamicton</v>
      </c>
    </row>
    <row r="3799" spans="1:13" x14ac:dyDescent="0.25">
      <c r="A3799" s="15" t="s">
        <v>125</v>
      </c>
      <c r="B3799" s="16" t="s">
        <v>47</v>
      </c>
      <c r="C3799" s="15" t="str">
        <f t="shared" si="414"/>
        <v>Sand Gravel Clay_W/Limestone</v>
      </c>
      <c r="D3799" s="15">
        <v>5</v>
      </c>
      <c r="E3799" s="33">
        <f t="shared" si="417"/>
        <v>-4.7838431495412496E-2</v>
      </c>
      <c r="F3799" s="15" t="str">
        <f t="shared" si="413"/>
        <v>Rare/Uncommon</v>
      </c>
      <c r="G3799" s="17" t="s">
        <v>158</v>
      </c>
      <c r="H3799" s="18" t="s">
        <v>158</v>
      </c>
      <c r="I3799" s="26" t="s">
        <v>158</v>
      </c>
      <c r="J3799" s="19" t="str">
        <f t="shared" si="418"/>
        <v>Yes</v>
      </c>
      <c r="K3799" s="19" t="str">
        <f t="shared" si="419"/>
        <v>Everyone Agrees</v>
      </c>
      <c r="L3799" s="27" t="str">
        <f t="shared" si="415"/>
        <v>Diamicton</v>
      </c>
      <c r="M3799" s="27" t="str">
        <f t="shared" si="416"/>
        <v>Diamicton</v>
      </c>
    </row>
    <row r="3800" spans="1:13" x14ac:dyDescent="0.25">
      <c r="A3800" s="15" t="s">
        <v>125</v>
      </c>
      <c r="B3800" s="16" t="s">
        <v>48</v>
      </c>
      <c r="C3800" s="15" t="str">
        <f t="shared" si="414"/>
        <v>Sand Gravel Clay_W/Pyrite</v>
      </c>
      <c r="D3800" s="15">
        <v>0</v>
      </c>
      <c r="E3800" s="33">
        <f t="shared" si="417"/>
        <v>-4.8134274696818129E-2</v>
      </c>
      <c r="F3800" s="15" t="str">
        <f t="shared" si="413"/>
        <v>Not Used</v>
      </c>
      <c r="G3800" s="17" t="s">
        <v>159</v>
      </c>
      <c r="H3800" s="18" t="s">
        <v>158</v>
      </c>
      <c r="I3800" s="26" t="s">
        <v>158</v>
      </c>
      <c r="J3800" s="19" t="str">
        <f t="shared" si="418"/>
        <v>Not Used</v>
      </c>
      <c r="K3800" s="19" t="str">
        <f t="shared" si="419"/>
        <v>Not Used</v>
      </c>
      <c r="L3800" s="27" t="str">
        <f t="shared" si="415"/>
        <v>CHECK</v>
      </c>
      <c r="M3800" s="27" t="str">
        <f t="shared" si="416"/>
        <v>Diamicton</v>
      </c>
    </row>
    <row r="3801" spans="1:13" x14ac:dyDescent="0.25">
      <c r="A3801" s="15" t="s">
        <v>125</v>
      </c>
      <c r="B3801" s="16" t="s">
        <v>49</v>
      </c>
      <c r="C3801" s="15" t="str">
        <f t="shared" si="414"/>
        <v>Sand Gravel Clay_W/Sand</v>
      </c>
      <c r="D3801" s="15">
        <v>3</v>
      </c>
      <c r="E3801" s="33">
        <f t="shared" si="417"/>
        <v>-4.7956768775974754E-2</v>
      </c>
      <c r="F3801" s="15" t="str">
        <f t="shared" si="413"/>
        <v>Rare/Uncommon</v>
      </c>
      <c r="G3801" s="17" t="s">
        <v>158</v>
      </c>
      <c r="H3801" s="18" t="s">
        <v>158</v>
      </c>
      <c r="I3801" s="26" t="s">
        <v>158</v>
      </c>
      <c r="J3801" s="19" t="str">
        <f t="shared" si="418"/>
        <v>Yes</v>
      </c>
      <c r="K3801" s="19" t="str">
        <f t="shared" si="419"/>
        <v>Everyone Agrees</v>
      </c>
      <c r="L3801" s="27" t="str">
        <f t="shared" si="415"/>
        <v>Diamicton</v>
      </c>
      <c r="M3801" s="27" t="str">
        <f t="shared" si="416"/>
        <v>Diamicton</v>
      </c>
    </row>
    <row r="3802" spans="1:13" x14ac:dyDescent="0.25">
      <c r="A3802" s="15" t="s">
        <v>125</v>
      </c>
      <c r="B3802" s="16" t="s">
        <v>50</v>
      </c>
      <c r="C3802" s="15" t="str">
        <f t="shared" si="414"/>
        <v>Sand Gravel Clay_W/Sandstone</v>
      </c>
      <c r="D3802" s="15">
        <v>9</v>
      </c>
      <c r="E3802" s="33">
        <f t="shared" si="417"/>
        <v>-4.7601756934287989E-2</v>
      </c>
      <c r="F3802" s="15" t="str">
        <f t="shared" si="413"/>
        <v>Rare/Uncommon</v>
      </c>
      <c r="G3802" s="17" t="s">
        <v>158</v>
      </c>
      <c r="H3802" s="18" t="s">
        <v>158</v>
      </c>
      <c r="I3802" s="26" t="s">
        <v>158</v>
      </c>
      <c r="J3802" s="19" t="str">
        <f t="shared" si="418"/>
        <v>Yes</v>
      </c>
      <c r="K3802" s="19" t="str">
        <f t="shared" si="419"/>
        <v>Everyone Agrees</v>
      </c>
      <c r="L3802" s="27" t="str">
        <f t="shared" si="415"/>
        <v>Diamicton</v>
      </c>
      <c r="M3802" s="27" t="str">
        <f t="shared" si="416"/>
        <v>Diamicton</v>
      </c>
    </row>
    <row r="3803" spans="1:13" x14ac:dyDescent="0.25">
      <c r="A3803" s="15" t="s">
        <v>125</v>
      </c>
      <c r="B3803" s="16" t="s">
        <v>51</v>
      </c>
      <c r="C3803" s="15" t="str">
        <f t="shared" si="414"/>
        <v>Sand Gravel Clay_W/Shale</v>
      </c>
      <c r="D3803" s="15">
        <v>8</v>
      </c>
      <c r="E3803" s="33">
        <f t="shared" si="417"/>
        <v>-4.7660925574569114E-2</v>
      </c>
      <c r="F3803" s="15" t="str">
        <f t="shared" si="413"/>
        <v>Rare/Uncommon</v>
      </c>
      <c r="G3803" s="17" t="s">
        <v>158</v>
      </c>
      <c r="H3803" s="18" t="s">
        <v>158</v>
      </c>
      <c r="I3803" s="26" t="s">
        <v>158</v>
      </c>
      <c r="J3803" s="19" t="str">
        <f t="shared" si="418"/>
        <v>Yes</v>
      </c>
      <c r="K3803" s="19" t="str">
        <f t="shared" si="419"/>
        <v>Everyone Agrees</v>
      </c>
      <c r="L3803" s="27" t="str">
        <f t="shared" si="415"/>
        <v>Diamicton</v>
      </c>
      <c r="M3803" s="27" t="str">
        <f t="shared" si="416"/>
        <v>Diamicton</v>
      </c>
    </row>
    <row r="3804" spans="1:13" x14ac:dyDescent="0.25">
      <c r="A3804" s="15" t="s">
        <v>125</v>
      </c>
      <c r="B3804" s="16" t="s">
        <v>52</v>
      </c>
      <c r="C3804" s="15" t="str">
        <f t="shared" si="414"/>
        <v>Sand Gravel Clay_W/Silt</v>
      </c>
      <c r="D3804" s="15">
        <v>530</v>
      </c>
      <c r="E3804" s="33">
        <f t="shared" si="417"/>
        <v>-1.6774895347821003E-2</v>
      </c>
      <c r="F3804" s="15" t="str">
        <f t="shared" si="413"/>
        <v>Rare/Uncommon</v>
      </c>
      <c r="G3804" s="17" t="s">
        <v>158</v>
      </c>
      <c r="H3804" s="18" t="s">
        <v>158</v>
      </c>
      <c r="I3804" s="26" t="s">
        <v>158</v>
      </c>
      <c r="J3804" s="19" t="str">
        <f t="shared" si="418"/>
        <v>Yes</v>
      </c>
      <c r="K3804" s="19" t="str">
        <f t="shared" si="419"/>
        <v>Everyone Agrees</v>
      </c>
      <c r="L3804" s="27" t="str">
        <f t="shared" si="415"/>
        <v>Diamicton</v>
      </c>
      <c r="M3804" s="27" t="str">
        <f t="shared" si="416"/>
        <v>Diamicton</v>
      </c>
    </row>
    <row r="3805" spans="1:13" x14ac:dyDescent="0.25">
      <c r="A3805" s="15" t="s">
        <v>125</v>
      </c>
      <c r="B3805" s="16" t="s">
        <v>53</v>
      </c>
      <c r="C3805" s="15" t="str">
        <f t="shared" si="414"/>
        <v>Sand Gravel Clay_W/Stones</v>
      </c>
      <c r="D3805" s="15">
        <v>207</v>
      </c>
      <c r="E3805" s="33">
        <f t="shared" si="417"/>
        <v>-3.5886366158624915E-2</v>
      </c>
      <c r="F3805" s="15" t="str">
        <f t="shared" si="413"/>
        <v>Rare/Uncommon</v>
      </c>
      <c r="G3805" s="17" t="s">
        <v>158</v>
      </c>
      <c r="H3805" s="18" t="s">
        <v>158</v>
      </c>
      <c r="I3805" s="26" t="s">
        <v>158</v>
      </c>
      <c r="J3805" s="19" t="str">
        <f t="shared" si="418"/>
        <v>Yes</v>
      </c>
      <c r="K3805" s="19" t="str">
        <f t="shared" si="419"/>
        <v>Everyone Agrees</v>
      </c>
      <c r="L3805" s="27" t="str">
        <f t="shared" si="415"/>
        <v>Diamicton</v>
      </c>
      <c r="M3805" s="27" t="str">
        <f t="shared" si="416"/>
        <v>Diamicton</v>
      </c>
    </row>
    <row r="3806" spans="1:13" x14ac:dyDescent="0.25">
      <c r="A3806" s="15" t="s">
        <v>125</v>
      </c>
      <c r="B3806" s="16" t="s">
        <v>54</v>
      </c>
      <c r="C3806" s="15" t="str">
        <f t="shared" si="414"/>
        <v>Sand Gravel Clay_Water Bearing</v>
      </c>
      <c r="D3806" s="15">
        <v>68</v>
      </c>
      <c r="E3806" s="33">
        <f t="shared" si="417"/>
        <v>-4.411080715770152E-2</v>
      </c>
      <c r="F3806" s="15" t="str">
        <f t="shared" si="413"/>
        <v>Rare/Uncommon</v>
      </c>
      <c r="G3806" s="17" t="s">
        <v>158</v>
      </c>
      <c r="H3806" s="18" t="s">
        <v>158</v>
      </c>
      <c r="I3806" s="26" t="s">
        <v>158</v>
      </c>
      <c r="J3806" s="19" t="str">
        <f t="shared" si="418"/>
        <v>Yes</v>
      </c>
      <c r="K3806" s="19" t="str">
        <f t="shared" si="419"/>
        <v>Everyone Agrees</v>
      </c>
      <c r="L3806" s="27" t="str">
        <f t="shared" si="415"/>
        <v>Diamicton</v>
      </c>
      <c r="M3806" s="27" t="str">
        <f t="shared" si="416"/>
        <v>Diamicton</v>
      </c>
    </row>
    <row r="3807" spans="1:13" x14ac:dyDescent="0.25">
      <c r="A3807" s="15" t="s">
        <v>125</v>
      </c>
      <c r="B3807" s="16" t="s">
        <v>55</v>
      </c>
      <c r="C3807" s="15" t="str">
        <f t="shared" si="414"/>
        <v>Sand Gravel Clay_Weathered</v>
      </c>
      <c r="D3807" s="15">
        <v>0</v>
      </c>
      <c r="E3807" s="33">
        <f t="shared" si="417"/>
        <v>-4.8134274696818129E-2</v>
      </c>
      <c r="F3807" s="15" t="str">
        <f t="shared" si="413"/>
        <v>Not Used</v>
      </c>
      <c r="G3807" s="17" t="s">
        <v>159</v>
      </c>
      <c r="H3807" s="18" t="s">
        <v>158</v>
      </c>
      <c r="I3807" s="26" t="s">
        <v>158</v>
      </c>
      <c r="J3807" s="19" t="str">
        <f t="shared" si="418"/>
        <v>Not Used</v>
      </c>
      <c r="K3807" s="19" t="str">
        <f t="shared" si="419"/>
        <v>Not Used</v>
      </c>
      <c r="L3807" s="27" t="str">
        <f t="shared" si="415"/>
        <v>CHECK</v>
      </c>
      <c r="M3807" s="27" t="str">
        <f t="shared" si="416"/>
        <v>Diamicton</v>
      </c>
    </row>
    <row r="3808" spans="1:13" x14ac:dyDescent="0.25">
      <c r="A3808" s="15" t="s">
        <v>125</v>
      </c>
      <c r="B3808" s="16" t="s">
        <v>56</v>
      </c>
      <c r="C3808" s="15" t="str">
        <f t="shared" si="414"/>
        <v>Sand Gravel Clay_Wet/Moist</v>
      </c>
      <c r="D3808" s="15">
        <v>29</v>
      </c>
      <c r="E3808" s="33">
        <f t="shared" si="417"/>
        <v>-4.641838412866546E-2</v>
      </c>
      <c r="F3808" s="15" t="str">
        <f t="shared" si="413"/>
        <v>Rare/Uncommon</v>
      </c>
      <c r="G3808" s="17" t="s">
        <v>158</v>
      </c>
      <c r="H3808" s="18" t="s">
        <v>158</v>
      </c>
      <c r="I3808" s="26" t="s">
        <v>158</v>
      </c>
      <c r="J3808" s="19" t="str">
        <f t="shared" si="418"/>
        <v>Yes</v>
      </c>
      <c r="K3808" s="19" t="str">
        <f t="shared" si="419"/>
        <v>Everyone Agrees</v>
      </c>
      <c r="L3808" s="27" t="str">
        <f t="shared" si="415"/>
        <v>Diamicton</v>
      </c>
      <c r="M3808" s="27" t="str">
        <f t="shared" si="416"/>
        <v>Diamicton</v>
      </c>
    </row>
    <row r="3809" spans="1:13" x14ac:dyDescent="0.25">
      <c r="A3809" s="15" t="s">
        <v>125</v>
      </c>
      <c r="B3809" s="16" t="s">
        <v>57</v>
      </c>
      <c r="C3809" s="15" t="str">
        <f t="shared" si="414"/>
        <v>Sand Gravel Clay_Wood</v>
      </c>
      <c r="D3809" s="15">
        <v>3</v>
      </c>
      <c r="E3809" s="33">
        <f t="shared" si="417"/>
        <v>-4.7956768775974754E-2</v>
      </c>
      <c r="F3809" s="15" t="str">
        <f t="shared" si="413"/>
        <v>Rare/Uncommon</v>
      </c>
      <c r="G3809" s="17" t="s">
        <v>158</v>
      </c>
      <c r="H3809" s="18" t="s">
        <v>158</v>
      </c>
      <c r="I3809" s="26" t="s">
        <v>158</v>
      </c>
      <c r="J3809" s="19" t="str">
        <f t="shared" si="418"/>
        <v>Yes</v>
      </c>
      <c r="K3809" s="19" t="str">
        <f t="shared" si="419"/>
        <v>Everyone Agrees</v>
      </c>
      <c r="L3809" s="27" t="str">
        <f t="shared" si="415"/>
        <v>Diamicton</v>
      </c>
      <c r="M3809" s="27" t="str">
        <f t="shared" si="416"/>
        <v>Diamicton</v>
      </c>
    </row>
    <row r="3810" spans="1:13" x14ac:dyDescent="0.25">
      <c r="A3810" s="15" t="s">
        <v>126</v>
      </c>
      <c r="B3810" s="16"/>
      <c r="C3810" s="15" t="str">
        <f t="shared" si="414"/>
        <v>Sand Gravel Silt_</v>
      </c>
      <c r="D3810" s="15">
        <v>288</v>
      </c>
      <c r="E3810" s="33">
        <f t="shared" si="417"/>
        <v>-3.1093706295853653E-2</v>
      </c>
      <c r="F3810" s="15" t="str">
        <f t="shared" si="413"/>
        <v>Rare/Uncommon</v>
      </c>
      <c r="G3810" s="17" t="s">
        <v>159</v>
      </c>
      <c r="H3810" s="18" t="s">
        <v>120</v>
      </c>
      <c r="I3810" s="26" t="s">
        <v>158</v>
      </c>
      <c r="J3810" s="19" t="str">
        <f t="shared" si="418"/>
        <v>Needs Review</v>
      </c>
      <c r="K3810" s="19" t="str">
        <f t="shared" si="419"/>
        <v>Nobody Agrees</v>
      </c>
      <c r="L3810" s="27" t="str">
        <f t="shared" si="415"/>
        <v>CHECK</v>
      </c>
      <c r="M3810" s="27" t="str">
        <f t="shared" si="416"/>
        <v>Sand &amp; Gravel</v>
      </c>
    </row>
    <row r="3811" spans="1:13" x14ac:dyDescent="0.25">
      <c r="A3811" s="15" t="s">
        <v>126</v>
      </c>
      <c r="B3811" s="16" t="s">
        <v>4</v>
      </c>
      <c r="C3811" s="15" t="str">
        <f t="shared" si="414"/>
        <v>Sand Gravel Silt_Broken</v>
      </c>
      <c r="D3811" s="15">
        <v>2</v>
      </c>
      <c r="E3811" s="33">
        <f t="shared" si="417"/>
        <v>-4.8015937416255879E-2</v>
      </c>
      <c r="F3811" s="15" t="str">
        <f t="shared" si="413"/>
        <v>Rare/Uncommon</v>
      </c>
      <c r="G3811" s="17" t="s">
        <v>159</v>
      </c>
      <c r="H3811" s="18" t="s">
        <v>120</v>
      </c>
      <c r="I3811" s="26" t="s">
        <v>158</v>
      </c>
      <c r="J3811" s="19" t="str">
        <f t="shared" si="418"/>
        <v>Needs Review</v>
      </c>
      <c r="K3811" s="19" t="str">
        <f t="shared" si="419"/>
        <v>Nobody Agrees</v>
      </c>
      <c r="L3811" s="27" t="str">
        <f t="shared" si="415"/>
        <v>CHECK</v>
      </c>
      <c r="M3811" s="27" t="str">
        <f t="shared" si="416"/>
        <v>Sand &amp; Gravel</v>
      </c>
    </row>
    <row r="3812" spans="1:13" x14ac:dyDescent="0.25">
      <c r="A3812" s="15" t="s">
        <v>126</v>
      </c>
      <c r="B3812" s="16" t="s">
        <v>5</v>
      </c>
      <c r="C3812" s="15" t="str">
        <f t="shared" si="414"/>
        <v>Sand Gravel Silt_Cemented</v>
      </c>
      <c r="D3812" s="15">
        <v>0</v>
      </c>
      <c r="E3812" s="33">
        <f t="shared" si="417"/>
        <v>-4.8134274696818129E-2</v>
      </c>
      <c r="F3812" s="15" t="str">
        <f t="shared" si="413"/>
        <v>Not Used</v>
      </c>
      <c r="G3812" s="17" t="s">
        <v>159</v>
      </c>
      <c r="H3812" s="18" t="s">
        <v>120</v>
      </c>
      <c r="I3812" s="26" t="s">
        <v>158</v>
      </c>
      <c r="J3812" s="19" t="str">
        <f t="shared" si="418"/>
        <v>Not Used</v>
      </c>
      <c r="K3812" s="19" t="str">
        <f t="shared" si="419"/>
        <v>Not Used</v>
      </c>
      <c r="L3812" s="27" t="str">
        <f t="shared" si="415"/>
        <v>CHECK</v>
      </c>
      <c r="M3812" s="27" t="str">
        <f t="shared" si="416"/>
        <v>Sand &amp; Gravel</v>
      </c>
    </row>
    <row r="3813" spans="1:13" x14ac:dyDescent="0.25">
      <c r="A3813" s="15" t="s">
        <v>126</v>
      </c>
      <c r="B3813" s="16" t="s">
        <v>6</v>
      </c>
      <c r="C3813" s="15" t="str">
        <f t="shared" si="414"/>
        <v>Sand Gravel Silt_Clayey</v>
      </c>
      <c r="D3813" s="15">
        <v>29</v>
      </c>
      <c r="E3813" s="33">
        <f t="shared" si="417"/>
        <v>-4.641838412866546E-2</v>
      </c>
      <c r="F3813" s="15" t="str">
        <f t="shared" si="413"/>
        <v>Rare/Uncommon</v>
      </c>
      <c r="G3813" s="17" t="s">
        <v>159</v>
      </c>
      <c r="H3813" s="18" t="s">
        <v>158</v>
      </c>
      <c r="I3813" s="26" t="s">
        <v>158</v>
      </c>
      <c r="J3813" s="19" t="str">
        <f t="shared" si="418"/>
        <v>Needs Review</v>
      </c>
      <c r="K3813" s="19" t="str">
        <f t="shared" si="419"/>
        <v>Bell &amp; Erber</v>
      </c>
      <c r="L3813" s="27" t="str">
        <f t="shared" si="415"/>
        <v>Diamicton</v>
      </c>
      <c r="M3813" s="27" t="str">
        <f t="shared" si="416"/>
        <v>Diamicton</v>
      </c>
    </row>
    <row r="3814" spans="1:13" x14ac:dyDescent="0.25">
      <c r="A3814" s="15" t="s">
        <v>126</v>
      </c>
      <c r="B3814" s="16" t="s">
        <v>7</v>
      </c>
      <c r="C3814" s="15" t="str">
        <f t="shared" si="414"/>
        <v>Sand Gravel Silt_Coarse</v>
      </c>
      <c r="D3814" s="15">
        <v>12</v>
      </c>
      <c r="E3814" s="33">
        <f t="shared" si="417"/>
        <v>-4.7424251013444607E-2</v>
      </c>
      <c r="F3814" s="15" t="str">
        <f t="shared" si="413"/>
        <v>Rare/Uncommon</v>
      </c>
      <c r="G3814" s="17" t="s">
        <v>159</v>
      </c>
      <c r="H3814" s="18" t="s">
        <v>120</v>
      </c>
      <c r="I3814" s="26" t="s">
        <v>158</v>
      </c>
      <c r="J3814" s="19" t="str">
        <f t="shared" si="418"/>
        <v>Needs Review</v>
      </c>
      <c r="K3814" s="19" t="str">
        <f t="shared" si="419"/>
        <v>Nobody Agrees</v>
      </c>
      <c r="L3814" s="27" t="str">
        <f t="shared" si="415"/>
        <v>CHECK</v>
      </c>
      <c r="M3814" s="27" t="str">
        <f t="shared" si="416"/>
        <v>Sand &amp; Gravel</v>
      </c>
    </row>
    <row r="3815" spans="1:13" x14ac:dyDescent="0.25">
      <c r="A3815" s="15" t="s">
        <v>126</v>
      </c>
      <c r="B3815" s="16" t="s">
        <v>8</v>
      </c>
      <c r="C3815" s="15" t="str">
        <f t="shared" si="414"/>
        <v>Sand Gravel Silt_Dense</v>
      </c>
      <c r="D3815" s="15">
        <v>0</v>
      </c>
      <c r="E3815" s="33">
        <f t="shared" si="417"/>
        <v>-4.8134274696818129E-2</v>
      </c>
      <c r="F3815" s="15" t="str">
        <f t="shared" si="413"/>
        <v>Not Used</v>
      </c>
      <c r="G3815" s="17" t="s">
        <v>159</v>
      </c>
      <c r="H3815" s="18" t="s">
        <v>120</v>
      </c>
      <c r="I3815" s="26" t="s">
        <v>158</v>
      </c>
      <c r="J3815" s="19" t="str">
        <f t="shared" si="418"/>
        <v>Not Used</v>
      </c>
      <c r="K3815" s="19" t="str">
        <f t="shared" si="419"/>
        <v>Not Used</v>
      </c>
      <c r="L3815" s="27" t="str">
        <f t="shared" si="415"/>
        <v>CHECK</v>
      </c>
      <c r="M3815" s="27" t="str">
        <f t="shared" si="416"/>
        <v>Sand &amp; Gravel</v>
      </c>
    </row>
    <row r="3816" spans="1:13" x14ac:dyDescent="0.25">
      <c r="A3816" s="15" t="s">
        <v>126</v>
      </c>
      <c r="B3816" s="16" t="s">
        <v>9</v>
      </c>
      <c r="C3816" s="15" t="str">
        <f t="shared" si="414"/>
        <v>Sand Gravel Silt_Dolomitic</v>
      </c>
      <c r="D3816" s="15">
        <v>0</v>
      </c>
      <c r="E3816" s="33">
        <f t="shared" si="417"/>
        <v>-4.8134274696818129E-2</v>
      </c>
      <c r="F3816" s="15" t="str">
        <f t="shared" si="413"/>
        <v>Not Used</v>
      </c>
      <c r="G3816" s="17" t="s">
        <v>159</v>
      </c>
      <c r="H3816" s="18" t="s">
        <v>120</v>
      </c>
      <c r="I3816" s="26" t="s">
        <v>158</v>
      </c>
      <c r="J3816" s="19" t="str">
        <f t="shared" si="418"/>
        <v>Not Used</v>
      </c>
      <c r="K3816" s="19" t="str">
        <f t="shared" si="419"/>
        <v>Not Used</v>
      </c>
      <c r="L3816" s="27" t="str">
        <f t="shared" si="415"/>
        <v>CHECK</v>
      </c>
      <c r="M3816" s="27" t="str">
        <f t="shared" si="416"/>
        <v>Sand &amp; Gravel</v>
      </c>
    </row>
    <row r="3817" spans="1:13" x14ac:dyDescent="0.25">
      <c r="A3817" s="15" t="s">
        <v>126</v>
      </c>
      <c r="B3817" s="16" t="s">
        <v>10</v>
      </c>
      <c r="C3817" s="15" t="str">
        <f t="shared" si="414"/>
        <v>Sand Gravel Silt_Dry</v>
      </c>
      <c r="D3817" s="15">
        <v>1</v>
      </c>
      <c r="E3817" s="33">
        <f t="shared" si="417"/>
        <v>-4.8075106056537004E-2</v>
      </c>
      <c r="F3817" s="15" t="str">
        <f t="shared" si="413"/>
        <v>Rare/Uncommon</v>
      </c>
      <c r="G3817" s="17" t="s">
        <v>159</v>
      </c>
      <c r="H3817" s="18" t="s">
        <v>120</v>
      </c>
      <c r="I3817" s="26" t="s">
        <v>158</v>
      </c>
      <c r="J3817" s="19" t="str">
        <f t="shared" si="418"/>
        <v>Needs Review</v>
      </c>
      <c r="K3817" s="19" t="str">
        <f t="shared" si="419"/>
        <v>Nobody Agrees</v>
      </c>
      <c r="L3817" s="27" t="str">
        <f t="shared" si="415"/>
        <v>CHECK</v>
      </c>
      <c r="M3817" s="27" t="str">
        <f t="shared" si="416"/>
        <v>Sand &amp; Gravel</v>
      </c>
    </row>
    <row r="3818" spans="1:13" x14ac:dyDescent="0.25">
      <c r="A3818" s="15" t="s">
        <v>126</v>
      </c>
      <c r="B3818" s="16" t="s">
        <v>11</v>
      </c>
      <c r="C3818" s="15" t="str">
        <f t="shared" si="414"/>
        <v>Sand Gravel Silt_Fill</v>
      </c>
      <c r="D3818" s="15">
        <v>3</v>
      </c>
      <c r="E3818" s="33">
        <f t="shared" si="417"/>
        <v>-4.7956768775974754E-2</v>
      </c>
      <c r="F3818" s="15" t="str">
        <f t="shared" si="413"/>
        <v>Rare/Uncommon</v>
      </c>
      <c r="G3818" s="17" t="s">
        <v>159</v>
      </c>
      <c r="H3818" s="18" t="s">
        <v>167</v>
      </c>
      <c r="I3818" s="26" t="s">
        <v>167</v>
      </c>
      <c r="J3818" s="19" t="str">
        <f t="shared" si="418"/>
        <v>Needs Review</v>
      </c>
      <c r="K3818" s="19" t="str">
        <f t="shared" si="419"/>
        <v>Bell &amp; Erber</v>
      </c>
      <c r="L3818" s="27" t="str">
        <f t="shared" si="415"/>
        <v>Unknown or No Record</v>
      </c>
      <c r="M3818" s="27" t="str">
        <f t="shared" si="416"/>
        <v>Unknown or No Record</v>
      </c>
    </row>
    <row r="3819" spans="1:13" x14ac:dyDescent="0.25">
      <c r="A3819" s="15" t="s">
        <v>126</v>
      </c>
      <c r="B3819" s="16" t="s">
        <v>12</v>
      </c>
      <c r="C3819" s="15" t="str">
        <f t="shared" si="414"/>
        <v>Sand Gravel Silt_Fine</v>
      </c>
      <c r="D3819" s="15">
        <v>22</v>
      </c>
      <c r="E3819" s="33">
        <f t="shared" si="417"/>
        <v>-4.6832564610633343E-2</v>
      </c>
      <c r="F3819" s="15" t="str">
        <f t="shared" si="413"/>
        <v>Rare/Uncommon</v>
      </c>
      <c r="G3819" s="17" t="s">
        <v>159</v>
      </c>
      <c r="H3819" s="18" t="s">
        <v>120</v>
      </c>
      <c r="I3819" s="26" t="s">
        <v>158</v>
      </c>
      <c r="J3819" s="19" t="str">
        <f t="shared" si="418"/>
        <v>Needs Review</v>
      </c>
      <c r="K3819" s="19" t="str">
        <f t="shared" si="419"/>
        <v>Nobody Agrees</v>
      </c>
      <c r="L3819" s="27" t="str">
        <f t="shared" si="415"/>
        <v>CHECK</v>
      </c>
      <c r="M3819" s="27" t="str">
        <f t="shared" si="416"/>
        <v>Sand &amp; Gravel</v>
      </c>
    </row>
    <row r="3820" spans="1:13" x14ac:dyDescent="0.25">
      <c r="A3820" s="15" t="s">
        <v>126</v>
      </c>
      <c r="B3820" s="16" t="s">
        <v>13</v>
      </c>
      <c r="C3820" s="15" t="str">
        <f t="shared" si="414"/>
        <v>Sand Gravel Silt_Fine To Coarse</v>
      </c>
      <c r="D3820" s="15">
        <v>7</v>
      </c>
      <c r="E3820" s="33">
        <f t="shared" si="417"/>
        <v>-4.7720094214850246E-2</v>
      </c>
      <c r="F3820" s="15" t="str">
        <f t="shared" si="413"/>
        <v>Rare/Uncommon</v>
      </c>
      <c r="G3820" s="17" t="s">
        <v>159</v>
      </c>
      <c r="H3820" s="18" t="s">
        <v>120</v>
      </c>
      <c r="I3820" s="26" t="s">
        <v>158</v>
      </c>
      <c r="J3820" s="19" t="str">
        <f t="shared" si="418"/>
        <v>Needs Review</v>
      </c>
      <c r="K3820" s="19" t="str">
        <f t="shared" si="419"/>
        <v>Nobody Agrees</v>
      </c>
      <c r="L3820" s="27" t="str">
        <f t="shared" si="415"/>
        <v>CHECK</v>
      </c>
      <c r="M3820" s="27" t="str">
        <f t="shared" si="416"/>
        <v>Sand &amp; Gravel</v>
      </c>
    </row>
    <row r="3821" spans="1:13" x14ac:dyDescent="0.25">
      <c r="A3821" s="15" t="s">
        <v>126</v>
      </c>
      <c r="B3821" s="16" t="s">
        <v>14</v>
      </c>
      <c r="C3821" s="15" t="str">
        <f t="shared" si="414"/>
        <v>Sand Gravel Silt_Fine To Medium</v>
      </c>
      <c r="D3821" s="15">
        <v>5</v>
      </c>
      <c r="E3821" s="33">
        <f t="shared" si="417"/>
        <v>-4.7838431495412496E-2</v>
      </c>
      <c r="F3821" s="15" t="str">
        <f t="shared" si="413"/>
        <v>Rare/Uncommon</v>
      </c>
      <c r="G3821" s="17" t="s">
        <v>159</v>
      </c>
      <c r="H3821" s="18" t="s">
        <v>120</v>
      </c>
      <c r="I3821" s="26" t="s">
        <v>158</v>
      </c>
      <c r="J3821" s="19" t="str">
        <f t="shared" si="418"/>
        <v>Needs Review</v>
      </c>
      <c r="K3821" s="19" t="str">
        <f t="shared" si="419"/>
        <v>Nobody Agrees</v>
      </c>
      <c r="L3821" s="27" t="str">
        <f t="shared" si="415"/>
        <v>CHECK</v>
      </c>
      <c r="M3821" s="27" t="str">
        <f t="shared" si="416"/>
        <v>Sand &amp; Gravel</v>
      </c>
    </row>
    <row r="3822" spans="1:13" x14ac:dyDescent="0.25">
      <c r="A3822" s="15" t="s">
        <v>126</v>
      </c>
      <c r="B3822" s="16" t="s">
        <v>15</v>
      </c>
      <c r="C3822" s="15" t="str">
        <f t="shared" si="414"/>
        <v>Sand Gravel Silt_Firm</v>
      </c>
      <c r="D3822" s="15">
        <v>0</v>
      </c>
      <c r="E3822" s="33">
        <f t="shared" si="417"/>
        <v>-4.8134274696818129E-2</v>
      </c>
      <c r="F3822" s="15" t="str">
        <f t="shared" si="413"/>
        <v>Not Used</v>
      </c>
      <c r="G3822" s="17" t="s">
        <v>159</v>
      </c>
      <c r="H3822" s="18" t="s">
        <v>120</v>
      </c>
      <c r="I3822" s="26" t="s">
        <v>158</v>
      </c>
      <c r="J3822" s="19" t="str">
        <f t="shared" si="418"/>
        <v>Not Used</v>
      </c>
      <c r="K3822" s="19" t="str">
        <f t="shared" si="419"/>
        <v>Not Used</v>
      </c>
      <c r="L3822" s="27" t="str">
        <f t="shared" si="415"/>
        <v>CHECK</v>
      </c>
      <c r="M3822" s="27" t="str">
        <f t="shared" si="416"/>
        <v>Sand &amp; Gravel</v>
      </c>
    </row>
    <row r="3823" spans="1:13" x14ac:dyDescent="0.25">
      <c r="A3823" s="15" t="s">
        <v>126</v>
      </c>
      <c r="B3823" s="16" t="s">
        <v>16</v>
      </c>
      <c r="C3823" s="15" t="str">
        <f t="shared" si="414"/>
        <v>Sand Gravel Silt_Fractured</v>
      </c>
      <c r="D3823" s="15">
        <v>0</v>
      </c>
      <c r="E3823" s="33">
        <f t="shared" si="417"/>
        <v>-4.8134274696818129E-2</v>
      </c>
      <c r="F3823" s="15" t="str">
        <f t="shared" si="413"/>
        <v>Not Used</v>
      </c>
      <c r="G3823" s="17" t="s">
        <v>159</v>
      </c>
      <c r="H3823" s="18" t="s">
        <v>120</v>
      </c>
      <c r="I3823" s="26" t="s">
        <v>158</v>
      </c>
      <c r="J3823" s="19" t="str">
        <f t="shared" si="418"/>
        <v>Not Used</v>
      </c>
      <c r="K3823" s="19" t="str">
        <f t="shared" si="419"/>
        <v>Not Used</v>
      </c>
      <c r="L3823" s="27" t="str">
        <f t="shared" si="415"/>
        <v>CHECK</v>
      </c>
      <c r="M3823" s="27" t="str">
        <f t="shared" si="416"/>
        <v>Sand &amp; Gravel</v>
      </c>
    </row>
    <row r="3824" spans="1:13" x14ac:dyDescent="0.25">
      <c r="A3824" s="15" t="s">
        <v>126</v>
      </c>
      <c r="B3824" s="16" t="s">
        <v>17</v>
      </c>
      <c r="C3824" s="15" t="str">
        <f t="shared" si="414"/>
        <v>Sand Gravel Silt_Gravely</v>
      </c>
      <c r="D3824" s="15">
        <v>1</v>
      </c>
      <c r="E3824" s="33">
        <f t="shared" si="417"/>
        <v>-4.8075106056537004E-2</v>
      </c>
      <c r="F3824" s="15" t="str">
        <f t="shared" si="413"/>
        <v>Rare/Uncommon</v>
      </c>
      <c r="G3824" s="17" t="s">
        <v>159</v>
      </c>
      <c r="H3824" s="18" t="s">
        <v>120</v>
      </c>
      <c r="I3824" s="26" t="s">
        <v>158</v>
      </c>
      <c r="J3824" s="19" t="str">
        <f t="shared" si="418"/>
        <v>Needs Review</v>
      </c>
      <c r="K3824" s="19" t="str">
        <f t="shared" si="419"/>
        <v>Nobody Agrees</v>
      </c>
      <c r="L3824" s="27" t="str">
        <f t="shared" si="415"/>
        <v>CHECK</v>
      </c>
      <c r="M3824" s="27" t="str">
        <f t="shared" si="416"/>
        <v>Sand &amp; Gravel</v>
      </c>
    </row>
    <row r="3825" spans="1:13" x14ac:dyDescent="0.25">
      <c r="A3825" s="15" t="s">
        <v>126</v>
      </c>
      <c r="B3825" s="16" t="s">
        <v>18</v>
      </c>
      <c r="C3825" s="15" t="str">
        <f t="shared" si="414"/>
        <v>Sand Gravel Silt_Gummy</v>
      </c>
      <c r="D3825" s="15">
        <v>0</v>
      </c>
      <c r="E3825" s="33">
        <f t="shared" si="417"/>
        <v>-4.8134274696818129E-2</v>
      </c>
      <c r="F3825" s="15" t="str">
        <f t="shared" si="413"/>
        <v>Not Used</v>
      </c>
      <c r="G3825" s="17" t="s">
        <v>159</v>
      </c>
      <c r="H3825" s="18" t="s">
        <v>120</v>
      </c>
      <c r="I3825" s="26" t="s">
        <v>158</v>
      </c>
      <c r="J3825" s="19" t="str">
        <f t="shared" si="418"/>
        <v>Not Used</v>
      </c>
      <c r="K3825" s="19" t="str">
        <f t="shared" si="419"/>
        <v>Not Used</v>
      </c>
      <c r="L3825" s="27" t="str">
        <f t="shared" si="415"/>
        <v>CHECK</v>
      </c>
      <c r="M3825" s="27" t="str">
        <f t="shared" si="416"/>
        <v>Sand &amp; Gravel</v>
      </c>
    </row>
    <row r="3826" spans="1:13" x14ac:dyDescent="0.25">
      <c r="A3826" s="15" t="s">
        <v>126</v>
      </c>
      <c r="B3826" s="16" t="s">
        <v>19</v>
      </c>
      <c r="C3826" s="15" t="str">
        <f t="shared" si="414"/>
        <v>Sand Gravel Silt_Hard</v>
      </c>
      <c r="D3826" s="15">
        <v>1</v>
      </c>
      <c r="E3826" s="33">
        <f t="shared" si="417"/>
        <v>-4.8075106056537004E-2</v>
      </c>
      <c r="F3826" s="15" t="str">
        <f t="shared" si="413"/>
        <v>Rare/Uncommon</v>
      </c>
      <c r="G3826" s="17" t="s">
        <v>159</v>
      </c>
      <c r="H3826" s="18" t="s">
        <v>120</v>
      </c>
      <c r="I3826" s="26" t="s">
        <v>158</v>
      </c>
      <c r="J3826" s="19" t="str">
        <f t="shared" si="418"/>
        <v>Needs Review</v>
      </c>
      <c r="K3826" s="19" t="str">
        <f t="shared" si="419"/>
        <v>Nobody Agrees</v>
      </c>
      <c r="L3826" s="27" t="str">
        <f t="shared" si="415"/>
        <v>CHECK</v>
      </c>
      <c r="M3826" s="27" t="str">
        <f t="shared" si="416"/>
        <v>Sand &amp; Gravel</v>
      </c>
    </row>
    <row r="3827" spans="1:13" x14ac:dyDescent="0.25">
      <c r="A3827" s="15" t="s">
        <v>126</v>
      </c>
      <c r="B3827" s="16" t="s">
        <v>20</v>
      </c>
      <c r="C3827" s="15" t="str">
        <f t="shared" si="414"/>
        <v>Sand Gravel Silt_Heaving/Quick</v>
      </c>
      <c r="D3827" s="15">
        <v>0</v>
      </c>
      <c r="E3827" s="33">
        <f t="shared" si="417"/>
        <v>-4.8134274696818129E-2</v>
      </c>
      <c r="F3827" s="15" t="str">
        <f t="shared" si="413"/>
        <v>Not Used</v>
      </c>
      <c r="G3827" s="17" t="s">
        <v>159</v>
      </c>
      <c r="H3827" s="18" t="s">
        <v>120</v>
      </c>
      <c r="I3827" s="26" t="s">
        <v>158</v>
      </c>
      <c r="J3827" s="19" t="str">
        <f t="shared" si="418"/>
        <v>Not Used</v>
      </c>
      <c r="K3827" s="19" t="str">
        <f t="shared" si="419"/>
        <v>Not Used</v>
      </c>
      <c r="L3827" s="27" t="str">
        <f t="shared" si="415"/>
        <v>CHECK</v>
      </c>
      <c r="M3827" s="27" t="str">
        <f t="shared" si="416"/>
        <v>Sand &amp; Gravel</v>
      </c>
    </row>
    <row r="3828" spans="1:13" x14ac:dyDescent="0.25">
      <c r="A3828" s="15" t="s">
        <v>126</v>
      </c>
      <c r="B3828" s="16" t="s">
        <v>21</v>
      </c>
      <c r="C3828" s="15" t="str">
        <f t="shared" si="414"/>
        <v>Sand Gravel Silt_Karst</v>
      </c>
      <c r="D3828" s="15">
        <v>0</v>
      </c>
      <c r="E3828" s="33">
        <f t="shared" si="417"/>
        <v>-4.8134274696818129E-2</v>
      </c>
      <c r="F3828" s="15" t="str">
        <f t="shared" si="413"/>
        <v>Not Used</v>
      </c>
      <c r="G3828" s="17" t="s">
        <v>159</v>
      </c>
      <c r="H3828" s="18" t="s">
        <v>120</v>
      </c>
      <c r="I3828" s="26" t="s">
        <v>158</v>
      </c>
      <c r="J3828" s="19" t="str">
        <f t="shared" si="418"/>
        <v>Not Used</v>
      </c>
      <c r="K3828" s="19" t="str">
        <f t="shared" si="419"/>
        <v>Not Used</v>
      </c>
      <c r="L3828" s="27" t="str">
        <f t="shared" si="415"/>
        <v>CHECK</v>
      </c>
      <c r="M3828" s="27" t="str">
        <f t="shared" si="416"/>
        <v>Sand &amp; Gravel</v>
      </c>
    </row>
    <row r="3829" spans="1:13" x14ac:dyDescent="0.25">
      <c r="A3829" s="15" t="s">
        <v>126</v>
      </c>
      <c r="B3829" s="16" t="s">
        <v>22</v>
      </c>
      <c r="C3829" s="15" t="str">
        <f t="shared" si="414"/>
        <v>Sand Gravel Silt_Layered</v>
      </c>
      <c r="D3829" s="15">
        <v>7</v>
      </c>
      <c r="E3829" s="33">
        <f t="shared" si="417"/>
        <v>-4.7720094214850246E-2</v>
      </c>
      <c r="F3829" s="15" t="str">
        <f t="shared" si="413"/>
        <v>Rare/Uncommon</v>
      </c>
      <c r="G3829" s="17" t="s">
        <v>159</v>
      </c>
      <c r="H3829" s="18" t="s">
        <v>120</v>
      </c>
      <c r="I3829" s="26" t="s">
        <v>158</v>
      </c>
      <c r="J3829" s="19" t="str">
        <f t="shared" si="418"/>
        <v>Needs Review</v>
      </c>
      <c r="K3829" s="19" t="str">
        <f t="shared" si="419"/>
        <v>Nobody Agrees</v>
      </c>
      <c r="L3829" s="27" t="str">
        <f t="shared" si="415"/>
        <v>CHECK</v>
      </c>
      <c r="M3829" s="27" t="str">
        <f t="shared" si="416"/>
        <v>Sand &amp; Gravel</v>
      </c>
    </row>
    <row r="3830" spans="1:13" x14ac:dyDescent="0.25">
      <c r="A3830" s="15" t="s">
        <v>126</v>
      </c>
      <c r="B3830" s="16" t="s">
        <v>23</v>
      </c>
      <c r="C3830" s="15" t="str">
        <f t="shared" si="414"/>
        <v>Sand Gravel Silt_Medium</v>
      </c>
      <c r="D3830" s="15">
        <v>4</v>
      </c>
      <c r="E3830" s="33">
        <f t="shared" si="417"/>
        <v>-4.7897600135693622E-2</v>
      </c>
      <c r="F3830" s="15" t="str">
        <f t="shared" si="413"/>
        <v>Rare/Uncommon</v>
      </c>
      <c r="G3830" s="17" t="s">
        <v>159</v>
      </c>
      <c r="H3830" s="18" t="s">
        <v>120</v>
      </c>
      <c r="I3830" s="26" t="s">
        <v>158</v>
      </c>
      <c r="J3830" s="19" t="str">
        <f t="shared" si="418"/>
        <v>Needs Review</v>
      </c>
      <c r="K3830" s="19" t="str">
        <f t="shared" si="419"/>
        <v>Nobody Agrees</v>
      </c>
      <c r="L3830" s="27" t="str">
        <f t="shared" si="415"/>
        <v>CHECK</v>
      </c>
      <c r="M3830" s="27" t="str">
        <f t="shared" si="416"/>
        <v>Sand &amp; Gravel</v>
      </c>
    </row>
    <row r="3831" spans="1:13" x14ac:dyDescent="0.25">
      <c r="A3831" s="15" t="s">
        <v>126</v>
      </c>
      <c r="B3831" s="16" t="s">
        <v>24</v>
      </c>
      <c r="C3831" s="15" t="str">
        <f t="shared" si="414"/>
        <v>Sand Gravel Silt_Medium To Coarse</v>
      </c>
      <c r="D3831" s="15">
        <v>3</v>
      </c>
      <c r="E3831" s="33">
        <f t="shared" si="417"/>
        <v>-4.7956768775974754E-2</v>
      </c>
      <c r="F3831" s="15" t="str">
        <f t="shared" si="413"/>
        <v>Rare/Uncommon</v>
      </c>
      <c r="G3831" s="17" t="s">
        <v>159</v>
      </c>
      <c r="H3831" s="18" t="s">
        <v>120</v>
      </c>
      <c r="I3831" s="26" t="s">
        <v>158</v>
      </c>
      <c r="J3831" s="19" t="str">
        <f t="shared" si="418"/>
        <v>Needs Review</v>
      </c>
      <c r="K3831" s="19" t="str">
        <f t="shared" si="419"/>
        <v>Nobody Agrees</v>
      </c>
      <c r="L3831" s="27" t="str">
        <f t="shared" si="415"/>
        <v>CHECK</v>
      </c>
      <c r="M3831" s="27" t="str">
        <f t="shared" si="416"/>
        <v>Sand &amp; Gravel</v>
      </c>
    </row>
    <row r="3832" spans="1:13" x14ac:dyDescent="0.25">
      <c r="A3832" s="15" t="s">
        <v>126</v>
      </c>
      <c r="B3832" s="16" t="s">
        <v>25</v>
      </c>
      <c r="C3832" s="15" t="str">
        <f t="shared" si="414"/>
        <v>Sand Gravel Silt_Organic</v>
      </c>
      <c r="D3832" s="15">
        <v>0</v>
      </c>
      <c r="E3832" s="33">
        <f t="shared" si="417"/>
        <v>-4.8134274696818129E-2</v>
      </c>
      <c r="F3832" s="15" t="str">
        <f t="shared" si="413"/>
        <v>Not Used</v>
      </c>
      <c r="G3832" s="17" t="s">
        <v>159</v>
      </c>
      <c r="H3832" s="18" t="s">
        <v>120</v>
      </c>
      <c r="I3832" s="26" t="s">
        <v>158</v>
      </c>
      <c r="J3832" s="19" t="str">
        <f t="shared" si="418"/>
        <v>Not Used</v>
      </c>
      <c r="K3832" s="19" t="str">
        <f t="shared" si="419"/>
        <v>Not Used</v>
      </c>
      <c r="L3832" s="27" t="str">
        <f t="shared" si="415"/>
        <v>CHECK</v>
      </c>
      <c r="M3832" s="27" t="str">
        <f t="shared" si="416"/>
        <v>Sand &amp; Gravel</v>
      </c>
    </row>
    <row r="3833" spans="1:13" x14ac:dyDescent="0.25">
      <c r="A3833" s="15" t="s">
        <v>126</v>
      </c>
      <c r="B3833" s="16" t="s">
        <v>26</v>
      </c>
      <c r="C3833" s="15" t="str">
        <f t="shared" si="414"/>
        <v>Sand Gravel Silt_Porous</v>
      </c>
      <c r="D3833" s="15">
        <v>0</v>
      </c>
      <c r="E3833" s="33">
        <f t="shared" si="417"/>
        <v>-4.8134274696818129E-2</v>
      </c>
      <c r="F3833" s="15" t="str">
        <f t="shared" si="413"/>
        <v>Not Used</v>
      </c>
      <c r="G3833" s="17" t="s">
        <v>159</v>
      </c>
      <c r="H3833" s="18" t="s">
        <v>120</v>
      </c>
      <c r="I3833" s="26" t="s">
        <v>158</v>
      </c>
      <c r="J3833" s="19" t="str">
        <f t="shared" si="418"/>
        <v>Not Used</v>
      </c>
      <c r="K3833" s="19" t="str">
        <f t="shared" si="419"/>
        <v>Not Used</v>
      </c>
      <c r="L3833" s="27" t="str">
        <f t="shared" si="415"/>
        <v>CHECK</v>
      </c>
      <c r="M3833" s="27" t="str">
        <f t="shared" si="416"/>
        <v>Sand &amp; Gravel</v>
      </c>
    </row>
    <row r="3834" spans="1:13" x14ac:dyDescent="0.25">
      <c r="A3834" s="15" t="s">
        <v>126</v>
      </c>
      <c r="B3834" s="16" t="s">
        <v>27</v>
      </c>
      <c r="C3834" s="15" t="str">
        <f t="shared" si="414"/>
        <v>Sand Gravel Silt_Sandy</v>
      </c>
      <c r="D3834" s="15">
        <v>0</v>
      </c>
      <c r="E3834" s="33">
        <f t="shared" si="417"/>
        <v>-4.8134274696818129E-2</v>
      </c>
      <c r="F3834" s="15" t="str">
        <f t="shared" si="413"/>
        <v>Not Used</v>
      </c>
      <c r="G3834" s="17" t="s">
        <v>159</v>
      </c>
      <c r="H3834" s="18" t="s">
        <v>120</v>
      </c>
      <c r="I3834" s="26" t="s">
        <v>158</v>
      </c>
      <c r="J3834" s="19" t="str">
        <f t="shared" si="418"/>
        <v>Not Used</v>
      </c>
      <c r="K3834" s="19" t="str">
        <f t="shared" si="419"/>
        <v>Not Used</v>
      </c>
      <c r="L3834" s="27" t="str">
        <f t="shared" si="415"/>
        <v>CHECK</v>
      </c>
      <c r="M3834" s="27" t="str">
        <f t="shared" si="416"/>
        <v>Sand &amp; Gravel</v>
      </c>
    </row>
    <row r="3835" spans="1:13" x14ac:dyDescent="0.25">
      <c r="A3835" s="15" t="s">
        <v>126</v>
      </c>
      <c r="B3835" s="16" t="s">
        <v>28</v>
      </c>
      <c r="C3835" s="15" t="str">
        <f t="shared" si="414"/>
        <v>Sand Gravel Silt_Silty</v>
      </c>
      <c r="D3835" s="15">
        <v>7</v>
      </c>
      <c r="E3835" s="33">
        <f t="shared" si="417"/>
        <v>-4.7720094214850246E-2</v>
      </c>
      <c r="F3835" s="15" t="str">
        <f t="shared" si="413"/>
        <v>Rare/Uncommon</v>
      </c>
      <c r="G3835" s="17" t="s">
        <v>159</v>
      </c>
      <c r="H3835" s="18" t="s">
        <v>120</v>
      </c>
      <c r="I3835" s="26" t="s">
        <v>158</v>
      </c>
      <c r="J3835" s="19" t="str">
        <f t="shared" si="418"/>
        <v>Needs Review</v>
      </c>
      <c r="K3835" s="19" t="str">
        <f t="shared" si="419"/>
        <v>Nobody Agrees</v>
      </c>
      <c r="L3835" s="27" t="str">
        <f t="shared" si="415"/>
        <v>CHECK</v>
      </c>
      <c r="M3835" s="27" t="str">
        <f t="shared" si="416"/>
        <v>Sand &amp; Gravel</v>
      </c>
    </row>
    <row r="3836" spans="1:13" x14ac:dyDescent="0.25">
      <c r="A3836" s="15" t="s">
        <v>126</v>
      </c>
      <c r="B3836" s="16" t="s">
        <v>29</v>
      </c>
      <c r="C3836" s="15" t="str">
        <f t="shared" si="414"/>
        <v>Sand Gravel Silt_Soft</v>
      </c>
      <c r="D3836" s="15">
        <v>1</v>
      </c>
      <c r="E3836" s="33">
        <f t="shared" si="417"/>
        <v>-4.8075106056537004E-2</v>
      </c>
      <c r="F3836" s="15" t="str">
        <f t="shared" si="413"/>
        <v>Rare/Uncommon</v>
      </c>
      <c r="G3836" s="17" t="s">
        <v>159</v>
      </c>
      <c r="H3836" s="18" t="s">
        <v>120</v>
      </c>
      <c r="I3836" s="26" t="s">
        <v>158</v>
      </c>
      <c r="J3836" s="19" t="str">
        <f t="shared" si="418"/>
        <v>Needs Review</v>
      </c>
      <c r="K3836" s="19" t="str">
        <f t="shared" si="419"/>
        <v>Nobody Agrees</v>
      </c>
      <c r="L3836" s="27" t="str">
        <f t="shared" si="415"/>
        <v>CHECK</v>
      </c>
      <c r="M3836" s="27" t="str">
        <f t="shared" si="416"/>
        <v>Sand &amp; Gravel</v>
      </c>
    </row>
    <row r="3837" spans="1:13" x14ac:dyDescent="0.25">
      <c r="A3837" s="15" t="s">
        <v>126</v>
      </c>
      <c r="B3837" s="16" t="s">
        <v>30</v>
      </c>
      <c r="C3837" s="15" t="str">
        <f t="shared" si="414"/>
        <v>Sand Gravel Silt_Sticky</v>
      </c>
      <c r="D3837" s="15">
        <v>0</v>
      </c>
      <c r="E3837" s="33">
        <f t="shared" si="417"/>
        <v>-4.8134274696818129E-2</v>
      </c>
      <c r="F3837" s="15" t="str">
        <f t="shared" si="413"/>
        <v>Not Used</v>
      </c>
      <c r="G3837" s="17" t="s">
        <v>159</v>
      </c>
      <c r="H3837" s="18" t="s">
        <v>120</v>
      </c>
      <c r="I3837" s="26" t="s">
        <v>158</v>
      </c>
      <c r="J3837" s="19" t="str">
        <f t="shared" si="418"/>
        <v>Not Used</v>
      </c>
      <c r="K3837" s="19" t="str">
        <f t="shared" si="419"/>
        <v>Not Used</v>
      </c>
      <c r="L3837" s="27" t="str">
        <f t="shared" si="415"/>
        <v>CHECK</v>
      </c>
      <c r="M3837" s="27" t="str">
        <f t="shared" si="416"/>
        <v>Sand &amp; Gravel</v>
      </c>
    </row>
    <row r="3838" spans="1:13" x14ac:dyDescent="0.25">
      <c r="A3838" s="15" t="s">
        <v>126</v>
      </c>
      <c r="B3838" s="16" t="s">
        <v>31</v>
      </c>
      <c r="C3838" s="15" t="str">
        <f t="shared" si="414"/>
        <v>Sand Gravel Silt_Stoney</v>
      </c>
      <c r="D3838" s="15">
        <v>1</v>
      </c>
      <c r="E3838" s="33">
        <f t="shared" si="417"/>
        <v>-4.8075106056537004E-2</v>
      </c>
      <c r="F3838" s="15" t="str">
        <f t="shared" si="413"/>
        <v>Rare/Uncommon</v>
      </c>
      <c r="G3838" s="17" t="s">
        <v>159</v>
      </c>
      <c r="H3838" s="18" t="s">
        <v>120</v>
      </c>
      <c r="I3838" s="26" t="s">
        <v>158</v>
      </c>
      <c r="J3838" s="19" t="str">
        <f t="shared" si="418"/>
        <v>Needs Review</v>
      </c>
      <c r="K3838" s="19" t="str">
        <f t="shared" si="419"/>
        <v>Nobody Agrees</v>
      </c>
      <c r="L3838" s="27" t="str">
        <f t="shared" si="415"/>
        <v>CHECK</v>
      </c>
      <c r="M3838" s="27" t="str">
        <f t="shared" si="416"/>
        <v>Sand &amp; Gravel</v>
      </c>
    </row>
    <row r="3839" spans="1:13" x14ac:dyDescent="0.25">
      <c r="A3839" s="15" t="s">
        <v>126</v>
      </c>
      <c r="B3839" s="16" t="s">
        <v>32</v>
      </c>
      <c r="C3839" s="15" t="str">
        <f t="shared" si="414"/>
        <v>Sand Gravel Silt_Stringers</v>
      </c>
      <c r="D3839" s="15">
        <v>1</v>
      </c>
      <c r="E3839" s="33">
        <f t="shared" si="417"/>
        <v>-4.8075106056537004E-2</v>
      </c>
      <c r="F3839" s="15" t="str">
        <f t="shared" si="413"/>
        <v>Rare/Uncommon</v>
      </c>
      <c r="G3839" s="17" t="s">
        <v>159</v>
      </c>
      <c r="H3839" s="18" t="s">
        <v>120</v>
      </c>
      <c r="I3839" s="26" t="s">
        <v>158</v>
      </c>
      <c r="J3839" s="19" t="str">
        <f t="shared" si="418"/>
        <v>Needs Review</v>
      </c>
      <c r="K3839" s="19" t="str">
        <f t="shared" si="419"/>
        <v>Nobody Agrees</v>
      </c>
      <c r="L3839" s="27" t="str">
        <f t="shared" si="415"/>
        <v>CHECK</v>
      </c>
      <c r="M3839" s="27" t="str">
        <f t="shared" si="416"/>
        <v>Sand &amp; Gravel</v>
      </c>
    </row>
    <row r="3840" spans="1:13" x14ac:dyDescent="0.25">
      <c r="A3840" s="15" t="s">
        <v>126</v>
      </c>
      <c r="B3840" s="16" t="s">
        <v>33</v>
      </c>
      <c r="C3840" s="15" t="str">
        <f t="shared" si="414"/>
        <v>Sand Gravel Silt_Strips</v>
      </c>
      <c r="D3840" s="15">
        <v>0</v>
      </c>
      <c r="E3840" s="33">
        <f t="shared" si="417"/>
        <v>-4.8134274696818129E-2</v>
      </c>
      <c r="F3840" s="15" t="str">
        <f t="shared" si="413"/>
        <v>Not Used</v>
      </c>
      <c r="G3840" s="17" t="s">
        <v>159</v>
      </c>
      <c r="H3840" s="18" t="s">
        <v>120</v>
      </c>
      <c r="I3840" s="26" t="s">
        <v>158</v>
      </c>
      <c r="J3840" s="19" t="str">
        <f t="shared" si="418"/>
        <v>Not Used</v>
      </c>
      <c r="K3840" s="19" t="str">
        <f t="shared" si="419"/>
        <v>Not Used</v>
      </c>
      <c r="L3840" s="27" t="str">
        <f t="shared" si="415"/>
        <v>CHECK</v>
      </c>
      <c r="M3840" s="27" t="str">
        <f t="shared" si="416"/>
        <v>Sand &amp; Gravel</v>
      </c>
    </row>
    <row r="3841" spans="1:13" x14ac:dyDescent="0.25">
      <c r="A3841" s="15" t="s">
        <v>126</v>
      </c>
      <c r="B3841" s="16" t="s">
        <v>34</v>
      </c>
      <c r="C3841" s="15" t="str">
        <f t="shared" si="414"/>
        <v>Sand Gravel Silt_Swelling</v>
      </c>
      <c r="D3841" s="15">
        <v>0</v>
      </c>
      <c r="E3841" s="33">
        <f t="shared" si="417"/>
        <v>-4.8134274696818129E-2</v>
      </c>
      <c r="F3841" s="15" t="str">
        <f t="shared" si="413"/>
        <v>Not Used</v>
      </c>
      <c r="G3841" s="17" t="s">
        <v>159</v>
      </c>
      <c r="H3841" s="18" t="s">
        <v>120</v>
      </c>
      <c r="I3841" s="26" t="s">
        <v>158</v>
      </c>
      <c r="J3841" s="19" t="str">
        <f t="shared" si="418"/>
        <v>Not Used</v>
      </c>
      <c r="K3841" s="19" t="str">
        <f t="shared" si="419"/>
        <v>Not Used</v>
      </c>
      <c r="L3841" s="27" t="str">
        <f t="shared" si="415"/>
        <v>CHECK</v>
      </c>
      <c r="M3841" s="27" t="str">
        <f t="shared" si="416"/>
        <v>Sand &amp; Gravel</v>
      </c>
    </row>
    <row r="3842" spans="1:13" x14ac:dyDescent="0.25">
      <c r="A3842" s="15" t="s">
        <v>126</v>
      </c>
      <c r="B3842" s="16" t="s">
        <v>35</v>
      </c>
      <c r="C3842" s="15" t="str">
        <f t="shared" si="414"/>
        <v>Sand Gravel Silt_Very Coarse</v>
      </c>
      <c r="D3842" s="15">
        <v>0</v>
      </c>
      <c r="E3842" s="33">
        <f t="shared" si="417"/>
        <v>-4.8134274696818129E-2</v>
      </c>
      <c r="F3842" s="15" t="str">
        <f t="shared" ref="F3842:F3905" si="420">IF(D3842=0,"Not Used",
IF(E3842&lt;Mean,"Rare/Uncommon",
IF(AND(E3842&gt;Mean,E3842&lt;(Mean + Standard_Deviation)),"Fairly Common",
IF(AND(E3842&gt;(Mean + Standard_Deviation),E3842&lt;(Mean + (2*Standard_Deviation))),"Common",
IF(E3842&gt;(Mean + (2*Standard_Deviation)),"Very Common","")))))</f>
        <v>Not Used</v>
      </c>
      <c r="G3842" s="17" t="s">
        <v>159</v>
      </c>
      <c r="H3842" s="18" t="s">
        <v>120</v>
      </c>
      <c r="I3842" s="26" t="s">
        <v>158</v>
      </c>
      <c r="J3842" s="19" t="str">
        <f t="shared" si="418"/>
        <v>Not Used</v>
      </c>
      <c r="K3842" s="19" t="str">
        <f t="shared" si="419"/>
        <v>Not Used</v>
      </c>
      <c r="L3842" s="27" t="str">
        <f t="shared" si="415"/>
        <v>CHECK</v>
      </c>
      <c r="M3842" s="27" t="str">
        <f t="shared" si="416"/>
        <v>Sand &amp; Gravel</v>
      </c>
    </row>
    <row r="3843" spans="1:13" x14ac:dyDescent="0.25">
      <c r="A3843" s="15" t="s">
        <v>126</v>
      </c>
      <c r="B3843" s="16" t="s">
        <v>160</v>
      </c>
      <c r="C3843" s="15" t="str">
        <f t="shared" ref="C3843:C3906" si="421">A3843&amp;"_"&amp;IF(ISBLANK(B3843),"",B3843)</f>
        <v>Sand Gravel Silt_Very Fine</v>
      </c>
      <c r="D3843" s="15">
        <v>0</v>
      </c>
      <c r="E3843" s="33">
        <f t="shared" si="417"/>
        <v>-4.8134274696818129E-2</v>
      </c>
      <c r="F3843" s="15" t="str">
        <f t="shared" si="420"/>
        <v>Not Used</v>
      </c>
      <c r="G3843" s="17" t="s">
        <v>159</v>
      </c>
      <c r="H3843" s="18" t="s">
        <v>120</v>
      </c>
      <c r="I3843" s="26" t="s">
        <v>158</v>
      </c>
      <c r="J3843" s="19" t="str">
        <f t="shared" si="418"/>
        <v>Not Used</v>
      </c>
      <c r="K3843" s="19" t="str">
        <f t="shared" si="419"/>
        <v>Not Used</v>
      </c>
      <c r="L3843" s="27" t="str">
        <f t="shared" ref="L3843:L3906" si="422">IF(K3843="Esch &amp; Erber",I3843,IF(OR(K3843="Bell &amp; Esch",K3843="Bell &amp; Erber",K3843="Everyone Agrees"),H3843,"CHECK"))</f>
        <v>CHECK</v>
      </c>
      <c r="M3843" s="27" t="str">
        <f t="shared" ref="M3843:M3906" si="423">IF(K3843="Everyone Agrees",H3843,IF(J3843="Not Used",H3843,IF(NOT(L3843="CHECK"),L3843,H3843)))</f>
        <v>Sand &amp; Gravel</v>
      </c>
    </row>
    <row r="3844" spans="1:13" x14ac:dyDescent="0.25">
      <c r="A3844" s="15" t="s">
        <v>126</v>
      </c>
      <c r="B3844" s="16" t="s">
        <v>36</v>
      </c>
      <c r="C3844" s="15" t="str">
        <f t="shared" si="421"/>
        <v>Sand Gravel Silt_Very Fine-Coarse</v>
      </c>
      <c r="D3844" s="15">
        <v>0</v>
      </c>
      <c r="E3844" s="33">
        <f t="shared" ref="E3844:E3907" si="424">STANDARDIZE(D3844,(SUM($D$2:$D$5657)/COUNT($D$2:$D$5657)),_xlfn.STDEV.P($D$2:$D$5657))</f>
        <v>-4.8134274696818129E-2</v>
      </c>
      <c r="F3844" s="15" t="str">
        <f t="shared" si="420"/>
        <v>Not Used</v>
      </c>
      <c r="G3844" s="17" t="s">
        <v>159</v>
      </c>
      <c r="H3844" s="18" t="s">
        <v>120</v>
      </c>
      <c r="I3844" s="26" t="s">
        <v>158</v>
      </c>
      <c r="J3844" s="19" t="str">
        <f t="shared" ref="J3844:J3907" si="425">IF(AND(G3844=H3844,I3844=H3844),"Yes",IF(AND(OR(G3844="CHECK",H3844="CHECK",I3844="CHECK"),NOT(F3844="Not Used")),"Needs Review",IF(F3844="Not Used", "Not Used","No")))</f>
        <v>Not Used</v>
      </c>
      <c r="K3844" s="19" t="str">
        <f t="shared" ref="K3844:K3907" si="426">IF(J3844="Yes","Everyone Agrees",IF(F3844="Not Used","Not Used",IF(AND(G3844="CHECK",I3844="CHECK"),"Needs Review",IF(G3844=H3844,"Bell &amp; Esch",IF(H3844=I3844,"Bell &amp; Erber",IF(G3844=I3844,"Esch &amp; Erber","Nobody Agrees"))))))</f>
        <v>Not Used</v>
      </c>
      <c r="L3844" s="27" t="str">
        <f t="shared" si="422"/>
        <v>CHECK</v>
      </c>
      <c r="M3844" s="27" t="str">
        <f t="shared" si="423"/>
        <v>Sand &amp; Gravel</v>
      </c>
    </row>
    <row r="3845" spans="1:13" x14ac:dyDescent="0.25">
      <c r="A3845" s="15" t="s">
        <v>126</v>
      </c>
      <c r="B3845" s="16" t="s">
        <v>37</v>
      </c>
      <c r="C3845" s="15" t="str">
        <f t="shared" si="421"/>
        <v>Sand Gravel Silt_Very Fine-Fine</v>
      </c>
      <c r="D3845" s="15">
        <v>2</v>
      </c>
      <c r="E3845" s="33">
        <f t="shared" si="424"/>
        <v>-4.8015937416255879E-2</v>
      </c>
      <c r="F3845" s="15" t="str">
        <f t="shared" si="420"/>
        <v>Rare/Uncommon</v>
      </c>
      <c r="G3845" s="17" t="s">
        <v>159</v>
      </c>
      <c r="H3845" s="18" t="s">
        <v>120</v>
      </c>
      <c r="I3845" s="26" t="s">
        <v>158</v>
      </c>
      <c r="J3845" s="19" t="str">
        <f t="shared" si="425"/>
        <v>Needs Review</v>
      </c>
      <c r="K3845" s="19" t="str">
        <f t="shared" si="426"/>
        <v>Nobody Agrees</v>
      </c>
      <c r="L3845" s="27" t="str">
        <f t="shared" si="422"/>
        <v>CHECK</v>
      </c>
      <c r="M3845" s="27" t="str">
        <f t="shared" si="423"/>
        <v>Sand &amp; Gravel</v>
      </c>
    </row>
    <row r="3846" spans="1:13" x14ac:dyDescent="0.25">
      <c r="A3846" s="15" t="s">
        <v>126</v>
      </c>
      <c r="B3846" s="16" t="s">
        <v>38</v>
      </c>
      <c r="C3846" s="15" t="str">
        <f t="shared" si="421"/>
        <v>Sand Gravel Silt_Very Fine-Medium</v>
      </c>
      <c r="D3846" s="15">
        <v>0</v>
      </c>
      <c r="E3846" s="33">
        <f t="shared" si="424"/>
        <v>-4.8134274696818129E-2</v>
      </c>
      <c r="F3846" s="15" t="str">
        <f t="shared" si="420"/>
        <v>Not Used</v>
      </c>
      <c r="G3846" s="17" t="s">
        <v>159</v>
      </c>
      <c r="H3846" s="18" t="s">
        <v>120</v>
      </c>
      <c r="I3846" s="26" t="s">
        <v>158</v>
      </c>
      <c r="J3846" s="19" t="str">
        <f t="shared" si="425"/>
        <v>Not Used</v>
      </c>
      <c r="K3846" s="19" t="str">
        <f t="shared" si="426"/>
        <v>Not Used</v>
      </c>
      <c r="L3846" s="27" t="str">
        <f t="shared" si="422"/>
        <v>CHECK</v>
      </c>
      <c r="M3846" s="27" t="str">
        <f t="shared" si="423"/>
        <v>Sand &amp; Gravel</v>
      </c>
    </row>
    <row r="3847" spans="1:13" x14ac:dyDescent="0.25">
      <c r="A3847" s="15" t="s">
        <v>126</v>
      </c>
      <c r="B3847" s="16" t="s">
        <v>39</v>
      </c>
      <c r="C3847" s="15" t="str">
        <f t="shared" si="421"/>
        <v>Sand Gravel Silt_Very Hard</v>
      </c>
      <c r="D3847" s="15">
        <v>0</v>
      </c>
      <c r="E3847" s="33">
        <f t="shared" si="424"/>
        <v>-4.8134274696818129E-2</v>
      </c>
      <c r="F3847" s="15" t="str">
        <f t="shared" si="420"/>
        <v>Not Used</v>
      </c>
      <c r="G3847" s="17" t="s">
        <v>159</v>
      </c>
      <c r="H3847" s="18" t="s">
        <v>120</v>
      </c>
      <c r="I3847" s="26" t="s">
        <v>158</v>
      </c>
      <c r="J3847" s="19" t="str">
        <f t="shared" si="425"/>
        <v>Not Used</v>
      </c>
      <c r="K3847" s="19" t="str">
        <f t="shared" si="426"/>
        <v>Not Used</v>
      </c>
      <c r="L3847" s="27" t="str">
        <f t="shared" si="422"/>
        <v>CHECK</v>
      </c>
      <c r="M3847" s="27" t="str">
        <f t="shared" si="423"/>
        <v>Sand &amp; Gravel</v>
      </c>
    </row>
    <row r="3848" spans="1:13" x14ac:dyDescent="0.25">
      <c r="A3848" s="15" t="s">
        <v>126</v>
      </c>
      <c r="B3848" s="16" t="s">
        <v>40</v>
      </c>
      <c r="C3848" s="15" t="str">
        <f t="shared" si="421"/>
        <v>Sand Gravel Silt_W/Boulders</v>
      </c>
      <c r="D3848" s="15">
        <v>2</v>
      </c>
      <c r="E3848" s="33">
        <f t="shared" si="424"/>
        <v>-4.8015937416255879E-2</v>
      </c>
      <c r="F3848" s="15" t="str">
        <f t="shared" si="420"/>
        <v>Rare/Uncommon</v>
      </c>
      <c r="G3848" s="17" t="s">
        <v>159</v>
      </c>
      <c r="H3848" s="18" t="s">
        <v>120</v>
      </c>
      <c r="I3848" s="26" t="s">
        <v>158</v>
      </c>
      <c r="J3848" s="19" t="str">
        <f t="shared" si="425"/>
        <v>Needs Review</v>
      </c>
      <c r="K3848" s="19" t="str">
        <f t="shared" si="426"/>
        <v>Nobody Agrees</v>
      </c>
      <c r="L3848" s="27" t="str">
        <f t="shared" si="422"/>
        <v>CHECK</v>
      </c>
      <c r="M3848" s="27" t="str">
        <f t="shared" si="423"/>
        <v>Sand &amp; Gravel</v>
      </c>
    </row>
    <row r="3849" spans="1:13" x14ac:dyDescent="0.25">
      <c r="A3849" s="15" t="s">
        <v>126</v>
      </c>
      <c r="B3849" s="16" t="s">
        <v>41</v>
      </c>
      <c r="C3849" s="15" t="str">
        <f t="shared" si="421"/>
        <v>Sand Gravel Silt_W/Clay</v>
      </c>
      <c r="D3849" s="15">
        <v>10</v>
      </c>
      <c r="E3849" s="33">
        <f t="shared" si="424"/>
        <v>-4.7542588294006864E-2</v>
      </c>
      <c r="F3849" s="15" t="str">
        <f t="shared" si="420"/>
        <v>Rare/Uncommon</v>
      </c>
      <c r="G3849" s="17" t="s">
        <v>159</v>
      </c>
      <c r="H3849" s="18" t="s">
        <v>158</v>
      </c>
      <c r="I3849" s="26" t="s">
        <v>158</v>
      </c>
      <c r="J3849" s="19" t="str">
        <f t="shared" si="425"/>
        <v>Needs Review</v>
      </c>
      <c r="K3849" s="19" t="str">
        <f t="shared" si="426"/>
        <v>Bell &amp; Erber</v>
      </c>
      <c r="L3849" s="27" t="str">
        <f t="shared" si="422"/>
        <v>Diamicton</v>
      </c>
      <c r="M3849" s="27" t="str">
        <f t="shared" si="423"/>
        <v>Diamicton</v>
      </c>
    </row>
    <row r="3850" spans="1:13" x14ac:dyDescent="0.25">
      <c r="A3850" s="15" t="s">
        <v>126</v>
      </c>
      <c r="B3850" s="16" t="s">
        <v>42</v>
      </c>
      <c r="C3850" s="15" t="str">
        <f t="shared" si="421"/>
        <v>Sand Gravel Silt_W/Coal</v>
      </c>
      <c r="D3850" s="15">
        <v>1</v>
      </c>
      <c r="E3850" s="33">
        <f t="shared" si="424"/>
        <v>-4.8075106056537004E-2</v>
      </c>
      <c r="F3850" s="15" t="str">
        <f t="shared" si="420"/>
        <v>Rare/Uncommon</v>
      </c>
      <c r="G3850" s="17" t="s">
        <v>159</v>
      </c>
      <c r="H3850" s="18" t="s">
        <v>120</v>
      </c>
      <c r="I3850" s="26" t="s">
        <v>158</v>
      </c>
      <c r="J3850" s="19" t="str">
        <f t="shared" si="425"/>
        <v>Needs Review</v>
      </c>
      <c r="K3850" s="19" t="str">
        <f t="shared" si="426"/>
        <v>Nobody Agrees</v>
      </c>
      <c r="L3850" s="27" t="str">
        <f t="shared" si="422"/>
        <v>CHECK</v>
      </c>
      <c r="M3850" s="27" t="str">
        <f t="shared" si="423"/>
        <v>Sand &amp; Gravel</v>
      </c>
    </row>
    <row r="3851" spans="1:13" x14ac:dyDescent="0.25">
      <c r="A3851" s="15" t="s">
        <v>126</v>
      </c>
      <c r="B3851" s="16" t="s">
        <v>43</v>
      </c>
      <c r="C3851" s="15" t="str">
        <f t="shared" si="421"/>
        <v>Sand Gravel Silt_W/Cobbles</v>
      </c>
      <c r="D3851" s="15">
        <v>2</v>
      </c>
      <c r="E3851" s="33">
        <f t="shared" si="424"/>
        <v>-4.8015937416255879E-2</v>
      </c>
      <c r="F3851" s="15" t="str">
        <f t="shared" si="420"/>
        <v>Rare/Uncommon</v>
      </c>
      <c r="G3851" s="17" t="s">
        <v>159</v>
      </c>
      <c r="H3851" s="18" t="s">
        <v>120</v>
      </c>
      <c r="I3851" s="26" t="s">
        <v>158</v>
      </c>
      <c r="J3851" s="19" t="str">
        <f t="shared" si="425"/>
        <v>Needs Review</v>
      </c>
      <c r="K3851" s="19" t="str">
        <f t="shared" si="426"/>
        <v>Nobody Agrees</v>
      </c>
      <c r="L3851" s="27" t="str">
        <f t="shared" si="422"/>
        <v>CHECK</v>
      </c>
      <c r="M3851" s="27" t="str">
        <f t="shared" si="423"/>
        <v>Sand &amp; Gravel</v>
      </c>
    </row>
    <row r="3852" spans="1:13" x14ac:dyDescent="0.25">
      <c r="A3852" s="15" t="s">
        <v>126</v>
      </c>
      <c r="B3852" s="16" t="s">
        <v>44</v>
      </c>
      <c r="C3852" s="15" t="str">
        <f t="shared" si="421"/>
        <v>Sand Gravel Silt_W/Dolomite</v>
      </c>
      <c r="D3852" s="15">
        <v>0</v>
      </c>
      <c r="E3852" s="33">
        <f t="shared" si="424"/>
        <v>-4.8134274696818129E-2</v>
      </c>
      <c r="F3852" s="15" t="str">
        <f t="shared" si="420"/>
        <v>Not Used</v>
      </c>
      <c r="G3852" s="17" t="s">
        <v>159</v>
      </c>
      <c r="H3852" s="18" t="s">
        <v>120</v>
      </c>
      <c r="I3852" s="26" t="s">
        <v>158</v>
      </c>
      <c r="J3852" s="19" t="str">
        <f t="shared" si="425"/>
        <v>Not Used</v>
      </c>
      <c r="K3852" s="19" t="str">
        <f t="shared" si="426"/>
        <v>Not Used</v>
      </c>
      <c r="L3852" s="27" t="str">
        <f t="shared" si="422"/>
        <v>CHECK</v>
      </c>
      <c r="M3852" s="27" t="str">
        <f t="shared" si="423"/>
        <v>Sand &amp; Gravel</v>
      </c>
    </row>
    <row r="3853" spans="1:13" x14ac:dyDescent="0.25">
      <c r="A3853" s="15" t="s">
        <v>126</v>
      </c>
      <c r="B3853" s="16" t="s">
        <v>45</v>
      </c>
      <c r="C3853" s="15" t="str">
        <f t="shared" si="421"/>
        <v>Sand Gravel Silt_W/Gravel</v>
      </c>
      <c r="D3853" s="15">
        <v>0</v>
      </c>
      <c r="E3853" s="33">
        <f t="shared" si="424"/>
        <v>-4.8134274696818129E-2</v>
      </c>
      <c r="F3853" s="15" t="str">
        <f t="shared" si="420"/>
        <v>Not Used</v>
      </c>
      <c r="G3853" s="17" t="s">
        <v>159</v>
      </c>
      <c r="H3853" s="18" t="s">
        <v>120</v>
      </c>
      <c r="I3853" s="26" t="s">
        <v>158</v>
      </c>
      <c r="J3853" s="19" t="str">
        <f t="shared" si="425"/>
        <v>Not Used</v>
      </c>
      <c r="K3853" s="19" t="str">
        <f t="shared" si="426"/>
        <v>Not Used</v>
      </c>
      <c r="L3853" s="27" t="str">
        <f t="shared" si="422"/>
        <v>CHECK</v>
      </c>
      <c r="M3853" s="27" t="str">
        <f t="shared" si="423"/>
        <v>Sand &amp; Gravel</v>
      </c>
    </row>
    <row r="3854" spans="1:13" x14ac:dyDescent="0.25">
      <c r="A3854" s="15" t="s">
        <v>126</v>
      </c>
      <c r="B3854" s="16" t="s">
        <v>46</v>
      </c>
      <c r="C3854" s="15" t="str">
        <f t="shared" si="421"/>
        <v>Sand Gravel Silt_W/Gypsum</v>
      </c>
      <c r="D3854" s="15">
        <v>0</v>
      </c>
      <c r="E3854" s="33">
        <f t="shared" si="424"/>
        <v>-4.8134274696818129E-2</v>
      </c>
      <c r="F3854" s="15" t="str">
        <f t="shared" si="420"/>
        <v>Not Used</v>
      </c>
      <c r="G3854" s="17" t="s">
        <v>159</v>
      </c>
      <c r="H3854" s="18" t="s">
        <v>120</v>
      </c>
      <c r="I3854" s="26" t="s">
        <v>158</v>
      </c>
      <c r="J3854" s="19" t="str">
        <f t="shared" si="425"/>
        <v>Not Used</v>
      </c>
      <c r="K3854" s="19" t="str">
        <f t="shared" si="426"/>
        <v>Not Used</v>
      </c>
      <c r="L3854" s="27" t="str">
        <f t="shared" si="422"/>
        <v>CHECK</v>
      </c>
      <c r="M3854" s="27" t="str">
        <f t="shared" si="423"/>
        <v>Sand &amp; Gravel</v>
      </c>
    </row>
    <row r="3855" spans="1:13" x14ac:dyDescent="0.25">
      <c r="A3855" s="15" t="s">
        <v>126</v>
      </c>
      <c r="B3855" s="16" t="s">
        <v>47</v>
      </c>
      <c r="C3855" s="15" t="str">
        <f t="shared" si="421"/>
        <v>Sand Gravel Silt_W/Limestone</v>
      </c>
      <c r="D3855" s="15">
        <v>0</v>
      </c>
      <c r="E3855" s="33">
        <f t="shared" si="424"/>
        <v>-4.8134274696818129E-2</v>
      </c>
      <c r="F3855" s="15" t="str">
        <f t="shared" si="420"/>
        <v>Not Used</v>
      </c>
      <c r="G3855" s="17" t="s">
        <v>159</v>
      </c>
      <c r="H3855" s="18" t="s">
        <v>120</v>
      </c>
      <c r="I3855" s="26" t="s">
        <v>158</v>
      </c>
      <c r="J3855" s="19" t="str">
        <f t="shared" si="425"/>
        <v>Not Used</v>
      </c>
      <c r="K3855" s="19" t="str">
        <f t="shared" si="426"/>
        <v>Not Used</v>
      </c>
      <c r="L3855" s="27" t="str">
        <f t="shared" si="422"/>
        <v>CHECK</v>
      </c>
      <c r="M3855" s="27" t="str">
        <f t="shared" si="423"/>
        <v>Sand &amp; Gravel</v>
      </c>
    </row>
    <row r="3856" spans="1:13" x14ac:dyDescent="0.25">
      <c r="A3856" s="15" t="s">
        <v>126</v>
      </c>
      <c r="B3856" s="16" t="s">
        <v>48</v>
      </c>
      <c r="C3856" s="15" t="str">
        <f t="shared" si="421"/>
        <v>Sand Gravel Silt_W/Pyrite</v>
      </c>
      <c r="D3856" s="15">
        <v>0</v>
      </c>
      <c r="E3856" s="33">
        <f t="shared" si="424"/>
        <v>-4.8134274696818129E-2</v>
      </c>
      <c r="F3856" s="15" t="str">
        <f t="shared" si="420"/>
        <v>Not Used</v>
      </c>
      <c r="G3856" s="17" t="s">
        <v>159</v>
      </c>
      <c r="H3856" s="18" t="s">
        <v>120</v>
      </c>
      <c r="I3856" s="26" t="s">
        <v>158</v>
      </c>
      <c r="J3856" s="19" t="str">
        <f t="shared" si="425"/>
        <v>Not Used</v>
      </c>
      <c r="K3856" s="19" t="str">
        <f t="shared" si="426"/>
        <v>Not Used</v>
      </c>
      <c r="L3856" s="27" t="str">
        <f t="shared" si="422"/>
        <v>CHECK</v>
      </c>
      <c r="M3856" s="27" t="str">
        <f t="shared" si="423"/>
        <v>Sand &amp; Gravel</v>
      </c>
    </row>
    <row r="3857" spans="1:13" x14ac:dyDescent="0.25">
      <c r="A3857" s="15" t="s">
        <v>126</v>
      </c>
      <c r="B3857" s="16" t="s">
        <v>49</v>
      </c>
      <c r="C3857" s="15" t="str">
        <f t="shared" si="421"/>
        <v>Sand Gravel Silt_W/Sand</v>
      </c>
      <c r="D3857" s="15">
        <v>1</v>
      </c>
      <c r="E3857" s="33">
        <f t="shared" si="424"/>
        <v>-4.8075106056537004E-2</v>
      </c>
      <c r="F3857" s="15" t="str">
        <f t="shared" si="420"/>
        <v>Rare/Uncommon</v>
      </c>
      <c r="G3857" s="17" t="s">
        <v>159</v>
      </c>
      <c r="H3857" s="18" t="s">
        <v>120</v>
      </c>
      <c r="I3857" s="26" t="s">
        <v>158</v>
      </c>
      <c r="J3857" s="19" t="str">
        <f t="shared" si="425"/>
        <v>Needs Review</v>
      </c>
      <c r="K3857" s="19" t="str">
        <f t="shared" si="426"/>
        <v>Nobody Agrees</v>
      </c>
      <c r="L3857" s="27" t="str">
        <f t="shared" si="422"/>
        <v>CHECK</v>
      </c>
      <c r="M3857" s="27" t="str">
        <f t="shared" si="423"/>
        <v>Sand &amp; Gravel</v>
      </c>
    </row>
    <row r="3858" spans="1:13" x14ac:dyDescent="0.25">
      <c r="A3858" s="15" t="s">
        <v>126</v>
      </c>
      <c r="B3858" s="16" t="s">
        <v>50</v>
      </c>
      <c r="C3858" s="15" t="str">
        <f t="shared" si="421"/>
        <v>Sand Gravel Silt_W/Sandstone</v>
      </c>
      <c r="D3858" s="15">
        <v>0</v>
      </c>
      <c r="E3858" s="33">
        <f t="shared" si="424"/>
        <v>-4.8134274696818129E-2</v>
      </c>
      <c r="F3858" s="15" t="str">
        <f t="shared" si="420"/>
        <v>Not Used</v>
      </c>
      <c r="G3858" s="17" t="s">
        <v>159</v>
      </c>
      <c r="H3858" s="18" t="s">
        <v>120</v>
      </c>
      <c r="I3858" s="26" t="s">
        <v>158</v>
      </c>
      <c r="J3858" s="19" t="str">
        <f t="shared" si="425"/>
        <v>Not Used</v>
      </c>
      <c r="K3858" s="19" t="str">
        <f t="shared" si="426"/>
        <v>Not Used</v>
      </c>
      <c r="L3858" s="27" t="str">
        <f t="shared" si="422"/>
        <v>CHECK</v>
      </c>
      <c r="M3858" s="27" t="str">
        <f t="shared" si="423"/>
        <v>Sand &amp; Gravel</v>
      </c>
    </row>
    <row r="3859" spans="1:13" x14ac:dyDescent="0.25">
      <c r="A3859" s="15" t="s">
        <v>126</v>
      </c>
      <c r="B3859" s="16" t="s">
        <v>51</v>
      </c>
      <c r="C3859" s="15" t="str">
        <f t="shared" si="421"/>
        <v>Sand Gravel Silt_W/Shale</v>
      </c>
      <c r="D3859" s="15">
        <v>1</v>
      </c>
      <c r="E3859" s="33">
        <f t="shared" si="424"/>
        <v>-4.8075106056537004E-2</v>
      </c>
      <c r="F3859" s="15" t="str">
        <f t="shared" si="420"/>
        <v>Rare/Uncommon</v>
      </c>
      <c r="G3859" s="17" t="s">
        <v>159</v>
      </c>
      <c r="H3859" s="18" t="s">
        <v>120</v>
      </c>
      <c r="I3859" s="26" t="s">
        <v>158</v>
      </c>
      <c r="J3859" s="19" t="str">
        <f t="shared" si="425"/>
        <v>Needs Review</v>
      </c>
      <c r="K3859" s="19" t="str">
        <f t="shared" si="426"/>
        <v>Nobody Agrees</v>
      </c>
      <c r="L3859" s="27" t="str">
        <f t="shared" si="422"/>
        <v>CHECK</v>
      </c>
      <c r="M3859" s="27" t="str">
        <f t="shared" si="423"/>
        <v>Sand &amp; Gravel</v>
      </c>
    </row>
    <row r="3860" spans="1:13" x14ac:dyDescent="0.25">
      <c r="A3860" s="15" t="s">
        <v>126</v>
      </c>
      <c r="B3860" s="16" t="s">
        <v>52</v>
      </c>
      <c r="C3860" s="15" t="str">
        <f t="shared" si="421"/>
        <v>Sand Gravel Silt_W/Silt</v>
      </c>
      <c r="D3860" s="15">
        <v>0</v>
      </c>
      <c r="E3860" s="33">
        <f t="shared" si="424"/>
        <v>-4.8134274696818129E-2</v>
      </c>
      <c r="F3860" s="15" t="str">
        <f t="shared" si="420"/>
        <v>Not Used</v>
      </c>
      <c r="G3860" s="17" t="s">
        <v>159</v>
      </c>
      <c r="H3860" s="18" t="s">
        <v>120</v>
      </c>
      <c r="I3860" s="26" t="s">
        <v>158</v>
      </c>
      <c r="J3860" s="19" t="str">
        <f t="shared" si="425"/>
        <v>Not Used</v>
      </c>
      <c r="K3860" s="19" t="str">
        <f t="shared" si="426"/>
        <v>Not Used</v>
      </c>
      <c r="L3860" s="27" t="str">
        <f t="shared" si="422"/>
        <v>CHECK</v>
      </c>
      <c r="M3860" s="27" t="str">
        <f t="shared" si="423"/>
        <v>Sand &amp; Gravel</v>
      </c>
    </row>
    <row r="3861" spans="1:13" x14ac:dyDescent="0.25">
      <c r="A3861" s="15" t="s">
        <v>126</v>
      </c>
      <c r="B3861" s="16" t="s">
        <v>53</v>
      </c>
      <c r="C3861" s="15" t="str">
        <f t="shared" si="421"/>
        <v>Sand Gravel Silt_W/Stones</v>
      </c>
      <c r="D3861" s="15">
        <v>6</v>
      </c>
      <c r="E3861" s="33">
        <f t="shared" si="424"/>
        <v>-4.7779262855131371E-2</v>
      </c>
      <c r="F3861" s="15" t="str">
        <f t="shared" si="420"/>
        <v>Rare/Uncommon</v>
      </c>
      <c r="G3861" s="17" t="s">
        <v>159</v>
      </c>
      <c r="H3861" s="18" t="s">
        <v>120</v>
      </c>
      <c r="I3861" s="26" t="s">
        <v>158</v>
      </c>
      <c r="J3861" s="19" t="str">
        <f t="shared" si="425"/>
        <v>Needs Review</v>
      </c>
      <c r="K3861" s="19" t="str">
        <f t="shared" si="426"/>
        <v>Nobody Agrees</v>
      </c>
      <c r="L3861" s="27" t="str">
        <f t="shared" si="422"/>
        <v>CHECK</v>
      </c>
      <c r="M3861" s="27" t="str">
        <f t="shared" si="423"/>
        <v>Sand &amp; Gravel</v>
      </c>
    </row>
    <row r="3862" spans="1:13" x14ac:dyDescent="0.25">
      <c r="A3862" s="15" t="s">
        <v>126</v>
      </c>
      <c r="B3862" s="16" t="s">
        <v>54</v>
      </c>
      <c r="C3862" s="15" t="str">
        <f t="shared" si="421"/>
        <v>Sand Gravel Silt_Water Bearing</v>
      </c>
      <c r="D3862" s="15">
        <v>12</v>
      </c>
      <c r="E3862" s="33">
        <f t="shared" si="424"/>
        <v>-4.7424251013444607E-2</v>
      </c>
      <c r="F3862" s="15" t="str">
        <f t="shared" si="420"/>
        <v>Rare/Uncommon</v>
      </c>
      <c r="G3862" s="17" t="s">
        <v>159</v>
      </c>
      <c r="H3862" s="18" t="s">
        <v>120</v>
      </c>
      <c r="I3862" s="26" t="s">
        <v>158</v>
      </c>
      <c r="J3862" s="19" t="str">
        <f t="shared" si="425"/>
        <v>Needs Review</v>
      </c>
      <c r="K3862" s="19" t="str">
        <f t="shared" si="426"/>
        <v>Nobody Agrees</v>
      </c>
      <c r="L3862" s="27" t="str">
        <f t="shared" si="422"/>
        <v>CHECK</v>
      </c>
      <c r="M3862" s="27" t="str">
        <f t="shared" si="423"/>
        <v>Sand &amp; Gravel</v>
      </c>
    </row>
    <row r="3863" spans="1:13" x14ac:dyDescent="0.25">
      <c r="A3863" s="15" t="s">
        <v>126</v>
      </c>
      <c r="B3863" s="16" t="s">
        <v>55</v>
      </c>
      <c r="C3863" s="15" t="str">
        <f t="shared" si="421"/>
        <v>Sand Gravel Silt_Weathered</v>
      </c>
      <c r="D3863" s="15">
        <v>0</v>
      </c>
      <c r="E3863" s="33">
        <f t="shared" si="424"/>
        <v>-4.8134274696818129E-2</v>
      </c>
      <c r="F3863" s="15" t="str">
        <f t="shared" si="420"/>
        <v>Not Used</v>
      </c>
      <c r="G3863" s="17" t="s">
        <v>159</v>
      </c>
      <c r="H3863" s="18" t="s">
        <v>120</v>
      </c>
      <c r="I3863" s="26" t="s">
        <v>158</v>
      </c>
      <c r="J3863" s="19" t="str">
        <f t="shared" si="425"/>
        <v>Not Used</v>
      </c>
      <c r="K3863" s="19" t="str">
        <f t="shared" si="426"/>
        <v>Not Used</v>
      </c>
      <c r="L3863" s="27" t="str">
        <f t="shared" si="422"/>
        <v>CHECK</v>
      </c>
      <c r="M3863" s="27" t="str">
        <f t="shared" si="423"/>
        <v>Sand &amp; Gravel</v>
      </c>
    </row>
    <row r="3864" spans="1:13" x14ac:dyDescent="0.25">
      <c r="A3864" s="15" t="s">
        <v>126</v>
      </c>
      <c r="B3864" s="16" t="s">
        <v>56</v>
      </c>
      <c r="C3864" s="15" t="str">
        <f t="shared" si="421"/>
        <v>Sand Gravel Silt_Wet/Moist</v>
      </c>
      <c r="D3864" s="15">
        <v>1</v>
      </c>
      <c r="E3864" s="33">
        <f t="shared" si="424"/>
        <v>-4.8075106056537004E-2</v>
      </c>
      <c r="F3864" s="15" t="str">
        <f t="shared" si="420"/>
        <v>Rare/Uncommon</v>
      </c>
      <c r="G3864" s="17" t="s">
        <v>159</v>
      </c>
      <c r="H3864" s="18" t="s">
        <v>120</v>
      </c>
      <c r="I3864" s="26" t="s">
        <v>158</v>
      </c>
      <c r="J3864" s="19" t="str">
        <f t="shared" si="425"/>
        <v>Needs Review</v>
      </c>
      <c r="K3864" s="19" t="str">
        <f t="shared" si="426"/>
        <v>Nobody Agrees</v>
      </c>
      <c r="L3864" s="27" t="str">
        <f t="shared" si="422"/>
        <v>CHECK</v>
      </c>
      <c r="M3864" s="27" t="str">
        <f t="shared" si="423"/>
        <v>Sand &amp; Gravel</v>
      </c>
    </row>
    <row r="3865" spans="1:13" x14ac:dyDescent="0.25">
      <c r="A3865" s="15" t="s">
        <v>126</v>
      </c>
      <c r="B3865" s="16" t="s">
        <v>57</v>
      </c>
      <c r="C3865" s="15" t="str">
        <f t="shared" si="421"/>
        <v>Sand Gravel Silt_Wood</v>
      </c>
      <c r="D3865" s="15">
        <v>0</v>
      </c>
      <c r="E3865" s="33">
        <f t="shared" si="424"/>
        <v>-4.8134274696818129E-2</v>
      </c>
      <c r="F3865" s="15" t="str">
        <f t="shared" si="420"/>
        <v>Not Used</v>
      </c>
      <c r="G3865" s="17" t="s">
        <v>159</v>
      </c>
      <c r="H3865" s="18" t="s">
        <v>120</v>
      </c>
      <c r="I3865" s="26" t="s">
        <v>158</v>
      </c>
      <c r="J3865" s="19" t="str">
        <f t="shared" si="425"/>
        <v>Not Used</v>
      </c>
      <c r="K3865" s="19" t="str">
        <f t="shared" si="426"/>
        <v>Not Used</v>
      </c>
      <c r="L3865" s="27" t="str">
        <f t="shared" si="422"/>
        <v>CHECK</v>
      </c>
      <c r="M3865" s="27" t="str">
        <f t="shared" si="423"/>
        <v>Sand &amp; Gravel</v>
      </c>
    </row>
    <row r="3866" spans="1:13" x14ac:dyDescent="0.25">
      <c r="A3866" s="15" t="s">
        <v>127</v>
      </c>
      <c r="B3866" s="16"/>
      <c r="C3866" s="15" t="str">
        <f t="shared" si="421"/>
        <v>Sand Silt Clay_</v>
      </c>
      <c r="D3866" s="15">
        <v>412</v>
      </c>
      <c r="E3866" s="33">
        <f t="shared" si="424"/>
        <v>-2.3756794900993947E-2</v>
      </c>
      <c r="F3866" s="15" t="str">
        <f t="shared" si="420"/>
        <v>Rare/Uncommon</v>
      </c>
      <c r="G3866" s="17" t="s">
        <v>159</v>
      </c>
      <c r="H3866" s="18" t="s">
        <v>64</v>
      </c>
      <c r="I3866" s="26" t="s">
        <v>64</v>
      </c>
      <c r="J3866" s="19" t="str">
        <f t="shared" si="425"/>
        <v>Needs Review</v>
      </c>
      <c r="K3866" s="19" t="str">
        <f t="shared" si="426"/>
        <v>Bell &amp; Erber</v>
      </c>
      <c r="L3866" s="27" t="str">
        <f t="shared" si="422"/>
        <v>Clay &amp; Sand</v>
      </c>
      <c r="M3866" s="27" t="str">
        <f t="shared" si="423"/>
        <v>Clay &amp; Sand</v>
      </c>
    </row>
    <row r="3867" spans="1:13" x14ac:dyDescent="0.25">
      <c r="A3867" s="15" t="s">
        <v>127</v>
      </c>
      <c r="B3867" s="16" t="s">
        <v>4</v>
      </c>
      <c r="C3867" s="15" t="str">
        <f t="shared" si="421"/>
        <v>Sand Silt Clay_Broken</v>
      </c>
      <c r="D3867" s="15">
        <v>0</v>
      </c>
      <c r="E3867" s="33">
        <f t="shared" si="424"/>
        <v>-4.8134274696818129E-2</v>
      </c>
      <c r="F3867" s="15" t="str">
        <f t="shared" si="420"/>
        <v>Not Used</v>
      </c>
      <c r="G3867" s="17" t="s">
        <v>159</v>
      </c>
      <c r="H3867" s="18" t="s">
        <v>64</v>
      </c>
      <c r="I3867" s="26" t="s">
        <v>64</v>
      </c>
      <c r="J3867" s="19" t="str">
        <f t="shared" si="425"/>
        <v>Not Used</v>
      </c>
      <c r="K3867" s="19" t="str">
        <f t="shared" si="426"/>
        <v>Not Used</v>
      </c>
      <c r="L3867" s="27" t="str">
        <f t="shared" si="422"/>
        <v>CHECK</v>
      </c>
      <c r="M3867" s="27" t="str">
        <f t="shared" si="423"/>
        <v>Clay &amp; Sand</v>
      </c>
    </row>
    <row r="3868" spans="1:13" x14ac:dyDescent="0.25">
      <c r="A3868" s="15" t="s">
        <v>127</v>
      </c>
      <c r="B3868" s="16" t="s">
        <v>5</v>
      </c>
      <c r="C3868" s="15" t="str">
        <f t="shared" si="421"/>
        <v>Sand Silt Clay_Cemented</v>
      </c>
      <c r="D3868" s="15">
        <v>0</v>
      </c>
      <c r="E3868" s="33">
        <f t="shared" si="424"/>
        <v>-4.8134274696818129E-2</v>
      </c>
      <c r="F3868" s="15" t="str">
        <f t="shared" si="420"/>
        <v>Not Used</v>
      </c>
      <c r="G3868" s="17" t="s">
        <v>159</v>
      </c>
      <c r="H3868" s="18" t="s">
        <v>64</v>
      </c>
      <c r="I3868" s="26" t="s">
        <v>64</v>
      </c>
      <c r="J3868" s="19" t="str">
        <f t="shared" si="425"/>
        <v>Not Used</v>
      </c>
      <c r="K3868" s="19" t="str">
        <f t="shared" si="426"/>
        <v>Not Used</v>
      </c>
      <c r="L3868" s="27" t="str">
        <f t="shared" si="422"/>
        <v>CHECK</v>
      </c>
      <c r="M3868" s="27" t="str">
        <f t="shared" si="423"/>
        <v>Clay &amp; Sand</v>
      </c>
    </row>
    <row r="3869" spans="1:13" x14ac:dyDescent="0.25">
      <c r="A3869" s="15" t="s">
        <v>127</v>
      </c>
      <c r="B3869" s="16" t="s">
        <v>6</v>
      </c>
      <c r="C3869" s="15" t="str">
        <f t="shared" si="421"/>
        <v>Sand Silt Clay_Clayey</v>
      </c>
      <c r="D3869" s="15">
        <v>3</v>
      </c>
      <c r="E3869" s="33">
        <f t="shared" si="424"/>
        <v>-4.7956768775974754E-2</v>
      </c>
      <c r="F3869" s="15" t="str">
        <f t="shared" si="420"/>
        <v>Rare/Uncommon</v>
      </c>
      <c r="G3869" s="17" t="s">
        <v>159</v>
      </c>
      <c r="H3869" s="18" t="s">
        <v>64</v>
      </c>
      <c r="I3869" s="26" t="s">
        <v>64</v>
      </c>
      <c r="J3869" s="19" t="str">
        <f t="shared" si="425"/>
        <v>Needs Review</v>
      </c>
      <c r="K3869" s="19" t="str">
        <f t="shared" si="426"/>
        <v>Bell &amp; Erber</v>
      </c>
      <c r="L3869" s="27" t="str">
        <f t="shared" si="422"/>
        <v>Clay &amp; Sand</v>
      </c>
      <c r="M3869" s="27" t="str">
        <f t="shared" si="423"/>
        <v>Clay &amp; Sand</v>
      </c>
    </row>
    <row r="3870" spans="1:13" x14ac:dyDescent="0.25">
      <c r="A3870" s="15" t="s">
        <v>127</v>
      </c>
      <c r="B3870" s="16" t="s">
        <v>7</v>
      </c>
      <c r="C3870" s="15" t="str">
        <f t="shared" si="421"/>
        <v>Sand Silt Clay_Coarse</v>
      </c>
      <c r="D3870" s="15">
        <v>7</v>
      </c>
      <c r="E3870" s="33">
        <f t="shared" si="424"/>
        <v>-4.7720094214850246E-2</v>
      </c>
      <c r="F3870" s="15" t="str">
        <f t="shared" si="420"/>
        <v>Rare/Uncommon</v>
      </c>
      <c r="G3870" s="17" t="s">
        <v>159</v>
      </c>
      <c r="H3870" s="18" t="s">
        <v>64</v>
      </c>
      <c r="I3870" s="26" t="s">
        <v>64</v>
      </c>
      <c r="J3870" s="19" t="str">
        <f t="shared" si="425"/>
        <v>Needs Review</v>
      </c>
      <c r="K3870" s="19" t="str">
        <f t="shared" si="426"/>
        <v>Bell &amp; Erber</v>
      </c>
      <c r="L3870" s="27" t="str">
        <f t="shared" si="422"/>
        <v>Clay &amp; Sand</v>
      </c>
      <c r="M3870" s="27" t="str">
        <f t="shared" si="423"/>
        <v>Clay &amp; Sand</v>
      </c>
    </row>
    <row r="3871" spans="1:13" x14ac:dyDescent="0.25">
      <c r="A3871" s="15" t="s">
        <v>127</v>
      </c>
      <c r="B3871" s="16" t="s">
        <v>8</v>
      </c>
      <c r="C3871" s="15" t="str">
        <f t="shared" si="421"/>
        <v>Sand Silt Clay_Dense</v>
      </c>
      <c r="D3871" s="15">
        <v>0</v>
      </c>
      <c r="E3871" s="33">
        <f t="shared" si="424"/>
        <v>-4.8134274696818129E-2</v>
      </c>
      <c r="F3871" s="15" t="str">
        <f t="shared" si="420"/>
        <v>Not Used</v>
      </c>
      <c r="G3871" s="17" t="s">
        <v>159</v>
      </c>
      <c r="H3871" s="18" t="s">
        <v>64</v>
      </c>
      <c r="I3871" s="26" t="s">
        <v>64</v>
      </c>
      <c r="J3871" s="19" t="str">
        <f t="shared" si="425"/>
        <v>Not Used</v>
      </c>
      <c r="K3871" s="19" t="str">
        <f t="shared" si="426"/>
        <v>Not Used</v>
      </c>
      <c r="L3871" s="27" t="str">
        <f t="shared" si="422"/>
        <v>CHECK</v>
      </c>
      <c r="M3871" s="27" t="str">
        <f t="shared" si="423"/>
        <v>Clay &amp; Sand</v>
      </c>
    </row>
    <row r="3872" spans="1:13" x14ac:dyDescent="0.25">
      <c r="A3872" s="15" t="s">
        <v>127</v>
      </c>
      <c r="B3872" s="16" t="s">
        <v>9</v>
      </c>
      <c r="C3872" s="15" t="str">
        <f t="shared" si="421"/>
        <v>Sand Silt Clay_Dolomitic</v>
      </c>
      <c r="D3872" s="15">
        <v>0</v>
      </c>
      <c r="E3872" s="33">
        <f t="shared" si="424"/>
        <v>-4.8134274696818129E-2</v>
      </c>
      <c r="F3872" s="15" t="str">
        <f t="shared" si="420"/>
        <v>Not Used</v>
      </c>
      <c r="G3872" s="17" t="s">
        <v>159</v>
      </c>
      <c r="H3872" s="18" t="s">
        <v>64</v>
      </c>
      <c r="I3872" s="26" t="s">
        <v>64</v>
      </c>
      <c r="J3872" s="19" t="str">
        <f t="shared" si="425"/>
        <v>Not Used</v>
      </c>
      <c r="K3872" s="19" t="str">
        <f t="shared" si="426"/>
        <v>Not Used</v>
      </c>
      <c r="L3872" s="27" t="str">
        <f t="shared" si="422"/>
        <v>CHECK</v>
      </c>
      <c r="M3872" s="27" t="str">
        <f t="shared" si="423"/>
        <v>Clay &amp; Sand</v>
      </c>
    </row>
    <row r="3873" spans="1:13" x14ac:dyDescent="0.25">
      <c r="A3873" s="15" t="s">
        <v>127</v>
      </c>
      <c r="B3873" s="16" t="s">
        <v>10</v>
      </c>
      <c r="C3873" s="15" t="str">
        <f t="shared" si="421"/>
        <v>Sand Silt Clay_Dry</v>
      </c>
      <c r="D3873" s="15">
        <v>1</v>
      </c>
      <c r="E3873" s="33">
        <f t="shared" si="424"/>
        <v>-4.8075106056537004E-2</v>
      </c>
      <c r="F3873" s="15" t="str">
        <f t="shared" si="420"/>
        <v>Rare/Uncommon</v>
      </c>
      <c r="G3873" s="17" t="s">
        <v>159</v>
      </c>
      <c r="H3873" s="18" t="s">
        <v>64</v>
      </c>
      <c r="I3873" s="26" t="s">
        <v>64</v>
      </c>
      <c r="J3873" s="19" t="str">
        <f t="shared" si="425"/>
        <v>Needs Review</v>
      </c>
      <c r="K3873" s="19" t="str">
        <f t="shared" si="426"/>
        <v>Bell &amp; Erber</v>
      </c>
      <c r="L3873" s="27" t="str">
        <f t="shared" si="422"/>
        <v>Clay &amp; Sand</v>
      </c>
      <c r="M3873" s="27" t="str">
        <f t="shared" si="423"/>
        <v>Clay &amp; Sand</v>
      </c>
    </row>
    <row r="3874" spans="1:13" x14ac:dyDescent="0.25">
      <c r="A3874" s="15" t="s">
        <v>127</v>
      </c>
      <c r="B3874" s="16" t="s">
        <v>11</v>
      </c>
      <c r="C3874" s="15" t="str">
        <f t="shared" si="421"/>
        <v>Sand Silt Clay_Fill</v>
      </c>
      <c r="D3874" s="15">
        <v>1</v>
      </c>
      <c r="E3874" s="33">
        <f t="shared" si="424"/>
        <v>-4.8075106056537004E-2</v>
      </c>
      <c r="F3874" s="15" t="str">
        <f t="shared" si="420"/>
        <v>Rare/Uncommon</v>
      </c>
      <c r="G3874" s="17" t="s">
        <v>159</v>
      </c>
      <c r="H3874" s="18" t="s">
        <v>167</v>
      </c>
      <c r="I3874" s="26" t="s">
        <v>167</v>
      </c>
      <c r="J3874" s="19" t="str">
        <f t="shared" si="425"/>
        <v>Needs Review</v>
      </c>
      <c r="K3874" s="19" t="str">
        <f t="shared" si="426"/>
        <v>Bell &amp; Erber</v>
      </c>
      <c r="L3874" s="27" t="str">
        <f t="shared" si="422"/>
        <v>Unknown or No Record</v>
      </c>
      <c r="M3874" s="27" t="str">
        <f t="shared" si="423"/>
        <v>Unknown or No Record</v>
      </c>
    </row>
    <row r="3875" spans="1:13" x14ac:dyDescent="0.25">
      <c r="A3875" s="15" t="s">
        <v>127</v>
      </c>
      <c r="B3875" s="16" t="s">
        <v>12</v>
      </c>
      <c r="C3875" s="15" t="str">
        <f t="shared" si="421"/>
        <v>Sand Silt Clay_Fine</v>
      </c>
      <c r="D3875" s="15">
        <v>92</v>
      </c>
      <c r="E3875" s="33">
        <f t="shared" si="424"/>
        <v>-4.2690759790954477E-2</v>
      </c>
      <c r="F3875" s="15" t="str">
        <f t="shared" si="420"/>
        <v>Rare/Uncommon</v>
      </c>
      <c r="G3875" s="17" t="s">
        <v>159</v>
      </c>
      <c r="H3875" s="18" t="s">
        <v>64</v>
      </c>
      <c r="I3875" s="26" t="s">
        <v>64</v>
      </c>
      <c r="J3875" s="19" t="str">
        <f t="shared" si="425"/>
        <v>Needs Review</v>
      </c>
      <c r="K3875" s="19" t="str">
        <f t="shared" si="426"/>
        <v>Bell &amp; Erber</v>
      </c>
      <c r="L3875" s="27" t="str">
        <f t="shared" si="422"/>
        <v>Clay &amp; Sand</v>
      </c>
      <c r="M3875" s="27" t="str">
        <f t="shared" si="423"/>
        <v>Clay &amp; Sand</v>
      </c>
    </row>
    <row r="3876" spans="1:13" x14ac:dyDescent="0.25">
      <c r="A3876" s="15" t="s">
        <v>127</v>
      </c>
      <c r="B3876" s="16" t="s">
        <v>13</v>
      </c>
      <c r="C3876" s="15" t="str">
        <f t="shared" si="421"/>
        <v>Sand Silt Clay_Fine To Coarse</v>
      </c>
      <c r="D3876" s="15">
        <v>3</v>
      </c>
      <c r="E3876" s="33">
        <f t="shared" si="424"/>
        <v>-4.7956768775974754E-2</v>
      </c>
      <c r="F3876" s="15" t="str">
        <f t="shared" si="420"/>
        <v>Rare/Uncommon</v>
      </c>
      <c r="G3876" s="17" t="s">
        <v>159</v>
      </c>
      <c r="H3876" s="18" t="s">
        <v>64</v>
      </c>
      <c r="I3876" s="26" t="s">
        <v>64</v>
      </c>
      <c r="J3876" s="19" t="str">
        <f t="shared" si="425"/>
        <v>Needs Review</v>
      </c>
      <c r="K3876" s="19" t="str">
        <f t="shared" si="426"/>
        <v>Bell &amp; Erber</v>
      </c>
      <c r="L3876" s="27" t="str">
        <f t="shared" si="422"/>
        <v>Clay &amp; Sand</v>
      </c>
      <c r="M3876" s="27" t="str">
        <f t="shared" si="423"/>
        <v>Clay &amp; Sand</v>
      </c>
    </row>
    <row r="3877" spans="1:13" x14ac:dyDescent="0.25">
      <c r="A3877" s="15" t="s">
        <v>127</v>
      </c>
      <c r="B3877" s="16" t="s">
        <v>14</v>
      </c>
      <c r="C3877" s="15" t="str">
        <f t="shared" si="421"/>
        <v>Sand Silt Clay_Fine To Medium</v>
      </c>
      <c r="D3877" s="15">
        <v>9</v>
      </c>
      <c r="E3877" s="33">
        <f t="shared" si="424"/>
        <v>-4.7601756934287989E-2</v>
      </c>
      <c r="F3877" s="15" t="str">
        <f t="shared" si="420"/>
        <v>Rare/Uncommon</v>
      </c>
      <c r="G3877" s="17" t="s">
        <v>159</v>
      </c>
      <c r="H3877" s="18" t="s">
        <v>64</v>
      </c>
      <c r="I3877" s="26" t="s">
        <v>64</v>
      </c>
      <c r="J3877" s="19" t="str">
        <f t="shared" si="425"/>
        <v>Needs Review</v>
      </c>
      <c r="K3877" s="19" t="str">
        <f t="shared" si="426"/>
        <v>Bell &amp; Erber</v>
      </c>
      <c r="L3877" s="27" t="str">
        <f t="shared" si="422"/>
        <v>Clay &amp; Sand</v>
      </c>
      <c r="M3877" s="27" t="str">
        <f t="shared" si="423"/>
        <v>Clay &amp; Sand</v>
      </c>
    </row>
    <row r="3878" spans="1:13" x14ac:dyDescent="0.25">
      <c r="A3878" s="15" t="s">
        <v>127</v>
      </c>
      <c r="B3878" s="16" t="s">
        <v>15</v>
      </c>
      <c r="C3878" s="15" t="str">
        <f t="shared" si="421"/>
        <v>Sand Silt Clay_Firm</v>
      </c>
      <c r="D3878" s="15">
        <v>0</v>
      </c>
      <c r="E3878" s="33">
        <f t="shared" si="424"/>
        <v>-4.8134274696818129E-2</v>
      </c>
      <c r="F3878" s="15" t="str">
        <f t="shared" si="420"/>
        <v>Not Used</v>
      </c>
      <c r="G3878" s="17" t="s">
        <v>159</v>
      </c>
      <c r="H3878" s="18" t="s">
        <v>64</v>
      </c>
      <c r="I3878" s="26" t="s">
        <v>64</v>
      </c>
      <c r="J3878" s="19" t="str">
        <f t="shared" si="425"/>
        <v>Not Used</v>
      </c>
      <c r="K3878" s="19" t="str">
        <f t="shared" si="426"/>
        <v>Not Used</v>
      </c>
      <c r="L3878" s="27" t="str">
        <f t="shared" si="422"/>
        <v>CHECK</v>
      </c>
      <c r="M3878" s="27" t="str">
        <f t="shared" si="423"/>
        <v>Clay &amp; Sand</v>
      </c>
    </row>
    <row r="3879" spans="1:13" x14ac:dyDescent="0.25">
      <c r="A3879" s="15" t="s">
        <v>127</v>
      </c>
      <c r="B3879" s="16" t="s">
        <v>16</v>
      </c>
      <c r="C3879" s="15" t="str">
        <f t="shared" si="421"/>
        <v>Sand Silt Clay_Fractured</v>
      </c>
      <c r="D3879" s="15">
        <v>0</v>
      </c>
      <c r="E3879" s="33">
        <f t="shared" si="424"/>
        <v>-4.8134274696818129E-2</v>
      </c>
      <c r="F3879" s="15" t="str">
        <f t="shared" si="420"/>
        <v>Not Used</v>
      </c>
      <c r="G3879" s="17" t="s">
        <v>159</v>
      </c>
      <c r="H3879" s="18" t="s">
        <v>64</v>
      </c>
      <c r="I3879" s="26" t="s">
        <v>64</v>
      </c>
      <c r="J3879" s="19" t="str">
        <f t="shared" si="425"/>
        <v>Not Used</v>
      </c>
      <c r="K3879" s="19" t="str">
        <f t="shared" si="426"/>
        <v>Not Used</v>
      </c>
      <c r="L3879" s="27" t="str">
        <f t="shared" si="422"/>
        <v>CHECK</v>
      </c>
      <c r="M3879" s="27" t="str">
        <f t="shared" si="423"/>
        <v>Clay &amp; Sand</v>
      </c>
    </row>
    <row r="3880" spans="1:13" x14ac:dyDescent="0.25">
      <c r="A3880" s="15" t="s">
        <v>127</v>
      </c>
      <c r="B3880" s="16" t="s">
        <v>17</v>
      </c>
      <c r="C3880" s="15" t="str">
        <f t="shared" si="421"/>
        <v>Sand Silt Clay_Gravely</v>
      </c>
      <c r="D3880" s="15">
        <v>2</v>
      </c>
      <c r="E3880" s="33">
        <f t="shared" si="424"/>
        <v>-4.8015937416255879E-2</v>
      </c>
      <c r="F3880" s="15" t="str">
        <f t="shared" si="420"/>
        <v>Rare/Uncommon</v>
      </c>
      <c r="G3880" s="17" t="s">
        <v>159</v>
      </c>
      <c r="H3880" s="18" t="s">
        <v>158</v>
      </c>
      <c r="I3880" s="26" t="s">
        <v>158</v>
      </c>
      <c r="J3880" s="19" t="str">
        <f t="shared" si="425"/>
        <v>Needs Review</v>
      </c>
      <c r="K3880" s="19" t="str">
        <f t="shared" si="426"/>
        <v>Bell &amp; Erber</v>
      </c>
      <c r="L3880" s="27" t="str">
        <f t="shared" si="422"/>
        <v>Diamicton</v>
      </c>
      <c r="M3880" s="27" t="str">
        <f t="shared" si="423"/>
        <v>Diamicton</v>
      </c>
    </row>
    <row r="3881" spans="1:13" x14ac:dyDescent="0.25">
      <c r="A3881" s="15" t="s">
        <v>127</v>
      </c>
      <c r="B3881" s="16" t="s">
        <v>18</v>
      </c>
      <c r="C3881" s="15" t="str">
        <f t="shared" si="421"/>
        <v>Sand Silt Clay_Gummy</v>
      </c>
      <c r="D3881" s="15">
        <v>0</v>
      </c>
      <c r="E3881" s="33">
        <f t="shared" si="424"/>
        <v>-4.8134274696818129E-2</v>
      </c>
      <c r="F3881" s="15" t="str">
        <f t="shared" si="420"/>
        <v>Not Used</v>
      </c>
      <c r="G3881" s="17" t="s">
        <v>159</v>
      </c>
      <c r="H3881" s="18" t="s">
        <v>64</v>
      </c>
      <c r="I3881" s="26" t="s">
        <v>64</v>
      </c>
      <c r="J3881" s="19" t="str">
        <f t="shared" si="425"/>
        <v>Not Used</v>
      </c>
      <c r="K3881" s="19" t="str">
        <f t="shared" si="426"/>
        <v>Not Used</v>
      </c>
      <c r="L3881" s="27" t="str">
        <f t="shared" si="422"/>
        <v>CHECK</v>
      </c>
      <c r="M3881" s="27" t="str">
        <f t="shared" si="423"/>
        <v>Clay &amp; Sand</v>
      </c>
    </row>
    <row r="3882" spans="1:13" x14ac:dyDescent="0.25">
      <c r="A3882" s="15" t="s">
        <v>127</v>
      </c>
      <c r="B3882" s="16" t="s">
        <v>19</v>
      </c>
      <c r="C3882" s="15" t="str">
        <f t="shared" si="421"/>
        <v>Sand Silt Clay_Hard</v>
      </c>
      <c r="D3882" s="15">
        <v>5</v>
      </c>
      <c r="E3882" s="33">
        <f t="shared" si="424"/>
        <v>-4.7838431495412496E-2</v>
      </c>
      <c r="F3882" s="15" t="str">
        <f t="shared" si="420"/>
        <v>Rare/Uncommon</v>
      </c>
      <c r="G3882" s="17" t="s">
        <v>159</v>
      </c>
      <c r="H3882" s="18" t="s">
        <v>64</v>
      </c>
      <c r="I3882" s="26" t="s">
        <v>64</v>
      </c>
      <c r="J3882" s="19" t="str">
        <f t="shared" si="425"/>
        <v>Needs Review</v>
      </c>
      <c r="K3882" s="19" t="str">
        <f t="shared" si="426"/>
        <v>Bell &amp; Erber</v>
      </c>
      <c r="L3882" s="27" t="str">
        <f t="shared" si="422"/>
        <v>Clay &amp; Sand</v>
      </c>
      <c r="M3882" s="27" t="str">
        <f t="shared" si="423"/>
        <v>Clay &amp; Sand</v>
      </c>
    </row>
    <row r="3883" spans="1:13" x14ac:dyDescent="0.25">
      <c r="A3883" s="15" t="s">
        <v>127</v>
      </c>
      <c r="B3883" s="16" t="s">
        <v>20</v>
      </c>
      <c r="C3883" s="15" t="str">
        <f t="shared" si="421"/>
        <v>Sand Silt Clay_Heaving/Quick</v>
      </c>
      <c r="D3883" s="15">
        <v>0</v>
      </c>
      <c r="E3883" s="33">
        <f t="shared" si="424"/>
        <v>-4.8134274696818129E-2</v>
      </c>
      <c r="F3883" s="15" t="str">
        <f t="shared" si="420"/>
        <v>Not Used</v>
      </c>
      <c r="G3883" s="17" t="s">
        <v>159</v>
      </c>
      <c r="H3883" s="18" t="s">
        <v>64</v>
      </c>
      <c r="I3883" s="26" t="s">
        <v>64</v>
      </c>
      <c r="J3883" s="19" t="str">
        <f t="shared" si="425"/>
        <v>Not Used</v>
      </c>
      <c r="K3883" s="19" t="str">
        <f t="shared" si="426"/>
        <v>Not Used</v>
      </c>
      <c r="L3883" s="27" t="str">
        <f t="shared" si="422"/>
        <v>CHECK</v>
      </c>
      <c r="M3883" s="27" t="str">
        <f t="shared" si="423"/>
        <v>Clay &amp; Sand</v>
      </c>
    </row>
    <row r="3884" spans="1:13" x14ac:dyDescent="0.25">
      <c r="A3884" s="15" t="s">
        <v>127</v>
      </c>
      <c r="B3884" s="16" t="s">
        <v>21</v>
      </c>
      <c r="C3884" s="15" t="str">
        <f t="shared" si="421"/>
        <v>Sand Silt Clay_Karst</v>
      </c>
      <c r="D3884" s="15">
        <v>0</v>
      </c>
      <c r="E3884" s="33">
        <f t="shared" si="424"/>
        <v>-4.8134274696818129E-2</v>
      </c>
      <c r="F3884" s="15" t="str">
        <f t="shared" si="420"/>
        <v>Not Used</v>
      </c>
      <c r="G3884" s="17" t="s">
        <v>159</v>
      </c>
      <c r="H3884" s="18" t="s">
        <v>64</v>
      </c>
      <c r="I3884" s="26" t="s">
        <v>64</v>
      </c>
      <c r="J3884" s="19" t="str">
        <f t="shared" si="425"/>
        <v>Not Used</v>
      </c>
      <c r="K3884" s="19" t="str">
        <f t="shared" si="426"/>
        <v>Not Used</v>
      </c>
      <c r="L3884" s="27" t="str">
        <f t="shared" si="422"/>
        <v>CHECK</v>
      </c>
      <c r="M3884" s="27" t="str">
        <f t="shared" si="423"/>
        <v>Clay &amp; Sand</v>
      </c>
    </row>
    <row r="3885" spans="1:13" x14ac:dyDescent="0.25">
      <c r="A3885" s="15" t="s">
        <v>127</v>
      </c>
      <c r="B3885" s="16" t="s">
        <v>22</v>
      </c>
      <c r="C3885" s="15" t="str">
        <f t="shared" si="421"/>
        <v>Sand Silt Clay_Layered</v>
      </c>
      <c r="D3885" s="15">
        <v>6</v>
      </c>
      <c r="E3885" s="33">
        <f t="shared" si="424"/>
        <v>-4.7779262855131371E-2</v>
      </c>
      <c r="F3885" s="15" t="str">
        <f t="shared" si="420"/>
        <v>Rare/Uncommon</v>
      </c>
      <c r="G3885" s="17" t="s">
        <v>159</v>
      </c>
      <c r="H3885" s="18" t="s">
        <v>64</v>
      </c>
      <c r="I3885" s="26" t="s">
        <v>64</v>
      </c>
      <c r="J3885" s="19" t="str">
        <f t="shared" si="425"/>
        <v>Needs Review</v>
      </c>
      <c r="K3885" s="19" t="str">
        <f t="shared" si="426"/>
        <v>Bell &amp; Erber</v>
      </c>
      <c r="L3885" s="27" t="str">
        <f t="shared" si="422"/>
        <v>Clay &amp; Sand</v>
      </c>
      <c r="M3885" s="27" t="str">
        <f t="shared" si="423"/>
        <v>Clay &amp; Sand</v>
      </c>
    </row>
    <row r="3886" spans="1:13" x14ac:dyDescent="0.25">
      <c r="A3886" s="15" t="s">
        <v>127</v>
      </c>
      <c r="B3886" s="16" t="s">
        <v>23</v>
      </c>
      <c r="C3886" s="15" t="str">
        <f t="shared" si="421"/>
        <v>Sand Silt Clay_Medium</v>
      </c>
      <c r="D3886" s="15">
        <v>4</v>
      </c>
      <c r="E3886" s="33">
        <f t="shared" si="424"/>
        <v>-4.7897600135693622E-2</v>
      </c>
      <c r="F3886" s="15" t="str">
        <f t="shared" si="420"/>
        <v>Rare/Uncommon</v>
      </c>
      <c r="G3886" s="17" t="s">
        <v>159</v>
      </c>
      <c r="H3886" s="18" t="s">
        <v>64</v>
      </c>
      <c r="I3886" s="26" t="s">
        <v>64</v>
      </c>
      <c r="J3886" s="19" t="str">
        <f t="shared" si="425"/>
        <v>Needs Review</v>
      </c>
      <c r="K3886" s="19" t="str">
        <f t="shared" si="426"/>
        <v>Bell &amp; Erber</v>
      </c>
      <c r="L3886" s="27" t="str">
        <f t="shared" si="422"/>
        <v>Clay &amp; Sand</v>
      </c>
      <c r="M3886" s="27" t="str">
        <f t="shared" si="423"/>
        <v>Clay &amp; Sand</v>
      </c>
    </row>
    <row r="3887" spans="1:13" x14ac:dyDescent="0.25">
      <c r="A3887" s="15" t="s">
        <v>127</v>
      </c>
      <c r="B3887" s="16" t="s">
        <v>24</v>
      </c>
      <c r="C3887" s="15" t="str">
        <f t="shared" si="421"/>
        <v>Sand Silt Clay_Medium To Coarse</v>
      </c>
      <c r="D3887" s="15">
        <v>1</v>
      </c>
      <c r="E3887" s="33">
        <f t="shared" si="424"/>
        <v>-4.8075106056537004E-2</v>
      </c>
      <c r="F3887" s="15" t="str">
        <f t="shared" si="420"/>
        <v>Rare/Uncommon</v>
      </c>
      <c r="G3887" s="17" t="s">
        <v>159</v>
      </c>
      <c r="H3887" s="18" t="s">
        <v>64</v>
      </c>
      <c r="I3887" s="26" t="s">
        <v>64</v>
      </c>
      <c r="J3887" s="19" t="str">
        <f t="shared" si="425"/>
        <v>Needs Review</v>
      </c>
      <c r="K3887" s="19" t="str">
        <f t="shared" si="426"/>
        <v>Bell &amp; Erber</v>
      </c>
      <c r="L3887" s="27" t="str">
        <f t="shared" si="422"/>
        <v>Clay &amp; Sand</v>
      </c>
      <c r="M3887" s="27" t="str">
        <f t="shared" si="423"/>
        <v>Clay &amp; Sand</v>
      </c>
    </row>
    <row r="3888" spans="1:13" x14ac:dyDescent="0.25">
      <c r="A3888" s="15" t="s">
        <v>127</v>
      </c>
      <c r="B3888" s="16" t="s">
        <v>25</v>
      </c>
      <c r="C3888" s="15" t="str">
        <f t="shared" si="421"/>
        <v>Sand Silt Clay_Organic</v>
      </c>
      <c r="D3888" s="15">
        <v>0</v>
      </c>
      <c r="E3888" s="33">
        <f t="shared" si="424"/>
        <v>-4.8134274696818129E-2</v>
      </c>
      <c r="F3888" s="15" t="str">
        <f t="shared" si="420"/>
        <v>Not Used</v>
      </c>
      <c r="G3888" s="17" t="s">
        <v>159</v>
      </c>
      <c r="H3888" s="18" t="s">
        <v>64</v>
      </c>
      <c r="I3888" s="26" t="s">
        <v>64</v>
      </c>
      <c r="J3888" s="19" t="str">
        <f t="shared" si="425"/>
        <v>Not Used</v>
      </c>
      <c r="K3888" s="19" t="str">
        <f t="shared" si="426"/>
        <v>Not Used</v>
      </c>
      <c r="L3888" s="27" t="str">
        <f t="shared" si="422"/>
        <v>CHECK</v>
      </c>
      <c r="M3888" s="27" t="str">
        <f t="shared" si="423"/>
        <v>Clay &amp; Sand</v>
      </c>
    </row>
    <row r="3889" spans="1:13" x14ac:dyDescent="0.25">
      <c r="A3889" s="15" t="s">
        <v>127</v>
      </c>
      <c r="B3889" s="16" t="s">
        <v>26</v>
      </c>
      <c r="C3889" s="15" t="str">
        <f t="shared" si="421"/>
        <v>Sand Silt Clay_Porous</v>
      </c>
      <c r="D3889" s="15">
        <v>0</v>
      </c>
      <c r="E3889" s="33">
        <f t="shared" si="424"/>
        <v>-4.8134274696818129E-2</v>
      </c>
      <c r="F3889" s="15" t="str">
        <f t="shared" si="420"/>
        <v>Not Used</v>
      </c>
      <c r="G3889" s="17" t="s">
        <v>159</v>
      </c>
      <c r="H3889" s="18" t="s">
        <v>64</v>
      </c>
      <c r="I3889" s="26" t="s">
        <v>64</v>
      </c>
      <c r="J3889" s="19" t="str">
        <f t="shared" si="425"/>
        <v>Not Used</v>
      </c>
      <c r="K3889" s="19" t="str">
        <f t="shared" si="426"/>
        <v>Not Used</v>
      </c>
      <c r="L3889" s="27" t="str">
        <f t="shared" si="422"/>
        <v>CHECK</v>
      </c>
      <c r="M3889" s="27" t="str">
        <f t="shared" si="423"/>
        <v>Clay &amp; Sand</v>
      </c>
    </row>
    <row r="3890" spans="1:13" x14ac:dyDescent="0.25">
      <c r="A3890" s="15" t="s">
        <v>127</v>
      </c>
      <c r="B3890" s="16" t="s">
        <v>27</v>
      </c>
      <c r="C3890" s="15" t="str">
        <f t="shared" si="421"/>
        <v>Sand Silt Clay_Sandy</v>
      </c>
      <c r="D3890" s="15">
        <v>5</v>
      </c>
      <c r="E3890" s="33">
        <f t="shared" si="424"/>
        <v>-4.7838431495412496E-2</v>
      </c>
      <c r="F3890" s="15" t="str">
        <f t="shared" si="420"/>
        <v>Rare/Uncommon</v>
      </c>
      <c r="G3890" s="17" t="s">
        <v>159</v>
      </c>
      <c r="H3890" s="18" t="s">
        <v>64</v>
      </c>
      <c r="I3890" s="26" t="s">
        <v>64</v>
      </c>
      <c r="J3890" s="19" t="str">
        <f t="shared" si="425"/>
        <v>Needs Review</v>
      </c>
      <c r="K3890" s="19" t="str">
        <f t="shared" si="426"/>
        <v>Bell &amp; Erber</v>
      </c>
      <c r="L3890" s="27" t="str">
        <f t="shared" si="422"/>
        <v>Clay &amp; Sand</v>
      </c>
      <c r="M3890" s="27" t="str">
        <f t="shared" si="423"/>
        <v>Clay &amp; Sand</v>
      </c>
    </row>
    <row r="3891" spans="1:13" x14ac:dyDescent="0.25">
      <c r="A3891" s="15" t="s">
        <v>127</v>
      </c>
      <c r="B3891" s="16" t="s">
        <v>28</v>
      </c>
      <c r="C3891" s="15" t="str">
        <f t="shared" si="421"/>
        <v>Sand Silt Clay_Silty</v>
      </c>
      <c r="D3891" s="15">
        <v>18</v>
      </c>
      <c r="E3891" s="33">
        <f t="shared" si="424"/>
        <v>-4.706923917175785E-2</v>
      </c>
      <c r="F3891" s="15" t="str">
        <f t="shared" si="420"/>
        <v>Rare/Uncommon</v>
      </c>
      <c r="G3891" s="17" t="s">
        <v>159</v>
      </c>
      <c r="H3891" s="18" t="s">
        <v>64</v>
      </c>
      <c r="I3891" s="26" t="s">
        <v>64</v>
      </c>
      <c r="J3891" s="19" t="str">
        <f t="shared" si="425"/>
        <v>Needs Review</v>
      </c>
      <c r="K3891" s="19" t="str">
        <f t="shared" si="426"/>
        <v>Bell &amp; Erber</v>
      </c>
      <c r="L3891" s="27" t="str">
        <f t="shared" si="422"/>
        <v>Clay &amp; Sand</v>
      </c>
      <c r="M3891" s="27" t="str">
        <f t="shared" si="423"/>
        <v>Clay &amp; Sand</v>
      </c>
    </row>
    <row r="3892" spans="1:13" x14ac:dyDescent="0.25">
      <c r="A3892" s="15" t="s">
        <v>127</v>
      </c>
      <c r="B3892" s="16" t="s">
        <v>29</v>
      </c>
      <c r="C3892" s="15" t="str">
        <f t="shared" si="421"/>
        <v>Sand Silt Clay_Soft</v>
      </c>
      <c r="D3892" s="15">
        <v>7</v>
      </c>
      <c r="E3892" s="33">
        <f t="shared" si="424"/>
        <v>-4.7720094214850246E-2</v>
      </c>
      <c r="F3892" s="15" t="str">
        <f t="shared" si="420"/>
        <v>Rare/Uncommon</v>
      </c>
      <c r="G3892" s="17" t="s">
        <v>159</v>
      </c>
      <c r="H3892" s="18" t="s">
        <v>64</v>
      </c>
      <c r="I3892" s="26" t="s">
        <v>64</v>
      </c>
      <c r="J3892" s="19" t="str">
        <f t="shared" si="425"/>
        <v>Needs Review</v>
      </c>
      <c r="K3892" s="19" t="str">
        <f t="shared" si="426"/>
        <v>Bell &amp; Erber</v>
      </c>
      <c r="L3892" s="27" t="str">
        <f t="shared" si="422"/>
        <v>Clay &amp; Sand</v>
      </c>
      <c r="M3892" s="27" t="str">
        <f t="shared" si="423"/>
        <v>Clay &amp; Sand</v>
      </c>
    </row>
    <row r="3893" spans="1:13" x14ac:dyDescent="0.25">
      <c r="A3893" s="15" t="s">
        <v>127</v>
      </c>
      <c r="B3893" s="16" t="s">
        <v>30</v>
      </c>
      <c r="C3893" s="15" t="str">
        <f t="shared" si="421"/>
        <v>Sand Silt Clay_Sticky</v>
      </c>
      <c r="D3893" s="15">
        <v>3</v>
      </c>
      <c r="E3893" s="33">
        <f t="shared" si="424"/>
        <v>-4.7956768775974754E-2</v>
      </c>
      <c r="F3893" s="15" t="str">
        <f t="shared" si="420"/>
        <v>Rare/Uncommon</v>
      </c>
      <c r="G3893" s="17" t="s">
        <v>159</v>
      </c>
      <c r="H3893" s="18" t="s">
        <v>64</v>
      </c>
      <c r="I3893" s="26" t="s">
        <v>64</v>
      </c>
      <c r="J3893" s="19" t="str">
        <f t="shared" si="425"/>
        <v>Needs Review</v>
      </c>
      <c r="K3893" s="19" t="str">
        <f t="shared" si="426"/>
        <v>Bell &amp; Erber</v>
      </c>
      <c r="L3893" s="27" t="str">
        <f t="shared" si="422"/>
        <v>Clay &amp; Sand</v>
      </c>
      <c r="M3893" s="27" t="str">
        <f t="shared" si="423"/>
        <v>Clay &amp; Sand</v>
      </c>
    </row>
    <row r="3894" spans="1:13" x14ac:dyDescent="0.25">
      <c r="A3894" s="15" t="s">
        <v>127</v>
      </c>
      <c r="B3894" s="16" t="s">
        <v>31</v>
      </c>
      <c r="C3894" s="15" t="str">
        <f t="shared" si="421"/>
        <v>Sand Silt Clay_Stoney</v>
      </c>
      <c r="D3894" s="15">
        <v>2</v>
      </c>
      <c r="E3894" s="33">
        <f t="shared" si="424"/>
        <v>-4.8015937416255879E-2</v>
      </c>
      <c r="F3894" s="15" t="str">
        <f t="shared" si="420"/>
        <v>Rare/Uncommon</v>
      </c>
      <c r="G3894" s="17" t="s">
        <v>159</v>
      </c>
      <c r="H3894" s="18" t="s">
        <v>158</v>
      </c>
      <c r="I3894" s="26" t="s">
        <v>158</v>
      </c>
      <c r="J3894" s="19" t="str">
        <f t="shared" si="425"/>
        <v>Needs Review</v>
      </c>
      <c r="K3894" s="19" t="str">
        <f t="shared" si="426"/>
        <v>Bell &amp; Erber</v>
      </c>
      <c r="L3894" s="27" t="str">
        <f t="shared" si="422"/>
        <v>Diamicton</v>
      </c>
      <c r="M3894" s="27" t="str">
        <f t="shared" si="423"/>
        <v>Diamicton</v>
      </c>
    </row>
    <row r="3895" spans="1:13" x14ac:dyDescent="0.25">
      <c r="A3895" s="15" t="s">
        <v>127</v>
      </c>
      <c r="B3895" s="16" t="s">
        <v>32</v>
      </c>
      <c r="C3895" s="15" t="str">
        <f t="shared" si="421"/>
        <v>Sand Silt Clay_Stringers</v>
      </c>
      <c r="D3895" s="15">
        <v>6</v>
      </c>
      <c r="E3895" s="33">
        <f t="shared" si="424"/>
        <v>-4.7779262855131371E-2</v>
      </c>
      <c r="F3895" s="15" t="str">
        <f t="shared" si="420"/>
        <v>Rare/Uncommon</v>
      </c>
      <c r="G3895" s="17" t="s">
        <v>159</v>
      </c>
      <c r="H3895" s="18" t="s">
        <v>64</v>
      </c>
      <c r="I3895" s="26" t="s">
        <v>64</v>
      </c>
      <c r="J3895" s="19" t="str">
        <f t="shared" si="425"/>
        <v>Needs Review</v>
      </c>
      <c r="K3895" s="19" t="str">
        <f t="shared" si="426"/>
        <v>Bell &amp; Erber</v>
      </c>
      <c r="L3895" s="27" t="str">
        <f t="shared" si="422"/>
        <v>Clay &amp; Sand</v>
      </c>
      <c r="M3895" s="27" t="str">
        <f t="shared" si="423"/>
        <v>Clay &amp; Sand</v>
      </c>
    </row>
    <row r="3896" spans="1:13" x14ac:dyDescent="0.25">
      <c r="A3896" s="15" t="s">
        <v>127</v>
      </c>
      <c r="B3896" s="16" t="s">
        <v>33</v>
      </c>
      <c r="C3896" s="15" t="str">
        <f t="shared" si="421"/>
        <v>Sand Silt Clay_Strips</v>
      </c>
      <c r="D3896" s="15">
        <v>2</v>
      </c>
      <c r="E3896" s="33">
        <f t="shared" si="424"/>
        <v>-4.8015937416255879E-2</v>
      </c>
      <c r="F3896" s="15" t="str">
        <f t="shared" si="420"/>
        <v>Rare/Uncommon</v>
      </c>
      <c r="G3896" s="17" t="s">
        <v>159</v>
      </c>
      <c r="H3896" s="18" t="s">
        <v>64</v>
      </c>
      <c r="I3896" s="26" t="s">
        <v>64</v>
      </c>
      <c r="J3896" s="19" t="str">
        <f t="shared" si="425"/>
        <v>Needs Review</v>
      </c>
      <c r="K3896" s="19" t="str">
        <f t="shared" si="426"/>
        <v>Bell &amp; Erber</v>
      </c>
      <c r="L3896" s="27" t="str">
        <f t="shared" si="422"/>
        <v>Clay &amp; Sand</v>
      </c>
      <c r="M3896" s="27" t="str">
        <f t="shared" si="423"/>
        <v>Clay &amp; Sand</v>
      </c>
    </row>
    <row r="3897" spans="1:13" x14ac:dyDescent="0.25">
      <c r="A3897" s="15" t="s">
        <v>127</v>
      </c>
      <c r="B3897" s="16" t="s">
        <v>34</v>
      </c>
      <c r="C3897" s="15" t="str">
        <f t="shared" si="421"/>
        <v>Sand Silt Clay_Swelling</v>
      </c>
      <c r="D3897" s="15">
        <v>0</v>
      </c>
      <c r="E3897" s="33">
        <f t="shared" si="424"/>
        <v>-4.8134274696818129E-2</v>
      </c>
      <c r="F3897" s="15" t="str">
        <f t="shared" si="420"/>
        <v>Not Used</v>
      </c>
      <c r="G3897" s="17" t="s">
        <v>159</v>
      </c>
      <c r="H3897" s="18" t="s">
        <v>64</v>
      </c>
      <c r="I3897" s="26" t="s">
        <v>64</v>
      </c>
      <c r="J3897" s="19" t="str">
        <f t="shared" si="425"/>
        <v>Not Used</v>
      </c>
      <c r="K3897" s="19" t="str">
        <f t="shared" si="426"/>
        <v>Not Used</v>
      </c>
      <c r="L3897" s="27" t="str">
        <f t="shared" si="422"/>
        <v>CHECK</v>
      </c>
      <c r="M3897" s="27" t="str">
        <f t="shared" si="423"/>
        <v>Clay &amp; Sand</v>
      </c>
    </row>
    <row r="3898" spans="1:13" x14ac:dyDescent="0.25">
      <c r="A3898" s="15" t="s">
        <v>127</v>
      </c>
      <c r="B3898" s="16" t="s">
        <v>35</v>
      </c>
      <c r="C3898" s="15" t="str">
        <f t="shared" si="421"/>
        <v>Sand Silt Clay_Very Coarse</v>
      </c>
      <c r="D3898" s="15">
        <v>0</v>
      </c>
      <c r="E3898" s="33">
        <f t="shared" si="424"/>
        <v>-4.8134274696818129E-2</v>
      </c>
      <c r="F3898" s="15" t="str">
        <f t="shared" si="420"/>
        <v>Not Used</v>
      </c>
      <c r="G3898" s="17" t="s">
        <v>159</v>
      </c>
      <c r="H3898" s="18" t="s">
        <v>64</v>
      </c>
      <c r="I3898" s="26" t="s">
        <v>64</v>
      </c>
      <c r="J3898" s="19" t="str">
        <f t="shared" si="425"/>
        <v>Not Used</v>
      </c>
      <c r="K3898" s="19" t="str">
        <f t="shared" si="426"/>
        <v>Not Used</v>
      </c>
      <c r="L3898" s="27" t="str">
        <f t="shared" si="422"/>
        <v>CHECK</v>
      </c>
      <c r="M3898" s="27" t="str">
        <f t="shared" si="423"/>
        <v>Clay &amp; Sand</v>
      </c>
    </row>
    <row r="3899" spans="1:13" x14ac:dyDescent="0.25">
      <c r="A3899" s="15" t="s">
        <v>127</v>
      </c>
      <c r="B3899" s="16" t="s">
        <v>160</v>
      </c>
      <c r="C3899" s="15" t="str">
        <f t="shared" si="421"/>
        <v>Sand Silt Clay_Very Fine</v>
      </c>
      <c r="D3899" s="15">
        <v>19</v>
      </c>
      <c r="E3899" s="33">
        <f t="shared" si="424"/>
        <v>-4.7010070531476725E-2</v>
      </c>
      <c r="F3899" s="15" t="str">
        <f t="shared" si="420"/>
        <v>Rare/Uncommon</v>
      </c>
      <c r="G3899" s="17" t="s">
        <v>159</v>
      </c>
      <c r="H3899" s="18" t="s">
        <v>64</v>
      </c>
      <c r="I3899" s="26" t="s">
        <v>64</v>
      </c>
      <c r="J3899" s="19" t="str">
        <f t="shared" si="425"/>
        <v>Needs Review</v>
      </c>
      <c r="K3899" s="19" t="str">
        <f t="shared" si="426"/>
        <v>Bell &amp; Erber</v>
      </c>
      <c r="L3899" s="27" t="str">
        <f t="shared" si="422"/>
        <v>Clay &amp; Sand</v>
      </c>
      <c r="M3899" s="27" t="str">
        <f t="shared" si="423"/>
        <v>Clay &amp; Sand</v>
      </c>
    </row>
    <row r="3900" spans="1:13" x14ac:dyDescent="0.25">
      <c r="A3900" s="15" t="s">
        <v>127</v>
      </c>
      <c r="B3900" s="16" t="s">
        <v>36</v>
      </c>
      <c r="C3900" s="15" t="str">
        <f t="shared" si="421"/>
        <v>Sand Silt Clay_Very Fine-Coarse</v>
      </c>
      <c r="D3900" s="15">
        <v>0</v>
      </c>
      <c r="E3900" s="33">
        <f t="shared" si="424"/>
        <v>-4.8134274696818129E-2</v>
      </c>
      <c r="F3900" s="15" t="str">
        <f t="shared" si="420"/>
        <v>Not Used</v>
      </c>
      <c r="G3900" s="17" t="s">
        <v>159</v>
      </c>
      <c r="H3900" s="18" t="s">
        <v>64</v>
      </c>
      <c r="I3900" s="26" t="s">
        <v>64</v>
      </c>
      <c r="J3900" s="19" t="str">
        <f t="shared" si="425"/>
        <v>Not Used</v>
      </c>
      <c r="K3900" s="19" t="str">
        <f t="shared" si="426"/>
        <v>Not Used</v>
      </c>
      <c r="L3900" s="27" t="str">
        <f t="shared" si="422"/>
        <v>CHECK</v>
      </c>
      <c r="M3900" s="27" t="str">
        <f t="shared" si="423"/>
        <v>Clay &amp; Sand</v>
      </c>
    </row>
    <row r="3901" spans="1:13" x14ac:dyDescent="0.25">
      <c r="A3901" s="15" t="s">
        <v>127</v>
      </c>
      <c r="B3901" s="16" t="s">
        <v>37</v>
      </c>
      <c r="C3901" s="15" t="str">
        <f t="shared" si="421"/>
        <v>Sand Silt Clay_Very Fine-Fine</v>
      </c>
      <c r="D3901" s="15">
        <v>4</v>
      </c>
      <c r="E3901" s="33">
        <f t="shared" si="424"/>
        <v>-4.7897600135693622E-2</v>
      </c>
      <c r="F3901" s="15" t="str">
        <f t="shared" si="420"/>
        <v>Rare/Uncommon</v>
      </c>
      <c r="G3901" s="17" t="s">
        <v>159</v>
      </c>
      <c r="H3901" s="18" t="s">
        <v>64</v>
      </c>
      <c r="I3901" s="26" t="s">
        <v>64</v>
      </c>
      <c r="J3901" s="19" t="str">
        <f t="shared" si="425"/>
        <v>Needs Review</v>
      </c>
      <c r="K3901" s="19" t="str">
        <f t="shared" si="426"/>
        <v>Bell &amp; Erber</v>
      </c>
      <c r="L3901" s="27" t="str">
        <f t="shared" si="422"/>
        <v>Clay &amp; Sand</v>
      </c>
      <c r="M3901" s="27" t="str">
        <f t="shared" si="423"/>
        <v>Clay &amp; Sand</v>
      </c>
    </row>
    <row r="3902" spans="1:13" x14ac:dyDescent="0.25">
      <c r="A3902" s="15" t="s">
        <v>127</v>
      </c>
      <c r="B3902" s="16" t="s">
        <v>38</v>
      </c>
      <c r="C3902" s="15" t="str">
        <f t="shared" si="421"/>
        <v>Sand Silt Clay_Very Fine-Medium</v>
      </c>
      <c r="D3902" s="15">
        <v>1</v>
      </c>
      <c r="E3902" s="33">
        <f t="shared" si="424"/>
        <v>-4.8075106056537004E-2</v>
      </c>
      <c r="F3902" s="15" t="str">
        <f t="shared" si="420"/>
        <v>Rare/Uncommon</v>
      </c>
      <c r="G3902" s="17" t="s">
        <v>159</v>
      </c>
      <c r="H3902" s="18" t="s">
        <v>64</v>
      </c>
      <c r="I3902" s="26" t="s">
        <v>64</v>
      </c>
      <c r="J3902" s="19" t="str">
        <f t="shared" si="425"/>
        <v>Needs Review</v>
      </c>
      <c r="K3902" s="19" t="str">
        <f t="shared" si="426"/>
        <v>Bell &amp; Erber</v>
      </c>
      <c r="L3902" s="27" t="str">
        <f t="shared" si="422"/>
        <v>Clay &amp; Sand</v>
      </c>
      <c r="M3902" s="27" t="str">
        <f t="shared" si="423"/>
        <v>Clay &amp; Sand</v>
      </c>
    </row>
    <row r="3903" spans="1:13" x14ac:dyDescent="0.25">
      <c r="A3903" s="15" t="s">
        <v>127</v>
      </c>
      <c r="B3903" s="16" t="s">
        <v>39</v>
      </c>
      <c r="C3903" s="15" t="str">
        <f t="shared" si="421"/>
        <v>Sand Silt Clay_Very Hard</v>
      </c>
      <c r="D3903" s="15">
        <v>0</v>
      </c>
      <c r="E3903" s="33">
        <f t="shared" si="424"/>
        <v>-4.8134274696818129E-2</v>
      </c>
      <c r="F3903" s="15" t="str">
        <f t="shared" si="420"/>
        <v>Not Used</v>
      </c>
      <c r="G3903" s="17" t="s">
        <v>159</v>
      </c>
      <c r="H3903" s="18" t="s">
        <v>64</v>
      </c>
      <c r="I3903" s="26" t="s">
        <v>64</v>
      </c>
      <c r="J3903" s="19" t="str">
        <f t="shared" si="425"/>
        <v>Not Used</v>
      </c>
      <c r="K3903" s="19" t="str">
        <f t="shared" si="426"/>
        <v>Not Used</v>
      </c>
      <c r="L3903" s="27" t="str">
        <f t="shared" si="422"/>
        <v>CHECK</v>
      </c>
      <c r="M3903" s="27" t="str">
        <f t="shared" si="423"/>
        <v>Clay &amp; Sand</v>
      </c>
    </row>
    <row r="3904" spans="1:13" x14ac:dyDescent="0.25">
      <c r="A3904" s="15" t="s">
        <v>127</v>
      </c>
      <c r="B3904" s="16" t="s">
        <v>40</v>
      </c>
      <c r="C3904" s="15" t="str">
        <f t="shared" si="421"/>
        <v>Sand Silt Clay_W/Boulders</v>
      </c>
      <c r="D3904" s="15">
        <v>1</v>
      </c>
      <c r="E3904" s="33">
        <f t="shared" si="424"/>
        <v>-4.8075106056537004E-2</v>
      </c>
      <c r="F3904" s="15" t="str">
        <f t="shared" si="420"/>
        <v>Rare/Uncommon</v>
      </c>
      <c r="G3904" s="17" t="s">
        <v>159</v>
      </c>
      <c r="H3904" s="18" t="s">
        <v>158</v>
      </c>
      <c r="I3904" s="26" t="s">
        <v>158</v>
      </c>
      <c r="J3904" s="19" t="str">
        <f t="shared" si="425"/>
        <v>Needs Review</v>
      </c>
      <c r="K3904" s="19" t="str">
        <f t="shared" si="426"/>
        <v>Bell &amp; Erber</v>
      </c>
      <c r="L3904" s="27" t="str">
        <f t="shared" si="422"/>
        <v>Diamicton</v>
      </c>
      <c r="M3904" s="27" t="str">
        <f t="shared" si="423"/>
        <v>Diamicton</v>
      </c>
    </row>
    <row r="3905" spans="1:13" x14ac:dyDescent="0.25">
      <c r="A3905" s="15" t="s">
        <v>127</v>
      </c>
      <c r="B3905" s="16" t="s">
        <v>41</v>
      </c>
      <c r="C3905" s="15" t="str">
        <f t="shared" si="421"/>
        <v>Sand Silt Clay_W/Clay</v>
      </c>
      <c r="D3905" s="15">
        <v>2</v>
      </c>
      <c r="E3905" s="33">
        <f t="shared" si="424"/>
        <v>-4.8015937416255879E-2</v>
      </c>
      <c r="F3905" s="15" t="str">
        <f t="shared" si="420"/>
        <v>Rare/Uncommon</v>
      </c>
      <c r="G3905" s="17" t="s">
        <v>159</v>
      </c>
      <c r="H3905" s="18" t="s">
        <v>64</v>
      </c>
      <c r="I3905" s="26" t="s">
        <v>64</v>
      </c>
      <c r="J3905" s="19" t="str">
        <f t="shared" si="425"/>
        <v>Needs Review</v>
      </c>
      <c r="K3905" s="19" t="str">
        <f t="shared" si="426"/>
        <v>Bell &amp; Erber</v>
      </c>
      <c r="L3905" s="27" t="str">
        <f t="shared" si="422"/>
        <v>Clay &amp; Sand</v>
      </c>
      <c r="M3905" s="27" t="str">
        <f t="shared" si="423"/>
        <v>Clay &amp; Sand</v>
      </c>
    </row>
    <row r="3906" spans="1:13" x14ac:dyDescent="0.25">
      <c r="A3906" s="15" t="s">
        <v>127</v>
      </c>
      <c r="B3906" s="16" t="s">
        <v>42</v>
      </c>
      <c r="C3906" s="15" t="str">
        <f t="shared" si="421"/>
        <v>Sand Silt Clay_W/Coal</v>
      </c>
      <c r="D3906" s="15">
        <v>1</v>
      </c>
      <c r="E3906" s="33">
        <f t="shared" si="424"/>
        <v>-4.8075106056537004E-2</v>
      </c>
      <c r="F3906" s="15" t="str">
        <f t="shared" ref="F3906:F3969" si="427">IF(D3906=0,"Not Used",
IF(E3906&lt;Mean,"Rare/Uncommon",
IF(AND(E3906&gt;Mean,E3906&lt;(Mean + Standard_Deviation)),"Fairly Common",
IF(AND(E3906&gt;(Mean + Standard_Deviation),E3906&lt;(Mean + (2*Standard_Deviation))),"Common",
IF(E3906&gt;(Mean + (2*Standard_Deviation)),"Very Common","")))))</f>
        <v>Rare/Uncommon</v>
      </c>
      <c r="G3906" s="17" t="s">
        <v>159</v>
      </c>
      <c r="H3906" s="18" t="s">
        <v>158</v>
      </c>
      <c r="I3906" s="26" t="s">
        <v>158</v>
      </c>
      <c r="J3906" s="19" t="str">
        <f t="shared" si="425"/>
        <v>Needs Review</v>
      </c>
      <c r="K3906" s="19" t="str">
        <f t="shared" si="426"/>
        <v>Bell &amp; Erber</v>
      </c>
      <c r="L3906" s="27" t="str">
        <f t="shared" si="422"/>
        <v>Diamicton</v>
      </c>
      <c r="M3906" s="27" t="str">
        <f t="shared" si="423"/>
        <v>Diamicton</v>
      </c>
    </row>
    <row r="3907" spans="1:13" x14ac:dyDescent="0.25">
      <c r="A3907" s="15" t="s">
        <v>127</v>
      </c>
      <c r="B3907" s="16" t="s">
        <v>43</v>
      </c>
      <c r="C3907" s="15" t="str">
        <f t="shared" ref="C3907:C3970" si="428">A3907&amp;"_"&amp;IF(ISBLANK(B3907),"",B3907)</f>
        <v>Sand Silt Clay_W/Cobbles</v>
      </c>
      <c r="D3907" s="15">
        <v>2</v>
      </c>
      <c r="E3907" s="33">
        <f t="shared" si="424"/>
        <v>-4.8015937416255879E-2</v>
      </c>
      <c r="F3907" s="15" t="str">
        <f t="shared" si="427"/>
        <v>Rare/Uncommon</v>
      </c>
      <c r="G3907" s="17" t="s">
        <v>159</v>
      </c>
      <c r="H3907" s="18" t="s">
        <v>158</v>
      </c>
      <c r="I3907" s="26" t="s">
        <v>158</v>
      </c>
      <c r="J3907" s="19" t="str">
        <f t="shared" si="425"/>
        <v>Needs Review</v>
      </c>
      <c r="K3907" s="19" t="str">
        <f t="shared" si="426"/>
        <v>Bell &amp; Erber</v>
      </c>
      <c r="L3907" s="27" t="str">
        <f t="shared" ref="L3907:L3970" si="429">IF(K3907="Esch &amp; Erber",I3907,IF(OR(K3907="Bell &amp; Esch",K3907="Bell &amp; Erber",K3907="Everyone Agrees"),H3907,"CHECK"))</f>
        <v>Diamicton</v>
      </c>
      <c r="M3907" s="27" t="str">
        <f t="shared" ref="M3907:M3970" si="430">IF(K3907="Everyone Agrees",H3907,IF(J3907="Not Used",H3907,IF(NOT(L3907="CHECK"),L3907,H3907)))</f>
        <v>Diamicton</v>
      </c>
    </row>
    <row r="3908" spans="1:13" x14ac:dyDescent="0.25">
      <c r="A3908" s="15" t="s">
        <v>127</v>
      </c>
      <c r="B3908" s="16" t="s">
        <v>44</v>
      </c>
      <c r="C3908" s="15" t="str">
        <f t="shared" si="428"/>
        <v>Sand Silt Clay_W/Dolomite</v>
      </c>
      <c r="D3908" s="15">
        <v>0</v>
      </c>
      <c r="E3908" s="33">
        <f t="shared" ref="E3908:E3971" si="431">STANDARDIZE(D3908,(SUM($D$2:$D$5657)/COUNT($D$2:$D$5657)),_xlfn.STDEV.P($D$2:$D$5657))</f>
        <v>-4.8134274696818129E-2</v>
      </c>
      <c r="F3908" s="15" t="str">
        <f t="shared" si="427"/>
        <v>Not Used</v>
      </c>
      <c r="G3908" s="17" t="s">
        <v>159</v>
      </c>
      <c r="H3908" s="18" t="s">
        <v>158</v>
      </c>
      <c r="I3908" s="26" t="s">
        <v>158</v>
      </c>
      <c r="J3908" s="19" t="str">
        <f t="shared" ref="J3908:J3971" si="432">IF(AND(G3908=H3908,I3908=H3908),"Yes",IF(AND(OR(G3908="CHECK",H3908="CHECK",I3908="CHECK"),NOT(F3908="Not Used")),"Needs Review",IF(F3908="Not Used", "Not Used","No")))</f>
        <v>Not Used</v>
      </c>
      <c r="K3908" s="19" t="str">
        <f t="shared" ref="K3908:K3971" si="433">IF(J3908="Yes","Everyone Agrees",IF(F3908="Not Used","Not Used",IF(AND(G3908="CHECK",I3908="CHECK"),"Needs Review",IF(G3908=H3908,"Bell &amp; Esch",IF(H3908=I3908,"Bell &amp; Erber",IF(G3908=I3908,"Esch &amp; Erber","Nobody Agrees"))))))</f>
        <v>Not Used</v>
      </c>
      <c r="L3908" s="27" t="str">
        <f t="shared" si="429"/>
        <v>CHECK</v>
      </c>
      <c r="M3908" s="27" t="str">
        <f t="shared" si="430"/>
        <v>Diamicton</v>
      </c>
    </row>
    <row r="3909" spans="1:13" x14ac:dyDescent="0.25">
      <c r="A3909" s="15" t="s">
        <v>127</v>
      </c>
      <c r="B3909" s="16" t="s">
        <v>45</v>
      </c>
      <c r="C3909" s="15" t="str">
        <f t="shared" si="428"/>
        <v>Sand Silt Clay_W/Gravel</v>
      </c>
      <c r="D3909" s="15">
        <v>12</v>
      </c>
      <c r="E3909" s="33">
        <f t="shared" si="431"/>
        <v>-4.7424251013444607E-2</v>
      </c>
      <c r="F3909" s="15" t="str">
        <f t="shared" si="427"/>
        <v>Rare/Uncommon</v>
      </c>
      <c r="G3909" s="17" t="s">
        <v>159</v>
      </c>
      <c r="H3909" s="18" t="s">
        <v>158</v>
      </c>
      <c r="I3909" s="26" t="s">
        <v>158</v>
      </c>
      <c r="J3909" s="19" t="str">
        <f t="shared" si="432"/>
        <v>Needs Review</v>
      </c>
      <c r="K3909" s="19" t="str">
        <f t="shared" si="433"/>
        <v>Bell &amp; Erber</v>
      </c>
      <c r="L3909" s="27" t="str">
        <f t="shared" si="429"/>
        <v>Diamicton</v>
      </c>
      <c r="M3909" s="27" t="str">
        <f t="shared" si="430"/>
        <v>Diamicton</v>
      </c>
    </row>
    <row r="3910" spans="1:13" x14ac:dyDescent="0.25">
      <c r="A3910" s="15" t="s">
        <v>127</v>
      </c>
      <c r="B3910" s="16" t="s">
        <v>46</v>
      </c>
      <c r="C3910" s="15" t="str">
        <f t="shared" si="428"/>
        <v>Sand Silt Clay_W/Gypsum</v>
      </c>
      <c r="D3910" s="15">
        <v>0</v>
      </c>
      <c r="E3910" s="33">
        <f t="shared" si="431"/>
        <v>-4.8134274696818129E-2</v>
      </c>
      <c r="F3910" s="15" t="str">
        <f t="shared" si="427"/>
        <v>Not Used</v>
      </c>
      <c r="G3910" s="17" t="s">
        <v>159</v>
      </c>
      <c r="H3910" s="18" t="s">
        <v>158</v>
      </c>
      <c r="I3910" s="26" t="s">
        <v>158</v>
      </c>
      <c r="J3910" s="19" t="str">
        <f t="shared" si="432"/>
        <v>Not Used</v>
      </c>
      <c r="K3910" s="19" t="str">
        <f t="shared" si="433"/>
        <v>Not Used</v>
      </c>
      <c r="L3910" s="27" t="str">
        <f t="shared" si="429"/>
        <v>CHECK</v>
      </c>
      <c r="M3910" s="27" t="str">
        <f t="shared" si="430"/>
        <v>Diamicton</v>
      </c>
    </row>
    <row r="3911" spans="1:13" x14ac:dyDescent="0.25">
      <c r="A3911" s="15" t="s">
        <v>127</v>
      </c>
      <c r="B3911" s="16" t="s">
        <v>47</v>
      </c>
      <c r="C3911" s="15" t="str">
        <f t="shared" si="428"/>
        <v>Sand Silt Clay_W/Limestone</v>
      </c>
      <c r="D3911" s="15">
        <v>0</v>
      </c>
      <c r="E3911" s="33">
        <f t="shared" si="431"/>
        <v>-4.8134274696818129E-2</v>
      </c>
      <c r="F3911" s="15" t="str">
        <f t="shared" si="427"/>
        <v>Not Used</v>
      </c>
      <c r="G3911" s="17" t="s">
        <v>159</v>
      </c>
      <c r="H3911" s="18" t="s">
        <v>158</v>
      </c>
      <c r="I3911" s="26" t="s">
        <v>158</v>
      </c>
      <c r="J3911" s="19" t="str">
        <f t="shared" si="432"/>
        <v>Not Used</v>
      </c>
      <c r="K3911" s="19" t="str">
        <f t="shared" si="433"/>
        <v>Not Used</v>
      </c>
      <c r="L3911" s="27" t="str">
        <f t="shared" si="429"/>
        <v>CHECK</v>
      </c>
      <c r="M3911" s="27" t="str">
        <f t="shared" si="430"/>
        <v>Diamicton</v>
      </c>
    </row>
    <row r="3912" spans="1:13" x14ac:dyDescent="0.25">
      <c r="A3912" s="15" t="s">
        <v>127</v>
      </c>
      <c r="B3912" s="16" t="s">
        <v>48</v>
      </c>
      <c r="C3912" s="15" t="str">
        <f t="shared" si="428"/>
        <v>Sand Silt Clay_W/Pyrite</v>
      </c>
      <c r="D3912" s="15">
        <v>0</v>
      </c>
      <c r="E3912" s="33">
        <f t="shared" si="431"/>
        <v>-4.8134274696818129E-2</v>
      </c>
      <c r="F3912" s="15" t="str">
        <f t="shared" si="427"/>
        <v>Not Used</v>
      </c>
      <c r="G3912" s="17" t="s">
        <v>159</v>
      </c>
      <c r="H3912" s="18" t="s">
        <v>158</v>
      </c>
      <c r="I3912" s="26" t="s">
        <v>158</v>
      </c>
      <c r="J3912" s="19" t="str">
        <f t="shared" si="432"/>
        <v>Not Used</v>
      </c>
      <c r="K3912" s="19" t="str">
        <f t="shared" si="433"/>
        <v>Not Used</v>
      </c>
      <c r="L3912" s="27" t="str">
        <f t="shared" si="429"/>
        <v>CHECK</v>
      </c>
      <c r="M3912" s="27" t="str">
        <f t="shared" si="430"/>
        <v>Diamicton</v>
      </c>
    </row>
    <row r="3913" spans="1:13" x14ac:dyDescent="0.25">
      <c r="A3913" s="15" t="s">
        <v>127</v>
      </c>
      <c r="B3913" s="16" t="s">
        <v>49</v>
      </c>
      <c r="C3913" s="15" t="str">
        <f t="shared" si="428"/>
        <v>Sand Silt Clay_W/Sand</v>
      </c>
      <c r="D3913" s="15">
        <v>2</v>
      </c>
      <c r="E3913" s="33">
        <f t="shared" si="431"/>
        <v>-4.8015937416255879E-2</v>
      </c>
      <c r="F3913" s="15" t="str">
        <f t="shared" si="427"/>
        <v>Rare/Uncommon</v>
      </c>
      <c r="G3913" s="17" t="s">
        <v>159</v>
      </c>
      <c r="H3913" s="18" t="s">
        <v>64</v>
      </c>
      <c r="I3913" s="26" t="s">
        <v>64</v>
      </c>
      <c r="J3913" s="19" t="str">
        <f t="shared" si="432"/>
        <v>Needs Review</v>
      </c>
      <c r="K3913" s="19" t="str">
        <f t="shared" si="433"/>
        <v>Bell &amp; Erber</v>
      </c>
      <c r="L3913" s="27" t="str">
        <f t="shared" si="429"/>
        <v>Clay &amp; Sand</v>
      </c>
      <c r="M3913" s="27" t="str">
        <f t="shared" si="430"/>
        <v>Clay &amp; Sand</v>
      </c>
    </row>
    <row r="3914" spans="1:13" x14ac:dyDescent="0.25">
      <c r="A3914" s="15" t="s">
        <v>127</v>
      </c>
      <c r="B3914" s="16" t="s">
        <v>50</v>
      </c>
      <c r="C3914" s="15" t="str">
        <f t="shared" si="428"/>
        <v>Sand Silt Clay_W/Sandstone</v>
      </c>
      <c r="D3914" s="15">
        <v>0</v>
      </c>
      <c r="E3914" s="33">
        <f t="shared" si="431"/>
        <v>-4.8134274696818129E-2</v>
      </c>
      <c r="F3914" s="15" t="str">
        <f t="shared" si="427"/>
        <v>Not Used</v>
      </c>
      <c r="G3914" s="17" t="s">
        <v>159</v>
      </c>
      <c r="H3914" s="18" t="s">
        <v>158</v>
      </c>
      <c r="I3914" s="26" t="s">
        <v>158</v>
      </c>
      <c r="J3914" s="19" t="str">
        <f t="shared" si="432"/>
        <v>Not Used</v>
      </c>
      <c r="K3914" s="19" t="str">
        <f t="shared" si="433"/>
        <v>Not Used</v>
      </c>
      <c r="L3914" s="27" t="str">
        <f t="shared" si="429"/>
        <v>CHECK</v>
      </c>
      <c r="M3914" s="27" t="str">
        <f t="shared" si="430"/>
        <v>Diamicton</v>
      </c>
    </row>
    <row r="3915" spans="1:13" x14ac:dyDescent="0.25">
      <c r="A3915" s="15" t="s">
        <v>127</v>
      </c>
      <c r="B3915" s="16" t="s">
        <v>51</v>
      </c>
      <c r="C3915" s="15" t="str">
        <f t="shared" si="428"/>
        <v>Sand Silt Clay_W/Shale</v>
      </c>
      <c r="D3915" s="15">
        <v>0</v>
      </c>
      <c r="E3915" s="33">
        <f t="shared" si="431"/>
        <v>-4.8134274696818129E-2</v>
      </c>
      <c r="F3915" s="15" t="str">
        <f t="shared" si="427"/>
        <v>Not Used</v>
      </c>
      <c r="G3915" s="17" t="s">
        <v>159</v>
      </c>
      <c r="H3915" s="18" t="s">
        <v>158</v>
      </c>
      <c r="I3915" s="26" t="s">
        <v>158</v>
      </c>
      <c r="J3915" s="19" t="str">
        <f t="shared" si="432"/>
        <v>Not Used</v>
      </c>
      <c r="K3915" s="19" t="str">
        <f t="shared" si="433"/>
        <v>Not Used</v>
      </c>
      <c r="L3915" s="27" t="str">
        <f t="shared" si="429"/>
        <v>CHECK</v>
      </c>
      <c r="M3915" s="27" t="str">
        <f t="shared" si="430"/>
        <v>Diamicton</v>
      </c>
    </row>
    <row r="3916" spans="1:13" x14ac:dyDescent="0.25">
      <c r="A3916" s="15" t="s">
        <v>127</v>
      </c>
      <c r="B3916" s="16" t="s">
        <v>52</v>
      </c>
      <c r="C3916" s="15" t="str">
        <f t="shared" si="428"/>
        <v>Sand Silt Clay_W/Silt</v>
      </c>
      <c r="D3916" s="15">
        <v>0</v>
      </c>
      <c r="E3916" s="33">
        <f t="shared" si="431"/>
        <v>-4.8134274696818129E-2</v>
      </c>
      <c r="F3916" s="15" t="str">
        <f t="shared" si="427"/>
        <v>Not Used</v>
      </c>
      <c r="G3916" s="17" t="s">
        <v>159</v>
      </c>
      <c r="H3916" s="18" t="s">
        <v>64</v>
      </c>
      <c r="I3916" s="26" t="s">
        <v>64</v>
      </c>
      <c r="J3916" s="19" t="str">
        <f t="shared" si="432"/>
        <v>Not Used</v>
      </c>
      <c r="K3916" s="19" t="str">
        <f t="shared" si="433"/>
        <v>Not Used</v>
      </c>
      <c r="L3916" s="27" t="str">
        <f t="shared" si="429"/>
        <v>CHECK</v>
      </c>
      <c r="M3916" s="27" t="str">
        <f t="shared" si="430"/>
        <v>Clay &amp; Sand</v>
      </c>
    </row>
    <row r="3917" spans="1:13" x14ac:dyDescent="0.25">
      <c r="A3917" s="15" t="s">
        <v>127</v>
      </c>
      <c r="B3917" s="16" t="s">
        <v>53</v>
      </c>
      <c r="C3917" s="15" t="str">
        <f t="shared" si="428"/>
        <v>Sand Silt Clay_W/Stones</v>
      </c>
      <c r="D3917" s="15">
        <v>8</v>
      </c>
      <c r="E3917" s="33">
        <f t="shared" si="431"/>
        <v>-4.7660925574569114E-2</v>
      </c>
      <c r="F3917" s="15" t="str">
        <f t="shared" si="427"/>
        <v>Rare/Uncommon</v>
      </c>
      <c r="G3917" s="17" t="s">
        <v>159</v>
      </c>
      <c r="H3917" s="18" t="s">
        <v>158</v>
      </c>
      <c r="I3917" s="26" t="s">
        <v>158</v>
      </c>
      <c r="J3917" s="19" t="str">
        <f t="shared" si="432"/>
        <v>Needs Review</v>
      </c>
      <c r="K3917" s="19" t="str">
        <f t="shared" si="433"/>
        <v>Bell &amp; Erber</v>
      </c>
      <c r="L3917" s="27" t="str">
        <f t="shared" si="429"/>
        <v>Diamicton</v>
      </c>
      <c r="M3917" s="27" t="str">
        <f t="shared" si="430"/>
        <v>Diamicton</v>
      </c>
    </row>
    <row r="3918" spans="1:13" x14ac:dyDescent="0.25">
      <c r="A3918" s="15" t="s">
        <v>127</v>
      </c>
      <c r="B3918" s="16" t="s">
        <v>54</v>
      </c>
      <c r="C3918" s="15" t="str">
        <f t="shared" si="428"/>
        <v>Sand Silt Clay_Water Bearing</v>
      </c>
      <c r="D3918" s="15">
        <v>4</v>
      </c>
      <c r="E3918" s="33">
        <f t="shared" si="431"/>
        <v>-4.7897600135693622E-2</v>
      </c>
      <c r="F3918" s="15" t="str">
        <f t="shared" si="427"/>
        <v>Rare/Uncommon</v>
      </c>
      <c r="G3918" s="17" t="s">
        <v>159</v>
      </c>
      <c r="H3918" s="18" t="s">
        <v>64</v>
      </c>
      <c r="I3918" s="26" t="s">
        <v>64</v>
      </c>
      <c r="J3918" s="19" t="str">
        <f t="shared" si="432"/>
        <v>Needs Review</v>
      </c>
      <c r="K3918" s="19" t="str">
        <f t="shared" si="433"/>
        <v>Bell &amp; Erber</v>
      </c>
      <c r="L3918" s="27" t="str">
        <f t="shared" si="429"/>
        <v>Clay &amp; Sand</v>
      </c>
      <c r="M3918" s="27" t="str">
        <f t="shared" si="430"/>
        <v>Clay &amp; Sand</v>
      </c>
    </row>
    <row r="3919" spans="1:13" x14ac:dyDescent="0.25">
      <c r="A3919" s="15" t="s">
        <v>127</v>
      </c>
      <c r="B3919" s="16" t="s">
        <v>55</v>
      </c>
      <c r="C3919" s="15" t="str">
        <f t="shared" si="428"/>
        <v>Sand Silt Clay_Weathered</v>
      </c>
      <c r="D3919" s="15">
        <v>0</v>
      </c>
      <c r="E3919" s="33">
        <f t="shared" si="431"/>
        <v>-4.8134274696818129E-2</v>
      </c>
      <c r="F3919" s="15" t="str">
        <f t="shared" si="427"/>
        <v>Not Used</v>
      </c>
      <c r="G3919" s="17" t="s">
        <v>159</v>
      </c>
      <c r="H3919" s="18" t="s">
        <v>64</v>
      </c>
      <c r="I3919" s="26" t="s">
        <v>64</v>
      </c>
      <c r="J3919" s="19" t="str">
        <f t="shared" si="432"/>
        <v>Not Used</v>
      </c>
      <c r="K3919" s="19" t="str">
        <f t="shared" si="433"/>
        <v>Not Used</v>
      </c>
      <c r="L3919" s="27" t="str">
        <f t="shared" si="429"/>
        <v>CHECK</v>
      </c>
      <c r="M3919" s="27" t="str">
        <f t="shared" si="430"/>
        <v>Clay &amp; Sand</v>
      </c>
    </row>
    <row r="3920" spans="1:13" x14ac:dyDescent="0.25">
      <c r="A3920" s="15" t="s">
        <v>127</v>
      </c>
      <c r="B3920" s="16" t="s">
        <v>56</v>
      </c>
      <c r="C3920" s="15" t="str">
        <f t="shared" si="428"/>
        <v>Sand Silt Clay_Wet/Moist</v>
      </c>
      <c r="D3920" s="15">
        <v>4</v>
      </c>
      <c r="E3920" s="33">
        <f t="shared" si="431"/>
        <v>-4.7897600135693622E-2</v>
      </c>
      <c r="F3920" s="15" t="str">
        <f t="shared" si="427"/>
        <v>Rare/Uncommon</v>
      </c>
      <c r="G3920" s="17" t="s">
        <v>159</v>
      </c>
      <c r="H3920" s="18" t="s">
        <v>64</v>
      </c>
      <c r="I3920" s="26" t="s">
        <v>64</v>
      </c>
      <c r="J3920" s="19" t="str">
        <f t="shared" si="432"/>
        <v>Needs Review</v>
      </c>
      <c r="K3920" s="19" t="str">
        <f t="shared" si="433"/>
        <v>Bell &amp; Erber</v>
      </c>
      <c r="L3920" s="27" t="str">
        <f t="shared" si="429"/>
        <v>Clay &amp; Sand</v>
      </c>
      <c r="M3920" s="27" t="str">
        <f t="shared" si="430"/>
        <v>Clay &amp; Sand</v>
      </c>
    </row>
    <row r="3921" spans="1:13" x14ac:dyDescent="0.25">
      <c r="A3921" s="15" t="s">
        <v>127</v>
      </c>
      <c r="B3921" s="16" t="s">
        <v>57</v>
      </c>
      <c r="C3921" s="15" t="str">
        <f t="shared" si="428"/>
        <v>Sand Silt Clay_Wood</v>
      </c>
      <c r="D3921" s="15">
        <v>1</v>
      </c>
      <c r="E3921" s="33">
        <f t="shared" si="431"/>
        <v>-4.8075106056537004E-2</v>
      </c>
      <c r="F3921" s="15" t="str">
        <f t="shared" si="427"/>
        <v>Rare/Uncommon</v>
      </c>
      <c r="G3921" s="17" t="s">
        <v>159</v>
      </c>
      <c r="H3921" s="18" t="s">
        <v>64</v>
      </c>
      <c r="I3921" s="26" t="s">
        <v>64</v>
      </c>
      <c r="J3921" s="19" t="str">
        <f t="shared" si="432"/>
        <v>Needs Review</v>
      </c>
      <c r="K3921" s="19" t="str">
        <f t="shared" si="433"/>
        <v>Bell &amp; Erber</v>
      </c>
      <c r="L3921" s="27" t="str">
        <f t="shared" si="429"/>
        <v>Clay &amp; Sand</v>
      </c>
      <c r="M3921" s="27" t="str">
        <f t="shared" si="430"/>
        <v>Clay &amp; Sand</v>
      </c>
    </row>
    <row r="3922" spans="1:13" x14ac:dyDescent="0.25">
      <c r="A3922" s="15" t="s">
        <v>128</v>
      </c>
      <c r="B3922" s="16"/>
      <c r="C3922" s="15" t="str">
        <f t="shared" si="428"/>
        <v>Sand Silt Gravel_</v>
      </c>
      <c r="D3922" s="15">
        <v>295</v>
      </c>
      <c r="E3922" s="33">
        <f t="shared" si="431"/>
        <v>-3.0679525813885767E-2</v>
      </c>
      <c r="F3922" s="15" t="str">
        <f t="shared" si="427"/>
        <v>Rare/Uncommon</v>
      </c>
      <c r="G3922" s="17" t="s">
        <v>159</v>
      </c>
      <c r="H3922" s="18" t="s">
        <v>120</v>
      </c>
      <c r="I3922" s="26" t="s">
        <v>120</v>
      </c>
      <c r="J3922" s="19" t="str">
        <f t="shared" si="432"/>
        <v>Needs Review</v>
      </c>
      <c r="K3922" s="19" t="str">
        <f t="shared" si="433"/>
        <v>Bell &amp; Erber</v>
      </c>
      <c r="L3922" s="27" t="str">
        <f t="shared" si="429"/>
        <v>Sand &amp; Gravel</v>
      </c>
      <c r="M3922" s="27" t="str">
        <f t="shared" si="430"/>
        <v>Sand &amp; Gravel</v>
      </c>
    </row>
    <row r="3923" spans="1:13" x14ac:dyDescent="0.25">
      <c r="A3923" s="15" t="s">
        <v>128</v>
      </c>
      <c r="B3923" s="16" t="s">
        <v>4</v>
      </c>
      <c r="C3923" s="15" t="str">
        <f t="shared" si="428"/>
        <v>Sand Silt Gravel_Broken</v>
      </c>
      <c r="D3923" s="15">
        <v>1</v>
      </c>
      <c r="E3923" s="33">
        <f t="shared" si="431"/>
        <v>-4.8075106056537004E-2</v>
      </c>
      <c r="F3923" s="15" t="str">
        <f t="shared" si="427"/>
        <v>Rare/Uncommon</v>
      </c>
      <c r="G3923" s="17" t="s">
        <v>159</v>
      </c>
      <c r="H3923" s="18" t="s">
        <v>120</v>
      </c>
      <c r="I3923" s="26" t="s">
        <v>120</v>
      </c>
      <c r="J3923" s="19" t="str">
        <f t="shared" si="432"/>
        <v>Needs Review</v>
      </c>
      <c r="K3923" s="19" t="str">
        <f t="shared" si="433"/>
        <v>Bell &amp; Erber</v>
      </c>
      <c r="L3923" s="27" t="str">
        <f t="shared" si="429"/>
        <v>Sand &amp; Gravel</v>
      </c>
      <c r="M3923" s="27" t="str">
        <f t="shared" si="430"/>
        <v>Sand &amp; Gravel</v>
      </c>
    </row>
    <row r="3924" spans="1:13" x14ac:dyDescent="0.25">
      <c r="A3924" s="15" t="s">
        <v>128</v>
      </c>
      <c r="B3924" s="16" t="s">
        <v>5</v>
      </c>
      <c r="C3924" s="15" t="str">
        <f t="shared" si="428"/>
        <v>Sand Silt Gravel_Cemented</v>
      </c>
      <c r="D3924" s="15">
        <v>0</v>
      </c>
      <c r="E3924" s="33">
        <f t="shared" si="431"/>
        <v>-4.8134274696818129E-2</v>
      </c>
      <c r="F3924" s="15" t="str">
        <f t="shared" si="427"/>
        <v>Not Used</v>
      </c>
      <c r="G3924" s="17" t="s">
        <v>159</v>
      </c>
      <c r="H3924" s="18" t="s">
        <v>120</v>
      </c>
      <c r="I3924" s="26" t="s">
        <v>120</v>
      </c>
      <c r="J3924" s="19" t="str">
        <f t="shared" si="432"/>
        <v>Not Used</v>
      </c>
      <c r="K3924" s="19" t="str">
        <f t="shared" si="433"/>
        <v>Not Used</v>
      </c>
      <c r="L3924" s="27" t="str">
        <f t="shared" si="429"/>
        <v>CHECK</v>
      </c>
      <c r="M3924" s="27" t="str">
        <f t="shared" si="430"/>
        <v>Sand &amp; Gravel</v>
      </c>
    </row>
    <row r="3925" spans="1:13" x14ac:dyDescent="0.25">
      <c r="A3925" s="15" t="s">
        <v>128</v>
      </c>
      <c r="B3925" s="16" t="s">
        <v>6</v>
      </c>
      <c r="C3925" s="15" t="str">
        <f t="shared" si="428"/>
        <v>Sand Silt Gravel_Clayey</v>
      </c>
      <c r="D3925" s="15">
        <v>28</v>
      </c>
      <c r="E3925" s="33">
        <f t="shared" si="431"/>
        <v>-4.6477552768946585E-2</v>
      </c>
      <c r="F3925" s="15" t="str">
        <f t="shared" si="427"/>
        <v>Rare/Uncommon</v>
      </c>
      <c r="G3925" s="17" t="s">
        <v>159</v>
      </c>
      <c r="H3925" s="18" t="s">
        <v>158</v>
      </c>
      <c r="I3925" s="26" t="s">
        <v>158</v>
      </c>
      <c r="J3925" s="19" t="str">
        <f t="shared" si="432"/>
        <v>Needs Review</v>
      </c>
      <c r="K3925" s="19" t="str">
        <f t="shared" si="433"/>
        <v>Bell &amp; Erber</v>
      </c>
      <c r="L3925" s="27" t="str">
        <f t="shared" si="429"/>
        <v>Diamicton</v>
      </c>
      <c r="M3925" s="27" t="str">
        <f t="shared" si="430"/>
        <v>Diamicton</v>
      </c>
    </row>
    <row r="3926" spans="1:13" x14ac:dyDescent="0.25">
      <c r="A3926" s="15" t="s">
        <v>128</v>
      </c>
      <c r="B3926" s="16" t="s">
        <v>7</v>
      </c>
      <c r="C3926" s="15" t="str">
        <f t="shared" si="428"/>
        <v>Sand Silt Gravel_Coarse</v>
      </c>
      <c r="D3926" s="15">
        <v>6</v>
      </c>
      <c r="E3926" s="33">
        <f t="shared" si="431"/>
        <v>-4.7779262855131371E-2</v>
      </c>
      <c r="F3926" s="15" t="str">
        <f t="shared" si="427"/>
        <v>Rare/Uncommon</v>
      </c>
      <c r="G3926" s="17" t="s">
        <v>159</v>
      </c>
      <c r="H3926" s="18" t="s">
        <v>120</v>
      </c>
      <c r="I3926" s="26" t="s">
        <v>120</v>
      </c>
      <c r="J3926" s="19" t="str">
        <f t="shared" si="432"/>
        <v>Needs Review</v>
      </c>
      <c r="K3926" s="19" t="str">
        <f t="shared" si="433"/>
        <v>Bell &amp; Erber</v>
      </c>
      <c r="L3926" s="27" t="str">
        <f t="shared" si="429"/>
        <v>Sand &amp; Gravel</v>
      </c>
      <c r="M3926" s="27" t="str">
        <f t="shared" si="430"/>
        <v>Sand &amp; Gravel</v>
      </c>
    </row>
    <row r="3927" spans="1:13" x14ac:dyDescent="0.25">
      <c r="A3927" s="15" t="s">
        <v>128</v>
      </c>
      <c r="B3927" s="16" t="s">
        <v>8</v>
      </c>
      <c r="C3927" s="15" t="str">
        <f t="shared" si="428"/>
        <v>Sand Silt Gravel_Dense</v>
      </c>
      <c r="D3927" s="15">
        <v>0</v>
      </c>
      <c r="E3927" s="33">
        <f t="shared" si="431"/>
        <v>-4.8134274696818129E-2</v>
      </c>
      <c r="F3927" s="15" t="str">
        <f t="shared" si="427"/>
        <v>Not Used</v>
      </c>
      <c r="G3927" s="17" t="s">
        <v>159</v>
      </c>
      <c r="H3927" s="18" t="s">
        <v>120</v>
      </c>
      <c r="I3927" s="26" t="s">
        <v>120</v>
      </c>
      <c r="J3927" s="19" t="str">
        <f t="shared" si="432"/>
        <v>Not Used</v>
      </c>
      <c r="K3927" s="19" t="str">
        <f t="shared" si="433"/>
        <v>Not Used</v>
      </c>
      <c r="L3927" s="27" t="str">
        <f t="shared" si="429"/>
        <v>CHECK</v>
      </c>
      <c r="M3927" s="27" t="str">
        <f t="shared" si="430"/>
        <v>Sand &amp; Gravel</v>
      </c>
    </row>
    <row r="3928" spans="1:13" x14ac:dyDescent="0.25">
      <c r="A3928" s="15" t="s">
        <v>128</v>
      </c>
      <c r="B3928" s="16" t="s">
        <v>9</v>
      </c>
      <c r="C3928" s="15" t="str">
        <f t="shared" si="428"/>
        <v>Sand Silt Gravel_Dolomitic</v>
      </c>
      <c r="D3928" s="15">
        <v>0</v>
      </c>
      <c r="E3928" s="33">
        <f t="shared" si="431"/>
        <v>-4.8134274696818129E-2</v>
      </c>
      <c r="F3928" s="15" t="str">
        <f t="shared" si="427"/>
        <v>Not Used</v>
      </c>
      <c r="G3928" s="17" t="s">
        <v>159</v>
      </c>
      <c r="H3928" s="18" t="s">
        <v>120</v>
      </c>
      <c r="I3928" s="26" t="s">
        <v>120</v>
      </c>
      <c r="J3928" s="19" t="str">
        <f t="shared" si="432"/>
        <v>Not Used</v>
      </c>
      <c r="K3928" s="19" t="str">
        <f t="shared" si="433"/>
        <v>Not Used</v>
      </c>
      <c r="L3928" s="27" t="str">
        <f t="shared" si="429"/>
        <v>CHECK</v>
      </c>
      <c r="M3928" s="27" t="str">
        <f t="shared" si="430"/>
        <v>Sand &amp; Gravel</v>
      </c>
    </row>
    <row r="3929" spans="1:13" x14ac:dyDescent="0.25">
      <c r="A3929" s="15" t="s">
        <v>128</v>
      </c>
      <c r="B3929" s="16" t="s">
        <v>10</v>
      </c>
      <c r="C3929" s="15" t="str">
        <f t="shared" si="428"/>
        <v>Sand Silt Gravel_Dry</v>
      </c>
      <c r="D3929" s="15">
        <v>1</v>
      </c>
      <c r="E3929" s="33">
        <f t="shared" si="431"/>
        <v>-4.8075106056537004E-2</v>
      </c>
      <c r="F3929" s="15" t="str">
        <f t="shared" si="427"/>
        <v>Rare/Uncommon</v>
      </c>
      <c r="G3929" s="17" t="s">
        <v>159</v>
      </c>
      <c r="H3929" s="18" t="s">
        <v>120</v>
      </c>
      <c r="I3929" s="26" t="s">
        <v>120</v>
      </c>
      <c r="J3929" s="19" t="str">
        <f t="shared" si="432"/>
        <v>Needs Review</v>
      </c>
      <c r="K3929" s="19" t="str">
        <f t="shared" si="433"/>
        <v>Bell &amp; Erber</v>
      </c>
      <c r="L3929" s="27" t="str">
        <f t="shared" si="429"/>
        <v>Sand &amp; Gravel</v>
      </c>
      <c r="M3929" s="27" t="str">
        <f t="shared" si="430"/>
        <v>Sand &amp; Gravel</v>
      </c>
    </row>
    <row r="3930" spans="1:13" x14ac:dyDescent="0.25">
      <c r="A3930" s="15" t="s">
        <v>128</v>
      </c>
      <c r="B3930" s="16" t="s">
        <v>11</v>
      </c>
      <c r="C3930" s="15" t="str">
        <f t="shared" si="428"/>
        <v>Sand Silt Gravel_Fill</v>
      </c>
      <c r="D3930" s="15">
        <v>0</v>
      </c>
      <c r="E3930" s="33">
        <f t="shared" si="431"/>
        <v>-4.8134274696818129E-2</v>
      </c>
      <c r="F3930" s="15" t="str">
        <f t="shared" si="427"/>
        <v>Not Used</v>
      </c>
      <c r="G3930" s="17" t="s">
        <v>159</v>
      </c>
      <c r="H3930" s="18" t="s">
        <v>167</v>
      </c>
      <c r="I3930" s="26" t="s">
        <v>167</v>
      </c>
      <c r="J3930" s="19" t="str">
        <f t="shared" si="432"/>
        <v>Not Used</v>
      </c>
      <c r="K3930" s="19" t="str">
        <f t="shared" si="433"/>
        <v>Not Used</v>
      </c>
      <c r="L3930" s="27" t="str">
        <f t="shared" si="429"/>
        <v>CHECK</v>
      </c>
      <c r="M3930" s="27" t="str">
        <f t="shared" si="430"/>
        <v>Unknown or No Record</v>
      </c>
    </row>
    <row r="3931" spans="1:13" x14ac:dyDescent="0.25">
      <c r="A3931" s="15" t="s">
        <v>128</v>
      </c>
      <c r="B3931" s="16" t="s">
        <v>12</v>
      </c>
      <c r="C3931" s="15" t="str">
        <f t="shared" si="428"/>
        <v>Sand Silt Gravel_Fine</v>
      </c>
      <c r="D3931" s="15">
        <v>13</v>
      </c>
      <c r="E3931" s="33">
        <f t="shared" si="431"/>
        <v>-4.7365082373163482E-2</v>
      </c>
      <c r="F3931" s="15" t="str">
        <f t="shared" si="427"/>
        <v>Rare/Uncommon</v>
      </c>
      <c r="G3931" s="17" t="s">
        <v>159</v>
      </c>
      <c r="H3931" s="18" t="s">
        <v>120</v>
      </c>
      <c r="I3931" s="26" t="s">
        <v>120</v>
      </c>
      <c r="J3931" s="19" t="str">
        <f t="shared" si="432"/>
        <v>Needs Review</v>
      </c>
      <c r="K3931" s="19" t="str">
        <f t="shared" si="433"/>
        <v>Bell &amp; Erber</v>
      </c>
      <c r="L3931" s="27" t="str">
        <f t="shared" si="429"/>
        <v>Sand &amp; Gravel</v>
      </c>
      <c r="M3931" s="27" t="str">
        <f t="shared" si="430"/>
        <v>Sand &amp; Gravel</v>
      </c>
    </row>
    <row r="3932" spans="1:13" x14ac:dyDescent="0.25">
      <c r="A3932" s="15" t="s">
        <v>128</v>
      </c>
      <c r="B3932" s="16" t="s">
        <v>13</v>
      </c>
      <c r="C3932" s="15" t="str">
        <f t="shared" si="428"/>
        <v>Sand Silt Gravel_Fine To Coarse</v>
      </c>
      <c r="D3932" s="15">
        <v>1</v>
      </c>
      <c r="E3932" s="33">
        <f t="shared" si="431"/>
        <v>-4.8075106056537004E-2</v>
      </c>
      <c r="F3932" s="15" t="str">
        <f t="shared" si="427"/>
        <v>Rare/Uncommon</v>
      </c>
      <c r="G3932" s="17" t="s">
        <v>159</v>
      </c>
      <c r="H3932" s="18" t="s">
        <v>120</v>
      </c>
      <c r="I3932" s="26" t="s">
        <v>120</v>
      </c>
      <c r="J3932" s="19" t="str">
        <f t="shared" si="432"/>
        <v>Needs Review</v>
      </c>
      <c r="K3932" s="19" t="str">
        <f t="shared" si="433"/>
        <v>Bell &amp; Erber</v>
      </c>
      <c r="L3932" s="27" t="str">
        <f t="shared" si="429"/>
        <v>Sand &amp; Gravel</v>
      </c>
      <c r="M3932" s="27" t="str">
        <f t="shared" si="430"/>
        <v>Sand &amp; Gravel</v>
      </c>
    </row>
    <row r="3933" spans="1:13" x14ac:dyDescent="0.25">
      <c r="A3933" s="15" t="s">
        <v>128</v>
      </c>
      <c r="B3933" s="16" t="s">
        <v>14</v>
      </c>
      <c r="C3933" s="15" t="str">
        <f t="shared" si="428"/>
        <v>Sand Silt Gravel_Fine To Medium</v>
      </c>
      <c r="D3933" s="15">
        <v>2</v>
      </c>
      <c r="E3933" s="33">
        <f t="shared" si="431"/>
        <v>-4.8015937416255879E-2</v>
      </c>
      <c r="F3933" s="15" t="str">
        <f t="shared" si="427"/>
        <v>Rare/Uncommon</v>
      </c>
      <c r="G3933" s="17" t="s">
        <v>159</v>
      </c>
      <c r="H3933" s="18" t="s">
        <v>120</v>
      </c>
      <c r="I3933" s="26" t="s">
        <v>120</v>
      </c>
      <c r="J3933" s="19" t="str">
        <f t="shared" si="432"/>
        <v>Needs Review</v>
      </c>
      <c r="K3933" s="19" t="str">
        <f t="shared" si="433"/>
        <v>Bell &amp; Erber</v>
      </c>
      <c r="L3933" s="27" t="str">
        <f t="shared" si="429"/>
        <v>Sand &amp; Gravel</v>
      </c>
      <c r="M3933" s="27" t="str">
        <f t="shared" si="430"/>
        <v>Sand &amp; Gravel</v>
      </c>
    </row>
    <row r="3934" spans="1:13" x14ac:dyDescent="0.25">
      <c r="A3934" s="15" t="s">
        <v>128</v>
      </c>
      <c r="B3934" s="16" t="s">
        <v>15</v>
      </c>
      <c r="C3934" s="15" t="str">
        <f t="shared" si="428"/>
        <v>Sand Silt Gravel_Firm</v>
      </c>
      <c r="D3934" s="15">
        <v>0</v>
      </c>
      <c r="E3934" s="33">
        <f t="shared" si="431"/>
        <v>-4.8134274696818129E-2</v>
      </c>
      <c r="F3934" s="15" t="str">
        <f t="shared" si="427"/>
        <v>Not Used</v>
      </c>
      <c r="G3934" s="17" t="s">
        <v>159</v>
      </c>
      <c r="H3934" s="18" t="s">
        <v>120</v>
      </c>
      <c r="I3934" s="26" t="s">
        <v>120</v>
      </c>
      <c r="J3934" s="19" t="str">
        <f t="shared" si="432"/>
        <v>Not Used</v>
      </c>
      <c r="K3934" s="19" t="str">
        <f t="shared" si="433"/>
        <v>Not Used</v>
      </c>
      <c r="L3934" s="27" t="str">
        <f t="shared" si="429"/>
        <v>CHECK</v>
      </c>
      <c r="M3934" s="27" t="str">
        <f t="shared" si="430"/>
        <v>Sand &amp; Gravel</v>
      </c>
    </row>
    <row r="3935" spans="1:13" x14ac:dyDescent="0.25">
      <c r="A3935" s="15" t="s">
        <v>128</v>
      </c>
      <c r="B3935" s="16" t="s">
        <v>16</v>
      </c>
      <c r="C3935" s="15" t="str">
        <f t="shared" si="428"/>
        <v>Sand Silt Gravel_Fractured</v>
      </c>
      <c r="D3935" s="15">
        <v>2</v>
      </c>
      <c r="E3935" s="33">
        <f t="shared" si="431"/>
        <v>-4.8015937416255879E-2</v>
      </c>
      <c r="F3935" s="15" t="str">
        <f t="shared" si="427"/>
        <v>Rare/Uncommon</v>
      </c>
      <c r="G3935" s="17" t="s">
        <v>159</v>
      </c>
      <c r="H3935" s="18" t="s">
        <v>120</v>
      </c>
      <c r="I3935" s="26" t="s">
        <v>120</v>
      </c>
      <c r="J3935" s="19" t="str">
        <f t="shared" si="432"/>
        <v>Needs Review</v>
      </c>
      <c r="K3935" s="19" t="str">
        <f t="shared" si="433"/>
        <v>Bell &amp; Erber</v>
      </c>
      <c r="L3935" s="27" t="str">
        <f t="shared" si="429"/>
        <v>Sand &amp; Gravel</v>
      </c>
      <c r="M3935" s="27" t="str">
        <f t="shared" si="430"/>
        <v>Sand &amp; Gravel</v>
      </c>
    </row>
    <row r="3936" spans="1:13" x14ac:dyDescent="0.25">
      <c r="A3936" s="15" t="s">
        <v>128</v>
      </c>
      <c r="B3936" s="16" t="s">
        <v>17</v>
      </c>
      <c r="C3936" s="15" t="str">
        <f t="shared" si="428"/>
        <v>Sand Silt Gravel_Gravely</v>
      </c>
      <c r="D3936" s="15">
        <v>1</v>
      </c>
      <c r="E3936" s="33">
        <f t="shared" si="431"/>
        <v>-4.8075106056537004E-2</v>
      </c>
      <c r="F3936" s="15" t="str">
        <f t="shared" si="427"/>
        <v>Rare/Uncommon</v>
      </c>
      <c r="G3936" s="17" t="s">
        <v>159</v>
      </c>
      <c r="H3936" s="18" t="s">
        <v>120</v>
      </c>
      <c r="I3936" s="26" t="s">
        <v>120</v>
      </c>
      <c r="J3936" s="19" t="str">
        <f t="shared" si="432"/>
        <v>Needs Review</v>
      </c>
      <c r="K3936" s="19" t="str">
        <f t="shared" si="433"/>
        <v>Bell &amp; Erber</v>
      </c>
      <c r="L3936" s="27" t="str">
        <f t="shared" si="429"/>
        <v>Sand &amp; Gravel</v>
      </c>
      <c r="M3936" s="27" t="str">
        <f t="shared" si="430"/>
        <v>Sand &amp; Gravel</v>
      </c>
    </row>
    <row r="3937" spans="1:13" x14ac:dyDescent="0.25">
      <c r="A3937" s="15" t="s">
        <v>128</v>
      </c>
      <c r="B3937" s="16" t="s">
        <v>18</v>
      </c>
      <c r="C3937" s="15" t="str">
        <f t="shared" si="428"/>
        <v>Sand Silt Gravel_Gummy</v>
      </c>
      <c r="D3937" s="15">
        <v>1</v>
      </c>
      <c r="E3937" s="33">
        <f t="shared" si="431"/>
        <v>-4.8075106056537004E-2</v>
      </c>
      <c r="F3937" s="15" t="str">
        <f t="shared" si="427"/>
        <v>Rare/Uncommon</v>
      </c>
      <c r="G3937" s="17" t="s">
        <v>159</v>
      </c>
      <c r="H3937" s="18" t="s">
        <v>120</v>
      </c>
      <c r="I3937" s="26" t="s">
        <v>120</v>
      </c>
      <c r="J3937" s="19" t="str">
        <f t="shared" si="432"/>
        <v>Needs Review</v>
      </c>
      <c r="K3937" s="19" t="str">
        <f t="shared" si="433"/>
        <v>Bell &amp; Erber</v>
      </c>
      <c r="L3937" s="27" t="str">
        <f t="shared" si="429"/>
        <v>Sand &amp; Gravel</v>
      </c>
      <c r="M3937" s="27" t="str">
        <f t="shared" si="430"/>
        <v>Sand &amp; Gravel</v>
      </c>
    </row>
    <row r="3938" spans="1:13" x14ac:dyDescent="0.25">
      <c r="A3938" s="15" t="s">
        <v>128</v>
      </c>
      <c r="B3938" s="16" t="s">
        <v>19</v>
      </c>
      <c r="C3938" s="15" t="str">
        <f t="shared" si="428"/>
        <v>Sand Silt Gravel_Hard</v>
      </c>
      <c r="D3938" s="15">
        <v>4</v>
      </c>
      <c r="E3938" s="33">
        <f t="shared" si="431"/>
        <v>-4.7897600135693622E-2</v>
      </c>
      <c r="F3938" s="15" t="str">
        <f t="shared" si="427"/>
        <v>Rare/Uncommon</v>
      </c>
      <c r="G3938" s="17" t="s">
        <v>159</v>
      </c>
      <c r="H3938" s="18" t="s">
        <v>120</v>
      </c>
      <c r="I3938" s="26" t="s">
        <v>120</v>
      </c>
      <c r="J3938" s="19" t="str">
        <f t="shared" si="432"/>
        <v>Needs Review</v>
      </c>
      <c r="K3938" s="19" t="str">
        <f t="shared" si="433"/>
        <v>Bell &amp; Erber</v>
      </c>
      <c r="L3938" s="27" t="str">
        <f t="shared" si="429"/>
        <v>Sand &amp; Gravel</v>
      </c>
      <c r="M3938" s="27" t="str">
        <f t="shared" si="430"/>
        <v>Sand &amp; Gravel</v>
      </c>
    </row>
    <row r="3939" spans="1:13" x14ac:dyDescent="0.25">
      <c r="A3939" s="15" t="s">
        <v>128</v>
      </c>
      <c r="B3939" s="16" t="s">
        <v>20</v>
      </c>
      <c r="C3939" s="15" t="str">
        <f t="shared" si="428"/>
        <v>Sand Silt Gravel_Heaving/Quick</v>
      </c>
      <c r="D3939" s="15">
        <v>0</v>
      </c>
      <c r="E3939" s="33">
        <f t="shared" si="431"/>
        <v>-4.8134274696818129E-2</v>
      </c>
      <c r="F3939" s="15" t="str">
        <f t="shared" si="427"/>
        <v>Not Used</v>
      </c>
      <c r="G3939" s="17" t="s">
        <v>159</v>
      </c>
      <c r="H3939" s="18" t="s">
        <v>120</v>
      </c>
      <c r="I3939" s="26" t="s">
        <v>120</v>
      </c>
      <c r="J3939" s="19" t="str">
        <f t="shared" si="432"/>
        <v>Not Used</v>
      </c>
      <c r="K3939" s="19" t="str">
        <f t="shared" si="433"/>
        <v>Not Used</v>
      </c>
      <c r="L3939" s="27" t="str">
        <f t="shared" si="429"/>
        <v>CHECK</v>
      </c>
      <c r="M3939" s="27" t="str">
        <f t="shared" si="430"/>
        <v>Sand &amp; Gravel</v>
      </c>
    </row>
    <row r="3940" spans="1:13" x14ac:dyDescent="0.25">
      <c r="A3940" s="15" t="s">
        <v>128</v>
      </c>
      <c r="B3940" s="16" t="s">
        <v>21</v>
      </c>
      <c r="C3940" s="15" t="str">
        <f t="shared" si="428"/>
        <v>Sand Silt Gravel_Karst</v>
      </c>
      <c r="D3940" s="15">
        <v>0</v>
      </c>
      <c r="E3940" s="33">
        <f t="shared" si="431"/>
        <v>-4.8134274696818129E-2</v>
      </c>
      <c r="F3940" s="15" t="str">
        <f t="shared" si="427"/>
        <v>Not Used</v>
      </c>
      <c r="G3940" s="17" t="s">
        <v>159</v>
      </c>
      <c r="H3940" s="18" t="s">
        <v>120</v>
      </c>
      <c r="I3940" s="26" t="s">
        <v>120</v>
      </c>
      <c r="J3940" s="19" t="str">
        <f t="shared" si="432"/>
        <v>Not Used</v>
      </c>
      <c r="K3940" s="19" t="str">
        <f t="shared" si="433"/>
        <v>Not Used</v>
      </c>
      <c r="L3940" s="27" t="str">
        <f t="shared" si="429"/>
        <v>CHECK</v>
      </c>
      <c r="M3940" s="27" t="str">
        <f t="shared" si="430"/>
        <v>Sand &amp; Gravel</v>
      </c>
    </row>
    <row r="3941" spans="1:13" x14ac:dyDescent="0.25">
      <c r="A3941" s="15" t="s">
        <v>128</v>
      </c>
      <c r="B3941" s="16" t="s">
        <v>22</v>
      </c>
      <c r="C3941" s="15" t="str">
        <f t="shared" si="428"/>
        <v>Sand Silt Gravel_Layered</v>
      </c>
      <c r="D3941" s="15">
        <v>2</v>
      </c>
      <c r="E3941" s="33">
        <f t="shared" si="431"/>
        <v>-4.8015937416255879E-2</v>
      </c>
      <c r="F3941" s="15" t="str">
        <f t="shared" si="427"/>
        <v>Rare/Uncommon</v>
      </c>
      <c r="G3941" s="17" t="s">
        <v>159</v>
      </c>
      <c r="H3941" s="18" t="s">
        <v>120</v>
      </c>
      <c r="I3941" s="26" t="s">
        <v>120</v>
      </c>
      <c r="J3941" s="19" t="str">
        <f t="shared" si="432"/>
        <v>Needs Review</v>
      </c>
      <c r="K3941" s="19" t="str">
        <f t="shared" si="433"/>
        <v>Bell &amp; Erber</v>
      </c>
      <c r="L3941" s="27" t="str">
        <f t="shared" si="429"/>
        <v>Sand &amp; Gravel</v>
      </c>
      <c r="M3941" s="27" t="str">
        <f t="shared" si="430"/>
        <v>Sand &amp; Gravel</v>
      </c>
    </row>
    <row r="3942" spans="1:13" x14ac:dyDescent="0.25">
      <c r="A3942" s="15" t="s">
        <v>128</v>
      </c>
      <c r="B3942" s="16" t="s">
        <v>23</v>
      </c>
      <c r="C3942" s="15" t="str">
        <f t="shared" si="428"/>
        <v>Sand Silt Gravel_Medium</v>
      </c>
      <c r="D3942" s="15">
        <v>1</v>
      </c>
      <c r="E3942" s="33">
        <f t="shared" si="431"/>
        <v>-4.8075106056537004E-2</v>
      </c>
      <c r="F3942" s="15" t="str">
        <f t="shared" si="427"/>
        <v>Rare/Uncommon</v>
      </c>
      <c r="G3942" s="17" t="s">
        <v>159</v>
      </c>
      <c r="H3942" s="18" t="s">
        <v>120</v>
      </c>
      <c r="I3942" s="26" t="s">
        <v>120</v>
      </c>
      <c r="J3942" s="19" t="str">
        <f t="shared" si="432"/>
        <v>Needs Review</v>
      </c>
      <c r="K3942" s="19" t="str">
        <f t="shared" si="433"/>
        <v>Bell &amp; Erber</v>
      </c>
      <c r="L3942" s="27" t="str">
        <f t="shared" si="429"/>
        <v>Sand &amp; Gravel</v>
      </c>
      <c r="M3942" s="27" t="str">
        <f t="shared" si="430"/>
        <v>Sand &amp; Gravel</v>
      </c>
    </row>
    <row r="3943" spans="1:13" x14ac:dyDescent="0.25">
      <c r="A3943" s="15" t="s">
        <v>128</v>
      </c>
      <c r="B3943" s="16" t="s">
        <v>24</v>
      </c>
      <c r="C3943" s="15" t="str">
        <f t="shared" si="428"/>
        <v>Sand Silt Gravel_Medium To Coarse</v>
      </c>
      <c r="D3943" s="15">
        <v>0</v>
      </c>
      <c r="E3943" s="33">
        <f t="shared" si="431"/>
        <v>-4.8134274696818129E-2</v>
      </c>
      <c r="F3943" s="15" t="str">
        <f t="shared" si="427"/>
        <v>Not Used</v>
      </c>
      <c r="G3943" s="17" t="s">
        <v>159</v>
      </c>
      <c r="H3943" s="18" t="s">
        <v>120</v>
      </c>
      <c r="I3943" s="26" t="s">
        <v>120</v>
      </c>
      <c r="J3943" s="19" t="str">
        <f t="shared" si="432"/>
        <v>Not Used</v>
      </c>
      <c r="K3943" s="19" t="str">
        <f t="shared" si="433"/>
        <v>Not Used</v>
      </c>
      <c r="L3943" s="27" t="str">
        <f t="shared" si="429"/>
        <v>CHECK</v>
      </c>
      <c r="M3943" s="27" t="str">
        <f t="shared" si="430"/>
        <v>Sand &amp; Gravel</v>
      </c>
    </row>
    <row r="3944" spans="1:13" x14ac:dyDescent="0.25">
      <c r="A3944" s="15" t="s">
        <v>128</v>
      </c>
      <c r="B3944" s="16" t="s">
        <v>25</v>
      </c>
      <c r="C3944" s="15" t="str">
        <f t="shared" si="428"/>
        <v>Sand Silt Gravel_Organic</v>
      </c>
      <c r="D3944" s="15">
        <v>0</v>
      </c>
      <c r="E3944" s="33">
        <f t="shared" si="431"/>
        <v>-4.8134274696818129E-2</v>
      </c>
      <c r="F3944" s="15" t="str">
        <f t="shared" si="427"/>
        <v>Not Used</v>
      </c>
      <c r="G3944" s="17" t="s">
        <v>159</v>
      </c>
      <c r="H3944" s="18" t="s">
        <v>120</v>
      </c>
      <c r="I3944" s="26" t="s">
        <v>120</v>
      </c>
      <c r="J3944" s="19" t="str">
        <f t="shared" si="432"/>
        <v>Not Used</v>
      </c>
      <c r="K3944" s="19" t="str">
        <f t="shared" si="433"/>
        <v>Not Used</v>
      </c>
      <c r="L3944" s="27" t="str">
        <f t="shared" si="429"/>
        <v>CHECK</v>
      </c>
      <c r="M3944" s="27" t="str">
        <f t="shared" si="430"/>
        <v>Sand &amp; Gravel</v>
      </c>
    </row>
    <row r="3945" spans="1:13" x14ac:dyDescent="0.25">
      <c r="A3945" s="15" t="s">
        <v>128</v>
      </c>
      <c r="B3945" s="16" t="s">
        <v>26</v>
      </c>
      <c r="C3945" s="15" t="str">
        <f t="shared" si="428"/>
        <v>Sand Silt Gravel_Porous</v>
      </c>
      <c r="D3945" s="15">
        <v>1</v>
      </c>
      <c r="E3945" s="33">
        <f t="shared" si="431"/>
        <v>-4.8075106056537004E-2</v>
      </c>
      <c r="F3945" s="15" t="str">
        <f t="shared" si="427"/>
        <v>Rare/Uncommon</v>
      </c>
      <c r="G3945" s="17" t="s">
        <v>159</v>
      </c>
      <c r="H3945" s="18" t="s">
        <v>120</v>
      </c>
      <c r="I3945" s="26" t="s">
        <v>120</v>
      </c>
      <c r="J3945" s="19" t="str">
        <f t="shared" si="432"/>
        <v>Needs Review</v>
      </c>
      <c r="K3945" s="19" t="str">
        <f t="shared" si="433"/>
        <v>Bell &amp; Erber</v>
      </c>
      <c r="L3945" s="27" t="str">
        <f t="shared" si="429"/>
        <v>Sand &amp; Gravel</v>
      </c>
      <c r="M3945" s="27" t="str">
        <f t="shared" si="430"/>
        <v>Sand &amp; Gravel</v>
      </c>
    </row>
    <row r="3946" spans="1:13" x14ac:dyDescent="0.25">
      <c r="A3946" s="15" t="s">
        <v>128</v>
      </c>
      <c r="B3946" s="16" t="s">
        <v>27</v>
      </c>
      <c r="C3946" s="15" t="str">
        <f t="shared" si="428"/>
        <v>Sand Silt Gravel_Sandy</v>
      </c>
      <c r="D3946" s="15">
        <v>0</v>
      </c>
      <c r="E3946" s="33">
        <f t="shared" si="431"/>
        <v>-4.8134274696818129E-2</v>
      </c>
      <c r="F3946" s="15" t="str">
        <f t="shared" si="427"/>
        <v>Not Used</v>
      </c>
      <c r="G3946" s="17" t="s">
        <v>159</v>
      </c>
      <c r="H3946" s="18" t="s">
        <v>120</v>
      </c>
      <c r="I3946" s="26" t="s">
        <v>120</v>
      </c>
      <c r="J3946" s="19" t="str">
        <f t="shared" si="432"/>
        <v>Not Used</v>
      </c>
      <c r="K3946" s="19" t="str">
        <f t="shared" si="433"/>
        <v>Not Used</v>
      </c>
      <c r="L3946" s="27" t="str">
        <f t="shared" si="429"/>
        <v>CHECK</v>
      </c>
      <c r="M3946" s="27" t="str">
        <f t="shared" si="430"/>
        <v>Sand &amp; Gravel</v>
      </c>
    </row>
    <row r="3947" spans="1:13" x14ac:dyDescent="0.25">
      <c r="A3947" s="15" t="s">
        <v>128</v>
      </c>
      <c r="B3947" s="16" t="s">
        <v>28</v>
      </c>
      <c r="C3947" s="15" t="str">
        <f t="shared" si="428"/>
        <v>Sand Silt Gravel_Silty</v>
      </c>
      <c r="D3947" s="15">
        <v>3</v>
      </c>
      <c r="E3947" s="33">
        <f t="shared" si="431"/>
        <v>-4.7956768775974754E-2</v>
      </c>
      <c r="F3947" s="15" t="str">
        <f t="shared" si="427"/>
        <v>Rare/Uncommon</v>
      </c>
      <c r="G3947" s="17" t="s">
        <v>159</v>
      </c>
      <c r="H3947" s="18" t="s">
        <v>120</v>
      </c>
      <c r="I3947" s="26" t="s">
        <v>120</v>
      </c>
      <c r="J3947" s="19" t="str">
        <f t="shared" si="432"/>
        <v>Needs Review</v>
      </c>
      <c r="K3947" s="19" t="str">
        <f t="shared" si="433"/>
        <v>Bell &amp; Erber</v>
      </c>
      <c r="L3947" s="27" t="str">
        <f t="shared" si="429"/>
        <v>Sand &amp; Gravel</v>
      </c>
      <c r="M3947" s="27" t="str">
        <f t="shared" si="430"/>
        <v>Sand &amp; Gravel</v>
      </c>
    </row>
    <row r="3948" spans="1:13" x14ac:dyDescent="0.25">
      <c r="A3948" s="15" t="s">
        <v>128</v>
      </c>
      <c r="B3948" s="16" t="s">
        <v>29</v>
      </c>
      <c r="C3948" s="15" t="str">
        <f t="shared" si="428"/>
        <v>Sand Silt Gravel_Soft</v>
      </c>
      <c r="D3948" s="15">
        <v>1</v>
      </c>
      <c r="E3948" s="33">
        <f t="shared" si="431"/>
        <v>-4.8075106056537004E-2</v>
      </c>
      <c r="F3948" s="15" t="str">
        <f t="shared" si="427"/>
        <v>Rare/Uncommon</v>
      </c>
      <c r="G3948" s="17" t="s">
        <v>159</v>
      </c>
      <c r="H3948" s="18" t="s">
        <v>120</v>
      </c>
      <c r="I3948" s="26" t="s">
        <v>120</v>
      </c>
      <c r="J3948" s="19" t="str">
        <f t="shared" si="432"/>
        <v>Needs Review</v>
      </c>
      <c r="K3948" s="19" t="str">
        <f t="shared" si="433"/>
        <v>Bell &amp; Erber</v>
      </c>
      <c r="L3948" s="27" t="str">
        <f t="shared" si="429"/>
        <v>Sand &amp; Gravel</v>
      </c>
      <c r="M3948" s="27" t="str">
        <f t="shared" si="430"/>
        <v>Sand &amp; Gravel</v>
      </c>
    </row>
    <row r="3949" spans="1:13" x14ac:dyDescent="0.25">
      <c r="A3949" s="15" t="s">
        <v>128</v>
      </c>
      <c r="B3949" s="16" t="s">
        <v>30</v>
      </c>
      <c r="C3949" s="15" t="str">
        <f t="shared" si="428"/>
        <v>Sand Silt Gravel_Sticky</v>
      </c>
      <c r="D3949" s="15">
        <v>0</v>
      </c>
      <c r="E3949" s="33">
        <f t="shared" si="431"/>
        <v>-4.8134274696818129E-2</v>
      </c>
      <c r="F3949" s="15" t="str">
        <f t="shared" si="427"/>
        <v>Not Used</v>
      </c>
      <c r="G3949" s="17" t="s">
        <v>159</v>
      </c>
      <c r="H3949" s="18" t="s">
        <v>120</v>
      </c>
      <c r="I3949" s="26" t="s">
        <v>120</v>
      </c>
      <c r="J3949" s="19" t="str">
        <f t="shared" si="432"/>
        <v>Not Used</v>
      </c>
      <c r="K3949" s="19" t="str">
        <f t="shared" si="433"/>
        <v>Not Used</v>
      </c>
      <c r="L3949" s="27" t="str">
        <f t="shared" si="429"/>
        <v>CHECK</v>
      </c>
      <c r="M3949" s="27" t="str">
        <f t="shared" si="430"/>
        <v>Sand &amp; Gravel</v>
      </c>
    </row>
    <row r="3950" spans="1:13" x14ac:dyDescent="0.25">
      <c r="A3950" s="15" t="s">
        <v>128</v>
      </c>
      <c r="B3950" s="16" t="s">
        <v>31</v>
      </c>
      <c r="C3950" s="15" t="str">
        <f t="shared" si="428"/>
        <v>Sand Silt Gravel_Stoney</v>
      </c>
      <c r="D3950" s="15">
        <v>3</v>
      </c>
      <c r="E3950" s="33">
        <f t="shared" si="431"/>
        <v>-4.7956768775974754E-2</v>
      </c>
      <c r="F3950" s="15" t="str">
        <f t="shared" si="427"/>
        <v>Rare/Uncommon</v>
      </c>
      <c r="G3950" s="17" t="s">
        <v>159</v>
      </c>
      <c r="H3950" s="18" t="s">
        <v>120</v>
      </c>
      <c r="I3950" s="26" t="s">
        <v>120</v>
      </c>
      <c r="J3950" s="19" t="str">
        <f t="shared" si="432"/>
        <v>Needs Review</v>
      </c>
      <c r="K3950" s="19" t="str">
        <f t="shared" si="433"/>
        <v>Bell &amp; Erber</v>
      </c>
      <c r="L3950" s="27" t="str">
        <f t="shared" si="429"/>
        <v>Sand &amp; Gravel</v>
      </c>
      <c r="M3950" s="27" t="str">
        <f t="shared" si="430"/>
        <v>Sand &amp; Gravel</v>
      </c>
    </row>
    <row r="3951" spans="1:13" x14ac:dyDescent="0.25">
      <c r="A3951" s="15" t="s">
        <v>128</v>
      </c>
      <c r="B3951" s="16" t="s">
        <v>32</v>
      </c>
      <c r="C3951" s="15" t="str">
        <f t="shared" si="428"/>
        <v>Sand Silt Gravel_Stringers</v>
      </c>
      <c r="D3951" s="15">
        <v>1</v>
      </c>
      <c r="E3951" s="33">
        <f t="shared" si="431"/>
        <v>-4.8075106056537004E-2</v>
      </c>
      <c r="F3951" s="15" t="str">
        <f t="shared" si="427"/>
        <v>Rare/Uncommon</v>
      </c>
      <c r="G3951" s="17" t="s">
        <v>159</v>
      </c>
      <c r="H3951" s="18" t="s">
        <v>120</v>
      </c>
      <c r="I3951" s="26" t="s">
        <v>120</v>
      </c>
      <c r="J3951" s="19" t="str">
        <f t="shared" si="432"/>
        <v>Needs Review</v>
      </c>
      <c r="K3951" s="19" t="str">
        <f t="shared" si="433"/>
        <v>Bell &amp; Erber</v>
      </c>
      <c r="L3951" s="27" t="str">
        <f t="shared" si="429"/>
        <v>Sand &amp; Gravel</v>
      </c>
      <c r="M3951" s="27" t="str">
        <f t="shared" si="430"/>
        <v>Sand &amp; Gravel</v>
      </c>
    </row>
    <row r="3952" spans="1:13" x14ac:dyDescent="0.25">
      <c r="A3952" s="15" t="s">
        <v>128</v>
      </c>
      <c r="B3952" s="16" t="s">
        <v>33</v>
      </c>
      <c r="C3952" s="15" t="str">
        <f t="shared" si="428"/>
        <v>Sand Silt Gravel_Strips</v>
      </c>
      <c r="D3952" s="15">
        <v>1</v>
      </c>
      <c r="E3952" s="33">
        <f t="shared" si="431"/>
        <v>-4.8075106056537004E-2</v>
      </c>
      <c r="F3952" s="15" t="str">
        <f t="shared" si="427"/>
        <v>Rare/Uncommon</v>
      </c>
      <c r="G3952" s="17" t="s">
        <v>159</v>
      </c>
      <c r="H3952" s="18" t="s">
        <v>120</v>
      </c>
      <c r="I3952" s="26" t="s">
        <v>120</v>
      </c>
      <c r="J3952" s="19" t="str">
        <f t="shared" si="432"/>
        <v>Needs Review</v>
      </c>
      <c r="K3952" s="19" t="str">
        <f t="shared" si="433"/>
        <v>Bell &amp; Erber</v>
      </c>
      <c r="L3952" s="27" t="str">
        <f t="shared" si="429"/>
        <v>Sand &amp; Gravel</v>
      </c>
      <c r="M3952" s="27" t="str">
        <f t="shared" si="430"/>
        <v>Sand &amp; Gravel</v>
      </c>
    </row>
    <row r="3953" spans="1:13" x14ac:dyDescent="0.25">
      <c r="A3953" s="15" t="s">
        <v>128</v>
      </c>
      <c r="B3953" s="16" t="s">
        <v>34</v>
      </c>
      <c r="C3953" s="15" t="str">
        <f t="shared" si="428"/>
        <v>Sand Silt Gravel_Swelling</v>
      </c>
      <c r="D3953" s="15">
        <v>0</v>
      </c>
      <c r="E3953" s="33">
        <f t="shared" si="431"/>
        <v>-4.8134274696818129E-2</v>
      </c>
      <c r="F3953" s="15" t="str">
        <f t="shared" si="427"/>
        <v>Not Used</v>
      </c>
      <c r="G3953" s="17" t="s">
        <v>159</v>
      </c>
      <c r="H3953" s="18" t="s">
        <v>120</v>
      </c>
      <c r="I3953" s="26" t="s">
        <v>120</v>
      </c>
      <c r="J3953" s="19" t="str">
        <f t="shared" si="432"/>
        <v>Not Used</v>
      </c>
      <c r="K3953" s="19" t="str">
        <f t="shared" si="433"/>
        <v>Not Used</v>
      </c>
      <c r="L3953" s="27" t="str">
        <f t="shared" si="429"/>
        <v>CHECK</v>
      </c>
      <c r="M3953" s="27" t="str">
        <f t="shared" si="430"/>
        <v>Sand &amp; Gravel</v>
      </c>
    </row>
    <row r="3954" spans="1:13" x14ac:dyDescent="0.25">
      <c r="A3954" s="15" t="s">
        <v>128</v>
      </c>
      <c r="B3954" s="16" t="s">
        <v>35</v>
      </c>
      <c r="C3954" s="15" t="str">
        <f t="shared" si="428"/>
        <v>Sand Silt Gravel_Very Coarse</v>
      </c>
      <c r="D3954" s="15">
        <v>0</v>
      </c>
      <c r="E3954" s="33">
        <f t="shared" si="431"/>
        <v>-4.8134274696818129E-2</v>
      </c>
      <c r="F3954" s="15" t="str">
        <f t="shared" si="427"/>
        <v>Not Used</v>
      </c>
      <c r="G3954" s="17" t="s">
        <v>159</v>
      </c>
      <c r="H3954" s="18" t="s">
        <v>120</v>
      </c>
      <c r="I3954" s="26" t="s">
        <v>120</v>
      </c>
      <c r="J3954" s="19" t="str">
        <f t="shared" si="432"/>
        <v>Not Used</v>
      </c>
      <c r="K3954" s="19" t="str">
        <f t="shared" si="433"/>
        <v>Not Used</v>
      </c>
      <c r="L3954" s="27" t="str">
        <f t="shared" si="429"/>
        <v>CHECK</v>
      </c>
      <c r="M3954" s="27" t="str">
        <f t="shared" si="430"/>
        <v>Sand &amp; Gravel</v>
      </c>
    </row>
    <row r="3955" spans="1:13" x14ac:dyDescent="0.25">
      <c r="A3955" s="15" t="s">
        <v>128</v>
      </c>
      <c r="B3955" s="16" t="s">
        <v>160</v>
      </c>
      <c r="C3955" s="15" t="str">
        <f t="shared" si="428"/>
        <v>Sand Silt Gravel_Very Fine</v>
      </c>
      <c r="D3955" s="15">
        <v>2</v>
      </c>
      <c r="E3955" s="33">
        <f t="shared" si="431"/>
        <v>-4.8015937416255879E-2</v>
      </c>
      <c r="F3955" s="15" t="str">
        <f t="shared" si="427"/>
        <v>Rare/Uncommon</v>
      </c>
      <c r="G3955" s="17" t="s">
        <v>159</v>
      </c>
      <c r="H3955" s="18" t="s">
        <v>120</v>
      </c>
      <c r="I3955" s="26" t="s">
        <v>120</v>
      </c>
      <c r="J3955" s="19" t="str">
        <f t="shared" si="432"/>
        <v>Needs Review</v>
      </c>
      <c r="K3955" s="19" t="str">
        <f t="shared" si="433"/>
        <v>Bell &amp; Erber</v>
      </c>
      <c r="L3955" s="27" t="str">
        <f t="shared" si="429"/>
        <v>Sand &amp; Gravel</v>
      </c>
      <c r="M3955" s="27" t="str">
        <f t="shared" si="430"/>
        <v>Sand &amp; Gravel</v>
      </c>
    </row>
    <row r="3956" spans="1:13" x14ac:dyDescent="0.25">
      <c r="A3956" s="15" t="s">
        <v>128</v>
      </c>
      <c r="B3956" s="16" t="s">
        <v>36</v>
      </c>
      <c r="C3956" s="15" t="str">
        <f t="shared" si="428"/>
        <v>Sand Silt Gravel_Very Fine-Coarse</v>
      </c>
      <c r="D3956" s="15">
        <v>0</v>
      </c>
      <c r="E3956" s="33">
        <f t="shared" si="431"/>
        <v>-4.8134274696818129E-2</v>
      </c>
      <c r="F3956" s="15" t="str">
        <f t="shared" si="427"/>
        <v>Not Used</v>
      </c>
      <c r="G3956" s="17" t="s">
        <v>159</v>
      </c>
      <c r="H3956" s="18" t="s">
        <v>120</v>
      </c>
      <c r="I3956" s="26" t="s">
        <v>120</v>
      </c>
      <c r="J3956" s="19" t="str">
        <f t="shared" si="432"/>
        <v>Not Used</v>
      </c>
      <c r="K3956" s="19" t="str">
        <f t="shared" si="433"/>
        <v>Not Used</v>
      </c>
      <c r="L3956" s="27" t="str">
        <f t="shared" si="429"/>
        <v>CHECK</v>
      </c>
      <c r="M3956" s="27" t="str">
        <f t="shared" si="430"/>
        <v>Sand &amp; Gravel</v>
      </c>
    </row>
    <row r="3957" spans="1:13" x14ac:dyDescent="0.25">
      <c r="A3957" s="15" t="s">
        <v>128</v>
      </c>
      <c r="B3957" s="16" t="s">
        <v>37</v>
      </c>
      <c r="C3957" s="15" t="str">
        <f t="shared" si="428"/>
        <v>Sand Silt Gravel_Very Fine-Fine</v>
      </c>
      <c r="D3957" s="15">
        <v>0</v>
      </c>
      <c r="E3957" s="33">
        <f t="shared" si="431"/>
        <v>-4.8134274696818129E-2</v>
      </c>
      <c r="F3957" s="15" t="str">
        <f t="shared" si="427"/>
        <v>Not Used</v>
      </c>
      <c r="G3957" s="17" t="s">
        <v>159</v>
      </c>
      <c r="H3957" s="18" t="s">
        <v>120</v>
      </c>
      <c r="I3957" s="26" t="s">
        <v>120</v>
      </c>
      <c r="J3957" s="19" t="str">
        <f t="shared" si="432"/>
        <v>Not Used</v>
      </c>
      <c r="K3957" s="19" t="str">
        <f t="shared" si="433"/>
        <v>Not Used</v>
      </c>
      <c r="L3957" s="27" t="str">
        <f t="shared" si="429"/>
        <v>CHECK</v>
      </c>
      <c r="M3957" s="27" t="str">
        <f t="shared" si="430"/>
        <v>Sand &amp; Gravel</v>
      </c>
    </row>
    <row r="3958" spans="1:13" x14ac:dyDescent="0.25">
      <c r="A3958" s="15" t="s">
        <v>128</v>
      </c>
      <c r="B3958" s="16" t="s">
        <v>38</v>
      </c>
      <c r="C3958" s="15" t="str">
        <f t="shared" si="428"/>
        <v>Sand Silt Gravel_Very Fine-Medium</v>
      </c>
      <c r="D3958" s="15">
        <v>0</v>
      </c>
      <c r="E3958" s="33">
        <f t="shared" si="431"/>
        <v>-4.8134274696818129E-2</v>
      </c>
      <c r="F3958" s="15" t="str">
        <f t="shared" si="427"/>
        <v>Not Used</v>
      </c>
      <c r="G3958" s="17" t="s">
        <v>159</v>
      </c>
      <c r="H3958" s="18" t="s">
        <v>120</v>
      </c>
      <c r="I3958" s="26" t="s">
        <v>120</v>
      </c>
      <c r="J3958" s="19" t="str">
        <f t="shared" si="432"/>
        <v>Not Used</v>
      </c>
      <c r="K3958" s="19" t="str">
        <f t="shared" si="433"/>
        <v>Not Used</v>
      </c>
      <c r="L3958" s="27" t="str">
        <f t="shared" si="429"/>
        <v>CHECK</v>
      </c>
      <c r="M3958" s="27" t="str">
        <f t="shared" si="430"/>
        <v>Sand &amp; Gravel</v>
      </c>
    </row>
    <row r="3959" spans="1:13" x14ac:dyDescent="0.25">
      <c r="A3959" s="15" t="s">
        <v>128</v>
      </c>
      <c r="B3959" s="16" t="s">
        <v>39</v>
      </c>
      <c r="C3959" s="15" t="str">
        <f t="shared" si="428"/>
        <v>Sand Silt Gravel_Very Hard</v>
      </c>
      <c r="D3959" s="15">
        <v>0</v>
      </c>
      <c r="E3959" s="33">
        <f t="shared" si="431"/>
        <v>-4.8134274696818129E-2</v>
      </c>
      <c r="F3959" s="15" t="str">
        <f t="shared" si="427"/>
        <v>Not Used</v>
      </c>
      <c r="G3959" s="17" t="s">
        <v>159</v>
      </c>
      <c r="H3959" s="18" t="s">
        <v>120</v>
      </c>
      <c r="I3959" s="26" t="s">
        <v>120</v>
      </c>
      <c r="J3959" s="19" t="str">
        <f t="shared" si="432"/>
        <v>Not Used</v>
      </c>
      <c r="K3959" s="19" t="str">
        <f t="shared" si="433"/>
        <v>Not Used</v>
      </c>
      <c r="L3959" s="27" t="str">
        <f t="shared" si="429"/>
        <v>CHECK</v>
      </c>
      <c r="M3959" s="27" t="str">
        <f t="shared" si="430"/>
        <v>Sand &amp; Gravel</v>
      </c>
    </row>
    <row r="3960" spans="1:13" x14ac:dyDescent="0.25">
      <c r="A3960" s="15" t="s">
        <v>128</v>
      </c>
      <c r="B3960" s="16" t="s">
        <v>40</v>
      </c>
      <c r="C3960" s="15" t="str">
        <f t="shared" si="428"/>
        <v>Sand Silt Gravel_W/Boulders</v>
      </c>
      <c r="D3960" s="15">
        <v>7</v>
      </c>
      <c r="E3960" s="33">
        <f t="shared" si="431"/>
        <v>-4.7720094214850246E-2</v>
      </c>
      <c r="F3960" s="15" t="str">
        <f t="shared" si="427"/>
        <v>Rare/Uncommon</v>
      </c>
      <c r="G3960" s="17" t="s">
        <v>159</v>
      </c>
      <c r="H3960" s="18" t="s">
        <v>120</v>
      </c>
      <c r="I3960" s="26" t="s">
        <v>120</v>
      </c>
      <c r="J3960" s="19" t="str">
        <f t="shared" si="432"/>
        <v>Needs Review</v>
      </c>
      <c r="K3960" s="19" t="str">
        <f t="shared" si="433"/>
        <v>Bell &amp; Erber</v>
      </c>
      <c r="L3960" s="27" t="str">
        <f t="shared" si="429"/>
        <v>Sand &amp; Gravel</v>
      </c>
      <c r="M3960" s="27" t="str">
        <f t="shared" si="430"/>
        <v>Sand &amp; Gravel</v>
      </c>
    </row>
    <row r="3961" spans="1:13" x14ac:dyDescent="0.25">
      <c r="A3961" s="15" t="s">
        <v>128</v>
      </c>
      <c r="B3961" s="16" t="s">
        <v>41</v>
      </c>
      <c r="C3961" s="15" t="str">
        <f t="shared" si="428"/>
        <v>Sand Silt Gravel_W/Clay</v>
      </c>
      <c r="D3961" s="15">
        <v>10</v>
      </c>
      <c r="E3961" s="33">
        <f t="shared" si="431"/>
        <v>-4.7542588294006864E-2</v>
      </c>
      <c r="F3961" s="15" t="str">
        <f t="shared" si="427"/>
        <v>Rare/Uncommon</v>
      </c>
      <c r="G3961" s="17" t="s">
        <v>159</v>
      </c>
      <c r="H3961" s="18" t="s">
        <v>158</v>
      </c>
      <c r="I3961" s="26" t="s">
        <v>158</v>
      </c>
      <c r="J3961" s="19" t="str">
        <f t="shared" si="432"/>
        <v>Needs Review</v>
      </c>
      <c r="K3961" s="19" t="str">
        <f t="shared" si="433"/>
        <v>Bell &amp; Erber</v>
      </c>
      <c r="L3961" s="27" t="str">
        <f t="shared" si="429"/>
        <v>Diamicton</v>
      </c>
      <c r="M3961" s="27" t="str">
        <f t="shared" si="430"/>
        <v>Diamicton</v>
      </c>
    </row>
    <row r="3962" spans="1:13" x14ac:dyDescent="0.25">
      <c r="A3962" s="15" t="s">
        <v>128</v>
      </c>
      <c r="B3962" s="16" t="s">
        <v>42</v>
      </c>
      <c r="C3962" s="15" t="str">
        <f t="shared" si="428"/>
        <v>Sand Silt Gravel_W/Coal</v>
      </c>
      <c r="D3962" s="15">
        <v>0</v>
      </c>
      <c r="E3962" s="33">
        <f t="shared" si="431"/>
        <v>-4.8134274696818129E-2</v>
      </c>
      <c r="F3962" s="15" t="str">
        <f t="shared" si="427"/>
        <v>Not Used</v>
      </c>
      <c r="G3962" s="17" t="s">
        <v>159</v>
      </c>
      <c r="H3962" s="18" t="s">
        <v>120</v>
      </c>
      <c r="I3962" s="26" t="s">
        <v>120</v>
      </c>
      <c r="J3962" s="19" t="str">
        <f t="shared" si="432"/>
        <v>Not Used</v>
      </c>
      <c r="K3962" s="19" t="str">
        <f t="shared" si="433"/>
        <v>Not Used</v>
      </c>
      <c r="L3962" s="27" t="str">
        <f t="shared" si="429"/>
        <v>CHECK</v>
      </c>
      <c r="M3962" s="27" t="str">
        <f t="shared" si="430"/>
        <v>Sand &amp; Gravel</v>
      </c>
    </row>
    <row r="3963" spans="1:13" x14ac:dyDescent="0.25">
      <c r="A3963" s="15" t="s">
        <v>128</v>
      </c>
      <c r="B3963" s="16" t="s">
        <v>43</v>
      </c>
      <c r="C3963" s="15" t="str">
        <f t="shared" si="428"/>
        <v>Sand Silt Gravel_W/Cobbles</v>
      </c>
      <c r="D3963" s="15">
        <v>1</v>
      </c>
      <c r="E3963" s="33">
        <f t="shared" si="431"/>
        <v>-4.8075106056537004E-2</v>
      </c>
      <c r="F3963" s="15" t="str">
        <f t="shared" si="427"/>
        <v>Rare/Uncommon</v>
      </c>
      <c r="G3963" s="17" t="s">
        <v>159</v>
      </c>
      <c r="H3963" s="18" t="s">
        <v>120</v>
      </c>
      <c r="I3963" s="26" t="s">
        <v>120</v>
      </c>
      <c r="J3963" s="19" t="str">
        <f t="shared" si="432"/>
        <v>Needs Review</v>
      </c>
      <c r="K3963" s="19" t="str">
        <f t="shared" si="433"/>
        <v>Bell &amp; Erber</v>
      </c>
      <c r="L3963" s="27" t="str">
        <f t="shared" si="429"/>
        <v>Sand &amp; Gravel</v>
      </c>
      <c r="M3963" s="27" t="str">
        <f t="shared" si="430"/>
        <v>Sand &amp; Gravel</v>
      </c>
    </row>
    <row r="3964" spans="1:13" x14ac:dyDescent="0.25">
      <c r="A3964" s="15" t="s">
        <v>128</v>
      </c>
      <c r="B3964" s="16" t="s">
        <v>44</v>
      </c>
      <c r="C3964" s="15" t="str">
        <f t="shared" si="428"/>
        <v>Sand Silt Gravel_W/Dolomite</v>
      </c>
      <c r="D3964" s="15">
        <v>0</v>
      </c>
      <c r="E3964" s="33">
        <f t="shared" si="431"/>
        <v>-4.8134274696818129E-2</v>
      </c>
      <c r="F3964" s="15" t="str">
        <f t="shared" si="427"/>
        <v>Not Used</v>
      </c>
      <c r="G3964" s="17" t="s">
        <v>159</v>
      </c>
      <c r="H3964" s="18" t="s">
        <v>120</v>
      </c>
      <c r="I3964" s="26" t="s">
        <v>120</v>
      </c>
      <c r="J3964" s="19" t="str">
        <f t="shared" si="432"/>
        <v>Not Used</v>
      </c>
      <c r="K3964" s="19" t="str">
        <f t="shared" si="433"/>
        <v>Not Used</v>
      </c>
      <c r="L3964" s="27" t="str">
        <f t="shared" si="429"/>
        <v>CHECK</v>
      </c>
      <c r="M3964" s="27" t="str">
        <f t="shared" si="430"/>
        <v>Sand &amp; Gravel</v>
      </c>
    </row>
    <row r="3965" spans="1:13" x14ac:dyDescent="0.25">
      <c r="A3965" s="15" t="s">
        <v>128</v>
      </c>
      <c r="B3965" s="16" t="s">
        <v>45</v>
      </c>
      <c r="C3965" s="15" t="str">
        <f t="shared" si="428"/>
        <v>Sand Silt Gravel_W/Gravel</v>
      </c>
      <c r="D3965" s="15">
        <v>0</v>
      </c>
      <c r="E3965" s="33">
        <f t="shared" si="431"/>
        <v>-4.8134274696818129E-2</v>
      </c>
      <c r="F3965" s="15" t="str">
        <f t="shared" si="427"/>
        <v>Not Used</v>
      </c>
      <c r="G3965" s="17" t="s">
        <v>159</v>
      </c>
      <c r="H3965" s="18" t="s">
        <v>120</v>
      </c>
      <c r="I3965" s="26" t="s">
        <v>120</v>
      </c>
      <c r="J3965" s="19" t="str">
        <f t="shared" si="432"/>
        <v>Not Used</v>
      </c>
      <c r="K3965" s="19" t="str">
        <f t="shared" si="433"/>
        <v>Not Used</v>
      </c>
      <c r="L3965" s="27" t="str">
        <f t="shared" si="429"/>
        <v>CHECK</v>
      </c>
      <c r="M3965" s="27" t="str">
        <f t="shared" si="430"/>
        <v>Sand &amp; Gravel</v>
      </c>
    </row>
    <row r="3966" spans="1:13" x14ac:dyDescent="0.25">
      <c r="A3966" s="15" t="s">
        <v>128</v>
      </c>
      <c r="B3966" s="16" t="s">
        <v>46</v>
      </c>
      <c r="C3966" s="15" t="str">
        <f t="shared" si="428"/>
        <v>Sand Silt Gravel_W/Gypsum</v>
      </c>
      <c r="D3966" s="15">
        <v>0</v>
      </c>
      <c r="E3966" s="33">
        <f t="shared" si="431"/>
        <v>-4.8134274696818129E-2</v>
      </c>
      <c r="F3966" s="15" t="str">
        <f t="shared" si="427"/>
        <v>Not Used</v>
      </c>
      <c r="G3966" s="17" t="s">
        <v>159</v>
      </c>
      <c r="H3966" s="18" t="s">
        <v>120</v>
      </c>
      <c r="I3966" s="26" t="s">
        <v>120</v>
      </c>
      <c r="J3966" s="19" t="str">
        <f t="shared" si="432"/>
        <v>Not Used</v>
      </c>
      <c r="K3966" s="19" t="str">
        <f t="shared" si="433"/>
        <v>Not Used</v>
      </c>
      <c r="L3966" s="27" t="str">
        <f t="shared" si="429"/>
        <v>CHECK</v>
      </c>
      <c r="M3966" s="27" t="str">
        <f t="shared" si="430"/>
        <v>Sand &amp; Gravel</v>
      </c>
    </row>
    <row r="3967" spans="1:13" x14ac:dyDescent="0.25">
      <c r="A3967" s="15" t="s">
        <v>128</v>
      </c>
      <c r="B3967" s="16" t="s">
        <v>47</v>
      </c>
      <c r="C3967" s="15" t="str">
        <f t="shared" si="428"/>
        <v>Sand Silt Gravel_W/Limestone</v>
      </c>
      <c r="D3967" s="15">
        <v>0</v>
      </c>
      <c r="E3967" s="33">
        <f t="shared" si="431"/>
        <v>-4.8134274696818129E-2</v>
      </c>
      <c r="F3967" s="15" t="str">
        <f t="shared" si="427"/>
        <v>Not Used</v>
      </c>
      <c r="G3967" s="17" t="s">
        <v>159</v>
      </c>
      <c r="H3967" s="18" t="s">
        <v>120</v>
      </c>
      <c r="I3967" s="26" t="s">
        <v>120</v>
      </c>
      <c r="J3967" s="19" t="str">
        <f t="shared" si="432"/>
        <v>Not Used</v>
      </c>
      <c r="K3967" s="19" t="str">
        <f t="shared" si="433"/>
        <v>Not Used</v>
      </c>
      <c r="L3967" s="27" t="str">
        <f t="shared" si="429"/>
        <v>CHECK</v>
      </c>
      <c r="M3967" s="27" t="str">
        <f t="shared" si="430"/>
        <v>Sand &amp; Gravel</v>
      </c>
    </row>
    <row r="3968" spans="1:13" x14ac:dyDescent="0.25">
      <c r="A3968" s="15" t="s">
        <v>128</v>
      </c>
      <c r="B3968" s="16" t="s">
        <v>48</v>
      </c>
      <c r="C3968" s="15" t="str">
        <f t="shared" si="428"/>
        <v>Sand Silt Gravel_W/Pyrite</v>
      </c>
      <c r="D3968" s="15">
        <v>0</v>
      </c>
      <c r="E3968" s="33">
        <f t="shared" si="431"/>
        <v>-4.8134274696818129E-2</v>
      </c>
      <c r="F3968" s="15" t="str">
        <f t="shared" si="427"/>
        <v>Not Used</v>
      </c>
      <c r="G3968" s="17" t="s">
        <v>159</v>
      </c>
      <c r="H3968" s="18" t="s">
        <v>120</v>
      </c>
      <c r="I3968" s="26" t="s">
        <v>120</v>
      </c>
      <c r="J3968" s="19" t="str">
        <f t="shared" si="432"/>
        <v>Not Used</v>
      </c>
      <c r="K3968" s="19" t="str">
        <f t="shared" si="433"/>
        <v>Not Used</v>
      </c>
      <c r="L3968" s="27" t="str">
        <f t="shared" si="429"/>
        <v>CHECK</v>
      </c>
      <c r="M3968" s="27" t="str">
        <f t="shared" si="430"/>
        <v>Sand &amp; Gravel</v>
      </c>
    </row>
    <row r="3969" spans="1:13" x14ac:dyDescent="0.25">
      <c r="A3969" s="15" t="s">
        <v>128</v>
      </c>
      <c r="B3969" s="16" t="s">
        <v>49</v>
      </c>
      <c r="C3969" s="15" t="str">
        <f t="shared" si="428"/>
        <v>Sand Silt Gravel_W/Sand</v>
      </c>
      <c r="D3969" s="15">
        <v>0</v>
      </c>
      <c r="E3969" s="33">
        <f t="shared" si="431"/>
        <v>-4.8134274696818129E-2</v>
      </c>
      <c r="F3969" s="15" t="str">
        <f t="shared" si="427"/>
        <v>Not Used</v>
      </c>
      <c r="G3969" s="17" t="s">
        <v>159</v>
      </c>
      <c r="H3969" s="18" t="s">
        <v>120</v>
      </c>
      <c r="I3969" s="26" t="s">
        <v>120</v>
      </c>
      <c r="J3969" s="19" t="str">
        <f t="shared" si="432"/>
        <v>Not Used</v>
      </c>
      <c r="K3969" s="19" t="str">
        <f t="shared" si="433"/>
        <v>Not Used</v>
      </c>
      <c r="L3969" s="27" t="str">
        <f t="shared" si="429"/>
        <v>CHECK</v>
      </c>
      <c r="M3969" s="27" t="str">
        <f t="shared" si="430"/>
        <v>Sand &amp; Gravel</v>
      </c>
    </row>
    <row r="3970" spans="1:13" x14ac:dyDescent="0.25">
      <c r="A3970" s="15" t="s">
        <v>128</v>
      </c>
      <c r="B3970" s="16" t="s">
        <v>50</v>
      </c>
      <c r="C3970" s="15" t="str">
        <f t="shared" si="428"/>
        <v>Sand Silt Gravel_W/Sandstone</v>
      </c>
      <c r="D3970" s="15">
        <v>0</v>
      </c>
      <c r="E3970" s="33">
        <f t="shared" si="431"/>
        <v>-4.8134274696818129E-2</v>
      </c>
      <c r="F3970" s="15" t="str">
        <f t="shared" ref="F3970:F4033" si="434">IF(D3970=0,"Not Used",
IF(E3970&lt;Mean,"Rare/Uncommon",
IF(AND(E3970&gt;Mean,E3970&lt;(Mean + Standard_Deviation)),"Fairly Common",
IF(AND(E3970&gt;(Mean + Standard_Deviation),E3970&lt;(Mean + (2*Standard_Deviation))),"Common",
IF(E3970&gt;(Mean + (2*Standard_Deviation)),"Very Common","")))))</f>
        <v>Not Used</v>
      </c>
      <c r="G3970" s="17" t="s">
        <v>159</v>
      </c>
      <c r="H3970" s="18" t="s">
        <v>120</v>
      </c>
      <c r="I3970" s="26" t="s">
        <v>120</v>
      </c>
      <c r="J3970" s="19" t="str">
        <f t="shared" si="432"/>
        <v>Not Used</v>
      </c>
      <c r="K3970" s="19" t="str">
        <f t="shared" si="433"/>
        <v>Not Used</v>
      </c>
      <c r="L3970" s="27" t="str">
        <f t="shared" si="429"/>
        <v>CHECK</v>
      </c>
      <c r="M3970" s="27" t="str">
        <f t="shared" si="430"/>
        <v>Sand &amp; Gravel</v>
      </c>
    </row>
    <row r="3971" spans="1:13" x14ac:dyDescent="0.25">
      <c r="A3971" s="15" t="s">
        <v>128</v>
      </c>
      <c r="B3971" s="16" t="s">
        <v>51</v>
      </c>
      <c r="C3971" s="15" t="str">
        <f t="shared" ref="C3971:C4034" si="435">A3971&amp;"_"&amp;IF(ISBLANK(B3971),"",B3971)</f>
        <v>Sand Silt Gravel_W/Shale</v>
      </c>
      <c r="D3971" s="15">
        <v>0</v>
      </c>
      <c r="E3971" s="33">
        <f t="shared" si="431"/>
        <v>-4.8134274696818129E-2</v>
      </c>
      <c r="F3971" s="15" t="str">
        <f t="shared" si="434"/>
        <v>Not Used</v>
      </c>
      <c r="G3971" s="17" t="s">
        <v>159</v>
      </c>
      <c r="H3971" s="18" t="s">
        <v>120</v>
      </c>
      <c r="I3971" s="26" t="s">
        <v>120</v>
      </c>
      <c r="J3971" s="19" t="str">
        <f t="shared" si="432"/>
        <v>Not Used</v>
      </c>
      <c r="K3971" s="19" t="str">
        <f t="shared" si="433"/>
        <v>Not Used</v>
      </c>
      <c r="L3971" s="27" t="str">
        <f t="shared" ref="L3971:L4034" si="436">IF(K3971="Esch &amp; Erber",I3971,IF(OR(K3971="Bell &amp; Esch",K3971="Bell &amp; Erber",K3971="Everyone Agrees"),H3971,"CHECK"))</f>
        <v>CHECK</v>
      </c>
      <c r="M3971" s="27" t="str">
        <f t="shared" ref="M3971:M4034" si="437">IF(K3971="Everyone Agrees",H3971,IF(J3971="Not Used",H3971,IF(NOT(L3971="CHECK"),L3971,H3971)))</f>
        <v>Sand &amp; Gravel</v>
      </c>
    </row>
    <row r="3972" spans="1:13" x14ac:dyDescent="0.25">
      <c r="A3972" s="15" t="s">
        <v>128</v>
      </c>
      <c r="B3972" s="16" t="s">
        <v>52</v>
      </c>
      <c r="C3972" s="15" t="str">
        <f t="shared" si="435"/>
        <v>Sand Silt Gravel_W/Silt</v>
      </c>
      <c r="D3972" s="15">
        <v>0</v>
      </c>
      <c r="E3972" s="33">
        <f t="shared" ref="E3972:E4035" si="438">STANDARDIZE(D3972,(SUM($D$2:$D$5657)/COUNT($D$2:$D$5657)),_xlfn.STDEV.P($D$2:$D$5657))</f>
        <v>-4.8134274696818129E-2</v>
      </c>
      <c r="F3972" s="15" t="str">
        <f t="shared" si="434"/>
        <v>Not Used</v>
      </c>
      <c r="G3972" s="17" t="s">
        <v>159</v>
      </c>
      <c r="H3972" s="18" t="s">
        <v>120</v>
      </c>
      <c r="I3972" s="26" t="s">
        <v>120</v>
      </c>
      <c r="J3972" s="19" t="str">
        <f t="shared" ref="J3972:J4035" si="439">IF(AND(G3972=H3972,I3972=H3972),"Yes",IF(AND(OR(G3972="CHECK",H3972="CHECK",I3972="CHECK"),NOT(F3972="Not Used")),"Needs Review",IF(F3972="Not Used", "Not Used","No")))</f>
        <v>Not Used</v>
      </c>
      <c r="K3972" s="19" t="str">
        <f t="shared" ref="K3972:K4035" si="440">IF(J3972="Yes","Everyone Agrees",IF(F3972="Not Used","Not Used",IF(AND(G3972="CHECK",I3972="CHECK"),"Needs Review",IF(G3972=H3972,"Bell &amp; Esch",IF(H3972=I3972,"Bell &amp; Erber",IF(G3972=I3972,"Esch &amp; Erber","Nobody Agrees"))))))</f>
        <v>Not Used</v>
      </c>
      <c r="L3972" s="27" t="str">
        <f t="shared" si="436"/>
        <v>CHECK</v>
      </c>
      <c r="M3972" s="27" t="str">
        <f t="shared" si="437"/>
        <v>Sand &amp; Gravel</v>
      </c>
    </row>
    <row r="3973" spans="1:13" x14ac:dyDescent="0.25">
      <c r="A3973" s="15" t="s">
        <v>128</v>
      </c>
      <c r="B3973" s="16" t="s">
        <v>53</v>
      </c>
      <c r="C3973" s="15" t="str">
        <f t="shared" si="435"/>
        <v>Sand Silt Gravel_W/Stones</v>
      </c>
      <c r="D3973" s="15">
        <v>10</v>
      </c>
      <c r="E3973" s="33">
        <f t="shared" si="438"/>
        <v>-4.7542588294006864E-2</v>
      </c>
      <c r="F3973" s="15" t="str">
        <f t="shared" si="434"/>
        <v>Rare/Uncommon</v>
      </c>
      <c r="G3973" s="17" t="s">
        <v>159</v>
      </c>
      <c r="H3973" s="18" t="s">
        <v>120</v>
      </c>
      <c r="I3973" s="26" t="s">
        <v>120</v>
      </c>
      <c r="J3973" s="19" t="str">
        <f t="shared" si="439"/>
        <v>Needs Review</v>
      </c>
      <c r="K3973" s="19" t="str">
        <f t="shared" si="440"/>
        <v>Bell &amp; Erber</v>
      </c>
      <c r="L3973" s="27" t="str">
        <f t="shared" si="436"/>
        <v>Sand &amp; Gravel</v>
      </c>
      <c r="M3973" s="27" t="str">
        <f t="shared" si="437"/>
        <v>Sand &amp; Gravel</v>
      </c>
    </row>
    <row r="3974" spans="1:13" x14ac:dyDescent="0.25">
      <c r="A3974" s="15" t="s">
        <v>128</v>
      </c>
      <c r="B3974" s="16" t="s">
        <v>54</v>
      </c>
      <c r="C3974" s="15" t="str">
        <f t="shared" si="435"/>
        <v>Sand Silt Gravel_Water Bearing</v>
      </c>
      <c r="D3974" s="15">
        <v>7</v>
      </c>
      <c r="E3974" s="33">
        <f t="shared" si="438"/>
        <v>-4.7720094214850246E-2</v>
      </c>
      <c r="F3974" s="15" t="str">
        <f t="shared" si="434"/>
        <v>Rare/Uncommon</v>
      </c>
      <c r="G3974" s="17" t="s">
        <v>159</v>
      </c>
      <c r="H3974" s="18" t="s">
        <v>120</v>
      </c>
      <c r="I3974" s="26" t="s">
        <v>120</v>
      </c>
      <c r="J3974" s="19" t="str">
        <f t="shared" si="439"/>
        <v>Needs Review</v>
      </c>
      <c r="K3974" s="19" t="str">
        <f t="shared" si="440"/>
        <v>Bell &amp; Erber</v>
      </c>
      <c r="L3974" s="27" t="str">
        <f t="shared" si="436"/>
        <v>Sand &amp; Gravel</v>
      </c>
      <c r="M3974" s="27" t="str">
        <f t="shared" si="437"/>
        <v>Sand &amp; Gravel</v>
      </c>
    </row>
    <row r="3975" spans="1:13" x14ac:dyDescent="0.25">
      <c r="A3975" s="15" t="s">
        <v>128</v>
      </c>
      <c r="B3975" s="16" t="s">
        <v>55</v>
      </c>
      <c r="C3975" s="15" t="str">
        <f t="shared" si="435"/>
        <v>Sand Silt Gravel_Weathered</v>
      </c>
      <c r="D3975" s="15">
        <v>0</v>
      </c>
      <c r="E3975" s="33">
        <f t="shared" si="438"/>
        <v>-4.8134274696818129E-2</v>
      </c>
      <c r="F3975" s="15" t="str">
        <f t="shared" si="434"/>
        <v>Not Used</v>
      </c>
      <c r="G3975" s="17" t="s">
        <v>159</v>
      </c>
      <c r="H3975" s="18" t="s">
        <v>120</v>
      </c>
      <c r="I3975" s="26" t="s">
        <v>120</v>
      </c>
      <c r="J3975" s="19" t="str">
        <f t="shared" si="439"/>
        <v>Not Used</v>
      </c>
      <c r="K3975" s="19" t="str">
        <f t="shared" si="440"/>
        <v>Not Used</v>
      </c>
      <c r="L3975" s="27" t="str">
        <f t="shared" si="436"/>
        <v>CHECK</v>
      </c>
      <c r="M3975" s="27" t="str">
        <f t="shared" si="437"/>
        <v>Sand &amp; Gravel</v>
      </c>
    </row>
    <row r="3976" spans="1:13" x14ac:dyDescent="0.25">
      <c r="A3976" s="15" t="s">
        <v>128</v>
      </c>
      <c r="B3976" s="16" t="s">
        <v>56</v>
      </c>
      <c r="C3976" s="15" t="str">
        <f t="shared" si="435"/>
        <v>Sand Silt Gravel_Wet/Moist</v>
      </c>
      <c r="D3976" s="15">
        <v>3</v>
      </c>
      <c r="E3976" s="33">
        <f t="shared" si="438"/>
        <v>-4.7956768775974754E-2</v>
      </c>
      <c r="F3976" s="15" t="str">
        <f t="shared" si="434"/>
        <v>Rare/Uncommon</v>
      </c>
      <c r="G3976" s="17" t="s">
        <v>159</v>
      </c>
      <c r="H3976" s="18" t="s">
        <v>120</v>
      </c>
      <c r="I3976" s="26" t="s">
        <v>120</v>
      </c>
      <c r="J3976" s="19" t="str">
        <f t="shared" si="439"/>
        <v>Needs Review</v>
      </c>
      <c r="K3976" s="19" t="str">
        <f t="shared" si="440"/>
        <v>Bell &amp; Erber</v>
      </c>
      <c r="L3976" s="27" t="str">
        <f t="shared" si="436"/>
        <v>Sand &amp; Gravel</v>
      </c>
      <c r="M3976" s="27" t="str">
        <f t="shared" si="437"/>
        <v>Sand &amp; Gravel</v>
      </c>
    </row>
    <row r="3977" spans="1:13" x14ac:dyDescent="0.25">
      <c r="A3977" s="15" t="s">
        <v>128</v>
      </c>
      <c r="B3977" s="16" t="s">
        <v>57</v>
      </c>
      <c r="C3977" s="15" t="str">
        <f t="shared" si="435"/>
        <v>Sand Silt Gravel_Wood</v>
      </c>
      <c r="D3977" s="15">
        <v>0</v>
      </c>
      <c r="E3977" s="33">
        <f t="shared" si="438"/>
        <v>-4.8134274696818129E-2</v>
      </c>
      <c r="F3977" s="15" t="str">
        <f t="shared" si="434"/>
        <v>Not Used</v>
      </c>
      <c r="G3977" s="17" t="s">
        <v>159</v>
      </c>
      <c r="H3977" s="18" t="s">
        <v>120</v>
      </c>
      <c r="I3977" s="26" t="s">
        <v>120</v>
      </c>
      <c r="J3977" s="19" t="str">
        <f t="shared" si="439"/>
        <v>Not Used</v>
      </c>
      <c r="K3977" s="19" t="str">
        <f t="shared" si="440"/>
        <v>Not Used</v>
      </c>
      <c r="L3977" s="27" t="str">
        <f t="shared" si="436"/>
        <v>CHECK</v>
      </c>
      <c r="M3977" s="27" t="str">
        <f t="shared" si="437"/>
        <v>Sand &amp; Gravel</v>
      </c>
    </row>
    <row r="3978" spans="1:13" x14ac:dyDescent="0.25">
      <c r="A3978" s="15" t="s">
        <v>129</v>
      </c>
      <c r="B3978" s="16"/>
      <c r="C3978" s="15" t="str">
        <f t="shared" si="435"/>
        <v>Sandstone_</v>
      </c>
      <c r="D3978" s="15">
        <v>163982</v>
      </c>
      <c r="E3978" s="33">
        <f t="shared" si="438"/>
        <v>9.6544576958828934</v>
      </c>
      <c r="F3978" s="15" t="str">
        <f t="shared" si="434"/>
        <v>Very Common</v>
      </c>
      <c r="G3978" s="17" t="s">
        <v>159</v>
      </c>
      <c r="H3978" s="18" t="s">
        <v>166</v>
      </c>
      <c r="I3978" s="26" t="s">
        <v>166</v>
      </c>
      <c r="J3978" s="19" t="str">
        <f t="shared" si="439"/>
        <v>Needs Review</v>
      </c>
      <c r="K3978" s="19" t="str">
        <f t="shared" si="440"/>
        <v>Bell &amp; Erber</v>
      </c>
      <c r="L3978" s="27" t="str">
        <f t="shared" si="436"/>
        <v>Bedrock</v>
      </c>
      <c r="M3978" s="27" t="str">
        <f t="shared" si="437"/>
        <v>Bedrock</v>
      </c>
    </row>
    <row r="3979" spans="1:13" x14ac:dyDescent="0.25">
      <c r="A3979" s="15" t="s">
        <v>129</v>
      </c>
      <c r="B3979" s="16" t="s">
        <v>4</v>
      </c>
      <c r="C3979" s="15" t="str">
        <f t="shared" si="435"/>
        <v>Sandstone_Broken</v>
      </c>
      <c r="D3979" s="15">
        <v>3181</v>
      </c>
      <c r="E3979" s="33">
        <f t="shared" si="438"/>
        <v>0.14008117003744575</v>
      </c>
      <c r="F3979" s="15" t="str">
        <f t="shared" si="434"/>
        <v>Fairly Common</v>
      </c>
      <c r="G3979" s="17" t="s">
        <v>159</v>
      </c>
      <c r="H3979" s="18" t="s">
        <v>166</v>
      </c>
      <c r="I3979" s="26" t="s">
        <v>166</v>
      </c>
      <c r="J3979" s="19" t="str">
        <f t="shared" si="439"/>
        <v>Needs Review</v>
      </c>
      <c r="K3979" s="19" t="str">
        <f t="shared" si="440"/>
        <v>Bell &amp; Erber</v>
      </c>
      <c r="L3979" s="27" t="str">
        <f t="shared" si="436"/>
        <v>Bedrock</v>
      </c>
      <c r="M3979" s="27" t="str">
        <f t="shared" si="437"/>
        <v>Bedrock</v>
      </c>
    </row>
    <row r="3980" spans="1:13" x14ac:dyDescent="0.25">
      <c r="A3980" s="15" t="s">
        <v>129</v>
      </c>
      <c r="B3980" s="16" t="s">
        <v>5</v>
      </c>
      <c r="C3980" s="15" t="str">
        <f t="shared" si="435"/>
        <v>Sandstone_Cemented</v>
      </c>
      <c r="D3980" s="15">
        <v>471</v>
      </c>
      <c r="E3980" s="33">
        <f t="shared" si="438"/>
        <v>-2.0265845124407475E-2</v>
      </c>
      <c r="F3980" s="15" t="str">
        <f t="shared" si="434"/>
        <v>Rare/Uncommon</v>
      </c>
      <c r="G3980" s="17" t="s">
        <v>159</v>
      </c>
      <c r="H3980" s="18" t="s">
        <v>166</v>
      </c>
      <c r="I3980" s="26" t="s">
        <v>166</v>
      </c>
      <c r="J3980" s="19" t="str">
        <f t="shared" si="439"/>
        <v>Needs Review</v>
      </c>
      <c r="K3980" s="19" t="str">
        <f t="shared" si="440"/>
        <v>Bell &amp; Erber</v>
      </c>
      <c r="L3980" s="27" t="str">
        <f t="shared" si="436"/>
        <v>Bedrock</v>
      </c>
      <c r="M3980" s="27" t="str">
        <f t="shared" si="437"/>
        <v>Bedrock</v>
      </c>
    </row>
    <row r="3981" spans="1:13" x14ac:dyDescent="0.25">
      <c r="A3981" s="15" t="s">
        <v>129</v>
      </c>
      <c r="B3981" s="16" t="s">
        <v>6</v>
      </c>
      <c r="C3981" s="15" t="str">
        <f t="shared" si="435"/>
        <v>Sandstone_Clayey</v>
      </c>
      <c r="D3981" s="15">
        <v>396</v>
      </c>
      <c r="E3981" s="33">
        <f t="shared" si="438"/>
        <v>-2.4703493145491976E-2</v>
      </c>
      <c r="F3981" s="15" t="str">
        <f t="shared" si="434"/>
        <v>Rare/Uncommon</v>
      </c>
      <c r="G3981" s="17" t="s">
        <v>159</v>
      </c>
      <c r="H3981" s="18" t="s">
        <v>166</v>
      </c>
      <c r="I3981" s="26" t="s">
        <v>166</v>
      </c>
      <c r="J3981" s="19" t="str">
        <f t="shared" si="439"/>
        <v>Needs Review</v>
      </c>
      <c r="K3981" s="19" t="str">
        <f t="shared" si="440"/>
        <v>Bell &amp; Erber</v>
      </c>
      <c r="L3981" s="27" t="str">
        <f t="shared" si="436"/>
        <v>Bedrock</v>
      </c>
      <c r="M3981" s="27" t="str">
        <f t="shared" si="437"/>
        <v>Bedrock</v>
      </c>
    </row>
    <row r="3982" spans="1:13" x14ac:dyDescent="0.25">
      <c r="A3982" s="15" t="s">
        <v>129</v>
      </c>
      <c r="B3982" s="16" t="s">
        <v>7</v>
      </c>
      <c r="C3982" s="15" t="str">
        <f t="shared" si="435"/>
        <v>Sandstone_Coarse</v>
      </c>
      <c r="D3982" s="15">
        <v>1176</v>
      </c>
      <c r="E3982" s="33">
        <f t="shared" si="438"/>
        <v>2.1448046273786815E-2</v>
      </c>
      <c r="F3982" s="15" t="str">
        <f t="shared" si="434"/>
        <v>Fairly Common</v>
      </c>
      <c r="G3982" s="17" t="s">
        <v>159</v>
      </c>
      <c r="H3982" s="18" t="s">
        <v>166</v>
      </c>
      <c r="I3982" s="26" t="s">
        <v>166</v>
      </c>
      <c r="J3982" s="19" t="str">
        <f t="shared" si="439"/>
        <v>Needs Review</v>
      </c>
      <c r="K3982" s="19" t="str">
        <f t="shared" si="440"/>
        <v>Bell &amp; Erber</v>
      </c>
      <c r="L3982" s="27" t="str">
        <f t="shared" si="436"/>
        <v>Bedrock</v>
      </c>
      <c r="M3982" s="27" t="str">
        <f t="shared" si="437"/>
        <v>Bedrock</v>
      </c>
    </row>
    <row r="3983" spans="1:13" x14ac:dyDescent="0.25">
      <c r="A3983" s="15" t="s">
        <v>129</v>
      </c>
      <c r="B3983" s="16" t="s">
        <v>8</v>
      </c>
      <c r="C3983" s="15" t="str">
        <f t="shared" si="435"/>
        <v>Sandstone_Dense</v>
      </c>
      <c r="D3983" s="15">
        <v>61</v>
      </c>
      <c r="E3983" s="33">
        <f t="shared" si="438"/>
        <v>-4.4524987639669403E-2</v>
      </c>
      <c r="F3983" s="15" t="str">
        <f t="shared" si="434"/>
        <v>Rare/Uncommon</v>
      </c>
      <c r="G3983" s="17" t="s">
        <v>159</v>
      </c>
      <c r="H3983" s="18" t="s">
        <v>166</v>
      </c>
      <c r="I3983" s="26" t="s">
        <v>166</v>
      </c>
      <c r="J3983" s="19" t="str">
        <f t="shared" si="439"/>
        <v>Needs Review</v>
      </c>
      <c r="K3983" s="19" t="str">
        <f t="shared" si="440"/>
        <v>Bell &amp; Erber</v>
      </c>
      <c r="L3983" s="27" t="str">
        <f t="shared" si="436"/>
        <v>Bedrock</v>
      </c>
      <c r="M3983" s="27" t="str">
        <f t="shared" si="437"/>
        <v>Bedrock</v>
      </c>
    </row>
    <row r="3984" spans="1:13" x14ac:dyDescent="0.25">
      <c r="A3984" s="15" t="s">
        <v>129</v>
      </c>
      <c r="B3984" s="16" t="s">
        <v>9</v>
      </c>
      <c r="C3984" s="15" t="str">
        <f t="shared" si="435"/>
        <v>Sandstone_Dolomitic</v>
      </c>
      <c r="D3984" s="15">
        <v>78</v>
      </c>
      <c r="E3984" s="33">
        <f t="shared" si="438"/>
        <v>-4.3519120754890249E-2</v>
      </c>
      <c r="F3984" s="15" t="str">
        <f t="shared" si="434"/>
        <v>Rare/Uncommon</v>
      </c>
      <c r="G3984" s="17" t="s">
        <v>159</v>
      </c>
      <c r="H3984" s="18" t="s">
        <v>166</v>
      </c>
      <c r="I3984" s="26" t="s">
        <v>166</v>
      </c>
      <c r="J3984" s="19" t="str">
        <f t="shared" si="439"/>
        <v>Needs Review</v>
      </c>
      <c r="K3984" s="19" t="str">
        <f t="shared" si="440"/>
        <v>Bell &amp; Erber</v>
      </c>
      <c r="L3984" s="27" t="str">
        <f t="shared" si="436"/>
        <v>Bedrock</v>
      </c>
      <c r="M3984" s="27" t="str">
        <f t="shared" si="437"/>
        <v>Bedrock</v>
      </c>
    </row>
    <row r="3985" spans="1:13" x14ac:dyDescent="0.25">
      <c r="A3985" s="15" t="s">
        <v>129</v>
      </c>
      <c r="B3985" s="16" t="s">
        <v>10</v>
      </c>
      <c r="C3985" s="15" t="str">
        <f t="shared" si="435"/>
        <v>Sandstone_Dry</v>
      </c>
      <c r="D3985" s="15">
        <v>176</v>
      </c>
      <c r="E3985" s="33">
        <f t="shared" si="438"/>
        <v>-3.772059400733984E-2</v>
      </c>
      <c r="F3985" s="15" t="str">
        <f t="shared" si="434"/>
        <v>Rare/Uncommon</v>
      </c>
      <c r="G3985" s="17" t="s">
        <v>159</v>
      </c>
      <c r="H3985" s="18" t="s">
        <v>166</v>
      </c>
      <c r="I3985" s="26" t="s">
        <v>166</v>
      </c>
      <c r="J3985" s="19" t="str">
        <f t="shared" si="439"/>
        <v>Needs Review</v>
      </c>
      <c r="K3985" s="19" t="str">
        <f t="shared" si="440"/>
        <v>Bell &amp; Erber</v>
      </c>
      <c r="L3985" s="27" t="str">
        <f t="shared" si="436"/>
        <v>Bedrock</v>
      </c>
      <c r="M3985" s="27" t="str">
        <f t="shared" si="437"/>
        <v>Bedrock</v>
      </c>
    </row>
    <row r="3986" spans="1:13" x14ac:dyDescent="0.25">
      <c r="A3986" s="15" t="s">
        <v>129</v>
      </c>
      <c r="B3986" s="16" t="s">
        <v>11</v>
      </c>
      <c r="C3986" s="15" t="str">
        <f t="shared" si="435"/>
        <v>Sandstone_Fill</v>
      </c>
      <c r="D3986" s="15">
        <v>5</v>
      </c>
      <c r="E3986" s="33">
        <f t="shared" si="438"/>
        <v>-4.7838431495412496E-2</v>
      </c>
      <c r="F3986" s="15" t="str">
        <f t="shared" si="434"/>
        <v>Rare/Uncommon</v>
      </c>
      <c r="G3986" s="17" t="s">
        <v>159</v>
      </c>
      <c r="H3986" s="18" t="s">
        <v>166</v>
      </c>
      <c r="I3986" s="26" t="s">
        <v>166</v>
      </c>
      <c r="J3986" s="19" t="str">
        <f t="shared" si="439"/>
        <v>Needs Review</v>
      </c>
      <c r="K3986" s="19" t="str">
        <f t="shared" si="440"/>
        <v>Bell &amp; Erber</v>
      </c>
      <c r="L3986" s="27" t="str">
        <f t="shared" si="436"/>
        <v>Bedrock</v>
      </c>
      <c r="M3986" s="27" t="str">
        <f t="shared" si="437"/>
        <v>Bedrock</v>
      </c>
    </row>
    <row r="3987" spans="1:13" x14ac:dyDescent="0.25">
      <c r="A3987" s="15" t="s">
        <v>129</v>
      </c>
      <c r="B3987" s="16" t="s">
        <v>12</v>
      </c>
      <c r="C3987" s="15" t="str">
        <f t="shared" si="435"/>
        <v>Sandstone_Fine</v>
      </c>
      <c r="D3987" s="15">
        <v>920</v>
      </c>
      <c r="E3987" s="33">
        <f t="shared" si="438"/>
        <v>6.3008743618183927E-3</v>
      </c>
      <c r="F3987" s="15" t="str">
        <f t="shared" si="434"/>
        <v>Fairly Common</v>
      </c>
      <c r="G3987" s="17" t="s">
        <v>159</v>
      </c>
      <c r="H3987" s="18" t="s">
        <v>166</v>
      </c>
      <c r="I3987" s="26" t="s">
        <v>166</v>
      </c>
      <c r="J3987" s="19" t="str">
        <f t="shared" si="439"/>
        <v>Needs Review</v>
      </c>
      <c r="K3987" s="19" t="str">
        <f t="shared" si="440"/>
        <v>Bell &amp; Erber</v>
      </c>
      <c r="L3987" s="27" t="str">
        <f t="shared" si="436"/>
        <v>Bedrock</v>
      </c>
      <c r="M3987" s="27" t="str">
        <f t="shared" si="437"/>
        <v>Bedrock</v>
      </c>
    </row>
    <row r="3988" spans="1:13" x14ac:dyDescent="0.25">
      <c r="A3988" s="15" t="s">
        <v>129</v>
      </c>
      <c r="B3988" s="16" t="s">
        <v>13</v>
      </c>
      <c r="C3988" s="15" t="str">
        <f t="shared" si="435"/>
        <v>Sandstone_Fine To Coarse</v>
      </c>
      <c r="D3988" s="15">
        <v>170</v>
      </c>
      <c r="E3988" s="33">
        <f t="shared" si="438"/>
        <v>-3.8075605849026598E-2</v>
      </c>
      <c r="F3988" s="15" t="str">
        <f t="shared" si="434"/>
        <v>Rare/Uncommon</v>
      </c>
      <c r="G3988" s="17" t="s">
        <v>159</v>
      </c>
      <c r="H3988" s="18" t="s">
        <v>166</v>
      </c>
      <c r="I3988" s="26" t="s">
        <v>166</v>
      </c>
      <c r="J3988" s="19" t="str">
        <f t="shared" si="439"/>
        <v>Needs Review</v>
      </c>
      <c r="K3988" s="19" t="str">
        <f t="shared" si="440"/>
        <v>Bell &amp; Erber</v>
      </c>
      <c r="L3988" s="27" t="str">
        <f t="shared" si="436"/>
        <v>Bedrock</v>
      </c>
      <c r="M3988" s="27" t="str">
        <f t="shared" si="437"/>
        <v>Bedrock</v>
      </c>
    </row>
    <row r="3989" spans="1:13" x14ac:dyDescent="0.25">
      <c r="A3989" s="15" t="s">
        <v>129</v>
      </c>
      <c r="B3989" s="16" t="s">
        <v>14</v>
      </c>
      <c r="C3989" s="15" t="str">
        <f t="shared" si="435"/>
        <v>Sandstone_Fine To Medium</v>
      </c>
      <c r="D3989" s="15">
        <v>162</v>
      </c>
      <c r="E3989" s="33">
        <f t="shared" si="438"/>
        <v>-3.8548954971275612E-2</v>
      </c>
      <c r="F3989" s="15" t="str">
        <f t="shared" si="434"/>
        <v>Rare/Uncommon</v>
      </c>
      <c r="G3989" s="17" t="s">
        <v>159</v>
      </c>
      <c r="H3989" s="18" t="s">
        <v>166</v>
      </c>
      <c r="I3989" s="26" t="s">
        <v>166</v>
      </c>
      <c r="J3989" s="19" t="str">
        <f t="shared" si="439"/>
        <v>Needs Review</v>
      </c>
      <c r="K3989" s="19" t="str">
        <f t="shared" si="440"/>
        <v>Bell &amp; Erber</v>
      </c>
      <c r="L3989" s="27" t="str">
        <f t="shared" si="436"/>
        <v>Bedrock</v>
      </c>
      <c r="M3989" s="27" t="str">
        <f t="shared" si="437"/>
        <v>Bedrock</v>
      </c>
    </row>
    <row r="3990" spans="1:13" x14ac:dyDescent="0.25">
      <c r="A3990" s="15" t="s">
        <v>129</v>
      </c>
      <c r="B3990" s="16" t="s">
        <v>15</v>
      </c>
      <c r="C3990" s="15" t="str">
        <f t="shared" si="435"/>
        <v>Sandstone_Firm</v>
      </c>
      <c r="D3990" s="15">
        <v>247</v>
      </c>
      <c r="E3990" s="33">
        <f t="shared" si="438"/>
        <v>-3.351962054737985E-2</v>
      </c>
      <c r="F3990" s="15" t="str">
        <f t="shared" si="434"/>
        <v>Rare/Uncommon</v>
      </c>
      <c r="G3990" s="17" t="s">
        <v>159</v>
      </c>
      <c r="H3990" s="18" t="s">
        <v>166</v>
      </c>
      <c r="I3990" s="26" t="s">
        <v>166</v>
      </c>
      <c r="J3990" s="19" t="str">
        <f t="shared" si="439"/>
        <v>Needs Review</v>
      </c>
      <c r="K3990" s="19" t="str">
        <f t="shared" si="440"/>
        <v>Bell &amp; Erber</v>
      </c>
      <c r="L3990" s="27" t="str">
        <f t="shared" si="436"/>
        <v>Bedrock</v>
      </c>
      <c r="M3990" s="27" t="str">
        <f t="shared" si="437"/>
        <v>Bedrock</v>
      </c>
    </row>
    <row r="3991" spans="1:13" x14ac:dyDescent="0.25">
      <c r="A3991" s="15" t="s">
        <v>129</v>
      </c>
      <c r="B3991" s="16" t="s">
        <v>16</v>
      </c>
      <c r="C3991" s="15" t="str">
        <f t="shared" si="435"/>
        <v>Sandstone_Fractured</v>
      </c>
      <c r="D3991" s="15">
        <v>727</v>
      </c>
      <c r="E3991" s="33">
        <f t="shared" si="438"/>
        <v>-5.1186732124390523E-3</v>
      </c>
      <c r="F3991" s="15" t="str">
        <f t="shared" si="434"/>
        <v>Rare/Uncommon</v>
      </c>
      <c r="G3991" s="17" t="s">
        <v>159</v>
      </c>
      <c r="H3991" s="18" t="s">
        <v>166</v>
      </c>
      <c r="I3991" s="26" t="s">
        <v>166</v>
      </c>
      <c r="J3991" s="19" t="str">
        <f t="shared" si="439"/>
        <v>Needs Review</v>
      </c>
      <c r="K3991" s="19" t="str">
        <f t="shared" si="440"/>
        <v>Bell &amp; Erber</v>
      </c>
      <c r="L3991" s="27" t="str">
        <f t="shared" si="436"/>
        <v>Bedrock</v>
      </c>
      <c r="M3991" s="27" t="str">
        <f t="shared" si="437"/>
        <v>Bedrock</v>
      </c>
    </row>
    <row r="3992" spans="1:13" x14ac:dyDescent="0.25">
      <c r="A3992" s="15" t="s">
        <v>129</v>
      </c>
      <c r="B3992" s="16" t="s">
        <v>17</v>
      </c>
      <c r="C3992" s="15" t="str">
        <f t="shared" si="435"/>
        <v>Sandstone_Gravely</v>
      </c>
      <c r="D3992" s="15">
        <v>356</v>
      </c>
      <c r="E3992" s="33">
        <f t="shared" si="438"/>
        <v>-2.7070238756737041E-2</v>
      </c>
      <c r="F3992" s="15" t="str">
        <f t="shared" si="434"/>
        <v>Rare/Uncommon</v>
      </c>
      <c r="G3992" s="17" t="s">
        <v>159</v>
      </c>
      <c r="H3992" s="18" t="s">
        <v>166</v>
      </c>
      <c r="I3992" s="26" t="s">
        <v>166</v>
      </c>
      <c r="J3992" s="19" t="str">
        <f t="shared" si="439"/>
        <v>Needs Review</v>
      </c>
      <c r="K3992" s="19" t="str">
        <f t="shared" si="440"/>
        <v>Bell &amp; Erber</v>
      </c>
      <c r="L3992" s="27" t="str">
        <f t="shared" si="436"/>
        <v>Bedrock</v>
      </c>
      <c r="M3992" s="27" t="str">
        <f t="shared" si="437"/>
        <v>Bedrock</v>
      </c>
    </row>
    <row r="3993" spans="1:13" x14ac:dyDescent="0.25">
      <c r="A3993" s="15" t="s">
        <v>129</v>
      </c>
      <c r="B3993" s="16" t="s">
        <v>18</v>
      </c>
      <c r="C3993" s="15" t="str">
        <f t="shared" si="435"/>
        <v>Sandstone_Gummy</v>
      </c>
      <c r="D3993" s="15">
        <v>45</v>
      </c>
      <c r="E3993" s="33">
        <f t="shared" si="438"/>
        <v>-4.5471685884167432E-2</v>
      </c>
      <c r="F3993" s="15" t="str">
        <f t="shared" si="434"/>
        <v>Rare/Uncommon</v>
      </c>
      <c r="G3993" s="17" t="s">
        <v>159</v>
      </c>
      <c r="H3993" s="18" t="s">
        <v>166</v>
      </c>
      <c r="I3993" s="26" t="s">
        <v>166</v>
      </c>
      <c r="J3993" s="19" t="str">
        <f t="shared" si="439"/>
        <v>Needs Review</v>
      </c>
      <c r="K3993" s="19" t="str">
        <f t="shared" si="440"/>
        <v>Bell &amp; Erber</v>
      </c>
      <c r="L3993" s="27" t="str">
        <f t="shared" si="436"/>
        <v>Bedrock</v>
      </c>
      <c r="M3993" s="27" t="str">
        <f t="shared" si="437"/>
        <v>Bedrock</v>
      </c>
    </row>
    <row r="3994" spans="1:13" x14ac:dyDescent="0.25">
      <c r="A3994" s="15" t="s">
        <v>129</v>
      </c>
      <c r="B3994" s="16" t="s">
        <v>19</v>
      </c>
      <c r="C3994" s="15" t="str">
        <f t="shared" si="435"/>
        <v>Sandstone_Hard</v>
      </c>
      <c r="D3994" s="15">
        <v>6151</v>
      </c>
      <c r="E3994" s="33">
        <f t="shared" si="438"/>
        <v>0.31581203167239197</v>
      </c>
      <c r="F3994" s="15" t="str">
        <f t="shared" si="434"/>
        <v>Fairly Common</v>
      </c>
      <c r="G3994" s="17" t="s">
        <v>159</v>
      </c>
      <c r="H3994" s="18" t="s">
        <v>166</v>
      </c>
      <c r="I3994" s="26" t="s">
        <v>166</v>
      </c>
      <c r="J3994" s="19" t="str">
        <f t="shared" si="439"/>
        <v>Needs Review</v>
      </c>
      <c r="K3994" s="19" t="str">
        <f t="shared" si="440"/>
        <v>Bell &amp; Erber</v>
      </c>
      <c r="L3994" s="27" t="str">
        <f t="shared" si="436"/>
        <v>Bedrock</v>
      </c>
      <c r="M3994" s="27" t="str">
        <f t="shared" si="437"/>
        <v>Bedrock</v>
      </c>
    </row>
    <row r="3995" spans="1:13" x14ac:dyDescent="0.25">
      <c r="A3995" s="15" t="s">
        <v>129</v>
      </c>
      <c r="B3995" s="16" t="s">
        <v>20</v>
      </c>
      <c r="C3995" s="15" t="str">
        <f t="shared" si="435"/>
        <v>Sandstone_Heaving/Quick</v>
      </c>
      <c r="D3995" s="15">
        <v>4</v>
      </c>
      <c r="E3995" s="33">
        <f t="shared" si="438"/>
        <v>-4.7897600135693622E-2</v>
      </c>
      <c r="F3995" s="15" t="str">
        <f t="shared" si="434"/>
        <v>Rare/Uncommon</v>
      </c>
      <c r="G3995" s="17" t="s">
        <v>159</v>
      </c>
      <c r="H3995" s="18" t="s">
        <v>166</v>
      </c>
      <c r="I3995" s="26" t="s">
        <v>166</v>
      </c>
      <c r="J3995" s="19" t="str">
        <f t="shared" si="439"/>
        <v>Needs Review</v>
      </c>
      <c r="K3995" s="19" t="str">
        <f t="shared" si="440"/>
        <v>Bell &amp; Erber</v>
      </c>
      <c r="L3995" s="27" t="str">
        <f t="shared" si="436"/>
        <v>Bedrock</v>
      </c>
      <c r="M3995" s="27" t="str">
        <f t="shared" si="437"/>
        <v>Bedrock</v>
      </c>
    </row>
    <row r="3996" spans="1:13" x14ac:dyDescent="0.25">
      <c r="A3996" s="15" t="s">
        <v>129</v>
      </c>
      <c r="B3996" s="16" t="s">
        <v>21</v>
      </c>
      <c r="C3996" s="15" t="str">
        <f t="shared" si="435"/>
        <v>Sandstone_Karst</v>
      </c>
      <c r="D3996" s="15">
        <v>0</v>
      </c>
      <c r="E3996" s="33">
        <f t="shared" si="438"/>
        <v>-4.8134274696818129E-2</v>
      </c>
      <c r="F3996" s="15" t="str">
        <f t="shared" si="434"/>
        <v>Not Used</v>
      </c>
      <c r="G3996" s="17" t="s">
        <v>159</v>
      </c>
      <c r="H3996" s="18" t="s">
        <v>166</v>
      </c>
      <c r="I3996" s="26" t="s">
        <v>166</v>
      </c>
      <c r="J3996" s="19" t="str">
        <f t="shared" si="439"/>
        <v>Not Used</v>
      </c>
      <c r="K3996" s="19" t="str">
        <f t="shared" si="440"/>
        <v>Not Used</v>
      </c>
      <c r="L3996" s="27" t="str">
        <f t="shared" si="436"/>
        <v>CHECK</v>
      </c>
      <c r="M3996" s="27" t="str">
        <f t="shared" si="437"/>
        <v>Bedrock</v>
      </c>
    </row>
    <row r="3997" spans="1:13" x14ac:dyDescent="0.25">
      <c r="A3997" s="15" t="s">
        <v>129</v>
      </c>
      <c r="B3997" s="16" t="s">
        <v>22</v>
      </c>
      <c r="C3997" s="15" t="str">
        <f t="shared" si="435"/>
        <v>Sandstone_Layered</v>
      </c>
      <c r="D3997" s="15">
        <v>178</v>
      </c>
      <c r="E3997" s="33">
        <f t="shared" si="438"/>
        <v>-3.7602256726777583E-2</v>
      </c>
      <c r="F3997" s="15" t="str">
        <f t="shared" si="434"/>
        <v>Rare/Uncommon</v>
      </c>
      <c r="G3997" s="17" t="s">
        <v>159</v>
      </c>
      <c r="H3997" s="18" t="s">
        <v>166</v>
      </c>
      <c r="I3997" s="26" t="s">
        <v>166</v>
      </c>
      <c r="J3997" s="19" t="str">
        <f t="shared" si="439"/>
        <v>Needs Review</v>
      </c>
      <c r="K3997" s="19" t="str">
        <f t="shared" si="440"/>
        <v>Bell &amp; Erber</v>
      </c>
      <c r="L3997" s="27" t="str">
        <f t="shared" si="436"/>
        <v>Bedrock</v>
      </c>
      <c r="M3997" s="27" t="str">
        <f t="shared" si="437"/>
        <v>Bedrock</v>
      </c>
    </row>
    <row r="3998" spans="1:13" x14ac:dyDescent="0.25">
      <c r="A3998" s="15" t="s">
        <v>129</v>
      </c>
      <c r="B3998" s="16" t="s">
        <v>23</v>
      </c>
      <c r="C3998" s="15" t="str">
        <f t="shared" si="435"/>
        <v>Sandstone_Medium</v>
      </c>
      <c r="D3998" s="15">
        <v>1757</v>
      </c>
      <c r="E3998" s="33">
        <f t="shared" si="438"/>
        <v>5.5825026277121402E-2</v>
      </c>
      <c r="F3998" s="15" t="str">
        <f t="shared" si="434"/>
        <v>Fairly Common</v>
      </c>
      <c r="G3998" s="17" t="s">
        <v>159</v>
      </c>
      <c r="H3998" s="18" t="s">
        <v>166</v>
      </c>
      <c r="I3998" s="26" t="s">
        <v>166</v>
      </c>
      <c r="J3998" s="19" t="str">
        <f t="shared" si="439"/>
        <v>Needs Review</v>
      </c>
      <c r="K3998" s="19" t="str">
        <f t="shared" si="440"/>
        <v>Bell &amp; Erber</v>
      </c>
      <c r="L3998" s="27" t="str">
        <f t="shared" si="436"/>
        <v>Bedrock</v>
      </c>
      <c r="M3998" s="27" t="str">
        <f t="shared" si="437"/>
        <v>Bedrock</v>
      </c>
    </row>
    <row r="3999" spans="1:13" x14ac:dyDescent="0.25">
      <c r="A3999" s="15" t="s">
        <v>129</v>
      </c>
      <c r="B3999" s="16" t="s">
        <v>24</v>
      </c>
      <c r="C3999" s="15" t="str">
        <f t="shared" si="435"/>
        <v>Sandstone_Medium To Coarse</v>
      </c>
      <c r="D3999" s="15">
        <v>226</v>
      </c>
      <c r="E3999" s="33">
        <f t="shared" si="438"/>
        <v>-3.4762161993283504E-2</v>
      </c>
      <c r="F3999" s="15" t="str">
        <f t="shared" si="434"/>
        <v>Rare/Uncommon</v>
      </c>
      <c r="G3999" s="17" t="s">
        <v>159</v>
      </c>
      <c r="H3999" s="18" t="s">
        <v>166</v>
      </c>
      <c r="I3999" s="26" t="s">
        <v>166</v>
      </c>
      <c r="J3999" s="19" t="str">
        <f t="shared" si="439"/>
        <v>Needs Review</v>
      </c>
      <c r="K3999" s="19" t="str">
        <f t="shared" si="440"/>
        <v>Bell &amp; Erber</v>
      </c>
      <c r="L3999" s="27" t="str">
        <f t="shared" si="436"/>
        <v>Bedrock</v>
      </c>
      <c r="M3999" s="27" t="str">
        <f t="shared" si="437"/>
        <v>Bedrock</v>
      </c>
    </row>
    <row r="4000" spans="1:13" x14ac:dyDescent="0.25">
      <c r="A4000" s="15" t="s">
        <v>129</v>
      </c>
      <c r="B4000" s="16" t="s">
        <v>25</v>
      </c>
      <c r="C4000" s="15" t="str">
        <f t="shared" si="435"/>
        <v>Sandstone_Organic</v>
      </c>
      <c r="D4000" s="15">
        <v>4</v>
      </c>
      <c r="E4000" s="33">
        <f t="shared" si="438"/>
        <v>-4.7897600135693622E-2</v>
      </c>
      <c r="F4000" s="15" t="str">
        <f t="shared" si="434"/>
        <v>Rare/Uncommon</v>
      </c>
      <c r="G4000" s="17" t="s">
        <v>159</v>
      </c>
      <c r="H4000" s="18" t="s">
        <v>166</v>
      </c>
      <c r="I4000" s="26" t="s">
        <v>166</v>
      </c>
      <c r="J4000" s="19" t="str">
        <f t="shared" si="439"/>
        <v>Needs Review</v>
      </c>
      <c r="K4000" s="19" t="str">
        <f t="shared" si="440"/>
        <v>Bell &amp; Erber</v>
      </c>
      <c r="L4000" s="27" t="str">
        <f t="shared" si="436"/>
        <v>Bedrock</v>
      </c>
      <c r="M4000" s="27" t="str">
        <f t="shared" si="437"/>
        <v>Bedrock</v>
      </c>
    </row>
    <row r="4001" spans="1:13" x14ac:dyDescent="0.25">
      <c r="A4001" s="15" t="s">
        <v>129</v>
      </c>
      <c r="B4001" s="16" t="s">
        <v>26</v>
      </c>
      <c r="C4001" s="15" t="str">
        <f t="shared" si="435"/>
        <v>Sandstone_Porous</v>
      </c>
      <c r="D4001" s="15">
        <v>219</v>
      </c>
      <c r="E4001" s="33">
        <f t="shared" si="438"/>
        <v>-3.5176342475251393E-2</v>
      </c>
      <c r="F4001" s="15" t="str">
        <f t="shared" si="434"/>
        <v>Rare/Uncommon</v>
      </c>
      <c r="G4001" s="17" t="s">
        <v>159</v>
      </c>
      <c r="H4001" s="18" t="s">
        <v>166</v>
      </c>
      <c r="I4001" s="26" t="s">
        <v>166</v>
      </c>
      <c r="J4001" s="19" t="str">
        <f t="shared" si="439"/>
        <v>Needs Review</v>
      </c>
      <c r="K4001" s="19" t="str">
        <f t="shared" si="440"/>
        <v>Bell &amp; Erber</v>
      </c>
      <c r="L4001" s="27" t="str">
        <f t="shared" si="436"/>
        <v>Bedrock</v>
      </c>
      <c r="M4001" s="27" t="str">
        <f t="shared" si="437"/>
        <v>Bedrock</v>
      </c>
    </row>
    <row r="4002" spans="1:13" x14ac:dyDescent="0.25">
      <c r="A4002" s="15" t="s">
        <v>129</v>
      </c>
      <c r="B4002" s="16" t="s">
        <v>27</v>
      </c>
      <c r="C4002" s="15" t="str">
        <f t="shared" si="435"/>
        <v>Sandstone_Sandy</v>
      </c>
      <c r="D4002" s="15">
        <v>64</v>
      </c>
      <c r="E4002" s="33">
        <f t="shared" si="438"/>
        <v>-4.4347481718826028E-2</v>
      </c>
      <c r="F4002" s="15" t="str">
        <f t="shared" si="434"/>
        <v>Rare/Uncommon</v>
      </c>
      <c r="G4002" s="17" t="s">
        <v>159</v>
      </c>
      <c r="H4002" s="18" t="s">
        <v>166</v>
      </c>
      <c r="I4002" s="26" t="s">
        <v>166</v>
      </c>
      <c r="J4002" s="19" t="str">
        <f t="shared" si="439"/>
        <v>Needs Review</v>
      </c>
      <c r="K4002" s="19" t="str">
        <f t="shared" si="440"/>
        <v>Bell &amp; Erber</v>
      </c>
      <c r="L4002" s="27" t="str">
        <f t="shared" si="436"/>
        <v>Bedrock</v>
      </c>
      <c r="M4002" s="27" t="str">
        <f t="shared" si="437"/>
        <v>Bedrock</v>
      </c>
    </row>
    <row r="4003" spans="1:13" x14ac:dyDescent="0.25">
      <c r="A4003" s="15" t="s">
        <v>129</v>
      </c>
      <c r="B4003" s="16" t="s">
        <v>28</v>
      </c>
      <c r="C4003" s="15" t="str">
        <f t="shared" si="435"/>
        <v>Sandstone_Silty</v>
      </c>
      <c r="D4003" s="15">
        <v>87</v>
      </c>
      <c r="E4003" s="33">
        <f t="shared" si="438"/>
        <v>-4.298660299236011E-2</v>
      </c>
      <c r="F4003" s="15" t="str">
        <f t="shared" si="434"/>
        <v>Rare/Uncommon</v>
      </c>
      <c r="G4003" s="17" t="s">
        <v>159</v>
      </c>
      <c r="H4003" s="18" t="s">
        <v>166</v>
      </c>
      <c r="I4003" s="26" t="s">
        <v>166</v>
      </c>
      <c r="J4003" s="19" t="str">
        <f t="shared" si="439"/>
        <v>Needs Review</v>
      </c>
      <c r="K4003" s="19" t="str">
        <f t="shared" si="440"/>
        <v>Bell &amp; Erber</v>
      </c>
      <c r="L4003" s="27" t="str">
        <f t="shared" si="436"/>
        <v>Bedrock</v>
      </c>
      <c r="M4003" s="27" t="str">
        <f t="shared" si="437"/>
        <v>Bedrock</v>
      </c>
    </row>
    <row r="4004" spans="1:13" x14ac:dyDescent="0.25">
      <c r="A4004" s="15" t="s">
        <v>129</v>
      </c>
      <c r="B4004" s="16" t="s">
        <v>29</v>
      </c>
      <c r="C4004" s="15" t="str">
        <f t="shared" si="435"/>
        <v>Sandstone_Soft</v>
      </c>
      <c r="D4004" s="15">
        <v>8095</v>
      </c>
      <c r="E4004" s="33">
        <f t="shared" si="438"/>
        <v>0.43083586837890214</v>
      </c>
      <c r="F4004" s="15" t="str">
        <f t="shared" si="434"/>
        <v>Fairly Common</v>
      </c>
      <c r="G4004" s="17" t="s">
        <v>159</v>
      </c>
      <c r="H4004" s="18" t="s">
        <v>166</v>
      </c>
      <c r="I4004" s="26" t="s">
        <v>166</v>
      </c>
      <c r="J4004" s="19" t="str">
        <f t="shared" si="439"/>
        <v>Needs Review</v>
      </c>
      <c r="K4004" s="19" t="str">
        <f t="shared" si="440"/>
        <v>Bell &amp; Erber</v>
      </c>
      <c r="L4004" s="27" t="str">
        <f t="shared" si="436"/>
        <v>Bedrock</v>
      </c>
      <c r="M4004" s="27" t="str">
        <f t="shared" si="437"/>
        <v>Bedrock</v>
      </c>
    </row>
    <row r="4005" spans="1:13" x14ac:dyDescent="0.25">
      <c r="A4005" s="15" t="s">
        <v>129</v>
      </c>
      <c r="B4005" s="16" t="s">
        <v>30</v>
      </c>
      <c r="C4005" s="15" t="str">
        <f t="shared" si="435"/>
        <v>Sandstone_Sticky</v>
      </c>
      <c r="D4005" s="15">
        <v>10</v>
      </c>
      <c r="E4005" s="33">
        <f t="shared" si="438"/>
        <v>-4.7542588294006864E-2</v>
      </c>
      <c r="F4005" s="15" t="str">
        <f t="shared" si="434"/>
        <v>Rare/Uncommon</v>
      </c>
      <c r="G4005" s="17" t="s">
        <v>159</v>
      </c>
      <c r="H4005" s="18" t="s">
        <v>166</v>
      </c>
      <c r="I4005" s="26" t="s">
        <v>166</v>
      </c>
      <c r="J4005" s="19" t="str">
        <f t="shared" si="439"/>
        <v>Needs Review</v>
      </c>
      <c r="K4005" s="19" t="str">
        <f t="shared" si="440"/>
        <v>Bell &amp; Erber</v>
      </c>
      <c r="L4005" s="27" t="str">
        <f t="shared" si="436"/>
        <v>Bedrock</v>
      </c>
      <c r="M4005" s="27" t="str">
        <f t="shared" si="437"/>
        <v>Bedrock</v>
      </c>
    </row>
    <row r="4006" spans="1:13" x14ac:dyDescent="0.25">
      <c r="A4006" s="15" t="s">
        <v>129</v>
      </c>
      <c r="B4006" s="16" t="s">
        <v>31</v>
      </c>
      <c r="C4006" s="15" t="str">
        <f t="shared" si="435"/>
        <v>Sandstone_Stoney</v>
      </c>
      <c r="D4006" s="15">
        <v>16</v>
      </c>
      <c r="E4006" s="33">
        <f t="shared" si="438"/>
        <v>-4.7187576452320107E-2</v>
      </c>
      <c r="F4006" s="15" t="str">
        <f t="shared" si="434"/>
        <v>Rare/Uncommon</v>
      </c>
      <c r="G4006" s="17" t="s">
        <v>159</v>
      </c>
      <c r="H4006" s="18" t="s">
        <v>166</v>
      </c>
      <c r="I4006" s="26" t="s">
        <v>166</v>
      </c>
      <c r="J4006" s="19" t="str">
        <f t="shared" si="439"/>
        <v>Needs Review</v>
      </c>
      <c r="K4006" s="19" t="str">
        <f t="shared" si="440"/>
        <v>Bell &amp; Erber</v>
      </c>
      <c r="L4006" s="27" t="str">
        <f t="shared" si="436"/>
        <v>Bedrock</v>
      </c>
      <c r="M4006" s="27" t="str">
        <f t="shared" si="437"/>
        <v>Bedrock</v>
      </c>
    </row>
    <row r="4007" spans="1:13" x14ac:dyDescent="0.25">
      <c r="A4007" s="15" t="s">
        <v>129</v>
      </c>
      <c r="B4007" s="16" t="s">
        <v>32</v>
      </c>
      <c r="C4007" s="15" t="str">
        <f t="shared" si="435"/>
        <v>Sandstone_Stringers</v>
      </c>
      <c r="D4007" s="15">
        <v>43</v>
      </c>
      <c r="E4007" s="33">
        <f t="shared" si="438"/>
        <v>-4.5590023164729682E-2</v>
      </c>
      <c r="F4007" s="15" t="str">
        <f t="shared" si="434"/>
        <v>Rare/Uncommon</v>
      </c>
      <c r="G4007" s="17" t="s">
        <v>159</v>
      </c>
      <c r="H4007" s="18" t="s">
        <v>166</v>
      </c>
      <c r="I4007" s="26" t="s">
        <v>166</v>
      </c>
      <c r="J4007" s="19" t="str">
        <f t="shared" si="439"/>
        <v>Needs Review</v>
      </c>
      <c r="K4007" s="19" t="str">
        <f t="shared" si="440"/>
        <v>Bell &amp; Erber</v>
      </c>
      <c r="L4007" s="27" t="str">
        <f t="shared" si="436"/>
        <v>Bedrock</v>
      </c>
      <c r="M4007" s="27" t="str">
        <f t="shared" si="437"/>
        <v>Bedrock</v>
      </c>
    </row>
    <row r="4008" spans="1:13" x14ac:dyDescent="0.25">
      <c r="A4008" s="15" t="s">
        <v>129</v>
      </c>
      <c r="B4008" s="16" t="s">
        <v>33</v>
      </c>
      <c r="C4008" s="15" t="str">
        <f t="shared" si="435"/>
        <v>Sandstone_Strips</v>
      </c>
      <c r="D4008" s="15">
        <v>61</v>
      </c>
      <c r="E4008" s="33">
        <f t="shared" si="438"/>
        <v>-4.4524987639669403E-2</v>
      </c>
      <c r="F4008" s="15" t="str">
        <f t="shared" si="434"/>
        <v>Rare/Uncommon</v>
      </c>
      <c r="G4008" s="17" t="s">
        <v>159</v>
      </c>
      <c r="H4008" s="18" t="s">
        <v>166</v>
      </c>
      <c r="I4008" s="26" t="s">
        <v>166</v>
      </c>
      <c r="J4008" s="19" t="str">
        <f t="shared" si="439"/>
        <v>Needs Review</v>
      </c>
      <c r="K4008" s="19" t="str">
        <f t="shared" si="440"/>
        <v>Bell &amp; Erber</v>
      </c>
      <c r="L4008" s="27" t="str">
        <f t="shared" si="436"/>
        <v>Bedrock</v>
      </c>
      <c r="M4008" s="27" t="str">
        <f t="shared" si="437"/>
        <v>Bedrock</v>
      </c>
    </row>
    <row r="4009" spans="1:13" x14ac:dyDescent="0.25">
      <c r="A4009" s="15" t="s">
        <v>129</v>
      </c>
      <c r="B4009" s="16" t="s">
        <v>34</v>
      </c>
      <c r="C4009" s="15" t="str">
        <f t="shared" si="435"/>
        <v>Sandstone_Swelling</v>
      </c>
      <c r="D4009" s="15">
        <v>0</v>
      </c>
      <c r="E4009" s="33">
        <f t="shared" si="438"/>
        <v>-4.8134274696818129E-2</v>
      </c>
      <c r="F4009" s="15" t="str">
        <f t="shared" si="434"/>
        <v>Not Used</v>
      </c>
      <c r="G4009" s="17" t="s">
        <v>159</v>
      </c>
      <c r="H4009" s="18" t="s">
        <v>166</v>
      </c>
      <c r="I4009" s="26" t="s">
        <v>166</v>
      </c>
      <c r="J4009" s="19" t="str">
        <f t="shared" si="439"/>
        <v>Not Used</v>
      </c>
      <c r="K4009" s="19" t="str">
        <f t="shared" si="440"/>
        <v>Not Used</v>
      </c>
      <c r="L4009" s="27" t="str">
        <f t="shared" si="436"/>
        <v>CHECK</v>
      </c>
      <c r="M4009" s="27" t="str">
        <f t="shared" si="437"/>
        <v>Bedrock</v>
      </c>
    </row>
    <row r="4010" spans="1:13" x14ac:dyDescent="0.25">
      <c r="A4010" s="15" t="s">
        <v>129</v>
      </c>
      <c r="B4010" s="16" t="s">
        <v>35</v>
      </c>
      <c r="C4010" s="15" t="str">
        <f t="shared" si="435"/>
        <v>Sandstone_Very Coarse</v>
      </c>
      <c r="D4010" s="15">
        <v>42</v>
      </c>
      <c r="E4010" s="33">
        <f t="shared" si="438"/>
        <v>-4.5649191805010814E-2</v>
      </c>
      <c r="F4010" s="15" t="str">
        <f t="shared" si="434"/>
        <v>Rare/Uncommon</v>
      </c>
      <c r="G4010" s="17" t="s">
        <v>159</v>
      </c>
      <c r="H4010" s="18" t="s">
        <v>166</v>
      </c>
      <c r="I4010" s="26" t="s">
        <v>166</v>
      </c>
      <c r="J4010" s="19" t="str">
        <f t="shared" si="439"/>
        <v>Needs Review</v>
      </c>
      <c r="K4010" s="19" t="str">
        <f t="shared" si="440"/>
        <v>Bell &amp; Erber</v>
      </c>
      <c r="L4010" s="27" t="str">
        <f t="shared" si="436"/>
        <v>Bedrock</v>
      </c>
      <c r="M4010" s="27" t="str">
        <f t="shared" si="437"/>
        <v>Bedrock</v>
      </c>
    </row>
    <row r="4011" spans="1:13" x14ac:dyDescent="0.25">
      <c r="A4011" s="15" t="s">
        <v>129</v>
      </c>
      <c r="B4011" s="16" t="s">
        <v>160</v>
      </c>
      <c r="C4011" s="15" t="str">
        <f t="shared" si="435"/>
        <v>Sandstone_Very Fine</v>
      </c>
      <c r="D4011" s="15">
        <v>47</v>
      </c>
      <c r="E4011" s="33">
        <f t="shared" si="438"/>
        <v>-4.5353348603605174E-2</v>
      </c>
      <c r="F4011" s="15" t="str">
        <f t="shared" si="434"/>
        <v>Rare/Uncommon</v>
      </c>
      <c r="G4011" s="17" t="s">
        <v>159</v>
      </c>
      <c r="H4011" s="18" t="s">
        <v>166</v>
      </c>
      <c r="I4011" s="26" t="s">
        <v>166</v>
      </c>
      <c r="J4011" s="19" t="str">
        <f t="shared" si="439"/>
        <v>Needs Review</v>
      </c>
      <c r="K4011" s="19" t="str">
        <f t="shared" si="440"/>
        <v>Bell &amp; Erber</v>
      </c>
      <c r="L4011" s="27" t="str">
        <f t="shared" si="436"/>
        <v>Bedrock</v>
      </c>
      <c r="M4011" s="27" t="str">
        <f t="shared" si="437"/>
        <v>Bedrock</v>
      </c>
    </row>
    <row r="4012" spans="1:13" x14ac:dyDescent="0.25">
      <c r="A4012" s="15" t="s">
        <v>129</v>
      </c>
      <c r="B4012" s="16" t="s">
        <v>36</v>
      </c>
      <c r="C4012" s="15" t="str">
        <f t="shared" si="435"/>
        <v>Sandstone_Very Fine-Coarse</v>
      </c>
      <c r="D4012" s="15">
        <v>0</v>
      </c>
      <c r="E4012" s="33">
        <f t="shared" si="438"/>
        <v>-4.8134274696818129E-2</v>
      </c>
      <c r="F4012" s="15" t="str">
        <f t="shared" si="434"/>
        <v>Not Used</v>
      </c>
      <c r="G4012" s="17" t="s">
        <v>159</v>
      </c>
      <c r="H4012" s="18" t="s">
        <v>166</v>
      </c>
      <c r="I4012" s="26" t="s">
        <v>166</v>
      </c>
      <c r="J4012" s="19" t="str">
        <f t="shared" si="439"/>
        <v>Not Used</v>
      </c>
      <c r="K4012" s="19" t="str">
        <f t="shared" si="440"/>
        <v>Not Used</v>
      </c>
      <c r="L4012" s="27" t="str">
        <f t="shared" si="436"/>
        <v>CHECK</v>
      </c>
      <c r="M4012" s="27" t="str">
        <f t="shared" si="437"/>
        <v>Bedrock</v>
      </c>
    </row>
    <row r="4013" spans="1:13" x14ac:dyDescent="0.25">
      <c r="A4013" s="15" t="s">
        <v>129</v>
      </c>
      <c r="B4013" s="16" t="s">
        <v>37</v>
      </c>
      <c r="C4013" s="15" t="str">
        <f t="shared" si="435"/>
        <v>Sandstone_Very Fine-Fine</v>
      </c>
      <c r="D4013" s="15">
        <v>0</v>
      </c>
      <c r="E4013" s="33">
        <f t="shared" si="438"/>
        <v>-4.8134274696818129E-2</v>
      </c>
      <c r="F4013" s="15" t="str">
        <f t="shared" si="434"/>
        <v>Not Used</v>
      </c>
      <c r="G4013" s="17" t="s">
        <v>159</v>
      </c>
      <c r="H4013" s="18" t="s">
        <v>166</v>
      </c>
      <c r="I4013" s="26" t="s">
        <v>166</v>
      </c>
      <c r="J4013" s="19" t="str">
        <f t="shared" si="439"/>
        <v>Not Used</v>
      </c>
      <c r="K4013" s="19" t="str">
        <f t="shared" si="440"/>
        <v>Not Used</v>
      </c>
      <c r="L4013" s="27" t="str">
        <f t="shared" si="436"/>
        <v>CHECK</v>
      </c>
      <c r="M4013" s="27" t="str">
        <f t="shared" si="437"/>
        <v>Bedrock</v>
      </c>
    </row>
    <row r="4014" spans="1:13" x14ac:dyDescent="0.25">
      <c r="A4014" s="15" t="s">
        <v>129</v>
      </c>
      <c r="B4014" s="16" t="s">
        <v>38</v>
      </c>
      <c r="C4014" s="15" t="str">
        <f t="shared" si="435"/>
        <v>Sandstone_Very Fine-Medium</v>
      </c>
      <c r="D4014" s="15">
        <v>0</v>
      </c>
      <c r="E4014" s="33">
        <f t="shared" si="438"/>
        <v>-4.8134274696818129E-2</v>
      </c>
      <c r="F4014" s="15" t="str">
        <f t="shared" si="434"/>
        <v>Not Used</v>
      </c>
      <c r="G4014" s="17" t="s">
        <v>159</v>
      </c>
      <c r="H4014" s="18" t="s">
        <v>166</v>
      </c>
      <c r="I4014" s="26" t="s">
        <v>166</v>
      </c>
      <c r="J4014" s="19" t="str">
        <f t="shared" si="439"/>
        <v>Not Used</v>
      </c>
      <c r="K4014" s="19" t="str">
        <f t="shared" si="440"/>
        <v>Not Used</v>
      </c>
      <c r="L4014" s="27" t="str">
        <f t="shared" si="436"/>
        <v>CHECK</v>
      </c>
      <c r="M4014" s="27" t="str">
        <f t="shared" si="437"/>
        <v>Bedrock</v>
      </c>
    </row>
    <row r="4015" spans="1:13" x14ac:dyDescent="0.25">
      <c r="A4015" s="15" t="s">
        <v>129</v>
      </c>
      <c r="B4015" s="16" t="s">
        <v>39</v>
      </c>
      <c r="C4015" s="15" t="str">
        <f t="shared" si="435"/>
        <v>Sandstone_Very Hard</v>
      </c>
      <c r="D4015" s="15">
        <v>71</v>
      </c>
      <c r="E4015" s="33">
        <f t="shared" si="438"/>
        <v>-4.3933301236858138E-2</v>
      </c>
      <c r="F4015" s="15" t="str">
        <f t="shared" si="434"/>
        <v>Rare/Uncommon</v>
      </c>
      <c r="G4015" s="17" t="s">
        <v>159</v>
      </c>
      <c r="H4015" s="18" t="s">
        <v>166</v>
      </c>
      <c r="I4015" s="26" t="s">
        <v>166</v>
      </c>
      <c r="J4015" s="19" t="str">
        <f t="shared" si="439"/>
        <v>Needs Review</v>
      </c>
      <c r="K4015" s="19" t="str">
        <f t="shared" si="440"/>
        <v>Bell &amp; Erber</v>
      </c>
      <c r="L4015" s="27" t="str">
        <f t="shared" si="436"/>
        <v>Bedrock</v>
      </c>
      <c r="M4015" s="27" t="str">
        <f t="shared" si="437"/>
        <v>Bedrock</v>
      </c>
    </row>
    <row r="4016" spans="1:13" x14ac:dyDescent="0.25">
      <c r="A4016" s="15" t="s">
        <v>129</v>
      </c>
      <c r="B4016" s="16" t="s">
        <v>40</v>
      </c>
      <c r="C4016" s="15" t="str">
        <f t="shared" si="435"/>
        <v>Sandstone_W/Boulders</v>
      </c>
      <c r="D4016" s="15">
        <v>154</v>
      </c>
      <c r="E4016" s="33">
        <f t="shared" si="438"/>
        <v>-3.9022304093524626E-2</v>
      </c>
      <c r="F4016" s="15" t="str">
        <f t="shared" si="434"/>
        <v>Rare/Uncommon</v>
      </c>
      <c r="G4016" s="17" t="s">
        <v>159</v>
      </c>
      <c r="H4016" s="18" t="s">
        <v>166</v>
      </c>
      <c r="I4016" s="26" t="s">
        <v>166</v>
      </c>
      <c r="J4016" s="19" t="str">
        <f t="shared" si="439"/>
        <v>Needs Review</v>
      </c>
      <c r="K4016" s="19" t="str">
        <f t="shared" si="440"/>
        <v>Bell &amp; Erber</v>
      </c>
      <c r="L4016" s="27" t="str">
        <f t="shared" si="436"/>
        <v>Bedrock</v>
      </c>
      <c r="M4016" s="27" t="str">
        <f t="shared" si="437"/>
        <v>Bedrock</v>
      </c>
    </row>
    <row r="4017" spans="1:13" x14ac:dyDescent="0.25">
      <c r="A4017" s="15" t="s">
        <v>129</v>
      </c>
      <c r="B4017" s="16" t="s">
        <v>41</v>
      </c>
      <c r="C4017" s="15" t="str">
        <f t="shared" si="435"/>
        <v>Sandstone_W/Clay</v>
      </c>
      <c r="D4017" s="15">
        <v>791</v>
      </c>
      <c r="E4017" s="33">
        <f t="shared" si="438"/>
        <v>-1.3318802344469461E-3</v>
      </c>
      <c r="F4017" s="15" t="str">
        <f t="shared" si="434"/>
        <v>Rare/Uncommon</v>
      </c>
      <c r="G4017" s="17" t="s">
        <v>159</v>
      </c>
      <c r="H4017" s="18" t="s">
        <v>166</v>
      </c>
      <c r="I4017" s="26" t="s">
        <v>166</v>
      </c>
      <c r="J4017" s="19" t="str">
        <f t="shared" si="439"/>
        <v>Needs Review</v>
      </c>
      <c r="K4017" s="19" t="str">
        <f t="shared" si="440"/>
        <v>Bell &amp; Erber</v>
      </c>
      <c r="L4017" s="27" t="str">
        <f t="shared" si="436"/>
        <v>Bedrock</v>
      </c>
      <c r="M4017" s="27" t="str">
        <f t="shared" si="437"/>
        <v>Bedrock</v>
      </c>
    </row>
    <row r="4018" spans="1:13" x14ac:dyDescent="0.25">
      <c r="A4018" s="15" t="s">
        <v>129</v>
      </c>
      <c r="B4018" s="16" t="s">
        <v>42</v>
      </c>
      <c r="C4018" s="15" t="str">
        <f t="shared" si="435"/>
        <v>Sandstone_W/Coal</v>
      </c>
      <c r="D4018" s="15">
        <v>41</v>
      </c>
      <c r="E4018" s="33">
        <f t="shared" si="438"/>
        <v>-4.5708360445291939E-2</v>
      </c>
      <c r="F4018" s="15" t="str">
        <f t="shared" si="434"/>
        <v>Rare/Uncommon</v>
      </c>
      <c r="G4018" s="17" t="s">
        <v>159</v>
      </c>
      <c r="H4018" s="18" t="s">
        <v>166</v>
      </c>
      <c r="I4018" s="26" t="s">
        <v>166</v>
      </c>
      <c r="J4018" s="19" t="str">
        <f t="shared" si="439"/>
        <v>Needs Review</v>
      </c>
      <c r="K4018" s="19" t="str">
        <f t="shared" si="440"/>
        <v>Bell &amp; Erber</v>
      </c>
      <c r="L4018" s="27" t="str">
        <f t="shared" si="436"/>
        <v>Bedrock</v>
      </c>
      <c r="M4018" s="27" t="str">
        <f t="shared" si="437"/>
        <v>Bedrock</v>
      </c>
    </row>
    <row r="4019" spans="1:13" x14ac:dyDescent="0.25">
      <c r="A4019" s="15" t="s">
        <v>129</v>
      </c>
      <c r="B4019" s="16" t="s">
        <v>43</v>
      </c>
      <c r="C4019" s="15" t="str">
        <f t="shared" si="435"/>
        <v>Sandstone_W/Cobbles</v>
      </c>
      <c r="D4019" s="15">
        <v>25</v>
      </c>
      <c r="E4019" s="33">
        <f t="shared" si="438"/>
        <v>-4.6655058689789961E-2</v>
      </c>
      <c r="F4019" s="15" t="str">
        <f t="shared" si="434"/>
        <v>Rare/Uncommon</v>
      </c>
      <c r="G4019" s="17" t="s">
        <v>159</v>
      </c>
      <c r="H4019" s="18" t="s">
        <v>166</v>
      </c>
      <c r="I4019" s="26" t="s">
        <v>166</v>
      </c>
      <c r="J4019" s="19" t="str">
        <f t="shared" si="439"/>
        <v>Needs Review</v>
      </c>
      <c r="K4019" s="19" t="str">
        <f t="shared" si="440"/>
        <v>Bell &amp; Erber</v>
      </c>
      <c r="L4019" s="27" t="str">
        <f t="shared" si="436"/>
        <v>Bedrock</v>
      </c>
      <c r="M4019" s="27" t="str">
        <f t="shared" si="437"/>
        <v>Bedrock</v>
      </c>
    </row>
    <row r="4020" spans="1:13" x14ac:dyDescent="0.25">
      <c r="A4020" s="15" t="s">
        <v>129</v>
      </c>
      <c r="B4020" s="16" t="s">
        <v>44</v>
      </c>
      <c r="C4020" s="15" t="str">
        <f t="shared" si="435"/>
        <v>Sandstone_W/Dolomite</v>
      </c>
      <c r="D4020" s="15">
        <v>49</v>
      </c>
      <c r="E4020" s="33">
        <f t="shared" si="438"/>
        <v>-4.5235011323042924E-2</v>
      </c>
      <c r="F4020" s="15" t="str">
        <f t="shared" si="434"/>
        <v>Rare/Uncommon</v>
      </c>
      <c r="G4020" s="17" t="s">
        <v>159</v>
      </c>
      <c r="H4020" s="18" t="s">
        <v>166</v>
      </c>
      <c r="I4020" s="26" t="s">
        <v>166</v>
      </c>
      <c r="J4020" s="19" t="str">
        <f t="shared" si="439"/>
        <v>Needs Review</v>
      </c>
      <c r="K4020" s="19" t="str">
        <f t="shared" si="440"/>
        <v>Bell &amp; Erber</v>
      </c>
      <c r="L4020" s="27" t="str">
        <f t="shared" si="436"/>
        <v>Bedrock</v>
      </c>
      <c r="M4020" s="27" t="str">
        <f t="shared" si="437"/>
        <v>Bedrock</v>
      </c>
    </row>
    <row r="4021" spans="1:13" x14ac:dyDescent="0.25">
      <c r="A4021" s="15" t="s">
        <v>129</v>
      </c>
      <c r="B4021" s="16" t="s">
        <v>45</v>
      </c>
      <c r="C4021" s="15" t="str">
        <f t="shared" si="435"/>
        <v>Sandstone_W/Gravel</v>
      </c>
      <c r="D4021" s="15">
        <v>1267</v>
      </c>
      <c r="E4021" s="33">
        <f t="shared" si="438"/>
        <v>2.6832392539369341E-2</v>
      </c>
      <c r="F4021" s="15" t="str">
        <f t="shared" si="434"/>
        <v>Fairly Common</v>
      </c>
      <c r="G4021" s="17" t="s">
        <v>159</v>
      </c>
      <c r="H4021" s="18" t="s">
        <v>166</v>
      </c>
      <c r="I4021" s="26" t="s">
        <v>166</v>
      </c>
      <c r="J4021" s="19" t="str">
        <f t="shared" si="439"/>
        <v>Needs Review</v>
      </c>
      <c r="K4021" s="19" t="str">
        <f t="shared" si="440"/>
        <v>Bell &amp; Erber</v>
      </c>
      <c r="L4021" s="27" t="str">
        <f t="shared" si="436"/>
        <v>Bedrock</v>
      </c>
      <c r="M4021" s="27" t="str">
        <f t="shared" si="437"/>
        <v>Bedrock</v>
      </c>
    </row>
    <row r="4022" spans="1:13" x14ac:dyDescent="0.25">
      <c r="A4022" s="15" t="s">
        <v>129</v>
      </c>
      <c r="B4022" s="16" t="s">
        <v>46</v>
      </c>
      <c r="C4022" s="15" t="str">
        <f t="shared" si="435"/>
        <v>Sandstone_W/Gypsum</v>
      </c>
      <c r="D4022" s="15">
        <v>42</v>
      </c>
      <c r="E4022" s="33">
        <f t="shared" si="438"/>
        <v>-4.5649191805010814E-2</v>
      </c>
      <c r="F4022" s="15" t="str">
        <f t="shared" si="434"/>
        <v>Rare/Uncommon</v>
      </c>
      <c r="G4022" s="17" t="s">
        <v>159</v>
      </c>
      <c r="H4022" s="18" t="s">
        <v>166</v>
      </c>
      <c r="I4022" s="26" t="s">
        <v>166</v>
      </c>
      <c r="J4022" s="19" t="str">
        <f t="shared" si="439"/>
        <v>Needs Review</v>
      </c>
      <c r="K4022" s="19" t="str">
        <f t="shared" si="440"/>
        <v>Bell &amp; Erber</v>
      </c>
      <c r="L4022" s="27" t="str">
        <f t="shared" si="436"/>
        <v>Bedrock</v>
      </c>
      <c r="M4022" s="27" t="str">
        <f t="shared" si="437"/>
        <v>Bedrock</v>
      </c>
    </row>
    <row r="4023" spans="1:13" x14ac:dyDescent="0.25">
      <c r="A4023" s="15" t="s">
        <v>129</v>
      </c>
      <c r="B4023" s="16" t="s">
        <v>47</v>
      </c>
      <c r="C4023" s="15" t="str">
        <f t="shared" si="435"/>
        <v>Sandstone_W/Limestone</v>
      </c>
      <c r="D4023" s="15">
        <v>1179</v>
      </c>
      <c r="E4023" s="33">
        <f t="shared" si="438"/>
        <v>2.1625552194630197E-2</v>
      </c>
      <c r="F4023" s="15" t="str">
        <f t="shared" si="434"/>
        <v>Fairly Common</v>
      </c>
      <c r="G4023" s="17" t="s">
        <v>159</v>
      </c>
      <c r="H4023" s="18" t="s">
        <v>166</v>
      </c>
      <c r="I4023" s="26" t="s">
        <v>166</v>
      </c>
      <c r="J4023" s="19" t="str">
        <f t="shared" si="439"/>
        <v>Needs Review</v>
      </c>
      <c r="K4023" s="19" t="str">
        <f t="shared" si="440"/>
        <v>Bell &amp; Erber</v>
      </c>
      <c r="L4023" s="27" t="str">
        <f t="shared" si="436"/>
        <v>Bedrock</v>
      </c>
      <c r="M4023" s="27" t="str">
        <f t="shared" si="437"/>
        <v>Bedrock</v>
      </c>
    </row>
    <row r="4024" spans="1:13" x14ac:dyDescent="0.25">
      <c r="A4024" s="15" t="s">
        <v>129</v>
      </c>
      <c r="B4024" s="16" t="s">
        <v>48</v>
      </c>
      <c r="C4024" s="15" t="str">
        <f t="shared" si="435"/>
        <v>Sandstone_W/Pyrite</v>
      </c>
      <c r="D4024" s="15">
        <v>29</v>
      </c>
      <c r="E4024" s="33">
        <f t="shared" si="438"/>
        <v>-4.641838412866546E-2</v>
      </c>
      <c r="F4024" s="15" t="str">
        <f t="shared" si="434"/>
        <v>Rare/Uncommon</v>
      </c>
      <c r="G4024" s="17" t="s">
        <v>159</v>
      </c>
      <c r="H4024" s="18" t="s">
        <v>166</v>
      </c>
      <c r="I4024" s="26" t="s">
        <v>166</v>
      </c>
      <c r="J4024" s="19" t="str">
        <f t="shared" si="439"/>
        <v>Needs Review</v>
      </c>
      <c r="K4024" s="19" t="str">
        <f t="shared" si="440"/>
        <v>Bell &amp; Erber</v>
      </c>
      <c r="L4024" s="27" t="str">
        <f t="shared" si="436"/>
        <v>Bedrock</v>
      </c>
      <c r="M4024" s="27" t="str">
        <f t="shared" si="437"/>
        <v>Bedrock</v>
      </c>
    </row>
    <row r="4025" spans="1:13" x14ac:dyDescent="0.25">
      <c r="A4025" s="15" t="s">
        <v>129</v>
      </c>
      <c r="B4025" s="16" t="s">
        <v>49</v>
      </c>
      <c r="C4025" s="15" t="str">
        <f t="shared" si="435"/>
        <v>Sandstone_W/Sand</v>
      </c>
      <c r="D4025" s="15">
        <v>351</v>
      </c>
      <c r="E4025" s="33">
        <f t="shared" si="438"/>
        <v>-2.7366081958142673E-2</v>
      </c>
      <c r="F4025" s="15" t="str">
        <f t="shared" si="434"/>
        <v>Rare/Uncommon</v>
      </c>
      <c r="G4025" s="17" t="s">
        <v>159</v>
      </c>
      <c r="H4025" s="18" t="s">
        <v>166</v>
      </c>
      <c r="I4025" s="26" t="s">
        <v>166</v>
      </c>
      <c r="J4025" s="19" t="str">
        <f t="shared" si="439"/>
        <v>Needs Review</v>
      </c>
      <c r="K4025" s="19" t="str">
        <f t="shared" si="440"/>
        <v>Bell &amp; Erber</v>
      </c>
      <c r="L4025" s="27" t="str">
        <f t="shared" si="436"/>
        <v>Bedrock</v>
      </c>
      <c r="M4025" s="27" t="str">
        <f t="shared" si="437"/>
        <v>Bedrock</v>
      </c>
    </row>
    <row r="4026" spans="1:13" x14ac:dyDescent="0.25">
      <c r="A4026" s="15" t="s">
        <v>129</v>
      </c>
      <c r="B4026" s="16" t="s">
        <v>50</v>
      </c>
      <c r="C4026" s="15" t="str">
        <f t="shared" si="435"/>
        <v>Sandstone_W/Sandstone</v>
      </c>
      <c r="D4026" s="15">
        <v>120</v>
      </c>
      <c r="E4026" s="33">
        <f t="shared" si="438"/>
        <v>-4.1034037863082934E-2</v>
      </c>
      <c r="F4026" s="15" t="str">
        <f t="shared" si="434"/>
        <v>Rare/Uncommon</v>
      </c>
      <c r="G4026" s="17" t="s">
        <v>159</v>
      </c>
      <c r="H4026" s="18" t="s">
        <v>166</v>
      </c>
      <c r="I4026" s="26" t="s">
        <v>166</v>
      </c>
      <c r="J4026" s="19" t="str">
        <f t="shared" si="439"/>
        <v>Needs Review</v>
      </c>
      <c r="K4026" s="19" t="str">
        <f t="shared" si="440"/>
        <v>Bell &amp; Erber</v>
      </c>
      <c r="L4026" s="27" t="str">
        <f t="shared" si="436"/>
        <v>Bedrock</v>
      </c>
      <c r="M4026" s="27" t="str">
        <f t="shared" si="437"/>
        <v>Bedrock</v>
      </c>
    </row>
    <row r="4027" spans="1:13" x14ac:dyDescent="0.25">
      <c r="A4027" s="15" t="s">
        <v>129</v>
      </c>
      <c r="B4027" s="16" t="s">
        <v>51</v>
      </c>
      <c r="C4027" s="15" t="str">
        <f t="shared" si="435"/>
        <v>Sandstone_W/Shale</v>
      </c>
      <c r="D4027" s="15">
        <v>6132</v>
      </c>
      <c r="E4027" s="33">
        <f t="shared" si="438"/>
        <v>0.31468782750705054</v>
      </c>
      <c r="F4027" s="15" t="str">
        <f t="shared" si="434"/>
        <v>Fairly Common</v>
      </c>
      <c r="G4027" s="17" t="s">
        <v>159</v>
      </c>
      <c r="H4027" s="18" t="s">
        <v>166</v>
      </c>
      <c r="I4027" s="26" t="s">
        <v>166</v>
      </c>
      <c r="J4027" s="19" t="str">
        <f t="shared" si="439"/>
        <v>Needs Review</v>
      </c>
      <c r="K4027" s="19" t="str">
        <f t="shared" si="440"/>
        <v>Bell &amp; Erber</v>
      </c>
      <c r="L4027" s="27" t="str">
        <f t="shared" si="436"/>
        <v>Bedrock</v>
      </c>
      <c r="M4027" s="27" t="str">
        <f t="shared" si="437"/>
        <v>Bedrock</v>
      </c>
    </row>
    <row r="4028" spans="1:13" x14ac:dyDescent="0.25">
      <c r="A4028" s="15" t="s">
        <v>129</v>
      </c>
      <c r="B4028" s="16" t="s">
        <v>52</v>
      </c>
      <c r="C4028" s="15" t="str">
        <f t="shared" si="435"/>
        <v>Sandstone_W/Silt</v>
      </c>
      <c r="D4028" s="15">
        <v>17</v>
      </c>
      <c r="E4028" s="33">
        <f t="shared" si="438"/>
        <v>-4.7128407812038975E-2</v>
      </c>
      <c r="F4028" s="15" t="str">
        <f t="shared" si="434"/>
        <v>Rare/Uncommon</v>
      </c>
      <c r="G4028" s="17" t="s">
        <v>159</v>
      </c>
      <c r="H4028" s="18" t="s">
        <v>166</v>
      </c>
      <c r="I4028" s="26" t="s">
        <v>166</v>
      </c>
      <c r="J4028" s="19" t="str">
        <f t="shared" si="439"/>
        <v>Needs Review</v>
      </c>
      <c r="K4028" s="19" t="str">
        <f t="shared" si="440"/>
        <v>Bell &amp; Erber</v>
      </c>
      <c r="L4028" s="27" t="str">
        <f t="shared" si="436"/>
        <v>Bedrock</v>
      </c>
      <c r="M4028" s="27" t="str">
        <f t="shared" si="437"/>
        <v>Bedrock</v>
      </c>
    </row>
    <row r="4029" spans="1:13" x14ac:dyDescent="0.25">
      <c r="A4029" s="15" t="s">
        <v>129</v>
      </c>
      <c r="B4029" s="16" t="s">
        <v>53</v>
      </c>
      <c r="C4029" s="15" t="str">
        <f t="shared" si="435"/>
        <v>Sandstone_W/Stones</v>
      </c>
      <c r="D4029" s="15">
        <v>143</v>
      </c>
      <c r="E4029" s="33">
        <f t="shared" si="438"/>
        <v>-3.9673159136617016E-2</v>
      </c>
      <c r="F4029" s="15" t="str">
        <f t="shared" si="434"/>
        <v>Rare/Uncommon</v>
      </c>
      <c r="G4029" s="17" t="s">
        <v>159</v>
      </c>
      <c r="H4029" s="18" t="s">
        <v>166</v>
      </c>
      <c r="I4029" s="26" t="s">
        <v>166</v>
      </c>
      <c r="J4029" s="19" t="str">
        <f t="shared" si="439"/>
        <v>Needs Review</v>
      </c>
      <c r="K4029" s="19" t="str">
        <f t="shared" si="440"/>
        <v>Bell &amp; Erber</v>
      </c>
      <c r="L4029" s="27" t="str">
        <f t="shared" si="436"/>
        <v>Bedrock</v>
      </c>
      <c r="M4029" s="27" t="str">
        <f t="shared" si="437"/>
        <v>Bedrock</v>
      </c>
    </row>
    <row r="4030" spans="1:13" x14ac:dyDescent="0.25">
      <c r="A4030" s="15" t="s">
        <v>129</v>
      </c>
      <c r="B4030" s="16" t="s">
        <v>54</v>
      </c>
      <c r="C4030" s="15" t="str">
        <f t="shared" si="435"/>
        <v>Sandstone_Water Bearing</v>
      </c>
      <c r="D4030" s="15">
        <v>2410</v>
      </c>
      <c r="E4030" s="33">
        <f t="shared" si="438"/>
        <v>9.4462148380697109E-2</v>
      </c>
      <c r="F4030" s="15" t="str">
        <f t="shared" si="434"/>
        <v>Fairly Common</v>
      </c>
      <c r="G4030" s="17" t="s">
        <v>159</v>
      </c>
      <c r="H4030" s="18" t="s">
        <v>166</v>
      </c>
      <c r="I4030" s="26" t="s">
        <v>166</v>
      </c>
      <c r="J4030" s="19" t="str">
        <f t="shared" si="439"/>
        <v>Needs Review</v>
      </c>
      <c r="K4030" s="19" t="str">
        <f t="shared" si="440"/>
        <v>Bell &amp; Erber</v>
      </c>
      <c r="L4030" s="27" t="str">
        <f t="shared" si="436"/>
        <v>Bedrock</v>
      </c>
      <c r="M4030" s="27" t="str">
        <f t="shared" si="437"/>
        <v>Bedrock</v>
      </c>
    </row>
    <row r="4031" spans="1:13" x14ac:dyDescent="0.25">
      <c r="A4031" s="15" t="s">
        <v>129</v>
      </c>
      <c r="B4031" s="16" t="s">
        <v>55</v>
      </c>
      <c r="C4031" s="15" t="str">
        <f t="shared" si="435"/>
        <v>Sandstone_Weathered</v>
      </c>
      <c r="D4031" s="15">
        <v>34</v>
      </c>
      <c r="E4031" s="33">
        <f t="shared" si="438"/>
        <v>-4.6122540927259821E-2</v>
      </c>
      <c r="F4031" s="15" t="str">
        <f t="shared" si="434"/>
        <v>Rare/Uncommon</v>
      </c>
      <c r="G4031" s="17" t="s">
        <v>159</v>
      </c>
      <c r="H4031" s="18" t="s">
        <v>166</v>
      </c>
      <c r="I4031" s="26" t="s">
        <v>166</v>
      </c>
      <c r="J4031" s="19" t="str">
        <f t="shared" si="439"/>
        <v>Needs Review</v>
      </c>
      <c r="K4031" s="19" t="str">
        <f t="shared" si="440"/>
        <v>Bell &amp; Erber</v>
      </c>
      <c r="L4031" s="27" t="str">
        <f t="shared" si="436"/>
        <v>Bedrock</v>
      </c>
      <c r="M4031" s="27" t="str">
        <f t="shared" si="437"/>
        <v>Bedrock</v>
      </c>
    </row>
    <row r="4032" spans="1:13" x14ac:dyDescent="0.25">
      <c r="A4032" s="15" t="s">
        <v>129</v>
      </c>
      <c r="B4032" s="16" t="s">
        <v>56</v>
      </c>
      <c r="C4032" s="15" t="str">
        <f t="shared" si="435"/>
        <v>Sandstone_Wet/Moist</v>
      </c>
      <c r="D4032" s="15">
        <v>375</v>
      </c>
      <c r="E4032" s="33">
        <f t="shared" si="438"/>
        <v>-2.5946034591395634E-2</v>
      </c>
      <c r="F4032" s="15" t="str">
        <f t="shared" si="434"/>
        <v>Rare/Uncommon</v>
      </c>
      <c r="G4032" s="17" t="s">
        <v>159</v>
      </c>
      <c r="H4032" s="18" t="s">
        <v>166</v>
      </c>
      <c r="I4032" s="26" t="s">
        <v>166</v>
      </c>
      <c r="J4032" s="19" t="str">
        <f t="shared" si="439"/>
        <v>Needs Review</v>
      </c>
      <c r="K4032" s="19" t="str">
        <f t="shared" si="440"/>
        <v>Bell &amp; Erber</v>
      </c>
      <c r="L4032" s="27" t="str">
        <f t="shared" si="436"/>
        <v>Bedrock</v>
      </c>
      <c r="M4032" s="27" t="str">
        <f t="shared" si="437"/>
        <v>Bedrock</v>
      </c>
    </row>
    <row r="4033" spans="1:13" x14ac:dyDescent="0.25">
      <c r="A4033" s="15" t="s">
        <v>129</v>
      </c>
      <c r="B4033" s="16" t="s">
        <v>57</v>
      </c>
      <c r="C4033" s="15" t="str">
        <f t="shared" si="435"/>
        <v>Sandstone_Wood</v>
      </c>
      <c r="D4033" s="15">
        <v>2</v>
      </c>
      <c r="E4033" s="33">
        <f t="shared" si="438"/>
        <v>-4.8015937416255879E-2</v>
      </c>
      <c r="F4033" s="15" t="str">
        <f t="shared" si="434"/>
        <v>Rare/Uncommon</v>
      </c>
      <c r="G4033" s="17" t="s">
        <v>159</v>
      </c>
      <c r="H4033" s="18" t="s">
        <v>166</v>
      </c>
      <c r="I4033" s="26" t="s">
        <v>166</v>
      </c>
      <c r="J4033" s="19" t="str">
        <f t="shared" si="439"/>
        <v>Needs Review</v>
      </c>
      <c r="K4033" s="19" t="str">
        <f t="shared" si="440"/>
        <v>Bell &amp; Erber</v>
      </c>
      <c r="L4033" s="27" t="str">
        <f t="shared" si="436"/>
        <v>Bedrock</v>
      </c>
      <c r="M4033" s="27" t="str">
        <f t="shared" si="437"/>
        <v>Bedrock</v>
      </c>
    </row>
    <row r="4034" spans="1:13" x14ac:dyDescent="0.25">
      <c r="A4034" s="15" t="s">
        <v>130</v>
      </c>
      <c r="B4034" s="16"/>
      <c r="C4034" s="15" t="str">
        <f t="shared" si="435"/>
        <v>Sandstone &amp; Limestone_</v>
      </c>
      <c r="D4034" s="15">
        <v>3185</v>
      </c>
      <c r="E4034" s="33">
        <f t="shared" si="438"/>
        <v>0.14031784459857025</v>
      </c>
      <c r="F4034" s="15" t="str">
        <f t="shared" ref="F4034:F4097" si="441">IF(D4034=0,"Not Used",
IF(E4034&lt;Mean,"Rare/Uncommon",
IF(AND(E4034&gt;Mean,E4034&lt;(Mean + Standard_Deviation)),"Fairly Common",
IF(AND(E4034&gt;(Mean + Standard_Deviation),E4034&lt;(Mean + (2*Standard_Deviation))),"Common",
IF(E4034&gt;(Mean + (2*Standard_Deviation)),"Very Common","")))))</f>
        <v>Fairly Common</v>
      </c>
      <c r="G4034" s="17" t="s">
        <v>159</v>
      </c>
      <c r="H4034" s="18" t="s">
        <v>166</v>
      </c>
      <c r="I4034" s="26" t="s">
        <v>166</v>
      </c>
      <c r="J4034" s="19" t="str">
        <f t="shared" si="439"/>
        <v>Needs Review</v>
      </c>
      <c r="K4034" s="19" t="str">
        <f t="shared" si="440"/>
        <v>Bell &amp; Erber</v>
      </c>
      <c r="L4034" s="27" t="str">
        <f t="shared" si="436"/>
        <v>Bedrock</v>
      </c>
      <c r="M4034" s="27" t="str">
        <f t="shared" si="437"/>
        <v>Bedrock</v>
      </c>
    </row>
    <row r="4035" spans="1:13" x14ac:dyDescent="0.25">
      <c r="A4035" s="15" t="s">
        <v>130</v>
      </c>
      <c r="B4035" s="16" t="s">
        <v>4</v>
      </c>
      <c r="C4035" s="15" t="str">
        <f t="shared" ref="C4035:C4098" si="442">A4035&amp;"_"&amp;IF(ISBLANK(B4035),"",B4035)</f>
        <v>Sandstone &amp; Limestone_Broken</v>
      </c>
      <c r="D4035" s="15">
        <v>52</v>
      </c>
      <c r="E4035" s="33">
        <f t="shared" si="438"/>
        <v>-4.5057505402199542E-2</v>
      </c>
      <c r="F4035" s="15" t="str">
        <f t="shared" si="441"/>
        <v>Rare/Uncommon</v>
      </c>
      <c r="G4035" s="17" t="s">
        <v>159</v>
      </c>
      <c r="H4035" s="18" t="s">
        <v>166</v>
      </c>
      <c r="I4035" s="26" t="s">
        <v>166</v>
      </c>
      <c r="J4035" s="19" t="str">
        <f t="shared" si="439"/>
        <v>Needs Review</v>
      </c>
      <c r="K4035" s="19" t="str">
        <f t="shared" si="440"/>
        <v>Bell &amp; Erber</v>
      </c>
      <c r="L4035" s="27" t="str">
        <f t="shared" ref="L4035:L4098" si="443">IF(K4035="Esch &amp; Erber",I4035,IF(OR(K4035="Bell &amp; Esch",K4035="Bell &amp; Erber",K4035="Everyone Agrees"),H4035,"CHECK"))</f>
        <v>Bedrock</v>
      </c>
      <c r="M4035" s="27" t="str">
        <f t="shared" ref="M4035:M4098" si="444">IF(K4035="Everyone Agrees",H4035,IF(J4035="Not Used",H4035,IF(NOT(L4035="CHECK"),L4035,H4035)))</f>
        <v>Bedrock</v>
      </c>
    </row>
    <row r="4036" spans="1:13" x14ac:dyDescent="0.25">
      <c r="A4036" s="15" t="s">
        <v>130</v>
      </c>
      <c r="B4036" s="16" t="s">
        <v>5</v>
      </c>
      <c r="C4036" s="15" t="str">
        <f t="shared" si="442"/>
        <v>Sandstone &amp; Limestone_Cemented</v>
      </c>
      <c r="D4036" s="15">
        <v>20</v>
      </c>
      <c r="E4036" s="33">
        <f t="shared" ref="E4036:E4099" si="445">STANDARDIZE(D4036,(SUM($D$2:$D$5657)/COUNT($D$2:$D$5657)),_xlfn.STDEV.P($D$2:$D$5657))</f>
        <v>-4.69509018911956E-2</v>
      </c>
      <c r="F4036" s="15" t="str">
        <f t="shared" si="441"/>
        <v>Rare/Uncommon</v>
      </c>
      <c r="G4036" s="17" t="s">
        <v>159</v>
      </c>
      <c r="H4036" s="18" t="s">
        <v>166</v>
      </c>
      <c r="I4036" s="26" t="s">
        <v>166</v>
      </c>
      <c r="J4036" s="19" t="str">
        <f t="shared" ref="J4036:J4099" si="446">IF(AND(G4036=H4036,I4036=H4036),"Yes",IF(AND(OR(G4036="CHECK",H4036="CHECK",I4036="CHECK"),NOT(F4036="Not Used")),"Needs Review",IF(F4036="Not Used", "Not Used","No")))</f>
        <v>Needs Review</v>
      </c>
      <c r="K4036" s="19" t="str">
        <f t="shared" ref="K4036:K4099" si="447">IF(J4036="Yes","Everyone Agrees",IF(F4036="Not Used","Not Used",IF(AND(G4036="CHECK",I4036="CHECK"),"Needs Review",IF(G4036=H4036,"Bell &amp; Esch",IF(H4036=I4036,"Bell &amp; Erber",IF(G4036=I4036,"Esch &amp; Erber","Nobody Agrees"))))))</f>
        <v>Bell &amp; Erber</v>
      </c>
      <c r="L4036" s="27" t="str">
        <f t="shared" si="443"/>
        <v>Bedrock</v>
      </c>
      <c r="M4036" s="27" t="str">
        <f t="shared" si="444"/>
        <v>Bedrock</v>
      </c>
    </row>
    <row r="4037" spans="1:13" x14ac:dyDescent="0.25">
      <c r="A4037" s="15" t="s">
        <v>130</v>
      </c>
      <c r="B4037" s="16" t="s">
        <v>6</v>
      </c>
      <c r="C4037" s="15" t="str">
        <f t="shared" si="442"/>
        <v>Sandstone &amp; Limestone_Clayey</v>
      </c>
      <c r="D4037" s="15">
        <v>3</v>
      </c>
      <c r="E4037" s="33">
        <f t="shared" si="445"/>
        <v>-4.7956768775974754E-2</v>
      </c>
      <c r="F4037" s="15" t="str">
        <f t="shared" si="441"/>
        <v>Rare/Uncommon</v>
      </c>
      <c r="G4037" s="17" t="s">
        <v>159</v>
      </c>
      <c r="H4037" s="18" t="s">
        <v>166</v>
      </c>
      <c r="I4037" s="26" t="s">
        <v>166</v>
      </c>
      <c r="J4037" s="19" t="str">
        <f t="shared" si="446"/>
        <v>Needs Review</v>
      </c>
      <c r="K4037" s="19" t="str">
        <f t="shared" si="447"/>
        <v>Bell &amp; Erber</v>
      </c>
      <c r="L4037" s="27" t="str">
        <f t="shared" si="443"/>
        <v>Bedrock</v>
      </c>
      <c r="M4037" s="27" t="str">
        <f t="shared" si="444"/>
        <v>Bedrock</v>
      </c>
    </row>
    <row r="4038" spans="1:13" x14ac:dyDescent="0.25">
      <c r="A4038" s="15" t="s">
        <v>130</v>
      </c>
      <c r="B4038" s="16" t="s">
        <v>7</v>
      </c>
      <c r="C4038" s="15" t="str">
        <f t="shared" si="442"/>
        <v>Sandstone &amp; Limestone_Coarse</v>
      </c>
      <c r="D4038" s="15">
        <v>5</v>
      </c>
      <c r="E4038" s="33">
        <f t="shared" si="445"/>
        <v>-4.7838431495412496E-2</v>
      </c>
      <c r="F4038" s="15" t="str">
        <f t="shared" si="441"/>
        <v>Rare/Uncommon</v>
      </c>
      <c r="G4038" s="17" t="s">
        <v>159</v>
      </c>
      <c r="H4038" s="18" t="s">
        <v>166</v>
      </c>
      <c r="I4038" s="26" t="s">
        <v>166</v>
      </c>
      <c r="J4038" s="19" t="str">
        <f t="shared" si="446"/>
        <v>Needs Review</v>
      </c>
      <c r="K4038" s="19" t="str">
        <f t="shared" si="447"/>
        <v>Bell &amp; Erber</v>
      </c>
      <c r="L4038" s="27" t="str">
        <f t="shared" si="443"/>
        <v>Bedrock</v>
      </c>
      <c r="M4038" s="27" t="str">
        <f t="shared" si="444"/>
        <v>Bedrock</v>
      </c>
    </row>
    <row r="4039" spans="1:13" x14ac:dyDescent="0.25">
      <c r="A4039" s="15" t="s">
        <v>130</v>
      </c>
      <c r="B4039" s="16" t="s">
        <v>8</v>
      </c>
      <c r="C4039" s="15" t="str">
        <f t="shared" si="442"/>
        <v>Sandstone &amp; Limestone_Dense</v>
      </c>
      <c r="D4039" s="15">
        <v>1</v>
      </c>
      <c r="E4039" s="33">
        <f t="shared" si="445"/>
        <v>-4.8075106056537004E-2</v>
      </c>
      <c r="F4039" s="15" t="str">
        <f t="shared" si="441"/>
        <v>Rare/Uncommon</v>
      </c>
      <c r="G4039" s="17" t="s">
        <v>159</v>
      </c>
      <c r="H4039" s="18" t="s">
        <v>166</v>
      </c>
      <c r="I4039" s="26" t="s">
        <v>166</v>
      </c>
      <c r="J4039" s="19" t="str">
        <f t="shared" si="446"/>
        <v>Needs Review</v>
      </c>
      <c r="K4039" s="19" t="str">
        <f t="shared" si="447"/>
        <v>Bell &amp; Erber</v>
      </c>
      <c r="L4039" s="27" t="str">
        <f t="shared" si="443"/>
        <v>Bedrock</v>
      </c>
      <c r="M4039" s="27" t="str">
        <f t="shared" si="444"/>
        <v>Bedrock</v>
      </c>
    </row>
    <row r="4040" spans="1:13" x14ac:dyDescent="0.25">
      <c r="A4040" s="15" t="s">
        <v>130</v>
      </c>
      <c r="B4040" s="16" t="s">
        <v>9</v>
      </c>
      <c r="C4040" s="15" t="str">
        <f t="shared" si="442"/>
        <v>Sandstone &amp; Limestone_Dolomitic</v>
      </c>
      <c r="D4040" s="15">
        <v>0</v>
      </c>
      <c r="E4040" s="33">
        <f t="shared" si="445"/>
        <v>-4.8134274696818129E-2</v>
      </c>
      <c r="F4040" s="15" t="str">
        <f t="shared" si="441"/>
        <v>Not Used</v>
      </c>
      <c r="G4040" s="17" t="s">
        <v>159</v>
      </c>
      <c r="H4040" s="18" t="s">
        <v>166</v>
      </c>
      <c r="I4040" s="26" t="s">
        <v>166</v>
      </c>
      <c r="J4040" s="19" t="str">
        <f t="shared" si="446"/>
        <v>Not Used</v>
      </c>
      <c r="K4040" s="19" t="str">
        <f t="shared" si="447"/>
        <v>Not Used</v>
      </c>
      <c r="L4040" s="27" t="str">
        <f t="shared" si="443"/>
        <v>CHECK</v>
      </c>
      <c r="M4040" s="27" t="str">
        <f t="shared" si="444"/>
        <v>Bedrock</v>
      </c>
    </row>
    <row r="4041" spans="1:13" x14ac:dyDescent="0.25">
      <c r="A4041" s="15" t="s">
        <v>130</v>
      </c>
      <c r="B4041" s="16" t="s">
        <v>10</v>
      </c>
      <c r="C4041" s="15" t="str">
        <f t="shared" si="442"/>
        <v>Sandstone &amp; Limestone_Dry</v>
      </c>
      <c r="D4041" s="15">
        <v>1</v>
      </c>
      <c r="E4041" s="33">
        <f t="shared" si="445"/>
        <v>-4.8075106056537004E-2</v>
      </c>
      <c r="F4041" s="15" t="str">
        <f t="shared" si="441"/>
        <v>Rare/Uncommon</v>
      </c>
      <c r="G4041" s="17" t="s">
        <v>159</v>
      </c>
      <c r="H4041" s="18" t="s">
        <v>166</v>
      </c>
      <c r="I4041" s="26" t="s">
        <v>166</v>
      </c>
      <c r="J4041" s="19" t="str">
        <f t="shared" si="446"/>
        <v>Needs Review</v>
      </c>
      <c r="K4041" s="19" t="str">
        <f t="shared" si="447"/>
        <v>Bell &amp; Erber</v>
      </c>
      <c r="L4041" s="27" t="str">
        <f t="shared" si="443"/>
        <v>Bedrock</v>
      </c>
      <c r="M4041" s="27" t="str">
        <f t="shared" si="444"/>
        <v>Bedrock</v>
      </c>
    </row>
    <row r="4042" spans="1:13" x14ac:dyDescent="0.25">
      <c r="A4042" s="15" t="s">
        <v>130</v>
      </c>
      <c r="B4042" s="16" t="s">
        <v>11</v>
      </c>
      <c r="C4042" s="15" t="str">
        <f t="shared" si="442"/>
        <v>Sandstone &amp; Limestone_Fill</v>
      </c>
      <c r="D4042" s="15">
        <v>0</v>
      </c>
      <c r="E4042" s="33">
        <f t="shared" si="445"/>
        <v>-4.8134274696818129E-2</v>
      </c>
      <c r="F4042" s="15" t="str">
        <f t="shared" si="441"/>
        <v>Not Used</v>
      </c>
      <c r="G4042" s="17" t="s">
        <v>159</v>
      </c>
      <c r="H4042" s="18" t="s">
        <v>166</v>
      </c>
      <c r="I4042" s="26" t="s">
        <v>166</v>
      </c>
      <c r="J4042" s="19" t="str">
        <f t="shared" si="446"/>
        <v>Not Used</v>
      </c>
      <c r="K4042" s="19" t="str">
        <f t="shared" si="447"/>
        <v>Not Used</v>
      </c>
      <c r="L4042" s="27" t="str">
        <f t="shared" si="443"/>
        <v>CHECK</v>
      </c>
      <c r="M4042" s="27" t="str">
        <f t="shared" si="444"/>
        <v>Bedrock</v>
      </c>
    </row>
    <row r="4043" spans="1:13" x14ac:dyDescent="0.25">
      <c r="A4043" s="15" t="s">
        <v>130</v>
      </c>
      <c r="B4043" s="16" t="s">
        <v>12</v>
      </c>
      <c r="C4043" s="15" t="str">
        <f t="shared" si="442"/>
        <v>Sandstone &amp; Limestone_Fine</v>
      </c>
      <c r="D4043" s="15">
        <v>2</v>
      </c>
      <c r="E4043" s="33">
        <f t="shared" si="445"/>
        <v>-4.8015937416255879E-2</v>
      </c>
      <c r="F4043" s="15" t="str">
        <f t="shared" si="441"/>
        <v>Rare/Uncommon</v>
      </c>
      <c r="G4043" s="17" t="s">
        <v>159</v>
      </c>
      <c r="H4043" s="18" t="s">
        <v>166</v>
      </c>
      <c r="I4043" s="26" t="s">
        <v>166</v>
      </c>
      <c r="J4043" s="19" t="str">
        <f t="shared" si="446"/>
        <v>Needs Review</v>
      </c>
      <c r="K4043" s="19" t="str">
        <f t="shared" si="447"/>
        <v>Bell &amp; Erber</v>
      </c>
      <c r="L4043" s="27" t="str">
        <f t="shared" si="443"/>
        <v>Bedrock</v>
      </c>
      <c r="M4043" s="27" t="str">
        <f t="shared" si="444"/>
        <v>Bedrock</v>
      </c>
    </row>
    <row r="4044" spans="1:13" x14ac:dyDescent="0.25">
      <c r="A4044" s="15" t="s">
        <v>130</v>
      </c>
      <c r="B4044" s="16" t="s">
        <v>13</v>
      </c>
      <c r="C4044" s="15" t="str">
        <f t="shared" si="442"/>
        <v>Sandstone &amp; Limestone_Fine To Coarse</v>
      </c>
      <c r="D4044" s="15">
        <v>1</v>
      </c>
      <c r="E4044" s="33">
        <f t="shared" si="445"/>
        <v>-4.8075106056537004E-2</v>
      </c>
      <c r="F4044" s="15" t="str">
        <f t="shared" si="441"/>
        <v>Rare/Uncommon</v>
      </c>
      <c r="G4044" s="17" t="s">
        <v>159</v>
      </c>
      <c r="H4044" s="18" t="s">
        <v>166</v>
      </c>
      <c r="I4044" s="26" t="s">
        <v>166</v>
      </c>
      <c r="J4044" s="19" t="str">
        <f t="shared" si="446"/>
        <v>Needs Review</v>
      </c>
      <c r="K4044" s="19" t="str">
        <f t="shared" si="447"/>
        <v>Bell &amp; Erber</v>
      </c>
      <c r="L4044" s="27" t="str">
        <f t="shared" si="443"/>
        <v>Bedrock</v>
      </c>
      <c r="M4044" s="27" t="str">
        <f t="shared" si="444"/>
        <v>Bedrock</v>
      </c>
    </row>
    <row r="4045" spans="1:13" x14ac:dyDescent="0.25">
      <c r="A4045" s="15" t="s">
        <v>130</v>
      </c>
      <c r="B4045" s="16" t="s">
        <v>14</v>
      </c>
      <c r="C4045" s="15" t="str">
        <f t="shared" si="442"/>
        <v>Sandstone &amp; Limestone_Fine To Medium</v>
      </c>
      <c r="D4045" s="15">
        <v>0</v>
      </c>
      <c r="E4045" s="33">
        <f t="shared" si="445"/>
        <v>-4.8134274696818129E-2</v>
      </c>
      <c r="F4045" s="15" t="str">
        <f t="shared" si="441"/>
        <v>Not Used</v>
      </c>
      <c r="G4045" s="17" t="s">
        <v>159</v>
      </c>
      <c r="H4045" s="18" t="s">
        <v>166</v>
      </c>
      <c r="I4045" s="26" t="s">
        <v>166</v>
      </c>
      <c r="J4045" s="19" t="str">
        <f t="shared" si="446"/>
        <v>Not Used</v>
      </c>
      <c r="K4045" s="19" t="str">
        <f t="shared" si="447"/>
        <v>Not Used</v>
      </c>
      <c r="L4045" s="27" t="str">
        <f t="shared" si="443"/>
        <v>CHECK</v>
      </c>
      <c r="M4045" s="27" t="str">
        <f t="shared" si="444"/>
        <v>Bedrock</v>
      </c>
    </row>
    <row r="4046" spans="1:13" x14ac:dyDescent="0.25">
      <c r="A4046" s="15" t="s">
        <v>130</v>
      </c>
      <c r="B4046" s="16" t="s">
        <v>15</v>
      </c>
      <c r="C4046" s="15" t="str">
        <f t="shared" si="442"/>
        <v>Sandstone &amp; Limestone_Firm</v>
      </c>
      <c r="D4046" s="15">
        <v>2</v>
      </c>
      <c r="E4046" s="33">
        <f t="shared" si="445"/>
        <v>-4.8015937416255879E-2</v>
      </c>
      <c r="F4046" s="15" t="str">
        <f t="shared" si="441"/>
        <v>Rare/Uncommon</v>
      </c>
      <c r="G4046" s="17" t="s">
        <v>159</v>
      </c>
      <c r="H4046" s="18" t="s">
        <v>166</v>
      </c>
      <c r="I4046" s="26" t="s">
        <v>166</v>
      </c>
      <c r="J4046" s="19" t="str">
        <f t="shared" si="446"/>
        <v>Needs Review</v>
      </c>
      <c r="K4046" s="19" t="str">
        <f t="shared" si="447"/>
        <v>Bell &amp; Erber</v>
      </c>
      <c r="L4046" s="27" t="str">
        <f t="shared" si="443"/>
        <v>Bedrock</v>
      </c>
      <c r="M4046" s="27" t="str">
        <f t="shared" si="444"/>
        <v>Bedrock</v>
      </c>
    </row>
    <row r="4047" spans="1:13" x14ac:dyDescent="0.25">
      <c r="A4047" s="15" t="s">
        <v>130</v>
      </c>
      <c r="B4047" s="16" t="s">
        <v>16</v>
      </c>
      <c r="C4047" s="15" t="str">
        <f t="shared" si="442"/>
        <v>Sandstone &amp; Limestone_Fractured</v>
      </c>
      <c r="D4047" s="15">
        <v>17</v>
      </c>
      <c r="E4047" s="33">
        <f t="shared" si="445"/>
        <v>-4.7128407812038975E-2</v>
      </c>
      <c r="F4047" s="15" t="str">
        <f t="shared" si="441"/>
        <v>Rare/Uncommon</v>
      </c>
      <c r="G4047" s="17" t="s">
        <v>159</v>
      </c>
      <c r="H4047" s="18" t="s">
        <v>166</v>
      </c>
      <c r="I4047" s="26" t="s">
        <v>166</v>
      </c>
      <c r="J4047" s="19" t="str">
        <f t="shared" si="446"/>
        <v>Needs Review</v>
      </c>
      <c r="K4047" s="19" t="str">
        <f t="shared" si="447"/>
        <v>Bell &amp; Erber</v>
      </c>
      <c r="L4047" s="27" t="str">
        <f t="shared" si="443"/>
        <v>Bedrock</v>
      </c>
      <c r="M4047" s="27" t="str">
        <f t="shared" si="444"/>
        <v>Bedrock</v>
      </c>
    </row>
    <row r="4048" spans="1:13" x14ac:dyDescent="0.25">
      <c r="A4048" s="15" t="s">
        <v>130</v>
      </c>
      <c r="B4048" s="16" t="s">
        <v>17</v>
      </c>
      <c r="C4048" s="15" t="str">
        <f t="shared" si="442"/>
        <v>Sandstone &amp; Limestone_Gravely</v>
      </c>
      <c r="D4048" s="15">
        <v>3</v>
      </c>
      <c r="E4048" s="33">
        <f t="shared" si="445"/>
        <v>-4.7956768775974754E-2</v>
      </c>
      <c r="F4048" s="15" t="str">
        <f t="shared" si="441"/>
        <v>Rare/Uncommon</v>
      </c>
      <c r="G4048" s="17" t="s">
        <v>159</v>
      </c>
      <c r="H4048" s="18" t="s">
        <v>166</v>
      </c>
      <c r="I4048" s="26" t="s">
        <v>166</v>
      </c>
      <c r="J4048" s="19" t="str">
        <f t="shared" si="446"/>
        <v>Needs Review</v>
      </c>
      <c r="K4048" s="19" t="str">
        <f t="shared" si="447"/>
        <v>Bell &amp; Erber</v>
      </c>
      <c r="L4048" s="27" t="str">
        <f t="shared" si="443"/>
        <v>Bedrock</v>
      </c>
      <c r="M4048" s="27" t="str">
        <f t="shared" si="444"/>
        <v>Bedrock</v>
      </c>
    </row>
    <row r="4049" spans="1:13" x14ac:dyDescent="0.25">
      <c r="A4049" s="15" t="s">
        <v>130</v>
      </c>
      <c r="B4049" s="16" t="s">
        <v>18</v>
      </c>
      <c r="C4049" s="15" t="str">
        <f t="shared" si="442"/>
        <v>Sandstone &amp; Limestone_Gummy</v>
      </c>
      <c r="D4049" s="15">
        <v>1</v>
      </c>
      <c r="E4049" s="33">
        <f t="shared" si="445"/>
        <v>-4.8075106056537004E-2</v>
      </c>
      <c r="F4049" s="15" t="str">
        <f t="shared" si="441"/>
        <v>Rare/Uncommon</v>
      </c>
      <c r="G4049" s="17" t="s">
        <v>159</v>
      </c>
      <c r="H4049" s="18" t="s">
        <v>166</v>
      </c>
      <c r="I4049" s="26" t="s">
        <v>166</v>
      </c>
      <c r="J4049" s="19" t="str">
        <f t="shared" si="446"/>
        <v>Needs Review</v>
      </c>
      <c r="K4049" s="19" t="str">
        <f t="shared" si="447"/>
        <v>Bell &amp; Erber</v>
      </c>
      <c r="L4049" s="27" t="str">
        <f t="shared" si="443"/>
        <v>Bedrock</v>
      </c>
      <c r="M4049" s="27" t="str">
        <f t="shared" si="444"/>
        <v>Bedrock</v>
      </c>
    </row>
    <row r="4050" spans="1:13" x14ac:dyDescent="0.25">
      <c r="A4050" s="15" t="s">
        <v>130</v>
      </c>
      <c r="B4050" s="16" t="s">
        <v>19</v>
      </c>
      <c r="C4050" s="15" t="str">
        <f t="shared" si="442"/>
        <v>Sandstone &amp; Limestone_Hard</v>
      </c>
      <c r="D4050" s="15">
        <v>194</v>
      </c>
      <c r="E4050" s="33">
        <f t="shared" si="445"/>
        <v>-3.6655558482279561E-2</v>
      </c>
      <c r="F4050" s="15" t="str">
        <f t="shared" si="441"/>
        <v>Rare/Uncommon</v>
      </c>
      <c r="G4050" s="17" t="s">
        <v>159</v>
      </c>
      <c r="H4050" s="18" t="s">
        <v>166</v>
      </c>
      <c r="I4050" s="26" t="s">
        <v>166</v>
      </c>
      <c r="J4050" s="19" t="str">
        <f t="shared" si="446"/>
        <v>Needs Review</v>
      </c>
      <c r="K4050" s="19" t="str">
        <f t="shared" si="447"/>
        <v>Bell &amp; Erber</v>
      </c>
      <c r="L4050" s="27" t="str">
        <f t="shared" si="443"/>
        <v>Bedrock</v>
      </c>
      <c r="M4050" s="27" t="str">
        <f t="shared" si="444"/>
        <v>Bedrock</v>
      </c>
    </row>
    <row r="4051" spans="1:13" x14ac:dyDescent="0.25">
      <c r="A4051" s="15" t="s">
        <v>130</v>
      </c>
      <c r="B4051" s="16" t="s">
        <v>20</v>
      </c>
      <c r="C4051" s="15" t="str">
        <f t="shared" si="442"/>
        <v>Sandstone &amp; Limestone_Heaving/Quick</v>
      </c>
      <c r="D4051" s="15">
        <v>0</v>
      </c>
      <c r="E4051" s="33">
        <f t="shared" si="445"/>
        <v>-4.8134274696818129E-2</v>
      </c>
      <c r="F4051" s="15" t="str">
        <f t="shared" si="441"/>
        <v>Not Used</v>
      </c>
      <c r="G4051" s="17" t="s">
        <v>159</v>
      </c>
      <c r="H4051" s="18" t="s">
        <v>166</v>
      </c>
      <c r="I4051" s="26" t="s">
        <v>166</v>
      </c>
      <c r="J4051" s="19" t="str">
        <f t="shared" si="446"/>
        <v>Not Used</v>
      </c>
      <c r="K4051" s="19" t="str">
        <f t="shared" si="447"/>
        <v>Not Used</v>
      </c>
      <c r="L4051" s="27" t="str">
        <f t="shared" si="443"/>
        <v>CHECK</v>
      </c>
      <c r="M4051" s="27" t="str">
        <f t="shared" si="444"/>
        <v>Bedrock</v>
      </c>
    </row>
    <row r="4052" spans="1:13" x14ac:dyDescent="0.25">
      <c r="A4052" s="15" t="s">
        <v>130</v>
      </c>
      <c r="B4052" s="16" t="s">
        <v>21</v>
      </c>
      <c r="C4052" s="15" t="str">
        <f t="shared" si="442"/>
        <v>Sandstone &amp; Limestone_Karst</v>
      </c>
      <c r="D4052" s="15">
        <v>0</v>
      </c>
      <c r="E4052" s="33">
        <f t="shared" si="445"/>
        <v>-4.8134274696818129E-2</v>
      </c>
      <c r="F4052" s="15" t="str">
        <f t="shared" si="441"/>
        <v>Not Used</v>
      </c>
      <c r="G4052" s="17" t="s">
        <v>159</v>
      </c>
      <c r="H4052" s="18" t="s">
        <v>166</v>
      </c>
      <c r="I4052" s="26" t="s">
        <v>166</v>
      </c>
      <c r="J4052" s="19" t="str">
        <f t="shared" si="446"/>
        <v>Not Used</v>
      </c>
      <c r="K4052" s="19" t="str">
        <f t="shared" si="447"/>
        <v>Not Used</v>
      </c>
      <c r="L4052" s="27" t="str">
        <f t="shared" si="443"/>
        <v>CHECK</v>
      </c>
      <c r="M4052" s="27" t="str">
        <f t="shared" si="444"/>
        <v>Bedrock</v>
      </c>
    </row>
    <row r="4053" spans="1:13" x14ac:dyDescent="0.25">
      <c r="A4053" s="15" t="s">
        <v>130</v>
      </c>
      <c r="B4053" s="16" t="s">
        <v>22</v>
      </c>
      <c r="C4053" s="15" t="str">
        <f t="shared" si="442"/>
        <v>Sandstone &amp; Limestone_Layered</v>
      </c>
      <c r="D4053" s="15">
        <v>128</v>
      </c>
      <c r="E4053" s="33">
        <f t="shared" si="445"/>
        <v>-4.056068874083392E-2</v>
      </c>
      <c r="F4053" s="15" t="str">
        <f t="shared" si="441"/>
        <v>Rare/Uncommon</v>
      </c>
      <c r="G4053" s="17" t="s">
        <v>159</v>
      </c>
      <c r="H4053" s="18" t="s">
        <v>166</v>
      </c>
      <c r="I4053" s="26" t="s">
        <v>166</v>
      </c>
      <c r="J4053" s="19" t="str">
        <f t="shared" si="446"/>
        <v>Needs Review</v>
      </c>
      <c r="K4053" s="19" t="str">
        <f t="shared" si="447"/>
        <v>Bell &amp; Erber</v>
      </c>
      <c r="L4053" s="27" t="str">
        <f t="shared" si="443"/>
        <v>Bedrock</v>
      </c>
      <c r="M4053" s="27" t="str">
        <f t="shared" si="444"/>
        <v>Bedrock</v>
      </c>
    </row>
    <row r="4054" spans="1:13" x14ac:dyDescent="0.25">
      <c r="A4054" s="15" t="s">
        <v>130</v>
      </c>
      <c r="B4054" s="16" t="s">
        <v>23</v>
      </c>
      <c r="C4054" s="15" t="str">
        <f t="shared" si="442"/>
        <v>Sandstone &amp; Limestone_Medium</v>
      </c>
      <c r="D4054" s="15">
        <v>11</v>
      </c>
      <c r="E4054" s="33">
        <f t="shared" si="445"/>
        <v>-4.7483419653725739E-2</v>
      </c>
      <c r="F4054" s="15" t="str">
        <f t="shared" si="441"/>
        <v>Rare/Uncommon</v>
      </c>
      <c r="G4054" s="17" t="s">
        <v>159</v>
      </c>
      <c r="H4054" s="18" t="s">
        <v>166</v>
      </c>
      <c r="I4054" s="26" t="s">
        <v>166</v>
      </c>
      <c r="J4054" s="19" t="str">
        <f t="shared" si="446"/>
        <v>Needs Review</v>
      </c>
      <c r="K4054" s="19" t="str">
        <f t="shared" si="447"/>
        <v>Bell &amp; Erber</v>
      </c>
      <c r="L4054" s="27" t="str">
        <f t="shared" si="443"/>
        <v>Bedrock</v>
      </c>
      <c r="M4054" s="27" t="str">
        <f t="shared" si="444"/>
        <v>Bedrock</v>
      </c>
    </row>
    <row r="4055" spans="1:13" x14ac:dyDescent="0.25">
      <c r="A4055" s="15" t="s">
        <v>130</v>
      </c>
      <c r="B4055" s="16" t="s">
        <v>24</v>
      </c>
      <c r="C4055" s="15" t="str">
        <f t="shared" si="442"/>
        <v>Sandstone &amp; Limestone_Medium To Coarse</v>
      </c>
      <c r="D4055" s="15">
        <v>2</v>
      </c>
      <c r="E4055" s="33">
        <f t="shared" si="445"/>
        <v>-4.8015937416255879E-2</v>
      </c>
      <c r="F4055" s="15" t="str">
        <f t="shared" si="441"/>
        <v>Rare/Uncommon</v>
      </c>
      <c r="G4055" s="17" t="s">
        <v>159</v>
      </c>
      <c r="H4055" s="18" t="s">
        <v>166</v>
      </c>
      <c r="I4055" s="26" t="s">
        <v>166</v>
      </c>
      <c r="J4055" s="19" t="str">
        <f t="shared" si="446"/>
        <v>Needs Review</v>
      </c>
      <c r="K4055" s="19" t="str">
        <f t="shared" si="447"/>
        <v>Bell &amp; Erber</v>
      </c>
      <c r="L4055" s="27" t="str">
        <f t="shared" si="443"/>
        <v>Bedrock</v>
      </c>
      <c r="M4055" s="27" t="str">
        <f t="shared" si="444"/>
        <v>Bedrock</v>
      </c>
    </row>
    <row r="4056" spans="1:13" x14ac:dyDescent="0.25">
      <c r="A4056" s="15" t="s">
        <v>130</v>
      </c>
      <c r="B4056" s="16" t="s">
        <v>25</v>
      </c>
      <c r="C4056" s="15" t="str">
        <f t="shared" si="442"/>
        <v>Sandstone &amp; Limestone_Organic</v>
      </c>
      <c r="D4056" s="15">
        <v>0</v>
      </c>
      <c r="E4056" s="33">
        <f t="shared" si="445"/>
        <v>-4.8134274696818129E-2</v>
      </c>
      <c r="F4056" s="15" t="str">
        <f t="shared" si="441"/>
        <v>Not Used</v>
      </c>
      <c r="G4056" s="17" t="s">
        <v>159</v>
      </c>
      <c r="H4056" s="18" t="s">
        <v>166</v>
      </c>
      <c r="I4056" s="26" t="s">
        <v>166</v>
      </c>
      <c r="J4056" s="19" t="str">
        <f t="shared" si="446"/>
        <v>Not Used</v>
      </c>
      <c r="K4056" s="19" t="str">
        <f t="shared" si="447"/>
        <v>Not Used</v>
      </c>
      <c r="L4056" s="27" t="str">
        <f t="shared" si="443"/>
        <v>CHECK</v>
      </c>
      <c r="M4056" s="27" t="str">
        <f t="shared" si="444"/>
        <v>Bedrock</v>
      </c>
    </row>
    <row r="4057" spans="1:13" x14ac:dyDescent="0.25">
      <c r="A4057" s="15" t="s">
        <v>130</v>
      </c>
      <c r="B4057" s="16" t="s">
        <v>26</v>
      </c>
      <c r="C4057" s="15" t="str">
        <f t="shared" si="442"/>
        <v>Sandstone &amp; Limestone_Porous</v>
      </c>
      <c r="D4057" s="15">
        <v>4</v>
      </c>
      <c r="E4057" s="33">
        <f t="shared" si="445"/>
        <v>-4.7897600135693622E-2</v>
      </c>
      <c r="F4057" s="15" t="str">
        <f t="shared" si="441"/>
        <v>Rare/Uncommon</v>
      </c>
      <c r="G4057" s="17" t="s">
        <v>159</v>
      </c>
      <c r="H4057" s="18" t="s">
        <v>166</v>
      </c>
      <c r="I4057" s="26" t="s">
        <v>166</v>
      </c>
      <c r="J4057" s="19" t="str">
        <f t="shared" si="446"/>
        <v>Needs Review</v>
      </c>
      <c r="K4057" s="19" t="str">
        <f t="shared" si="447"/>
        <v>Bell &amp; Erber</v>
      </c>
      <c r="L4057" s="27" t="str">
        <f t="shared" si="443"/>
        <v>Bedrock</v>
      </c>
      <c r="M4057" s="27" t="str">
        <f t="shared" si="444"/>
        <v>Bedrock</v>
      </c>
    </row>
    <row r="4058" spans="1:13" x14ac:dyDescent="0.25">
      <c r="A4058" s="15" t="s">
        <v>130</v>
      </c>
      <c r="B4058" s="16" t="s">
        <v>27</v>
      </c>
      <c r="C4058" s="15" t="str">
        <f t="shared" si="442"/>
        <v>Sandstone &amp; Limestone_Sandy</v>
      </c>
      <c r="D4058" s="15">
        <v>3</v>
      </c>
      <c r="E4058" s="33">
        <f t="shared" si="445"/>
        <v>-4.7956768775974754E-2</v>
      </c>
      <c r="F4058" s="15" t="str">
        <f t="shared" si="441"/>
        <v>Rare/Uncommon</v>
      </c>
      <c r="G4058" s="17" t="s">
        <v>159</v>
      </c>
      <c r="H4058" s="18" t="s">
        <v>166</v>
      </c>
      <c r="I4058" s="26" t="s">
        <v>166</v>
      </c>
      <c r="J4058" s="19" t="str">
        <f t="shared" si="446"/>
        <v>Needs Review</v>
      </c>
      <c r="K4058" s="19" t="str">
        <f t="shared" si="447"/>
        <v>Bell &amp; Erber</v>
      </c>
      <c r="L4058" s="27" t="str">
        <f t="shared" si="443"/>
        <v>Bedrock</v>
      </c>
      <c r="M4058" s="27" t="str">
        <f t="shared" si="444"/>
        <v>Bedrock</v>
      </c>
    </row>
    <row r="4059" spans="1:13" x14ac:dyDescent="0.25">
      <c r="A4059" s="15" t="s">
        <v>130</v>
      </c>
      <c r="B4059" s="16" t="s">
        <v>28</v>
      </c>
      <c r="C4059" s="15" t="str">
        <f t="shared" si="442"/>
        <v>Sandstone &amp; Limestone_Silty</v>
      </c>
      <c r="D4059" s="15">
        <v>0</v>
      </c>
      <c r="E4059" s="33">
        <f t="shared" si="445"/>
        <v>-4.8134274696818129E-2</v>
      </c>
      <c r="F4059" s="15" t="str">
        <f t="shared" si="441"/>
        <v>Not Used</v>
      </c>
      <c r="G4059" s="17" t="s">
        <v>159</v>
      </c>
      <c r="H4059" s="18" t="s">
        <v>166</v>
      </c>
      <c r="I4059" s="26" t="s">
        <v>166</v>
      </c>
      <c r="J4059" s="19" t="str">
        <f t="shared" si="446"/>
        <v>Not Used</v>
      </c>
      <c r="K4059" s="19" t="str">
        <f t="shared" si="447"/>
        <v>Not Used</v>
      </c>
      <c r="L4059" s="27" t="str">
        <f t="shared" si="443"/>
        <v>CHECK</v>
      </c>
      <c r="M4059" s="27" t="str">
        <f t="shared" si="444"/>
        <v>Bedrock</v>
      </c>
    </row>
    <row r="4060" spans="1:13" x14ac:dyDescent="0.25">
      <c r="A4060" s="15" t="s">
        <v>130</v>
      </c>
      <c r="B4060" s="16" t="s">
        <v>29</v>
      </c>
      <c r="C4060" s="15" t="str">
        <f t="shared" si="442"/>
        <v>Sandstone &amp; Limestone_Soft</v>
      </c>
      <c r="D4060" s="15">
        <v>40</v>
      </c>
      <c r="E4060" s="33">
        <f t="shared" si="445"/>
        <v>-4.5767529085573064E-2</v>
      </c>
      <c r="F4060" s="15" t="str">
        <f t="shared" si="441"/>
        <v>Rare/Uncommon</v>
      </c>
      <c r="G4060" s="17" t="s">
        <v>159</v>
      </c>
      <c r="H4060" s="18" t="s">
        <v>166</v>
      </c>
      <c r="I4060" s="26" t="s">
        <v>166</v>
      </c>
      <c r="J4060" s="19" t="str">
        <f t="shared" si="446"/>
        <v>Needs Review</v>
      </c>
      <c r="K4060" s="19" t="str">
        <f t="shared" si="447"/>
        <v>Bell &amp; Erber</v>
      </c>
      <c r="L4060" s="27" t="str">
        <f t="shared" si="443"/>
        <v>Bedrock</v>
      </c>
      <c r="M4060" s="27" t="str">
        <f t="shared" si="444"/>
        <v>Bedrock</v>
      </c>
    </row>
    <row r="4061" spans="1:13" x14ac:dyDescent="0.25">
      <c r="A4061" s="15" t="s">
        <v>130</v>
      </c>
      <c r="B4061" s="16" t="s">
        <v>30</v>
      </c>
      <c r="C4061" s="15" t="str">
        <f t="shared" si="442"/>
        <v>Sandstone &amp; Limestone_Sticky</v>
      </c>
      <c r="D4061" s="15">
        <v>1</v>
      </c>
      <c r="E4061" s="33">
        <f t="shared" si="445"/>
        <v>-4.8075106056537004E-2</v>
      </c>
      <c r="F4061" s="15" t="str">
        <f t="shared" si="441"/>
        <v>Rare/Uncommon</v>
      </c>
      <c r="G4061" s="17" t="s">
        <v>159</v>
      </c>
      <c r="H4061" s="18" t="s">
        <v>166</v>
      </c>
      <c r="I4061" s="26" t="s">
        <v>166</v>
      </c>
      <c r="J4061" s="19" t="str">
        <f t="shared" si="446"/>
        <v>Needs Review</v>
      </c>
      <c r="K4061" s="19" t="str">
        <f t="shared" si="447"/>
        <v>Bell &amp; Erber</v>
      </c>
      <c r="L4061" s="27" t="str">
        <f t="shared" si="443"/>
        <v>Bedrock</v>
      </c>
      <c r="M4061" s="27" t="str">
        <f t="shared" si="444"/>
        <v>Bedrock</v>
      </c>
    </row>
    <row r="4062" spans="1:13" x14ac:dyDescent="0.25">
      <c r="A4062" s="15" t="s">
        <v>130</v>
      </c>
      <c r="B4062" s="16" t="s">
        <v>31</v>
      </c>
      <c r="C4062" s="15" t="str">
        <f t="shared" si="442"/>
        <v>Sandstone &amp; Limestone_Stoney</v>
      </c>
      <c r="D4062" s="15">
        <v>0</v>
      </c>
      <c r="E4062" s="33">
        <f t="shared" si="445"/>
        <v>-4.8134274696818129E-2</v>
      </c>
      <c r="F4062" s="15" t="str">
        <f t="shared" si="441"/>
        <v>Not Used</v>
      </c>
      <c r="G4062" s="17" t="s">
        <v>159</v>
      </c>
      <c r="H4062" s="18" t="s">
        <v>166</v>
      </c>
      <c r="I4062" s="26" t="s">
        <v>166</v>
      </c>
      <c r="J4062" s="19" t="str">
        <f t="shared" si="446"/>
        <v>Not Used</v>
      </c>
      <c r="K4062" s="19" t="str">
        <f t="shared" si="447"/>
        <v>Not Used</v>
      </c>
      <c r="L4062" s="27" t="str">
        <f t="shared" si="443"/>
        <v>CHECK</v>
      </c>
      <c r="M4062" s="27" t="str">
        <f t="shared" si="444"/>
        <v>Bedrock</v>
      </c>
    </row>
    <row r="4063" spans="1:13" x14ac:dyDescent="0.25">
      <c r="A4063" s="15" t="s">
        <v>130</v>
      </c>
      <c r="B4063" s="16" t="s">
        <v>32</v>
      </c>
      <c r="C4063" s="15" t="str">
        <f t="shared" si="442"/>
        <v>Sandstone &amp; Limestone_Stringers</v>
      </c>
      <c r="D4063" s="15">
        <v>17</v>
      </c>
      <c r="E4063" s="33">
        <f t="shared" si="445"/>
        <v>-4.7128407812038975E-2</v>
      </c>
      <c r="F4063" s="15" t="str">
        <f t="shared" si="441"/>
        <v>Rare/Uncommon</v>
      </c>
      <c r="G4063" s="17" t="s">
        <v>159</v>
      </c>
      <c r="H4063" s="18" t="s">
        <v>166</v>
      </c>
      <c r="I4063" s="26" t="s">
        <v>166</v>
      </c>
      <c r="J4063" s="19" t="str">
        <f t="shared" si="446"/>
        <v>Needs Review</v>
      </c>
      <c r="K4063" s="19" t="str">
        <f t="shared" si="447"/>
        <v>Bell &amp; Erber</v>
      </c>
      <c r="L4063" s="27" t="str">
        <f t="shared" si="443"/>
        <v>Bedrock</v>
      </c>
      <c r="M4063" s="27" t="str">
        <f t="shared" si="444"/>
        <v>Bedrock</v>
      </c>
    </row>
    <row r="4064" spans="1:13" x14ac:dyDescent="0.25">
      <c r="A4064" s="15" t="s">
        <v>130</v>
      </c>
      <c r="B4064" s="16" t="s">
        <v>33</v>
      </c>
      <c r="C4064" s="15" t="str">
        <f t="shared" si="442"/>
        <v>Sandstone &amp; Limestone_Strips</v>
      </c>
      <c r="D4064" s="15">
        <v>54</v>
      </c>
      <c r="E4064" s="33">
        <f t="shared" si="445"/>
        <v>-4.4939168121637292E-2</v>
      </c>
      <c r="F4064" s="15" t="str">
        <f t="shared" si="441"/>
        <v>Rare/Uncommon</v>
      </c>
      <c r="G4064" s="17" t="s">
        <v>159</v>
      </c>
      <c r="H4064" s="18" t="s">
        <v>166</v>
      </c>
      <c r="I4064" s="26" t="s">
        <v>166</v>
      </c>
      <c r="J4064" s="19" t="str">
        <f t="shared" si="446"/>
        <v>Needs Review</v>
      </c>
      <c r="K4064" s="19" t="str">
        <f t="shared" si="447"/>
        <v>Bell &amp; Erber</v>
      </c>
      <c r="L4064" s="27" t="str">
        <f t="shared" si="443"/>
        <v>Bedrock</v>
      </c>
      <c r="M4064" s="27" t="str">
        <f t="shared" si="444"/>
        <v>Bedrock</v>
      </c>
    </row>
    <row r="4065" spans="1:13" x14ac:dyDescent="0.25">
      <c r="A4065" s="15" t="s">
        <v>130</v>
      </c>
      <c r="B4065" s="16" t="s">
        <v>34</v>
      </c>
      <c r="C4065" s="15" t="str">
        <f t="shared" si="442"/>
        <v>Sandstone &amp; Limestone_Swelling</v>
      </c>
      <c r="D4065" s="15">
        <v>0</v>
      </c>
      <c r="E4065" s="33">
        <f t="shared" si="445"/>
        <v>-4.8134274696818129E-2</v>
      </c>
      <c r="F4065" s="15" t="str">
        <f t="shared" si="441"/>
        <v>Not Used</v>
      </c>
      <c r="G4065" s="17" t="s">
        <v>159</v>
      </c>
      <c r="H4065" s="18" t="s">
        <v>166</v>
      </c>
      <c r="I4065" s="26" t="s">
        <v>166</v>
      </c>
      <c r="J4065" s="19" t="str">
        <f t="shared" si="446"/>
        <v>Not Used</v>
      </c>
      <c r="K4065" s="19" t="str">
        <f t="shared" si="447"/>
        <v>Not Used</v>
      </c>
      <c r="L4065" s="27" t="str">
        <f t="shared" si="443"/>
        <v>CHECK</v>
      </c>
      <c r="M4065" s="27" t="str">
        <f t="shared" si="444"/>
        <v>Bedrock</v>
      </c>
    </row>
    <row r="4066" spans="1:13" x14ac:dyDescent="0.25">
      <c r="A4066" s="15" t="s">
        <v>130</v>
      </c>
      <c r="B4066" s="16" t="s">
        <v>35</v>
      </c>
      <c r="C4066" s="15" t="str">
        <f t="shared" si="442"/>
        <v>Sandstone &amp; Limestone_Very Coarse</v>
      </c>
      <c r="D4066" s="15">
        <v>0</v>
      </c>
      <c r="E4066" s="33">
        <f t="shared" si="445"/>
        <v>-4.8134274696818129E-2</v>
      </c>
      <c r="F4066" s="15" t="str">
        <f t="shared" si="441"/>
        <v>Not Used</v>
      </c>
      <c r="G4066" s="17" t="s">
        <v>159</v>
      </c>
      <c r="H4066" s="18" t="s">
        <v>166</v>
      </c>
      <c r="I4066" s="26" t="s">
        <v>166</v>
      </c>
      <c r="J4066" s="19" t="str">
        <f t="shared" si="446"/>
        <v>Not Used</v>
      </c>
      <c r="K4066" s="19" t="str">
        <f t="shared" si="447"/>
        <v>Not Used</v>
      </c>
      <c r="L4066" s="27" t="str">
        <f t="shared" si="443"/>
        <v>CHECK</v>
      </c>
      <c r="M4066" s="27" t="str">
        <f t="shared" si="444"/>
        <v>Bedrock</v>
      </c>
    </row>
    <row r="4067" spans="1:13" x14ac:dyDescent="0.25">
      <c r="A4067" s="15" t="s">
        <v>130</v>
      </c>
      <c r="B4067" s="16" t="s">
        <v>160</v>
      </c>
      <c r="C4067" s="15" t="str">
        <f t="shared" si="442"/>
        <v>Sandstone &amp; Limestone_Very Fine</v>
      </c>
      <c r="D4067" s="15">
        <v>0</v>
      </c>
      <c r="E4067" s="33">
        <f t="shared" si="445"/>
        <v>-4.8134274696818129E-2</v>
      </c>
      <c r="F4067" s="15" t="str">
        <f t="shared" si="441"/>
        <v>Not Used</v>
      </c>
      <c r="G4067" s="17" t="s">
        <v>159</v>
      </c>
      <c r="H4067" s="18" t="s">
        <v>166</v>
      </c>
      <c r="I4067" s="26" t="s">
        <v>166</v>
      </c>
      <c r="J4067" s="19" t="str">
        <f t="shared" si="446"/>
        <v>Not Used</v>
      </c>
      <c r="K4067" s="19" t="str">
        <f t="shared" si="447"/>
        <v>Not Used</v>
      </c>
      <c r="L4067" s="27" t="str">
        <f t="shared" si="443"/>
        <v>CHECK</v>
      </c>
      <c r="M4067" s="27" t="str">
        <f t="shared" si="444"/>
        <v>Bedrock</v>
      </c>
    </row>
    <row r="4068" spans="1:13" x14ac:dyDescent="0.25">
      <c r="A4068" s="15" t="s">
        <v>130</v>
      </c>
      <c r="B4068" s="16" t="s">
        <v>36</v>
      </c>
      <c r="C4068" s="15" t="str">
        <f t="shared" si="442"/>
        <v>Sandstone &amp; Limestone_Very Fine-Coarse</v>
      </c>
      <c r="D4068" s="15">
        <v>0</v>
      </c>
      <c r="E4068" s="33">
        <f t="shared" si="445"/>
        <v>-4.8134274696818129E-2</v>
      </c>
      <c r="F4068" s="15" t="str">
        <f t="shared" si="441"/>
        <v>Not Used</v>
      </c>
      <c r="G4068" s="17" t="s">
        <v>159</v>
      </c>
      <c r="H4068" s="18" t="s">
        <v>166</v>
      </c>
      <c r="I4068" s="26" t="s">
        <v>166</v>
      </c>
      <c r="J4068" s="19" t="str">
        <f t="shared" si="446"/>
        <v>Not Used</v>
      </c>
      <c r="K4068" s="19" t="str">
        <f t="shared" si="447"/>
        <v>Not Used</v>
      </c>
      <c r="L4068" s="27" t="str">
        <f t="shared" si="443"/>
        <v>CHECK</v>
      </c>
      <c r="M4068" s="27" t="str">
        <f t="shared" si="444"/>
        <v>Bedrock</v>
      </c>
    </row>
    <row r="4069" spans="1:13" x14ac:dyDescent="0.25">
      <c r="A4069" s="15" t="s">
        <v>130</v>
      </c>
      <c r="B4069" s="16" t="s">
        <v>37</v>
      </c>
      <c r="C4069" s="15" t="str">
        <f t="shared" si="442"/>
        <v>Sandstone &amp; Limestone_Very Fine-Fine</v>
      </c>
      <c r="D4069" s="15">
        <v>0</v>
      </c>
      <c r="E4069" s="33">
        <f t="shared" si="445"/>
        <v>-4.8134274696818129E-2</v>
      </c>
      <c r="F4069" s="15" t="str">
        <f t="shared" si="441"/>
        <v>Not Used</v>
      </c>
      <c r="G4069" s="17" t="s">
        <v>159</v>
      </c>
      <c r="H4069" s="18" t="s">
        <v>166</v>
      </c>
      <c r="I4069" s="26" t="s">
        <v>166</v>
      </c>
      <c r="J4069" s="19" t="str">
        <f t="shared" si="446"/>
        <v>Not Used</v>
      </c>
      <c r="K4069" s="19" t="str">
        <f t="shared" si="447"/>
        <v>Not Used</v>
      </c>
      <c r="L4069" s="27" t="str">
        <f t="shared" si="443"/>
        <v>CHECK</v>
      </c>
      <c r="M4069" s="27" t="str">
        <f t="shared" si="444"/>
        <v>Bedrock</v>
      </c>
    </row>
    <row r="4070" spans="1:13" x14ac:dyDescent="0.25">
      <c r="A4070" s="15" t="s">
        <v>130</v>
      </c>
      <c r="B4070" s="16" t="s">
        <v>38</v>
      </c>
      <c r="C4070" s="15" t="str">
        <f t="shared" si="442"/>
        <v>Sandstone &amp; Limestone_Very Fine-Medium</v>
      </c>
      <c r="D4070" s="15">
        <v>0</v>
      </c>
      <c r="E4070" s="33">
        <f t="shared" si="445"/>
        <v>-4.8134274696818129E-2</v>
      </c>
      <c r="F4070" s="15" t="str">
        <f t="shared" si="441"/>
        <v>Not Used</v>
      </c>
      <c r="G4070" s="17" t="s">
        <v>159</v>
      </c>
      <c r="H4070" s="18" t="s">
        <v>166</v>
      </c>
      <c r="I4070" s="26" t="s">
        <v>166</v>
      </c>
      <c r="J4070" s="19" t="str">
        <f t="shared" si="446"/>
        <v>Not Used</v>
      </c>
      <c r="K4070" s="19" t="str">
        <f t="shared" si="447"/>
        <v>Not Used</v>
      </c>
      <c r="L4070" s="27" t="str">
        <f t="shared" si="443"/>
        <v>CHECK</v>
      </c>
      <c r="M4070" s="27" t="str">
        <f t="shared" si="444"/>
        <v>Bedrock</v>
      </c>
    </row>
    <row r="4071" spans="1:13" x14ac:dyDescent="0.25">
      <c r="A4071" s="15" t="s">
        <v>130</v>
      </c>
      <c r="B4071" s="16" t="s">
        <v>39</v>
      </c>
      <c r="C4071" s="15" t="str">
        <f t="shared" si="442"/>
        <v>Sandstone &amp; Limestone_Very Hard</v>
      </c>
      <c r="D4071" s="15">
        <v>0</v>
      </c>
      <c r="E4071" s="33">
        <f t="shared" si="445"/>
        <v>-4.8134274696818129E-2</v>
      </c>
      <c r="F4071" s="15" t="str">
        <f t="shared" si="441"/>
        <v>Not Used</v>
      </c>
      <c r="G4071" s="17" t="s">
        <v>159</v>
      </c>
      <c r="H4071" s="18" t="s">
        <v>166</v>
      </c>
      <c r="I4071" s="26" t="s">
        <v>166</v>
      </c>
      <c r="J4071" s="19" t="str">
        <f t="shared" si="446"/>
        <v>Not Used</v>
      </c>
      <c r="K4071" s="19" t="str">
        <f t="shared" si="447"/>
        <v>Not Used</v>
      </c>
      <c r="L4071" s="27" t="str">
        <f t="shared" si="443"/>
        <v>CHECK</v>
      </c>
      <c r="M4071" s="27" t="str">
        <f t="shared" si="444"/>
        <v>Bedrock</v>
      </c>
    </row>
    <row r="4072" spans="1:13" x14ac:dyDescent="0.25">
      <c r="A4072" s="15" t="s">
        <v>130</v>
      </c>
      <c r="B4072" s="16" t="s">
        <v>40</v>
      </c>
      <c r="C4072" s="15" t="str">
        <f t="shared" si="442"/>
        <v>Sandstone &amp; Limestone_W/Boulders</v>
      </c>
      <c r="D4072" s="15">
        <v>1</v>
      </c>
      <c r="E4072" s="33">
        <f t="shared" si="445"/>
        <v>-4.8075106056537004E-2</v>
      </c>
      <c r="F4072" s="15" t="str">
        <f t="shared" si="441"/>
        <v>Rare/Uncommon</v>
      </c>
      <c r="G4072" s="17" t="s">
        <v>159</v>
      </c>
      <c r="H4072" s="18" t="s">
        <v>166</v>
      </c>
      <c r="I4072" s="26" t="s">
        <v>166</v>
      </c>
      <c r="J4072" s="19" t="str">
        <f t="shared" si="446"/>
        <v>Needs Review</v>
      </c>
      <c r="K4072" s="19" t="str">
        <f t="shared" si="447"/>
        <v>Bell &amp; Erber</v>
      </c>
      <c r="L4072" s="27" t="str">
        <f t="shared" si="443"/>
        <v>Bedrock</v>
      </c>
      <c r="M4072" s="27" t="str">
        <f t="shared" si="444"/>
        <v>Bedrock</v>
      </c>
    </row>
    <row r="4073" spans="1:13" x14ac:dyDescent="0.25">
      <c r="A4073" s="15" t="s">
        <v>130</v>
      </c>
      <c r="B4073" s="16" t="s">
        <v>41</v>
      </c>
      <c r="C4073" s="15" t="str">
        <f t="shared" si="442"/>
        <v>Sandstone &amp; Limestone_W/Clay</v>
      </c>
      <c r="D4073" s="15">
        <v>10</v>
      </c>
      <c r="E4073" s="33">
        <f t="shared" si="445"/>
        <v>-4.7542588294006864E-2</v>
      </c>
      <c r="F4073" s="15" t="str">
        <f t="shared" si="441"/>
        <v>Rare/Uncommon</v>
      </c>
      <c r="G4073" s="17" t="s">
        <v>159</v>
      </c>
      <c r="H4073" s="18" t="s">
        <v>166</v>
      </c>
      <c r="I4073" s="26" t="s">
        <v>166</v>
      </c>
      <c r="J4073" s="19" t="str">
        <f t="shared" si="446"/>
        <v>Needs Review</v>
      </c>
      <c r="K4073" s="19" t="str">
        <f t="shared" si="447"/>
        <v>Bell &amp; Erber</v>
      </c>
      <c r="L4073" s="27" t="str">
        <f t="shared" si="443"/>
        <v>Bedrock</v>
      </c>
      <c r="M4073" s="27" t="str">
        <f t="shared" si="444"/>
        <v>Bedrock</v>
      </c>
    </row>
    <row r="4074" spans="1:13" x14ac:dyDescent="0.25">
      <c r="A4074" s="15" t="s">
        <v>130</v>
      </c>
      <c r="B4074" s="16" t="s">
        <v>42</v>
      </c>
      <c r="C4074" s="15" t="str">
        <f t="shared" si="442"/>
        <v>Sandstone &amp; Limestone_W/Coal</v>
      </c>
      <c r="D4074" s="15">
        <v>1</v>
      </c>
      <c r="E4074" s="33">
        <f t="shared" si="445"/>
        <v>-4.8075106056537004E-2</v>
      </c>
      <c r="F4074" s="15" t="str">
        <f t="shared" si="441"/>
        <v>Rare/Uncommon</v>
      </c>
      <c r="G4074" s="17" t="s">
        <v>159</v>
      </c>
      <c r="H4074" s="18" t="s">
        <v>166</v>
      </c>
      <c r="I4074" s="26" t="s">
        <v>166</v>
      </c>
      <c r="J4074" s="19" t="str">
        <f t="shared" si="446"/>
        <v>Needs Review</v>
      </c>
      <c r="K4074" s="19" t="str">
        <f t="shared" si="447"/>
        <v>Bell &amp; Erber</v>
      </c>
      <c r="L4074" s="27" t="str">
        <f t="shared" si="443"/>
        <v>Bedrock</v>
      </c>
      <c r="M4074" s="27" t="str">
        <f t="shared" si="444"/>
        <v>Bedrock</v>
      </c>
    </row>
    <row r="4075" spans="1:13" x14ac:dyDescent="0.25">
      <c r="A4075" s="15" t="s">
        <v>130</v>
      </c>
      <c r="B4075" s="16" t="s">
        <v>43</v>
      </c>
      <c r="C4075" s="15" t="str">
        <f t="shared" si="442"/>
        <v>Sandstone &amp; Limestone_W/Cobbles</v>
      </c>
      <c r="D4075" s="15">
        <v>0</v>
      </c>
      <c r="E4075" s="33">
        <f t="shared" si="445"/>
        <v>-4.8134274696818129E-2</v>
      </c>
      <c r="F4075" s="15" t="str">
        <f t="shared" si="441"/>
        <v>Not Used</v>
      </c>
      <c r="G4075" s="17" t="s">
        <v>159</v>
      </c>
      <c r="H4075" s="18" t="s">
        <v>166</v>
      </c>
      <c r="I4075" s="26" t="s">
        <v>166</v>
      </c>
      <c r="J4075" s="19" t="str">
        <f t="shared" si="446"/>
        <v>Not Used</v>
      </c>
      <c r="K4075" s="19" t="str">
        <f t="shared" si="447"/>
        <v>Not Used</v>
      </c>
      <c r="L4075" s="27" t="str">
        <f t="shared" si="443"/>
        <v>CHECK</v>
      </c>
      <c r="M4075" s="27" t="str">
        <f t="shared" si="444"/>
        <v>Bedrock</v>
      </c>
    </row>
    <row r="4076" spans="1:13" x14ac:dyDescent="0.25">
      <c r="A4076" s="15" t="s">
        <v>130</v>
      </c>
      <c r="B4076" s="16" t="s">
        <v>44</v>
      </c>
      <c r="C4076" s="15" t="str">
        <f t="shared" si="442"/>
        <v>Sandstone &amp; Limestone_W/Dolomite</v>
      </c>
      <c r="D4076" s="15">
        <v>0</v>
      </c>
      <c r="E4076" s="33">
        <f t="shared" si="445"/>
        <v>-4.8134274696818129E-2</v>
      </c>
      <c r="F4076" s="15" t="str">
        <f t="shared" si="441"/>
        <v>Not Used</v>
      </c>
      <c r="G4076" s="17" t="s">
        <v>159</v>
      </c>
      <c r="H4076" s="18" t="s">
        <v>166</v>
      </c>
      <c r="I4076" s="26" t="s">
        <v>166</v>
      </c>
      <c r="J4076" s="19" t="str">
        <f t="shared" si="446"/>
        <v>Not Used</v>
      </c>
      <c r="K4076" s="19" t="str">
        <f t="shared" si="447"/>
        <v>Not Used</v>
      </c>
      <c r="L4076" s="27" t="str">
        <f t="shared" si="443"/>
        <v>CHECK</v>
      </c>
      <c r="M4076" s="27" t="str">
        <f t="shared" si="444"/>
        <v>Bedrock</v>
      </c>
    </row>
    <row r="4077" spans="1:13" x14ac:dyDescent="0.25">
      <c r="A4077" s="15" t="s">
        <v>130</v>
      </c>
      <c r="B4077" s="16" t="s">
        <v>45</v>
      </c>
      <c r="C4077" s="15" t="str">
        <f t="shared" si="442"/>
        <v>Sandstone &amp; Limestone_W/Gravel</v>
      </c>
      <c r="D4077" s="15">
        <v>20</v>
      </c>
      <c r="E4077" s="33">
        <f t="shared" si="445"/>
        <v>-4.69509018911956E-2</v>
      </c>
      <c r="F4077" s="15" t="str">
        <f t="shared" si="441"/>
        <v>Rare/Uncommon</v>
      </c>
      <c r="G4077" s="17" t="s">
        <v>159</v>
      </c>
      <c r="H4077" s="18" t="s">
        <v>166</v>
      </c>
      <c r="I4077" s="26" t="s">
        <v>166</v>
      </c>
      <c r="J4077" s="19" t="str">
        <f t="shared" si="446"/>
        <v>Needs Review</v>
      </c>
      <c r="K4077" s="19" t="str">
        <f t="shared" si="447"/>
        <v>Bell &amp; Erber</v>
      </c>
      <c r="L4077" s="27" t="str">
        <f t="shared" si="443"/>
        <v>Bedrock</v>
      </c>
      <c r="M4077" s="27" t="str">
        <f t="shared" si="444"/>
        <v>Bedrock</v>
      </c>
    </row>
    <row r="4078" spans="1:13" x14ac:dyDescent="0.25">
      <c r="A4078" s="15" t="s">
        <v>130</v>
      </c>
      <c r="B4078" s="16" t="s">
        <v>46</v>
      </c>
      <c r="C4078" s="15" t="str">
        <f t="shared" si="442"/>
        <v>Sandstone &amp; Limestone_W/Gypsum</v>
      </c>
      <c r="D4078" s="15">
        <v>14</v>
      </c>
      <c r="E4078" s="33">
        <f t="shared" si="445"/>
        <v>-4.7305913732882357E-2</v>
      </c>
      <c r="F4078" s="15" t="str">
        <f t="shared" si="441"/>
        <v>Rare/Uncommon</v>
      </c>
      <c r="G4078" s="17" t="s">
        <v>159</v>
      </c>
      <c r="H4078" s="18" t="s">
        <v>166</v>
      </c>
      <c r="I4078" s="26" t="s">
        <v>166</v>
      </c>
      <c r="J4078" s="19" t="str">
        <f t="shared" si="446"/>
        <v>Needs Review</v>
      </c>
      <c r="K4078" s="19" t="str">
        <f t="shared" si="447"/>
        <v>Bell &amp; Erber</v>
      </c>
      <c r="L4078" s="27" t="str">
        <f t="shared" si="443"/>
        <v>Bedrock</v>
      </c>
      <c r="M4078" s="27" t="str">
        <f t="shared" si="444"/>
        <v>Bedrock</v>
      </c>
    </row>
    <row r="4079" spans="1:13" x14ac:dyDescent="0.25">
      <c r="A4079" s="15" t="s">
        <v>130</v>
      </c>
      <c r="B4079" s="16" t="s">
        <v>47</v>
      </c>
      <c r="C4079" s="15" t="str">
        <f t="shared" si="442"/>
        <v>Sandstone &amp; Limestone_W/Limestone</v>
      </c>
      <c r="D4079" s="15">
        <v>3</v>
      </c>
      <c r="E4079" s="33">
        <f t="shared" si="445"/>
        <v>-4.7956768775974754E-2</v>
      </c>
      <c r="F4079" s="15" t="str">
        <f t="shared" si="441"/>
        <v>Rare/Uncommon</v>
      </c>
      <c r="G4079" s="17" t="s">
        <v>159</v>
      </c>
      <c r="H4079" s="18" t="s">
        <v>166</v>
      </c>
      <c r="I4079" s="26" t="s">
        <v>166</v>
      </c>
      <c r="J4079" s="19" t="str">
        <f t="shared" si="446"/>
        <v>Needs Review</v>
      </c>
      <c r="K4079" s="19" t="str">
        <f t="shared" si="447"/>
        <v>Bell &amp; Erber</v>
      </c>
      <c r="L4079" s="27" t="str">
        <f t="shared" si="443"/>
        <v>Bedrock</v>
      </c>
      <c r="M4079" s="27" t="str">
        <f t="shared" si="444"/>
        <v>Bedrock</v>
      </c>
    </row>
    <row r="4080" spans="1:13" x14ac:dyDescent="0.25">
      <c r="A4080" s="15" t="s">
        <v>130</v>
      </c>
      <c r="B4080" s="16" t="s">
        <v>48</v>
      </c>
      <c r="C4080" s="15" t="str">
        <f t="shared" si="442"/>
        <v>Sandstone &amp; Limestone_W/Pyrite</v>
      </c>
      <c r="D4080" s="15">
        <v>3</v>
      </c>
      <c r="E4080" s="33">
        <f t="shared" si="445"/>
        <v>-4.7956768775974754E-2</v>
      </c>
      <c r="F4080" s="15" t="str">
        <f t="shared" si="441"/>
        <v>Rare/Uncommon</v>
      </c>
      <c r="G4080" s="17" t="s">
        <v>159</v>
      </c>
      <c r="H4080" s="18" t="s">
        <v>166</v>
      </c>
      <c r="I4080" s="26" t="s">
        <v>166</v>
      </c>
      <c r="J4080" s="19" t="str">
        <f t="shared" si="446"/>
        <v>Needs Review</v>
      </c>
      <c r="K4080" s="19" t="str">
        <f t="shared" si="447"/>
        <v>Bell &amp; Erber</v>
      </c>
      <c r="L4080" s="27" t="str">
        <f t="shared" si="443"/>
        <v>Bedrock</v>
      </c>
      <c r="M4080" s="27" t="str">
        <f t="shared" si="444"/>
        <v>Bedrock</v>
      </c>
    </row>
    <row r="4081" spans="1:13" x14ac:dyDescent="0.25">
      <c r="A4081" s="15" t="s">
        <v>130</v>
      </c>
      <c r="B4081" s="16" t="s">
        <v>49</v>
      </c>
      <c r="C4081" s="15" t="str">
        <f t="shared" si="442"/>
        <v>Sandstone &amp; Limestone_W/Sand</v>
      </c>
      <c r="D4081" s="15">
        <v>4</v>
      </c>
      <c r="E4081" s="33">
        <f t="shared" si="445"/>
        <v>-4.7897600135693622E-2</v>
      </c>
      <c r="F4081" s="15" t="str">
        <f t="shared" si="441"/>
        <v>Rare/Uncommon</v>
      </c>
      <c r="G4081" s="17" t="s">
        <v>159</v>
      </c>
      <c r="H4081" s="18" t="s">
        <v>166</v>
      </c>
      <c r="I4081" s="26" t="s">
        <v>166</v>
      </c>
      <c r="J4081" s="19" t="str">
        <f t="shared" si="446"/>
        <v>Needs Review</v>
      </c>
      <c r="K4081" s="19" t="str">
        <f t="shared" si="447"/>
        <v>Bell &amp; Erber</v>
      </c>
      <c r="L4081" s="27" t="str">
        <f t="shared" si="443"/>
        <v>Bedrock</v>
      </c>
      <c r="M4081" s="27" t="str">
        <f t="shared" si="444"/>
        <v>Bedrock</v>
      </c>
    </row>
    <row r="4082" spans="1:13" x14ac:dyDescent="0.25">
      <c r="A4082" s="15" t="s">
        <v>130</v>
      </c>
      <c r="B4082" s="16" t="s">
        <v>50</v>
      </c>
      <c r="C4082" s="15" t="str">
        <f t="shared" si="442"/>
        <v>Sandstone &amp; Limestone_W/Sandstone</v>
      </c>
      <c r="D4082" s="15">
        <v>4</v>
      </c>
      <c r="E4082" s="33">
        <f t="shared" si="445"/>
        <v>-4.7897600135693622E-2</v>
      </c>
      <c r="F4082" s="15" t="str">
        <f t="shared" si="441"/>
        <v>Rare/Uncommon</v>
      </c>
      <c r="G4082" s="17" t="s">
        <v>159</v>
      </c>
      <c r="H4082" s="18" t="s">
        <v>166</v>
      </c>
      <c r="I4082" s="26" t="s">
        <v>166</v>
      </c>
      <c r="J4082" s="19" t="str">
        <f t="shared" si="446"/>
        <v>Needs Review</v>
      </c>
      <c r="K4082" s="19" t="str">
        <f t="shared" si="447"/>
        <v>Bell &amp; Erber</v>
      </c>
      <c r="L4082" s="27" t="str">
        <f t="shared" si="443"/>
        <v>Bedrock</v>
      </c>
      <c r="M4082" s="27" t="str">
        <f t="shared" si="444"/>
        <v>Bedrock</v>
      </c>
    </row>
    <row r="4083" spans="1:13" x14ac:dyDescent="0.25">
      <c r="A4083" s="15" t="s">
        <v>130</v>
      </c>
      <c r="B4083" s="16" t="s">
        <v>51</v>
      </c>
      <c r="C4083" s="15" t="str">
        <f t="shared" si="442"/>
        <v>Sandstone &amp; Limestone_W/Shale</v>
      </c>
      <c r="D4083" s="15">
        <v>264</v>
      </c>
      <c r="E4083" s="33">
        <f t="shared" si="445"/>
        <v>-3.2513753662600696E-2</v>
      </c>
      <c r="F4083" s="15" t="str">
        <f t="shared" si="441"/>
        <v>Rare/Uncommon</v>
      </c>
      <c r="G4083" s="17" t="s">
        <v>159</v>
      </c>
      <c r="H4083" s="18" t="s">
        <v>166</v>
      </c>
      <c r="I4083" s="26" t="s">
        <v>166</v>
      </c>
      <c r="J4083" s="19" t="str">
        <f t="shared" si="446"/>
        <v>Needs Review</v>
      </c>
      <c r="K4083" s="19" t="str">
        <f t="shared" si="447"/>
        <v>Bell &amp; Erber</v>
      </c>
      <c r="L4083" s="27" t="str">
        <f t="shared" si="443"/>
        <v>Bedrock</v>
      </c>
      <c r="M4083" s="27" t="str">
        <f t="shared" si="444"/>
        <v>Bedrock</v>
      </c>
    </row>
    <row r="4084" spans="1:13" x14ac:dyDescent="0.25">
      <c r="A4084" s="15" t="s">
        <v>130</v>
      </c>
      <c r="B4084" s="16" t="s">
        <v>52</v>
      </c>
      <c r="C4084" s="15" t="str">
        <f t="shared" si="442"/>
        <v>Sandstone &amp; Limestone_W/Silt</v>
      </c>
      <c r="D4084" s="15">
        <v>0</v>
      </c>
      <c r="E4084" s="33">
        <f t="shared" si="445"/>
        <v>-4.8134274696818129E-2</v>
      </c>
      <c r="F4084" s="15" t="str">
        <f t="shared" si="441"/>
        <v>Not Used</v>
      </c>
      <c r="G4084" s="17" t="s">
        <v>159</v>
      </c>
      <c r="H4084" s="18" t="s">
        <v>166</v>
      </c>
      <c r="I4084" s="26" t="s">
        <v>166</v>
      </c>
      <c r="J4084" s="19" t="str">
        <f t="shared" si="446"/>
        <v>Not Used</v>
      </c>
      <c r="K4084" s="19" t="str">
        <f t="shared" si="447"/>
        <v>Not Used</v>
      </c>
      <c r="L4084" s="27" t="str">
        <f t="shared" si="443"/>
        <v>CHECK</v>
      </c>
      <c r="M4084" s="27" t="str">
        <f t="shared" si="444"/>
        <v>Bedrock</v>
      </c>
    </row>
    <row r="4085" spans="1:13" x14ac:dyDescent="0.25">
      <c r="A4085" s="15" t="s">
        <v>130</v>
      </c>
      <c r="B4085" s="16" t="s">
        <v>53</v>
      </c>
      <c r="C4085" s="15" t="str">
        <f t="shared" si="442"/>
        <v>Sandstone &amp; Limestone_W/Stones</v>
      </c>
      <c r="D4085" s="15">
        <v>3</v>
      </c>
      <c r="E4085" s="33">
        <f t="shared" si="445"/>
        <v>-4.7956768775974754E-2</v>
      </c>
      <c r="F4085" s="15" t="str">
        <f t="shared" si="441"/>
        <v>Rare/Uncommon</v>
      </c>
      <c r="G4085" s="17" t="s">
        <v>159</v>
      </c>
      <c r="H4085" s="18" t="s">
        <v>166</v>
      </c>
      <c r="I4085" s="26" t="s">
        <v>166</v>
      </c>
      <c r="J4085" s="19" t="str">
        <f t="shared" si="446"/>
        <v>Needs Review</v>
      </c>
      <c r="K4085" s="19" t="str">
        <f t="shared" si="447"/>
        <v>Bell &amp; Erber</v>
      </c>
      <c r="L4085" s="27" t="str">
        <f t="shared" si="443"/>
        <v>Bedrock</v>
      </c>
      <c r="M4085" s="27" t="str">
        <f t="shared" si="444"/>
        <v>Bedrock</v>
      </c>
    </row>
    <row r="4086" spans="1:13" x14ac:dyDescent="0.25">
      <c r="A4086" s="15" t="s">
        <v>130</v>
      </c>
      <c r="B4086" s="16" t="s">
        <v>54</v>
      </c>
      <c r="C4086" s="15" t="str">
        <f t="shared" si="442"/>
        <v>Sandstone &amp; Limestone_Water Bearing</v>
      </c>
      <c r="D4086" s="15">
        <v>26</v>
      </c>
      <c r="E4086" s="33">
        <f t="shared" si="445"/>
        <v>-4.6595890049508835E-2</v>
      </c>
      <c r="F4086" s="15" t="str">
        <f t="shared" si="441"/>
        <v>Rare/Uncommon</v>
      </c>
      <c r="G4086" s="17" t="s">
        <v>159</v>
      </c>
      <c r="H4086" s="18" t="s">
        <v>166</v>
      </c>
      <c r="I4086" s="26" t="s">
        <v>166</v>
      </c>
      <c r="J4086" s="19" t="str">
        <f t="shared" si="446"/>
        <v>Needs Review</v>
      </c>
      <c r="K4086" s="19" t="str">
        <f t="shared" si="447"/>
        <v>Bell &amp; Erber</v>
      </c>
      <c r="L4086" s="27" t="str">
        <f t="shared" si="443"/>
        <v>Bedrock</v>
      </c>
      <c r="M4086" s="27" t="str">
        <f t="shared" si="444"/>
        <v>Bedrock</v>
      </c>
    </row>
    <row r="4087" spans="1:13" x14ac:dyDescent="0.25">
      <c r="A4087" s="15" t="s">
        <v>130</v>
      </c>
      <c r="B4087" s="16" t="s">
        <v>55</v>
      </c>
      <c r="C4087" s="15" t="str">
        <f t="shared" si="442"/>
        <v>Sandstone &amp; Limestone_Weathered</v>
      </c>
      <c r="D4087" s="15">
        <v>0</v>
      </c>
      <c r="E4087" s="33">
        <f t="shared" si="445"/>
        <v>-4.8134274696818129E-2</v>
      </c>
      <c r="F4087" s="15" t="str">
        <f t="shared" si="441"/>
        <v>Not Used</v>
      </c>
      <c r="G4087" s="17" t="s">
        <v>159</v>
      </c>
      <c r="H4087" s="18" t="s">
        <v>166</v>
      </c>
      <c r="I4087" s="26" t="s">
        <v>166</v>
      </c>
      <c r="J4087" s="19" t="str">
        <f t="shared" si="446"/>
        <v>Not Used</v>
      </c>
      <c r="K4087" s="19" t="str">
        <f t="shared" si="447"/>
        <v>Not Used</v>
      </c>
      <c r="L4087" s="27" t="str">
        <f t="shared" si="443"/>
        <v>CHECK</v>
      </c>
      <c r="M4087" s="27" t="str">
        <f t="shared" si="444"/>
        <v>Bedrock</v>
      </c>
    </row>
    <row r="4088" spans="1:13" x14ac:dyDescent="0.25">
      <c r="A4088" s="15" t="s">
        <v>130</v>
      </c>
      <c r="B4088" s="16" t="s">
        <v>56</v>
      </c>
      <c r="C4088" s="15" t="str">
        <f t="shared" si="442"/>
        <v>Sandstone &amp; Limestone_Wet/Moist</v>
      </c>
      <c r="D4088" s="15">
        <v>2</v>
      </c>
      <c r="E4088" s="33">
        <f t="shared" si="445"/>
        <v>-4.8015937416255879E-2</v>
      </c>
      <c r="F4088" s="15" t="str">
        <f t="shared" si="441"/>
        <v>Rare/Uncommon</v>
      </c>
      <c r="G4088" s="17" t="s">
        <v>159</v>
      </c>
      <c r="H4088" s="18" t="s">
        <v>166</v>
      </c>
      <c r="I4088" s="26" t="s">
        <v>166</v>
      </c>
      <c r="J4088" s="19" t="str">
        <f t="shared" si="446"/>
        <v>Needs Review</v>
      </c>
      <c r="K4088" s="19" t="str">
        <f t="shared" si="447"/>
        <v>Bell &amp; Erber</v>
      </c>
      <c r="L4088" s="27" t="str">
        <f t="shared" si="443"/>
        <v>Bedrock</v>
      </c>
      <c r="M4088" s="27" t="str">
        <f t="shared" si="444"/>
        <v>Bedrock</v>
      </c>
    </row>
    <row r="4089" spans="1:13" x14ac:dyDescent="0.25">
      <c r="A4089" s="15" t="s">
        <v>130</v>
      </c>
      <c r="B4089" s="16" t="s">
        <v>57</v>
      </c>
      <c r="C4089" s="15" t="str">
        <f t="shared" si="442"/>
        <v>Sandstone &amp; Limestone_Wood</v>
      </c>
      <c r="D4089" s="15">
        <v>0</v>
      </c>
      <c r="E4089" s="33">
        <f t="shared" si="445"/>
        <v>-4.8134274696818129E-2</v>
      </c>
      <c r="F4089" s="15" t="str">
        <f t="shared" si="441"/>
        <v>Not Used</v>
      </c>
      <c r="G4089" s="17" t="s">
        <v>159</v>
      </c>
      <c r="H4089" s="18" t="s">
        <v>166</v>
      </c>
      <c r="I4089" s="26" t="s">
        <v>166</v>
      </c>
      <c r="J4089" s="19" t="str">
        <f t="shared" si="446"/>
        <v>Not Used</v>
      </c>
      <c r="K4089" s="19" t="str">
        <f t="shared" si="447"/>
        <v>Not Used</v>
      </c>
      <c r="L4089" s="27" t="str">
        <f t="shared" si="443"/>
        <v>CHECK</v>
      </c>
      <c r="M4089" s="27" t="str">
        <f t="shared" si="444"/>
        <v>Bedrock</v>
      </c>
    </row>
    <row r="4090" spans="1:13" x14ac:dyDescent="0.25">
      <c r="A4090" s="15" t="s">
        <v>131</v>
      </c>
      <c r="B4090" s="16"/>
      <c r="C4090" s="15" t="str">
        <f t="shared" si="442"/>
        <v>Sandstone &amp; Shale_</v>
      </c>
      <c r="D4090" s="15">
        <v>16464</v>
      </c>
      <c r="E4090" s="33">
        <f t="shared" si="445"/>
        <v>0.92601821889165115</v>
      </c>
      <c r="F4090" s="15" t="str">
        <f t="shared" si="441"/>
        <v>Fairly Common</v>
      </c>
      <c r="G4090" s="17" t="s">
        <v>159</v>
      </c>
      <c r="H4090" s="18" t="s">
        <v>166</v>
      </c>
      <c r="I4090" s="26" t="s">
        <v>166</v>
      </c>
      <c r="J4090" s="19" t="str">
        <f t="shared" si="446"/>
        <v>Needs Review</v>
      </c>
      <c r="K4090" s="19" t="str">
        <f t="shared" si="447"/>
        <v>Bell &amp; Erber</v>
      </c>
      <c r="L4090" s="27" t="str">
        <f t="shared" si="443"/>
        <v>Bedrock</v>
      </c>
      <c r="M4090" s="27" t="str">
        <f t="shared" si="444"/>
        <v>Bedrock</v>
      </c>
    </row>
    <row r="4091" spans="1:13" x14ac:dyDescent="0.25">
      <c r="A4091" s="15" t="s">
        <v>131</v>
      </c>
      <c r="B4091" s="16" t="s">
        <v>4</v>
      </c>
      <c r="C4091" s="15" t="str">
        <f t="shared" si="442"/>
        <v>Sandstone &amp; Shale_Broken</v>
      </c>
      <c r="D4091" s="15">
        <v>137</v>
      </c>
      <c r="E4091" s="33">
        <f t="shared" si="445"/>
        <v>-4.002817097830378E-2</v>
      </c>
      <c r="F4091" s="15" t="str">
        <f t="shared" si="441"/>
        <v>Rare/Uncommon</v>
      </c>
      <c r="G4091" s="17" t="s">
        <v>159</v>
      </c>
      <c r="H4091" s="18" t="s">
        <v>166</v>
      </c>
      <c r="I4091" s="26" t="s">
        <v>166</v>
      </c>
      <c r="J4091" s="19" t="str">
        <f t="shared" si="446"/>
        <v>Needs Review</v>
      </c>
      <c r="K4091" s="19" t="str">
        <f t="shared" si="447"/>
        <v>Bell &amp; Erber</v>
      </c>
      <c r="L4091" s="27" t="str">
        <f t="shared" si="443"/>
        <v>Bedrock</v>
      </c>
      <c r="M4091" s="27" t="str">
        <f t="shared" si="444"/>
        <v>Bedrock</v>
      </c>
    </row>
    <row r="4092" spans="1:13" x14ac:dyDescent="0.25">
      <c r="A4092" s="15" t="s">
        <v>131</v>
      </c>
      <c r="B4092" s="16" t="s">
        <v>5</v>
      </c>
      <c r="C4092" s="15" t="str">
        <f t="shared" si="442"/>
        <v>Sandstone &amp; Shale_Cemented</v>
      </c>
      <c r="D4092" s="15">
        <v>38</v>
      </c>
      <c r="E4092" s="33">
        <f t="shared" si="445"/>
        <v>-4.5885866366135321E-2</v>
      </c>
      <c r="F4092" s="15" t="str">
        <f t="shared" si="441"/>
        <v>Rare/Uncommon</v>
      </c>
      <c r="G4092" s="17" t="s">
        <v>159</v>
      </c>
      <c r="H4092" s="18" t="s">
        <v>166</v>
      </c>
      <c r="I4092" s="26" t="s">
        <v>166</v>
      </c>
      <c r="J4092" s="19" t="str">
        <f t="shared" si="446"/>
        <v>Needs Review</v>
      </c>
      <c r="K4092" s="19" t="str">
        <f t="shared" si="447"/>
        <v>Bell &amp; Erber</v>
      </c>
      <c r="L4092" s="27" t="str">
        <f t="shared" si="443"/>
        <v>Bedrock</v>
      </c>
      <c r="M4092" s="27" t="str">
        <f t="shared" si="444"/>
        <v>Bedrock</v>
      </c>
    </row>
    <row r="4093" spans="1:13" x14ac:dyDescent="0.25">
      <c r="A4093" s="15" t="s">
        <v>131</v>
      </c>
      <c r="B4093" s="16" t="s">
        <v>6</v>
      </c>
      <c r="C4093" s="15" t="str">
        <f t="shared" si="442"/>
        <v>Sandstone &amp; Shale_Clayey</v>
      </c>
      <c r="D4093" s="15">
        <v>5</v>
      </c>
      <c r="E4093" s="33">
        <f t="shared" si="445"/>
        <v>-4.7838431495412496E-2</v>
      </c>
      <c r="F4093" s="15" t="str">
        <f t="shared" si="441"/>
        <v>Rare/Uncommon</v>
      </c>
      <c r="G4093" s="17" t="s">
        <v>159</v>
      </c>
      <c r="H4093" s="18" t="s">
        <v>166</v>
      </c>
      <c r="I4093" s="26" t="s">
        <v>166</v>
      </c>
      <c r="J4093" s="19" t="str">
        <f t="shared" si="446"/>
        <v>Needs Review</v>
      </c>
      <c r="K4093" s="19" t="str">
        <f t="shared" si="447"/>
        <v>Bell &amp; Erber</v>
      </c>
      <c r="L4093" s="27" t="str">
        <f t="shared" si="443"/>
        <v>Bedrock</v>
      </c>
      <c r="M4093" s="27" t="str">
        <f t="shared" si="444"/>
        <v>Bedrock</v>
      </c>
    </row>
    <row r="4094" spans="1:13" x14ac:dyDescent="0.25">
      <c r="A4094" s="15" t="s">
        <v>131</v>
      </c>
      <c r="B4094" s="16" t="s">
        <v>7</v>
      </c>
      <c r="C4094" s="15" t="str">
        <f t="shared" si="442"/>
        <v>Sandstone &amp; Shale_Coarse</v>
      </c>
      <c r="D4094" s="15">
        <v>10</v>
      </c>
      <c r="E4094" s="33">
        <f t="shared" si="445"/>
        <v>-4.7542588294006864E-2</v>
      </c>
      <c r="F4094" s="15" t="str">
        <f t="shared" si="441"/>
        <v>Rare/Uncommon</v>
      </c>
      <c r="G4094" s="17" t="s">
        <v>159</v>
      </c>
      <c r="H4094" s="18" t="s">
        <v>166</v>
      </c>
      <c r="I4094" s="26" t="s">
        <v>166</v>
      </c>
      <c r="J4094" s="19" t="str">
        <f t="shared" si="446"/>
        <v>Needs Review</v>
      </c>
      <c r="K4094" s="19" t="str">
        <f t="shared" si="447"/>
        <v>Bell &amp; Erber</v>
      </c>
      <c r="L4094" s="27" t="str">
        <f t="shared" si="443"/>
        <v>Bedrock</v>
      </c>
      <c r="M4094" s="27" t="str">
        <f t="shared" si="444"/>
        <v>Bedrock</v>
      </c>
    </row>
    <row r="4095" spans="1:13" x14ac:dyDescent="0.25">
      <c r="A4095" s="15" t="s">
        <v>131</v>
      </c>
      <c r="B4095" s="16" t="s">
        <v>8</v>
      </c>
      <c r="C4095" s="15" t="str">
        <f t="shared" si="442"/>
        <v>Sandstone &amp; Shale_Dense</v>
      </c>
      <c r="D4095" s="15">
        <v>2</v>
      </c>
      <c r="E4095" s="33">
        <f t="shared" si="445"/>
        <v>-4.8015937416255879E-2</v>
      </c>
      <c r="F4095" s="15" t="str">
        <f t="shared" si="441"/>
        <v>Rare/Uncommon</v>
      </c>
      <c r="G4095" s="17" t="s">
        <v>159</v>
      </c>
      <c r="H4095" s="18" t="s">
        <v>166</v>
      </c>
      <c r="I4095" s="26" t="s">
        <v>166</v>
      </c>
      <c r="J4095" s="19" t="str">
        <f t="shared" si="446"/>
        <v>Needs Review</v>
      </c>
      <c r="K4095" s="19" t="str">
        <f t="shared" si="447"/>
        <v>Bell &amp; Erber</v>
      </c>
      <c r="L4095" s="27" t="str">
        <f t="shared" si="443"/>
        <v>Bedrock</v>
      </c>
      <c r="M4095" s="27" t="str">
        <f t="shared" si="444"/>
        <v>Bedrock</v>
      </c>
    </row>
    <row r="4096" spans="1:13" x14ac:dyDescent="0.25">
      <c r="A4096" s="15" t="s">
        <v>131</v>
      </c>
      <c r="B4096" s="16" t="s">
        <v>9</v>
      </c>
      <c r="C4096" s="15" t="str">
        <f t="shared" si="442"/>
        <v>Sandstone &amp; Shale_Dolomitic</v>
      </c>
      <c r="D4096" s="15">
        <v>2</v>
      </c>
      <c r="E4096" s="33">
        <f t="shared" si="445"/>
        <v>-4.8015937416255879E-2</v>
      </c>
      <c r="F4096" s="15" t="str">
        <f t="shared" si="441"/>
        <v>Rare/Uncommon</v>
      </c>
      <c r="G4096" s="17" t="s">
        <v>159</v>
      </c>
      <c r="H4096" s="18" t="s">
        <v>166</v>
      </c>
      <c r="I4096" s="26" t="s">
        <v>166</v>
      </c>
      <c r="J4096" s="19" t="str">
        <f t="shared" si="446"/>
        <v>Needs Review</v>
      </c>
      <c r="K4096" s="19" t="str">
        <f t="shared" si="447"/>
        <v>Bell &amp; Erber</v>
      </c>
      <c r="L4096" s="27" t="str">
        <f t="shared" si="443"/>
        <v>Bedrock</v>
      </c>
      <c r="M4096" s="27" t="str">
        <f t="shared" si="444"/>
        <v>Bedrock</v>
      </c>
    </row>
    <row r="4097" spans="1:13" x14ac:dyDescent="0.25">
      <c r="A4097" s="15" t="s">
        <v>131</v>
      </c>
      <c r="B4097" s="16" t="s">
        <v>10</v>
      </c>
      <c r="C4097" s="15" t="str">
        <f t="shared" si="442"/>
        <v>Sandstone &amp; Shale_Dry</v>
      </c>
      <c r="D4097" s="15">
        <v>4</v>
      </c>
      <c r="E4097" s="33">
        <f t="shared" si="445"/>
        <v>-4.7897600135693622E-2</v>
      </c>
      <c r="F4097" s="15" t="str">
        <f t="shared" si="441"/>
        <v>Rare/Uncommon</v>
      </c>
      <c r="G4097" s="17" t="s">
        <v>159</v>
      </c>
      <c r="H4097" s="18" t="s">
        <v>166</v>
      </c>
      <c r="I4097" s="26" t="s">
        <v>166</v>
      </c>
      <c r="J4097" s="19" t="str">
        <f t="shared" si="446"/>
        <v>Needs Review</v>
      </c>
      <c r="K4097" s="19" t="str">
        <f t="shared" si="447"/>
        <v>Bell &amp; Erber</v>
      </c>
      <c r="L4097" s="27" t="str">
        <f t="shared" si="443"/>
        <v>Bedrock</v>
      </c>
      <c r="M4097" s="27" t="str">
        <f t="shared" si="444"/>
        <v>Bedrock</v>
      </c>
    </row>
    <row r="4098" spans="1:13" x14ac:dyDescent="0.25">
      <c r="A4098" s="15" t="s">
        <v>131</v>
      </c>
      <c r="B4098" s="16" t="s">
        <v>11</v>
      </c>
      <c r="C4098" s="15" t="str">
        <f t="shared" si="442"/>
        <v>Sandstone &amp; Shale_Fill</v>
      </c>
      <c r="D4098" s="15">
        <v>0</v>
      </c>
      <c r="E4098" s="33">
        <f t="shared" si="445"/>
        <v>-4.8134274696818129E-2</v>
      </c>
      <c r="F4098" s="15" t="str">
        <f t="shared" ref="F4098:F4161" si="448">IF(D4098=0,"Not Used",
IF(E4098&lt;Mean,"Rare/Uncommon",
IF(AND(E4098&gt;Mean,E4098&lt;(Mean + Standard_Deviation)),"Fairly Common",
IF(AND(E4098&gt;(Mean + Standard_Deviation),E4098&lt;(Mean + (2*Standard_Deviation))),"Common",
IF(E4098&gt;(Mean + (2*Standard_Deviation)),"Very Common","")))))</f>
        <v>Not Used</v>
      </c>
      <c r="G4098" s="17" t="s">
        <v>159</v>
      </c>
      <c r="H4098" s="18" t="s">
        <v>166</v>
      </c>
      <c r="I4098" s="26" t="s">
        <v>166</v>
      </c>
      <c r="J4098" s="19" t="str">
        <f t="shared" si="446"/>
        <v>Not Used</v>
      </c>
      <c r="K4098" s="19" t="str">
        <f t="shared" si="447"/>
        <v>Not Used</v>
      </c>
      <c r="L4098" s="27" t="str">
        <f t="shared" si="443"/>
        <v>CHECK</v>
      </c>
      <c r="M4098" s="27" t="str">
        <f t="shared" si="444"/>
        <v>Bedrock</v>
      </c>
    </row>
    <row r="4099" spans="1:13" x14ac:dyDescent="0.25">
      <c r="A4099" s="15" t="s">
        <v>131</v>
      </c>
      <c r="B4099" s="16" t="s">
        <v>12</v>
      </c>
      <c r="C4099" s="15" t="str">
        <f t="shared" ref="C4099:C4162" si="449">A4099&amp;"_"&amp;IF(ISBLANK(B4099),"",B4099)</f>
        <v>Sandstone &amp; Shale_Fine</v>
      </c>
      <c r="D4099" s="15">
        <v>20</v>
      </c>
      <c r="E4099" s="33">
        <f t="shared" si="445"/>
        <v>-4.69509018911956E-2</v>
      </c>
      <c r="F4099" s="15" t="str">
        <f t="shared" si="448"/>
        <v>Rare/Uncommon</v>
      </c>
      <c r="G4099" s="17" t="s">
        <v>159</v>
      </c>
      <c r="H4099" s="18" t="s">
        <v>166</v>
      </c>
      <c r="I4099" s="26" t="s">
        <v>166</v>
      </c>
      <c r="J4099" s="19" t="str">
        <f t="shared" si="446"/>
        <v>Needs Review</v>
      </c>
      <c r="K4099" s="19" t="str">
        <f t="shared" si="447"/>
        <v>Bell &amp; Erber</v>
      </c>
      <c r="L4099" s="27" t="str">
        <f t="shared" ref="L4099:L4162" si="450">IF(K4099="Esch &amp; Erber",I4099,IF(OR(K4099="Bell &amp; Esch",K4099="Bell &amp; Erber",K4099="Everyone Agrees"),H4099,"CHECK"))</f>
        <v>Bedrock</v>
      </c>
      <c r="M4099" s="27" t="str">
        <f t="shared" ref="M4099:M4162" si="451">IF(K4099="Everyone Agrees",H4099,IF(J4099="Not Used",H4099,IF(NOT(L4099="CHECK"),L4099,H4099)))</f>
        <v>Bedrock</v>
      </c>
    </row>
    <row r="4100" spans="1:13" x14ac:dyDescent="0.25">
      <c r="A4100" s="15" t="s">
        <v>131</v>
      </c>
      <c r="B4100" s="16" t="s">
        <v>13</v>
      </c>
      <c r="C4100" s="15" t="str">
        <f t="shared" si="449"/>
        <v>Sandstone &amp; Shale_Fine To Coarse</v>
      </c>
      <c r="D4100" s="15">
        <v>1</v>
      </c>
      <c r="E4100" s="33">
        <f t="shared" ref="E4100:E4163" si="452">STANDARDIZE(D4100,(SUM($D$2:$D$5657)/COUNT($D$2:$D$5657)),_xlfn.STDEV.P($D$2:$D$5657))</f>
        <v>-4.8075106056537004E-2</v>
      </c>
      <c r="F4100" s="15" t="str">
        <f t="shared" si="448"/>
        <v>Rare/Uncommon</v>
      </c>
      <c r="G4100" s="17" t="s">
        <v>159</v>
      </c>
      <c r="H4100" s="18" t="s">
        <v>166</v>
      </c>
      <c r="I4100" s="26" t="s">
        <v>166</v>
      </c>
      <c r="J4100" s="19" t="str">
        <f t="shared" ref="J4100:J4163" si="453">IF(AND(G4100=H4100,I4100=H4100),"Yes",IF(AND(OR(G4100="CHECK",H4100="CHECK",I4100="CHECK"),NOT(F4100="Not Used")),"Needs Review",IF(F4100="Not Used", "Not Used","No")))</f>
        <v>Needs Review</v>
      </c>
      <c r="K4100" s="19" t="str">
        <f t="shared" ref="K4100:K4163" si="454">IF(J4100="Yes","Everyone Agrees",IF(F4100="Not Used","Not Used",IF(AND(G4100="CHECK",I4100="CHECK"),"Needs Review",IF(G4100=H4100,"Bell &amp; Esch",IF(H4100=I4100,"Bell &amp; Erber",IF(G4100=I4100,"Esch &amp; Erber","Nobody Agrees"))))))</f>
        <v>Bell &amp; Erber</v>
      </c>
      <c r="L4100" s="27" t="str">
        <f t="shared" si="450"/>
        <v>Bedrock</v>
      </c>
      <c r="M4100" s="27" t="str">
        <f t="shared" si="451"/>
        <v>Bedrock</v>
      </c>
    </row>
    <row r="4101" spans="1:13" x14ac:dyDescent="0.25">
      <c r="A4101" s="15" t="s">
        <v>131</v>
      </c>
      <c r="B4101" s="16" t="s">
        <v>14</v>
      </c>
      <c r="C4101" s="15" t="str">
        <f t="shared" si="449"/>
        <v>Sandstone &amp; Shale_Fine To Medium</v>
      </c>
      <c r="D4101" s="15">
        <v>3</v>
      </c>
      <c r="E4101" s="33">
        <f t="shared" si="452"/>
        <v>-4.7956768775974754E-2</v>
      </c>
      <c r="F4101" s="15" t="str">
        <f t="shared" si="448"/>
        <v>Rare/Uncommon</v>
      </c>
      <c r="G4101" s="17" t="s">
        <v>159</v>
      </c>
      <c r="H4101" s="18" t="s">
        <v>166</v>
      </c>
      <c r="I4101" s="26" t="s">
        <v>166</v>
      </c>
      <c r="J4101" s="19" t="str">
        <f t="shared" si="453"/>
        <v>Needs Review</v>
      </c>
      <c r="K4101" s="19" t="str">
        <f t="shared" si="454"/>
        <v>Bell &amp; Erber</v>
      </c>
      <c r="L4101" s="27" t="str">
        <f t="shared" si="450"/>
        <v>Bedrock</v>
      </c>
      <c r="M4101" s="27" t="str">
        <f t="shared" si="451"/>
        <v>Bedrock</v>
      </c>
    </row>
    <row r="4102" spans="1:13" x14ac:dyDescent="0.25">
      <c r="A4102" s="15" t="s">
        <v>131</v>
      </c>
      <c r="B4102" s="16" t="s">
        <v>15</v>
      </c>
      <c r="C4102" s="15" t="str">
        <f t="shared" si="449"/>
        <v>Sandstone &amp; Shale_Firm</v>
      </c>
      <c r="D4102" s="15">
        <v>7</v>
      </c>
      <c r="E4102" s="33">
        <f t="shared" si="452"/>
        <v>-4.7720094214850246E-2</v>
      </c>
      <c r="F4102" s="15" t="str">
        <f t="shared" si="448"/>
        <v>Rare/Uncommon</v>
      </c>
      <c r="G4102" s="17" t="s">
        <v>159</v>
      </c>
      <c r="H4102" s="18" t="s">
        <v>166</v>
      </c>
      <c r="I4102" s="26" t="s">
        <v>166</v>
      </c>
      <c r="J4102" s="19" t="str">
        <f t="shared" si="453"/>
        <v>Needs Review</v>
      </c>
      <c r="K4102" s="19" t="str">
        <f t="shared" si="454"/>
        <v>Bell &amp; Erber</v>
      </c>
      <c r="L4102" s="27" t="str">
        <f t="shared" si="450"/>
        <v>Bedrock</v>
      </c>
      <c r="M4102" s="27" t="str">
        <f t="shared" si="451"/>
        <v>Bedrock</v>
      </c>
    </row>
    <row r="4103" spans="1:13" x14ac:dyDescent="0.25">
      <c r="A4103" s="15" t="s">
        <v>131</v>
      </c>
      <c r="B4103" s="16" t="s">
        <v>16</v>
      </c>
      <c r="C4103" s="15" t="str">
        <f t="shared" si="449"/>
        <v>Sandstone &amp; Shale_Fractured</v>
      </c>
      <c r="D4103" s="15">
        <v>48</v>
      </c>
      <c r="E4103" s="33">
        <f t="shared" si="452"/>
        <v>-4.5294179963324049E-2</v>
      </c>
      <c r="F4103" s="15" t="str">
        <f t="shared" si="448"/>
        <v>Rare/Uncommon</v>
      </c>
      <c r="G4103" s="17" t="s">
        <v>159</v>
      </c>
      <c r="H4103" s="18" t="s">
        <v>166</v>
      </c>
      <c r="I4103" s="26" t="s">
        <v>166</v>
      </c>
      <c r="J4103" s="19" t="str">
        <f t="shared" si="453"/>
        <v>Needs Review</v>
      </c>
      <c r="K4103" s="19" t="str">
        <f t="shared" si="454"/>
        <v>Bell &amp; Erber</v>
      </c>
      <c r="L4103" s="27" t="str">
        <f t="shared" si="450"/>
        <v>Bedrock</v>
      </c>
      <c r="M4103" s="27" t="str">
        <f t="shared" si="451"/>
        <v>Bedrock</v>
      </c>
    </row>
    <row r="4104" spans="1:13" x14ac:dyDescent="0.25">
      <c r="A4104" s="15" t="s">
        <v>131</v>
      </c>
      <c r="B4104" s="16" t="s">
        <v>17</v>
      </c>
      <c r="C4104" s="15" t="str">
        <f t="shared" si="449"/>
        <v>Sandstone &amp; Shale_Gravely</v>
      </c>
      <c r="D4104" s="15">
        <v>10</v>
      </c>
      <c r="E4104" s="33">
        <f t="shared" si="452"/>
        <v>-4.7542588294006864E-2</v>
      </c>
      <c r="F4104" s="15" t="str">
        <f t="shared" si="448"/>
        <v>Rare/Uncommon</v>
      </c>
      <c r="G4104" s="17" t="s">
        <v>159</v>
      </c>
      <c r="H4104" s="18" t="s">
        <v>166</v>
      </c>
      <c r="I4104" s="26" t="s">
        <v>166</v>
      </c>
      <c r="J4104" s="19" t="str">
        <f t="shared" si="453"/>
        <v>Needs Review</v>
      </c>
      <c r="K4104" s="19" t="str">
        <f t="shared" si="454"/>
        <v>Bell &amp; Erber</v>
      </c>
      <c r="L4104" s="27" t="str">
        <f t="shared" si="450"/>
        <v>Bedrock</v>
      </c>
      <c r="M4104" s="27" t="str">
        <f t="shared" si="451"/>
        <v>Bedrock</v>
      </c>
    </row>
    <row r="4105" spans="1:13" x14ac:dyDescent="0.25">
      <c r="A4105" s="15" t="s">
        <v>131</v>
      </c>
      <c r="B4105" s="16" t="s">
        <v>18</v>
      </c>
      <c r="C4105" s="15" t="str">
        <f t="shared" si="449"/>
        <v>Sandstone &amp; Shale_Gummy</v>
      </c>
      <c r="D4105" s="15">
        <v>1</v>
      </c>
      <c r="E4105" s="33">
        <f t="shared" si="452"/>
        <v>-4.8075106056537004E-2</v>
      </c>
      <c r="F4105" s="15" t="str">
        <f t="shared" si="448"/>
        <v>Rare/Uncommon</v>
      </c>
      <c r="G4105" s="17" t="s">
        <v>159</v>
      </c>
      <c r="H4105" s="18" t="s">
        <v>166</v>
      </c>
      <c r="I4105" s="26" t="s">
        <v>166</v>
      </c>
      <c r="J4105" s="19" t="str">
        <f t="shared" si="453"/>
        <v>Needs Review</v>
      </c>
      <c r="K4105" s="19" t="str">
        <f t="shared" si="454"/>
        <v>Bell &amp; Erber</v>
      </c>
      <c r="L4105" s="27" t="str">
        <f t="shared" si="450"/>
        <v>Bedrock</v>
      </c>
      <c r="M4105" s="27" t="str">
        <f t="shared" si="451"/>
        <v>Bedrock</v>
      </c>
    </row>
    <row r="4106" spans="1:13" x14ac:dyDescent="0.25">
      <c r="A4106" s="15" t="s">
        <v>131</v>
      </c>
      <c r="B4106" s="16" t="s">
        <v>19</v>
      </c>
      <c r="C4106" s="15" t="str">
        <f t="shared" si="449"/>
        <v>Sandstone &amp; Shale_Hard</v>
      </c>
      <c r="D4106" s="15">
        <v>233</v>
      </c>
      <c r="E4106" s="33">
        <f t="shared" si="452"/>
        <v>-3.4347981511315621E-2</v>
      </c>
      <c r="F4106" s="15" t="str">
        <f t="shared" si="448"/>
        <v>Rare/Uncommon</v>
      </c>
      <c r="G4106" s="17" t="s">
        <v>159</v>
      </c>
      <c r="H4106" s="18" t="s">
        <v>166</v>
      </c>
      <c r="I4106" s="26" t="s">
        <v>166</v>
      </c>
      <c r="J4106" s="19" t="str">
        <f t="shared" si="453"/>
        <v>Needs Review</v>
      </c>
      <c r="K4106" s="19" t="str">
        <f t="shared" si="454"/>
        <v>Bell &amp; Erber</v>
      </c>
      <c r="L4106" s="27" t="str">
        <f t="shared" si="450"/>
        <v>Bedrock</v>
      </c>
      <c r="M4106" s="27" t="str">
        <f t="shared" si="451"/>
        <v>Bedrock</v>
      </c>
    </row>
    <row r="4107" spans="1:13" x14ac:dyDescent="0.25">
      <c r="A4107" s="15" t="s">
        <v>131</v>
      </c>
      <c r="B4107" s="16" t="s">
        <v>20</v>
      </c>
      <c r="C4107" s="15" t="str">
        <f t="shared" si="449"/>
        <v>Sandstone &amp; Shale_Heaving/Quick</v>
      </c>
      <c r="D4107" s="15">
        <v>0</v>
      </c>
      <c r="E4107" s="33">
        <f t="shared" si="452"/>
        <v>-4.8134274696818129E-2</v>
      </c>
      <c r="F4107" s="15" t="str">
        <f t="shared" si="448"/>
        <v>Not Used</v>
      </c>
      <c r="G4107" s="17" t="s">
        <v>159</v>
      </c>
      <c r="H4107" s="18" t="s">
        <v>166</v>
      </c>
      <c r="I4107" s="26" t="s">
        <v>166</v>
      </c>
      <c r="J4107" s="19" t="str">
        <f t="shared" si="453"/>
        <v>Not Used</v>
      </c>
      <c r="K4107" s="19" t="str">
        <f t="shared" si="454"/>
        <v>Not Used</v>
      </c>
      <c r="L4107" s="27" t="str">
        <f t="shared" si="450"/>
        <v>CHECK</v>
      </c>
      <c r="M4107" s="27" t="str">
        <f t="shared" si="451"/>
        <v>Bedrock</v>
      </c>
    </row>
    <row r="4108" spans="1:13" x14ac:dyDescent="0.25">
      <c r="A4108" s="15" t="s">
        <v>131</v>
      </c>
      <c r="B4108" s="16" t="s">
        <v>21</v>
      </c>
      <c r="C4108" s="15" t="str">
        <f t="shared" si="449"/>
        <v>Sandstone &amp; Shale_Karst</v>
      </c>
      <c r="D4108" s="15">
        <v>0</v>
      </c>
      <c r="E4108" s="33">
        <f t="shared" si="452"/>
        <v>-4.8134274696818129E-2</v>
      </c>
      <c r="F4108" s="15" t="str">
        <f t="shared" si="448"/>
        <v>Not Used</v>
      </c>
      <c r="G4108" s="17" t="s">
        <v>159</v>
      </c>
      <c r="H4108" s="18" t="s">
        <v>166</v>
      </c>
      <c r="I4108" s="26" t="s">
        <v>166</v>
      </c>
      <c r="J4108" s="19" t="str">
        <f t="shared" si="453"/>
        <v>Not Used</v>
      </c>
      <c r="K4108" s="19" t="str">
        <f t="shared" si="454"/>
        <v>Not Used</v>
      </c>
      <c r="L4108" s="27" t="str">
        <f t="shared" si="450"/>
        <v>CHECK</v>
      </c>
      <c r="M4108" s="27" t="str">
        <f t="shared" si="451"/>
        <v>Bedrock</v>
      </c>
    </row>
    <row r="4109" spans="1:13" x14ac:dyDescent="0.25">
      <c r="A4109" s="15" t="s">
        <v>131</v>
      </c>
      <c r="B4109" s="16" t="s">
        <v>22</v>
      </c>
      <c r="C4109" s="15" t="str">
        <f t="shared" si="449"/>
        <v>Sandstone &amp; Shale_Layered</v>
      </c>
      <c r="D4109" s="15">
        <v>333</v>
      </c>
      <c r="E4109" s="33">
        <f t="shared" si="452"/>
        <v>-2.8431117483202956E-2</v>
      </c>
      <c r="F4109" s="15" t="str">
        <f t="shared" si="448"/>
        <v>Rare/Uncommon</v>
      </c>
      <c r="G4109" s="17" t="s">
        <v>159</v>
      </c>
      <c r="H4109" s="18" t="s">
        <v>166</v>
      </c>
      <c r="I4109" s="26" t="s">
        <v>166</v>
      </c>
      <c r="J4109" s="19" t="str">
        <f t="shared" si="453"/>
        <v>Needs Review</v>
      </c>
      <c r="K4109" s="19" t="str">
        <f t="shared" si="454"/>
        <v>Bell &amp; Erber</v>
      </c>
      <c r="L4109" s="27" t="str">
        <f t="shared" si="450"/>
        <v>Bedrock</v>
      </c>
      <c r="M4109" s="27" t="str">
        <f t="shared" si="451"/>
        <v>Bedrock</v>
      </c>
    </row>
    <row r="4110" spans="1:13" x14ac:dyDescent="0.25">
      <c r="A4110" s="15" t="s">
        <v>131</v>
      </c>
      <c r="B4110" s="16" t="s">
        <v>23</v>
      </c>
      <c r="C4110" s="15" t="str">
        <f t="shared" si="449"/>
        <v>Sandstone &amp; Shale_Medium</v>
      </c>
      <c r="D4110" s="15">
        <v>33</v>
      </c>
      <c r="E4110" s="33">
        <f t="shared" si="452"/>
        <v>-4.6181709567540953E-2</v>
      </c>
      <c r="F4110" s="15" t="str">
        <f t="shared" si="448"/>
        <v>Rare/Uncommon</v>
      </c>
      <c r="G4110" s="17" t="s">
        <v>159</v>
      </c>
      <c r="H4110" s="18" t="s">
        <v>166</v>
      </c>
      <c r="I4110" s="26" t="s">
        <v>166</v>
      </c>
      <c r="J4110" s="19" t="str">
        <f t="shared" si="453"/>
        <v>Needs Review</v>
      </c>
      <c r="K4110" s="19" t="str">
        <f t="shared" si="454"/>
        <v>Bell &amp; Erber</v>
      </c>
      <c r="L4110" s="27" t="str">
        <f t="shared" si="450"/>
        <v>Bedrock</v>
      </c>
      <c r="M4110" s="27" t="str">
        <f t="shared" si="451"/>
        <v>Bedrock</v>
      </c>
    </row>
    <row r="4111" spans="1:13" x14ac:dyDescent="0.25">
      <c r="A4111" s="15" t="s">
        <v>131</v>
      </c>
      <c r="B4111" s="16" t="s">
        <v>24</v>
      </c>
      <c r="C4111" s="15" t="str">
        <f t="shared" si="449"/>
        <v>Sandstone &amp; Shale_Medium To Coarse</v>
      </c>
      <c r="D4111" s="15">
        <v>1</v>
      </c>
      <c r="E4111" s="33">
        <f t="shared" si="452"/>
        <v>-4.8075106056537004E-2</v>
      </c>
      <c r="F4111" s="15" t="str">
        <f t="shared" si="448"/>
        <v>Rare/Uncommon</v>
      </c>
      <c r="G4111" s="17" t="s">
        <v>159</v>
      </c>
      <c r="H4111" s="18" t="s">
        <v>166</v>
      </c>
      <c r="I4111" s="26" t="s">
        <v>166</v>
      </c>
      <c r="J4111" s="19" t="str">
        <f t="shared" si="453"/>
        <v>Needs Review</v>
      </c>
      <c r="K4111" s="19" t="str">
        <f t="shared" si="454"/>
        <v>Bell &amp; Erber</v>
      </c>
      <c r="L4111" s="27" t="str">
        <f t="shared" si="450"/>
        <v>Bedrock</v>
      </c>
      <c r="M4111" s="27" t="str">
        <f t="shared" si="451"/>
        <v>Bedrock</v>
      </c>
    </row>
    <row r="4112" spans="1:13" x14ac:dyDescent="0.25">
      <c r="A4112" s="15" t="s">
        <v>131</v>
      </c>
      <c r="B4112" s="16" t="s">
        <v>25</v>
      </c>
      <c r="C4112" s="15" t="str">
        <f t="shared" si="449"/>
        <v>Sandstone &amp; Shale_Organic</v>
      </c>
      <c r="D4112" s="15">
        <v>0</v>
      </c>
      <c r="E4112" s="33">
        <f t="shared" si="452"/>
        <v>-4.8134274696818129E-2</v>
      </c>
      <c r="F4112" s="15" t="str">
        <f t="shared" si="448"/>
        <v>Not Used</v>
      </c>
      <c r="G4112" s="17" t="s">
        <v>159</v>
      </c>
      <c r="H4112" s="18" t="s">
        <v>166</v>
      </c>
      <c r="I4112" s="26" t="s">
        <v>166</v>
      </c>
      <c r="J4112" s="19" t="str">
        <f t="shared" si="453"/>
        <v>Not Used</v>
      </c>
      <c r="K4112" s="19" t="str">
        <f t="shared" si="454"/>
        <v>Not Used</v>
      </c>
      <c r="L4112" s="27" t="str">
        <f t="shared" si="450"/>
        <v>CHECK</v>
      </c>
      <c r="M4112" s="27" t="str">
        <f t="shared" si="451"/>
        <v>Bedrock</v>
      </c>
    </row>
    <row r="4113" spans="1:13" x14ac:dyDescent="0.25">
      <c r="A4113" s="15" t="s">
        <v>131</v>
      </c>
      <c r="B4113" s="16" t="s">
        <v>26</v>
      </c>
      <c r="C4113" s="15" t="str">
        <f t="shared" si="449"/>
        <v>Sandstone &amp; Shale_Porous</v>
      </c>
      <c r="D4113" s="15">
        <v>14</v>
      </c>
      <c r="E4113" s="33">
        <f t="shared" si="452"/>
        <v>-4.7305913732882357E-2</v>
      </c>
      <c r="F4113" s="15" t="str">
        <f t="shared" si="448"/>
        <v>Rare/Uncommon</v>
      </c>
      <c r="G4113" s="17" t="s">
        <v>159</v>
      </c>
      <c r="H4113" s="18" t="s">
        <v>166</v>
      </c>
      <c r="I4113" s="26" t="s">
        <v>166</v>
      </c>
      <c r="J4113" s="19" t="str">
        <f t="shared" si="453"/>
        <v>Needs Review</v>
      </c>
      <c r="K4113" s="19" t="str">
        <f t="shared" si="454"/>
        <v>Bell &amp; Erber</v>
      </c>
      <c r="L4113" s="27" t="str">
        <f t="shared" si="450"/>
        <v>Bedrock</v>
      </c>
      <c r="M4113" s="27" t="str">
        <f t="shared" si="451"/>
        <v>Bedrock</v>
      </c>
    </row>
    <row r="4114" spans="1:13" x14ac:dyDescent="0.25">
      <c r="A4114" s="15" t="s">
        <v>131</v>
      </c>
      <c r="B4114" s="16" t="s">
        <v>27</v>
      </c>
      <c r="C4114" s="15" t="str">
        <f t="shared" si="449"/>
        <v>Sandstone &amp; Shale_Sandy</v>
      </c>
      <c r="D4114" s="15">
        <v>146</v>
      </c>
      <c r="E4114" s="33">
        <f t="shared" si="452"/>
        <v>-3.9495653215773641E-2</v>
      </c>
      <c r="F4114" s="15" t="str">
        <f t="shared" si="448"/>
        <v>Rare/Uncommon</v>
      </c>
      <c r="G4114" s="17" t="s">
        <v>159</v>
      </c>
      <c r="H4114" s="18" t="s">
        <v>166</v>
      </c>
      <c r="I4114" s="26" t="s">
        <v>166</v>
      </c>
      <c r="J4114" s="19" t="str">
        <f t="shared" si="453"/>
        <v>Needs Review</v>
      </c>
      <c r="K4114" s="19" t="str">
        <f t="shared" si="454"/>
        <v>Bell &amp; Erber</v>
      </c>
      <c r="L4114" s="27" t="str">
        <f t="shared" si="450"/>
        <v>Bedrock</v>
      </c>
      <c r="M4114" s="27" t="str">
        <f t="shared" si="451"/>
        <v>Bedrock</v>
      </c>
    </row>
    <row r="4115" spans="1:13" x14ac:dyDescent="0.25">
      <c r="A4115" s="15" t="s">
        <v>131</v>
      </c>
      <c r="B4115" s="16" t="s">
        <v>28</v>
      </c>
      <c r="C4115" s="15" t="str">
        <f t="shared" si="449"/>
        <v>Sandstone &amp; Shale_Silty</v>
      </c>
      <c r="D4115" s="15">
        <v>5</v>
      </c>
      <c r="E4115" s="33">
        <f t="shared" si="452"/>
        <v>-4.7838431495412496E-2</v>
      </c>
      <c r="F4115" s="15" t="str">
        <f t="shared" si="448"/>
        <v>Rare/Uncommon</v>
      </c>
      <c r="G4115" s="17" t="s">
        <v>159</v>
      </c>
      <c r="H4115" s="18" t="s">
        <v>166</v>
      </c>
      <c r="I4115" s="26" t="s">
        <v>166</v>
      </c>
      <c r="J4115" s="19" t="str">
        <f t="shared" si="453"/>
        <v>Needs Review</v>
      </c>
      <c r="K4115" s="19" t="str">
        <f t="shared" si="454"/>
        <v>Bell &amp; Erber</v>
      </c>
      <c r="L4115" s="27" t="str">
        <f t="shared" si="450"/>
        <v>Bedrock</v>
      </c>
      <c r="M4115" s="27" t="str">
        <f t="shared" si="451"/>
        <v>Bedrock</v>
      </c>
    </row>
    <row r="4116" spans="1:13" x14ac:dyDescent="0.25">
      <c r="A4116" s="15" t="s">
        <v>131</v>
      </c>
      <c r="B4116" s="16" t="s">
        <v>29</v>
      </c>
      <c r="C4116" s="15" t="str">
        <f t="shared" si="449"/>
        <v>Sandstone &amp; Shale_Soft</v>
      </c>
      <c r="D4116" s="15">
        <v>373</v>
      </c>
      <c r="E4116" s="33">
        <f t="shared" si="452"/>
        <v>-2.6064371871957887E-2</v>
      </c>
      <c r="F4116" s="15" t="str">
        <f t="shared" si="448"/>
        <v>Rare/Uncommon</v>
      </c>
      <c r="G4116" s="17" t="s">
        <v>159</v>
      </c>
      <c r="H4116" s="18" t="s">
        <v>166</v>
      </c>
      <c r="I4116" s="26" t="s">
        <v>166</v>
      </c>
      <c r="J4116" s="19" t="str">
        <f t="shared" si="453"/>
        <v>Needs Review</v>
      </c>
      <c r="K4116" s="19" t="str">
        <f t="shared" si="454"/>
        <v>Bell &amp; Erber</v>
      </c>
      <c r="L4116" s="27" t="str">
        <f t="shared" si="450"/>
        <v>Bedrock</v>
      </c>
      <c r="M4116" s="27" t="str">
        <f t="shared" si="451"/>
        <v>Bedrock</v>
      </c>
    </row>
    <row r="4117" spans="1:13" x14ac:dyDescent="0.25">
      <c r="A4117" s="15" t="s">
        <v>131</v>
      </c>
      <c r="B4117" s="16" t="s">
        <v>30</v>
      </c>
      <c r="C4117" s="15" t="str">
        <f t="shared" si="449"/>
        <v>Sandstone &amp; Shale_Sticky</v>
      </c>
      <c r="D4117" s="15">
        <v>2</v>
      </c>
      <c r="E4117" s="33">
        <f t="shared" si="452"/>
        <v>-4.8015937416255879E-2</v>
      </c>
      <c r="F4117" s="15" t="str">
        <f t="shared" si="448"/>
        <v>Rare/Uncommon</v>
      </c>
      <c r="G4117" s="17" t="s">
        <v>159</v>
      </c>
      <c r="H4117" s="18" t="s">
        <v>166</v>
      </c>
      <c r="I4117" s="26" t="s">
        <v>166</v>
      </c>
      <c r="J4117" s="19" t="str">
        <f t="shared" si="453"/>
        <v>Needs Review</v>
      </c>
      <c r="K4117" s="19" t="str">
        <f t="shared" si="454"/>
        <v>Bell &amp; Erber</v>
      </c>
      <c r="L4117" s="27" t="str">
        <f t="shared" si="450"/>
        <v>Bedrock</v>
      </c>
      <c r="M4117" s="27" t="str">
        <f t="shared" si="451"/>
        <v>Bedrock</v>
      </c>
    </row>
    <row r="4118" spans="1:13" x14ac:dyDescent="0.25">
      <c r="A4118" s="15" t="s">
        <v>131</v>
      </c>
      <c r="B4118" s="16" t="s">
        <v>31</v>
      </c>
      <c r="C4118" s="15" t="str">
        <f t="shared" si="449"/>
        <v>Sandstone &amp; Shale_Stoney</v>
      </c>
      <c r="D4118" s="15">
        <v>1</v>
      </c>
      <c r="E4118" s="33">
        <f t="shared" si="452"/>
        <v>-4.8075106056537004E-2</v>
      </c>
      <c r="F4118" s="15" t="str">
        <f t="shared" si="448"/>
        <v>Rare/Uncommon</v>
      </c>
      <c r="G4118" s="17" t="s">
        <v>159</v>
      </c>
      <c r="H4118" s="18" t="s">
        <v>166</v>
      </c>
      <c r="I4118" s="26" t="s">
        <v>166</v>
      </c>
      <c r="J4118" s="19" t="str">
        <f t="shared" si="453"/>
        <v>Needs Review</v>
      </c>
      <c r="K4118" s="19" t="str">
        <f t="shared" si="454"/>
        <v>Bell &amp; Erber</v>
      </c>
      <c r="L4118" s="27" t="str">
        <f t="shared" si="450"/>
        <v>Bedrock</v>
      </c>
      <c r="M4118" s="27" t="str">
        <f t="shared" si="451"/>
        <v>Bedrock</v>
      </c>
    </row>
    <row r="4119" spans="1:13" x14ac:dyDescent="0.25">
      <c r="A4119" s="15" t="s">
        <v>131</v>
      </c>
      <c r="B4119" s="16" t="s">
        <v>32</v>
      </c>
      <c r="C4119" s="15" t="str">
        <f t="shared" si="449"/>
        <v>Sandstone &amp; Shale_Stringers</v>
      </c>
      <c r="D4119" s="15">
        <v>99</v>
      </c>
      <c r="E4119" s="33">
        <f t="shared" si="452"/>
        <v>-4.2276579308986595E-2</v>
      </c>
      <c r="F4119" s="15" t="str">
        <f t="shared" si="448"/>
        <v>Rare/Uncommon</v>
      </c>
      <c r="G4119" s="17" t="s">
        <v>159</v>
      </c>
      <c r="H4119" s="18" t="s">
        <v>166</v>
      </c>
      <c r="I4119" s="26" t="s">
        <v>166</v>
      </c>
      <c r="J4119" s="19" t="str">
        <f t="shared" si="453"/>
        <v>Needs Review</v>
      </c>
      <c r="K4119" s="19" t="str">
        <f t="shared" si="454"/>
        <v>Bell &amp; Erber</v>
      </c>
      <c r="L4119" s="27" t="str">
        <f t="shared" si="450"/>
        <v>Bedrock</v>
      </c>
      <c r="M4119" s="27" t="str">
        <f t="shared" si="451"/>
        <v>Bedrock</v>
      </c>
    </row>
    <row r="4120" spans="1:13" x14ac:dyDescent="0.25">
      <c r="A4120" s="15" t="s">
        <v>131</v>
      </c>
      <c r="B4120" s="16" t="s">
        <v>33</v>
      </c>
      <c r="C4120" s="15" t="str">
        <f t="shared" si="449"/>
        <v>Sandstone &amp; Shale_Strips</v>
      </c>
      <c r="D4120" s="15">
        <v>204</v>
      </c>
      <c r="E4120" s="33">
        <f t="shared" si="452"/>
        <v>-3.606387207946829E-2</v>
      </c>
      <c r="F4120" s="15" t="str">
        <f t="shared" si="448"/>
        <v>Rare/Uncommon</v>
      </c>
      <c r="G4120" s="17" t="s">
        <v>159</v>
      </c>
      <c r="H4120" s="18" t="s">
        <v>166</v>
      </c>
      <c r="I4120" s="26" t="s">
        <v>166</v>
      </c>
      <c r="J4120" s="19" t="str">
        <f t="shared" si="453"/>
        <v>Needs Review</v>
      </c>
      <c r="K4120" s="19" t="str">
        <f t="shared" si="454"/>
        <v>Bell &amp; Erber</v>
      </c>
      <c r="L4120" s="27" t="str">
        <f t="shared" si="450"/>
        <v>Bedrock</v>
      </c>
      <c r="M4120" s="27" t="str">
        <f t="shared" si="451"/>
        <v>Bedrock</v>
      </c>
    </row>
    <row r="4121" spans="1:13" x14ac:dyDescent="0.25">
      <c r="A4121" s="15" t="s">
        <v>131</v>
      </c>
      <c r="B4121" s="16" t="s">
        <v>34</v>
      </c>
      <c r="C4121" s="15" t="str">
        <f t="shared" si="449"/>
        <v>Sandstone &amp; Shale_Swelling</v>
      </c>
      <c r="D4121" s="15">
        <v>0</v>
      </c>
      <c r="E4121" s="33">
        <f t="shared" si="452"/>
        <v>-4.8134274696818129E-2</v>
      </c>
      <c r="F4121" s="15" t="str">
        <f t="shared" si="448"/>
        <v>Not Used</v>
      </c>
      <c r="G4121" s="17" t="s">
        <v>159</v>
      </c>
      <c r="H4121" s="18" t="s">
        <v>166</v>
      </c>
      <c r="I4121" s="26" t="s">
        <v>166</v>
      </c>
      <c r="J4121" s="19" t="str">
        <f t="shared" si="453"/>
        <v>Not Used</v>
      </c>
      <c r="K4121" s="19" t="str">
        <f t="shared" si="454"/>
        <v>Not Used</v>
      </c>
      <c r="L4121" s="27" t="str">
        <f t="shared" si="450"/>
        <v>CHECK</v>
      </c>
      <c r="M4121" s="27" t="str">
        <f t="shared" si="451"/>
        <v>Bedrock</v>
      </c>
    </row>
    <row r="4122" spans="1:13" x14ac:dyDescent="0.25">
      <c r="A4122" s="15" t="s">
        <v>131</v>
      </c>
      <c r="B4122" s="16" t="s">
        <v>35</v>
      </c>
      <c r="C4122" s="15" t="str">
        <f t="shared" si="449"/>
        <v>Sandstone &amp; Shale_Very Coarse</v>
      </c>
      <c r="D4122" s="15">
        <v>0</v>
      </c>
      <c r="E4122" s="33">
        <f t="shared" si="452"/>
        <v>-4.8134274696818129E-2</v>
      </c>
      <c r="F4122" s="15" t="str">
        <f t="shared" si="448"/>
        <v>Not Used</v>
      </c>
      <c r="G4122" s="17" t="s">
        <v>159</v>
      </c>
      <c r="H4122" s="18" t="s">
        <v>166</v>
      </c>
      <c r="I4122" s="26" t="s">
        <v>166</v>
      </c>
      <c r="J4122" s="19" t="str">
        <f t="shared" si="453"/>
        <v>Not Used</v>
      </c>
      <c r="K4122" s="19" t="str">
        <f t="shared" si="454"/>
        <v>Not Used</v>
      </c>
      <c r="L4122" s="27" t="str">
        <f t="shared" si="450"/>
        <v>CHECK</v>
      </c>
      <c r="M4122" s="27" t="str">
        <f t="shared" si="451"/>
        <v>Bedrock</v>
      </c>
    </row>
    <row r="4123" spans="1:13" x14ac:dyDescent="0.25">
      <c r="A4123" s="15" t="s">
        <v>131</v>
      </c>
      <c r="B4123" s="16" t="s">
        <v>160</v>
      </c>
      <c r="C4123" s="15" t="str">
        <f t="shared" si="449"/>
        <v>Sandstone &amp; Shale_Very Fine</v>
      </c>
      <c r="D4123" s="15">
        <v>2</v>
      </c>
      <c r="E4123" s="33">
        <f t="shared" si="452"/>
        <v>-4.8015937416255879E-2</v>
      </c>
      <c r="F4123" s="15" t="str">
        <f t="shared" si="448"/>
        <v>Rare/Uncommon</v>
      </c>
      <c r="G4123" s="17" t="s">
        <v>159</v>
      </c>
      <c r="H4123" s="18" t="s">
        <v>166</v>
      </c>
      <c r="I4123" s="26" t="s">
        <v>166</v>
      </c>
      <c r="J4123" s="19" t="str">
        <f t="shared" si="453"/>
        <v>Needs Review</v>
      </c>
      <c r="K4123" s="19" t="str">
        <f t="shared" si="454"/>
        <v>Bell &amp; Erber</v>
      </c>
      <c r="L4123" s="27" t="str">
        <f t="shared" si="450"/>
        <v>Bedrock</v>
      </c>
      <c r="M4123" s="27" t="str">
        <f t="shared" si="451"/>
        <v>Bedrock</v>
      </c>
    </row>
    <row r="4124" spans="1:13" x14ac:dyDescent="0.25">
      <c r="A4124" s="15" t="s">
        <v>131</v>
      </c>
      <c r="B4124" s="16" t="s">
        <v>36</v>
      </c>
      <c r="C4124" s="15" t="str">
        <f t="shared" si="449"/>
        <v>Sandstone &amp; Shale_Very Fine-Coarse</v>
      </c>
      <c r="D4124" s="15">
        <v>0</v>
      </c>
      <c r="E4124" s="33">
        <f t="shared" si="452"/>
        <v>-4.8134274696818129E-2</v>
      </c>
      <c r="F4124" s="15" t="str">
        <f t="shared" si="448"/>
        <v>Not Used</v>
      </c>
      <c r="G4124" s="17" t="s">
        <v>159</v>
      </c>
      <c r="H4124" s="18" t="s">
        <v>166</v>
      </c>
      <c r="I4124" s="26" t="s">
        <v>166</v>
      </c>
      <c r="J4124" s="19" t="str">
        <f t="shared" si="453"/>
        <v>Not Used</v>
      </c>
      <c r="K4124" s="19" t="str">
        <f t="shared" si="454"/>
        <v>Not Used</v>
      </c>
      <c r="L4124" s="27" t="str">
        <f t="shared" si="450"/>
        <v>CHECK</v>
      </c>
      <c r="M4124" s="27" t="str">
        <f t="shared" si="451"/>
        <v>Bedrock</v>
      </c>
    </row>
    <row r="4125" spans="1:13" x14ac:dyDescent="0.25">
      <c r="A4125" s="15" t="s">
        <v>131</v>
      </c>
      <c r="B4125" s="16" t="s">
        <v>37</v>
      </c>
      <c r="C4125" s="15" t="str">
        <f t="shared" si="449"/>
        <v>Sandstone &amp; Shale_Very Fine-Fine</v>
      </c>
      <c r="D4125" s="15">
        <v>0</v>
      </c>
      <c r="E4125" s="33">
        <f t="shared" si="452"/>
        <v>-4.8134274696818129E-2</v>
      </c>
      <c r="F4125" s="15" t="str">
        <f t="shared" si="448"/>
        <v>Not Used</v>
      </c>
      <c r="G4125" s="17" t="s">
        <v>159</v>
      </c>
      <c r="H4125" s="18" t="s">
        <v>166</v>
      </c>
      <c r="I4125" s="26" t="s">
        <v>166</v>
      </c>
      <c r="J4125" s="19" t="str">
        <f t="shared" si="453"/>
        <v>Not Used</v>
      </c>
      <c r="K4125" s="19" t="str">
        <f t="shared" si="454"/>
        <v>Not Used</v>
      </c>
      <c r="L4125" s="27" t="str">
        <f t="shared" si="450"/>
        <v>CHECK</v>
      </c>
      <c r="M4125" s="27" t="str">
        <f t="shared" si="451"/>
        <v>Bedrock</v>
      </c>
    </row>
    <row r="4126" spans="1:13" x14ac:dyDescent="0.25">
      <c r="A4126" s="15" t="s">
        <v>131</v>
      </c>
      <c r="B4126" s="16" t="s">
        <v>38</v>
      </c>
      <c r="C4126" s="15" t="str">
        <f t="shared" si="449"/>
        <v>Sandstone &amp; Shale_Very Fine-Medium</v>
      </c>
      <c r="D4126" s="15">
        <v>0</v>
      </c>
      <c r="E4126" s="33">
        <f t="shared" si="452"/>
        <v>-4.8134274696818129E-2</v>
      </c>
      <c r="F4126" s="15" t="str">
        <f t="shared" si="448"/>
        <v>Not Used</v>
      </c>
      <c r="G4126" s="17" t="s">
        <v>159</v>
      </c>
      <c r="H4126" s="18" t="s">
        <v>166</v>
      </c>
      <c r="I4126" s="26" t="s">
        <v>166</v>
      </c>
      <c r="J4126" s="19" t="str">
        <f t="shared" si="453"/>
        <v>Not Used</v>
      </c>
      <c r="K4126" s="19" t="str">
        <f t="shared" si="454"/>
        <v>Not Used</v>
      </c>
      <c r="L4126" s="27" t="str">
        <f t="shared" si="450"/>
        <v>CHECK</v>
      </c>
      <c r="M4126" s="27" t="str">
        <f t="shared" si="451"/>
        <v>Bedrock</v>
      </c>
    </row>
    <row r="4127" spans="1:13" x14ac:dyDescent="0.25">
      <c r="A4127" s="15" t="s">
        <v>131</v>
      </c>
      <c r="B4127" s="16" t="s">
        <v>39</v>
      </c>
      <c r="C4127" s="15" t="str">
        <f t="shared" si="449"/>
        <v>Sandstone &amp; Shale_Very Hard</v>
      </c>
      <c r="D4127" s="15">
        <v>6</v>
      </c>
      <c r="E4127" s="33">
        <f t="shared" si="452"/>
        <v>-4.7779262855131371E-2</v>
      </c>
      <c r="F4127" s="15" t="str">
        <f t="shared" si="448"/>
        <v>Rare/Uncommon</v>
      </c>
      <c r="G4127" s="17" t="s">
        <v>159</v>
      </c>
      <c r="H4127" s="18" t="s">
        <v>166</v>
      </c>
      <c r="I4127" s="26" t="s">
        <v>166</v>
      </c>
      <c r="J4127" s="19" t="str">
        <f t="shared" si="453"/>
        <v>Needs Review</v>
      </c>
      <c r="K4127" s="19" t="str">
        <f t="shared" si="454"/>
        <v>Bell &amp; Erber</v>
      </c>
      <c r="L4127" s="27" t="str">
        <f t="shared" si="450"/>
        <v>Bedrock</v>
      </c>
      <c r="M4127" s="27" t="str">
        <f t="shared" si="451"/>
        <v>Bedrock</v>
      </c>
    </row>
    <row r="4128" spans="1:13" x14ac:dyDescent="0.25">
      <c r="A4128" s="15" t="s">
        <v>131</v>
      </c>
      <c r="B4128" s="16" t="s">
        <v>40</v>
      </c>
      <c r="C4128" s="15" t="str">
        <f t="shared" si="449"/>
        <v>Sandstone &amp; Shale_W/Boulders</v>
      </c>
      <c r="D4128" s="15">
        <v>0</v>
      </c>
      <c r="E4128" s="33">
        <f t="shared" si="452"/>
        <v>-4.8134274696818129E-2</v>
      </c>
      <c r="F4128" s="15" t="str">
        <f t="shared" si="448"/>
        <v>Not Used</v>
      </c>
      <c r="G4128" s="17" t="s">
        <v>159</v>
      </c>
      <c r="H4128" s="18" t="s">
        <v>166</v>
      </c>
      <c r="I4128" s="26" t="s">
        <v>166</v>
      </c>
      <c r="J4128" s="19" t="str">
        <f t="shared" si="453"/>
        <v>Not Used</v>
      </c>
      <c r="K4128" s="19" t="str">
        <f t="shared" si="454"/>
        <v>Not Used</v>
      </c>
      <c r="L4128" s="27" t="str">
        <f t="shared" si="450"/>
        <v>CHECK</v>
      </c>
      <c r="M4128" s="27" t="str">
        <f t="shared" si="451"/>
        <v>Bedrock</v>
      </c>
    </row>
    <row r="4129" spans="1:13" x14ac:dyDescent="0.25">
      <c r="A4129" s="15" t="s">
        <v>131</v>
      </c>
      <c r="B4129" s="16" t="s">
        <v>41</v>
      </c>
      <c r="C4129" s="15" t="str">
        <f t="shared" si="449"/>
        <v>Sandstone &amp; Shale_W/Clay</v>
      </c>
      <c r="D4129" s="15">
        <v>28</v>
      </c>
      <c r="E4129" s="33">
        <f t="shared" si="452"/>
        <v>-4.6477552768946585E-2</v>
      </c>
      <c r="F4129" s="15" t="str">
        <f t="shared" si="448"/>
        <v>Rare/Uncommon</v>
      </c>
      <c r="G4129" s="17" t="s">
        <v>159</v>
      </c>
      <c r="H4129" s="18" t="s">
        <v>166</v>
      </c>
      <c r="I4129" s="26" t="s">
        <v>166</v>
      </c>
      <c r="J4129" s="19" t="str">
        <f t="shared" si="453"/>
        <v>Needs Review</v>
      </c>
      <c r="K4129" s="19" t="str">
        <f t="shared" si="454"/>
        <v>Bell &amp; Erber</v>
      </c>
      <c r="L4129" s="27" t="str">
        <f t="shared" si="450"/>
        <v>Bedrock</v>
      </c>
      <c r="M4129" s="27" t="str">
        <f t="shared" si="451"/>
        <v>Bedrock</v>
      </c>
    </row>
    <row r="4130" spans="1:13" x14ac:dyDescent="0.25">
      <c r="A4130" s="15" t="s">
        <v>131</v>
      </c>
      <c r="B4130" s="16" t="s">
        <v>42</v>
      </c>
      <c r="C4130" s="15" t="str">
        <f t="shared" si="449"/>
        <v>Sandstone &amp; Shale_W/Coal</v>
      </c>
      <c r="D4130" s="15">
        <v>9</v>
      </c>
      <c r="E4130" s="33">
        <f t="shared" si="452"/>
        <v>-4.7601756934287989E-2</v>
      </c>
      <c r="F4130" s="15" t="str">
        <f t="shared" si="448"/>
        <v>Rare/Uncommon</v>
      </c>
      <c r="G4130" s="17" t="s">
        <v>159</v>
      </c>
      <c r="H4130" s="18" t="s">
        <v>166</v>
      </c>
      <c r="I4130" s="26" t="s">
        <v>166</v>
      </c>
      <c r="J4130" s="19" t="str">
        <f t="shared" si="453"/>
        <v>Needs Review</v>
      </c>
      <c r="K4130" s="19" t="str">
        <f t="shared" si="454"/>
        <v>Bell &amp; Erber</v>
      </c>
      <c r="L4130" s="27" t="str">
        <f t="shared" si="450"/>
        <v>Bedrock</v>
      </c>
      <c r="M4130" s="27" t="str">
        <f t="shared" si="451"/>
        <v>Bedrock</v>
      </c>
    </row>
    <row r="4131" spans="1:13" x14ac:dyDescent="0.25">
      <c r="A4131" s="15" t="s">
        <v>131</v>
      </c>
      <c r="B4131" s="16" t="s">
        <v>43</v>
      </c>
      <c r="C4131" s="15" t="str">
        <f t="shared" si="449"/>
        <v>Sandstone &amp; Shale_W/Cobbles</v>
      </c>
      <c r="D4131" s="15">
        <v>0</v>
      </c>
      <c r="E4131" s="33">
        <f t="shared" si="452"/>
        <v>-4.8134274696818129E-2</v>
      </c>
      <c r="F4131" s="15" t="str">
        <f t="shared" si="448"/>
        <v>Not Used</v>
      </c>
      <c r="G4131" s="17" t="s">
        <v>159</v>
      </c>
      <c r="H4131" s="18" t="s">
        <v>166</v>
      </c>
      <c r="I4131" s="26" t="s">
        <v>166</v>
      </c>
      <c r="J4131" s="19" t="str">
        <f t="shared" si="453"/>
        <v>Not Used</v>
      </c>
      <c r="K4131" s="19" t="str">
        <f t="shared" si="454"/>
        <v>Not Used</v>
      </c>
      <c r="L4131" s="27" t="str">
        <f t="shared" si="450"/>
        <v>CHECK</v>
      </c>
      <c r="M4131" s="27" t="str">
        <f t="shared" si="451"/>
        <v>Bedrock</v>
      </c>
    </row>
    <row r="4132" spans="1:13" x14ac:dyDescent="0.25">
      <c r="A4132" s="15" t="s">
        <v>131</v>
      </c>
      <c r="B4132" s="16" t="s">
        <v>44</v>
      </c>
      <c r="C4132" s="15" t="str">
        <f t="shared" si="449"/>
        <v>Sandstone &amp; Shale_W/Dolomite</v>
      </c>
      <c r="D4132" s="15">
        <v>0</v>
      </c>
      <c r="E4132" s="33">
        <f t="shared" si="452"/>
        <v>-4.8134274696818129E-2</v>
      </c>
      <c r="F4132" s="15" t="str">
        <f t="shared" si="448"/>
        <v>Not Used</v>
      </c>
      <c r="G4132" s="17" t="s">
        <v>159</v>
      </c>
      <c r="H4132" s="18" t="s">
        <v>166</v>
      </c>
      <c r="I4132" s="26" t="s">
        <v>166</v>
      </c>
      <c r="J4132" s="19" t="str">
        <f t="shared" si="453"/>
        <v>Not Used</v>
      </c>
      <c r="K4132" s="19" t="str">
        <f t="shared" si="454"/>
        <v>Not Used</v>
      </c>
      <c r="L4132" s="27" t="str">
        <f t="shared" si="450"/>
        <v>CHECK</v>
      </c>
      <c r="M4132" s="27" t="str">
        <f t="shared" si="451"/>
        <v>Bedrock</v>
      </c>
    </row>
    <row r="4133" spans="1:13" x14ac:dyDescent="0.25">
      <c r="A4133" s="15" t="s">
        <v>131</v>
      </c>
      <c r="B4133" s="16" t="s">
        <v>45</v>
      </c>
      <c r="C4133" s="15" t="str">
        <f t="shared" si="449"/>
        <v>Sandstone &amp; Shale_W/Gravel</v>
      </c>
      <c r="D4133" s="15">
        <v>43</v>
      </c>
      <c r="E4133" s="33">
        <f t="shared" si="452"/>
        <v>-4.5590023164729682E-2</v>
      </c>
      <c r="F4133" s="15" t="str">
        <f t="shared" si="448"/>
        <v>Rare/Uncommon</v>
      </c>
      <c r="G4133" s="17" t="s">
        <v>159</v>
      </c>
      <c r="H4133" s="18" t="s">
        <v>166</v>
      </c>
      <c r="I4133" s="26" t="s">
        <v>166</v>
      </c>
      <c r="J4133" s="19" t="str">
        <f t="shared" si="453"/>
        <v>Needs Review</v>
      </c>
      <c r="K4133" s="19" t="str">
        <f t="shared" si="454"/>
        <v>Bell &amp; Erber</v>
      </c>
      <c r="L4133" s="27" t="str">
        <f t="shared" si="450"/>
        <v>Bedrock</v>
      </c>
      <c r="M4133" s="27" t="str">
        <f t="shared" si="451"/>
        <v>Bedrock</v>
      </c>
    </row>
    <row r="4134" spans="1:13" x14ac:dyDescent="0.25">
      <c r="A4134" s="15" t="s">
        <v>131</v>
      </c>
      <c r="B4134" s="16" t="s">
        <v>46</v>
      </c>
      <c r="C4134" s="15" t="str">
        <f t="shared" si="449"/>
        <v>Sandstone &amp; Shale_W/Gypsum</v>
      </c>
      <c r="D4134" s="15">
        <v>10</v>
      </c>
      <c r="E4134" s="33">
        <f t="shared" si="452"/>
        <v>-4.7542588294006864E-2</v>
      </c>
      <c r="F4134" s="15" t="str">
        <f t="shared" si="448"/>
        <v>Rare/Uncommon</v>
      </c>
      <c r="G4134" s="17" t="s">
        <v>159</v>
      </c>
      <c r="H4134" s="18" t="s">
        <v>166</v>
      </c>
      <c r="I4134" s="26" t="s">
        <v>166</v>
      </c>
      <c r="J4134" s="19" t="str">
        <f t="shared" si="453"/>
        <v>Needs Review</v>
      </c>
      <c r="K4134" s="19" t="str">
        <f t="shared" si="454"/>
        <v>Bell &amp; Erber</v>
      </c>
      <c r="L4134" s="27" t="str">
        <f t="shared" si="450"/>
        <v>Bedrock</v>
      </c>
      <c r="M4134" s="27" t="str">
        <f t="shared" si="451"/>
        <v>Bedrock</v>
      </c>
    </row>
    <row r="4135" spans="1:13" x14ac:dyDescent="0.25">
      <c r="A4135" s="15" t="s">
        <v>131</v>
      </c>
      <c r="B4135" s="16" t="s">
        <v>47</v>
      </c>
      <c r="C4135" s="15" t="str">
        <f t="shared" si="449"/>
        <v>Sandstone &amp; Shale_W/Limestone</v>
      </c>
      <c r="D4135" s="15">
        <v>227</v>
      </c>
      <c r="E4135" s="33">
        <f t="shared" si="452"/>
        <v>-3.4702993353002379E-2</v>
      </c>
      <c r="F4135" s="15" t="str">
        <f t="shared" si="448"/>
        <v>Rare/Uncommon</v>
      </c>
      <c r="G4135" s="17" t="s">
        <v>159</v>
      </c>
      <c r="H4135" s="18" t="s">
        <v>166</v>
      </c>
      <c r="I4135" s="26" t="s">
        <v>166</v>
      </c>
      <c r="J4135" s="19" t="str">
        <f t="shared" si="453"/>
        <v>Needs Review</v>
      </c>
      <c r="K4135" s="19" t="str">
        <f t="shared" si="454"/>
        <v>Bell &amp; Erber</v>
      </c>
      <c r="L4135" s="27" t="str">
        <f t="shared" si="450"/>
        <v>Bedrock</v>
      </c>
      <c r="M4135" s="27" t="str">
        <f t="shared" si="451"/>
        <v>Bedrock</v>
      </c>
    </row>
    <row r="4136" spans="1:13" x14ac:dyDescent="0.25">
      <c r="A4136" s="15" t="s">
        <v>131</v>
      </c>
      <c r="B4136" s="16" t="s">
        <v>48</v>
      </c>
      <c r="C4136" s="15" t="str">
        <f t="shared" si="449"/>
        <v>Sandstone &amp; Shale_W/Pyrite</v>
      </c>
      <c r="D4136" s="15">
        <v>2</v>
      </c>
      <c r="E4136" s="33">
        <f t="shared" si="452"/>
        <v>-4.8015937416255879E-2</v>
      </c>
      <c r="F4136" s="15" t="str">
        <f t="shared" si="448"/>
        <v>Rare/Uncommon</v>
      </c>
      <c r="G4136" s="17" t="s">
        <v>159</v>
      </c>
      <c r="H4136" s="18" t="s">
        <v>166</v>
      </c>
      <c r="I4136" s="26" t="s">
        <v>166</v>
      </c>
      <c r="J4136" s="19" t="str">
        <f t="shared" si="453"/>
        <v>Needs Review</v>
      </c>
      <c r="K4136" s="19" t="str">
        <f t="shared" si="454"/>
        <v>Bell &amp; Erber</v>
      </c>
      <c r="L4136" s="27" t="str">
        <f t="shared" si="450"/>
        <v>Bedrock</v>
      </c>
      <c r="M4136" s="27" t="str">
        <f t="shared" si="451"/>
        <v>Bedrock</v>
      </c>
    </row>
    <row r="4137" spans="1:13" x14ac:dyDescent="0.25">
      <c r="A4137" s="15" t="s">
        <v>131</v>
      </c>
      <c r="B4137" s="16" t="s">
        <v>49</v>
      </c>
      <c r="C4137" s="15" t="str">
        <f t="shared" si="449"/>
        <v>Sandstone &amp; Shale_W/Sand</v>
      </c>
      <c r="D4137" s="15">
        <v>18</v>
      </c>
      <c r="E4137" s="33">
        <f t="shared" si="452"/>
        <v>-4.706923917175785E-2</v>
      </c>
      <c r="F4137" s="15" t="str">
        <f t="shared" si="448"/>
        <v>Rare/Uncommon</v>
      </c>
      <c r="G4137" s="17" t="s">
        <v>159</v>
      </c>
      <c r="H4137" s="18" t="s">
        <v>166</v>
      </c>
      <c r="I4137" s="26" t="s">
        <v>166</v>
      </c>
      <c r="J4137" s="19" t="str">
        <f t="shared" si="453"/>
        <v>Needs Review</v>
      </c>
      <c r="K4137" s="19" t="str">
        <f t="shared" si="454"/>
        <v>Bell &amp; Erber</v>
      </c>
      <c r="L4137" s="27" t="str">
        <f t="shared" si="450"/>
        <v>Bedrock</v>
      </c>
      <c r="M4137" s="27" t="str">
        <f t="shared" si="451"/>
        <v>Bedrock</v>
      </c>
    </row>
    <row r="4138" spans="1:13" x14ac:dyDescent="0.25">
      <c r="A4138" s="15" t="s">
        <v>131</v>
      </c>
      <c r="B4138" s="16" t="s">
        <v>50</v>
      </c>
      <c r="C4138" s="15" t="str">
        <f t="shared" si="449"/>
        <v>Sandstone &amp; Shale_W/Sandstone</v>
      </c>
      <c r="D4138" s="15">
        <v>3</v>
      </c>
      <c r="E4138" s="33">
        <f t="shared" si="452"/>
        <v>-4.7956768775974754E-2</v>
      </c>
      <c r="F4138" s="15" t="str">
        <f t="shared" si="448"/>
        <v>Rare/Uncommon</v>
      </c>
      <c r="G4138" s="17" t="s">
        <v>159</v>
      </c>
      <c r="H4138" s="18" t="s">
        <v>166</v>
      </c>
      <c r="I4138" s="26" t="s">
        <v>166</v>
      </c>
      <c r="J4138" s="19" t="str">
        <f t="shared" si="453"/>
        <v>Needs Review</v>
      </c>
      <c r="K4138" s="19" t="str">
        <f t="shared" si="454"/>
        <v>Bell &amp; Erber</v>
      </c>
      <c r="L4138" s="27" t="str">
        <f t="shared" si="450"/>
        <v>Bedrock</v>
      </c>
      <c r="M4138" s="27" t="str">
        <f t="shared" si="451"/>
        <v>Bedrock</v>
      </c>
    </row>
    <row r="4139" spans="1:13" x14ac:dyDescent="0.25">
      <c r="A4139" s="15" t="s">
        <v>131</v>
      </c>
      <c r="B4139" s="16" t="s">
        <v>51</v>
      </c>
      <c r="C4139" s="15" t="str">
        <f t="shared" si="449"/>
        <v>Sandstone &amp; Shale_W/Shale</v>
      </c>
      <c r="D4139" s="15">
        <v>8</v>
      </c>
      <c r="E4139" s="33">
        <f t="shared" si="452"/>
        <v>-4.7660925574569114E-2</v>
      </c>
      <c r="F4139" s="15" t="str">
        <f t="shared" si="448"/>
        <v>Rare/Uncommon</v>
      </c>
      <c r="G4139" s="17" t="s">
        <v>159</v>
      </c>
      <c r="H4139" s="18" t="s">
        <v>166</v>
      </c>
      <c r="I4139" s="26" t="s">
        <v>166</v>
      </c>
      <c r="J4139" s="19" t="str">
        <f t="shared" si="453"/>
        <v>Needs Review</v>
      </c>
      <c r="K4139" s="19" t="str">
        <f t="shared" si="454"/>
        <v>Bell &amp; Erber</v>
      </c>
      <c r="L4139" s="27" t="str">
        <f t="shared" si="450"/>
        <v>Bedrock</v>
      </c>
      <c r="M4139" s="27" t="str">
        <f t="shared" si="451"/>
        <v>Bedrock</v>
      </c>
    </row>
    <row r="4140" spans="1:13" x14ac:dyDescent="0.25">
      <c r="A4140" s="15" t="s">
        <v>131</v>
      </c>
      <c r="B4140" s="16" t="s">
        <v>52</v>
      </c>
      <c r="C4140" s="15" t="str">
        <f t="shared" si="449"/>
        <v>Sandstone &amp; Shale_W/Silt</v>
      </c>
      <c r="D4140" s="15">
        <v>1</v>
      </c>
      <c r="E4140" s="33">
        <f t="shared" si="452"/>
        <v>-4.8075106056537004E-2</v>
      </c>
      <c r="F4140" s="15" t="str">
        <f t="shared" si="448"/>
        <v>Rare/Uncommon</v>
      </c>
      <c r="G4140" s="17" t="s">
        <v>159</v>
      </c>
      <c r="H4140" s="18" t="s">
        <v>166</v>
      </c>
      <c r="I4140" s="26" t="s">
        <v>166</v>
      </c>
      <c r="J4140" s="19" t="str">
        <f t="shared" si="453"/>
        <v>Needs Review</v>
      </c>
      <c r="K4140" s="19" t="str">
        <f t="shared" si="454"/>
        <v>Bell &amp; Erber</v>
      </c>
      <c r="L4140" s="27" t="str">
        <f t="shared" si="450"/>
        <v>Bedrock</v>
      </c>
      <c r="M4140" s="27" t="str">
        <f t="shared" si="451"/>
        <v>Bedrock</v>
      </c>
    </row>
    <row r="4141" spans="1:13" x14ac:dyDescent="0.25">
      <c r="A4141" s="15" t="s">
        <v>131</v>
      </c>
      <c r="B4141" s="16" t="s">
        <v>53</v>
      </c>
      <c r="C4141" s="15" t="str">
        <f t="shared" si="449"/>
        <v>Sandstone &amp; Shale_W/Stones</v>
      </c>
      <c r="D4141" s="15">
        <v>1</v>
      </c>
      <c r="E4141" s="33">
        <f t="shared" si="452"/>
        <v>-4.8075106056537004E-2</v>
      </c>
      <c r="F4141" s="15" t="str">
        <f t="shared" si="448"/>
        <v>Rare/Uncommon</v>
      </c>
      <c r="G4141" s="17" t="s">
        <v>159</v>
      </c>
      <c r="H4141" s="18" t="s">
        <v>166</v>
      </c>
      <c r="I4141" s="26" t="s">
        <v>166</v>
      </c>
      <c r="J4141" s="19" t="str">
        <f t="shared" si="453"/>
        <v>Needs Review</v>
      </c>
      <c r="K4141" s="19" t="str">
        <f t="shared" si="454"/>
        <v>Bell &amp; Erber</v>
      </c>
      <c r="L4141" s="27" t="str">
        <f t="shared" si="450"/>
        <v>Bedrock</v>
      </c>
      <c r="M4141" s="27" t="str">
        <f t="shared" si="451"/>
        <v>Bedrock</v>
      </c>
    </row>
    <row r="4142" spans="1:13" x14ac:dyDescent="0.25">
      <c r="A4142" s="15" t="s">
        <v>131</v>
      </c>
      <c r="B4142" s="16" t="s">
        <v>54</v>
      </c>
      <c r="C4142" s="15" t="str">
        <f t="shared" si="449"/>
        <v>Sandstone &amp; Shale_Water Bearing</v>
      </c>
      <c r="D4142" s="15">
        <v>89</v>
      </c>
      <c r="E4142" s="33">
        <f t="shared" si="452"/>
        <v>-4.2868265711797859E-2</v>
      </c>
      <c r="F4142" s="15" t="str">
        <f t="shared" si="448"/>
        <v>Rare/Uncommon</v>
      </c>
      <c r="G4142" s="17" t="s">
        <v>159</v>
      </c>
      <c r="H4142" s="18" t="s">
        <v>166</v>
      </c>
      <c r="I4142" s="26" t="s">
        <v>166</v>
      </c>
      <c r="J4142" s="19" t="str">
        <f t="shared" si="453"/>
        <v>Needs Review</v>
      </c>
      <c r="K4142" s="19" t="str">
        <f t="shared" si="454"/>
        <v>Bell &amp; Erber</v>
      </c>
      <c r="L4142" s="27" t="str">
        <f t="shared" si="450"/>
        <v>Bedrock</v>
      </c>
      <c r="M4142" s="27" t="str">
        <f t="shared" si="451"/>
        <v>Bedrock</v>
      </c>
    </row>
    <row r="4143" spans="1:13" x14ac:dyDescent="0.25">
      <c r="A4143" s="15" t="s">
        <v>131</v>
      </c>
      <c r="B4143" s="16" t="s">
        <v>55</v>
      </c>
      <c r="C4143" s="15" t="str">
        <f t="shared" si="449"/>
        <v>Sandstone &amp; Shale_Weathered</v>
      </c>
      <c r="D4143" s="15">
        <v>0</v>
      </c>
      <c r="E4143" s="33">
        <f t="shared" si="452"/>
        <v>-4.8134274696818129E-2</v>
      </c>
      <c r="F4143" s="15" t="str">
        <f t="shared" si="448"/>
        <v>Not Used</v>
      </c>
      <c r="G4143" s="17" t="s">
        <v>159</v>
      </c>
      <c r="H4143" s="18" t="s">
        <v>166</v>
      </c>
      <c r="I4143" s="26" t="s">
        <v>166</v>
      </c>
      <c r="J4143" s="19" t="str">
        <f t="shared" si="453"/>
        <v>Not Used</v>
      </c>
      <c r="K4143" s="19" t="str">
        <f t="shared" si="454"/>
        <v>Not Used</v>
      </c>
      <c r="L4143" s="27" t="str">
        <f t="shared" si="450"/>
        <v>CHECK</v>
      </c>
      <c r="M4143" s="27" t="str">
        <f t="shared" si="451"/>
        <v>Bedrock</v>
      </c>
    </row>
    <row r="4144" spans="1:13" x14ac:dyDescent="0.25">
      <c r="A4144" s="15" t="s">
        <v>131</v>
      </c>
      <c r="B4144" s="16" t="s">
        <v>56</v>
      </c>
      <c r="C4144" s="15" t="str">
        <f t="shared" si="449"/>
        <v>Sandstone &amp; Shale_Wet/Moist</v>
      </c>
      <c r="D4144" s="15">
        <v>4</v>
      </c>
      <c r="E4144" s="33">
        <f t="shared" si="452"/>
        <v>-4.7897600135693622E-2</v>
      </c>
      <c r="F4144" s="15" t="str">
        <f t="shared" si="448"/>
        <v>Rare/Uncommon</v>
      </c>
      <c r="G4144" s="17" t="s">
        <v>159</v>
      </c>
      <c r="H4144" s="18" t="s">
        <v>166</v>
      </c>
      <c r="I4144" s="26" t="s">
        <v>166</v>
      </c>
      <c r="J4144" s="19" t="str">
        <f t="shared" si="453"/>
        <v>Needs Review</v>
      </c>
      <c r="K4144" s="19" t="str">
        <f t="shared" si="454"/>
        <v>Bell &amp; Erber</v>
      </c>
      <c r="L4144" s="27" t="str">
        <f t="shared" si="450"/>
        <v>Bedrock</v>
      </c>
      <c r="M4144" s="27" t="str">
        <f t="shared" si="451"/>
        <v>Bedrock</v>
      </c>
    </row>
    <row r="4145" spans="1:13" x14ac:dyDescent="0.25">
      <c r="A4145" s="15" t="s">
        <v>131</v>
      </c>
      <c r="B4145" s="16" t="s">
        <v>57</v>
      </c>
      <c r="C4145" s="15" t="str">
        <f t="shared" si="449"/>
        <v>Sandstone &amp; Shale_Wood</v>
      </c>
      <c r="D4145" s="15">
        <v>0</v>
      </c>
      <c r="E4145" s="33">
        <f t="shared" si="452"/>
        <v>-4.8134274696818129E-2</v>
      </c>
      <c r="F4145" s="15" t="str">
        <f t="shared" si="448"/>
        <v>Not Used</v>
      </c>
      <c r="G4145" s="17" t="s">
        <v>159</v>
      </c>
      <c r="H4145" s="18" t="s">
        <v>166</v>
      </c>
      <c r="I4145" s="26" t="s">
        <v>166</v>
      </c>
      <c r="J4145" s="19" t="str">
        <f t="shared" si="453"/>
        <v>Not Used</v>
      </c>
      <c r="K4145" s="19" t="str">
        <f t="shared" si="454"/>
        <v>Not Used</v>
      </c>
      <c r="L4145" s="27" t="str">
        <f t="shared" si="450"/>
        <v>CHECK</v>
      </c>
      <c r="M4145" s="27" t="str">
        <f t="shared" si="451"/>
        <v>Bedrock</v>
      </c>
    </row>
    <row r="4146" spans="1:13" x14ac:dyDescent="0.25">
      <c r="A4146" s="15" t="s">
        <v>132</v>
      </c>
      <c r="B4146" s="16"/>
      <c r="C4146" s="15" t="str">
        <f t="shared" si="449"/>
        <v>Schist_</v>
      </c>
      <c r="D4146" s="15">
        <v>97</v>
      </c>
      <c r="E4146" s="33">
        <f t="shared" si="452"/>
        <v>-4.2394916589548845E-2</v>
      </c>
      <c r="F4146" s="15" t="str">
        <f t="shared" si="448"/>
        <v>Rare/Uncommon</v>
      </c>
      <c r="G4146" s="17" t="s">
        <v>159</v>
      </c>
      <c r="H4146" s="18" t="s">
        <v>166</v>
      </c>
      <c r="I4146" s="26" t="s">
        <v>166</v>
      </c>
      <c r="J4146" s="19" t="str">
        <f t="shared" si="453"/>
        <v>Needs Review</v>
      </c>
      <c r="K4146" s="19" t="str">
        <f t="shared" si="454"/>
        <v>Bell &amp; Erber</v>
      </c>
      <c r="L4146" s="27" t="str">
        <f t="shared" si="450"/>
        <v>Bedrock</v>
      </c>
      <c r="M4146" s="27" t="str">
        <f t="shared" si="451"/>
        <v>Bedrock</v>
      </c>
    </row>
    <row r="4147" spans="1:13" x14ac:dyDescent="0.25">
      <c r="A4147" s="15" t="s">
        <v>132</v>
      </c>
      <c r="B4147" s="16" t="s">
        <v>4</v>
      </c>
      <c r="C4147" s="15" t="str">
        <f t="shared" si="449"/>
        <v>Schist_Broken</v>
      </c>
      <c r="D4147" s="15">
        <v>3</v>
      </c>
      <c r="E4147" s="33">
        <f t="shared" si="452"/>
        <v>-4.7956768775974754E-2</v>
      </c>
      <c r="F4147" s="15" t="str">
        <f t="shared" si="448"/>
        <v>Rare/Uncommon</v>
      </c>
      <c r="G4147" s="17" t="s">
        <v>159</v>
      </c>
      <c r="H4147" s="18" t="s">
        <v>166</v>
      </c>
      <c r="I4147" s="26" t="s">
        <v>166</v>
      </c>
      <c r="J4147" s="19" t="str">
        <f t="shared" si="453"/>
        <v>Needs Review</v>
      </c>
      <c r="K4147" s="19" t="str">
        <f t="shared" si="454"/>
        <v>Bell &amp; Erber</v>
      </c>
      <c r="L4147" s="27" t="str">
        <f t="shared" si="450"/>
        <v>Bedrock</v>
      </c>
      <c r="M4147" s="27" t="str">
        <f t="shared" si="451"/>
        <v>Bedrock</v>
      </c>
    </row>
    <row r="4148" spans="1:13" x14ac:dyDescent="0.25">
      <c r="A4148" s="15" t="s">
        <v>132</v>
      </c>
      <c r="B4148" s="16" t="s">
        <v>5</v>
      </c>
      <c r="C4148" s="15" t="str">
        <f t="shared" si="449"/>
        <v>Schist_Cemented</v>
      </c>
      <c r="D4148" s="15">
        <v>0</v>
      </c>
      <c r="E4148" s="33">
        <f t="shared" si="452"/>
        <v>-4.8134274696818129E-2</v>
      </c>
      <c r="F4148" s="15" t="str">
        <f t="shared" si="448"/>
        <v>Not Used</v>
      </c>
      <c r="G4148" s="17" t="s">
        <v>159</v>
      </c>
      <c r="H4148" s="18" t="s">
        <v>166</v>
      </c>
      <c r="I4148" s="26" t="s">
        <v>166</v>
      </c>
      <c r="J4148" s="19" t="str">
        <f t="shared" si="453"/>
        <v>Not Used</v>
      </c>
      <c r="K4148" s="19" t="str">
        <f t="shared" si="454"/>
        <v>Not Used</v>
      </c>
      <c r="L4148" s="27" t="str">
        <f t="shared" si="450"/>
        <v>CHECK</v>
      </c>
      <c r="M4148" s="27" t="str">
        <f t="shared" si="451"/>
        <v>Bedrock</v>
      </c>
    </row>
    <row r="4149" spans="1:13" x14ac:dyDescent="0.25">
      <c r="A4149" s="15" t="s">
        <v>132</v>
      </c>
      <c r="B4149" s="16" t="s">
        <v>6</v>
      </c>
      <c r="C4149" s="15" t="str">
        <f t="shared" si="449"/>
        <v>Schist_Clayey</v>
      </c>
      <c r="D4149" s="15">
        <v>0</v>
      </c>
      <c r="E4149" s="33">
        <f t="shared" si="452"/>
        <v>-4.8134274696818129E-2</v>
      </c>
      <c r="F4149" s="15" t="str">
        <f t="shared" si="448"/>
        <v>Not Used</v>
      </c>
      <c r="G4149" s="17" t="s">
        <v>159</v>
      </c>
      <c r="H4149" s="18" t="s">
        <v>166</v>
      </c>
      <c r="I4149" s="26" t="s">
        <v>166</v>
      </c>
      <c r="J4149" s="19" t="str">
        <f t="shared" si="453"/>
        <v>Not Used</v>
      </c>
      <c r="K4149" s="19" t="str">
        <f t="shared" si="454"/>
        <v>Not Used</v>
      </c>
      <c r="L4149" s="27" t="str">
        <f t="shared" si="450"/>
        <v>CHECK</v>
      </c>
      <c r="M4149" s="27" t="str">
        <f t="shared" si="451"/>
        <v>Bedrock</v>
      </c>
    </row>
    <row r="4150" spans="1:13" x14ac:dyDescent="0.25">
      <c r="A4150" s="15" t="s">
        <v>132</v>
      </c>
      <c r="B4150" s="16" t="s">
        <v>7</v>
      </c>
      <c r="C4150" s="15" t="str">
        <f t="shared" si="449"/>
        <v>Schist_Coarse</v>
      </c>
      <c r="D4150" s="15">
        <v>1</v>
      </c>
      <c r="E4150" s="33">
        <f t="shared" si="452"/>
        <v>-4.8075106056537004E-2</v>
      </c>
      <c r="F4150" s="15" t="str">
        <f t="shared" si="448"/>
        <v>Rare/Uncommon</v>
      </c>
      <c r="G4150" s="17" t="s">
        <v>159</v>
      </c>
      <c r="H4150" s="18" t="s">
        <v>166</v>
      </c>
      <c r="I4150" s="26" t="s">
        <v>166</v>
      </c>
      <c r="J4150" s="19" t="str">
        <f t="shared" si="453"/>
        <v>Needs Review</v>
      </c>
      <c r="K4150" s="19" t="str">
        <f t="shared" si="454"/>
        <v>Bell &amp; Erber</v>
      </c>
      <c r="L4150" s="27" t="str">
        <f t="shared" si="450"/>
        <v>Bedrock</v>
      </c>
      <c r="M4150" s="27" t="str">
        <f t="shared" si="451"/>
        <v>Bedrock</v>
      </c>
    </row>
    <row r="4151" spans="1:13" x14ac:dyDescent="0.25">
      <c r="A4151" s="15" t="s">
        <v>132</v>
      </c>
      <c r="B4151" s="16" t="s">
        <v>8</v>
      </c>
      <c r="C4151" s="15" t="str">
        <f t="shared" si="449"/>
        <v>Schist_Dense</v>
      </c>
      <c r="D4151" s="15">
        <v>0</v>
      </c>
      <c r="E4151" s="33">
        <f t="shared" si="452"/>
        <v>-4.8134274696818129E-2</v>
      </c>
      <c r="F4151" s="15" t="str">
        <f t="shared" si="448"/>
        <v>Not Used</v>
      </c>
      <c r="G4151" s="17" t="s">
        <v>159</v>
      </c>
      <c r="H4151" s="18" t="s">
        <v>166</v>
      </c>
      <c r="I4151" s="26" t="s">
        <v>166</v>
      </c>
      <c r="J4151" s="19" t="str">
        <f t="shared" si="453"/>
        <v>Not Used</v>
      </c>
      <c r="K4151" s="19" t="str">
        <f t="shared" si="454"/>
        <v>Not Used</v>
      </c>
      <c r="L4151" s="27" t="str">
        <f t="shared" si="450"/>
        <v>CHECK</v>
      </c>
      <c r="M4151" s="27" t="str">
        <f t="shared" si="451"/>
        <v>Bedrock</v>
      </c>
    </row>
    <row r="4152" spans="1:13" x14ac:dyDescent="0.25">
      <c r="A4152" s="15" t="s">
        <v>132</v>
      </c>
      <c r="B4152" s="16" t="s">
        <v>9</v>
      </c>
      <c r="C4152" s="15" t="str">
        <f t="shared" si="449"/>
        <v>Schist_Dolomitic</v>
      </c>
      <c r="D4152" s="15">
        <v>0</v>
      </c>
      <c r="E4152" s="33">
        <f t="shared" si="452"/>
        <v>-4.8134274696818129E-2</v>
      </c>
      <c r="F4152" s="15" t="str">
        <f t="shared" si="448"/>
        <v>Not Used</v>
      </c>
      <c r="G4152" s="17" t="s">
        <v>159</v>
      </c>
      <c r="H4152" s="18" t="s">
        <v>166</v>
      </c>
      <c r="I4152" s="26" t="s">
        <v>166</v>
      </c>
      <c r="J4152" s="19" t="str">
        <f t="shared" si="453"/>
        <v>Not Used</v>
      </c>
      <c r="K4152" s="19" t="str">
        <f t="shared" si="454"/>
        <v>Not Used</v>
      </c>
      <c r="L4152" s="27" t="str">
        <f t="shared" si="450"/>
        <v>CHECK</v>
      </c>
      <c r="M4152" s="27" t="str">
        <f t="shared" si="451"/>
        <v>Bedrock</v>
      </c>
    </row>
    <row r="4153" spans="1:13" x14ac:dyDescent="0.25">
      <c r="A4153" s="15" t="s">
        <v>132</v>
      </c>
      <c r="B4153" s="16" t="s">
        <v>10</v>
      </c>
      <c r="C4153" s="15" t="str">
        <f t="shared" si="449"/>
        <v>Schist_Dry</v>
      </c>
      <c r="D4153" s="15">
        <v>0</v>
      </c>
      <c r="E4153" s="33">
        <f t="shared" si="452"/>
        <v>-4.8134274696818129E-2</v>
      </c>
      <c r="F4153" s="15" t="str">
        <f t="shared" si="448"/>
        <v>Not Used</v>
      </c>
      <c r="G4153" s="17" t="s">
        <v>159</v>
      </c>
      <c r="H4153" s="18" t="s">
        <v>166</v>
      </c>
      <c r="I4153" s="26" t="s">
        <v>166</v>
      </c>
      <c r="J4153" s="19" t="str">
        <f t="shared" si="453"/>
        <v>Not Used</v>
      </c>
      <c r="K4153" s="19" t="str">
        <f t="shared" si="454"/>
        <v>Not Used</v>
      </c>
      <c r="L4153" s="27" t="str">
        <f t="shared" si="450"/>
        <v>CHECK</v>
      </c>
      <c r="M4153" s="27" t="str">
        <f t="shared" si="451"/>
        <v>Bedrock</v>
      </c>
    </row>
    <row r="4154" spans="1:13" x14ac:dyDescent="0.25">
      <c r="A4154" s="15" t="s">
        <v>132</v>
      </c>
      <c r="B4154" s="16" t="s">
        <v>11</v>
      </c>
      <c r="C4154" s="15" t="str">
        <f t="shared" si="449"/>
        <v>Schist_Fill</v>
      </c>
      <c r="D4154" s="15">
        <v>0</v>
      </c>
      <c r="E4154" s="33">
        <f t="shared" si="452"/>
        <v>-4.8134274696818129E-2</v>
      </c>
      <c r="F4154" s="15" t="str">
        <f t="shared" si="448"/>
        <v>Not Used</v>
      </c>
      <c r="G4154" s="17" t="s">
        <v>159</v>
      </c>
      <c r="H4154" s="18" t="s">
        <v>166</v>
      </c>
      <c r="I4154" s="26" t="s">
        <v>166</v>
      </c>
      <c r="J4154" s="19" t="str">
        <f t="shared" si="453"/>
        <v>Not Used</v>
      </c>
      <c r="K4154" s="19" t="str">
        <f t="shared" si="454"/>
        <v>Not Used</v>
      </c>
      <c r="L4154" s="27" t="str">
        <f t="shared" si="450"/>
        <v>CHECK</v>
      </c>
      <c r="M4154" s="27" t="str">
        <f t="shared" si="451"/>
        <v>Bedrock</v>
      </c>
    </row>
    <row r="4155" spans="1:13" x14ac:dyDescent="0.25">
      <c r="A4155" s="15" t="s">
        <v>132</v>
      </c>
      <c r="B4155" s="16" t="s">
        <v>12</v>
      </c>
      <c r="C4155" s="15" t="str">
        <f t="shared" si="449"/>
        <v>Schist_Fine</v>
      </c>
      <c r="D4155" s="15">
        <v>0</v>
      </c>
      <c r="E4155" s="33">
        <f t="shared" si="452"/>
        <v>-4.8134274696818129E-2</v>
      </c>
      <c r="F4155" s="15" t="str">
        <f t="shared" si="448"/>
        <v>Not Used</v>
      </c>
      <c r="G4155" s="17" t="s">
        <v>159</v>
      </c>
      <c r="H4155" s="18" t="s">
        <v>166</v>
      </c>
      <c r="I4155" s="26" t="s">
        <v>166</v>
      </c>
      <c r="J4155" s="19" t="str">
        <f t="shared" si="453"/>
        <v>Not Used</v>
      </c>
      <c r="K4155" s="19" t="str">
        <f t="shared" si="454"/>
        <v>Not Used</v>
      </c>
      <c r="L4155" s="27" t="str">
        <f t="shared" si="450"/>
        <v>CHECK</v>
      </c>
      <c r="M4155" s="27" t="str">
        <f t="shared" si="451"/>
        <v>Bedrock</v>
      </c>
    </row>
    <row r="4156" spans="1:13" x14ac:dyDescent="0.25">
      <c r="A4156" s="15" t="s">
        <v>132</v>
      </c>
      <c r="B4156" s="16" t="s">
        <v>13</v>
      </c>
      <c r="C4156" s="15" t="str">
        <f t="shared" si="449"/>
        <v>Schist_Fine To Coarse</v>
      </c>
      <c r="D4156" s="15">
        <v>0</v>
      </c>
      <c r="E4156" s="33">
        <f t="shared" si="452"/>
        <v>-4.8134274696818129E-2</v>
      </c>
      <c r="F4156" s="15" t="str">
        <f t="shared" si="448"/>
        <v>Not Used</v>
      </c>
      <c r="G4156" s="17" t="s">
        <v>159</v>
      </c>
      <c r="H4156" s="18" t="s">
        <v>166</v>
      </c>
      <c r="I4156" s="26" t="s">
        <v>166</v>
      </c>
      <c r="J4156" s="19" t="str">
        <f t="shared" si="453"/>
        <v>Not Used</v>
      </c>
      <c r="K4156" s="19" t="str">
        <f t="shared" si="454"/>
        <v>Not Used</v>
      </c>
      <c r="L4156" s="27" t="str">
        <f t="shared" si="450"/>
        <v>CHECK</v>
      </c>
      <c r="M4156" s="27" t="str">
        <f t="shared" si="451"/>
        <v>Bedrock</v>
      </c>
    </row>
    <row r="4157" spans="1:13" x14ac:dyDescent="0.25">
      <c r="A4157" s="15" t="s">
        <v>132</v>
      </c>
      <c r="B4157" s="16" t="s">
        <v>14</v>
      </c>
      <c r="C4157" s="15" t="str">
        <f t="shared" si="449"/>
        <v>Schist_Fine To Medium</v>
      </c>
      <c r="D4157" s="15">
        <v>0</v>
      </c>
      <c r="E4157" s="33">
        <f t="shared" si="452"/>
        <v>-4.8134274696818129E-2</v>
      </c>
      <c r="F4157" s="15" t="str">
        <f t="shared" si="448"/>
        <v>Not Used</v>
      </c>
      <c r="G4157" s="17" t="s">
        <v>159</v>
      </c>
      <c r="H4157" s="18" t="s">
        <v>166</v>
      </c>
      <c r="I4157" s="26" t="s">
        <v>166</v>
      </c>
      <c r="J4157" s="19" t="str">
        <f t="shared" si="453"/>
        <v>Not Used</v>
      </c>
      <c r="K4157" s="19" t="str">
        <f t="shared" si="454"/>
        <v>Not Used</v>
      </c>
      <c r="L4157" s="27" t="str">
        <f t="shared" si="450"/>
        <v>CHECK</v>
      </c>
      <c r="M4157" s="27" t="str">
        <f t="shared" si="451"/>
        <v>Bedrock</v>
      </c>
    </row>
    <row r="4158" spans="1:13" x14ac:dyDescent="0.25">
      <c r="A4158" s="15" t="s">
        <v>132</v>
      </c>
      <c r="B4158" s="16" t="s">
        <v>15</v>
      </c>
      <c r="C4158" s="15" t="str">
        <f t="shared" si="449"/>
        <v>Schist_Firm</v>
      </c>
      <c r="D4158" s="15">
        <v>2</v>
      </c>
      <c r="E4158" s="33">
        <f t="shared" si="452"/>
        <v>-4.8015937416255879E-2</v>
      </c>
      <c r="F4158" s="15" t="str">
        <f t="shared" si="448"/>
        <v>Rare/Uncommon</v>
      </c>
      <c r="G4158" s="17" t="s">
        <v>159</v>
      </c>
      <c r="H4158" s="18" t="s">
        <v>166</v>
      </c>
      <c r="I4158" s="26" t="s">
        <v>166</v>
      </c>
      <c r="J4158" s="19" t="str">
        <f t="shared" si="453"/>
        <v>Needs Review</v>
      </c>
      <c r="K4158" s="19" t="str">
        <f t="shared" si="454"/>
        <v>Bell &amp; Erber</v>
      </c>
      <c r="L4158" s="27" t="str">
        <f t="shared" si="450"/>
        <v>Bedrock</v>
      </c>
      <c r="M4158" s="27" t="str">
        <f t="shared" si="451"/>
        <v>Bedrock</v>
      </c>
    </row>
    <row r="4159" spans="1:13" x14ac:dyDescent="0.25">
      <c r="A4159" s="15" t="s">
        <v>132</v>
      </c>
      <c r="B4159" s="16" t="s">
        <v>16</v>
      </c>
      <c r="C4159" s="15" t="str">
        <f t="shared" si="449"/>
        <v>Schist_Fractured</v>
      </c>
      <c r="D4159" s="15">
        <v>0</v>
      </c>
      <c r="E4159" s="33">
        <f t="shared" si="452"/>
        <v>-4.8134274696818129E-2</v>
      </c>
      <c r="F4159" s="15" t="str">
        <f t="shared" si="448"/>
        <v>Not Used</v>
      </c>
      <c r="G4159" s="17" t="s">
        <v>159</v>
      </c>
      <c r="H4159" s="18" t="s">
        <v>166</v>
      </c>
      <c r="I4159" s="26" t="s">
        <v>166</v>
      </c>
      <c r="J4159" s="19" t="str">
        <f t="shared" si="453"/>
        <v>Not Used</v>
      </c>
      <c r="K4159" s="19" t="str">
        <f t="shared" si="454"/>
        <v>Not Used</v>
      </c>
      <c r="L4159" s="27" t="str">
        <f t="shared" si="450"/>
        <v>CHECK</v>
      </c>
      <c r="M4159" s="27" t="str">
        <f t="shared" si="451"/>
        <v>Bedrock</v>
      </c>
    </row>
    <row r="4160" spans="1:13" x14ac:dyDescent="0.25">
      <c r="A4160" s="15" t="s">
        <v>132</v>
      </c>
      <c r="B4160" s="16" t="s">
        <v>17</v>
      </c>
      <c r="C4160" s="15" t="str">
        <f t="shared" si="449"/>
        <v>Schist_Gravely</v>
      </c>
      <c r="D4160" s="15">
        <v>0</v>
      </c>
      <c r="E4160" s="33">
        <f t="shared" si="452"/>
        <v>-4.8134274696818129E-2</v>
      </c>
      <c r="F4160" s="15" t="str">
        <f t="shared" si="448"/>
        <v>Not Used</v>
      </c>
      <c r="G4160" s="17" t="s">
        <v>159</v>
      </c>
      <c r="H4160" s="18" t="s">
        <v>166</v>
      </c>
      <c r="I4160" s="26" t="s">
        <v>166</v>
      </c>
      <c r="J4160" s="19" t="str">
        <f t="shared" si="453"/>
        <v>Not Used</v>
      </c>
      <c r="K4160" s="19" t="str">
        <f t="shared" si="454"/>
        <v>Not Used</v>
      </c>
      <c r="L4160" s="27" t="str">
        <f t="shared" si="450"/>
        <v>CHECK</v>
      </c>
      <c r="M4160" s="27" t="str">
        <f t="shared" si="451"/>
        <v>Bedrock</v>
      </c>
    </row>
    <row r="4161" spans="1:13" x14ac:dyDescent="0.25">
      <c r="A4161" s="15" t="s">
        <v>132</v>
      </c>
      <c r="B4161" s="16" t="s">
        <v>18</v>
      </c>
      <c r="C4161" s="15" t="str">
        <f t="shared" si="449"/>
        <v>Schist_Gummy</v>
      </c>
      <c r="D4161" s="15">
        <v>0</v>
      </c>
      <c r="E4161" s="33">
        <f t="shared" si="452"/>
        <v>-4.8134274696818129E-2</v>
      </c>
      <c r="F4161" s="15" t="str">
        <f t="shared" si="448"/>
        <v>Not Used</v>
      </c>
      <c r="G4161" s="17" t="s">
        <v>159</v>
      </c>
      <c r="H4161" s="18" t="s">
        <v>166</v>
      </c>
      <c r="I4161" s="26" t="s">
        <v>166</v>
      </c>
      <c r="J4161" s="19" t="str">
        <f t="shared" si="453"/>
        <v>Not Used</v>
      </c>
      <c r="K4161" s="19" t="str">
        <f t="shared" si="454"/>
        <v>Not Used</v>
      </c>
      <c r="L4161" s="27" t="str">
        <f t="shared" si="450"/>
        <v>CHECK</v>
      </c>
      <c r="M4161" s="27" t="str">
        <f t="shared" si="451"/>
        <v>Bedrock</v>
      </c>
    </row>
    <row r="4162" spans="1:13" x14ac:dyDescent="0.25">
      <c r="A4162" s="15" t="s">
        <v>132</v>
      </c>
      <c r="B4162" s="16" t="s">
        <v>19</v>
      </c>
      <c r="C4162" s="15" t="str">
        <f t="shared" si="449"/>
        <v>Schist_Hard</v>
      </c>
      <c r="D4162" s="15">
        <v>17</v>
      </c>
      <c r="E4162" s="33">
        <f t="shared" si="452"/>
        <v>-4.7128407812038975E-2</v>
      </c>
      <c r="F4162" s="15" t="str">
        <f t="shared" ref="F4162:F4225" si="455">IF(D4162=0,"Not Used",
IF(E4162&lt;Mean,"Rare/Uncommon",
IF(AND(E4162&gt;Mean,E4162&lt;(Mean + Standard_Deviation)),"Fairly Common",
IF(AND(E4162&gt;(Mean + Standard_Deviation),E4162&lt;(Mean + (2*Standard_Deviation))),"Common",
IF(E4162&gt;(Mean + (2*Standard_Deviation)),"Very Common","")))))</f>
        <v>Rare/Uncommon</v>
      </c>
      <c r="G4162" s="17" t="s">
        <v>159</v>
      </c>
      <c r="H4162" s="18" t="s">
        <v>166</v>
      </c>
      <c r="I4162" s="26" t="s">
        <v>166</v>
      </c>
      <c r="J4162" s="19" t="str">
        <f t="shared" si="453"/>
        <v>Needs Review</v>
      </c>
      <c r="K4162" s="19" t="str">
        <f t="shared" si="454"/>
        <v>Bell &amp; Erber</v>
      </c>
      <c r="L4162" s="27" t="str">
        <f t="shared" si="450"/>
        <v>Bedrock</v>
      </c>
      <c r="M4162" s="27" t="str">
        <f t="shared" si="451"/>
        <v>Bedrock</v>
      </c>
    </row>
    <row r="4163" spans="1:13" x14ac:dyDescent="0.25">
      <c r="A4163" s="15" t="s">
        <v>132</v>
      </c>
      <c r="B4163" s="16" t="s">
        <v>20</v>
      </c>
      <c r="C4163" s="15" t="str">
        <f t="shared" ref="C4163:C4226" si="456">A4163&amp;"_"&amp;IF(ISBLANK(B4163),"",B4163)</f>
        <v>Schist_Heaving/Quick</v>
      </c>
      <c r="D4163" s="15">
        <v>0</v>
      </c>
      <c r="E4163" s="33">
        <f t="shared" si="452"/>
        <v>-4.8134274696818129E-2</v>
      </c>
      <c r="F4163" s="15" t="str">
        <f t="shared" si="455"/>
        <v>Not Used</v>
      </c>
      <c r="G4163" s="17" t="s">
        <v>159</v>
      </c>
      <c r="H4163" s="18" t="s">
        <v>166</v>
      </c>
      <c r="I4163" s="26" t="s">
        <v>166</v>
      </c>
      <c r="J4163" s="19" t="str">
        <f t="shared" si="453"/>
        <v>Not Used</v>
      </c>
      <c r="K4163" s="19" t="str">
        <f t="shared" si="454"/>
        <v>Not Used</v>
      </c>
      <c r="L4163" s="27" t="str">
        <f t="shared" ref="L4163:L4226" si="457">IF(K4163="Esch &amp; Erber",I4163,IF(OR(K4163="Bell &amp; Esch",K4163="Bell &amp; Erber",K4163="Everyone Agrees"),H4163,"CHECK"))</f>
        <v>CHECK</v>
      </c>
      <c r="M4163" s="27" t="str">
        <f t="shared" ref="M4163:M4226" si="458">IF(K4163="Everyone Agrees",H4163,IF(J4163="Not Used",H4163,IF(NOT(L4163="CHECK"),L4163,H4163)))</f>
        <v>Bedrock</v>
      </c>
    </row>
    <row r="4164" spans="1:13" x14ac:dyDescent="0.25">
      <c r="A4164" s="15" t="s">
        <v>132</v>
      </c>
      <c r="B4164" s="16" t="s">
        <v>21</v>
      </c>
      <c r="C4164" s="15" t="str">
        <f t="shared" si="456"/>
        <v>Schist_Karst</v>
      </c>
      <c r="D4164" s="15">
        <v>0</v>
      </c>
      <c r="E4164" s="33">
        <f t="shared" ref="E4164:E4227" si="459">STANDARDIZE(D4164,(SUM($D$2:$D$5657)/COUNT($D$2:$D$5657)),_xlfn.STDEV.P($D$2:$D$5657))</f>
        <v>-4.8134274696818129E-2</v>
      </c>
      <c r="F4164" s="15" t="str">
        <f t="shared" si="455"/>
        <v>Not Used</v>
      </c>
      <c r="G4164" s="17" t="s">
        <v>159</v>
      </c>
      <c r="H4164" s="18" t="s">
        <v>166</v>
      </c>
      <c r="I4164" s="26" t="s">
        <v>166</v>
      </c>
      <c r="J4164" s="19" t="str">
        <f t="shared" ref="J4164:J4227" si="460">IF(AND(G4164=H4164,I4164=H4164),"Yes",IF(AND(OR(G4164="CHECK",H4164="CHECK",I4164="CHECK"),NOT(F4164="Not Used")),"Needs Review",IF(F4164="Not Used", "Not Used","No")))</f>
        <v>Not Used</v>
      </c>
      <c r="K4164" s="19" t="str">
        <f t="shared" ref="K4164:K4227" si="461">IF(J4164="Yes","Everyone Agrees",IF(F4164="Not Used","Not Used",IF(AND(G4164="CHECK",I4164="CHECK"),"Needs Review",IF(G4164=H4164,"Bell &amp; Esch",IF(H4164=I4164,"Bell &amp; Erber",IF(G4164=I4164,"Esch &amp; Erber","Nobody Agrees"))))))</f>
        <v>Not Used</v>
      </c>
      <c r="L4164" s="27" t="str">
        <f t="shared" si="457"/>
        <v>CHECK</v>
      </c>
      <c r="M4164" s="27" t="str">
        <f t="shared" si="458"/>
        <v>Bedrock</v>
      </c>
    </row>
    <row r="4165" spans="1:13" x14ac:dyDescent="0.25">
      <c r="A4165" s="15" t="s">
        <v>132</v>
      </c>
      <c r="B4165" s="16" t="s">
        <v>22</v>
      </c>
      <c r="C4165" s="15" t="str">
        <f t="shared" si="456"/>
        <v>Schist_Layered</v>
      </c>
      <c r="D4165" s="15">
        <v>2</v>
      </c>
      <c r="E4165" s="33">
        <f t="shared" si="459"/>
        <v>-4.8015937416255879E-2</v>
      </c>
      <c r="F4165" s="15" t="str">
        <f t="shared" si="455"/>
        <v>Rare/Uncommon</v>
      </c>
      <c r="G4165" s="17" t="s">
        <v>159</v>
      </c>
      <c r="H4165" s="18" t="s">
        <v>166</v>
      </c>
      <c r="I4165" s="26" t="s">
        <v>166</v>
      </c>
      <c r="J4165" s="19" t="str">
        <f t="shared" si="460"/>
        <v>Needs Review</v>
      </c>
      <c r="K4165" s="19" t="str">
        <f t="shared" si="461"/>
        <v>Bell &amp; Erber</v>
      </c>
      <c r="L4165" s="27" t="str">
        <f t="shared" si="457"/>
        <v>Bedrock</v>
      </c>
      <c r="M4165" s="27" t="str">
        <f t="shared" si="458"/>
        <v>Bedrock</v>
      </c>
    </row>
    <row r="4166" spans="1:13" x14ac:dyDescent="0.25">
      <c r="A4166" s="15" t="s">
        <v>132</v>
      </c>
      <c r="B4166" s="16" t="s">
        <v>23</v>
      </c>
      <c r="C4166" s="15" t="str">
        <f t="shared" si="456"/>
        <v>Schist_Medium</v>
      </c>
      <c r="D4166" s="15">
        <v>1</v>
      </c>
      <c r="E4166" s="33">
        <f t="shared" si="459"/>
        <v>-4.8075106056537004E-2</v>
      </c>
      <c r="F4166" s="15" t="str">
        <f t="shared" si="455"/>
        <v>Rare/Uncommon</v>
      </c>
      <c r="G4166" s="17" t="s">
        <v>159</v>
      </c>
      <c r="H4166" s="18" t="s">
        <v>166</v>
      </c>
      <c r="I4166" s="26" t="s">
        <v>166</v>
      </c>
      <c r="J4166" s="19" t="str">
        <f t="shared" si="460"/>
        <v>Needs Review</v>
      </c>
      <c r="K4166" s="19" t="str">
        <f t="shared" si="461"/>
        <v>Bell &amp; Erber</v>
      </c>
      <c r="L4166" s="27" t="str">
        <f t="shared" si="457"/>
        <v>Bedrock</v>
      </c>
      <c r="M4166" s="27" t="str">
        <f t="shared" si="458"/>
        <v>Bedrock</v>
      </c>
    </row>
    <row r="4167" spans="1:13" x14ac:dyDescent="0.25">
      <c r="A4167" s="15" t="s">
        <v>132</v>
      </c>
      <c r="B4167" s="16" t="s">
        <v>24</v>
      </c>
      <c r="C4167" s="15" t="str">
        <f t="shared" si="456"/>
        <v>Schist_Medium To Coarse</v>
      </c>
      <c r="D4167" s="15">
        <v>0</v>
      </c>
      <c r="E4167" s="33">
        <f t="shared" si="459"/>
        <v>-4.8134274696818129E-2</v>
      </c>
      <c r="F4167" s="15" t="str">
        <f t="shared" si="455"/>
        <v>Not Used</v>
      </c>
      <c r="G4167" s="17" t="s">
        <v>159</v>
      </c>
      <c r="H4167" s="18" t="s">
        <v>166</v>
      </c>
      <c r="I4167" s="26" t="s">
        <v>166</v>
      </c>
      <c r="J4167" s="19" t="str">
        <f t="shared" si="460"/>
        <v>Not Used</v>
      </c>
      <c r="K4167" s="19" t="str">
        <f t="shared" si="461"/>
        <v>Not Used</v>
      </c>
      <c r="L4167" s="27" t="str">
        <f t="shared" si="457"/>
        <v>CHECK</v>
      </c>
      <c r="M4167" s="27" t="str">
        <f t="shared" si="458"/>
        <v>Bedrock</v>
      </c>
    </row>
    <row r="4168" spans="1:13" x14ac:dyDescent="0.25">
      <c r="A4168" s="15" t="s">
        <v>132</v>
      </c>
      <c r="B4168" s="16" t="s">
        <v>25</v>
      </c>
      <c r="C4168" s="15" t="str">
        <f t="shared" si="456"/>
        <v>Schist_Organic</v>
      </c>
      <c r="D4168" s="15">
        <v>0</v>
      </c>
      <c r="E4168" s="33">
        <f t="shared" si="459"/>
        <v>-4.8134274696818129E-2</v>
      </c>
      <c r="F4168" s="15" t="str">
        <f t="shared" si="455"/>
        <v>Not Used</v>
      </c>
      <c r="G4168" s="17" t="s">
        <v>159</v>
      </c>
      <c r="H4168" s="18" t="s">
        <v>166</v>
      </c>
      <c r="I4168" s="26" t="s">
        <v>166</v>
      </c>
      <c r="J4168" s="19" t="str">
        <f t="shared" si="460"/>
        <v>Not Used</v>
      </c>
      <c r="K4168" s="19" t="str">
        <f t="shared" si="461"/>
        <v>Not Used</v>
      </c>
      <c r="L4168" s="27" t="str">
        <f t="shared" si="457"/>
        <v>CHECK</v>
      </c>
      <c r="M4168" s="27" t="str">
        <f t="shared" si="458"/>
        <v>Bedrock</v>
      </c>
    </row>
    <row r="4169" spans="1:13" x14ac:dyDescent="0.25">
      <c r="A4169" s="15" t="s">
        <v>132</v>
      </c>
      <c r="B4169" s="16" t="s">
        <v>26</v>
      </c>
      <c r="C4169" s="15" t="str">
        <f t="shared" si="456"/>
        <v>Schist_Porous</v>
      </c>
      <c r="D4169" s="15">
        <v>0</v>
      </c>
      <c r="E4169" s="33">
        <f t="shared" si="459"/>
        <v>-4.8134274696818129E-2</v>
      </c>
      <c r="F4169" s="15" t="str">
        <f t="shared" si="455"/>
        <v>Not Used</v>
      </c>
      <c r="G4169" s="17" t="s">
        <v>159</v>
      </c>
      <c r="H4169" s="18" t="s">
        <v>166</v>
      </c>
      <c r="I4169" s="26" t="s">
        <v>166</v>
      </c>
      <c r="J4169" s="19" t="str">
        <f t="shared" si="460"/>
        <v>Not Used</v>
      </c>
      <c r="K4169" s="19" t="str">
        <f t="shared" si="461"/>
        <v>Not Used</v>
      </c>
      <c r="L4169" s="27" t="str">
        <f t="shared" si="457"/>
        <v>CHECK</v>
      </c>
      <c r="M4169" s="27" t="str">
        <f t="shared" si="458"/>
        <v>Bedrock</v>
      </c>
    </row>
    <row r="4170" spans="1:13" x14ac:dyDescent="0.25">
      <c r="A4170" s="15" t="s">
        <v>132</v>
      </c>
      <c r="B4170" s="16" t="s">
        <v>27</v>
      </c>
      <c r="C4170" s="15" t="str">
        <f t="shared" si="456"/>
        <v>Schist_Sandy</v>
      </c>
      <c r="D4170" s="15">
        <v>0</v>
      </c>
      <c r="E4170" s="33">
        <f t="shared" si="459"/>
        <v>-4.8134274696818129E-2</v>
      </c>
      <c r="F4170" s="15" t="str">
        <f t="shared" si="455"/>
        <v>Not Used</v>
      </c>
      <c r="G4170" s="17" t="s">
        <v>159</v>
      </c>
      <c r="H4170" s="18" t="s">
        <v>166</v>
      </c>
      <c r="I4170" s="26" t="s">
        <v>166</v>
      </c>
      <c r="J4170" s="19" t="str">
        <f t="shared" si="460"/>
        <v>Not Used</v>
      </c>
      <c r="K4170" s="19" t="str">
        <f t="shared" si="461"/>
        <v>Not Used</v>
      </c>
      <c r="L4170" s="27" t="str">
        <f t="shared" si="457"/>
        <v>CHECK</v>
      </c>
      <c r="M4170" s="27" t="str">
        <f t="shared" si="458"/>
        <v>Bedrock</v>
      </c>
    </row>
    <row r="4171" spans="1:13" x14ac:dyDescent="0.25">
      <c r="A4171" s="15" t="s">
        <v>132</v>
      </c>
      <c r="B4171" s="16" t="s">
        <v>28</v>
      </c>
      <c r="C4171" s="15" t="str">
        <f t="shared" si="456"/>
        <v>Schist_Silty</v>
      </c>
      <c r="D4171" s="15">
        <v>0</v>
      </c>
      <c r="E4171" s="33">
        <f t="shared" si="459"/>
        <v>-4.8134274696818129E-2</v>
      </c>
      <c r="F4171" s="15" t="str">
        <f t="shared" si="455"/>
        <v>Not Used</v>
      </c>
      <c r="G4171" s="17" t="s">
        <v>159</v>
      </c>
      <c r="H4171" s="18" t="s">
        <v>166</v>
      </c>
      <c r="I4171" s="26" t="s">
        <v>166</v>
      </c>
      <c r="J4171" s="19" t="str">
        <f t="shared" si="460"/>
        <v>Not Used</v>
      </c>
      <c r="K4171" s="19" t="str">
        <f t="shared" si="461"/>
        <v>Not Used</v>
      </c>
      <c r="L4171" s="27" t="str">
        <f t="shared" si="457"/>
        <v>CHECK</v>
      </c>
      <c r="M4171" s="27" t="str">
        <f t="shared" si="458"/>
        <v>Bedrock</v>
      </c>
    </row>
    <row r="4172" spans="1:13" x14ac:dyDescent="0.25">
      <c r="A4172" s="15" t="s">
        <v>132</v>
      </c>
      <c r="B4172" s="16" t="s">
        <v>29</v>
      </c>
      <c r="C4172" s="15" t="str">
        <f t="shared" si="456"/>
        <v>Schist_Soft</v>
      </c>
      <c r="D4172" s="15">
        <v>38</v>
      </c>
      <c r="E4172" s="33">
        <f t="shared" si="459"/>
        <v>-4.5885866366135321E-2</v>
      </c>
      <c r="F4172" s="15" t="str">
        <f t="shared" si="455"/>
        <v>Rare/Uncommon</v>
      </c>
      <c r="G4172" s="17" t="s">
        <v>159</v>
      </c>
      <c r="H4172" s="18" t="s">
        <v>166</v>
      </c>
      <c r="I4172" s="26" t="s">
        <v>166</v>
      </c>
      <c r="J4172" s="19" t="str">
        <f t="shared" si="460"/>
        <v>Needs Review</v>
      </c>
      <c r="K4172" s="19" t="str">
        <f t="shared" si="461"/>
        <v>Bell &amp; Erber</v>
      </c>
      <c r="L4172" s="27" t="str">
        <f t="shared" si="457"/>
        <v>Bedrock</v>
      </c>
      <c r="M4172" s="27" t="str">
        <f t="shared" si="458"/>
        <v>Bedrock</v>
      </c>
    </row>
    <row r="4173" spans="1:13" x14ac:dyDescent="0.25">
      <c r="A4173" s="15" t="s">
        <v>132</v>
      </c>
      <c r="B4173" s="16" t="s">
        <v>30</v>
      </c>
      <c r="C4173" s="15" t="str">
        <f t="shared" si="456"/>
        <v>Schist_Sticky</v>
      </c>
      <c r="D4173" s="15">
        <v>0</v>
      </c>
      <c r="E4173" s="33">
        <f t="shared" si="459"/>
        <v>-4.8134274696818129E-2</v>
      </c>
      <c r="F4173" s="15" t="str">
        <f t="shared" si="455"/>
        <v>Not Used</v>
      </c>
      <c r="G4173" s="17" t="s">
        <v>159</v>
      </c>
      <c r="H4173" s="18" t="s">
        <v>166</v>
      </c>
      <c r="I4173" s="26" t="s">
        <v>166</v>
      </c>
      <c r="J4173" s="19" t="str">
        <f t="shared" si="460"/>
        <v>Not Used</v>
      </c>
      <c r="K4173" s="19" t="str">
        <f t="shared" si="461"/>
        <v>Not Used</v>
      </c>
      <c r="L4173" s="27" t="str">
        <f t="shared" si="457"/>
        <v>CHECK</v>
      </c>
      <c r="M4173" s="27" t="str">
        <f t="shared" si="458"/>
        <v>Bedrock</v>
      </c>
    </row>
    <row r="4174" spans="1:13" x14ac:dyDescent="0.25">
      <c r="A4174" s="15" t="s">
        <v>132</v>
      </c>
      <c r="B4174" s="16" t="s">
        <v>31</v>
      </c>
      <c r="C4174" s="15" t="str">
        <f t="shared" si="456"/>
        <v>Schist_Stoney</v>
      </c>
      <c r="D4174" s="15">
        <v>0</v>
      </c>
      <c r="E4174" s="33">
        <f t="shared" si="459"/>
        <v>-4.8134274696818129E-2</v>
      </c>
      <c r="F4174" s="15" t="str">
        <f t="shared" si="455"/>
        <v>Not Used</v>
      </c>
      <c r="G4174" s="17" t="s">
        <v>159</v>
      </c>
      <c r="H4174" s="18" t="s">
        <v>166</v>
      </c>
      <c r="I4174" s="26" t="s">
        <v>166</v>
      </c>
      <c r="J4174" s="19" t="str">
        <f t="shared" si="460"/>
        <v>Not Used</v>
      </c>
      <c r="K4174" s="19" t="str">
        <f t="shared" si="461"/>
        <v>Not Used</v>
      </c>
      <c r="L4174" s="27" t="str">
        <f t="shared" si="457"/>
        <v>CHECK</v>
      </c>
      <c r="M4174" s="27" t="str">
        <f t="shared" si="458"/>
        <v>Bedrock</v>
      </c>
    </row>
    <row r="4175" spans="1:13" x14ac:dyDescent="0.25">
      <c r="A4175" s="15" t="s">
        <v>132</v>
      </c>
      <c r="B4175" s="16" t="s">
        <v>32</v>
      </c>
      <c r="C4175" s="15" t="str">
        <f t="shared" si="456"/>
        <v>Schist_Stringers</v>
      </c>
      <c r="D4175" s="15">
        <v>0</v>
      </c>
      <c r="E4175" s="33">
        <f t="shared" si="459"/>
        <v>-4.8134274696818129E-2</v>
      </c>
      <c r="F4175" s="15" t="str">
        <f t="shared" si="455"/>
        <v>Not Used</v>
      </c>
      <c r="G4175" s="17" t="s">
        <v>159</v>
      </c>
      <c r="H4175" s="18" t="s">
        <v>166</v>
      </c>
      <c r="I4175" s="26" t="s">
        <v>166</v>
      </c>
      <c r="J4175" s="19" t="str">
        <f t="shared" si="460"/>
        <v>Not Used</v>
      </c>
      <c r="K4175" s="19" t="str">
        <f t="shared" si="461"/>
        <v>Not Used</v>
      </c>
      <c r="L4175" s="27" t="str">
        <f t="shared" si="457"/>
        <v>CHECK</v>
      </c>
      <c r="M4175" s="27" t="str">
        <f t="shared" si="458"/>
        <v>Bedrock</v>
      </c>
    </row>
    <row r="4176" spans="1:13" x14ac:dyDescent="0.25">
      <c r="A4176" s="15" t="s">
        <v>132</v>
      </c>
      <c r="B4176" s="16" t="s">
        <v>33</v>
      </c>
      <c r="C4176" s="15" t="str">
        <f t="shared" si="456"/>
        <v>Schist_Strips</v>
      </c>
      <c r="D4176" s="15">
        <v>0</v>
      </c>
      <c r="E4176" s="33">
        <f t="shared" si="459"/>
        <v>-4.8134274696818129E-2</v>
      </c>
      <c r="F4176" s="15" t="str">
        <f t="shared" si="455"/>
        <v>Not Used</v>
      </c>
      <c r="G4176" s="17" t="s">
        <v>159</v>
      </c>
      <c r="H4176" s="18" t="s">
        <v>166</v>
      </c>
      <c r="I4176" s="26" t="s">
        <v>166</v>
      </c>
      <c r="J4176" s="19" t="str">
        <f t="shared" si="460"/>
        <v>Not Used</v>
      </c>
      <c r="K4176" s="19" t="str">
        <f t="shared" si="461"/>
        <v>Not Used</v>
      </c>
      <c r="L4176" s="27" t="str">
        <f t="shared" si="457"/>
        <v>CHECK</v>
      </c>
      <c r="M4176" s="27" t="str">
        <f t="shared" si="458"/>
        <v>Bedrock</v>
      </c>
    </row>
    <row r="4177" spans="1:13" x14ac:dyDescent="0.25">
      <c r="A4177" s="15" t="s">
        <v>132</v>
      </c>
      <c r="B4177" s="16" t="s">
        <v>34</v>
      </c>
      <c r="C4177" s="15" t="str">
        <f t="shared" si="456"/>
        <v>Schist_Swelling</v>
      </c>
      <c r="D4177" s="15">
        <v>0</v>
      </c>
      <c r="E4177" s="33">
        <f t="shared" si="459"/>
        <v>-4.8134274696818129E-2</v>
      </c>
      <c r="F4177" s="15" t="str">
        <f t="shared" si="455"/>
        <v>Not Used</v>
      </c>
      <c r="G4177" s="17" t="s">
        <v>159</v>
      </c>
      <c r="H4177" s="18" t="s">
        <v>166</v>
      </c>
      <c r="I4177" s="26" t="s">
        <v>166</v>
      </c>
      <c r="J4177" s="19" t="str">
        <f t="shared" si="460"/>
        <v>Not Used</v>
      </c>
      <c r="K4177" s="19" t="str">
        <f t="shared" si="461"/>
        <v>Not Used</v>
      </c>
      <c r="L4177" s="27" t="str">
        <f t="shared" si="457"/>
        <v>CHECK</v>
      </c>
      <c r="M4177" s="27" t="str">
        <f t="shared" si="458"/>
        <v>Bedrock</v>
      </c>
    </row>
    <row r="4178" spans="1:13" x14ac:dyDescent="0.25">
      <c r="A4178" s="15" t="s">
        <v>132</v>
      </c>
      <c r="B4178" s="16" t="s">
        <v>35</v>
      </c>
      <c r="C4178" s="15" t="str">
        <f t="shared" si="456"/>
        <v>Schist_Very Coarse</v>
      </c>
      <c r="D4178" s="15">
        <v>0</v>
      </c>
      <c r="E4178" s="33">
        <f t="shared" si="459"/>
        <v>-4.8134274696818129E-2</v>
      </c>
      <c r="F4178" s="15" t="str">
        <f t="shared" si="455"/>
        <v>Not Used</v>
      </c>
      <c r="G4178" s="17" t="s">
        <v>159</v>
      </c>
      <c r="H4178" s="18" t="s">
        <v>166</v>
      </c>
      <c r="I4178" s="26" t="s">
        <v>166</v>
      </c>
      <c r="J4178" s="19" t="str">
        <f t="shared" si="460"/>
        <v>Not Used</v>
      </c>
      <c r="K4178" s="19" t="str">
        <f t="shared" si="461"/>
        <v>Not Used</v>
      </c>
      <c r="L4178" s="27" t="str">
        <f t="shared" si="457"/>
        <v>CHECK</v>
      </c>
      <c r="M4178" s="27" t="str">
        <f t="shared" si="458"/>
        <v>Bedrock</v>
      </c>
    </row>
    <row r="4179" spans="1:13" x14ac:dyDescent="0.25">
      <c r="A4179" s="15" t="s">
        <v>132</v>
      </c>
      <c r="B4179" s="16" t="s">
        <v>160</v>
      </c>
      <c r="C4179" s="15" t="str">
        <f t="shared" si="456"/>
        <v>Schist_Very Fine</v>
      </c>
      <c r="D4179" s="15">
        <v>0</v>
      </c>
      <c r="E4179" s="33">
        <f t="shared" si="459"/>
        <v>-4.8134274696818129E-2</v>
      </c>
      <c r="F4179" s="15" t="str">
        <f t="shared" si="455"/>
        <v>Not Used</v>
      </c>
      <c r="G4179" s="17" t="s">
        <v>159</v>
      </c>
      <c r="H4179" s="18" t="s">
        <v>166</v>
      </c>
      <c r="I4179" s="26" t="s">
        <v>166</v>
      </c>
      <c r="J4179" s="19" t="str">
        <f t="shared" si="460"/>
        <v>Not Used</v>
      </c>
      <c r="K4179" s="19" t="str">
        <f t="shared" si="461"/>
        <v>Not Used</v>
      </c>
      <c r="L4179" s="27" t="str">
        <f t="shared" si="457"/>
        <v>CHECK</v>
      </c>
      <c r="M4179" s="27" t="str">
        <f t="shared" si="458"/>
        <v>Bedrock</v>
      </c>
    </row>
    <row r="4180" spans="1:13" x14ac:dyDescent="0.25">
      <c r="A4180" s="15" t="s">
        <v>132</v>
      </c>
      <c r="B4180" s="16" t="s">
        <v>36</v>
      </c>
      <c r="C4180" s="15" t="str">
        <f t="shared" si="456"/>
        <v>Schist_Very Fine-Coarse</v>
      </c>
      <c r="D4180" s="15">
        <v>0</v>
      </c>
      <c r="E4180" s="33">
        <f t="shared" si="459"/>
        <v>-4.8134274696818129E-2</v>
      </c>
      <c r="F4180" s="15" t="str">
        <f t="shared" si="455"/>
        <v>Not Used</v>
      </c>
      <c r="G4180" s="17" t="s">
        <v>159</v>
      </c>
      <c r="H4180" s="18" t="s">
        <v>166</v>
      </c>
      <c r="I4180" s="26" t="s">
        <v>166</v>
      </c>
      <c r="J4180" s="19" t="str">
        <f t="shared" si="460"/>
        <v>Not Used</v>
      </c>
      <c r="K4180" s="19" t="str">
        <f t="shared" si="461"/>
        <v>Not Used</v>
      </c>
      <c r="L4180" s="27" t="str">
        <f t="shared" si="457"/>
        <v>CHECK</v>
      </c>
      <c r="M4180" s="27" t="str">
        <f t="shared" si="458"/>
        <v>Bedrock</v>
      </c>
    </row>
    <row r="4181" spans="1:13" x14ac:dyDescent="0.25">
      <c r="A4181" s="15" t="s">
        <v>132</v>
      </c>
      <c r="B4181" s="16" t="s">
        <v>37</v>
      </c>
      <c r="C4181" s="15" t="str">
        <f t="shared" si="456"/>
        <v>Schist_Very Fine-Fine</v>
      </c>
      <c r="D4181" s="15">
        <v>0</v>
      </c>
      <c r="E4181" s="33">
        <f t="shared" si="459"/>
        <v>-4.8134274696818129E-2</v>
      </c>
      <c r="F4181" s="15" t="str">
        <f t="shared" si="455"/>
        <v>Not Used</v>
      </c>
      <c r="G4181" s="17" t="s">
        <v>159</v>
      </c>
      <c r="H4181" s="18" t="s">
        <v>166</v>
      </c>
      <c r="I4181" s="26" t="s">
        <v>166</v>
      </c>
      <c r="J4181" s="19" t="str">
        <f t="shared" si="460"/>
        <v>Not Used</v>
      </c>
      <c r="K4181" s="19" t="str">
        <f t="shared" si="461"/>
        <v>Not Used</v>
      </c>
      <c r="L4181" s="27" t="str">
        <f t="shared" si="457"/>
        <v>CHECK</v>
      </c>
      <c r="M4181" s="27" t="str">
        <f t="shared" si="458"/>
        <v>Bedrock</v>
      </c>
    </row>
    <row r="4182" spans="1:13" x14ac:dyDescent="0.25">
      <c r="A4182" s="15" t="s">
        <v>132</v>
      </c>
      <c r="B4182" s="16" t="s">
        <v>38</v>
      </c>
      <c r="C4182" s="15" t="str">
        <f t="shared" si="456"/>
        <v>Schist_Very Fine-Medium</v>
      </c>
      <c r="D4182" s="15">
        <v>0</v>
      </c>
      <c r="E4182" s="33">
        <f t="shared" si="459"/>
        <v>-4.8134274696818129E-2</v>
      </c>
      <c r="F4182" s="15" t="str">
        <f t="shared" si="455"/>
        <v>Not Used</v>
      </c>
      <c r="G4182" s="17" t="s">
        <v>159</v>
      </c>
      <c r="H4182" s="18" t="s">
        <v>166</v>
      </c>
      <c r="I4182" s="26" t="s">
        <v>166</v>
      </c>
      <c r="J4182" s="19" t="str">
        <f t="shared" si="460"/>
        <v>Not Used</v>
      </c>
      <c r="K4182" s="19" t="str">
        <f t="shared" si="461"/>
        <v>Not Used</v>
      </c>
      <c r="L4182" s="27" t="str">
        <f t="shared" si="457"/>
        <v>CHECK</v>
      </c>
      <c r="M4182" s="27" t="str">
        <f t="shared" si="458"/>
        <v>Bedrock</v>
      </c>
    </row>
    <row r="4183" spans="1:13" x14ac:dyDescent="0.25">
      <c r="A4183" s="15" t="s">
        <v>132</v>
      </c>
      <c r="B4183" s="16" t="s">
        <v>39</v>
      </c>
      <c r="C4183" s="15" t="str">
        <f t="shared" si="456"/>
        <v>Schist_Very Hard</v>
      </c>
      <c r="D4183" s="15">
        <v>0</v>
      </c>
      <c r="E4183" s="33">
        <f t="shared" si="459"/>
        <v>-4.8134274696818129E-2</v>
      </c>
      <c r="F4183" s="15" t="str">
        <f t="shared" si="455"/>
        <v>Not Used</v>
      </c>
      <c r="G4183" s="17" t="s">
        <v>159</v>
      </c>
      <c r="H4183" s="18" t="s">
        <v>166</v>
      </c>
      <c r="I4183" s="26" t="s">
        <v>166</v>
      </c>
      <c r="J4183" s="19" t="str">
        <f t="shared" si="460"/>
        <v>Not Used</v>
      </c>
      <c r="K4183" s="19" t="str">
        <f t="shared" si="461"/>
        <v>Not Used</v>
      </c>
      <c r="L4183" s="27" t="str">
        <f t="shared" si="457"/>
        <v>CHECK</v>
      </c>
      <c r="M4183" s="27" t="str">
        <f t="shared" si="458"/>
        <v>Bedrock</v>
      </c>
    </row>
    <row r="4184" spans="1:13" x14ac:dyDescent="0.25">
      <c r="A4184" s="15" t="s">
        <v>132</v>
      </c>
      <c r="B4184" s="16" t="s">
        <v>40</v>
      </c>
      <c r="C4184" s="15" t="str">
        <f t="shared" si="456"/>
        <v>Schist_W/Boulders</v>
      </c>
      <c r="D4184" s="15">
        <v>0</v>
      </c>
      <c r="E4184" s="33">
        <f t="shared" si="459"/>
        <v>-4.8134274696818129E-2</v>
      </c>
      <c r="F4184" s="15" t="str">
        <f t="shared" si="455"/>
        <v>Not Used</v>
      </c>
      <c r="G4184" s="17" t="s">
        <v>159</v>
      </c>
      <c r="H4184" s="18" t="s">
        <v>166</v>
      </c>
      <c r="I4184" s="26" t="s">
        <v>166</v>
      </c>
      <c r="J4184" s="19" t="str">
        <f t="shared" si="460"/>
        <v>Not Used</v>
      </c>
      <c r="K4184" s="19" t="str">
        <f t="shared" si="461"/>
        <v>Not Used</v>
      </c>
      <c r="L4184" s="27" t="str">
        <f t="shared" si="457"/>
        <v>CHECK</v>
      </c>
      <c r="M4184" s="27" t="str">
        <f t="shared" si="458"/>
        <v>Bedrock</v>
      </c>
    </row>
    <row r="4185" spans="1:13" x14ac:dyDescent="0.25">
      <c r="A4185" s="15" t="s">
        <v>132</v>
      </c>
      <c r="B4185" s="16" t="s">
        <v>41</v>
      </c>
      <c r="C4185" s="15" t="str">
        <f t="shared" si="456"/>
        <v>Schist_W/Clay</v>
      </c>
      <c r="D4185" s="15">
        <v>4</v>
      </c>
      <c r="E4185" s="33">
        <f t="shared" si="459"/>
        <v>-4.7897600135693622E-2</v>
      </c>
      <c r="F4185" s="15" t="str">
        <f t="shared" si="455"/>
        <v>Rare/Uncommon</v>
      </c>
      <c r="G4185" s="17" t="s">
        <v>159</v>
      </c>
      <c r="H4185" s="18" t="s">
        <v>166</v>
      </c>
      <c r="I4185" s="26" t="s">
        <v>166</v>
      </c>
      <c r="J4185" s="19" t="str">
        <f t="shared" si="460"/>
        <v>Needs Review</v>
      </c>
      <c r="K4185" s="19" t="str">
        <f t="shared" si="461"/>
        <v>Bell &amp; Erber</v>
      </c>
      <c r="L4185" s="27" t="str">
        <f t="shared" si="457"/>
        <v>Bedrock</v>
      </c>
      <c r="M4185" s="27" t="str">
        <f t="shared" si="458"/>
        <v>Bedrock</v>
      </c>
    </row>
    <row r="4186" spans="1:13" x14ac:dyDescent="0.25">
      <c r="A4186" s="15" t="s">
        <v>132</v>
      </c>
      <c r="B4186" s="16" t="s">
        <v>42</v>
      </c>
      <c r="C4186" s="15" t="str">
        <f t="shared" si="456"/>
        <v>Schist_W/Coal</v>
      </c>
      <c r="D4186" s="15">
        <v>0</v>
      </c>
      <c r="E4186" s="33">
        <f t="shared" si="459"/>
        <v>-4.8134274696818129E-2</v>
      </c>
      <c r="F4186" s="15" t="str">
        <f t="shared" si="455"/>
        <v>Not Used</v>
      </c>
      <c r="G4186" s="17" t="s">
        <v>159</v>
      </c>
      <c r="H4186" s="18" t="s">
        <v>166</v>
      </c>
      <c r="I4186" s="26" t="s">
        <v>166</v>
      </c>
      <c r="J4186" s="19" t="str">
        <f t="shared" si="460"/>
        <v>Not Used</v>
      </c>
      <c r="K4186" s="19" t="str">
        <f t="shared" si="461"/>
        <v>Not Used</v>
      </c>
      <c r="L4186" s="27" t="str">
        <f t="shared" si="457"/>
        <v>CHECK</v>
      </c>
      <c r="M4186" s="27" t="str">
        <f t="shared" si="458"/>
        <v>Bedrock</v>
      </c>
    </row>
    <row r="4187" spans="1:13" x14ac:dyDescent="0.25">
      <c r="A4187" s="15" t="s">
        <v>132</v>
      </c>
      <c r="B4187" s="16" t="s">
        <v>43</v>
      </c>
      <c r="C4187" s="15" t="str">
        <f t="shared" si="456"/>
        <v>Schist_W/Cobbles</v>
      </c>
      <c r="D4187" s="15">
        <v>0</v>
      </c>
      <c r="E4187" s="33">
        <f t="shared" si="459"/>
        <v>-4.8134274696818129E-2</v>
      </c>
      <c r="F4187" s="15" t="str">
        <f t="shared" si="455"/>
        <v>Not Used</v>
      </c>
      <c r="G4187" s="17" t="s">
        <v>159</v>
      </c>
      <c r="H4187" s="18" t="s">
        <v>166</v>
      </c>
      <c r="I4187" s="26" t="s">
        <v>166</v>
      </c>
      <c r="J4187" s="19" t="str">
        <f t="shared" si="460"/>
        <v>Not Used</v>
      </c>
      <c r="K4187" s="19" t="str">
        <f t="shared" si="461"/>
        <v>Not Used</v>
      </c>
      <c r="L4187" s="27" t="str">
        <f t="shared" si="457"/>
        <v>CHECK</v>
      </c>
      <c r="M4187" s="27" t="str">
        <f t="shared" si="458"/>
        <v>Bedrock</v>
      </c>
    </row>
    <row r="4188" spans="1:13" x14ac:dyDescent="0.25">
      <c r="A4188" s="15" t="s">
        <v>132</v>
      </c>
      <c r="B4188" s="16" t="s">
        <v>44</v>
      </c>
      <c r="C4188" s="15" t="str">
        <f t="shared" si="456"/>
        <v>Schist_W/Dolomite</v>
      </c>
      <c r="D4188" s="15">
        <v>0</v>
      </c>
      <c r="E4188" s="33">
        <f t="shared" si="459"/>
        <v>-4.8134274696818129E-2</v>
      </c>
      <c r="F4188" s="15" t="str">
        <f t="shared" si="455"/>
        <v>Not Used</v>
      </c>
      <c r="G4188" s="17" t="s">
        <v>159</v>
      </c>
      <c r="H4188" s="18" t="s">
        <v>166</v>
      </c>
      <c r="I4188" s="26" t="s">
        <v>166</v>
      </c>
      <c r="J4188" s="19" t="str">
        <f t="shared" si="460"/>
        <v>Not Used</v>
      </c>
      <c r="K4188" s="19" t="str">
        <f t="shared" si="461"/>
        <v>Not Used</v>
      </c>
      <c r="L4188" s="27" t="str">
        <f t="shared" si="457"/>
        <v>CHECK</v>
      </c>
      <c r="M4188" s="27" t="str">
        <f t="shared" si="458"/>
        <v>Bedrock</v>
      </c>
    </row>
    <row r="4189" spans="1:13" x14ac:dyDescent="0.25">
      <c r="A4189" s="15" t="s">
        <v>132</v>
      </c>
      <c r="B4189" s="16" t="s">
        <v>45</v>
      </c>
      <c r="C4189" s="15" t="str">
        <f t="shared" si="456"/>
        <v>Schist_W/Gravel</v>
      </c>
      <c r="D4189" s="15">
        <v>0</v>
      </c>
      <c r="E4189" s="33">
        <f t="shared" si="459"/>
        <v>-4.8134274696818129E-2</v>
      </c>
      <c r="F4189" s="15" t="str">
        <f t="shared" si="455"/>
        <v>Not Used</v>
      </c>
      <c r="G4189" s="17" t="s">
        <v>159</v>
      </c>
      <c r="H4189" s="18" t="s">
        <v>166</v>
      </c>
      <c r="I4189" s="26" t="s">
        <v>166</v>
      </c>
      <c r="J4189" s="19" t="str">
        <f t="shared" si="460"/>
        <v>Not Used</v>
      </c>
      <c r="K4189" s="19" t="str">
        <f t="shared" si="461"/>
        <v>Not Used</v>
      </c>
      <c r="L4189" s="27" t="str">
        <f t="shared" si="457"/>
        <v>CHECK</v>
      </c>
      <c r="M4189" s="27" t="str">
        <f t="shared" si="458"/>
        <v>Bedrock</v>
      </c>
    </row>
    <row r="4190" spans="1:13" x14ac:dyDescent="0.25">
      <c r="A4190" s="15" t="s">
        <v>132</v>
      </c>
      <c r="B4190" s="16" t="s">
        <v>46</v>
      </c>
      <c r="C4190" s="15" t="str">
        <f t="shared" si="456"/>
        <v>Schist_W/Gypsum</v>
      </c>
      <c r="D4190" s="15">
        <v>0</v>
      </c>
      <c r="E4190" s="33">
        <f t="shared" si="459"/>
        <v>-4.8134274696818129E-2</v>
      </c>
      <c r="F4190" s="15" t="str">
        <f t="shared" si="455"/>
        <v>Not Used</v>
      </c>
      <c r="G4190" s="17" t="s">
        <v>159</v>
      </c>
      <c r="H4190" s="18" t="s">
        <v>166</v>
      </c>
      <c r="I4190" s="26" t="s">
        <v>166</v>
      </c>
      <c r="J4190" s="19" t="str">
        <f t="shared" si="460"/>
        <v>Not Used</v>
      </c>
      <c r="K4190" s="19" t="str">
        <f t="shared" si="461"/>
        <v>Not Used</v>
      </c>
      <c r="L4190" s="27" t="str">
        <f t="shared" si="457"/>
        <v>CHECK</v>
      </c>
      <c r="M4190" s="27" t="str">
        <f t="shared" si="458"/>
        <v>Bedrock</v>
      </c>
    </row>
    <row r="4191" spans="1:13" x14ac:dyDescent="0.25">
      <c r="A4191" s="15" t="s">
        <v>132</v>
      </c>
      <c r="B4191" s="16" t="s">
        <v>47</v>
      </c>
      <c r="C4191" s="15" t="str">
        <f t="shared" si="456"/>
        <v>Schist_W/Limestone</v>
      </c>
      <c r="D4191" s="15">
        <v>0</v>
      </c>
      <c r="E4191" s="33">
        <f t="shared" si="459"/>
        <v>-4.8134274696818129E-2</v>
      </c>
      <c r="F4191" s="15" t="str">
        <f t="shared" si="455"/>
        <v>Not Used</v>
      </c>
      <c r="G4191" s="17" t="s">
        <v>159</v>
      </c>
      <c r="H4191" s="18" t="s">
        <v>166</v>
      </c>
      <c r="I4191" s="26" t="s">
        <v>166</v>
      </c>
      <c r="J4191" s="19" t="str">
        <f t="shared" si="460"/>
        <v>Not Used</v>
      </c>
      <c r="K4191" s="19" t="str">
        <f t="shared" si="461"/>
        <v>Not Used</v>
      </c>
      <c r="L4191" s="27" t="str">
        <f t="shared" si="457"/>
        <v>CHECK</v>
      </c>
      <c r="M4191" s="27" t="str">
        <f t="shared" si="458"/>
        <v>Bedrock</v>
      </c>
    </row>
    <row r="4192" spans="1:13" x14ac:dyDescent="0.25">
      <c r="A4192" s="15" t="s">
        <v>132</v>
      </c>
      <c r="B4192" s="16" t="s">
        <v>48</v>
      </c>
      <c r="C4192" s="15" t="str">
        <f t="shared" si="456"/>
        <v>Schist_W/Pyrite</v>
      </c>
      <c r="D4192" s="15">
        <v>0</v>
      </c>
      <c r="E4192" s="33">
        <f t="shared" si="459"/>
        <v>-4.8134274696818129E-2</v>
      </c>
      <c r="F4192" s="15" t="str">
        <f t="shared" si="455"/>
        <v>Not Used</v>
      </c>
      <c r="G4192" s="17" t="s">
        <v>159</v>
      </c>
      <c r="H4192" s="18" t="s">
        <v>166</v>
      </c>
      <c r="I4192" s="26" t="s">
        <v>166</v>
      </c>
      <c r="J4192" s="19" t="str">
        <f t="shared" si="460"/>
        <v>Not Used</v>
      </c>
      <c r="K4192" s="19" t="str">
        <f t="shared" si="461"/>
        <v>Not Used</v>
      </c>
      <c r="L4192" s="27" t="str">
        <f t="shared" si="457"/>
        <v>CHECK</v>
      </c>
      <c r="M4192" s="27" t="str">
        <f t="shared" si="458"/>
        <v>Bedrock</v>
      </c>
    </row>
    <row r="4193" spans="1:13" x14ac:dyDescent="0.25">
      <c r="A4193" s="15" t="s">
        <v>132</v>
      </c>
      <c r="B4193" s="16" t="s">
        <v>49</v>
      </c>
      <c r="C4193" s="15" t="str">
        <f t="shared" si="456"/>
        <v>Schist_W/Sand</v>
      </c>
      <c r="D4193" s="15">
        <v>1</v>
      </c>
      <c r="E4193" s="33">
        <f t="shared" si="459"/>
        <v>-4.8075106056537004E-2</v>
      </c>
      <c r="F4193" s="15" t="str">
        <f t="shared" si="455"/>
        <v>Rare/Uncommon</v>
      </c>
      <c r="G4193" s="17" t="s">
        <v>159</v>
      </c>
      <c r="H4193" s="18" t="s">
        <v>166</v>
      </c>
      <c r="I4193" s="26" t="s">
        <v>166</v>
      </c>
      <c r="J4193" s="19" t="str">
        <f t="shared" si="460"/>
        <v>Needs Review</v>
      </c>
      <c r="K4193" s="19" t="str">
        <f t="shared" si="461"/>
        <v>Bell &amp; Erber</v>
      </c>
      <c r="L4193" s="27" t="str">
        <f t="shared" si="457"/>
        <v>Bedrock</v>
      </c>
      <c r="M4193" s="27" t="str">
        <f t="shared" si="458"/>
        <v>Bedrock</v>
      </c>
    </row>
    <row r="4194" spans="1:13" x14ac:dyDescent="0.25">
      <c r="A4194" s="15" t="s">
        <v>132</v>
      </c>
      <c r="B4194" s="16" t="s">
        <v>50</v>
      </c>
      <c r="C4194" s="15" t="str">
        <f t="shared" si="456"/>
        <v>Schist_W/Sandstone</v>
      </c>
      <c r="D4194" s="15">
        <v>0</v>
      </c>
      <c r="E4194" s="33">
        <f t="shared" si="459"/>
        <v>-4.8134274696818129E-2</v>
      </c>
      <c r="F4194" s="15" t="str">
        <f t="shared" si="455"/>
        <v>Not Used</v>
      </c>
      <c r="G4194" s="17" t="s">
        <v>159</v>
      </c>
      <c r="H4194" s="18" t="s">
        <v>166</v>
      </c>
      <c r="I4194" s="26" t="s">
        <v>166</v>
      </c>
      <c r="J4194" s="19" t="str">
        <f t="shared" si="460"/>
        <v>Not Used</v>
      </c>
      <c r="K4194" s="19" t="str">
        <f t="shared" si="461"/>
        <v>Not Used</v>
      </c>
      <c r="L4194" s="27" t="str">
        <f t="shared" si="457"/>
        <v>CHECK</v>
      </c>
      <c r="M4194" s="27" t="str">
        <f t="shared" si="458"/>
        <v>Bedrock</v>
      </c>
    </row>
    <row r="4195" spans="1:13" x14ac:dyDescent="0.25">
      <c r="A4195" s="15" t="s">
        <v>132</v>
      </c>
      <c r="B4195" s="16" t="s">
        <v>51</v>
      </c>
      <c r="C4195" s="15" t="str">
        <f t="shared" si="456"/>
        <v>Schist_W/Shale</v>
      </c>
      <c r="D4195" s="15">
        <v>1</v>
      </c>
      <c r="E4195" s="33">
        <f t="shared" si="459"/>
        <v>-4.8075106056537004E-2</v>
      </c>
      <c r="F4195" s="15" t="str">
        <f t="shared" si="455"/>
        <v>Rare/Uncommon</v>
      </c>
      <c r="G4195" s="17" t="s">
        <v>159</v>
      </c>
      <c r="H4195" s="18" t="s">
        <v>166</v>
      </c>
      <c r="I4195" s="26" t="s">
        <v>166</v>
      </c>
      <c r="J4195" s="19" t="str">
        <f t="shared" si="460"/>
        <v>Needs Review</v>
      </c>
      <c r="K4195" s="19" t="str">
        <f t="shared" si="461"/>
        <v>Bell &amp; Erber</v>
      </c>
      <c r="L4195" s="27" t="str">
        <f t="shared" si="457"/>
        <v>Bedrock</v>
      </c>
      <c r="M4195" s="27" t="str">
        <f t="shared" si="458"/>
        <v>Bedrock</v>
      </c>
    </row>
    <row r="4196" spans="1:13" x14ac:dyDescent="0.25">
      <c r="A4196" s="15" t="s">
        <v>132</v>
      </c>
      <c r="B4196" s="16" t="s">
        <v>52</v>
      </c>
      <c r="C4196" s="15" t="str">
        <f t="shared" si="456"/>
        <v>Schist_W/Silt</v>
      </c>
      <c r="D4196" s="15">
        <v>0</v>
      </c>
      <c r="E4196" s="33">
        <f t="shared" si="459"/>
        <v>-4.8134274696818129E-2</v>
      </c>
      <c r="F4196" s="15" t="str">
        <f t="shared" si="455"/>
        <v>Not Used</v>
      </c>
      <c r="G4196" s="17" t="s">
        <v>159</v>
      </c>
      <c r="H4196" s="18" t="s">
        <v>166</v>
      </c>
      <c r="I4196" s="26" t="s">
        <v>166</v>
      </c>
      <c r="J4196" s="19" t="str">
        <f t="shared" si="460"/>
        <v>Not Used</v>
      </c>
      <c r="K4196" s="19" t="str">
        <f t="shared" si="461"/>
        <v>Not Used</v>
      </c>
      <c r="L4196" s="27" t="str">
        <f t="shared" si="457"/>
        <v>CHECK</v>
      </c>
      <c r="M4196" s="27" t="str">
        <f t="shared" si="458"/>
        <v>Bedrock</v>
      </c>
    </row>
    <row r="4197" spans="1:13" x14ac:dyDescent="0.25">
      <c r="A4197" s="15" t="s">
        <v>132</v>
      </c>
      <c r="B4197" s="16" t="s">
        <v>53</v>
      </c>
      <c r="C4197" s="15" t="str">
        <f t="shared" si="456"/>
        <v>Schist_W/Stones</v>
      </c>
      <c r="D4197" s="15">
        <v>1</v>
      </c>
      <c r="E4197" s="33">
        <f t="shared" si="459"/>
        <v>-4.8075106056537004E-2</v>
      </c>
      <c r="F4197" s="15" t="str">
        <f t="shared" si="455"/>
        <v>Rare/Uncommon</v>
      </c>
      <c r="G4197" s="17" t="s">
        <v>159</v>
      </c>
      <c r="H4197" s="18" t="s">
        <v>166</v>
      </c>
      <c r="I4197" s="26" t="s">
        <v>166</v>
      </c>
      <c r="J4197" s="19" t="str">
        <f t="shared" si="460"/>
        <v>Needs Review</v>
      </c>
      <c r="K4197" s="19" t="str">
        <f t="shared" si="461"/>
        <v>Bell &amp; Erber</v>
      </c>
      <c r="L4197" s="27" t="str">
        <f t="shared" si="457"/>
        <v>Bedrock</v>
      </c>
      <c r="M4197" s="27" t="str">
        <f t="shared" si="458"/>
        <v>Bedrock</v>
      </c>
    </row>
    <row r="4198" spans="1:13" x14ac:dyDescent="0.25">
      <c r="A4198" s="15" t="s">
        <v>132</v>
      </c>
      <c r="B4198" s="16" t="s">
        <v>54</v>
      </c>
      <c r="C4198" s="15" t="str">
        <f t="shared" si="456"/>
        <v>Schist_Water Bearing</v>
      </c>
      <c r="D4198" s="15">
        <v>0</v>
      </c>
      <c r="E4198" s="33">
        <f t="shared" si="459"/>
        <v>-4.8134274696818129E-2</v>
      </c>
      <c r="F4198" s="15" t="str">
        <f t="shared" si="455"/>
        <v>Not Used</v>
      </c>
      <c r="G4198" s="17" t="s">
        <v>159</v>
      </c>
      <c r="H4198" s="18" t="s">
        <v>166</v>
      </c>
      <c r="I4198" s="26" t="s">
        <v>166</v>
      </c>
      <c r="J4198" s="19" t="str">
        <f t="shared" si="460"/>
        <v>Not Used</v>
      </c>
      <c r="K4198" s="19" t="str">
        <f t="shared" si="461"/>
        <v>Not Used</v>
      </c>
      <c r="L4198" s="27" t="str">
        <f t="shared" si="457"/>
        <v>CHECK</v>
      </c>
      <c r="M4198" s="27" t="str">
        <f t="shared" si="458"/>
        <v>Bedrock</v>
      </c>
    </row>
    <row r="4199" spans="1:13" x14ac:dyDescent="0.25">
      <c r="A4199" s="15" t="s">
        <v>132</v>
      </c>
      <c r="B4199" s="16" t="s">
        <v>55</v>
      </c>
      <c r="C4199" s="15" t="str">
        <f t="shared" si="456"/>
        <v>Schist_Weathered</v>
      </c>
      <c r="D4199" s="15">
        <v>3</v>
      </c>
      <c r="E4199" s="33">
        <f t="shared" si="459"/>
        <v>-4.7956768775974754E-2</v>
      </c>
      <c r="F4199" s="15" t="str">
        <f t="shared" si="455"/>
        <v>Rare/Uncommon</v>
      </c>
      <c r="G4199" s="17" t="s">
        <v>159</v>
      </c>
      <c r="H4199" s="18" t="s">
        <v>166</v>
      </c>
      <c r="I4199" s="26" t="s">
        <v>166</v>
      </c>
      <c r="J4199" s="19" t="str">
        <f t="shared" si="460"/>
        <v>Needs Review</v>
      </c>
      <c r="K4199" s="19" t="str">
        <f t="shared" si="461"/>
        <v>Bell &amp; Erber</v>
      </c>
      <c r="L4199" s="27" t="str">
        <f t="shared" si="457"/>
        <v>Bedrock</v>
      </c>
      <c r="M4199" s="27" t="str">
        <f t="shared" si="458"/>
        <v>Bedrock</v>
      </c>
    </row>
    <row r="4200" spans="1:13" x14ac:dyDescent="0.25">
      <c r="A4200" s="15" t="s">
        <v>132</v>
      </c>
      <c r="B4200" s="16" t="s">
        <v>56</v>
      </c>
      <c r="C4200" s="15" t="str">
        <f t="shared" si="456"/>
        <v>Schist_Wet/Moist</v>
      </c>
      <c r="D4200" s="15">
        <v>0</v>
      </c>
      <c r="E4200" s="33">
        <f t="shared" si="459"/>
        <v>-4.8134274696818129E-2</v>
      </c>
      <c r="F4200" s="15" t="str">
        <f t="shared" si="455"/>
        <v>Not Used</v>
      </c>
      <c r="G4200" s="17" t="s">
        <v>159</v>
      </c>
      <c r="H4200" s="18" t="s">
        <v>166</v>
      </c>
      <c r="I4200" s="26" t="s">
        <v>166</v>
      </c>
      <c r="J4200" s="19" t="str">
        <f t="shared" si="460"/>
        <v>Not Used</v>
      </c>
      <c r="K4200" s="19" t="str">
        <f t="shared" si="461"/>
        <v>Not Used</v>
      </c>
      <c r="L4200" s="27" t="str">
        <f t="shared" si="457"/>
        <v>CHECK</v>
      </c>
      <c r="M4200" s="27" t="str">
        <f t="shared" si="458"/>
        <v>Bedrock</v>
      </c>
    </row>
    <row r="4201" spans="1:13" x14ac:dyDescent="0.25">
      <c r="A4201" s="15" t="s">
        <v>132</v>
      </c>
      <c r="B4201" s="16" t="s">
        <v>57</v>
      </c>
      <c r="C4201" s="15" t="str">
        <f t="shared" si="456"/>
        <v>Schist_Wood</v>
      </c>
      <c r="D4201" s="15">
        <v>0</v>
      </c>
      <c r="E4201" s="33">
        <f t="shared" si="459"/>
        <v>-4.8134274696818129E-2</v>
      </c>
      <c r="F4201" s="15" t="str">
        <f t="shared" si="455"/>
        <v>Not Used</v>
      </c>
      <c r="G4201" s="17" t="s">
        <v>159</v>
      </c>
      <c r="H4201" s="18" t="s">
        <v>166</v>
      </c>
      <c r="I4201" s="26" t="s">
        <v>166</v>
      </c>
      <c r="J4201" s="19" t="str">
        <f t="shared" si="460"/>
        <v>Not Used</v>
      </c>
      <c r="K4201" s="19" t="str">
        <f t="shared" si="461"/>
        <v>Not Used</v>
      </c>
      <c r="L4201" s="27" t="str">
        <f t="shared" si="457"/>
        <v>CHECK</v>
      </c>
      <c r="M4201" s="27" t="str">
        <f t="shared" si="458"/>
        <v>Bedrock</v>
      </c>
    </row>
    <row r="4202" spans="1:13" x14ac:dyDescent="0.25">
      <c r="A4202" s="15" t="s">
        <v>133</v>
      </c>
      <c r="B4202" s="16"/>
      <c r="C4202" s="15" t="str">
        <f t="shared" si="456"/>
        <v>See Comments_</v>
      </c>
      <c r="D4202" s="15">
        <v>9317</v>
      </c>
      <c r="E4202" s="33">
        <f t="shared" si="459"/>
        <v>0.5031399468024389</v>
      </c>
      <c r="F4202" s="15" t="str">
        <f t="shared" si="455"/>
        <v>Fairly Common</v>
      </c>
      <c r="G4202" s="17" t="s">
        <v>167</v>
      </c>
      <c r="H4202" s="18" t="s">
        <v>167</v>
      </c>
      <c r="I4202" s="26" t="s">
        <v>167</v>
      </c>
      <c r="J4202" s="19" t="str">
        <f t="shared" si="460"/>
        <v>Yes</v>
      </c>
      <c r="K4202" s="19" t="str">
        <f t="shared" si="461"/>
        <v>Everyone Agrees</v>
      </c>
      <c r="L4202" s="27" t="str">
        <f t="shared" si="457"/>
        <v>Unknown or No Record</v>
      </c>
      <c r="M4202" s="27" t="str">
        <f t="shared" si="458"/>
        <v>Unknown or No Record</v>
      </c>
    </row>
    <row r="4203" spans="1:13" x14ac:dyDescent="0.25">
      <c r="A4203" s="15" t="s">
        <v>133</v>
      </c>
      <c r="B4203" s="16" t="s">
        <v>4</v>
      </c>
      <c r="C4203" s="15" t="str">
        <f t="shared" si="456"/>
        <v>See Comments_Broken</v>
      </c>
      <c r="D4203" s="15">
        <v>36</v>
      </c>
      <c r="E4203" s="33">
        <f t="shared" si="459"/>
        <v>-4.6004203646697571E-2</v>
      </c>
      <c r="F4203" s="15" t="str">
        <f t="shared" si="455"/>
        <v>Rare/Uncommon</v>
      </c>
      <c r="G4203" s="17" t="s">
        <v>167</v>
      </c>
      <c r="H4203" s="18" t="s">
        <v>167</v>
      </c>
      <c r="I4203" s="26" t="s">
        <v>167</v>
      </c>
      <c r="J4203" s="19" t="str">
        <f t="shared" si="460"/>
        <v>Yes</v>
      </c>
      <c r="K4203" s="19" t="str">
        <f t="shared" si="461"/>
        <v>Everyone Agrees</v>
      </c>
      <c r="L4203" s="27" t="str">
        <f t="shared" si="457"/>
        <v>Unknown or No Record</v>
      </c>
      <c r="M4203" s="27" t="str">
        <f t="shared" si="458"/>
        <v>Unknown or No Record</v>
      </c>
    </row>
    <row r="4204" spans="1:13" x14ac:dyDescent="0.25">
      <c r="A4204" s="15" t="s">
        <v>133</v>
      </c>
      <c r="B4204" s="16" t="s">
        <v>5</v>
      </c>
      <c r="C4204" s="15" t="str">
        <f t="shared" si="456"/>
        <v>See Comments_Cemented</v>
      </c>
      <c r="D4204" s="15">
        <v>2</v>
      </c>
      <c r="E4204" s="33">
        <f t="shared" si="459"/>
        <v>-4.8015937416255879E-2</v>
      </c>
      <c r="F4204" s="15" t="str">
        <f t="shared" si="455"/>
        <v>Rare/Uncommon</v>
      </c>
      <c r="G4204" s="17" t="s">
        <v>167</v>
      </c>
      <c r="H4204" s="18" t="s">
        <v>167</v>
      </c>
      <c r="I4204" s="26" t="s">
        <v>167</v>
      </c>
      <c r="J4204" s="19" t="str">
        <f t="shared" si="460"/>
        <v>Yes</v>
      </c>
      <c r="K4204" s="19" t="str">
        <f t="shared" si="461"/>
        <v>Everyone Agrees</v>
      </c>
      <c r="L4204" s="27" t="str">
        <f t="shared" si="457"/>
        <v>Unknown or No Record</v>
      </c>
      <c r="M4204" s="27" t="str">
        <f t="shared" si="458"/>
        <v>Unknown or No Record</v>
      </c>
    </row>
    <row r="4205" spans="1:13" x14ac:dyDescent="0.25">
      <c r="A4205" s="15" t="s">
        <v>133</v>
      </c>
      <c r="B4205" s="16" t="s">
        <v>6</v>
      </c>
      <c r="C4205" s="15" t="str">
        <f t="shared" si="456"/>
        <v>See Comments_Clayey</v>
      </c>
      <c r="D4205" s="15">
        <v>2</v>
      </c>
      <c r="E4205" s="33">
        <f t="shared" si="459"/>
        <v>-4.8015937416255879E-2</v>
      </c>
      <c r="F4205" s="15" t="str">
        <f t="shared" si="455"/>
        <v>Rare/Uncommon</v>
      </c>
      <c r="G4205" s="17" t="s">
        <v>167</v>
      </c>
      <c r="H4205" s="18" t="s">
        <v>167</v>
      </c>
      <c r="I4205" s="26" t="s">
        <v>167</v>
      </c>
      <c r="J4205" s="19" t="str">
        <f t="shared" si="460"/>
        <v>Yes</v>
      </c>
      <c r="K4205" s="19" t="str">
        <f t="shared" si="461"/>
        <v>Everyone Agrees</v>
      </c>
      <c r="L4205" s="27" t="str">
        <f t="shared" si="457"/>
        <v>Unknown or No Record</v>
      </c>
      <c r="M4205" s="27" t="str">
        <f t="shared" si="458"/>
        <v>Unknown or No Record</v>
      </c>
    </row>
    <row r="4206" spans="1:13" x14ac:dyDescent="0.25">
      <c r="A4206" s="15" t="s">
        <v>133</v>
      </c>
      <c r="B4206" s="16" t="s">
        <v>7</v>
      </c>
      <c r="C4206" s="15" t="str">
        <f t="shared" si="456"/>
        <v>See Comments_Coarse</v>
      </c>
      <c r="D4206" s="15">
        <v>32</v>
      </c>
      <c r="E4206" s="33">
        <f t="shared" si="459"/>
        <v>-4.6240878207822078E-2</v>
      </c>
      <c r="F4206" s="15" t="str">
        <f t="shared" si="455"/>
        <v>Rare/Uncommon</v>
      </c>
      <c r="G4206" s="17" t="s">
        <v>167</v>
      </c>
      <c r="H4206" s="18" t="s">
        <v>167</v>
      </c>
      <c r="I4206" s="26" t="s">
        <v>167</v>
      </c>
      <c r="J4206" s="19" t="str">
        <f t="shared" si="460"/>
        <v>Yes</v>
      </c>
      <c r="K4206" s="19" t="str">
        <f t="shared" si="461"/>
        <v>Everyone Agrees</v>
      </c>
      <c r="L4206" s="27" t="str">
        <f t="shared" si="457"/>
        <v>Unknown or No Record</v>
      </c>
      <c r="M4206" s="27" t="str">
        <f t="shared" si="458"/>
        <v>Unknown or No Record</v>
      </c>
    </row>
    <row r="4207" spans="1:13" x14ac:dyDescent="0.25">
      <c r="A4207" s="15" t="s">
        <v>133</v>
      </c>
      <c r="B4207" s="16" t="s">
        <v>8</v>
      </c>
      <c r="C4207" s="15" t="str">
        <f t="shared" si="456"/>
        <v>See Comments_Dense</v>
      </c>
      <c r="D4207" s="15">
        <v>1</v>
      </c>
      <c r="E4207" s="33">
        <f t="shared" si="459"/>
        <v>-4.8075106056537004E-2</v>
      </c>
      <c r="F4207" s="15" t="str">
        <f t="shared" si="455"/>
        <v>Rare/Uncommon</v>
      </c>
      <c r="G4207" s="17" t="s">
        <v>159</v>
      </c>
      <c r="H4207" s="18" t="s">
        <v>167</v>
      </c>
      <c r="I4207" s="26" t="s">
        <v>167</v>
      </c>
      <c r="J4207" s="19" t="str">
        <f t="shared" si="460"/>
        <v>Needs Review</v>
      </c>
      <c r="K4207" s="19" t="str">
        <f t="shared" si="461"/>
        <v>Bell &amp; Erber</v>
      </c>
      <c r="L4207" s="27" t="str">
        <f t="shared" si="457"/>
        <v>Unknown or No Record</v>
      </c>
      <c r="M4207" s="27" t="str">
        <f t="shared" si="458"/>
        <v>Unknown or No Record</v>
      </c>
    </row>
    <row r="4208" spans="1:13" x14ac:dyDescent="0.25">
      <c r="A4208" s="15" t="s">
        <v>133</v>
      </c>
      <c r="B4208" s="16" t="s">
        <v>9</v>
      </c>
      <c r="C4208" s="15" t="str">
        <f t="shared" si="456"/>
        <v>See Comments_Dolomitic</v>
      </c>
      <c r="D4208" s="15">
        <v>0</v>
      </c>
      <c r="E4208" s="33">
        <f t="shared" si="459"/>
        <v>-4.8134274696818129E-2</v>
      </c>
      <c r="F4208" s="15" t="str">
        <f t="shared" si="455"/>
        <v>Not Used</v>
      </c>
      <c r="G4208" s="17" t="s">
        <v>159</v>
      </c>
      <c r="H4208" s="18" t="s">
        <v>167</v>
      </c>
      <c r="I4208" s="26" t="s">
        <v>167</v>
      </c>
      <c r="J4208" s="19" t="str">
        <f t="shared" si="460"/>
        <v>Not Used</v>
      </c>
      <c r="K4208" s="19" t="str">
        <f t="shared" si="461"/>
        <v>Not Used</v>
      </c>
      <c r="L4208" s="27" t="str">
        <f t="shared" si="457"/>
        <v>CHECK</v>
      </c>
      <c r="M4208" s="27" t="str">
        <f t="shared" si="458"/>
        <v>Unknown or No Record</v>
      </c>
    </row>
    <row r="4209" spans="1:13" x14ac:dyDescent="0.25">
      <c r="A4209" s="15" t="s">
        <v>133</v>
      </c>
      <c r="B4209" s="16" t="s">
        <v>10</v>
      </c>
      <c r="C4209" s="15" t="str">
        <f t="shared" si="456"/>
        <v>See Comments_Dry</v>
      </c>
      <c r="D4209" s="15">
        <v>3</v>
      </c>
      <c r="E4209" s="33">
        <f t="shared" si="459"/>
        <v>-4.7956768775974754E-2</v>
      </c>
      <c r="F4209" s="15" t="str">
        <f t="shared" si="455"/>
        <v>Rare/Uncommon</v>
      </c>
      <c r="G4209" s="17" t="s">
        <v>167</v>
      </c>
      <c r="H4209" s="18" t="s">
        <v>167</v>
      </c>
      <c r="I4209" s="26" t="s">
        <v>167</v>
      </c>
      <c r="J4209" s="19" t="str">
        <f t="shared" si="460"/>
        <v>Yes</v>
      </c>
      <c r="K4209" s="19" t="str">
        <f t="shared" si="461"/>
        <v>Everyone Agrees</v>
      </c>
      <c r="L4209" s="27" t="str">
        <f t="shared" si="457"/>
        <v>Unknown or No Record</v>
      </c>
      <c r="M4209" s="27" t="str">
        <f t="shared" si="458"/>
        <v>Unknown or No Record</v>
      </c>
    </row>
    <row r="4210" spans="1:13" x14ac:dyDescent="0.25">
      <c r="A4210" s="15" t="s">
        <v>133</v>
      </c>
      <c r="B4210" s="16" t="s">
        <v>11</v>
      </c>
      <c r="C4210" s="15" t="str">
        <f t="shared" si="456"/>
        <v>See Comments_Fill</v>
      </c>
      <c r="D4210" s="15">
        <v>62</v>
      </c>
      <c r="E4210" s="33">
        <f t="shared" si="459"/>
        <v>-4.4465818999388278E-2</v>
      </c>
      <c r="F4210" s="15" t="str">
        <f t="shared" si="455"/>
        <v>Rare/Uncommon</v>
      </c>
      <c r="G4210" s="17" t="s">
        <v>167</v>
      </c>
      <c r="H4210" s="18" t="s">
        <v>167</v>
      </c>
      <c r="I4210" s="26" t="s">
        <v>167</v>
      </c>
      <c r="J4210" s="19" t="str">
        <f t="shared" si="460"/>
        <v>Yes</v>
      </c>
      <c r="K4210" s="19" t="str">
        <f t="shared" si="461"/>
        <v>Everyone Agrees</v>
      </c>
      <c r="L4210" s="27" t="str">
        <f t="shared" si="457"/>
        <v>Unknown or No Record</v>
      </c>
      <c r="M4210" s="27" t="str">
        <f t="shared" si="458"/>
        <v>Unknown or No Record</v>
      </c>
    </row>
    <row r="4211" spans="1:13" x14ac:dyDescent="0.25">
      <c r="A4211" s="15" t="s">
        <v>133</v>
      </c>
      <c r="B4211" s="16" t="s">
        <v>12</v>
      </c>
      <c r="C4211" s="15" t="str">
        <f t="shared" si="456"/>
        <v>See Comments_Fine</v>
      </c>
      <c r="D4211" s="15">
        <v>17</v>
      </c>
      <c r="E4211" s="33">
        <f t="shared" si="459"/>
        <v>-4.7128407812038975E-2</v>
      </c>
      <c r="F4211" s="15" t="str">
        <f t="shared" si="455"/>
        <v>Rare/Uncommon</v>
      </c>
      <c r="G4211" s="17" t="s">
        <v>167</v>
      </c>
      <c r="H4211" s="18" t="s">
        <v>167</v>
      </c>
      <c r="I4211" s="26" t="s">
        <v>167</v>
      </c>
      <c r="J4211" s="19" t="str">
        <f t="shared" si="460"/>
        <v>Yes</v>
      </c>
      <c r="K4211" s="19" t="str">
        <f t="shared" si="461"/>
        <v>Everyone Agrees</v>
      </c>
      <c r="L4211" s="27" t="str">
        <f t="shared" si="457"/>
        <v>Unknown or No Record</v>
      </c>
      <c r="M4211" s="27" t="str">
        <f t="shared" si="458"/>
        <v>Unknown or No Record</v>
      </c>
    </row>
    <row r="4212" spans="1:13" x14ac:dyDescent="0.25">
      <c r="A4212" s="15" t="s">
        <v>133</v>
      </c>
      <c r="B4212" s="16" t="s">
        <v>13</v>
      </c>
      <c r="C4212" s="15" t="str">
        <f t="shared" si="456"/>
        <v>See Comments_Fine To Coarse</v>
      </c>
      <c r="D4212" s="15">
        <v>1</v>
      </c>
      <c r="E4212" s="33">
        <f t="shared" si="459"/>
        <v>-4.8075106056537004E-2</v>
      </c>
      <c r="F4212" s="15" t="str">
        <f t="shared" si="455"/>
        <v>Rare/Uncommon</v>
      </c>
      <c r="G4212" s="17" t="s">
        <v>167</v>
      </c>
      <c r="H4212" s="18" t="s">
        <v>167</v>
      </c>
      <c r="I4212" s="26" t="s">
        <v>167</v>
      </c>
      <c r="J4212" s="19" t="str">
        <f t="shared" si="460"/>
        <v>Yes</v>
      </c>
      <c r="K4212" s="19" t="str">
        <f t="shared" si="461"/>
        <v>Everyone Agrees</v>
      </c>
      <c r="L4212" s="27" t="str">
        <f t="shared" si="457"/>
        <v>Unknown or No Record</v>
      </c>
      <c r="M4212" s="27" t="str">
        <f t="shared" si="458"/>
        <v>Unknown or No Record</v>
      </c>
    </row>
    <row r="4213" spans="1:13" x14ac:dyDescent="0.25">
      <c r="A4213" s="15" t="s">
        <v>133</v>
      </c>
      <c r="B4213" s="16" t="s">
        <v>14</v>
      </c>
      <c r="C4213" s="15" t="str">
        <f t="shared" si="456"/>
        <v>See Comments_Fine To Medium</v>
      </c>
      <c r="D4213" s="15">
        <v>6</v>
      </c>
      <c r="E4213" s="33">
        <f t="shared" si="459"/>
        <v>-4.7779262855131371E-2</v>
      </c>
      <c r="F4213" s="15" t="str">
        <f t="shared" si="455"/>
        <v>Rare/Uncommon</v>
      </c>
      <c r="G4213" s="17" t="s">
        <v>167</v>
      </c>
      <c r="H4213" s="18" t="s">
        <v>167</v>
      </c>
      <c r="I4213" s="26" t="s">
        <v>167</v>
      </c>
      <c r="J4213" s="19" t="str">
        <f t="shared" si="460"/>
        <v>Yes</v>
      </c>
      <c r="K4213" s="19" t="str">
        <f t="shared" si="461"/>
        <v>Everyone Agrees</v>
      </c>
      <c r="L4213" s="27" t="str">
        <f t="shared" si="457"/>
        <v>Unknown or No Record</v>
      </c>
      <c r="M4213" s="27" t="str">
        <f t="shared" si="458"/>
        <v>Unknown or No Record</v>
      </c>
    </row>
    <row r="4214" spans="1:13" x14ac:dyDescent="0.25">
      <c r="A4214" s="15" t="s">
        <v>133</v>
      </c>
      <c r="B4214" s="16" t="s">
        <v>15</v>
      </c>
      <c r="C4214" s="15" t="str">
        <f t="shared" si="456"/>
        <v>See Comments_Firm</v>
      </c>
      <c r="D4214" s="15">
        <v>1</v>
      </c>
      <c r="E4214" s="33">
        <f t="shared" si="459"/>
        <v>-4.8075106056537004E-2</v>
      </c>
      <c r="F4214" s="15" t="str">
        <f t="shared" si="455"/>
        <v>Rare/Uncommon</v>
      </c>
      <c r="G4214" s="17" t="s">
        <v>167</v>
      </c>
      <c r="H4214" s="18" t="s">
        <v>167</v>
      </c>
      <c r="I4214" s="26" t="s">
        <v>167</v>
      </c>
      <c r="J4214" s="19" t="str">
        <f t="shared" si="460"/>
        <v>Yes</v>
      </c>
      <c r="K4214" s="19" t="str">
        <f t="shared" si="461"/>
        <v>Everyone Agrees</v>
      </c>
      <c r="L4214" s="27" t="str">
        <f t="shared" si="457"/>
        <v>Unknown or No Record</v>
      </c>
      <c r="M4214" s="27" t="str">
        <f t="shared" si="458"/>
        <v>Unknown or No Record</v>
      </c>
    </row>
    <row r="4215" spans="1:13" x14ac:dyDescent="0.25">
      <c r="A4215" s="15" t="s">
        <v>133</v>
      </c>
      <c r="B4215" s="16" t="s">
        <v>16</v>
      </c>
      <c r="C4215" s="15" t="str">
        <f t="shared" si="456"/>
        <v>See Comments_Fractured</v>
      </c>
      <c r="D4215" s="15">
        <v>5</v>
      </c>
      <c r="E4215" s="33">
        <f t="shared" si="459"/>
        <v>-4.7838431495412496E-2</v>
      </c>
      <c r="F4215" s="15" t="str">
        <f t="shared" si="455"/>
        <v>Rare/Uncommon</v>
      </c>
      <c r="G4215" s="17" t="s">
        <v>167</v>
      </c>
      <c r="H4215" s="18" t="s">
        <v>167</v>
      </c>
      <c r="I4215" s="26" t="s">
        <v>167</v>
      </c>
      <c r="J4215" s="19" t="str">
        <f t="shared" si="460"/>
        <v>Yes</v>
      </c>
      <c r="K4215" s="19" t="str">
        <f t="shared" si="461"/>
        <v>Everyone Agrees</v>
      </c>
      <c r="L4215" s="27" t="str">
        <f t="shared" si="457"/>
        <v>Unknown or No Record</v>
      </c>
      <c r="M4215" s="27" t="str">
        <f t="shared" si="458"/>
        <v>Unknown or No Record</v>
      </c>
    </row>
    <row r="4216" spans="1:13" x14ac:dyDescent="0.25">
      <c r="A4216" s="15" t="s">
        <v>133</v>
      </c>
      <c r="B4216" s="16" t="s">
        <v>17</v>
      </c>
      <c r="C4216" s="15" t="str">
        <f t="shared" si="456"/>
        <v>See Comments_Gravely</v>
      </c>
      <c r="D4216" s="15">
        <v>6</v>
      </c>
      <c r="E4216" s="33">
        <f t="shared" si="459"/>
        <v>-4.7779262855131371E-2</v>
      </c>
      <c r="F4216" s="15" t="str">
        <f t="shared" si="455"/>
        <v>Rare/Uncommon</v>
      </c>
      <c r="G4216" s="17" t="s">
        <v>159</v>
      </c>
      <c r="H4216" s="18" t="s">
        <v>167</v>
      </c>
      <c r="I4216" s="26" t="s">
        <v>167</v>
      </c>
      <c r="J4216" s="19" t="str">
        <f t="shared" si="460"/>
        <v>Needs Review</v>
      </c>
      <c r="K4216" s="19" t="str">
        <f t="shared" si="461"/>
        <v>Bell &amp; Erber</v>
      </c>
      <c r="L4216" s="27" t="str">
        <f t="shared" si="457"/>
        <v>Unknown or No Record</v>
      </c>
      <c r="M4216" s="27" t="str">
        <f t="shared" si="458"/>
        <v>Unknown or No Record</v>
      </c>
    </row>
    <row r="4217" spans="1:13" x14ac:dyDescent="0.25">
      <c r="A4217" s="15" t="s">
        <v>133</v>
      </c>
      <c r="B4217" s="16" t="s">
        <v>18</v>
      </c>
      <c r="C4217" s="15" t="str">
        <f t="shared" si="456"/>
        <v>See Comments_Gummy</v>
      </c>
      <c r="D4217" s="15">
        <v>0</v>
      </c>
      <c r="E4217" s="33">
        <f t="shared" si="459"/>
        <v>-4.8134274696818129E-2</v>
      </c>
      <c r="F4217" s="15" t="str">
        <f t="shared" si="455"/>
        <v>Not Used</v>
      </c>
      <c r="G4217" s="17" t="s">
        <v>159</v>
      </c>
      <c r="H4217" s="18" t="s">
        <v>167</v>
      </c>
      <c r="I4217" s="26" t="s">
        <v>167</v>
      </c>
      <c r="J4217" s="19" t="str">
        <f t="shared" si="460"/>
        <v>Not Used</v>
      </c>
      <c r="K4217" s="19" t="str">
        <f t="shared" si="461"/>
        <v>Not Used</v>
      </c>
      <c r="L4217" s="27" t="str">
        <f t="shared" si="457"/>
        <v>CHECK</v>
      </c>
      <c r="M4217" s="27" t="str">
        <f t="shared" si="458"/>
        <v>Unknown or No Record</v>
      </c>
    </row>
    <row r="4218" spans="1:13" x14ac:dyDescent="0.25">
      <c r="A4218" s="15" t="s">
        <v>133</v>
      </c>
      <c r="B4218" s="16" t="s">
        <v>19</v>
      </c>
      <c r="C4218" s="15" t="str">
        <f t="shared" si="456"/>
        <v>See Comments_Hard</v>
      </c>
      <c r="D4218" s="15">
        <v>59</v>
      </c>
      <c r="E4218" s="33">
        <f t="shared" si="459"/>
        <v>-4.464332492023166E-2</v>
      </c>
      <c r="F4218" s="15" t="str">
        <f t="shared" si="455"/>
        <v>Rare/Uncommon</v>
      </c>
      <c r="G4218" s="17" t="s">
        <v>167</v>
      </c>
      <c r="H4218" s="18" t="s">
        <v>167</v>
      </c>
      <c r="I4218" s="26" t="s">
        <v>167</v>
      </c>
      <c r="J4218" s="19" t="str">
        <f t="shared" si="460"/>
        <v>Yes</v>
      </c>
      <c r="K4218" s="19" t="str">
        <f t="shared" si="461"/>
        <v>Everyone Agrees</v>
      </c>
      <c r="L4218" s="27" t="str">
        <f t="shared" si="457"/>
        <v>Unknown or No Record</v>
      </c>
      <c r="M4218" s="27" t="str">
        <f t="shared" si="458"/>
        <v>Unknown or No Record</v>
      </c>
    </row>
    <row r="4219" spans="1:13" x14ac:dyDescent="0.25">
      <c r="A4219" s="15" t="s">
        <v>133</v>
      </c>
      <c r="B4219" s="16" t="s">
        <v>20</v>
      </c>
      <c r="C4219" s="15" t="str">
        <f t="shared" si="456"/>
        <v>See Comments_Heaving/Quick</v>
      </c>
      <c r="D4219" s="15">
        <v>0</v>
      </c>
      <c r="E4219" s="33">
        <f t="shared" si="459"/>
        <v>-4.8134274696818129E-2</v>
      </c>
      <c r="F4219" s="15" t="str">
        <f t="shared" si="455"/>
        <v>Not Used</v>
      </c>
      <c r="G4219" s="17" t="s">
        <v>159</v>
      </c>
      <c r="H4219" s="18" t="s">
        <v>167</v>
      </c>
      <c r="I4219" s="26" t="s">
        <v>167</v>
      </c>
      <c r="J4219" s="19" t="str">
        <f t="shared" si="460"/>
        <v>Not Used</v>
      </c>
      <c r="K4219" s="19" t="str">
        <f t="shared" si="461"/>
        <v>Not Used</v>
      </c>
      <c r="L4219" s="27" t="str">
        <f t="shared" si="457"/>
        <v>CHECK</v>
      </c>
      <c r="M4219" s="27" t="str">
        <f t="shared" si="458"/>
        <v>Unknown or No Record</v>
      </c>
    </row>
    <row r="4220" spans="1:13" x14ac:dyDescent="0.25">
      <c r="A4220" s="15" t="s">
        <v>133</v>
      </c>
      <c r="B4220" s="16" t="s">
        <v>21</v>
      </c>
      <c r="C4220" s="15" t="str">
        <f t="shared" si="456"/>
        <v>See Comments_Karst</v>
      </c>
      <c r="D4220" s="15">
        <v>0</v>
      </c>
      <c r="E4220" s="33">
        <f t="shared" si="459"/>
        <v>-4.8134274696818129E-2</v>
      </c>
      <c r="F4220" s="15" t="str">
        <f t="shared" si="455"/>
        <v>Not Used</v>
      </c>
      <c r="G4220" s="17" t="s">
        <v>159</v>
      </c>
      <c r="H4220" s="18" t="s">
        <v>167</v>
      </c>
      <c r="I4220" s="26" t="s">
        <v>167</v>
      </c>
      <c r="J4220" s="19" t="str">
        <f t="shared" si="460"/>
        <v>Not Used</v>
      </c>
      <c r="K4220" s="19" t="str">
        <f t="shared" si="461"/>
        <v>Not Used</v>
      </c>
      <c r="L4220" s="27" t="str">
        <f t="shared" si="457"/>
        <v>CHECK</v>
      </c>
      <c r="M4220" s="27" t="str">
        <f t="shared" si="458"/>
        <v>Unknown or No Record</v>
      </c>
    </row>
    <row r="4221" spans="1:13" x14ac:dyDescent="0.25">
      <c r="A4221" s="15" t="s">
        <v>133</v>
      </c>
      <c r="B4221" s="16" t="s">
        <v>22</v>
      </c>
      <c r="C4221" s="15" t="str">
        <f t="shared" si="456"/>
        <v>See Comments_Layered</v>
      </c>
      <c r="D4221" s="15">
        <v>4</v>
      </c>
      <c r="E4221" s="33">
        <f t="shared" si="459"/>
        <v>-4.7897600135693622E-2</v>
      </c>
      <c r="F4221" s="15" t="str">
        <f t="shared" si="455"/>
        <v>Rare/Uncommon</v>
      </c>
      <c r="G4221" s="17" t="s">
        <v>167</v>
      </c>
      <c r="H4221" s="18" t="s">
        <v>167</v>
      </c>
      <c r="I4221" s="26" t="s">
        <v>167</v>
      </c>
      <c r="J4221" s="19" t="str">
        <f t="shared" si="460"/>
        <v>Yes</v>
      </c>
      <c r="K4221" s="19" t="str">
        <f t="shared" si="461"/>
        <v>Everyone Agrees</v>
      </c>
      <c r="L4221" s="27" t="str">
        <f t="shared" si="457"/>
        <v>Unknown or No Record</v>
      </c>
      <c r="M4221" s="27" t="str">
        <f t="shared" si="458"/>
        <v>Unknown or No Record</v>
      </c>
    </row>
    <row r="4222" spans="1:13" x14ac:dyDescent="0.25">
      <c r="A4222" s="15" t="s">
        <v>133</v>
      </c>
      <c r="B4222" s="16" t="s">
        <v>23</v>
      </c>
      <c r="C4222" s="15" t="str">
        <f t="shared" si="456"/>
        <v>See Comments_Medium</v>
      </c>
      <c r="D4222" s="15">
        <v>38</v>
      </c>
      <c r="E4222" s="33">
        <f t="shared" si="459"/>
        <v>-4.5885866366135321E-2</v>
      </c>
      <c r="F4222" s="15" t="str">
        <f t="shared" si="455"/>
        <v>Rare/Uncommon</v>
      </c>
      <c r="G4222" s="17" t="s">
        <v>167</v>
      </c>
      <c r="H4222" s="18" t="s">
        <v>167</v>
      </c>
      <c r="I4222" s="26" t="s">
        <v>167</v>
      </c>
      <c r="J4222" s="19" t="str">
        <f t="shared" si="460"/>
        <v>Yes</v>
      </c>
      <c r="K4222" s="19" t="str">
        <f t="shared" si="461"/>
        <v>Everyone Agrees</v>
      </c>
      <c r="L4222" s="27" t="str">
        <f t="shared" si="457"/>
        <v>Unknown or No Record</v>
      </c>
      <c r="M4222" s="27" t="str">
        <f t="shared" si="458"/>
        <v>Unknown or No Record</v>
      </c>
    </row>
    <row r="4223" spans="1:13" x14ac:dyDescent="0.25">
      <c r="A4223" s="15" t="s">
        <v>133</v>
      </c>
      <c r="B4223" s="16" t="s">
        <v>24</v>
      </c>
      <c r="C4223" s="15" t="str">
        <f t="shared" si="456"/>
        <v>See Comments_Medium To Coarse</v>
      </c>
      <c r="D4223" s="15">
        <v>0</v>
      </c>
      <c r="E4223" s="33">
        <f t="shared" si="459"/>
        <v>-4.8134274696818129E-2</v>
      </c>
      <c r="F4223" s="15" t="str">
        <f t="shared" si="455"/>
        <v>Not Used</v>
      </c>
      <c r="G4223" s="17" t="s">
        <v>159</v>
      </c>
      <c r="H4223" s="18" t="s">
        <v>167</v>
      </c>
      <c r="I4223" s="26" t="s">
        <v>167</v>
      </c>
      <c r="J4223" s="19" t="str">
        <f t="shared" si="460"/>
        <v>Not Used</v>
      </c>
      <c r="K4223" s="19" t="str">
        <f t="shared" si="461"/>
        <v>Not Used</v>
      </c>
      <c r="L4223" s="27" t="str">
        <f t="shared" si="457"/>
        <v>CHECK</v>
      </c>
      <c r="M4223" s="27" t="str">
        <f t="shared" si="458"/>
        <v>Unknown or No Record</v>
      </c>
    </row>
    <row r="4224" spans="1:13" x14ac:dyDescent="0.25">
      <c r="A4224" s="15" t="s">
        <v>133</v>
      </c>
      <c r="B4224" s="16" t="s">
        <v>25</v>
      </c>
      <c r="C4224" s="15" t="str">
        <f t="shared" si="456"/>
        <v>See Comments_Organic</v>
      </c>
      <c r="D4224" s="15">
        <v>4</v>
      </c>
      <c r="E4224" s="33">
        <f t="shared" si="459"/>
        <v>-4.7897600135693622E-2</v>
      </c>
      <c r="F4224" s="15" t="str">
        <f t="shared" si="455"/>
        <v>Rare/Uncommon</v>
      </c>
      <c r="G4224" s="17" t="s">
        <v>159</v>
      </c>
      <c r="H4224" s="18" t="s">
        <v>167</v>
      </c>
      <c r="I4224" s="26" t="s">
        <v>167</v>
      </c>
      <c r="J4224" s="19" t="str">
        <f t="shared" si="460"/>
        <v>Needs Review</v>
      </c>
      <c r="K4224" s="19" t="str">
        <f t="shared" si="461"/>
        <v>Bell &amp; Erber</v>
      </c>
      <c r="L4224" s="27" t="str">
        <f t="shared" si="457"/>
        <v>Unknown or No Record</v>
      </c>
      <c r="M4224" s="27" t="str">
        <f t="shared" si="458"/>
        <v>Unknown or No Record</v>
      </c>
    </row>
    <row r="4225" spans="1:13" x14ac:dyDescent="0.25">
      <c r="A4225" s="15" t="s">
        <v>133</v>
      </c>
      <c r="B4225" s="16" t="s">
        <v>26</v>
      </c>
      <c r="C4225" s="15" t="str">
        <f t="shared" si="456"/>
        <v>See Comments_Porous</v>
      </c>
      <c r="D4225" s="15">
        <v>0</v>
      </c>
      <c r="E4225" s="33">
        <f t="shared" si="459"/>
        <v>-4.8134274696818129E-2</v>
      </c>
      <c r="F4225" s="15" t="str">
        <f t="shared" si="455"/>
        <v>Not Used</v>
      </c>
      <c r="G4225" s="17" t="s">
        <v>159</v>
      </c>
      <c r="H4225" s="18" t="s">
        <v>167</v>
      </c>
      <c r="I4225" s="26" t="s">
        <v>167</v>
      </c>
      <c r="J4225" s="19" t="str">
        <f t="shared" si="460"/>
        <v>Not Used</v>
      </c>
      <c r="K4225" s="19" t="str">
        <f t="shared" si="461"/>
        <v>Not Used</v>
      </c>
      <c r="L4225" s="27" t="str">
        <f t="shared" si="457"/>
        <v>CHECK</v>
      </c>
      <c r="M4225" s="27" t="str">
        <f t="shared" si="458"/>
        <v>Unknown or No Record</v>
      </c>
    </row>
    <row r="4226" spans="1:13" x14ac:dyDescent="0.25">
      <c r="A4226" s="15" t="s">
        <v>133</v>
      </c>
      <c r="B4226" s="16" t="s">
        <v>27</v>
      </c>
      <c r="C4226" s="15" t="str">
        <f t="shared" si="456"/>
        <v>See Comments_Sandy</v>
      </c>
      <c r="D4226" s="15">
        <v>12</v>
      </c>
      <c r="E4226" s="33">
        <f t="shared" si="459"/>
        <v>-4.7424251013444607E-2</v>
      </c>
      <c r="F4226" s="15" t="str">
        <f t="shared" ref="F4226:F4289" si="462">IF(D4226=0,"Not Used",
IF(E4226&lt;Mean,"Rare/Uncommon",
IF(AND(E4226&gt;Mean,E4226&lt;(Mean + Standard_Deviation)),"Fairly Common",
IF(AND(E4226&gt;(Mean + Standard_Deviation),E4226&lt;(Mean + (2*Standard_Deviation))),"Common",
IF(E4226&gt;(Mean + (2*Standard_Deviation)),"Very Common","")))))</f>
        <v>Rare/Uncommon</v>
      </c>
      <c r="G4226" s="17" t="s">
        <v>167</v>
      </c>
      <c r="H4226" s="18" t="s">
        <v>167</v>
      </c>
      <c r="I4226" s="26" t="s">
        <v>167</v>
      </c>
      <c r="J4226" s="19" t="str">
        <f t="shared" si="460"/>
        <v>Yes</v>
      </c>
      <c r="K4226" s="19" t="str">
        <f t="shared" si="461"/>
        <v>Everyone Agrees</v>
      </c>
      <c r="L4226" s="27" t="str">
        <f t="shared" si="457"/>
        <v>Unknown or No Record</v>
      </c>
      <c r="M4226" s="27" t="str">
        <f t="shared" si="458"/>
        <v>Unknown or No Record</v>
      </c>
    </row>
    <row r="4227" spans="1:13" x14ac:dyDescent="0.25">
      <c r="A4227" s="15" t="s">
        <v>133</v>
      </c>
      <c r="B4227" s="16" t="s">
        <v>28</v>
      </c>
      <c r="C4227" s="15" t="str">
        <f t="shared" ref="C4227:C4290" si="463">A4227&amp;"_"&amp;IF(ISBLANK(B4227),"",B4227)</f>
        <v>See Comments_Silty</v>
      </c>
      <c r="D4227" s="15">
        <v>4</v>
      </c>
      <c r="E4227" s="33">
        <f t="shared" si="459"/>
        <v>-4.7897600135693622E-2</v>
      </c>
      <c r="F4227" s="15" t="str">
        <f t="shared" si="462"/>
        <v>Rare/Uncommon</v>
      </c>
      <c r="G4227" s="17" t="s">
        <v>167</v>
      </c>
      <c r="H4227" s="18" t="s">
        <v>167</v>
      </c>
      <c r="I4227" s="26" t="s">
        <v>167</v>
      </c>
      <c r="J4227" s="19" t="str">
        <f t="shared" si="460"/>
        <v>Yes</v>
      </c>
      <c r="K4227" s="19" t="str">
        <f t="shared" si="461"/>
        <v>Everyone Agrees</v>
      </c>
      <c r="L4227" s="27" t="str">
        <f t="shared" ref="L4227:L4290" si="464">IF(K4227="Esch &amp; Erber",I4227,IF(OR(K4227="Bell &amp; Esch",K4227="Bell &amp; Erber",K4227="Everyone Agrees"),H4227,"CHECK"))</f>
        <v>Unknown or No Record</v>
      </c>
      <c r="M4227" s="27" t="str">
        <f t="shared" ref="M4227:M4290" si="465">IF(K4227="Everyone Agrees",H4227,IF(J4227="Not Used",H4227,IF(NOT(L4227="CHECK"),L4227,H4227)))</f>
        <v>Unknown or No Record</v>
      </c>
    </row>
    <row r="4228" spans="1:13" x14ac:dyDescent="0.25">
      <c r="A4228" s="15" t="s">
        <v>133</v>
      </c>
      <c r="B4228" s="16" t="s">
        <v>29</v>
      </c>
      <c r="C4228" s="15" t="str">
        <f t="shared" si="463"/>
        <v>See Comments_Soft</v>
      </c>
      <c r="D4228" s="15">
        <v>21</v>
      </c>
      <c r="E4228" s="33">
        <f t="shared" ref="E4228:E4291" si="466">STANDARDIZE(D4228,(SUM($D$2:$D$5657)/COUNT($D$2:$D$5657)),_xlfn.STDEV.P($D$2:$D$5657))</f>
        <v>-4.6891733250914468E-2</v>
      </c>
      <c r="F4228" s="15" t="str">
        <f t="shared" si="462"/>
        <v>Rare/Uncommon</v>
      </c>
      <c r="G4228" s="17" t="s">
        <v>167</v>
      </c>
      <c r="H4228" s="18" t="s">
        <v>167</v>
      </c>
      <c r="I4228" s="26" t="s">
        <v>167</v>
      </c>
      <c r="J4228" s="19" t="str">
        <f t="shared" ref="J4228:J4291" si="467">IF(AND(G4228=H4228,I4228=H4228),"Yes",IF(AND(OR(G4228="CHECK",H4228="CHECK",I4228="CHECK"),NOT(F4228="Not Used")),"Needs Review",IF(F4228="Not Used", "Not Used","No")))</f>
        <v>Yes</v>
      </c>
      <c r="K4228" s="19" t="str">
        <f t="shared" ref="K4228:K4291" si="468">IF(J4228="Yes","Everyone Agrees",IF(F4228="Not Used","Not Used",IF(AND(G4228="CHECK",I4228="CHECK"),"Needs Review",IF(G4228=H4228,"Bell &amp; Esch",IF(H4228=I4228,"Bell &amp; Erber",IF(G4228=I4228,"Esch &amp; Erber","Nobody Agrees"))))))</f>
        <v>Everyone Agrees</v>
      </c>
      <c r="L4228" s="27" t="str">
        <f t="shared" si="464"/>
        <v>Unknown or No Record</v>
      </c>
      <c r="M4228" s="27" t="str">
        <f t="shared" si="465"/>
        <v>Unknown or No Record</v>
      </c>
    </row>
    <row r="4229" spans="1:13" x14ac:dyDescent="0.25">
      <c r="A4229" s="15" t="s">
        <v>133</v>
      </c>
      <c r="B4229" s="16" t="s">
        <v>30</v>
      </c>
      <c r="C4229" s="15" t="str">
        <f t="shared" si="463"/>
        <v>See Comments_Sticky</v>
      </c>
      <c r="D4229" s="15">
        <v>0</v>
      </c>
      <c r="E4229" s="33">
        <f t="shared" si="466"/>
        <v>-4.8134274696818129E-2</v>
      </c>
      <c r="F4229" s="15" t="str">
        <f t="shared" si="462"/>
        <v>Not Used</v>
      </c>
      <c r="G4229" s="17" t="s">
        <v>159</v>
      </c>
      <c r="H4229" s="18" t="s">
        <v>167</v>
      </c>
      <c r="I4229" s="26" t="s">
        <v>167</v>
      </c>
      <c r="J4229" s="19" t="str">
        <f t="shared" si="467"/>
        <v>Not Used</v>
      </c>
      <c r="K4229" s="19" t="str">
        <f t="shared" si="468"/>
        <v>Not Used</v>
      </c>
      <c r="L4229" s="27" t="str">
        <f t="shared" si="464"/>
        <v>CHECK</v>
      </c>
      <c r="M4229" s="27" t="str">
        <f t="shared" si="465"/>
        <v>Unknown or No Record</v>
      </c>
    </row>
    <row r="4230" spans="1:13" x14ac:dyDescent="0.25">
      <c r="A4230" s="15" t="s">
        <v>133</v>
      </c>
      <c r="B4230" s="16" t="s">
        <v>31</v>
      </c>
      <c r="C4230" s="15" t="str">
        <f t="shared" si="463"/>
        <v>See Comments_Stoney</v>
      </c>
      <c r="D4230" s="15">
        <v>0</v>
      </c>
      <c r="E4230" s="33">
        <f t="shared" si="466"/>
        <v>-4.8134274696818129E-2</v>
      </c>
      <c r="F4230" s="15" t="str">
        <f t="shared" si="462"/>
        <v>Not Used</v>
      </c>
      <c r="G4230" s="17" t="s">
        <v>159</v>
      </c>
      <c r="H4230" s="18" t="s">
        <v>167</v>
      </c>
      <c r="I4230" s="26" t="s">
        <v>167</v>
      </c>
      <c r="J4230" s="19" t="str">
        <f t="shared" si="467"/>
        <v>Not Used</v>
      </c>
      <c r="K4230" s="19" t="str">
        <f t="shared" si="468"/>
        <v>Not Used</v>
      </c>
      <c r="L4230" s="27" t="str">
        <f t="shared" si="464"/>
        <v>CHECK</v>
      </c>
      <c r="M4230" s="27" t="str">
        <f t="shared" si="465"/>
        <v>Unknown or No Record</v>
      </c>
    </row>
    <row r="4231" spans="1:13" x14ac:dyDescent="0.25">
      <c r="A4231" s="15" t="s">
        <v>133</v>
      </c>
      <c r="B4231" s="16" t="s">
        <v>32</v>
      </c>
      <c r="C4231" s="15" t="str">
        <f t="shared" si="463"/>
        <v>See Comments_Stringers</v>
      </c>
      <c r="D4231" s="15">
        <v>1</v>
      </c>
      <c r="E4231" s="33">
        <f t="shared" si="466"/>
        <v>-4.8075106056537004E-2</v>
      </c>
      <c r="F4231" s="15" t="str">
        <f t="shared" si="462"/>
        <v>Rare/Uncommon</v>
      </c>
      <c r="G4231" s="17" t="s">
        <v>159</v>
      </c>
      <c r="H4231" s="18" t="s">
        <v>167</v>
      </c>
      <c r="I4231" s="26" t="s">
        <v>167</v>
      </c>
      <c r="J4231" s="19" t="str">
        <f t="shared" si="467"/>
        <v>Needs Review</v>
      </c>
      <c r="K4231" s="19" t="str">
        <f t="shared" si="468"/>
        <v>Bell &amp; Erber</v>
      </c>
      <c r="L4231" s="27" t="str">
        <f t="shared" si="464"/>
        <v>Unknown or No Record</v>
      </c>
      <c r="M4231" s="27" t="str">
        <f t="shared" si="465"/>
        <v>Unknown or No Record</v>
      </c>
    </row>
    <row r="4232" spans="1:13" x14ac:dyDescent="0.25">
      <c r="A4232" s="15" t="s">
        <v>133</v>
      </c>
      <c r="B4232" s="16" t="s">
        <v>33</v>
      </c>
      <c r="C4232" s="15" t="str">
        <f t="shared" si="463"/>
        <v>See Comments_Strips</v>
      </c>
      <c r="D4232" s="15">
        <v>1</v>
      </c>
      <c r="E4232" s="33">
        <f t="shared" si="466"/>
        <v>-4.8075106056537004E-2</v>
      </c>
      <c r="F4232" s="15" t="str">
        <f t="shared" si="462"/>
        <v>Rare/Uncommon</v>
      </c>
      <c r="G4232" s="17" t="s">
        <v>159</v>
      </c>
      <c r="H4232" s="18" t="s">
        <v>167</v>
      </c>
      <c r="I4232" s="26" t="s">
        <v>167</v>
      </c>
      <c r="J4232" s="19" t="str">
        <f t="shared" si="467"/>
        <v>Needs Review</v>
      </c>
      <c r="K4232" s="19" t="str">
        <f t="shared" si="468"/>
        <v>Bell &amp; Erber</v>
      </c>
      <c r="L4232" s="27" t="str">
        <f t="shared" si="464"/>
        <v>Unknown or No Record</v>
      </c>
      <c r="M4232" s="27" t="str">
        <f t="shared" si="465"/>
        <v>Unknown or No Record</v>
      </c>
    </row>
    <row r="4233" spans="1:13" x14ac:dyDescent="0.25">
      <c r="A4233" s="15" t="s">
        <v>133</v>
      </c>
      <c r="B4233" s="16" t="s">
        <v>34</v>
      </c>
      <c r="C4233" s="15" t="str">
        <f t="shared" si="463"/>
        <v>See Comments_Swelling</v>
      </c>
      <c r="D4233" s="15">
        <v>0</v>
      </c>
      <c r="E4233" s="33">
        <f t="shared" si="466"/>
        <v>-4.8134274696818129E-2</v>
      </c>
      <c r="F4233" s="15" t="str">
        <f t="shared" si="462"/>
        <v>Not Used</v>
      </c>
      <c r="G4233" s="17" t="s">
        <v>159</v>
      </c>
      <c r="H4233" s="18" t="s">
        <v>167</v>
      </c>
      <c r="I4233" s="26" t="s">
        <v>167</v>
      </c>
      <c r="J4233" s="19" t="str">
        <f t="shared" si="467"/>
        <v>Not Used</v>
      </c>
      <c r="K4233" s="19" t="str">
        <f t="shared" si="468"/>
        <v>Not Used</v>
      </c>
      <c r="L4233" s="27" t="str">
        <f t="shared" si="464"/>
        <v>CHECK</v>
      </c>
      <c r="M4233" s="27" t="str">
        <f t="shared" si="465"/>
        <v>Unknown or No Record</v>
      </c>
    </row>
    <row r="4234" spans="1:13" x14ac:dyDescent="0.25">
      <c r="A4234" s="15" t="s">
        <v>133</v>
      </c>
      <c r="B4234" s="16" t="s">
        <v>35</v>
      </c>
      <c r="C4234" s="15" t="str">
        <f t="shared" si="463"/>
        <v>See Comments_Very Coarse</v>
      </c>
      <c r="D4234" s="15">
        <v>1</v>
      </c>
      <c r="E4234" s="33">
        <f t="shared" si="466"/>
        <v>-4.8075106056537004E-2</v>
      </c>
      <c r="F4234" s="15" t="str">
        <f t="shared" si="462"/>
        <v>Rare/Uncommon</v>
      </c>
      <c r="G4234" s="17" t="s">
        <v>167</v>
      </c>
      <c r="H4234" s="18" t="s">
        <v>167</v>
      </c>
      <c r="I4234" s="26" t="s">
        <v>167</v>
      </c>
      <c r="J4234" s="19" t="str">
        <f t="shared" si="467"/>
        <v>Yes</v>
      </c>
      <c r="K4234" s="19" t="str">
        <f t="shared" si="468"/>
        <v>Everyone Agrees</v>
      </c>
      <c r="L4234" s="27" t="str">
        <f t="shared" si="464"/>
        <v>Unknown or No Record</v>
      </c>
      <c r="M4234" s="27" t="str">
        <f t="shared" si="465"/>
        <v>Unknown or No Record</v>
      </c>
    </row>
    <row r="4235" spans="1:13" x14ac:dyDescent="0.25">
      <c r="A4235" s="15" t="s">
        <v>133</v>
      </c>
      <c r="B4235" s="16" t="s">
        <v>160</v>
      </c>
      <c r="C4235" s="15" t="str">
        <f t="shared" si="463"/>
        <v>See Comments_Very Fine</v>
      </c>
      <c r="D4235" s="15">
        <v>1</v>
      </c>
      <c r="E4235" s="33">
        <f t="shared" si="466"/>
        <v>-4.8075106056537004E-2</v>
      </c>
      <c r="F4235" s="15" t="str">
        <f t="shared" si="462"/>
        <v>Rare/Uncommon</v>
      </c>
      <c r="G4235" s="17" t="s">
        <v>159</v>
      </c>
      <c r="H4235" s="18" t="s">
        <v>167</v>
      </c>
      <c r="I4235" s="26" t="s">
        <v>167</v>
      </c>
      <c r="J4235" s="19" t="str">
        <f t="shared" si="467"/>
        <v>Needs Review</v>
      </c>
      <c r="K4235" s="19" t="str">
        <f t="shared" si="468"/>
        <v>Bell &amp; Erber</v>
      </c>
      <c r="L4235" s="27" t="str">
        <f t="shared" si="464"/>
        <v>Unknown or No Record</v>
      </c>
      <c r="M4235" s="27" t="str">
        <f t="shared" si="465"/>
        <v>Unknown or No Record</v>
      </c>
    </row>
    <row r="4236" spans="1:13" x14ac:dyDescent="0.25">
      <c r="A4236" s="15" t="s">
        <v>133</v>
      </c>
      <c r="B4236" s="16" t="s">
        <v>36</v>
      </c>
      <c r="C4236" s="15" t="str">
        <f t="shared" si="463"/>
        <v>See Comments_Very Fine-Coarse</v>
      </c>
      <c r="D4236" s="15">
        <v>0</v>
      </c>
      <c r="E4236" s="33">
        <f t="shared" si="466"/>
        <v>-4.8134274696818129E-2</v>
      </c>
      <c r="F4236" s="15" t="str">
        <f t="shared" si="462"/>
        <v>Not Used</v>
      </c>
      <c r="G4236" s="17" t="s">
        <v>159</v>
      </c>
      <c r="H4236" s="18" t="s">
        <v>167</v>
      </c>
      <c r="I4236" s="26" t="s">
        <v>167</v>
      </c>
      <c r="J4236" s="19" t="str">
        <f t="shared" si="467"/>
        <v>Not Used</v>
      </c>
      <c r="K4236" s="19" t="str">
        <f t="shared" si="468"/>
        <v>Not Used</v>
      </c>
      <c r="L4236" s="27" t="str">
        <f t="shared" si="464"/>
        <v>CHECK</v>
      </c>
      <c r="M4236" s="27" t="str">
        <f t="shared" si="465"/>
        <v>Unknown or No Record</v>
      </c>
    </row>
    <row r="4237" spans="1:13" x14ac:dyDescent="0.25">
      <c r="A4237" s="15" t="s">
        <v>133</v>
      </c>
      <c r="B4237" s="16" t="s">
        <v>37</v>
      </c>
      <c r="C4237" s="15" t="str">
        <f t="shared" si="463"/>
        <v>See Comments_Very Fine-Fine</v>
      </c>
      <c r="D4237" s="15">
        <v>0</v>
      </c>
      <c r="E4237" s="33">
        <f t="shared" si="466"/>
        <v>-4.8134274696818129E-2</v>
      </c>
      <c r="F4237" s="15" t="str">
        <f t="shared" si="462"/>
        <v>Not Used</v>
      </c>
      <c r="G4237" s="17" t="s">
        <v>159</v>
      </c>
      <c r="H4237" s="18" t="s">
        <v>167</v>
      </c>
      <c r="I4237" s="26" t="s">
        <v>167</v>
      </c>
      <c r="J4237" s="19" t="str">
        <f t="shared" si="467"/>
        <v>Not Used</v>
      </c>
      <c r="K4237" s="19" t="str">
        <f t="shared" si="468"/>
        <v>Not Used</v>
      </c>
      <c r="L4237" s="27" t="str">
        <f t="shared" si="464"/>
        <v>CHECK</v>
      </c>
      <c r="M4237" s="27" t="str">
        <f t="shared" si="465"/>
        <v>Unknown or No Record</v>
      </c>
    </row>
    <row r="4238" spans="1:13" x14ac:dyDescent="0.25">
      <c r="A4238" s="15" t="s">
        <v>133</v>
      </c>
      <c r="B4238" s="16" t="s">
        <v>38</v>
      </c>
      <c r="C4238" s="15" t="str">
        <f t="shared" si="463"/>
        <v>See Comments_Very Fine-Medium</v>
      </c>
      <c r="D4238" s="15">
        <v>0</v>
      </c>
      <c r="E4238" s="33">
        <f t="shared" si="466"/>
        <v>-4.8134274696818129E-2</v>
      </c>
      <c r="F4238" s="15" t="str">
        <f t="shared" si="462"/>
        <v>Not Used</v>
      </c>
      <c r="G4238" s="17" t="s">
        <v>159</v>
      </c>
      <c r="H4238" s="18" t="s">
        <v>167</v>
      </c>
      <c r="I4238" s="26" t="s">
        <v>167</v>
      </c>
      <c r="J4238" s="19" t="str">
        <f t="shared" si="467"/>
        <v>Not Used</v>
      </c>
      <c r="K4238" s="19" t="str">
        <f t="shared" si="468"/>
        <v>Not Used</v>
      </c>
      <c r="L4238" s="27" t="str">
        <f t="shared" si="464"/>
        <v>CHECK</v>
      </c>
      <c r="M4238" s="27" t="str">
        <f t="shared" si="465"/>
        <v>Unknown or No Record</v>
      </c>
    </row>
    <row r="4239" spans="1:13" x14ac:dyDescent="0.25">
      <c r="A4239" s="15" t="s">
        <v>133</v>
      </c>
      <c r="B4239" s="16" t="s">
        <v>39</v>
      </c>
      <c r="C4239" s="15" t="str">
        <f t="shared" si="463"/>
        <v>See Comments_Very Hard</v>
      </c>
      <c r="D4239" s="15">
        <v>0</v>
      </c>
      <c r="E4239" s="33">
        <f t="shared" si="466"/>
        <v>-4.8134274696818129E-2</v>
      </c>
      <c r="F4239" s="15" t="str">
        <f t="shared" si="462"/>
        <v>Not Used</v>
      </c>
      <c r="G4239" s="17" t="s">
        <v>159</v>
      </c>
      <c r="H4239" s="18" t="s">
        <v>167</v>
      </c>
      <c r="I4239" s="26" t="s">
        <v>167</v>
      </c>
      <c r="J4239" s="19" t="str">
        <f t="shared" si="467"/>
        <v>Not Used</v>
      </c>
      <c r="K4239" s="19" t="str">
        <f t="shared" si="468"/>
        <v>Not Used</v>
      </c>
      <c r="L4239" s="27" t="str">
        <f t="shared" si="464"/>
        <v>CHECK</v>
      </c>
      <c r="M4239" s="27" t="str">
        <f t="shared" si="465"/>
        <v>Unknown or No Record</v>
      </c>
    </row>
    <row r="4240" spans="1:13" x14ac:dyDescent="0.25">
      <c r="A4240" s="15" t="s">
        <v>133</v>
      </c>
      <c r="B4240" s="16" t="s">
        <v>40</v>
      </c>
      <c r="C4240" s="15" t="str">
        <f t="shared" si="463"/>
        <v>See Comments_W/Boulders</v>
      </c>
      <c r="D4240" s="15">
        <v>1</v>
      </c>
      <c r="E4240" s="33">
        <f t="shared" si="466"/>
        <v>-4.8075106056537004E-2</v>
      </c>
      <c r="F4240" s="15" t="str">
        <f t="shared" si="462"/>
        <v>Rare/Uncommon</v>
      </c>
      <c r="G4240" s="17" t="s">
        <v>167</v>
      </c>
      <c r="H4240" s="18" t="s">
        <v>167</v>
      </c>
      <c r="I4240" s="26" t="s">
        <v>167</v>
      </c>
      <c r="J4240" s="19" t="str">
        <f t="shared" si="467"/>
        <v>Yes</v>
      </c>
      <c r="K4240" s="19" t="str">
        <f t="shared" si="468"/>
        <v>Everyone Agrees</v>
      </c>
      <c r="L4240" s="27" t="str">
        <f t="shared" si="464"/>
        <v>Unknown or No Record</v>
      </c>
      <c r="M4240" s="27" t="str">
        <f t="shared" si="465"/>
        <v>Unknown or No Record</v>
      </c>
    </row>
    <row r="4241" spans="1:13" x14ac:dyDescent="0.25">
      <c r="A4241" s="15" t="s">
        <v>133</v>
      </c>
      <c r="B4241" s="16" t="s">
        <v>41</v>
      </c>
      <c r="C4241" s="15" t="str">
        <f t="shared" si="463"/>
        <v>See Comments_W/Clay</v>
      </c>
      <c r="D4241" s="15">
        <v>59</v>
      </c>
      <c r="E4241" s="33">
        <f t="shared" si="466"/>
        <v>-4.464332492023166E-2</v>
      </c>
      <c r="F4241" s="15" t="str">
        <f t="shared" si="462"/>
        <v>Rare/Uncommon</v>
      </c>
      <c r="G4241" s="17" t="s">
        <v>167</v>
      </c>
      <c r="H4241" s="18" t="s">
        <v>167</v>
      </c>
      <c r="I4241" s="26" t="s">
        <v>167</v>
      </c>
      <c r="J4241" s="19" t="str">
        <f t="shared" si="467"/>
        <v>Yes</v>
      </c>
      <c r="K4241" s="19" t="str">
        <f t="shared" si="468"/>
        <v>Everyone Agrees</v>
      </c>
      <c r="L4241" s="27" t="str">
        <f t="shared" si="464"/>
        <v>Unknown or No Record</v>
      </c>
      <c r="M4241" s="27" t="str">
        <f t="shared" si="465"/>
        <v>Unknown or No Record</v>
      </c>
    </row>
    <row r="4242" spans="1:13" x14ac:dyDescent="0.25">
      <c r="A4242" s="15" t="s">
        <v>133</v>
      </c>
      <c r="B4242" s="16" t="s">
        <v>42</v>
      </c>
      <c r="C4242" s="15" t="str">
        <f t="shared" si="463"/>
        <v>See Comments_W/Coal</v>
      </c>
      <c r="D4242" s="15">
        <v>2</v>
      </c>
      <c r="E4242" s="33">
        <f t="shared" si="466"/>
        <v>-4.8015937416255879E-2</v>
      </c>
      <c r="F4242" s="15" t="str">
        <f t="shared" si="462"/>
        <v>Rare/Uncommon</v>
      </c>
      <c r="G4242" s="17" t="s">
        <v>159</v>
      </c>
      <c r="H4242" s="18" t="s">
        <v>167</v>
      </c>
      <c r="I4242" s="26" t="s">
        <v>167</v>
      </c>
      <c r="J4242" s="19" t="str">
        <f t="shared" si="467"/>
        <v>Needs Review</v>
      </c>
      <c r="K4242" s="19" t="str">
        <f t="shared" si="468"/>
        <v>Bell &amp; Erber</v>
      </c>
      <c r="L4242" s="27" t="str">
        <f t="shared" si="464"/>
        <v>Unknown or No Record</v>
      </c>
      <c r="M4242" s="27" t="str">
        <f t="shared" si="465"/>
        <v>Unknown or No Record</v>
      </c>
    </row>
    <row r="4243" spans="1:13" x14ac:dyDescent="0.25">
      <c r="A4243" s="15" t="s">
        <v>133</v>
      </c>
      <c r="B4243" s="16" t="s">
        <v>43</v>
      </c>
      <c r="C4243" s="15" t="str">
        <f t="shared" si="463"/>
        <v>See Comments_W/Cobbles</v>
      </c>
      <c r="D4243" s="15">
        <v>2</v>
      </c>
      <c r="E4243" s="33">
        <f t="shared" si="466"/>
        <v>-4.8015937416255879E-2</v>
      </c>
      <c r="F4243" s="15" t="str">
        <f t="shared" si="462"/>
        <v>Rare/Uncommon</v>
      </c>
      <c r="G4243" s="17" t="s">
        <v>159</v>
      </c>
      <c r="H4243" s="18" t="s">
        <v>167</v>
      </c>
      <c r="I4243" s="26" t="s">
        <v>167</v>
      </c>
      <c r="J4243" s="19" t="str">
        <f t="shared" si="467"/>
        <v>Needs Review</v>
      </c>
      <c r="K4243" s="19" t="str">
        <f t="shared" si="468"/>
        <v>Bell &amp; Erber</v>
      </c>
      <c r="L4243" s="27" t="str">
        <f t="shared" si="464"/>
        <v>Unknown or No Record</v>
      </c>
      <c r="M4243" s="27" t="str">
        <f t="shared" si="465"/>
        <v>Unknown or No Record</v>
      </c>
    </row>
    <row r="4244" spans="1:13" x14ac:dyDescent="0.25">
      <c r="A4244" s="15" t="s">
        <v>133</v>
      </c>
      <c r="B4244" s="16" t="s">
        <v>44</v>
      </c>
      <c r="C4244" s="15" t="str">
        <f t="shared" si="463"/>
        <v>See Comments_W/Dolomite</v>
      </c>
      <c r="D4244" s="15">
        <v>0</v>
      </c>
      <c r="E4244" s="33">
        <f t="shared" si="466"/>
        <v>-4.8134274696818129E-2</v>
      </c>
      <c r="F4244" s="15" t="str">
        <f t="shared" si="462"/>
        <v>Not Used</v>
      </c>
      <c r="G4244" s="17" t="s">
        <v>159</v>
      </c>
      <c r="H4244" s="18" t="s">
        <v>167</v>
      </c>
      <c r="I4244" s="26" t="s">
        <v>167</v>
      </c>
      <c r="J4244" s="19" t="str">
        <f t="shared" si="467"/>
        <v>Not Used</v>
      </c>
      <c r="K4244" s="19" t="str">
        <f t="shared" si="468"/>
        <v>Not Used</v>
      </c>
      <c r="L4244" s="27" t="str">
        <f t="shared" si="464"/>
        <v>CHECK</v>
      </c>
      <c r="M4244" s="27" t="str">
        <f t="shared" si="465"/>
        <v>Unknown or No Record</v>
      </c>
    </row>
    <row r="4245" spans="1:13" x14ac:dyDescent="0.25">
      <c r="A4245" s="15" t="s">
        <v>133</v>
      </c>
      <c r="B4245" s="16" t="s">
        <v>45</v>
      </c>
      <c r="C4245" s="15" t="str">
        <f t="shared" si="463"/>
        <v>See Comments_W/Gravel</v>
      </c>
      <c r="D4245" s="15">
        <v>46</v>
      </c>
      <c r="E4245" s="33">
        <f t="shared" si="466"/>
        <v>-4.5412517243886306E-2</v>
      </c>
      <c r="F4245" s="15" t="str">
        <f t="shared" si="462"/>
        <v>Rare/Uncommon</v>
      </c>
      <c r="G4245" s="17" t="s">
        <v>167</v>
      </c>
      <c r="H4245" s="18" t="s">
        <v>167</v>
      </c>
      <c r="I4245" s="26" t="s">
        <v>167</v>
      </c>
      <c r="J4245" s="19" t="str">
        <f t="shared" si="467"/>
        <v>Yes</v>
      </c>
      <c r="K4245" s="19" t="str">
        <f t="shared" si="468"/>
        <v>Everyone Agrees</v>
      </c>
      <c r="L4245" s="27" t="str">
        <f t="shared" si="464"/>
        <v>Unknown or No Record</v>
      </c>
      <c r="M4245" s="27" t="str">
        <f t="shared" si="465"/>
        <v>Unknown or No Record</v>
      </c>
    </row>
    <row r="4246" spans="1:13" x14ac:dyDescent="0.25">
      <c r="A4246" s="15" t="s">
        <v>133</v>
      </c>
      <c r="B4246" s="16" t="s">
        <v>46</v>
      </c>
      <c r="C4246" s="15" t="str">
        <f t="shared" si="463"/>
        <v>See Comments_W/Gypsum</v>
      </c>
      <c r="D4246" s="15">
        <v>2</v>
      </c>
      <c r="E4246" s="33">
        <f t="shared" si="466"/>
        <v>-4.8015937416255879E-2</v>
      </c>
      <c r="F4246" s="15" t="str">
        <f t="shared" si="462"/>
        <v>Rare/Uncommon</v>
      </c>
      <c r="G4246" s="17" t="s">
        <v>159</v>
      </c>
      <c r="H4246" s="18" t="s">
        <v>167</v>
      </c>
      <c r="I4246" s="26" t="s">
        <v>167</v>
      </c>
      <c r="J4246" s="19" t="str">
        <f t="shared" si="467"/>
        <v>Needs Review</v>
      </c>
      <c r="K4246" s="19" t="str">
        <f t="shared" si="468"/>
        <v>Bell &amp; Erber</v>
      </c>
      <c r="L4246" s="27" t="str">
        <f t="shared" si="464"/>
        <v>Unknown or No Record</v>
      </c>
      <c r="M4246" s="27" t="str">
        <f t="shared" si="465"/>
        <v>Unknown or No Record</v>
      </c>
    </row>
    <row r="4247" spans="1:13" x14ac:dyDescent="0.25">
      <c r="A4247" s="15" t="s">
        <v>133</v>
      </c>
      <c r="B4247" s="16" t="s">
        <v>47</v>
      </c>
      <c r="C4247" s="15" t="str">
        <f t="shared" si="463"/>
        <v>See Comments_W/Limestone</v>
      </c>
      <c r="D4247" s="15">
        <v>9</v>
      </c>
      <c r="E4247" s="33">
        <f t="shared" si="466"/>
        <v>-4.7601756934287989E-2</v>
      </c>
      <c r="F4247" s="15" t="str">
        <f t="shared" si="462"/>
        <v>Rare/Uncommon</v>
      </c>
      <c r="G4247" s="17" t="s">
        <v>167</v>
      </c>
      <c r="H4247" s="18" t="s">
        <v>167</v>
      </c>
      <c r="I4247" s="26" t="s">
        <v>167</v>
      </c>
      <c r="J4247" s="19" t="str">
        <f t="shared" si="467"/>
        <v>Yes</v>
      </c>
      <c r="K4247" s="19" t="str">
        <f t="shared" si="468"/>
        <v>Everyone Agrees</v>
      </c>
      <c r="L4247" s="27" t="str">
        <f t="shared" si="464"/>
        <v>Unknown or No Record</v>
      </c>
      <c r="M4247" s="27" t="str">
        <f t="shared" si="465"/>
        <v>Unknown or No Record</v>
      </c>
    </row>
    <row r="4248" spans="1:13" x14ac:dyDescent="0.25">
      <c r="A4248" s="15" t="s">
        <v>133</v>
      </c>
      <c r="B4248" s="16" t="s">
        <v>48</v>
      </c>
      <c r="C4248" s="15" t="str">
        <f t="shared" si="463"/>
        <v>See Comments_W/Pyrite</v>
      </c>
      <c r="D4248" s="15">
        <v>0</v>
      </c>
      <c r="E4248" s="33">
        <f t="shared" si="466"/>
        <v>-4.8134274696818129E-2</v>
      </c>
      <c r="F4248" s="15" t="str">
        <f t="shared" si="462"/>
        <v>Not Used</v>
      </c>
      <c r="G4248" s="17" t="s">
        <v>159</v>
      </c>
      <c r="H4248" s="18" t="s">
        <v>167</v>
      </c>
      <c r="I4248" s="26" t="s">
        <v>167</v>
      </c>
      <c r="J4248" s="19" t="str">
        <f t="shared" si="467"/>
        <v>Not Used</v>
      </c>
      <c r="K4248" s="19" t="str">
        <f t="shared" si="468"/>
        <v>Not Used</v>
      </c>
      <c r="L4248" s="27" t="str">
        <f t="shared" si="464"/>
        <v>CHECK</v>
      </c>
      <c r="M4248" s="27" t="str">
        <f t="shared" si="465"/>
        <v>Unknown or No Record</v>
      </c>
    </row>
    <row r="4249" spans="1:13" x14ac:dyDescent="0.25">
      <c r="A4249" s="15" t="s">
        <v>133</v>
      </c>
      <c r="B4249" s="16" t="s">
        <v>49</v>
      </c>
      <c r="C4249" s="15" t="str">
        <f t="shared" si="463"/>
        <v>See Comments_W/Sand</v>
      </c>
      <c r="D4249" s="15">
        <v>39</v>
      </c>
      <c r="E4249" s="33">
        <f t="shared" si="466"/>
        <v>-4.5826697725854189E-2</v>
      </c>
      <c r="F4249" s="15" t="str">
        <f t="shared" si="462"/>
        <v>Rare/Uncommon</v>
      </c>
      <c r="G4249" s="17" t="s">
        <v>167</v>
      </c>
      <c r="H4249" s="18" t="s">
        <v>167</v>
      </c>
      <c r="I4249" s="26" t="s">
        <v>167</v>
      </c>
      <c r="J4249" s="19" t="str">
        <f t="shared" si="467"/>
        <v>Yes</v>
      </c>
      <c r="K4249" s="19" t="str">
        <f t="shared" si="468"/>
        <v>Everyone Agrees</v>
      </c>
      <c r="L4249" s="27" t="str">
        <f t="shared" si="464"/>
        <v>Unknown or No Record</v>
      </c>
      <c r="M4249" s="27" t="str">
        <f t="shared" si="465"/>
        <v>Unknown or No Record</v>
      </c>
    </row>
    <row r="4250" spans="1:13" x14ac:dyDescent="0.25">
      <c r="A4250" s="15" t="s">
        <v>133</v>
      </c>
      <c r="B4250" s="16" t="s">
        <v>50</v>
      </c>
      <c r="C4250" s="15" t="str">
        <f t="shared" si="463"/>
        <v>See Comments_W/Sandstone</v>
      </c>
      <c r="D4250" s="15">
        <v>6</v>
      </c>
      <c r="E4250" s="33">
        <f t="shared" si="466"/>
        <v>-4.7779262855131371E-2</v>
      </c>
      <c r="F4250" s="15" t="str">
        <f t="shared" si="462"/>
        <v>Rare/Uncommon</v>
      </c>
      <c r="G4250" s="17" t="s">
        <v>167</v>
      </c>
      <c r="H4250" s="18" t="s">
        <v>167</v>
      </c>
      <c r="I4250" s="26" t="s">
        <v>167</v>
      </c>
      <c r="J4250" s="19" t="str">
        <f t="shared" si="467"/>
        <v>Yes</v>
      </c>
      <c r="K4250" s="19" t="str">
        <f t="shared" si="468"/>
        <v>Everyone Agrees</v>
      </c>
      <c r="L4250" s="27" t="str">
        <f t="shared" si="464"/>
        <v>Unknown or No Record</v>
      </c>
      <c r="M4250" s="27" t="str">
        <f t="shared" si="465"/>
        <v>Unknown or No Record</v>
      </c>
    </row>
    <row r="4251" spans="1:13" x14ac:dyDescent="0.25">
      <c r="A4251" s="15" t="s">
        <v>133</v>
      </c>
      <c r="B4251" s="16" t="s">
        <v>51</v>
      </c>
      <c r="C4251" s="15" t="str">
        <f t="shared" si="463"/>
        <v>See Comments_W/Shale</v>
      </c>
      <c r="D4251" s="15">
        <v>6</v>
      </c>
      <c r="E4251" s="33">
        <f t="shared" si="466"/>
        <v>-4.7779262855131371E-2</v>
      </c>
      <c r="F4251" s="15" t="str">
        <f t="shared" si="462"/>
        <v>Rare/Uncommon</v>
      </c>
      <c r="G4251" s="17" t="s">
        <v>167</v>
      </c>
      <c r="H4251" s="18" t="s">
        <v>167</v>
      </c>
      <c r="I4251" s="26" t="s">
        <v>167</v>
      </c>
      <c r="J4251" s="19" t="str">
        <f t="shared" si="467"/>
        <v>Yes</v>
      </c>
      <c r="K4251" s="19" t="str">
        <f t="shared" si="468"/>
        <v>Everyone Agrees</v>
      </c>
      <c r="L4251" s="27" t="str">
        <f t="shared" si="464"/>
        <v>Unknown or No Record</v>
      </c>
      <c r="M4251" s="27" t="str">
        <f t="shared" si="465"/>
        <v>Unknown or No Record</v>
      </c>
    </row>
    <row r="4252" spans="1:13" x14ac:dyDescent="0.25">
      <c r="A4252" s="15" t="s">
        <v>133</v>
      </c>
      <c r="B4252" s="16" t="s">
        <v>52</v>
      </c>
      <c r="C4252" s="15" t="str">
        <f t="shared" si="463"/>
        <v>See Comments_W/Silt</v>
      </c>
      <c r="D4252" s="15">
        <v>0</v>
      </c>
      <c r="E4252" s="33">
        <f t="shared" si="466"/>
        <v>-4.8134274696818129E-2</v>
      </c>
      <c r="F4252" s="15" t="str">
        <f t="shared" si="462"/>
        <v>Not Used</v>
      </c>
      <c r="G4252" s="17" t="s">
        <v>159</v>
      </c>
      <c r="H4252" s="18" t="s">
        <v>167</v>
      </c>
      <c r="I4252" s="26" t="s">
        <v>167</v>
      </c>
      <c r="J4252" s="19" t="str">
        <f t="shared" si="467"/>
        <v>Not Used</v>
      </c>
      <c r="K4252" s="19" t="str">
        <f t="shared" si="468"/>
        <v>Not Used</v>
      </c>
      <c r="L4252" s="27" t="str">
        <f t="shared" si="464"/>
        <v>CHECK</v>
      </c>
      <c r="M4252" s="27" t="str">
        <f t="shared" si="465"/>
        <v>Unknown or No Record</v>
      </c>
    </row>
    <row r="4253" spans="1:13" x14ac:dyDescent="0.25">
      <c r="A4253" s="15" t="s">
        <v>133</v>
      </c>
      <c r="B4253" s="16" t="s">
        <v>53</v>
      </c>
      <c r="C4253" s="15" t="str">
        <f t="shared" si="463"/>
        <v>See Comments_W/Stones</v>
      </c>
      <c r="D4253" s="15">
        <v>12</v>
      </c>
      <c r="E4253" s="33">
        <f t="shared" si="466"/>
        <v>-4.7424251013444607E-2</v>
      </c>
      <c r="F4253" s="15" t="str">
        <f t="shared" si="462"/>
        <v>Rare/Uncommon</v>
      </c>
      <c r="G4253" s="17" t="s">
        <v>167</v>
      </c>
      <c r="H4253" s="18" t="s">
        <v>167</v>
      </c>
      <c r="I4253" s="26" t="s">
        <v>167</v>
      </c>
      <c r="J4253" s="19" t="str">
        <f t="shared" si="467"/>
        <v>Yes</v>
      </c>
      <c r="K4253" s="19" t="str">
        <f t="shared" si="468"/>
        <v>Everyone Agrees</v>
      </c>
      <c r="L4253" s="27" t="str">
        <f t="shared" si="464"/>
        <v>Unknown or No Record</v>
      </c>
      <c r="M4253" s="27" t="str">
        <f t="shared" si="465"/>
        <v>Unknown or No Record</v>
      </c>
    </row>
    <row r="4254" spans="1:13" x14ac:dyDescent="0.25">
      <c r="A4254" s="15" t="s">
        <v>133</v>
      </c>
      <c r="B4254" s="16" t="s">
        <v>54</v>
      </c>
      <c r="C4254" s="15" t="str">
        <f t="shared" si="463"/>
        <v>See Comments_Water Bearing</v>
      </c>
      <c r="D4254" s="15">
        <v>75</v>
      </c>
      <c r="E4254" s="33">
        <f t="shared" si="466"/>
        <v>-4.3696626675733631E-2</v>
      </c>
      <c r="F4254" s="15" t="str">
        <f t="shared" si="462"/>
        <v>Rare/Uncommon</v>
      </c>
      <c r="G4254" s="17" t="s">
        <v>167</v>
      </c>
      <c r="H4254" s="18" t="s">
        <v>167</v>
      </c>
      <c r="I4254" s="26" t="s">
        <v>167</v>
      </c>
      <c r="J4254" s="19" t="str">
        <f t="shared" si="467"/>
        <v>Yes</v>
      </c>
      <c r="K4254" s="19" t="str">
        <f t="shared" si="468"/>
        <v>Everyone Agrees</v>
      </c>
      <c r="L4254" s="27" t="str">
        <f t="shared" si="464"/>
        <v>Unknown or No Record</v>
      </c>
      <c r="M4254" s="27" t="str">
        <f t="shared" si="465"/>
        <v>Unknown or No Record</v>
      </c>
    </row>
    <row r="4255" spans="1:13" x14ac:dyDescent="0.25">
      <c r="A4255" s="15" t="s">
        <v>133</v>
      </c>
      <c r="B4255" s="16" t="s">
        <v>55</v>
      </c>
      <c r="C4255" s="15" t="str">
        <f t="shared" si="463"/>
        <v>See Comments_Weathered</v>
      </c>
      <c r="D4255" s="15">
        <v>0</v>
      </c>
      <c r="E4255" s="33">
        <f t="shared" si="466"/>
        <v>-4.8134274696818129E-2</v>
      </c>
      <c r="F4255" s="15" t="str">
        <f t="shared" si="462"/>
        <v>Not Used</v>
      </c>
      <c r="G4255" s="17" t="s">
        <v>159</v>
      </c>
      <c r="H4255" s="18" t="s">
        <v>167</v>
      </c>
      <c r="I4255" s="26" t="s">
        <v>167</v>
      </c>
      <c r="J4255" s="19" t="str">
        <f t="shared" si="467"/>
        <v>Not Used</v>
      </c>
      <c r="K4255" s="19" t="str">
        <f t="shared" si="468"/>
        <v>Not Used</v>
      </c>
      <c r="L4255" s="27" t="str">
        <f t="shared" si="464"/>
        <v>CHECK</v>
      </c>
      <c r="M4255" s="27" t="str">
        <f t="shared" si="465"/>
        <v>Unknown or No Record</v>
      </c>
    </row>
    <row r="4256" spans="1:13" x14ac:dyDescent="0.25">
      <c r="A4256" s="15" t="s">
        <v>133</v>
      </c>
      <c r="B4256" s="16" t="s">
        <v>56</v>
      </c>
      <c r="C4256" s="15" t="str">
        <f t="shared" si="463"/>
        <v>See Comments_Wet/Moist</v>
      </c>
      <c r="D4256" s="15">
        <v>12</v>
      </c>
      <c r="E4256" s="33">
        <f t="shared" si="466"/>
        <v>-4.7424251013444607E-2</v>
      </c>
      <c r="F4256" s="15" t="str">
        <f t="shared" si="462"/>
        <v>Rare/Uncommon</v>
      </c>
      <c r="G4256" s="17" t="s">
        <v>167</v>
      </c>
      <c r="H4256" s="18" t="s">
        <v>167</v>
      </c>
      <c r="I4256" s="26" t="s">
        <v>167</v>
      </c>
      <c r="J4256" s="19" t="str">
        <f t="shared" si="467"/>
        <v>Yes</v>
      </c>
      <c r="K4256" s="19" t="str">
        <f t="shared" si="468"/>
        <v>Everyone Agrees</v>
      </c>
      <c r="L4256" s="27" t="str">
        <f t="shared" si="464"/>
        <v>Unknown or No Record</v>
      </c>
      <c r="M4256" s="27" t="str">
        <f t="shared" si="465"/>
        <v>Unknown or No Record</v>
      </c>
    </row>
    <row r="4257" spans="1:13" x14ac:dyDescent="0.25">
      <c r="A4257" s="15" t="s">
        <v>133</v>
      </c>
      <c r="B4257" s="16" t="s">
        <v>57</v>
      </c>
      <c r="C4257" s="15" t="str">
        <f t="shared" si="463"/>
        <v>See Comments_Wood</v>
      </c>
      <c r="D4257" s="15">
        <v>16</v>
      </c>
      <c r="E4257" s="33">
        <f t="shared" si="466"/>
        <v>-4.7187576452320107E-2</v>
      </c>
      <c r="F4257" s="15" t="str">
        <f t="shared" si="462"/>
        <v>Rare/Uncommon</v>
      </c>
      <c r="G4257" s="17" t="s">
        <v>168</v>
      </c>
      <c r="H4257" s="18" t="s">
        <v>168</v>
      </c>
      <c r="I4257" s="26" t="s">
        <v>168</v>
      </c>
      <c r="J4257" s="19" t="str">
        <f t="shared" si="467"/>
        <v>Yes</v>
      </c>
      <c r="K4257" s="19" t="str">
        <f t="shared" si="468"/>
        <v>Everyone Agrees</v>
      </c>
      <c r="L4257" s="27" t="str">
        <f t="shared" si="464"/>
        <v>Organics</v>
      </c>
      <c r="M4257" s="27" t="str">
        <f t="shared" si="465"/>
        <v>Organics</v>
      </c>
    </row>
    <row r="4258" spans="1:13" x14ac:dyDescent="0.25">
      <c r="A4258" s="15" t="s">
        <v>134</v>
      </c>
      <c r="B4258" s="16"/>
      <c r="C4258" s="15" t="str">
        <f t="shared" si="463"/>
        <v>Shale_</v>
      </c>
      <c r="D4258" s="15">
        <v>117749</v>
      </c>
      <c r="E4258" s="33">
        <f t="shared" si="466"/>
        <v>6.9189139497655638</v>
      </c>
      <c r="F4258" s="15" t="str">
        <f t="shared" si="462"/>
        <v>Very Common</v>
      </c>
      <c r="G4258" s="17" t="s">
        <v>166</v>
      </c>
      <c r="H4258" s="18" t="s">
        <v>166</v>
      </c>
      <c r="I4258" s="26" t="s">
        <v>166</v>
      </c>
      <c r="J4258" s="19" t="str">
        <f t="shared" si="467"/>
        <v>Yes</v>
      </c>
      <c r="K4258" s="19" t="str">
        <f t="shared" si="468"/>
        <v>Everyone Agrees</v>
      </c>
      <c r="L4258" s="27" t="str">
        <f t="shared" si="464"/>
        <v>Bedrock</v>
      </c>
      <c r="M4258" s="27" t="str">
        <f t="shared" si="465"/>
        <v>Bedrock</v>
      </c>
    </row>
    <row r="4259" spans="1:13" x14ac:dyDescent="0.25">
      <c r="A4259" s="15" t="s">
        <v>134</v>
      </c>
      <c r="B4259" s="16" t="s">
        <v>4</v>
      </c>
      <c r="C4259" s="15" t="str">
        <f t="shared" si="463"/>
        <v>Shale_Broken</v>
      </c>
      <c r="D4259" s="15">
        <v>402</v>
      </c>
      <c r="E4259" s="33">
        <f t="shared" si="466"/>
        <v>-2.4348481303805215E-2</v>
      </c>
      <c r="F4259" s="15" t="str">
        <f t="shared" si="462"/>
        <v>Rare/Uncommon</v>
      </c>
      <c r="G4259" s="17" t="s">
        <v>166</v>
      </c>
      <c r="H4259" s="18" t="s">
        <v>166</v>
      </c>
      <c r="I4259" s="26" t="s">
        <v>166</v>
      </c>
      <c r="J4259" s="19" t="str">
        <f t="shared" si="467"/>
        <v>Yes</v>
      </c>
      <c r="K4259" s="19" t="str">
        <f t="shared" si="468"/>
        <v>Everyone Agrees</v>
      </c>
      <c r="L4259" s="27" t="str">
        <f t="shared" si="464"/>
        <v>Bedrock</v>
      </c>
      <c r="M4259" s="27" t="str">
        <f t="shared" si="465"/>
        <v>Bedrock</v>
      </c>
    </row>
    <row r="4260" spans="1:13" x14ac:dyDescent="0.25">
      <c r="A4260" s="15" t="s">
        <v>134</v>
      </c>
      <c r="B4260" s="16" t="s">
        <v>5</v>
      </c>
      <c r="C4260" s="15" t="str">
        <f t="shared" si="463"/>
        <v>Shale_Cemented</v>
      </c>
      <c r="D4260" s="15">
        <v>11</v>
      </c>
      <c r="E4260" s="33">
        <f t="shared" si="466"/>
        <v>-4.7483419653725739E-2</v>
      </c>
      <c r="F4260" s="15" t="str">
        <f t="shared" si="462"/>
        <v>Rare/Uncommon</v>
      </c>
      <c r="G4260" s="17" t="s">
        <v>166</v>
      </c>
      <c r="H4260" s="18" t="s">
        <v>166</v>
      </c>
      <c r="I4260" s="26" t="s">
        <v>166</v>
      </c>
      <c r="J4260" s="19" t="str">
        <f t="shared" si="467"/>
        <v>Yes</v>
      </c>
      <c r="K4260" s="19" t="str">
        <f t="shared" si="468"/>
        <v>Everyone Agrees</v>
      </c>
      <c r="L4260" s="27" t="str">
        <f t="shared" si="464"/>
        <v>Bedrock</v>
      </c>
      <c r="M4260" s="27" t="str">
        <f t="shared" si="465"/>
        <v>Bedrock</v>
      </c>
    </row>
    <row r="4261" spans="1:13" x14ac:dyDescent="0.25">
      <c r="A4261" s="15" t="s">
        <v>134</v>
      </c>
      <c r="B4261" s="16" t="s">
        <v>6</v>
      </c>
      <c r="C4261" s="15" t="str">
        <f t="shared" si="463"/>
        <v>Shale_Clayey</v>
      </c>
      <c r="D4261" s="15">
        <v>236</v>
      </c>
      <c r="E4261" s="33">
        <f t="shared" si="466"/>
        <v>-3.4170475590472239E-2</v>
      </c>
      <c r="F4261" s="15" t="str">
        <f t="shared" si="462"/>
        <v>Rare/Uncommon</v>
      </c>
      <c r="G4261" s="17" t="s">
        <v>166</v>
      </c>
      <c r="H4261" s="18" t="s">
        <v>166</v>
      </c>
      <c r="I4261" s="26" t="s">
        <v>166</v>
      </c>
      <c r="J4261" s="19" t="str">
        <f t="shared" si="467"/>
        <v>Yes</v>
      </c>
      <c r="K4261" s="19" t="str">
        <f t="shared" si="468"/>
        <v>Everyone Agrees</v>
      </c>
      <c r="L4261" s="27" t="str">
        <f t="shared" si="464"/>
        <v>Bedrock</v>
      </c>
      <c r="M4261" s="27" t="str">
        <f t="shared" si="465"/>
        <v>Bedrock</v>
      </c>
    </row>
    <row r="4262" spans="1:13" x14ac:dyDescent="0.25">
      <c r="A4262" s="15" t="s">
        <v>134</v>
      </c>
      <c r="B4262" s="16" t="s">
        <v>7</v>
      </c>
      <c r="C4262" s="15" t="str">
        <f t="shared" si="463"/>
        <v>Shale_Coarse</v>
      </c>
      <c r="D4262" s="15">
        <v>25</v>
      </c>
      <c r="E4262" s="33">
        <f t="shared" si="466"/>
        <v>-4.6655058689789961E-2</v>
      </c>
      <c r="F4262" s="15" t="str">
        <f t="shared" si="462"/>
        <v>Rare/Uncommon</v>
      </c>
      <c r="G4262" s="17" t="s">
        <v>166</v>
      </c>
      <c r="H4262" s="18" t="s">
        <v>166</v>
      </c>
      <c r="I4262" s="26" t="s">
        <v>166</v>
      </c>
      <c r="J4262" s="19" t="str">
        <f t="shared" si="467"/>
        <v>Yes</v>
      </c>
      <c r="K4262" s="19" t="str">
        <f t="shared" si="468"/>
        <v>Everyone Agrees</v>
      </c>
      <c r="L4262" s="27" t="str">
        <f t="shared" si="464"/>
        <v>Bedrock</v>
      </c>
      <c r="M4262" s="27" t="str">
        <f t="shared" si="465"/>
        <v>Bedrock</v>
      </c>
    </row>
    <row r="4263" spans="1:13" x14ac:dyDescent="0.25">
      <c r="A4263" s="15" t="s">
        <v>134</v>
      </c>
      <c r="B4263" s="16" t="s">
        <v>8</v>
      </c>
      <c r="C4263" s="15" t="str">
        <f t="shared" si="463"/>
        <v>Shale_Dense</v>
      </c>
      <c r="D4263" s="15">
        <v>32</v>
      </c>
      <c r="E4263" s="33">
        <f t="shared" si="466"/>
        <v>-4.6240878207822078E-2</v>
      </c>
      <c r="F4263" s="15" t="str">
        <f t="shared" si="462"/>
        <v>Rare/Uncommon</v>
      </c>
      <c r="G4263" s="17" t="s">
        <v>166</v>
      </c>
      <c r="H4263" s="18" t="s">
        <v>166</v>
      </c>
      <c r="I4263" s="26" t="s">
        <v>166</v>
      </c>
      <c r="J4263" s="19" t="str">
        <f t="shared" si="467"/>
        <v>Yes</v>
      </c>
      <c r="K4263" s="19" t="str">
        <f t="shared" si="468"/>
        <v>Everyone Agrees</v>
      </c>
      <c r="L4263" s="27" t="str">
        <f t="shared" si="464"/>
        <v>Bedrock</v>
      </c>
      <c r="M4263" s="27" t="str">
        <f t="shared" si="465"/>
        <v>Bedrock</v>
      </c>
    </row>
    <row r="4264" spans="1:13" x14ac:dyDescent="0.25">
      <c r="A4264" s="15" t="s">
        <v>134</v>
      </c>
      <c r="B4264" s="16" t="s">
        <v>9</v>
      </c>
      <c r="C4264" s="15" t="str">
        <f t="shared" si="463"/>
        <v>Shale_Dolomitic</v>
      </c>
      <c r="D4264" s="15">
        <v>3</v>
      </c>
      <c r="E4264" s="33">
        <f t="shared" si="466"/>
        <v>-4.7956768775974754E-2</v>
      </c>
      <c r="F4264" s="15" t="str">
        <f t="shared" si="462"/>
        <v>Rare/Uncommon</v>
      </c>
      <c r="G4264" s="17" t="s">
        <v>166</v>
      </c>
      <c r="H4264" s="18" t="s">
        <v>166</v>
      </c>
      <c r="I4264" s="26" t="s">
        <v>166</v>
      </c>
      <c r="J4264" s="19" t="str">
        <f t="shared" si="467"/>
        <v>Yes</v>
      </c>
      <c r="K4264" s="19" t="str">
        <f t="shared" si="468"/>
        <v>Everyone Agrees</v>
      </c>
      <c r="L4264" s="27" t="str">
        <f t="shared" si="464"/>
        <v>Bedrock</v>
      </c>
      <c r="M4264" s="27" t="str">
        <f t="shared" si="465"/>
        <v>Bedrock</v>
      </c>
    </row>
    <row r="4265" spans="1:13" x14ac:dyDescent="0.25">
      <c r="A4265" s="15" t="s">
        <v>134</v>
      </c>
      <c r="B4265" s="16" t="s">
        <v>10</v>
      </c>
      <c r="C4265" s="15" t="str">
        <f t="shared" si="463"/>
        <v>Shale_Dry</v>
      </c>
      <c r="D4265" s="15">
        <v>99</v>
      </c>
      <c r="E4265" s="33">
        <f t="shared" si="466"/>
        <v>-4.2276579308986595E-2</v>
      </c>
      <c r="F4265" s="15" t="str">
        <f t="shared" si="462"/>
        <v>Rare/Uncommon</v>
      </c>
      <c r="G4265" s="17" t="s">
        <v>166</v>
      </c>
      <c r="H4265" s="18" t="s">
        <v>166</v>
      </c>
      <c r="I4265" s="26" t="s">
        <v>166</v>
      </c>
      <c r="J4265" s="19" t="str">
        <f t="shared" si="467"/>
        <v>Yes</v>
      </c>
      <c r="K4265" s="19" t="str">
        <f t="shared" si="468"/>
        <v>Everyone Agrees</v>
      </c>
      <c r="L4265" s="27" t="str">
        <f t="shared" si="464"/>
        <v>Bedrock</v>
      </c>
      <c r="M4265" s="27" t="str">
        <f t="shared" si="465"/>
        <v>Bedrock</v>
      </c>
    </row>
    <row r="4266" spans="1:13" x14ac:dyDescent="0.25">
      <c r="A4266" s="15" t="s">
        <v>134</v>
      </c>
      <c r="B4266" s="16" t="s">
        <v>11</v>
      </c>
      <c r="C4266" s="15" t="str">
        <f t="shared" si="463"/>
        <v>Shale_Fill</v>
      </c>
      <c r="D4266" s="15">
        <v>2</v>
      </c>
      <c r="E4266" s="33">
        <f t="shared" si="466"/>
        <v>-4.8015937416255879E-2</v>
      </c>
      <c r="F4266" s="15" t="str">
        <f t="shared" si="462"/>
        <v>Rare/Uncommon</v>
      </c>
      <c r="G4266" s="17" t="s">
        <v>166</v>
      </c>
      <c r="H4266" s="18" t="s">
        <v>166</v>
      </c>
      <c r="I4266" s="26" t="s">
        <v>166</v>
      </c>
      <c r="J4266" s="19" t="str">
        <f t="shared" si="467"/>
        <v>Yes</v>
      </c>
      <c r="K4266" s="19" t="str">
        <f t="shared" si="468"/>
        <v>Everyone Agrees</v>
      </c>
      <c r="L4266" s="27" t="str">
        <f t="shared" si="464"/>
        <v>Bedrock</v>
      </c>
      <c r="M4266" s="27" t="str">
        <f t="shared" si="465"/>
        <v>Bedrock</v>
      </c>
    </row>
    <row r="4267" spans="1:13" x14ac:dyDescent="0.25">
      <c r="A4267" s="15" t="s">
        <v>134</v>
      </c>
      <c r="B4267" s="16" t="s">
        <v>12</v>
      </c>
      <c r="C4267" s="15" t="str">
        <f t="shared" si="463"/>
        <v>Shale_Fine</v>
      </c>
      <c r="D4267" s="15">
        <v>21</v>
      </c>
      <c r="E4267" s="33">
        <f t="shared" si="466"/>
        <v>-4.6891733250914468E-2</v>
      </c>
      <c r="F4267" s="15" t="str">
        <f t="shared" si="462"/>
        <v>Rare/Uncommon</v>
      </c>
      <c r="G4267" s="17" t="s">
        <v>166</v>
      </c>
      <c r="H4267" s="18" t="s">
        <v>166</v>
      </c>
      <c r="I4267" s="26" t="s">
        <v>166</v>
      </c>
      <c r="J4267" s="19" t="str">
        <f t="shared" si="467"/>
        <v>Yes</v>
      </c>
      <c r="K4267" s="19" t="str">
        <f t="shared" si="468"/>
        <v>Everyone Agrees</v>
      </c>
      <c r="L4267" s="27" t="str">
        <f t="shared" si="464"/>
        <v>Bedrock</v>
      </c>
      <c r="M4267" s="27" t="str">
        <f t="shared" si="465"/>
        <v>Bedrock</v>
      </c>
    </row>
    <row r="4268" spans="1:13" x14ac:dyDescent="0.25">
      <c r="A4268" s="15" t="s">
        <v>134</v>
      </c>
      <c r="B4268" s="16" t="s">
        <v>13</v>
      </c>
      <c r="C4268" s="15" t="str">
        <f t="shared" si="463"/>
        <v>Shale_Fine To Coarse</v>
      </c>
      <c r="D4268" s="15">
        <v>0</v>
      </c>
      <c r="E4268" s="33">
        <f t="shared" si="466"/>
        <v>-4.8134274696818129E-2</v>
      </c>
      <c r="F4268" s="15" t="str">
        <f t="shared" si="462"/>
        <v>Not Used</v>
      </c>
      <c r="G4268" s="17" t="s">
        <v>159</v>
      </c>
      <c r="H4268" s="18" t="s">
        <v>166</v>
      </c>
      <c r="I4268" s="26" t="s">
        <v>166</v>
      </c>
      <c r="J4268" s="19" t="str">
        <f t="shared" si="467"/>
        <v>Not Used</v>
      </c>
      <c r="K4268" s="19" t="str">
        <f t="shared" si="468"/>
        <v>Not Used</v>
      </c>
      <c r="L4268" s="27" t="str">
        <f t="shared" si="464"/>
        <v>CHECK</v>
      </c>
      <c r="M4268" s="27" t="str">
        <f t="shared" si="465"/>
        <v>Bedrock</v>
      </c>
    </row>
    <row r="4269" spans="1:13" x14ac:dyDescent="0.25">
      <c r="A4269" s="15" t="s">
        <v>134</v>
      </c>
      <c r="B4269" s="16" t="s">
        <v>14</v>
      </c>
      <c r="C4269" s="15" t="str">
        <f t="shared" si="463"/>
        <v>Shale_Fine To Medium</v>
      </c>
      <c r="D4269" s="15">
        <v>10</v>
      </c>
      <c r="E4269" s="33">
        <f t="shared" si="466"/>
        <v>-4.7542588294006864E-2</v>
      </c>
      <c r="F4269" s="15" t="str">
        <f t="shared" si="462"/>
        <v>Rare/Uncommon</v>
      </c>
      <c r="G4269" s="17" t="s">
        <v>166</v>
      </c>
      <c r="H4269" s="18" t="s">
        <v>166</v>
      </c>
      <c r="I4269" s="26" t="s">
        <v>166</v>
      </c>
      <c r="J4269" s="19" t="str">
        <f t="shared" si="467"/>
        <v>Yes</v>
      </c>
      <c r="K4269" s="19" t="str">
        <f t="shared" si="468"/>
        <v>Everyone Agrees</v>
      </c>
      <c r="L4269" s="27" t="str">
        <f t="shared" si="464"/>
        <v>Bedrock</v>
      </c>
      <c r="M4269" s="27" t="str">
        <f t="shared" si="465"/>
        <v>Bedrock</v>
      </c>
    </row>
    <row r="4270" spans="1:13" x14ac:dyDescent="0.25">
      <c r="A4270" s="15" t="s">
        <v>134</v>
      </c>
      <c r="B4270" s="16" t="s">
        <v>15</v>
      </c>
      <c r="C4270" s="15" t="str">
        <f t="shared" si="463"/>
        <v>Shale_Firm</v>
      </c>
      <c r="D4270" s="15">
        <v>72</v>
      </c>
      <c r="E4270" s="33">
        <f t="shared" si="466"/>
        <v>-4.3874132596577013E-2</v>
      </c>
      <c r="F4270" s="15" t="str">
        <f t="shared" si="462"/>
        <v>Rare/Uncommon</v>
      </c>
      <c r="G4270" s="17" t="s">
        <v>166</v>
      </c>
      <c r="H4270" s="18" t="s">
        <v>166</v>
      </c>
      <c r="I4270" s="26" t="s">
        <v>166</v>
      </c>
      <c r="J4270" s="19" t="str">
        <f t="shared" si="467"/>
        <v>Yes</v>
      </c>
      <c r="K4270" s="19" t="str">
        <f t="shared" si="468"/>
        <v>Everyone Agrees</v>
      </c>
      <c r="L4270" s="27" t="str">
        <f t="shared" si="464"/>
        <v>Bedrock</v>
      </c>
      <c r="M4270" s="27" t="str">
        <f t="shared" si="465"/>
        <v>Bedrock</v>
      </c>
    </row>
    <row r="4271" spans="1:13" x14ac:dyDescent="0.25">
      <c r="A4271" s="15" t="s">
        <v>134</v>
      </c>
      <c r="B4271" s="16" t="s">
        <v>16</v>
      </c>
      <c r="C4271" s="15" t="str">
        <f t="shared" si="463"/>
        <v>Shale_Fractured</v>
      </c>
      <c r="D4271" s="15">
        <v>101</v>
      </c>
      <c r="E4271" s="33">
        <f t="shared" si="466"/>
        <v>-4.2158242028424338E-2</v>
      </c>
      <c r="F4271" s="15" t="str">
        <f t="shared" si="462"/>
        <v>Rare/Uncommon</v>
      </c>
      <c r="G4271" s="17" t="s">
        <v>166</v>
      </c>
      <c r="H4271" s="18" t="s">
        <v>166</v>
      </c>
      <c r="I4271" s="26" t="s">
        <v>166</v>
      </c>
      <c r="J4271" s="19" t="str">
        <f t="shared" si="467"/>
        <v>Yes</v>
      </c>
      <c r="K4271" s="19" t="str">
        <f t="shared" si="468"/>
        <v>Everyone Agrees</v>
      </c>
      <c r="L4271" s="27" t="str">
        <f t="shared" si="464"/>
        <v>Bedrock</v>
      </c>
      <c r="M4271" s="27" t="str">
        <f t="shared" si="465"/>
        <v>Bedrock</v>
      </c>
    </row>
    <row r="4272" spans="1:13" x14ac:dyDescent="0.25">
      <c r="A4272" s="15" t="s">
        <v>134</v>
      </c>
      <c r="B4272" s="16" t="s">
        <v>17</v>
      </c>
      <c r="C4272" s="15" t="str">
        <f t="shared" si="463"/>
        <v>Shale_Gravely</v>
      </c>
      <c r="D4272" s="15">
        <v>513</v>
      </c>
      <c r="E4272" s="33">
        <f t="shared" si="466"/>
        <v>-1.7780762232600156E-2</v>
      </c>
      <c r="F4272" s="15" t="str">
        <f t="shared" si="462"/>
        <v>Rare/Uncommon</v>
      </c>
      <c r="G4272" s="17" t="s">
        <v>166</v>
      </c>
      <c r="H4272" s="18" t="s">
        <v>166</v>
      </c>
      <c r="I4272" s="26" t="s">
        <v>166</v>
      </c>
      <c r="J4272" s="19" t="str">
        <f t="shared" si="467"/>
        <v>Yes</v>
      </c>
      <c r="K4272" s="19" t="str">
        <f t="shared" si="468"/>
        <v>Everyone Agrees</v>
      </c>
      <c r="L4272" s="27" t="str">
        <f t="shared" si="464"/>
        <v>Bedrock</v>
      </c>
      <c r="M4272" s="27" t="str">
        <f t="shared" si="465"/>
        <v>Bedrock</v>
      </c>
    </row>
    <row r="4273" spans="1:13" x14ac:dyDescent="0.25">
      <c r="A4273" s="15" t="s">
        <v>134</v>
      </c>
      <c r="B4273" s="16" t="s">
        <v>18</v>
      </c>
      <c r="C4273" s="15" t="str">
        <f t="shared" si="463"/>
        <v>Shale_Gummy</v>
      </c>
      <c r="D4273" s="15">
        <v>129</v>
      </c>
      <c r="E4273" s="33">
        <f t="shared" si="466"/>
        <v>-4.0501520100552794E-2</v>
      </c>
      <c r="F4273" s="15" t="str">
        <f t="shared" si="462"/>
        <v>Rare/Uncommon</v>
      </c>
      <c r="G4273" s="17" t="s">
        <v>166</v>
      </c>
      <c r="H4273" s="18" t="s">
        <v>166</v>
      </c>
      <c r="I4273" s="26" t="s">
        <v>166</v>
      </c>
      <c r="J4273" s="19" t="str">
        <f t="shared" si="467"/>
        <v>Yes</v>
      </c>
      <c r="K4273" s="19" t="str">
        <f t="shared" si="468"/>
        <v>Everyone Agrees</v>
      </c>
      <c r="L4273" s="27" t="str">
        <f t="shared" si="464"/>
        <v>Bedrock</v>
      </c>
      <c r="M4273" s="27" t="str">
        <f t="shared" si="465"/>
        <v>Bedrock</v>
      </c>
    </row>
    <row r="4274" spans="1:13" x14ac:dyDescent="0.25">
      <c r="A4274" s="15" t="s">
        <v>134</v>
      </c>
      <c r="B4274" s="16" t="s">
        <v>19</v>
      </c>
      <c r="C4274" s="15" t="str">
        <f t="shared" si="463"/>
        <v>Shale_Hard</v>
      </c>
      <c r="D4274" s="15">
        <v>4460</v>
      </c>
      <c r="E4274" s="33">
        <f t="shared" si="466"/>
        <v>0.21575786095700675</v>
      </c>
      <c r="F4274" s="15" t="str">
        <f t="shared" si="462"/>
        <v>Fairly Common</v>
      </c>
      <c r="G4274" s="17" t="s">
        <v>166</v>
      </c>
      <c r="H4274" s="18" t="s">
        <v>166</v>
      </c>
      <c r="I4274" s="26" t="s">
        <v>166</v>
      </c>
      <c r="J4274" s="19" t="str">
        <f t="shared" si="467"/>
        <v>Yes</v>
      </c>
      <c r="K4274" s="19" t="str">
        <f t="shared" si="468"/>
        <v>Everyone Agrees</v>
      </c>
      <c r="L4274" s="27" t="str">
        <f t="shared" si="464"/>
        <v>Bedrock</v>
      </c>
      <c r="M4274" s="27" t="str">
        <f t="shared" si="465"/>
        <v>Bedrock</v>
      </c>
    </row>
    <row r="4275" spans="1:13" x14ac:dyDescent="0.25">
      <c r="A4275" s="15" t="s">
        <v>134</v>
      </c>
      <c r="B4275" s="16" t="s">
        <v>20</v>
      </c>
      <c r="C4275" s="15" t="str">
        <f t="shared" si="463"/>
        <v>Shale_Heaving/Quick</v>
      </c>
      <c r="D4275" s="15">
        <v>1</v>
      </c>
      <c r="E4275" s="33">
        <f t="shared" si="466"/>
        <v>-4.8075106056537004E-2</v>
      </c>
      <c r="F4275" s="15" t="str">
        <f t="shared" si="462"/>
        <v>Rare/Uncommon</v>
      </c>
      <c r="G4275" s="17" t="s">
        <v>166</v>
      </c>
      <c r="H4275" s="18" t="s">
        <v>166</v>
      </c>
      <c r="I4275" s="26" t="s">
        <v>166</v>
      </c>
      <c r="J4275" s="19" t="str">
        <f t="shared" si="467"/>
        <v>Yes</v>
      </c>
      <c r="K4275" s="19" t="str">
        <f t="shared" si="468"/>
        <v>Everyone Agrees</v>
      </c>
      <c r="L4275" s="27" t="str">
        <f t="shared" si="464"/>
        <v>Bedrock</v>
      </c>
      <c r="M4275" s="27" t="str">
        <f t="shared" si="465"/>
        <v>Bedrock</v>
      </c>
    </row>
    <row r="4276" spans="1:13" x14ac:dyDescent="0.25">
      <c r="A4276" s="15" t="s">
        <v>134</v>
      </c>
      <c r="B4276" s="16" t="s">
        <v>21</v>
      </c>
      <c r="C4276" s="15" t="str">
        <f t="shared" si="463"/>
        <v>Shale_Karst</v>
      </c>
      <c r="D4276" s="15">
        <v>1</v>
      </c>
      <c r="E4276" s="33">
        <f t="shared" si="466"/>
        <v>-4.8075106056537004E-2</v>
      </c>
      <c r="F4276" s="15" t="str">
        <f t="shared" si="462"/>
        <v>Rare/Uncommon</v>
      </c>
      <c r="G4276" s="17" t="s">
        <v>159</v>
      </c>
      <c r="H4276" s="18" t="s">
        <v>166</v>
      </c>
      <c r="I4276" s="26" t="s">
        <v>166</v>
      </c>
      <c r="J4276" s="19" t="str">
        <f t="shared" si="467"/>
        <v>Needs Review</v>
      </c>
      <c r="K4276" s="19" t="str">
        <f t="shared" si="468"/>
        <v>Bell &amp; Erber</v>
      </c>
      <c r="L4276" s="27" t="str">
        <f t="shared" si="464"/>
        <v>Bedrock</v>
      </c>
      <c r="M4276" s="27" t="str">
        <f t="shared" si="465"/>
        <v>Bedrock</v>
      </c>
    </row>
    <row r="4277" spans="1:13" x14ac:dyDescent="0.25">
      <c r="A4277" s="15" t="s">
        <v>134</v>
      </c>
      <c r="B4277" s="16" t="s">
        <v>22</v>
      </c>
      <c r="C4277" s="15" t="str">
        <f t="shared" si="463"/>
        <v>Shale_Layered</v>
      </c>
      <c r="D4277" s="15">
        <v>190</v>
      </c>
      <c r="E4277" s="33">
        <f t="shared" si="466"/>
        <v>-3.6892233043404069E-2</v>
      </c>
      <c r="F4277" s="15" t="str">
        <f t="shared" si="462"/>
        <v>Rare/Uncommon</v>
      </c>
      <c r="G4277" s="17" t="s">
        <v>166</v>
      </c>
      <c r="H4277" s="18" t="s">
        <v>166</v>
      </c>
      <c r="I4277" s="26" t="s">
        <v>166</v>
      </c>
      <c r="J4277" s="19" t="str">
        <f t="shared" si="467"/>
        <v>Yes</v>
      </c>
      <c r="K4277" s="19" t="str">
        <f t="shared" si="468"/>
        <v>Everyone Agrees</v>
      </c>
      <c r="L4277" s="27" t="str">
        <f t="shared" si="464"/>
        <v>Bedrock</v>
      </c>
      <c r="M4277" s="27" t="str">
        <f t="shared" si="465"/>
        <v>Bedrock</v>
      </c>
    </row>
    <row r="4278" spans="1:13" x14ac:dyDescent="0.25">
      <c r="A4278" s="15" t="s">
        <v>134</v>
      </c>
      <c r="B4278" s="16" t="s">
        <v>23</v>
      </c>
      <c r="C4278" s="15" t="str">
        <f t="shared" si="463"/>
        <v>Shale_Medium</v>
      </c>
      <c r="D4278" s="15">
        <v>450</v>
      </c>
      <c r="E4278" s="33">
        <f t="shared" si="466"/>
        <v>-2.1508386570311136E-2</v>
      </c>
      <c r="F4278" s="15" t="str">
        <f t="shared" si="462"/>
        <v>Rare/Uncommon</v>
      </c>
      <c r="G4278" s="17" t="s">
        <v>166</v>
      </c>
      <c r="H4278" s="18" t="s">
        <v>166</v>
      </c>
      <c r="I4278" s="26" t="s">
        <v>166</v>
      </c>
      <c r="J4278" s="19" t="str">
        <f t="shared" si="467"/>
        <v>Yes</v>
      </c>
      <c r="K4278" s="19" t="str">
        <f t="shared" si="468"/>
        <v>Everyone Agrees</v>
      </c>
      <c r="L4278" s="27" t="str">
        <f t="shared" si="464"/>
        <v>Bedrock</v>
      </c>
      <c r="M4278" s="27" t="str">
        <f t="shared" si="465"/>
        <v>Bedrock</v>
      </c>
    </row>
    <row r="4279" spans="1:13" x14ac:dyDescent="0.25">
      <c r="A4279" s="15" t="s">
        <v>134</v>
      </c>
      <c r="B4279" s="16" t="s">
        <v>24</v>
      </c>
      <c r="C4279" s="15" t="str">
        <f t="shared" si="463"/>
        <v>Shale_Medium To Coarse</v>
      </c>
      <c r="D4279" s="15">
        <v>9</v>
      </c>
      <c r="E4279" s="33">
        <f t="shared" si="466"/>
        <v>-4.7601756934287989E-2</v>
      </c>
      <c r="F4279" s="15" t="str">
        <f t="shared" si="462"/>
        <v>Rare/Uncommon</v>
      </c>
      <c r="G4279" s="17" t="s">
        <v>166</v>
      </c>
      <c r="H4279" s="18" t="s">
        <v>166</v>
      </c>
      <c r="I4279" s="26" t="s">
        <v>166</v>
      </c>
      <c r="J4279" s="19" t="str">
        <f t="shared" si="467"/>
        <v>Yes</v>
      </c>
      <c r="K4279" s="19" t="str">
        <f t="shared" si="468"/>
        <v>Everyone Agrees</v>
      </c>
      <c r="L4279" s="27" t="str">
        <f t="shared" si="464"/>
        <v>Bedrock</v>
      </c>
      <c r="M4279" s="27" t="str">
        <f t="shared" si="465"/>
        <v>Bedrock</v>
      </c>
    </row>
    <row r="4280" spans="1:13" x14ac:dyDescent="0.25">
      <c r="A4280" s="15" t="s">
        <v>134</v>
      </c>
      <c r="B4280" s="16" t="s">
        <v>25</v>
      </c>
      <c r="C4280" s="15" t="str">
        <f t="shared" si="463"/>
        <v>Shale_Organic</v>
      </c>
      <c r="D4280" s="15">
        <v>753</v>
      </c>
      <c r="E4280" s="33">
        <f t="shared" si="466"/>
        <v>-3.580288565129759E-3</v>
      </c>
      <c r="F4280" s="15" t="str">
        <f t="shared" si="462"/>
        <v>Rare/Uncommon</v>
      </c>
      <c r="G4280" s="17" t="s">
        <v>166</v>
      </c>
      <c r="H4280" s="18" t="s">
        <v>166</v>
      </c>
      <c r="I4280" s="26" t="s">
        <v>166</v>
      </c>
      <c r="J4280" s="19" t="str">
        <f t="shared" si="467"/>
        <v>Yes</v>
      </c>
      <c r="K4280" s="19" t="str">
        <f t="shared" si="468"/>
        <v>Everyone Agrees</v>
      </c>
      <c r="L4280" s="27" t="str">
        <f t="shared" si="464"/>
        <v>Bedrock</v>
      </c>
      <c r="M4280" s="27" t="str">
        <f t="shared" si="465"/>
        <v>Bedrock</v>
      </c>
    </row>
    <row r="4281" spans="1:13" x14ac:dyDescent="0.25">
      <c r="A4281" s="15" t="s">
        <v>134</v>
      </c>
      <c r="B4281" s="16" t="s">
        <v>26</v>
      </c>
      <c r="C4281" s="15" t="str">
        <f t="shared" si="463"/>
        <v>Shale_Porous</v>
      </c>
      <c r="D4281" s="15">
        <v>19</v>
      </c>
      <c r="E4281" s="33">
        <f t="shared" si="466"/>
        <v>-4.7010070531476725E-2</v>
      </c>
      <c r="F4281" s="15" t="str">
        <f t="shared" si="462"/>
        <v>Rare/Uncommon</v>
      </c>
      <c r="G4281" s="17" t="s">
        <v>166</v>
      </c>
      <c r="H4281" s="18" t="s">
        <v>166</v>
      </c>
      <c r="I4281" s="26" t="s">
        <v>166</v>
      </c>
      <c r="J4281" s="19" t="str">
        <f t="shared" si="467"/>
        <v>Yes</v>
      </c>
      <c r="K4281" s="19" t="str">
        <f t="shared" si="468"/>
        <v>Everyone Agrees</v>
      </c>
      <c r="L4281" s="27" t="str">
        <f t="shared" si="464"/>
        <v>Bedrock</v>
      </c>
      <c r="M4281" s="27" t="str">
        <f t="shared" si="465"/>
        <v>Bedrock</v>
      </c>
    </row>
    <row r="4282" spans="1:13" x14ac:dyDescent="0.25">
      <c r="A4282" s="15" t="s">
        <v>134</v>
      </c>
      <c r="B4282" s="16" t="s">
        <v>27</v>
      </c>
      <c r="C4282" s="15" t="str">
        <f t="shared" si="463"/>
        <v>Shale_Sandy</v>
      </c>
      <c r="D4282" s="15">
        <v>3632</v>
      </c>
      <c r="E4282" s="33">
        <f t="shared" si="466"/>
        <v>0.16676622680423386</v>
      </c>
      <c r="F4282" s="15" t="str">
        <f t="shared" si="462"/>
        <v>Fairly Common</v>
      </c>
      <c r="G4282" s="17" t="s">
        <v>166</v>
      </c>
      <c r="H4282" s="18" t="s">
        <v>166</v>
      </c>
      <c r="I4282" s="26" t="s">
        <v>166</v>
      </c>
      <c r="J4282" s="19" t="str">
        <f t="shared" si="467"/>
        <v>Yes</v>
      </c>
      <c r="K4282" s="19" t="str">
        <f t="shared" si="468"/>
        <v>Everyone Agrees</v>
      </c>
      <c r="L4282" s="27" t="str">
        <f t="shared" si="464"/>
        <v>Bedrock</v>
      </c>
      <c r="M4282" s="27" t="str">
        <f t="shared" si="465"/>
        <v>Bedrock</v>
      </c>
    </row>
    <row r="4283" spans="1:13" x14ac:dyDescent="0.25">
      <c r="A4283" s="15" t="s">
        <v>134</v>
      </c>
      <c r="B4283" s="16" t="s">
        <v>28</v>
      </c>
      <c r="C4283" s="15" t="str">
        <f t="shared" si="463"/>
        <v>Shale_Silty</v>
      </c>
      <c r="D4283" s="15">
        <v>25</v>
      </c>
      <c r="E4283" s="33">
        <f t="shared" si="466"/>
        <v>-4.6655058689789961E-2</v>
      </c>
      <c r="F4283" s="15" t="str">
        <f t="shared" si="462"/>
        <v>Rare/Uncommon</v>
      </c>
      <c r="G4283" s="17" t="s">
        <v>166</v>
      </c>
      <c r="H4283" s="18" t="s">
        <v>166</v>
      </c>
      <c r="I4283" s="26" t="s">
        <v>166</v>
      </c>
      <c r="J4283" s="19" t="str">
        <f t="shared" si="467"/>
        <v>Yes</v>
      </c>
      <c r="K4283" s="19" t="str">
        <f t="shared" si="468"/>
        <v>Everyone Agrees</v>
      </c>
      <c r="L4283" s="27" t="str">
        <f t="shared" si="464"/>
        <v>Bedrock</v>
      </c>
      <c r="M4283" s="27" t="str">
        <f t="shared" si="465"/>
        <v>Bedrock</v>
      </c>
    </row>
    <row r="4284" spans="1:13" x14ac:dyDescent="0.25">
      <c r="A4284" s="15" t="s">
        <v>134</v>
      </c>
      <c r="B4284" s="16" t="s">
        <v>29</v>
      </c>
      <c r="C4284" s="15" t="str">
        <f t="shared" si="463"/>
        <v>Shale_Soft</v>
      </c>
      <c r="D4284" s="15">
        <v>6418</v>
      </c>
      <c r="E4284" s="33">
        <f t="shared" si="466"/>
        <v>0.33161005862745274</v>
      </c>
      <c r="F4284" s="15" t="str">
        <f t="shared" si="462"/>
        <v>Fairly Common</v>
      </c>
      <c r="G4284" s="17" t="s">
        <v>166</v>
      </c>
      <c r="H4284" s="18" t="s">
        <v>166</v>
      </c>
      <c r="I4284" s="26" t="s">
        <v>166</v>
      </c>
      <c r="J4284" s="19" t="str">
        <f t="shared" si="467"/>
        <v>Yes</v>
      </c>
      <c r="K4284" s="19" t="str">
        <f t="shared" si="468"/>
        <v>Everyone Agrees</v>
      </c>
      <c r="L4284" s="27" t="str">
        <f t="shared" si="464"/>
        <v>Bedrock</v>
      </c>
      <c r="M4284" s="27" t="str">
        <f t="shared" si="465"/>
        <v>Bedrock</v>
      </c>
    </row>
    <row r="4285" spans="1:13" x14ac:dyDescent="0.25">
      <c r="A4285" s="15" t="s">
        <v>134</v>
      </c>
      <c r="B4285" s="16" t="s">
        <v>30</v>
      </c>
      <c r="C4285" s="15" t="str">
        <f t="shared" si="463"/>
        <v>Shale_Sticky</v>
      </c>
      <c r="D4285" s="15">
        <v>192</v>
      </c>
      <c r="E4285" s="33">
        <f t="shared" si="466"/>
        <v>-3.6773895762841811E-2</v>
      </c>
      <c r="F4285" s="15" t="str">
        <f t="shared" si="462"/>
        <v>Rare/Uncommon</v>
      </c>
      <c r="G4285" s="17" t="s">
        <v>166</v>
      </c>
      <c r="H4285" s="18" t="s">
        <v>166</v>
      </c>
      <c r="I4285" s="26" t="s">
        <v>166</v>
      </c>
      <c r="J4285" s="19" t="str">
        <f t="shared" si="467"/>
        <v>Yes</v>
      </c>
      <c r="K4285" s="19" t="str">
        <f t="shared" si="468"/>
        <v>Everyone Agrees</v>
      </c>
      <c r="L4285" s="27" t="str">
        <f t="shared" si="464"/>
        <v>Bedrock</v>
      </c>
      <c r="M4285" s="27" t="str">
        <f t="shared" si="465"/>
        <v>Bedrock</v>
      </c>
    </row>
    <row r="4286" spans="1:13" x14ac:dyDescent="0.25">
      <c r="A4286" s="15" t="s">
        <v>134</v>
      </c>
      <c r="B4286" s="16" t="s">
        <v>31</v>
      </c>
      <c r="C4286" s="15" t="str">
        <f t="shared" si="463"/>
        <v>Shale_Stoney</v>
      </c>
      <c r="D4286" s="15">
        <v>52</v>
      </c>
      <c r="E4286" s="33">
        <f t="shared" si="466"/>
        <v>-4.5057505402199542E-2</v>
      </c>
      <c r="F4286" s="15" t="str">
        <f t="shared" si="462"/>
        <v>Rare/Uncommon</v>
      </c>
      <c r="G4286" s="17" t="s">
        <v>166</v>
      </c>
      <c r="H4286" s="18" t="s">
        <v>166</v>
      </c>
      <c r="I4286" s="26" t="s">
        <v>166</v>
      </c>
      <c r="J4286" s="19" t="str">
        <f t="shared" si="467"/>
        <v>Yes</v>
      </c>
      <c r="K4286" s="19" t="str">
        <f t="shared" si="468"/>
        <v>Everyone Agrees</v>
      </c>
      <c r="L4286" s="27" t="str">
        <f t="shared" si="464"/>
        <v>Bedrock</v>
      </c>
      <c r="M4286" s="27" t="str">
        <f t="shared" si="465"/>
        <v>Bedrock</v>
      </c>
    </row>
    <row r="4287" spans="1:13" x14ac:dyDescent="0.25">
      <c r="A4287" s="15" t="s">
        <v>134</v>
      </c>
      <c r="B4287" s="16" t="s">
        <v>32</v>
      </c>
      <c r="C4287" s="15" t="str">
        <f t="shared" si="463"/>
        <v>Shale_Stringers</v>
      </c>
      <c r="D4287" s="15">
        <v>29</v>
      </c>
      <c r="E4287" s="33">
        <f t="shared" si="466"/>
        <v>-4.641838412866546E-2</v>
      </c>
      <c r="F4287" s="15" t="str">
        <f t="shared" si="462"/>
        <v>Rare/Uncommon</v>
      </c>
      <c r="G4287" s="17" t="s">
        <v>166</v>
      </c>
      <c r="H4287" s="18" t="s">
        <v>166</v>
      </c>
      <c r="I4287" s="26" t="s">
        <v>166</v>
      </c>
      <c r="J4287" s="19" t="str">
        <f t="shared" si="467"/>
        <v>Yes</v>
      </c>
      <c r="K4287" s="19" t="str">
        <f t="shared" si="468"/>
        <v>Everyone Agrees</v>
      </c>
      <c r="L4287" s="27" t="str">
        <f t="shared" si="464"/>
        <v>Bedrock</v>
      </c>
      <c r="M4287" s="27" t="str">
        <f t="shared" si="465"/>
        <v>Bedrock</v>
      </c>
    </row>
    <row r="4288" spans="1:13" x14ac:dyDescent="0.25">
      <c r="A4288" s="15" t="s">
        <v>134</v>
      </c>
      <c r="B4288" s="16" t="s">
        <v>33</v>
      </c>
      <c r="C4288" s="15" t="str">
        <f t="shared" si="463"/>
        <v>Shale_Strips</v>
      </c>
      <c r="D4288" s="15">
        <v>52</v>
      </c>
      <c r="E4288" s="33">
        <f t="shared" si="466"/>
        <v>-4.5057505402199542E-2</v>
      </c>
      <c r="F4288" s="15" t="str">
        <f t="shared" si="462"/>
        <v>Rare/Uncommon</v>
      </c>
      <c r="G4288" s="17" t="s">
        <v>166</v>
      </c>
      <c r="H4288" s="18" t="s">
        <v>166</v>
      </c>
      <c r="I4288" s="26" t="s">
        <v>166</v>
      </c>
      <c r="J4288" s="19" t="str">
        <f t="shared" si="467"/>
        <v>Yes</v>
      </c>
      <c r="K4288" s="19" t="str">
        <f t="shared" si="468"/>
        <v>Everyone Agrees</v>
      </c>
      <c r="L4288" s="27" t="str">
        <f t="shared" si="464"/>
        <v>Bedrock</v>
      </c>
      <c r="M4288" s="27" t="str">
        <f t="shared" si="465"/>
        <v>Bedrock</v>
      </c>
    </row>
    <row r="4289" spans="1:13" x14ac:dyDescent="0.25">
      <c r="A4289" s="15" t="s">
        <v>134</v>
      </c>
      <c r="B4289" s="16" t="s">
        <v>34</v>
      </c>
      <c r="C4289" s="15" t="str">
        <f t="shared" si="463"/>
        <v>Shale_Swelling</v>
      </c>
      <c r="D4289" s="15">
        <v>1</v>
      </c>
      <c r="E4289" s="33">
        <f t="shared" si="466"/>
        <v>-4.8075106056537004E-2</v>
      </c>
      <c r="F4289" s="15" t="str">
        <f t="shared" si="462"/>
        <v>Rare/Uncommon</v>
      </c>
      <c r="G4289" s="17" t="s">
        <v>166</v>
      </c>
      <c r="H4289" s="18" t="s">
        <v>166</v>
      </c>
      <c r="I4289" s="26" t="s">
        <v>166</v>
      </c>
      <c r="J4289" s="19" t="str">
        <f t="shared" si="467"/>
        <v>Yes</v>
      </c>
      <c r="K4289" s="19" t="str">
        <f t="shared" si="468"/>
        <v>Everyone Agrees</v>
      </c>
      <c r="L4289" s="27" t="str">
        <f t="shared" si="464"/>
        <v>Bedrock</v>
      </c>
      <c r="M4289" s="27" t="str">
        <f t="shared" si="465"/>
        <v>Bedrock</v>
      </c>
    </row>
    <row r="4290" spans="1:13" x14ac:dyDescent="0.25">
      <c r="A4290" s="15" t="s">
        <v>134</v>
      </c>
      <c r="B4290" s="16" t="s">
        <v>35</v>
      </c>
      <c r="C4290" s="15" t="str">
        <f t="shared" si="463"/>
        <v>Shale_Very Coarse</v>
      </c>
      <c r="D4290" s="15">
        <v>0</v>
      </c>
      <c r="E4290" s="33">
        <f t="shared" si="466"/>
        <v>-4.8134274696818129E-2</v>
      </c>
      <c r="F4290" s="15" t="str">
        <f t="shared" ref="F4290:F4353" si="469">IF(D4290=0,"Not Used",
IF(E4290&lt;Mean,"Rare/Uncommon",
IF(AND(E4290&gt;Mean,E4290&lt;(Mean + Standard_Deviation)),"Fairly Common",
IF(AND(E4290&gt;(Mean + Standard_Deviation),E4290&lt;(Mean + (2*Standard_Deviation))),"Common",
IF(E4290&gt;(Mean + (2*Standard_Deviation)),"Very Common","")))))</f>
        <v>Not Used</v>
      </c>
      <c r="G4290" s="17" t="s">
        <v>159</v>
      </c>
      <c r="H4290" s="18" t="s">
        <v>166</v>
      </c>
      <c r="I4290" s="26" t="s">
        <v>166</v>
      </c>
      <c r="J4290" s="19" t="str">
        <f t="shared" si="467"/>
        <v>Not Used</v>
      </c>
      <c r="K4290" s="19" t="str">
        <f t="shared" si="468"/>
        <v>Not Used</v>
      </c>
      <c r="L4290" s="27" t="str">
        <f t="shared" si="464"/>
        <v>CHECK</v>
      </c>
      <c r="M4290" s="27" t="str">
        <f t="shared" si="465"/>
        <v>Bedrock</v>
      </c>
    </row>
    <row r="4291" spans="1:13" x14ac:dyDescent="0.25">
      <c r="A4291" s="15" t="s">
        <v>134</v>
      </c>
      <c r="B4291" s="16" t="s">
        <v>160</v>
      </c>
      <c r="C4291" s="15" t="str">
        <f t="shared" ref="C4291:C4354" si="470">A4291&amp;"_"&amp;IF(ISBLANK(B4291),"",B4291)</f>
        <v>Shale_Very Fine</v>
      </c>
      <c r="D4291" s="15">
        <v>2</v>
      </c>
      <c r="E4291" s="33">
        <f t="shared" si="466"/>
        <v>-4.8015937416255879E-2</v>
      </c>
      <c r="F4291" s="15" t="str">
        <f t="shared" si="469"/>
        <v>Rare/Uncommon</v>
      </c>
      <c r="G4291" s="17" t="s">
        <v>166</v>
      </c>
      <c r="H4291" s="18" t="s">
        <v>166</v>
      </c>
      <c r="I4291" s="26" t="s">
        <v>166</v>
      </c>
      <c r="J4291" s="19" t="str">
        <f t="shared" si="467"/>
        <v>Yes</v>
      </c>
      <c r="K4291" s="19" t="str">
        <f t="shared" si="468"/>
        <v>Everyone Agrees</v>
      </c>
      <c r="L4291" s="27" t="str">
        <f t="shared" ref="L4291:L4354" si="471">IF(K4291="Esch &amp; Erber",I4291,IF(OR(K4291="Bell &amp; Esch",K4291="Bell &amp; Erber",K4291="Everyone Agrees"),H4291,"CHECK"))</f>
        <v>Bedrock</v>
      </c>
      <c r="M4291" s="27" t="str">
        <f t="shared" ref="M4291:M4354" si="472">IF(K4291="Everyone Agrees",H4291,IF(J4291="Not Used",H4291,IF(NOT(L4291="CHECK"),L4291,H4291)))</f>
        <v>Bedrock</v>
      </c>
    </row>
    <row r="4292" spans="1:13" x14ac:dyDescent="0.25">
      <c r="A4292" s="15" t="s">
        <v>134</v>
      </c>
      <c r="B4292" s="16" t="s">
        <v>36</v>
      </c>
      <c r="C4292" s="15" t="str">
        <f t="shared" si="470"/>
        <v>Shale_Very Fine-Coarse</v>
      </c>
      <c r="D4292" s="15">
        <v>0</v>
      </c>
      <c r="E4292" s="33">
        <f t="shared" ref="E4292:E4355" si="473">STANDARDIZE(D4292,(SUM($D$2:$D$5657)/COUNT($D$2:$D$5657)),_xlfn.STDEV.P($D$2:$D$5657))</f>
        <v>-4.8134274696818129E-2</v>
      </c>
      <c r="F4292" s="15" t="str">
        <f t="shared" si="469"/>
        <v>Not Used</v>
      </c>
      <c r="G4292" s="17" t="s">
        <v>159</v>
      </c>
      <c r="H4292" s="18" t="s">
        <v>166</v>
      </c>
      <c r="I4292" s="26" t="s">
        <v>166</v>
      </c>
      <c r="J4292" s="19" t="str">
        <f t="shared" ref="J4292:J4355" si="474">IF(AND(G4292=H4292,I4292=H4292),"Yes",IF(AND(OR(G4292="CHECK",H4292="CHECK",I4292="CHECK"),NOT(F4292="Not Used")),"Needs Review",IF(F4292="Not Used", "Not Used","No")))</f>
        <v>Not Used</v>
      </c>
      <c r="K4292" s="19" t="str">
        <f t="shared" ref="K4292:K4355" si="475">IF(J4292="Yes","Everyone Agrees",IF(F4292="Not Used","Not Used",IF(AND(G4292="CHECK",I4292="CHECK"),"Needs Review",IF(G4292=H4292,"Bell &amp; Esch",IF(H4292=I4292,"Bell &amp; Erber",IF(G4292=I4292,"Esch &amp; Erber","Nobody Agrees"))))))</f>
        <v>Not Used</v>
      </c>
      <c r="L4292" s="27" t="str">
        <f t="shared" si="471"/>
        <v>CHECK</v>
      </c>
      <c r="M4292" s="27" t="str">
        <f t="shared" si="472"/>
        <v>Bedrock</v>
      </c>
    </row>
    <row r="4293" spans="1:13" x14ac:dyDescent="0.25">
      <c r="A4293" s="15" t="s">
        <v>134</v>
      </c>
      <c r="B4293" s="16" t="s">
        <v>37</v>
      </c>
      <c r="C4293" s="15" t="str">
        <f t="shared" si="470"/>
        <v>Shale_Very Fine-Fine</v>
      </c>
      <c r="D4293" s="15">
        <v>0</v>
      </c>
      <c r="E4293" s="33">
        <f t="shared" si="473"/>
        <v>-4.8134274696818129E-2</v>
      </c>
      <c r="F4293" s="15" t="str">
        <f t="shared" si="469"/>
        <v>Not Used</v>
      </c>
      <c r="G4293" s="17" t="s">
        <v>159</v>
      </c>
      <c r="H4293" s="18" t="s">
        <v>166</v>
      </c>
      <c r="I4293" s="26" t="s">
        <v>166</v>
      </c>
      <c r="J4293" s="19" t="str">
        <f t="shared" si="474"/>
        <v>Not Used</v>
      </c>
      <c r="K4293" s="19" t="str">
        <f t="shared" si="475"/>
        <v>Not Used</v>
      </c>
      <c r="L4293" s="27" t="str">
        <f t="shared" si="471"/>
        <v>CHECK</v>
      </c>
      <c r="M4293" s="27" t="str">
        <f t="shared" si="472"/>
        <v>Bedrock</v>
      </c>
    </row>
    <row r="4294" spans="1:13" x14ac:dyDescent="0.25">
      <c r="A4294" s="15" t="s">
        <v>134</v>
      </c>
      <c r="B4294" s="16" t="s">
        <v>38</v>
      </c>
      <c r="C4294" s="15" t="str">
        <f t="shared" si="470"/>
        <v>Shale_Very Fine-Medium</v>
      </c>
      <c r="D4294" s="15">
        <v>0</v>
      </c>
      <c r="E4294" s="33">
        <f t="shared" si="473"/>
        <v>-4.8134274696818129E-2</v>
      </c>
      <c r="F4294" s="15" t="str">
        <f t="shared" si="469"/>
        <v>Not Used</v>
      </c>
      <c r="G4294" s="17" t="s">
        <v>159</v>
      </c>
      <c r="H4294" s="18" t="s">
        <v>166</v>
      </c>
      <c r="I4294" s="26" t="s">
        <v>166</v>
      </c>
      <c r="J4294" s="19" t="str">
        <f t="shared" si="474"/>
        <v>Not Used</v>
      </c>
      <c r="K4294" s="19" t="str">
        <f t="shared" si="475"/>
        <v>Not Used</v>
      </c>
      <c r="L4294" s="27" t="str">
        <f t="shared" si="471"/>
        <v>CHECK</v>
      </c>
      <c r="M4294" s="27" t="str">
        <f t="shared" si="472"/>
        <v>Bedrock</v>
      </c>
    </row>
    <row r="4295" spans="1:13" x14ac:dyDescent="0.25">
      <c r="A4295" s="15" t="s">
        <v>134</v>
      </c>
      <c r="B4295" s="16" t="s">
        <v>39</v>
      </c>
      <c r="C4295" s="15" t="str">
        <f t="shared" si="470"/>
        <v>Shale_Very Hard</v>
      </c>
      <c r="D4295" s="15">
        <v>49</v>
      </c>
      <c r="E4295" s="33">
        <f t="shared" si="473"/>
        <v>-4.5235011323042924E-2</v>
      </c>
      <c r="F4295" s="15" t="str">
        <f t="shared" si="469"/>
        <v>Rare/Uncommon</v>
      </c>
      <c r="G4295" s="17" t="s">
        <v>166</v>
      </c>
      <c r="H4295" s="18" t="s">
        <v>166</v>
      </c>
      <c r="I4295" s="26" t="s">
        <v>166</v>
      </c>
      <c r="J4295" s="19" t="str">
        <f t="shared" si="474"/>
        <v>Yes</v>
      </c>
      <c r="K4295" s="19" t="str">
        <f t="shared" si="475"/>
        <v>Everyone Agrees</v>
      </c>
      <c r="L4295" s="27" t="str">
        <f t="shared" si="471"/>
        <v>Bedrock</v>
      </c>
      <c r="M4295" s="27" t="str">
        <f t="shared" si="472"/>
        <v>Bedrock</v>
      </c>
    </row>
    <row r="4296" spans="1:13" x14ac:dyDescent="0.25">
      <c r="A4296" s="15" t="s">
        <v>134</v>
      </c>
      <c r="B4296" s="16" t="s">
        <v>40</v>
      </c>
      <c r="C4296" s="15" t="str">
        <f t="shared" si="470"/>
        <v>Shale_W/Boulders</v>
      </c>
      <c r="D4296" s="15">
        <v>187</v>
      </c>
      <c r="E4296" s="33">
        <f t="shared" si="473"/>
        <v>-3.7069738964247444E-2</v>
      </c>
      <c r="F4296" s="15" t="str">
        <f t="shared" si="469"/>
        <v>Rare/Uncommon</v>
      </c>
      <c r="G4296" s="17" t="s">
        <v>166</v>
      </c>
      <c r="H4296" s="18" t="s">
        <v>166</v>
      </c>
      <c r="I4296" s="26" t="s">
        <v>166</v>
      </c>
      <c r="J4296" s="19" t="str">
        <f t="shared" si="474"/>
        <v>Yes</v>
      </c>
      <c r="K4296" s="19" t="str">
        <f t="shared" si="475"/>
        <v>Everyone Agrees</v>
      </c>
      <c r="L4296" s="27" t="str">
        <f t="shared" si="471"/>
        <v>Bedrock</v>
      </c>
      <c r="M4296" s="27" t="str">
        <f t="shared" si="472"/>
        <v>Bedrock</v>
      </c>
    </row>
    <row r="4297" spans="1:13" x14ac:dyDescent="0.25">
      <c r="A4297" s="15" t="s">
        <v>134</v>
      </c>
      <c r="B4297" s="16" t="s">
        <v>41</v>
      </c>
      <c r="C4297" s="15" t="str">
        <f t="shared" si="470"/>
        <v>Shale_W/Clay</v>
      </c>
      <c r="D4297" s="15">
        <v>873</v>
      </c>
      <c r="E4297" s="33">
        <f t="shared" si="473"/>
        <v>3.5199482686054397E-3</v>
      </c>
      <c r="F4297" s="15" t="str">
        <f t="shared" si="469"/>
        <v>Fairly Common</v>
      </c>
      <c r="G4297" s="17" t="s">
        <v>166</v>
      </c>
      <c r="H4297" s="18" t="s">
        <v>166</v>
      </c>
      <c r="I4297" s="26" t="s">
        <v>166</v>
      </c>
      <c r="J4297" s="19" t="str">
        <f t="shared" si="474"/>
        <v>Yes</v>
      </c>
      <c r="K4297" s="19" t="str">
        <f t="shared" si="475"/>
        <v>Everyone Agrees</v>
      </c>
      <c r="L4297" s="27" t="str">
        <f t="shared" si="471"/>
        <v>Bedrock</v>
      </c>
      <c r="M4297" s="27" t="str">
        <f t="shared" si="472"/>
        <v>Bedrock</v>
      </c>
    </row>
    <row r="4298" spans="1:13" x14ac:dyDescent="0.25">
      <c r="A4298" s="15" t="s">
        <v>134</v>
      </c>
      <c r="B4298" s="16" t="s">
        <v>42</v>
      </c>
      <c r="C4298" s="15" t="str">
        <f t="shared" si="470"/>
        <v>Shale_W/Coal</v>
      </c>
      <c r="D4298" s="15">
        <v>96</v>
      </c>
      <c r="E4298" s="33">
        <f t="shared" si="473"/>
        <v>-4.245408522982997E-2</v>
      </c>
      <c r="F4298" s="15" t="str">
        <f t="shared" si="469"/>
        <v>Rare/Uncommon</v>
      </c>
      <c r="G4298" s="17" t="s">
        <v>166</v>
      </c>
      <c r="H4298" s="18" t="s">
        <v>166</v>
      </c>
      <c r="I4298" s="26" t="s">
        <v>166</v>
      </c>
      <c r="J4298" s="19" t="str">
        <f t="shared" si="474"/>
        <v>Yes</v>
      </c>
      <c r="K4298" s="19" t="str">
        <f t="shared" si="475"/>
        <v>Everyone Agrees</v>
      </c>
      <c r="L4298" s="27" t="str">
        <f t="shared" si="471"/>
        <v>Bedrock</v>
      </c>
      <c r="M4298" s="27" t="str">
        <f t="shared" si="472"/>
        <v>Bedrock</v>
      </c>
    </row>
    <row r="4299" spans="1:13" x14ac:dyDescent="0.25">
      <c r="A4299" s="15" t="s">
        <v>134</v>
      </c>
      <c r="B4299" s="16" t="s">
        <v>43</v>
      </c>
      <c r="C4299" s="15" t="str">
        <f t="shared" si="470"/>
        <v>Shale_W/Cobbles</v>
      </c>
      <c r="D4299" s="15">
        <v>12</v>
      </c>
      <c r="E4299" s="33">
        <f t="shared" si="473"/>
        <v>-4.7424251013444607E-2</v>
      </c>
      <c r="F4299" s="15" t="str">
        <f t="shared" si="469"/>
        <v>Rare/Uncommon</v>
      </c>
      <c r="G4299" s="17" t="s">
        <v>166</v>
      </c>
      <c r="H4299" s="18" t="s">
        <v>166</v>
      </c>
      <c r="I4299" s="26" t="s">
        <v>166</v>
      </c>
      <c r="J4299" s="19" t="str">
        <f t="shared" si="474"/>
        <v>Yes</v>
      </c>
      <c r="K4299" s="19" t="str">
        <f t="shared" si="475"/>
        <v>Everyone Agrees</v>
      </c>
      <c r="L4299" s="27" t="str">
        <f t="shared" si="471"/>
        <v>Bedrock</v>
      </c>
      <c r="M4299" s="27" t="str">
        <f t="shared" si="472"/>
        <v>Bedrock</v>
      </c>
    </row>
    <row r="4300" spans="1:13" x14ac:dyDescent="0.25">
      <c r="A4300" s="15" t="s">
        <v>134</v>
      </c>
      <c r="B4300" s="16" t="s">
        <v>44</v>
      </c>
      <c r="C4300" s="15" t="str">
        <f t="shared" si="470"/>
        <v>Shale_W/Dolomite</v>
      </c>
      <c r="D4300" s="15">
        <v>15</v>
      </c>
      <c r="E4300" s="33">
        <f t="shared" si="473"/>
        <v>-4.7246745092601232E-2</v>
      </c>
      <c r="F4300" s="15" t="str">
        <f t="shared" si="469"/>
        <v>Rare/Uncommon</v>
      </c>
      <c r="G4300" s="17" t="s">
        <v>166</v>
      </c>
      <c r="H4300" s="18" t="s">
        <v>166</v>
      </c>
      <c r="I4300" s="26" t="s">
        <v>166</v>
      </c>
      <c r="J4300" s="19" t="str">
        <f t="shared" si="474"/>
        <v>Yes</v>
      </c>
      <c r="K4300" s="19" t="str">
        <f t="shared" si="475"/>
        <v>Everyone Agrees</v>
      </c>
      <c r="L4300" s="27" t="str">
        <f t="shared" si="471"/>
        <v>Bedrock</v>
      </c>
      <c r="M4300" s="27" t="str">
        <f t="shared" si="472"/>
        <v>Bedrock</v>
      </c>
    </row>
    <row r="4301" spans="1:13" x14ac:dyDescent="0.25">
      <c r="A4301" s="15" t="s">
        <v>134</v>
      </c>
      <c r="B4301" s="16" t="s">
        <v>45</v>
      </c>
      <c r="C4301" s="15" t="str">
        <f t="shared" si="470"/>
        <v>Shale_W/Gravel</v>
      </c>
      <c r="D4301" s="15">
        <v>1127</v>
      </c>
      <c r="E4301" s="33">
        <f t="shared" si="473"/>
        <v>1.854878290001161E-2</v>
      </c>
      <c r="F4301" s="15" t="str">
        <f t="shared" si="469"/>
        <v>Fairly Common</v>
      </c>
      <c r="G4301" s="17" t="s">
        <v>166</v>
      </c>
      <c r="H4301" s="18" t="s">
        <v>166</v>
      </c>
      <c r="I4301" s="26" t="s">
        <v>166</v>
      </c>
      <c r="J4301" s="19" t="str">
        <f t="shared" si="474"/>
        <v>Yes</v>
      </c>
      <c r="K4301" s="19" t="str">
        <f t="shared" si="475"/>
        <v>Everyone Agrees</v>
      </c>
      <c r="L4301" s="27" t="str">
        <f t="shared" si="471"/>
        <v>Bedrock</v>
      </c>
      <c r="M4301" s="27" t="str">
        <f t="shared" si="472"/>
        <v>Bedrock</v>
      </c>
    </row>
    <row r="4302" spans="1:13" x14ac:dyDescent="0.25">
      <c r="A4302" s="15" t="s">
        <v>134</v>
      </c>
      <c r="B4302" s="16" t="s">
        <v>46</v>
      </c>
      <c r="C4302" s="15" t="str">
        <f t="shared" si="470"/>
        <v>Shale_W/Gypsum</v>
      </c>
      <c r="D4302" s="15">
        <v>700</v>
      </c>
      <c r="E4302" s="33">
        <f t="shared" si="473"/>
        <v>-6.7162265000294714E-3</v>
      </c>
      <c r="F4302" s="15" t="str">
        <f t="shared" si="469"/>
        <v>Rare/Uncommon</v>
      </c>
      <c r="G4302" s="17" t="s">
        <v>166</v>
      </c>
      <c r="H4302" s="18" t="s">
        <v>166</v>
      </c>
      <c r="I4302" s="26" t="s">
        <v>166</v>
      </c>
      <c r="J4302" s="19" t="str">
        <f t="shared" si="474"/>
        <v>Yes</v>
      </c>
      <c r="K4302" s="19" t="str">
        <f t="shared" si="475"/>
        <v>Everyone Agrees</v>
      </c>
      <c r="L4302" s="27" t="str">
        <f t="shared" si="471"/>
        <v>Bedrock</v>
      </c>
      <c r="M4302" s="27" t="str">
        <f t="shared" si="472"/>
        <v>Bedrock</v>
      </c>
    </row>
    <row r="4303" spans="1:13" x14ac:dyDescent="0.25">
      <c r="A4303" s="15" t="s">
        <v>134</v>
      </c>
      <c r="B4303" s="16" t="s">
        <v>47</v>
      </c>
      <c r="C4303" s="15" t="str">
        <f t="shared" si="470"/>
        <v>Shale_W/Limestone</v>
      </c>
      <c r="D4303" s="15">
        <v>1228</v>
      </c>
      <c r="E4303" s="33">
        <f t="shared" si="473"/>
        <v>2.4524815568405401E-2</v>
      </c>
      <c r="F4303" s="15" t="str">
        <f t="shared" si="469"/>
        <v>Fairly Common</v>
      </c>
      <c r="G4303" s="17" t="s">
        <v>166</v>
      </c>
      <c r="H4303" s="18" t="s">
        <v>166</v>
      </c>
      <c r="I4303" s="26" t="s">
        <v>166</v>
      </c>
      <c r="J4303" s="19" t="str">
        <f t="shared" si="474"/>
        <v>Yes</v>
      </c>
      <c r="K4303" s="19" t="str">
        <f t="shared" si="475"/>
        <v>Everyone Agrees</v>
      </c>
      <c r="L4303" s="27" t="str">
        <f t="shared" si="471"/>
        <v>Bedrock</v>
      </c>
      <c r="M4303" s="27" t="str">
        <f t="shared" si="472"/>
        <v>Bedrock</v>
      </c>
    </row>
    <row r="4304" spans="1:13" x14ac:dyDescent="0.25">
      <c r="A4304" s="15" t="s">
        <v>134</v>
      </c>
      <c r="B4304" s="16" t="s">
        <v>48</v>
      </c>
      <c r="C4304" s="15" t="str">
        <f t="shared" si="470"/>
        <v>Shale_W/Pyrite</v>
      </c>
      <c r="D4304" s="15">
        <v>47</v>
      </c>
      <c r="E4304" s="33">
        <f t="shared" si="473"/>
        <v>-4.5353348603605174E-2</v>
      </c>
      <c r="F4304" s="15" t="str">
        <f t="shared" si="469"/>
        <v>Rare/Uncommon</v>
      </c>
      <c r="G4304" s="17" t="s">
        <v>166</v>
      </c>
      <c r="H4304" s="18" t="s">
        <v>166</v>
      </c>
      <c r="I4304" s="26" t="s">
        <v>166</v>
      </c>
      <c r="J4304" s="19" t="str">
        <f t="shared" si="474"/>
        <v>Yes</v>
      </c>
      <c r="K4304" s="19" t="str">
        <f t="shared" si="475"/>
        <v>Everyone Agrees</v>
      </c>
      <c r="L4304" s="27" t="str">
        <f t="shared" si="471"/>
        <v>Bedrock</v>
      </c>
      <c r="M4304" s="27" t="str">
        <f t="shared" si="472"/>
        <v>Bedrock</v>
      </c>
    </row>
    <row r="4305" spans="1:13" x14ac:dyDescent="0.25">
      <c r="A4305" s="15" t="s">
        <v>134</v>
      </c>
      <c r="B4305" s="16" t="s">
        <v>49</v>
      </c>
      <c r="C4305" s="15" t="str">
        <f t="shared" si="470"/>
        <v>Shale_W/Sand</v>
      </c>
      <c r="D4305" s="15">
        <v>865</v>
      </c>
      <c r="E4305" s="33">
        <f t="shared" si="473"/>
        <v>3.0465991463564266E-3</v>
      </c>
      <c r="F4305" s="15" t="str">
        <f t="shared" si="469"/>
        <v>Fairly Common</v>
      </c>
      <c r="G4305" s="17" t="s">
        <v>166</v>
      </c>
      <c r="H4305" s="18" t="s">
        <v>166</v>
      </c>
      <c r="I4305" s="26" t="s">
        <v>166</v>
      </c>
      <c r="J4305" s="19" t="str">
        <f t="shared" si="474"/>
        <v>Yes</v>
      </c>
      <c r="K4305" s="19" t="str">
        <f t="shared" si="475"/>
        <v>Everyone Agrees</v>
      </c>
      <c r="L4305" s="27" t="str">
        <f t="shared" si="471"/>
        <v>Bedrock</v>
      </c>
      <c r="M4305" s="27" t="str">
        <f t="shared" si="472"/>
        <v>Bedrock</v>
      </c>
    </row>
    <row r="4306" spans="1:13" x14ac:dyDescent="0.25">
      <c r="A4306" s="15" t="s">
        <v>134</v>
      </c>
      <c r="B4306" s="16" t="s">
        <v>50</v>
      </c>
      <c r="C4306" s="15" t="str">
        <f t="shared" si="470"/>
        <v>Shale_W/Sandstone</v>
      </c>
      <c r="D4306" s="15">
        <v>3549</v>
      </c>
      <c r="E4306" s="33">
        <f t="shared" si="473"/>
        <v>0.16185522966090035</v>
      </c>
      <c r="F4306" s="15" t="str">
        <f t="shared" si="469"/>
        <v>Fairly Common</v>
      </c>
      <c r="G4306" s="17" t="s">
        <v>166</v>
      </c>
      <c r="H4306" s="18" t="s">
        <v>166</v>
      </c>
      <c r="I4306" s="26" t="s">
        <v>166</v>
      </c>
      <c r="J4306" s="19" t="str">
        <f t="shared" si="474"/>
        <v>Yes</v>
      </c>
      <c r="K4306" s="19" t="str">
        <f t="shared" si="475"/>
        <v>Everyone Agrees</v>
      </c>
      <c r="L4306" s="27" t="str">
        <f t="shared" si="471"/>
        <v>Bedrock</v>
      </c>
      <c r="M4306" s="27" t="str">
        <f t="shared" si="472"/>
        <v>Bedrock</v>
      </c>
    </row>
    <row r="4307" spans="1:13" x14ac:dyDescent="0.25">
      <c r="A4307" s="15" t="s">
        <v>134</v>
      </c>
      <c r="B4307" s="16" t="s">
        <v>51</v>
      </c>
      <c r="C4307" s="15" t="str">
        <f t="shared" si="470"/>
        <v>Shale_W/Shale</v>
      </c>
      <c r="D4307" s="15">
        <v>125</v>
      </c>
      <c r="E4307" s="33">
        <f t="shared" si="473"/>
        <v>-4.0738194661677302E-2</v>
      </c>
      <c r="F4307" s="15" t="str">
        <f t="shared" si="469"/>
        <v>Rare/Uncommon</v>
      </c>
      <c r="G4307" s="17" t="s">
        <v>166</v>
      </c>
      <c r="H4307" s="18" t="s">
        <v>166</v>
      </c>
      <c r="I4307" s="26" t="s">
        <v>166</v>
      </c>
      <c r="J4307" s="19" t="str">
        <f t="shared" si="474"/>
        <v>Yes</v>
      </c>
      <c r="K4307" s="19" t="str">
        <f t="shared" si="475"/>
        <v>Everyone Agrees</v>
      </c>
      <c r="L4307" s="27" t="str">
        <f t="shared" si="471"/>
        <v>Bedrock</v>
      </c>
      <c r="M4307" s="27" t="str">
        <f t="shared" si="472"/>
        <v>Bedrock</v>
      </c>
    </row>
    <row r="4308" spans="1:13" x14ac:dyDescent="0.25">
      <c r="A4308" s="15" t="s">
        <v>134</v>
      </c>
      <c r="B4308" s="16" t="s">
        <v>52</v>
      </c>
      <c r="C4308" s="15" t="str">
        <f t="shared" si="470"/>
        <v>Shale_W/Silt</v>
      </c>
      <c r="D4308" s="15">
        <v>5</v>
      </c>
      <c r="E4308" s="33">
        <f t="shared" si="473"/>
        <v>-4.7838431495412496E-2</v>
      </c>
      <c r="F4308" s="15" t="str">
        <f t="shared" si="469"/>
        <v>Rare/Uncommon</v>
      </c>
      <c r="G4308" s="17" t="s">
        <v>166</v>
      </c>
      <c r="H4308" s="18" t="s">
        <v>166</v>
      </c>
      <c r="I4308" s="26" t="s">
        <v>166</v>
      </c>
      <c r="J4308" s="19" t="str">
        <f t="shared" si="474"/>
        <v>Yes</v>
      </c>
      <c r="K4308" s="19" t="str">
        <f t="shared" si="475"/>
        <v>Everyone Agrees</v>
      </c>
      <c r="L4308" s="27" t="str">
        <f t="shared" si="471"/>
        <v>Bedrock</v>
      </c>
      <c r="M4308" s="27" t="str">
        <f t="shared" si="472"/>
        <v>Bedrock</v>
      </c>
    </row>
    <row r="4309" spans="1:13" x14ac:dyDescent="0.25">
      <c r="A4309" s="15" t="s">
        <v>134</v>
      </c>
      <c r="B4309" s="16" t="s">
        <v>53</v>
      </c>
      <c r="C4309" s="15" t="str">
        <f t="shared" si="470"/>
        <v>Shale_W/Stones</v>
      </c>
      <c r="D4309" s="15">
        <v>397</v>
      </c>
      <c r="E4309" s="33">
        <f t="shared" si="473"/>
        <v>-2.4644324505210848E-2</v>
      </c>
      <c r="F4309" s="15" t="str">
        <f t="shared" si="469"/>
        <v>Rare/Uncommon</v>
      </c>
      <c r="G4309" s="17" t="s">
        <v>166</v>
      </c>
      <c r="H4309" s="18" t="s">
        <v>166</v>
      </c>
      <c r="I4309" s="26" t="s">
        <v>166</v>
      </c>
      <c r="J4309" s="19" t="str">
        <f t="shared" si="474"/>
        <v>Yes</v>
      </c>
      <c r="K4309" s="19" t="str">
        <f t="shared" si="475"/>
        <v>Everyone Agrees</v>
      </c>
      <c r="L4309" s="27" t="str">
        <f t="shared" si="471"/>
        <v>Bedrock</v>
      </c>
      <c r="M4309" s="27" t="str">
        <f t="shared" si="472"/>
        <v>Bedrock</v>
      </c>
    </row>
    <row r="4310" spans="1:13" x14ac:dyDescent="0.25">
      <c r="A4310" s="15" t="s">
        <v>134</v>
      </c>
      <c r="B4310" s="16" t="s">
        <v>54</v>
      </c>
      <c r="C4310" s="15" t="str">
        <f t="shared" si="470"/>
        <v>Shale_Water Bearing</v>
      </c>
      <c r="D4310" s="15">
        <v>921</v>
      </c>
      <c r="E4310" s="33">
        <f t="shared" si="473"/>
        <v>6.3600430020995195E-3</v>
      </c>
      <c r="F4310" s="15" t="str">
        <f t="shared" si="469"/>
        <v>Fairly Common</v>
      </c>
      <c r="G4310" s="17" t="s">
        <v>166</v>
      </c>
      <c r="H4310" s="18" t="s">
        <v>166</v>
      </c>
      <c r="I4310" s="26" t="s">
        <v>166</v>
      </c>
      <c r="J4310" s="19" t="str">
        <f t="shared" si="474"/>
        <v>Yes</v>
      </c>
      <c r="K4310" s="19" t="str">
        <f t="shared" si="475"/>
        <v>Everyone Agrees</v>
      </c>
      <c r="L4310" s="27" t="str">
        <f t="shared" si="471"/>
        <v>Bedrock</v>
      </c>
      <c r="M4310" s="27" t="str">
        <f t="shared" si="472"/>
        <v>Bedrock</v>
      </c>
    </row>
    <row r="4311" spans="1:13" x14ac:dyDescent="0.25">
      <c r="A4311" s="15" t="s">
        <v>134</v>
      </c>
      <c r="B4311" s="16" t="s">
        <v>55</v>
      </c>
      <c r="C4311" s="15" t="str">
        <f t="shared" si="470"/>
        <v>Shale_Weathered</v>
      </c>
      <c r="D4311" s="15">
        <v>16</v>
      </c>
      <c r="E4311" s="33">
        <f t="shared" si="473"/>
        <v>-4.7187576452320107E-2</v>
      </c>
      <c r="F4311" s="15" t="str">
        <f t="shared" si="469"/>
        <v>Rare/Uncommon</v>
      </c>
      <c r="G4311" s="17" t="s">
        <v>166</v>
      </c>
      <c r="H4311" s="18" t="s">
        <v>166</v>
      </c>
      <c r="I4311" s="26" t="s">
        <v>166</v>
      </c>
      <c r="J4311" s="19" t="str">
        <f t="shared" si="474"/>
        <v>Yes</v>
      </c>
      <c r="K4311" s="19" t="str">
        <f t="shared" si="475"/>
        <v>Everyone Agrees</v>
      </c>
      <c r="L4311" s="27" t="str">
        <f t="shared" si="471"/>
        <v>Bedrock</v>
      </c>
      <c r="M4311" s="27" t="str">
        <f t="shared" si="472"/>
        <v>Bedrock</v>
      </c>
    </row>
    <row r="4312" spans="1:13" x14ac:dyDescent="0.25">
      <c r="A4312" s="15" t="s">
        <v>134</v>
      </c>
      <c r="B4312" s="16" t="s">
        <v>56</v>
      </c>
      <c r="C4312" s="15" t="str">
        <f t="shared" si="470"/>
        <v>Shale_Wet/Moist</v>
      </c>
      <c r="D4312" s="15">
        <v>59</v>
      </c>
      <c r="E4312" s="33">
        <f t="shared" si="473"/>
        <v>-4.464332492023166E-2</v>
      </c>
      <c r="F4312" s="15" t="str">
        <f t="shared" si="469"/>
        <v>Rare/Uncommon</v>
      </c>
      <c r="G4312" s="17" t="s">
        <v>166</v>
      </c>
      <c r="H4312" s="18" t="s">
        <v>166</v>
      </c>
      <c r="I4312" s="26" t="s">
        <v>166</v>
      </c>
      <c r="J4312" s="19" t="str">
        <f t="shared" si="474"/>
        <v>Yes</v>
      </c>
      <c r="K4312" s="19" t="str">
        <f t="shared" si="475"/>
        <v>Everyone Agrees</v>
      </c>
      <c r="L4312" s="27" t="str">
        <f t="shared" si="471"/>
        <v>Bedrock</v>
      </c>
      <c r="M4312" s="27" t="str">
        <f t="shared" si="472"/>
        <v>Bedrock</v>
      </c>
    </row>
    <row r="4313" spans="1:13" x14ac:dyDescent="0.25">
      <c r="A4313" s="15" t="s">
        <v>134</v>
      </c>
      <c r="B4313" s="16" t="s">
        <v>57</v>
      </c>
      <c r="C4313" s="15" t="str">
        <f t="shared" si="470"/>
        <v>Shale_Wood</v>
      </c>
      <c r="D4313" s="15">
        <v>0</v>
      </c>
      <c r="E4313" s="33">
        <f t="shared" si="473"/>
        <v>-4.8134274696818129E-2</v>
      </c>
      <c r="F4313" s="15" t="str">
        <f t="shared" si="469"/>
        <v>Not Used</v>
      </c>
      <c r="G4313" s="17" t="s">
        <v>159</v>
      </c>
      <c r="H4313" s="18" t="s">
        <v>166</v>
      </c>
      <c r="I4313" s="26" t="s">
        <v>166</v>
      </c>
      <c r="J4313" s="19" t="str">
        <f t="shared" si="474"/>
        <v>Not Used</v>
      </c>
      <c r="K4313" s="19" t="str">
        <f t="shared" si="475"/>
        <v>Not Used</v>
      </c>
      <c r="L4313" s="27" t="str">
        <f t="shared" si="471"/>
        <v>CHECK</v>
      </c>
      <c r="M4313" s="27" t="str">
        <f t="shared" si="472"/>
        <v>Bedrock</v>
      </c>
    </row>
    <row r="4314" spans="1:13" x14ac:dyDescent="0.25">
      <c r="A4314" s="15" t="s">
        <v>135</v>
      </c>
      <c r="B4314" s="16"/>
      <c r="C4314" s="15" t="str">
        <f t="shared" si="470"/>
        <v>Shale &amp; Coal_</v>
      </c>
      <c r="D4314" s="15">
        <v>407</v>
      </c>
      <c r="E4314" s="33">
        <f t="shared" si="473"/>
        <v>-2.4052638102399583E-2</v>
      </c>
      <c r="F4314" s="15" t="str">
        <f t="shared" si="469"/>
        <v>Rare/Uncommon</v>
      </c>
      <c r="G4314" s="17" t="s">
        <v>159</v>
      </c>
      <c r="H4314" s="18" t="s">
        <v>166</v>
      </c>
      <c r="I4314" s="26" t="s">
        <v>166</v>
      </c>
      <c r="J4314" s="19" t="str">
        <f t="shared" si="474"/>
        <v>Needs Review</v>
      </c>
      <c r="K4314" s="19" t="str">
        <f t="shared" si="475"/>
        <v>Bell &amp; Erber</v>
      </c>
      <c r="L4314" s="27" t="str">
        <f t="shared" si="471"/>
        <v>Bedrock</v>
      </c>
      <c r="M4314" s="27" t="str">
        <f t="shared" si="472"/>
        <v>Bedrock</v>
      </c>
    </row>
    <row r="4315" spans="1:13" x14ac:dyDescent="0.25">
      <c r="A4315" s="15" t="s">
        <v>135</v>
      </c>
      <c r="B4315" s="16" t="s">
        <v>4</v>
      </c>
      <c r="C4315" s="15" t="str">
        <f t="shared" si="470"/>
        <v>Shale &amp; Coal_Broken</v>
      </c>
      <c r="D4315" s="15">
        <v>0</v>
      </c>
      <c r="E4315" s="33">
        <f t="shared" si="473"/>
        <v>-4.8134274696818129E-2</v>
      </c>
      <c r="F4315" s="15" t="str">
        <f t="shared" si="469"/>
        <v>Not Used</v>
      </c>
      <c r="G4315" s="17" t="s">
        <v>159</v>
      </c>
      <c r="H4315" s="18" t="s">
        <v>166</v>
      </c>
      <c r="I4315" s="26" t="s">
        <v>166</v>
      </c>
      <c r="J4315" s="19" t="str">
        <f t="shared" si="474"/>
        <v>Not Used</v>
      </c>
      <c r="K4315" s="19" t="str">
        <f t="shared" si="475"/>
        <v>Not Used</v>
      </c>
      <c r="L4315" s="27" t="str">
        <f t="shared" si="471"/>
        <v>CHECK</v>
      </c>
      <c r="M4315" s="27" t="str">
        <f t="shared" si="472"/>
        <v>Bedrock</v>
      </c>
    </row>
    <row r="4316" spans="1:13" x14ac:dyDescent="0.25">
      <c r="A4316" s="15" t="s">
        <v>135</v>
      </c>
      <c r="B4316" s="16" t="s">
        <v>5</v>
      </c>
      <c r="C4316" s="15" t="str">
        <f t="shared" si="470"/>
        <v>Shale &amp; Coal_Cemented</v>
      </c>
      <c r="D4316" s="15">
        <v>0</v>
      </c>
      <c r="E4316" s="33">
        <f t="shared" si="473"/>
        <v>-4.8134274696818129E-2</v>
      </c>
      <c r="F4316" s="15" t="str">
        <f t="shared" si="469"/>
        <v>Not Used</v>
      </c>
      <c r="G4316" s="17" t="s">
        <v>159</v>
      </c>
      <c r="H4316" s="18" t="s">
        <v>166</v>
      </c>
      <c r="I4316" s="26" t="s">
        <v>166</v>
      </c>
      <c r="J4316" s="19" t="str">
        <f t="shared" si="474"/>
        <v>Not Used</v>
      </c>
      <c r="K4316" s="19" t="str">
        <f t="shared" si="475"/>
        <v>Not Used</v>
      </c>
      <c r="L4316" s="27" t="str">
        <f t="shared" si="471"/>
        <v>CHECK</v>
      </c>
      <c r="M4316" s="27" t="str">
        <f t="shared" si="472"/>
        <v>Bedrock</v>
      </c>
    </row>
    <row r="4317" spans="1:13" x14ac:dyDescent="0.25">
      <c r="A4317" s="15" t="s">
        <v>135</v>
      </c>
      <c r="B4317" s="16" t="s">
        <v>6</v>
      </c>
      <c r="C4317" s="15" t="str">
        <f t="shared" si="470"/>
        <v>Shale &amp; Coal_Clayey</v>
      </c>
      <c r="D4317" s="15">
        <v>0</v>
      </c>
      <c r="E4317" s="33">
        <f t="shared" si="473"/>
        <v>-4.8134274696818129E-2</v>
      </c>
      <c r="F4317" s="15" t="str">
        <f t="shared" si="469"/>
        <v>Not Used</v>
      </c>
      <c r="G4317" s="17" t="s">
        <v>159</v>
      </c>
      <c r="H4317" s="18" t="s">
        <v>166</v>
      </c>
      <c r="I4317" s="26" t="s">
        <v>166</v>
      </c>
      <c r="J4317" s="19" t="str">
        <f t="shared" si="474"/>
        <v>Not Used</v>
      </c>
      <c r="K4317" s="19" t="str">
        <f t="shared" si="475"/>
        <v>Not Used</v>
      </c>
      <c r="L4317" s="27" t="str">
        <f t="shared" si="471"/>
        <v>CHECK</v>
      </c>
      <c r="M4317" s="27" t="str">
        <f t="shared" si="472"/>
        <v>Bedrock</v>
      </c>
    </row>
    <row r="4318" spans="1:13" x14ac:dyDescent="0.25">
      <c r="A4318" s="15" t="s">
        <v>135</v>
      </c>
      <c r="B4318" s="16" t="s">
        <v>7</v>
      </c>
      <c r="C4318" s="15" t="str">
        <f t="shared" si="470"/>
        <v>Shale &amp; Coal_Coarse</v>
      </c>
      <c r="D4318" s="15">
        <v>0</v>
      </c>
      <c r="E4318" s="33">
        <f t="shared" si="473"/>
        <v>-4.8134274696818129E-2</v>
      </c>
      <c r="F4318" s="15" t="str">
        <f t="shared" si="469"/>
        <v>Not Used</v>
      </c>
      <c r="G4318" s="17" t="s">
        <v>159</v>
      </c>
      <c r="H4318" s="18" t="s">
        <v>166</v>
      </c>
      <c r="I4318" s="26" t="s">
        <v>166</v>
      </c>
      <c r="J4318" s="19" t="str">
        <f t="shared" si="474"/>
        <v>Not Used</v>
      </c>
      <c r="K4318" s="19" t="str">
        <f t="shared" si="475"/>
        <v>Not Used</v>
      </c>
      <c r="L4318" s="27" t="str">
        <f t="shared" si="471"/>
        <v>CHECK</v>
      </c>
      <c r="M4318" s="27" t="str">
        <f t="shared" si="472"/>
        <v>Bedrock</v>
      </c>
    </row>
    <row r="4319" spans="1:13" x14ac:dyDescent="0.25">
      <c r="A4319" s="15" t="s">
        <v>135</v>
      </c>
      <c r="B4319" s="16" t="s">
        <v>8</v>
      </c>
      <c r="C4319" s="15" t="str">
        <f t="shared" si="470"/>
        <v>Shale &amp; Coal_Dense</v>
      </c>
      <c r="D4319" s="15">
        <v>1</v>
      </c>
      <c r="E4319" s="33">
        <f t="shared" si="473"/>
        <v>-4.8075106056537004E-2</v>
      </c>
      <c r="F4319" s="15" t="str">
        <f t="shared" si="469"/>
        <v>Rare/Uncommon</v>
      </c>
      <c r="G4319" s="17" t="s">
        <v>159</v>
      </c>
      <c r="H4319" s="18" t="s">
        <v>166</v>
      </c>
      <c r="I4319" s="26" t="s">
        <v>166</v>
      </c>
      <c r="J4319" s="19" t="str">
        <f t="shared" si="474"/>
        <v>Needs Review</v>
      </c>
      <c r="K4319" s="19" t="str">
        <f t="shared" si="475"/>
        <v>Bell &amp; Erber</v>
      </c>
      <c r="L4319" s="27" t="str">
        <f t="shared" si="471"/>
        <v>Bedrock</v>
      </c>
      <c r="M4319" s="27" t="str">
        <f t="shared" si="472"/>
        <v>Bedrock</v>
      </c>
    </row>
    <row r="4320" spans="1:13" x14ac:dyDescent="0.25">
      <c r="A4320" s="15" t="s">
        <v>135</v>
      </c>
      <c r="B4320" s="16" t="s">
        <v>9</v>
      </c>
      <c r="C4320" s="15" t="str">
        <f t="shared" si="470"/>
        <v>Shale &amp; Coal_Dolomitic</v>
      </c>
      <c r="D4320" s="15">
        <v>0</v>
      </c>
      <c r="E4320" s="33">
        <f t="shared" si="473"/>
        <v>-4.8134274696818129E-2</v>
      </c>
      <c r="F4320" s="15" t="str">
        <f t="shared" si="469"/>
        <v>Not Used</v>
      </c>
      <c r="G4320" s="17" t="s">
        <v>159</v>
      </c>
      <c r="H4320" s="18" t="s">
        <v>166</v>
      </c>
      <c r="I4320" s="26" t="s">
        <v>166</v>
      </c>
      <c r="J4320" s="19" t="str">
        <f t="shared" si="474"/>
        <v>Not Used</v>
      </c>
      <c r="K4320" s="19" t="str">
        <f t="shared" si="475"/>
        <v>Not Used</v>
      </c>
      <c r="L4320" s="27" t="str">
        <f t="shared" si="471"/>
        <v>CHECK</v>
      </c>
      <c r="M4320" s="27" t="str">
        <f t="shared" si="472"/>
        <v>Bedrock</v>
      </c>
    </row>
    <row r="4321" spans="1:13" x14ac:dyDescent="0.25">
      <c r="A4321" s="15" t="s">
        <v>135</v>
      </c>
      <c r="B4321" s="16" t="s">
        <v>10</v>
      </c>
      <c r="C4321" s="15" t="str">
        <f t="shared" si="470"/>
        <v>Shale &amp; Coal_Dry</v>
      </c>
      <c r="D4321" s="15">
        <v>0</v>
      </c>
      <c r="E4321" s="33">
        <f t="shared" si="473"/>
        <v>-4.8134274696818129E-2</v>
      </c>
      <c r="F4321" s="15" t="str">
        <f t="shared" si="469"/>
        <v>Not Used</v>
      </c>
      <c r="G4321" s="17" t="s">
        <v>159</v>
      </c>
      <c r="H4321" s="18" t="s">
        <v>166</v>
      </c>
      <c r="I4321" s="26" t="s">
        <v>166</v>
      </c>
      <c r="J4321" s="19" t="str">
        <f t="shared" si="474"/>
        <v>Not Used</v>
      </c>
      <c r="K4321" s="19" t="str">
        <f t="shared" si="475"/>
        <v>Not Used</v>
      </c>
      <c r="L4321" s="27" t="str">
        <f t="shared" si="471"/>
        <v>CHECK</v>
      </c>
      <c r="M4321" s="27" t="str">
        <f t="shared" si="472"/>
        <v>Bedrock</v>
      </c>
    </row>
    <row r="4322" spans="1:13" x14ac:dyDescent="0.25">
      <c r="A4322" s="15" t="s">
        <v>135</v>
      </c>
      <c r="B4322" s="16" t="s">
        <v>11</v>
      </c>
      <c r="C4322" s="15" t="str">
        <f t="shared" si="470"/>
        <v>Shale &amp; Coal_Fill</v>
      </c>
      <c r="D4322" s="15">
        <v>0</v>
      </c>
      <c r="E4322" s="33">
        <f t="shared" si="473"/>
        <v>-4.8134274696818129E-2</v>
      </c>
      <c r="F4322" s="15" t="str">
        <f t="shared" si="469"/>
        <v>Not Used</v>
      </c>
      <c r="G4322" s="17" t="s">
        <v>159</v>
      </c>
      <c r="H4322" s="18" t="s">
        <v>166</v>
      </c>
      <c r="I4322" s="26" t="s">
        <v>166</v>
      </c>
      <c r="J4322" s="19" t="str">
        <f t="shared" si="474"/>
        <v>Not Used</v>
      </c>
      <c r="K4322" s="19" t="str">
        <f t="shared" si="475"/>
        <v>Not Used</v>
      </c>
      <c r="L4322" s="27" t="str">
        <f t="shared" si="471"/>
        <v>CHECK</v>
      </c>
      <c r="M4322" s="27" t="str">
        <f t="shared" si="472"/>
        <v>Bedrock</v>
      </c>
    </row>
    <row r="4323" spans="1:13" x14ac:dyDescent="0.25">
      <c r="A4323" s="15" t="s">
        <v>135</v>
      </c>
      <c r="B4323" s="16" t="s">
        <v>12</v>
      </c>
      <c r="C4323" s="15" t="str">
        <f t="shared" si="470"/>
        <v>Shale &amp; Coal_Fine</v>
      </c>
      <c r="D4323" s="15">
        <v>0</v>
      </c>
      <c r="E4323" s="33">
        <f t="shared" si="473"/>
        <v>-4.8134274696818129E-2</v>
      </c>
      <c r="F4323" s="15" t="str">
        <f t="shared" si="469"/>
        <v>Not Used</v>
      </c>
      <c r="G4323" s="17" t="s">
        <v>159</v>
      </c>
      <c r="H4323" s="18" t="s">
        <v>166</v>
      </c>
      <c r="I4323" s="26" t="s">
        <v>166</v>
      </c>
      <c r="J4323" s="19" t="str">
        <f t="shared" si="474"/>
        <v>Not Used</v>
      </c>
      <c r="K4323" s="19" t="str">
        <f t="shared" si="475"/>
        <v>Not Used</v>
      </c>
      <c r="L4323" s="27" t="str">
        <f t="shared" si="471"/>
        <v>CHECK</v>
      </c>
      <c r="M4323" s="27" t="str">
        <f t="shared" si="472"/>
        <v>Bedrock</v>
      </c>
    </row>
    <row r="4324" spans="1:13" x14ac:dyDescent="0.25">
      <c r="A4324" s="15" t="s">
        <v>135</v>
      </c>
      <c r="B4324" s="16" t="s">
        <v>13</v>
      </c>
      <c r="C4324" s="15" t="str">
        <f t="shared" si="470"/>
        <v>Shale &amp; Coal_Fine To Coarse</v>
      </c>
      <c r="D4324" s="15">
        <v>0</v>
      </c>
      <c r="E4324" s="33">
        <f t="shared" si="473"/>
        <v>-4.8134274696818129E-2</v>
      </c>
      <c r="F4324" s="15" t="str">
        <f t="shared" si="469"/>
        <v>Not Used</v>
      </c>
      <c r="G4324" s="17" t="s">
        <v>159</v>
      </c>
      <c r="H4324" s="18" t="s">
        <v>166</v>
      </c>
      <c r="I4324" s="26" t="s">
        <v>166</v>
      </c>
      <c r="J4324" s="19" t="str">
        <f t="shared" si="474"/>
        <v>Not Used</v>
      </c>
      <c r="K4324" s="19" t="str">
        <f t="shared" si="475"/>
        <v>Not Used</v>
      </c>
      <c r="L4324" s="27" t="str">
        <f t="shared" si="471"/>
        <v>CHECK</v>
      </c>
      <c r="M4324" s="27" t="str">
        <f t="shared" si="472"/>
        <v>Bedrock</v>
      </c>
    </row>
    <row r="4325" spans="1:13" x14ac:dyDescent="0.25">
      <c r="A4325" s="15" t="s">
        <v>135</v>
      </c>
      <c r="B4325" s="16" t="s">
        <v>14</v>
      </c>
      <c r="C4325" s="15" t="str">
        <f t="shared" si="470"/>
        <v>Shale &amp; Coal_Fine To Medium</v>
      </c>
      <c r="D4325" s="15">
        <v>0</v>
      </c>
      <c r="E4325" s="33">
        <f t="shared" si="473"/>
        <v>-4.8134274696818129E-2</v>
      </c>
      <c r="F4325" s="15" t="str">
        <f t="shared" si="469"/>
        <v>Not Used</v>
      </c>
      <c r="G4325" s="17" t="s">
        <v>159</v>
      </c>
      <c r="H4325" s="18" t="s">
        <v>166</v>
      </c>
      <c r="I4325" s="26" t="s">
        <v>166</v>
      </c>
      <c r="J4325" s="19" t="str">
        <f t="shared" si="474"/>
        <v>Not Used</v>
      </c>
      <c r="K4325" s="19" t="str">
        <f t="shared" si="475"/>
        <v>Not Used</v>
      </c>
      <c r="L4325" s="27" t="str">
        <f t="shared" si="471"/>
        <v>CHECK</v>
      </c>
      <c r="M4325" s="27" t="str">
        <f t="shared" si="472"/>
        <v>Bedrock</v>
      </c>
    </row>
    <row r="4326" spans="1:13" x14ac:dyDescent="0.25">
      <c r="A4326" s="15" t="s">
        <v>135</v>
      </c>
      <c r="B4326" s="16" t="s">
        <v>15</v>
      </c>
      <c r="C4326" s="15" t="str">
        <f t="shared" si="470"/>
        <v>Shale &amp; Coal_Firm</v>
      </c>
      <c r="D4326" s="15">
        <v>0</v>
      </c>
      <c r="E4326" s="33">
        <f t="shared" si="473"/>
        <v>-4.8134274696818129E-2</v>
      </c>
      <c r="F4326" s="15" t="str">
        <f t="shared" si="469"/>
        <v>Not Used</v>
      </c>
      <c r="G4326" s="17" t="s">
        <v>159</v>
      </c>
      <c r="H4326" s="18" t="s">
        <v>166</v>
      </c>
      <c r="I4326" s="26" t="s">
        <v>166</v>
      </c>
      <c r="J4326" s="19" t="str">
        <f t="shared" si="474"/>
        <v>Not Used</v>
      </c>
      <c r="K4326" s="19" t="str">
        <f t="shared" si="475"/>
        <v>Not Used</v>
      </c>
      <c r="L4326" s="27" t="str">
        <f t="shared" si="471"/>
        <v>CHECK</v>
      </c>
      <c r="M4326" s="27" t="str">
        <f t="shared" si="472"/>
        <v>Bedrock</v>
      </c>
    </row>
    <row r="4327" spans="1:13" x14ac:dyDescent="0.25">
      <c r="A4327" s="15" t="s">
        <v>135</v>
      </c>
      <c r="B4327" s="16" t="s">
        <v>16</v>
      </c>
      <c r="C4327" s="15" t="str">
        <f t="shared" si="470"/>
        <v>Shale &amp; Coal_Fractured</v>
      </c>
      <c r="D4327" s="15">
        <v>1</v>
      </c>
      <c r="E4327" s="33">
        <f t="shared" si="473"/>
        <v>-4.8075106056537004E-2</v>
      </c>
      <c r="F4327" s="15" t="str">
        <f t="shared" si="469"/>
        <v>Rare/Uncommon</v>
      </c>
      <c r="G4327" s="17" t="s">
        <v>159</v>
      </c>
      <c r="H4327" s="18" t="s">
        <v>166</v>
      </c>
      <c r="I4327" s="26" t="s">
        <v>166</v>
      </c>
      <c r="J4327" s="19" t="str">
        <f t="shared" si="474"/>
        <v>Needs Review</v>
      </c>
      <c r="K4327" s="19" t="str">
        <f t="shared" si="475"/>
        <v>Bell &amp; Erber</v>
      </c>
      <c r="L4327" s="27" t="str">
        <f t="shared" si="471"/>
        <v>Bedrock</v>
      </c>
      <c r="M4327" s="27" t="str">
        <f t="shared" si="472"/>
        <v>Bedrock</v>
      </c>
    </row>
    <row r="4328" spans="1:13" x14ac:dyDescent="0.25">
      <c r="A4328" s="15" t="s">
        <v>135</v>
      </c>
      <c r="B4328" s="16" t="s">
        <v>17</v>
      </c>
      <c r="C4328" s="15" t="str">
        <f t="shared" si="470"/>
        <v>Shale &amp; Coal_Gravely</v>
      </c>
      <c r="D4328" s="15">
        <v>1</v>
      </c>
      <c r="E4328" s="33">
        <f t="shared" si="473"/>
        <v>-4.8075106056537004E-2</v>
      </c>
      <c r="F4328" s="15" t="str">
        <f t="shared" si="469"/>
        <v>Rare/Uncommon</v>
      </c>
      <c r="G4328" s="17" t="s">
        <v>159</v>
      </c>
      <c r="H4328" s="18" t="s">
        <v>166</v>
      </c>
      <c r="I4328" s="26" t="s">
        <v>166</v>
      </c>
      <c r="J4328" s="19" t="str">
        <f t="shared" si="474"/>
        <v>Needs Review</v>
      </c>
      <c r="K4328" s="19" t="str">
        <f t="shared" si="475"/>
        <v>Bell &amp; Erber</v>
      </c>
      <c r="L4328" s="27" t="str">
        <f t="shared" si="471"/>
        <v>Bedrock</v>
      </c>
      <c r="M4328" s="27" t="str">
        <f t="shared" si="472"/>
        <v>Bedrock</v>
      </c>
    </row>
    <row r="4329" spans="1:13" x14ac:dyDescent="0.25">
      <c r="A4329" s="15" t="s">
        <v>135</v>
      </c>
      <c r="B4329" s="16" t="s">
        <v>18</v>
      </c>
      <c r="C4329" s="15" t="str">
        <f t="shared" si="470"/>
        <v>Shale &amp; Coal_Gummy</v>
      </c>
      <c r="D4329" s="15">
        <v>0</v>
      </c>
      <c r="E4329" s="33">
        <f t="shared" si="473"/>
        <v>-4.8134274696818129E-2</v>
      </c>
      <c r="F4329" s="15" t="str">
        <f t="shared" si="469"/>
        <v>Not Used</v>
      </c>
      <c r="G4329" s="17" t="s">
        <v>159</v>
      </c>
      <c r="H4329" s="18" t="s">
        <v>166</v>
      </c>
      <c r="I4329" s="26" t="s">
        <v>166</v>
      </c>
      <c r="J4329" s="19" t="str">
        <f t="shared" si="474"/>
        <v>Not Used</v>
      </c>
      <c r="K4329" s="19" t="str">
        <f t="shared" si="475"/>
        <v>Not Used</v>
      </c>
      <c r="L4329" s="27" t="str">
        <f t="shared" si="471"/>
        <v>CHECK</v>
      </c>
      <c r="M4329" s="27" t="str">
        <f t="shared" si="472"/>
        <v>Bedrock</v>
      </c>
    </row>
    <row r="4330" spans="1:13" x14ac:dyDescent="0.25">
      <c r="A4330" s="15" t="s">
        <v>135</v>
      </c>
      <c r="B4330" s="16" t="s">
        <v>19</v>
      </c>
      <c r="C4330" s="15" t="str">
        <f t="shared" si="470"/>
        <v>Shale &amp; Coal_Hard</v>
      </c>
      <c r="D4330" s="15">
        <v>7</v>
      </c>
      <c r="E4330" s="33">
        <f t="shared" si="473"/>
        <v>-4.7720094214850246E-2</v>
      </c>
      <c r="F4330" s="15" t="str">
        <f t="shared" si="469"/>
        <v>Rare/Uncommon</v>
      </c>
      <c r="G4330" s="17" t="s">
        <v>159</v>
      </c>
      <c r="H4330" s="18" t="s">
        <v>166</v>
      </c>
      <c r="I4330" s="26" t="s">
        <v>166</v>
      </c>
      <c r="J4330" s="19" t="str">
        <f t="shared" si="474"/>
        <v>Needs Review</v>
      </c>
      <c r="K4330" s="19" t="str">
        <f t="shared" si="475"/>
        <v>Bell &amp; Erber</v>
      </c>
      <c r="L4330" s="27" t="str">
        <f t="shared" si="471"/>
        <v>Bedrock</v>
      </c>
      <c r="M4330" s="27" t="str">
        <f t="shared" si="472"/>
        <v>Bedrock</v>
      </c>
    </row>
    <row r="4331" spans="1:13" x14ac:dyDescent="0.25">
      <c r="A4331" s="15" t="s">
        <v>135</v>
      </c>
      <c r="B4331" s="16" t="s">
        <v>20</v>
      </c>
      <c r="C4331" s="15" t="str">
        <f t="shared" si="470"/>
        <v>Shale &amp; Coal_Heaving/Quick</v>
      </c>
      <c r="D4331" s="15">
        <v>0</v>
      </c>
      <c r="E4331" s="33">
        <f t="shared" si="473"/>
        <v>-4.8134274696818129E-2</v>
      </c>
      <c r="F4331" s="15" t="str">
        <f t="shared" si="469"/>
        <v>Not Used</v>
      </c>
      <c r="G4331" s="17" t="s">
        <v>159</v>
      </c>
      <c r="H4331" s="18" t="s">
        <v>166</v>
      </c>
      <c r="I4331" s="26" t="s">
        <v>166</v>
      </c>
      <c r="J4331" s="19" t="str">
        <f t="shared" si="474"/>
        <v>Not Used</v>
      </c>
      <c r="K4331" s="19" t="str">
        <f t="shared" si="475"/>
        <v>Not Used</v>
      </c>
      <c r="L4331" s="27" t="str">
        <f t="shared" si="471"/>
        <v>CHECK</v>
      </c>
      <c r="M4331" s="27" t="str">
        <f t="shared" si="472"/>
        <v>Bedrock</v>
      </c>
    </row>
    <row r="4332" spans="1:13" x14ac:dyDescent="0.25">
      <c r="A4332" s="15" t="s">
        <v>135</v>
      </c>
      <c r="B4332" s="16" t="s">
        <v>21</v>
      </c>
      <c r="C4332" s="15" t="str">
        <f t="shared" si="470"/>
        <v>Shale &amp; Coal_Karst</v>
      </c>
      <c r="D4332" s="15">
        <v>0</v>
      </c>
      <c r="E4332" s="33">
        <f t="shared" si="473"/>
        <v>-4.8134274696818129E-2</v>
      </c>
      <c r="F4332" s="15" t="str">
        <f t="shared" si="469"/>
        <v>Not Used</v>
      </c>
      <c r="G4332" s="17" t="s">
        <v>159</v>
      </c>
      <c r="H4332" s="18" t="s">
        <v>166</v>
      </c>
      <c r="I4332" s="26" t="s">
        <v>166</v>
      </c>
      <c r="J4332" s="19" t="str">
        <f t="shared" si="474"/>
        <v>Not Used</v>
      </c>
      <c r="K4332" s="19" t="str">
        <f t="shared" si="475"/>
        <v>Not Used</v>
      </c>
      <c r="L4332" s="27" t="str">
        <f t="shared" si="471"/>
        <v>CHECK</v>
      </c>
      <c r="M4332" s="27" t="str">
        <f t="shared" si="472"/>
        <v>Bedrock</v>
      </c>
    </row>
    <row r="4333" spans="1:13" x14ac:dyDescent="0.25">
      <c r="A4333" s="15" t="s">
        <v>135</v>
      </c>
      <c r="B4333" s="16" t="s">
        <v>22</v>
      </c>
      <c r="C4333" s="15" t="str">
        <f t="shared" si="470"/>
        <v>Shale &amp; Coal_Layered</v>
      </c>
      <c r="D4333" s="15">
        <v>1</v>
      </c>
      <c r="E4333" s="33">
        <f t="shared" si="473"/>
        <v>-4.8075106056537004E-2</v>
      </c>
      <c r="F4333" s="15" t="str">
        <f t="shared" si="469"/>
        <v>Rare/Uncommon</v>
      </c>
      <c r="G4333" s="17" t="s">
        <v>159</v>
      </c>
      <c r="H4333" s="18" t="s">
        <v>166</v>
      </c>
      <c r="I4333" s="26" t="s">
        <v>166</v>
      </c>
      <c r="J4333" s="19" t="str">
        <f t="shared" si="474"/>
        <v>Needs Review</v>
      </c>
      <c r="K4333" s="19" t="str">
        <f t="shared" si="475"/>
        <v>Bell &amp; Erber</v>
      </c>
      <c r="L4333" s="27" t="str">
        <f t="shared" si="471"/>
        <v>Bedrock</v>
      </c>
      <c r="M4333" s="27" t="str">
        <f t="shared" si="472"/>
        <v>Bedrock</v>
      </c>
    </row>
    <row r="4334" spans="1:13" x14ac:dyDescent="0.25">
      <c r="A4334" s="15" t="s">
        <v>135</v>
      </c>
      <c r="B4334" s="16" t="s">
        <v>23</v>
      </c>
      <c r="C4334" s="15" t="str">
        <f t="shared" si="470"/>
        <v>Shale &amp; Coal_Medium</v>
      </c>
      <c r="D4334" s="15">
        <v>0</v>
      </c>
      <c r="E4334" s="33">
        <f t="shared" si="473"/>
        <v>-4.8134274696818129E-2</v>
      </c>
      <c r="F4334" s="15" t="str">
        <f t="shared" si="469"/>
        <v>Not Used</v>
      </c>
      <c r="G4334" s="17" t="s">
        <v>159</v>
      </c>
      <c r="H4334" s="18" t="s">
        <v>166</v>
      </c>
      <c r="I4334" s="26" t="s">
        <v>166</v>
      </c>
      <c r="J4334" s="19" t="str">
        <f t="shared" si="474"/>
        <v>Not Used</v>
      </c>
      <c r="K4334" s="19" t="str">
        <f t="shared" si="475"/>
        <v>Not Used</v>
      </c>
      <c r="L4334" s="27" t="str">
        <f t="shared" si="471"/>
        <v>CHECK</v>
      </c>
      <c r="M4334" s="27" t="str">
        <f t="shared" si="472"/>
        <v>Bedrock</v>
      </c>
    </row>
    <row r="4335" spans="1:13" x14ac:dyDescent="0.25">
      <c r="A4335" s="15" t="s">
        <v>135</v>
      </c>
      <c r="B4335" s="16" t="s">
        <v>24</v>
      </c>
      <c r="C4335" s="15" t="str">
        <f t="shared" si="470"/>
        <v>Shale &amp; Coal_Medium To Coarse</v>
      </c>
      <c r="D4335" s="15">
        <v>0</v>
      </c>
      <c r="E4335" s="33">
        <f t="shared" si="473"/>
        <v>-4.8134274696818129E-2</v>
      </c>
      <c r="F4335" s="15" t="str">
        <f t="shared" si="469"/>
        <v>Not Used</v>
      </c>
      <c r="G4335" s="17" t="s">
        <v>159</v>
      </c>
      <c r="H4335" s="18" t="s">
        <v>166</v>
      </c>
      <c r="I4335" s="26" t="s">
        <v>166</v>
      </c>
      <c r="J4335" s="19" t="str">
        <f t="shared" si="474"/>
        <v>Not Used</v>
      </c>
      <c r="K4335" s="19" t="str">
        <f t="shared" si="475"/>
        <v>Not Used</v>
      </c>
      <c r="L4335" s="27" t="str">
        <f t="shared" si="471"/>
        <v>CHECK</v>
      </c>
      <c r="M4335" s="27" t="str">
        <f t="shared" si="472"/>
        <v>Bedrock</v>
      </c>
    </row>
    <row r="4336" spans="1:13" x14ac:dyDescent="0.25">
      <c r="A4336" s="15" t="s">
        <v>135</v>
      </c>
      <c r="B4336" s="16" t="s">
        <v>25</v>
      </c>
      <c r="C4336" s="15" t="str">
        <f t="shared" si="470"/>
        <v>Shale &amp; Coal_Organic</v>
      </c>
      <c r="D4336" s="15">
        <v>0</v>
      </c>
      <c r="E4336" s="33">
        <f t="shared" si="473"/>
        <v>-4.8134274696818129E-2</v>
      </c>
      <c r="F4336" s="15" t="str">
        <f t="shared" si="469"/>
        <v>Not Used</v>
      </c>
      <c r="G4336" s="17" t="s">
        <v>159</v>
      </c>
      <c r="H4336" s="18" t="s">
        <v>166</v>
      </c>
      <c r="I4336" s="26" t="s">
        <v>166</v>
      </c>
      <c r="J4336" s="19" t="str">
        <f t="shared" si="474"/>
        <v>Not Used</v>
      </c>
      <c r="K4336" s="19" t="str">
        <f t="shared" si="475"/>
        <v>Not Used</v>
      </c>
      <c r="L4336" s="27" t="str">
        <f t="shared" si="471"/>
        <v>CHECK</v>
      </c>
      <c r="M4336" s="27" t="str">
        <f t="shared" si="472"/>
        <v>Bedrock</v>
      </c>
    </row>
    <row r="4337" spans="1:13" x14ac:dyDescent="0.25">
      <c r="A4337" s="15" t="s">
        <v>135</v>
      </c>
      <c r="B4337" s="16" t="s">
        <v>26</v>
      </c>
      <c r="C4337" s="15" t="str">
        <f t="shared" si="470"/>
        <v>Shale &amp; Coal_Porous</v>
      </c>
      <c r="D4337" s="15">
        <v>1</v>
      </c>
      <c r="E4337" s="33">
        <f t="shared" si="473"/>
        <v>-4.8075106056537004E-2</v>
      </c>
      <c r="F4337" s="15" t="str">
        <f t="shared" si="469"/>
        <v>Rare/Uncommon</v>
      </c>
      <c r="G4337" s="17" t="s">
        <v>159</v>
      </c>
      <c r="H4337" s="18" t="s">
        <v>166</v>
      </c>
      <c r="I4337" s="26" t="s">
        <v>166</v>
      </c>
      <c r="J4337" s="19" t="str">
        <f t="shared" si="474"/>
        <v>Needs Review</v>
      </c>
      <c r="K4337" s="19" t="str">
        <f t="shared" si="475"/>
        <v>Bell &amp; Erber</v>
      </c>
      <c r="L4337" s="27" t="str">
        <f t="shared" si="471"/>
        <v>Bedrock</v>
      </c>
      <c r="M4337" s="27" t="str">
        <f t="shared" si="472"/>
        <v>Bedrock</v>
      </c>
    </row>
    <row r="4338" spans="1:13" x14ac:dyDescent="0.25">
      <c r="A4338" s="15" t="s">
        <v>135</v>
      </c>
      <c r="B4338" s="16" t="s">
        <v>27</v>
      </c>
      <c r="C4338" s="15" t="str">
        <f t="shared" si="470"/>
        <v>Shale &amp; Coal_Sandy</v>
      </c>
      <c r="D4338" s="15">
        <v>2</v>
      </c>
      <c r="E4338" s="33">
        <f t="shared" si="473"/>
        <v>-4.8015937416255879E-2</v>
      </c>
      <c r="F4338" s="15" t="str">
        <f t="shared" si="469"/>
        <v>Rare/Uncommon</v>
      </c>
      <c r="G4338" s="17" t="s">
        <v>159</v>
      </c>
      <c r="H4338" s="18" t="s">
        <v>166</v>
      </c>
      <c r="I4338" s="26" t="s">
        <v>166</v>
      </c>
      <c r="J4338" s="19" t="str">
        <f t="shared" si="474"/>
        <v>Needs Review</v>
      </c>
      <c r="K4338" s="19" t="str">
        <f t="shared" si="475"/>
        <v>Bell &amp; Erber</v>
      </c>
      <c r="L4338" s="27" t="str">
        <f t="shared" si="471"/>
        <v>Bedrock</v>
      </c>
      <c r="M4338" s="27" t="str">
        <f t="shared" si="472"/>
        <v>Bedrock</v>
      </c>
    </row>
    <row r="4339" spans="1:13" x14ac:dyDescent="0.25">
      <c r="A4339" s="15" t="s">
        <v>135</v>
      </c>
      <c r="B4339" s="16" t="s">
        <v>28</v>
      </c>
      <c r="C4339" s="15" t="str">
        <f t="shared" si="470"/>
        <v>Shale &amp; Coal_Silty</v>
      </c>
      <c r="D4339" s="15">
        <v>0</v>
      </c>
      <c r="E4339" s="33">
        <f t="shared" si="473"/>
        <v>-4.8134274696818129E-2</v>
      </c>
      <c r="F4339" s="15" t="str">
        <f t="shared" si="469"/>
        <v>Not Used</v>
      </c>
      <c r="G4339" s="17" t="s">
        <v>159</v>
      </c>
      <c r="H4339" s="18" t="s">
        <v>166</v>
      </c>
      <c r="I4339" s="26" t="s">
        <v>166</v>
      </c>
      <c r="J4339" s="19" t="str">
        <f t="shared" si="474"/>
        <v>Not Used</v>
      </c>
      <c r="K4339" s="19" t="str">
        <f t="shared" si="475"/>
        <v>Not Used</v>
      </c>
      <c r="L4339" s="27" t="str">
        <f t="shared" si="471"/>
        <v>CHECK</v>
      </c>
      <c r="M4339" s="27" t="str">
        <f t="shared" si="472"/>
        <v>Bedrock</v>
      </c>
    </row>
    <row r="4340" spans="1:13" x14ac:dyDescent="0.25">
      <c r="A4340" s="15" t="s">
        <v>135</v>
      </c>
      <c r="B4340" s="16" t="s">
        <v>29</v>
      </c>
      <c r="C4340" s="15" t="str">
        <f t="shared" si="470"/>
        <v>Shale &amp; Coal_Soft</v>
      </c>
      <c r="D4340" s="15">
        <v>16</v>
      </c>
      <c r="E4340" s="33">
        <f t="shared" si="473"/>
        <v>-4.7187576452320107E-2</v>
      </c>
      <c r="F4340" s="15" t="str">
        <f t="shared" si="469"/>
        <v>Rare/Uncommon</v>
      </c>
      <c r="G4340" s="17" t="s">
        <v>159</v>
      </c>
      <c r="H4340" s="18" t="s">
        <v>166</v>
      </c>
      <c r="I4340" s="26" t="s">
        <v>166</v>
      </c>
      <c r="J4340" s="19" t="str">
        <f t="shared" si="474"/>
        <v>Needs Review</v>
      </c>
      <c r="K4340" s="19" t="str">
        <f t="shared" si="475"/>
        <v>Bell &amp; Erber</v>
      </c>
      <c r="L4340" s="27" t="str">
        <f t="shared" si="471"/>
        <v>Bedrock</v>
      </c>
      <c r="M4340" s="27" t="str">
        <f t="shared" si="472"/>
        <v>Bedrock</v>
      </c>
    </row>
    <row r="4341" spans="1:13" x14ac:dyDescent="0.25">
      <c r="A4341" s="15" t="s">
        <v>135</v>
      </c>
      <c r="B4341" s="16" t="s">
        <v>30</v>
      </c>
      <c r="C4341" s="15" t="str">
        <f t="shared" si="470"/>
        <v>Shale &amp; Coal_Sticky</v>
      </c>
      <c r="D4341" s="15">
        <v>1</v>
      </c>
      <c r="E4341" s="33">
        <f t="shared" si="473"/>
        <v>-4.8075106056537004E-2</v>
      </c>
      <c r="F4341" s="15" t="str">
        <f t="shared" si="469"/>
        <v>Rare/Uncommon</v>
      </c>
      <c r="G4341" s="17" t="s">
        <v>159</v>
      </c>
      <c r="H4341" s="18" t="s">
        <v>166</v>
      </c>
      <c r="I4341" s="26" t="s">
        <v>166</v>
      </c>
      <c r="J4341" s="19" t="str">
        <f t="shared" si="474"/>
        <v>Needs Review</v>
      </c>
      <c r="K4341" s="19" t="str">
        <f t="shared" si="475"/>
        <v>Bell &amp; Erber</v>
      </c>
      <c r="L4341" s="27" t="str">
        <f t="shared" si="471"/>
        <v>Bedrock</v>
      </c>
      <c r="M4341" s="27" t="str">
        <f t="shared" si="472"/>
        <v>Bedrock</v>
      </c>
    </row>
    <row r="4342" spans="1:13" x14ac:dyDescent="0.25">
      <c r="A4342" s="15" t="s">
        <v>135</v>
      </c>
      <c r="B4342" s="16" t="s">
        <v>31</v>
      </c>
      <c r="C4342" s="15" t="str">
        <f t="shared" si="470"/>
        <v>Shale &amp; Coal_Stoney</v>
      </c>
      <c r="D4342" s="15">
        <v>0</v>
      </c>
      <c r="E4342" s="33">
        <f t="shared" si="473"/>
        <v>-4.8134274696818129E-2</v>
      </c>
      <c r="F4342" s="15" t="str">
        <f t="shared" si="469"/>
        <v>Not Used</v>
      </c>
      <c r="G4342" s="17" t="s">
        <v>159</v>
      </c>
      <c r="H4342" s="18" t="s">
        <v>166</v>
      </c>
      <c r="I4342" s="26" t="s">
        <v>166</v>
      </c>
      <c r="J4342" s="19" t="str">
        <f t="shared" si="474"/>
        <v>Not Used</v>
      </c>
      <c r="K4342" s="19" t="str">
        <f t="shared" si="475"/>
        <v>Not Used</v>
      </c>
      <c r="L4342" s="27" t="str">
        <f t="shared" si="471"/>
        <v>CHECK</v>
      </c>
      <c r="M4342" s="27" t="str">
        <f t="shared" si="472"/>
        <v>Bedrock</v>
      </c>
    </row>
    <row r="4343" spans="1:13" x14ac:dyDescent="0.25">
      <c r="A4343" s="15" t="s">
        <v>135</v>
      </c>
      <c r="B4343" s="16" t="s">
        <v>32</v>
      </c>
      <c r="C4343" s="15" t="str">
        <f t="shared" si="470"/>
        <v>Shale &amp; Coal_Stringers</v>
      </c>
      <c r="D4343" s="15">
        <v>0</v>
      </c>
      <c r="E4343" s="33">
        <f t="shared" si="473"/>
        <v>-4.8134274696818129E-2</v>
      </c>
      <c r="F4343" s="15" t="str">
        <f t="shared" si="469"/>
        <v>Not Used</v>
      </c>
      <c r="G4343" s="17" t="s">
        <v>159</v>
      </c>
      <c r="H4343" s="18" t="s">
        <v>166</v>
      </c>
      <c r="I4343" s="26" t="s">
        <v>166</v>
      </c>
      <c r="J4343" s="19" t="str">
        <f t="shared" si="474"/>
        <v>Not Used</v>
      </c>
      <c r="K4343" s="19" t="str">
        <f t="shared" si="475"/>
        <v>Not Used</v>
      </c>
      <c r="L4343" s="27" t="str">
        <f t="shared" si="471"/>
        <v>CHECK</v>
      </c>
      <c r="M4343" s="27" t="str">
        <f t="shared" si="472"/>
        <v>Bedrock</v>
      </c>
    </row>
    <row r="4344" spans="1:13" x14ac:dyDescent="0.25">
      <c r="A4344" s="15" t="s">
        <v>135</v>
      </c>
      <c r="B4344" s="16" t="s">
        <v>33</v>
      </c>
      <c r="C4344" s="15" t="str">
        <f t="shared" si="470"/>
        <v>Shale &amp; Coal_Strips</v>
      </c>
      <c r="D4344" s="15">
        <v>1</v>
      </c>
      <c r="E4344" s="33">
        <f t="shared" si="473"/>
        <v>-4.8075106056537004E-2</v>
      </c>
      <c r="F4344" s="15" t="str">
        <f t="shared" si="469"/>
        <v>Rare/Uncommon</v>
      </c>
      <c r="G4344" s="17" t="s">
        <v>159</v>
      </c>
      <c r="H4344" s="18" t="s">
        <v>166</v>
      </c>
      <c r="I4344" s="26" t="s">
        <v>166</v>
      </c>
      <c r="J4344" s="19" t="str">
        <f t="shared" si="474"/>
        <v>Needs Review</v>
      </c>
      <c r="K4344" s="19" t="str">
        <f t="shared" si="475"/>
        <v>Bell &amp; Erber</v>
      </c>
      <c r="L4344" s="27" t="str">
        <f t="shared" si="471"/>
        <v>Bedrock</v>
      </c>
      <c r="M4344" s="27" t="str">
        <f t="shared" si="472"/>
        <v>Bedrock</v>
      </c>
    </row>
    <row r="4345" spans="1:13" x14ac:dyDescent="0.25">
      <c r="A4345" s="15" t="s">
        <v>135</v>
      </c>
      <c r="B4345" s="16" t="s">
        <v>34</v>
      </c>
      <c r="C4345" s="15" t="str">
        <f t="shared" si="470"/>
        <v>Shale &amp; Coal_Swelling</v>
      </c>
      <c r="D4345" s="15">
        <v>0</v>
      </c>
      <c r="E4345" s="33">
        <f t="shared" si="473"/>
        <v>-4.8134274696818129E-2</v>
      </c>
      <c r="F4345" s="15" t="str">
        <f t="shared" si="469"/>
        <v>Not Used</v>
      </c>
      <c r="G4345" s="17" t="s">
        <v>159</v>
      </c>
      <c r="H4345" s="18" t="s">
        <v>166</v>
      </c>
      <c r="I4345" s="26" t="s">
        <v>166</v>
      </c>
      <c r="J4345" s="19" t="str">
        <f t="shared" si="474"/>
        <v>Not Used</v>
      </c>
      <c r="K4345" s="19" t="str">
        <f t="shared" si="475"/>
        <v>Not Used</v>
      </c>
      <c r="L4345" s="27" t="str">
        <f t="shared" si="471"/>
        <v>CHECK</v>
      </c>
      <c r="M4345" s="27" t="str">
        <f t="shared" si="472"/>
        <v>Bedrock</v>
      </c>
    </row>
    <row r="4346" spans="1:13" x14ac:dyDescent="0.25">
      <c r="A4346" s="15" t="s">
        <v>135</v>
      </c>
      <c r="B4346" s="16" t="s">
        <v>35</v>
      </c>
      <c r="C4346" s="15" t="str">
        <f t="shared" si="470"/>
        <v>Shale &amp; Coal_Very Coarse</v>
      </c>
      <c r="D4346" s="15">
        <v>0</v>
      </c>
      <c r="E4346" s="33">
        <f t="shared" si="473"/>
        <v>-4.8134274696818129E-2</v>
      </c>
      <c r="F4346" s="15" t="str">
        <f t="shared" si="469"/>
        <v>Not Used</v>
      </c>
      <c r="G4346" s="17" t="s">
        <v>159</v>
      </c>
      <c r="H4346" s="18" t="s">
        <v>166</v>
      </c>
      <c r="I4346" s="26" t="s">
        <v>166</v>
      </c>
      <c r="J4346" s="19" t="str">
        <f t="shared" si="474"/>
        <v>Not Used</v>
      </c>
      <c r="K4346" s="19" t="str">
        <f t="shared" si="475"/>
        <v>Not Used</v>
      </c>
      <c r="L4346" s="27" t="str">
        <f t="shared" si="471"/>
        <v>CHECK</v>
      </c>
      <c r="M4346" s="27" t="str">
        <f t="shared" si="472"/>
        <v>Bedrock</v>
      </c>
    </row>
    <row r="4347" spans="1:13" x14ac:dyDescent="0.25">
      <c r="A4347" s="15" t="s">
        <v>135</v>
      </c>
      <c r="B4347" s="16" t="s">
        <v>160</v>
      </c>
      <c r="C4347" s="15" t="str">
        <f t="shared" si="470"/>
        <v>Shale &amp; Coal_Very Fine</v>
      </c>
      <c r="D4347" s="15">
        <v>0</v>
      </c>
      <c r="E4347" s="33">
        <f t="shared" si="473"/>
        <v>-4.8134274696818129E-2</v>
      </c>
      <c r="F4347" s="15" t="str">
        <f t="shared" si="469"/>
        <v>Not Used</v>
      </c>
      <c r="G4347" s="17" t="s">
        <v>159</v>
      </c>
      <c r="H4347" s="18" t="s">
        <v>166</v>
      </c>
      <c r="I4347" s="26" t="s">
        <v>166</v>
      </c>
      <c r="J4347" s="19" t="str">
        <f t="shared" si="474"/>
        <v>Not Used</v>
      </c>
      <c r="K4347" s="19" t="str">
        <f t="shared" si="475"/>
        <v>Not Used</v>
      </c>
      <c r="L4347" s="27" t="str">
        <f t="shared" si="471"/>
        <v>CHECK</v>
      </c>
      <c r="M4347" s="27" t="str">
        <f t="shared" si="472"/>
        <v>Bedrock</v>
      </c>
    </row>
    <row r="4348" spans="1:13" x14ac:dyDescent="0.25">
      <c r="A4348" s="15" t="s">
        <v>135</v>
      </c>
      <c r="B4348" s="16" t="s">
        <v>36</v>
      </c>
      <c r="C4348" s="15" t="str">
        <f t="shared" si="470"/>
        <v>Shale &amp; Coal_Very Fine-Coarse</v>
      </c>
      <c r="D4348" s="15">
        <v>0</v>
      </c>
      <c r="E4348" s="33">
        <f t="shared" si="473"/>
        <v>-4.8134274696818129E-2</v>
      </c>
      <c r="F4348" s="15" t="str">
        <f t="shared" si="469"/>
        <v>Not Used</v>
      </c>
      <c r="G4348" s="17" t="s">
        <v>159</v>
      </c>
      <c r="H4348" s="18" t="s">
        <v>166</v>
      </c>
      <c r="I4348" s="26" t="s">
        <v>166</v>
      </c>
      <c r="J4348" s="19" t="str">
        <f t="shared" si="474"/>
        <v>Not Used</v>
      </c>
      <c r="K4348" s="19" t="str">
        <f t="shared" si="475"/>
        <v>Not Used</v>
      </c>
      <c r="L4348" s="27" t="str">
        <f t="shared" si="471"/>
        <v>CHECK</v>
      </c>
      <c r="M4348" s="27" t="str">
        <f t="shared" si="472"/>
        <v>Bedrock</v>
      </c>
    </row>
    <row r="4349" spans="1:13" x14ac:dyDescent="0.25">
      <c r="A4349" s="15" t="s">
        <v>135</v>
      </c>
      <c r="B4349" s="16" t="s">
        <v>37</v>
      </c>
      <c r="C4349" s="15" t="str">
        <f t="shared" si="470"/>
        <v>Shale &amp; Coal_Very Fine-Fine</v>
      </c>
      <c r="D4349" s="15">
        <v>0</v>
      </c>
      <c r="E4349" s="33">
        <f t="shared" si="473"/>
        <v>-4.8134274696818129E-2</v>
      </c>
      <c r="F4349" s="15" t="str">
        <f t="shared" si="469"/>
        <v>Not Used</v>
      </c>
      <c r="G4349" s="17" t="s">
        <v>159</v>
      </c>
      <c r="H4349" s="18" t="s">
        <v>166</v>
      </c>
      <c r="I4349" s="26" t="s">
        <v>166</v>
      </c>
      <c r="J4349" s="19" t="str">
        <f t="shared" si="474"/>
        <v>Not Used</v>
      </c>
      <c r="K4349" s="19" t="str">
        <f t="shared" si="475"/>
        <v>Not Used</v>
      </c>
      <c r="L4349" s="27" t="str">
        <f t="shared" si="471"/>
        <v>CHECK</v>
      </c>
      <c r="M4349" s="27" t="str">
        <f t="shared" si="472"/>
        <v>Bedrock</v>
      </c>
    </row>
    <row r="4350" spans="1:13" x14ac:dyDescent="0.25">
      <c r="A4350" s="15" t="s">
        <v>135</v>
      </c>
      <c r="B4350" s="16" t="s">
        <v>38</v>
      </c>
      <c r="C4350" s="15" t="str">
        <f t="shared" si="470"/>
        <v>Shale &amp; Coal_Very Fine-Medium</v>
      </c>
      <c r="D4350" s="15">
        <v>0</v>
      </c>
      <c r="E4350" s="33">
        <f t="shared" si="473"/>
        <v>-4.8134274696818129E-2</v>
      </c>
      <c r="F4350" s="15" t="str">
        <f t="shared" si="469"/>
        <v>Not Used</v>
      </c>
      <c r="G4350" s="17" t="s">
        <v>159</v>
      </c>
      <c r="H4350" s="18" t="s">
        <v>166</v>
      </c>
      <c r="I4350" s="26" t="s">
        <v>166</v>
      </c>
      <c r="J4350" s="19" t="str">
        <f t="shared" si="474"/>
        <v>Not Used</v>
      </c>
      <c r="K4350" s="19" t="str">
        <f t="shared" si="475"/>
        <v>Not Used</v>
      </c>
      <c r="L4350" s="27" t="str">
        <f t="shared" si="471"/>
        <v>CHECK</v>
      </c>
      <c r="M4350" s="27" t="str">
        <f t="shared" si="472"/>
        <v>Bedrock</v>
      </c>
    </row>
    <row r="4351" spans="1:13" x14ac:dyDescent="0.25">
      <c r="A4351" s="15" t="s">
        <v>135</v>
      </c>
      <c r="B4351" s="16" t="s">
        <v>39</v>
      </c>
      <c r="C4351" s="15" t="str">
        <f t="shared" si="470"/>
        <v>Shale &amp; Coal_Very Hard</v>
      </c>
      <c r="D4351" s="15">
        <v>0</v>
      </c>
      <c r="E4351" s="33">
        <f t="shared" si="473"/>
        <v>-4.8134274696818129E-2</v>
      </c>
      <c r="F4351" s="15" t="str">
        <f t="shared" si="469"/>
        <v>Not Used</v>
      </c>
      <c r="G4351" s="17" t="s">
        <v>159</v>
      </c>
      <c r="H4351" s="18" t="s">
        <v>166</v>
      </c>
      <c r="I4351" s="26" t="s">
        <v>166</v>
      </c>
      <c r="J4351" s="19" t="str">
        <f t="shared" si="474"/>
        <v>Not Used</v>
      </c>
      <c r="K4351" s="19" t="str">
        <f t="shared" si="475"/>
        <v>Not Used</v>
      </c>
      <c r="L4351" s="27" t="str">
        <f t="shared" si="471"/>
        <v>CHECK</v>
      </c>
      <c r="M4351" s="27" t="str">
        <f t="shared" si="472"/>
        <v>Bedrock</v>
      </c>
    </row>
    <row r="4352" spans="1:13" x14ac:dyDescent="0.25">
      <c r="A4352" s="15" t="s">
        <v>135</v>
      </c>
      <c r="B4352" s="16" t="s">
        <v>40</v>
      </c>
      <c r="C4352" s="15" t="str">
        <f t="shared" si="470"/>
        <v>Shale &amp; Coal_W/Boulders</v>
      </c>
      <c r="D4352" s="15">
        <v>0</v>
      </c>
      <c r="E4352" s="33">
        <f t="shared" si="473"/>
        <v>-4.8134274696818129E-2</v>
      </c>
      <c r="F4352" s="15" t="str">
        <f t="shared" si="469"/>
        <v>Not Used</v>
      </c>
      <c r="G4352" s="17" t="s">
        <v>159</v>
      </c>
      <c r="H4352" s="18" t="s">
        <v>166</v>
      </c>
      <c r="I4352" s="26" t="s">
        <v>166</v>
      </c>
      <c r="J4352" s="19" t="str">
        <f t="shared" si="474"/>
        <v>Not Used</v>
      </c>
      <c r="K4352" s="19" t="str">
        <f t="shared" si="475"/>
        <v>Not Used</v>
      </c>
      <c r="L4352" s="27" t="str">
        <f t="shared" si="471"/>
        <v>CHECK</v>
      </c>
      <c r="M4352" s="27" t="str">
        <f t="shared" si="472"/>
        <v>Bedrock</v>
      </c>
    </row>
    <row r="4353" spans="1:13" x14ac:dyDescent="0.25">
      <c r="A4353" s="15" t="s">
        <v>135</v>
      </c>
      <c r="B4353" s="16" t="s">
        <v>41</v>
      </c>
      <c r="C4353" s="15" t="str">
        <f t="shared" si="470"/>
        <v>Shale &amp; Coal_W/Clay</v>
      </c>
      <c r="D4353" s="15">
        <v>1</v>
      </c>
      <c r="E4353" s="33">
        <f t="shared" si="473"/>
        <v>-4.8075106056537004E-2</v>
      </c>
      <c r="F4353" s="15" t="str">
        <f t="shared" si="469"/>
        <v>Rare/Uncommon</v>
      </c>
      <c r="G4353" s="17" t="s">
        <v>159</v>
      </c>
      <c r="H4353" s="18" t="s">
        <v>166</v>
      </c>
      <c r="I4353" s="26" t="s">
        <v>166</v>
      </c>
      <c r="J4353" s="19" t="str">
        <f t="shared" si="474"/>
        <v>Needs Review</v>
      </c>
      <c r="K4353" s="19" t="str">
        <f t="shared" si="475"/>
        <v>Bell &amp; Erber</v>
      </c>
      <c r="L4353" s="27" t="str">
        <f t="shared" si="471"/>
        <v>Bedrock</v>
      </c>
      <c r="M4353" s="27" t="str">
        <f t="shared" si="472"/>
        <v>Bedrock</v>
      </c>
    </row>
    <row r="4354" spans="1:13" x14ac:dyDescent="0.25">
      <c r="A4354" s="15" t="s">
        <v>135</v>
      </c>
      <c r="B4354" s="16" t="s">
        <v>42</v>
      </c>
      <c r="C4354" s="15" t="str">
        <f t="shared" si="470"/>
        <v>Shale &amp; Coal_W/Coal</v>
      </c>
      <c r="D4354" s="15">
        <v>1</v>
      </c>
      <c r="E4354" s="33">
        <f t="shared" si="473"/>
        <v>-4.8075106056537004E-2</v>
      </c>
      <c r="F4354" s="15" t="str">
        <f t="shared" ref="F4354:F4417" si="476">IF(D4354=0,"Not Used",
IF(E4354&lt;Mean,"Rare/Uncommon",
IF(AND(E4354&gt;Mean,E4354&lt;(Mean + Standard_Deviation)),"Fairly Common",
IF(AND(E4354&gt;(Mean + Standard_Deviation),E4354&lt;(Mean + (2*Standard_Deviation))),"Common",
IF(E4354&gt;(Mean + (2*Standard_Deviation)),"Very Common","")))))</f>
        <v>Rare/Uncommon</v>
      </c>
      <c r="G4354" s="17" t="s">
        <v>159</v>
      </c>
      <c r="H4354" s="18" t="s">
        <v>166</v>
      </c>
      <c r="I4354" s="26" t="s">
        <v>166</v>
      </c>
      <c r="J4354" s="19" t="str">
        <f t="shared" si="474"/>
        <v>Needs Review</v>
      </c>
      <c r="K4354" s="19" t="str">
        <f t="shared" si="475"/>
        <v>Bell &amp; Erber</v>
      </c>
      <c r="L4354" s="27" t="str">
        <f t="shared" si="471"/>
        <v>Bedrock</v>
      </c>
      <c r="M4354" s="27" t="str">
        <f t="shared" si="472"/>
        <v>Bedrock</v>
      </c>
    </row>
    <row r="4355" spans="1:13" x14ac:dyDescent="0.25">
      <c r="A4355" s="15" t="s">
        <v>135</v>
      </c>
      <c r="B4355" s="16" t="s">
        <v>43</v>
      </c>
      <c r="C4355" s="15" t="str">
        <f t="shared" ref="C4355:C4418" si="477">A4355&amp;"_"&amp;IF(ISBLANK(B4355),"",B4355)</f>
        <v>Shale &amp; Coal_W/Cobbles</v>
      </c>
      <c r="D4355" s="15">
        <v>0</v>
      </c>
      <c r="E4355" s="33">
        <f t="shared" si="473"/>
        <v>-4.8134274696818129E-2</v>
      </c>
      <c r="F4355" s="15" t="str">
        <f t="shared" si="476"/>
        <v>Not Used</v>
      </c>
      <c r="G4355" s="17" t="s">
        <v>159</v>
      </c>
      <c r="H4355" s="18" t="s">
        <v>166</v>
      </c>
      <c r="I4355" s="26" t="s">
        <v>166</v>
      </c>
      <c r="J4355" s="19" t="str">
        <f t="shared" si="474"/>
        <v>Not Used</v>
      </c>
      <c r="K4355" s="19" t="str">
        <f t="shared" si="475"/>
        <v>Not Used</v>
      </c>
      <c r="L4355" s="27" t="str">
        <f t="shared" ref="L4355:L4418" si="478">IF(K4355="Esch &amp; Erber",I4355,IF(OR(K4355="Bell &amp; Esch",K4355="Bell &amp; Erber",K4355="Everyone Agrees"),H4355,"CHECK"))</f>
        <v>CHECK</v>
      </c>
      <c r="M4355" s="27" t="str">
        <f t="shared" ref="M4355:M4418" si="479">IF(K4355="Everyone Agrees",H4355,IF(J4355="Not Used",H4355,IF(NOT(L4355="CHECK"),L4355,H4355)))</f>
        <v>Bedrock</v>
      </c>
    </row>
    <row r="4356" spans="1:13" x14ac:dyDescent="0.25">
      <c r="A4356" s="15" t="s">
        <v>135</v>
      </c>
      <c r="B4356" s="16" t="s">
        <v>44</v>
      </c>
      <c r="C4356" s="15" t="str">
        <f t="shared" si="477"/>
        <v>Shale &amp; Coal_W/Dolomite</v>
      </c>
      <c r="D4356" s="15">
        <v>0</v>
      </c>
      <c r="E4356" s="33">
        <f t="shared" ref="E4356:E4419" si="480">STANDARDIZE(D4356,(SUM($D$2:$D$5657)/COUNT($D$2:$D$5657)),_xlfn.STDEV.P($D$2:$D$5657))</f>
        <v>-4.8134274696818129E-2</v>
      </c>
      <c r="F4356" s="15" t="str">
        <f t="shared" si="476"/>
        <v>Not Used</v>
      </c>
      <c r="G4356" s="17" t="s">
        <v>159</v>
      </c>
      <c r="H4356" s="18" t="s">
        <v>166</v>
      </c>
      <c r="I4356" s="26" t="s">
        <v>166</v>
      </c>
      <c r="J4356" s="19" t="str">
        <f t="shared" ref="J4356:J4419" si="481">IF(AND(G4356=H4356,I4356=H4356),"Yes",IF(AND(OR(G4356="CHECK",H4356="CHECK",I4356="CHECK"),NOT(F4356="Not Used")),"Needs Review",IF(F4356="Not Used", "Not Used","No")))</f>
        <v>Not Used</v>
      </c>
      <c r="K4356" s="19" t="str">
        <f t="shared" ref="K4356:K4419" si="482">IF(J4356="Yes","Everyone Agrees",IF(F4356="Not Used","Not Used",IF(AND(G4356="CHECK",I4356="CHECK"),"Needs Review",IF(G4356=H4356,"Bell &amp; Esch",IF(H4356=I4356,"Bell &amp; Erber",IF(G4356=I4356,"Esch &amp; Erber","Nobody Agrees"))))))</f>
        <v>Not Used</v>
      </c>
      <c r="L4356" s="27" t="str">
        <f t="shared" si="478"/>
        <v>CHECK</v>
      </c>
      <c r="M4356" s="27" t="str">
        <f t="shared" si="479"/>
        <v>Bedrock</v>
      </c>
    </row>
    <row r="4357" spans="1:13" x14ac:dyDescent="0.25">
      <c r="A4357" s="15" t="s">
        <v>135</v>
      </c>
      <c r="B4357" s="16" t="s">
        <v>45</v>
      </c>
      <c r="C4357" s="15" t="str">
        <f t="shared" si="477"/>
        <v>Shale &amp; Coal_W/Gravel</v>
      </c>
      <c r="D4357" s="15">
        <v>3</v>
      </c>
      <c r="E4357" s="33">
        <f t="shared" si="480"/>
        <v>-4.7956768775974754E-2</v>
      </c>
      <c r="F4357" s="15" t="str">
        <f t="shared" si="476"/>
        <v>Rare/Uncommon</v>
      </c>
      <c r="G4357" s="17" t="s">
        <v>159</v>
      </c>
      <c r="H4357" s="18" t="s">
        <v>166</v>
      </c>
      <c r="I4357" s="26" t="s">
        <v>166</v>
      </c>
      <c r="J4357" s="19" t="str">
        <f t="shared" si="481"/>
        <v>Needs Review</v>
      </c>
      <c r="K4357" s="19" t="str">
        <f t="shared" si="482"/>
        <v>Bell &amp; Erber</v>
      </c>
      <c r="L4357" s="27" t="str">
        <f t="shared" si="478"/>
        <v>Bedrock</v>
      </c>
      <c r="M4357" s="27" t="str">
        <f t="shared" si="479"/>
        <v>Bedrock</v>
      </c>
    </row>
    <row r="4358" spans="1:13" x14ac:dyDescent="0.25">
      <c r="A4358" s="15" t="s">
        <v>135</v>
      </c>
      <c r="B4358" s="16" t="s">
        <v>46</v>
      </c>
      <c r="C4358" s="15" t="str">
        <f t="shared" si="477"/>
        <v>Shale &amp; Coal_W/Gypsum</v>
      </c>
      <c r="D4358" s="15">
        <v>1</v>
      </c>
      <c r="E4358" s="33">
        <f t="shared" si="480"/>
        <v>-4.8075106056537004E-2</v>
      </c>
      <c r="F4358" s="15" t="str">
        <f t="shared" si="476"/>
        <v>Rare/Uncommon</v>
      </c>
      <c r="G4358" s="17" t="s">
        <v>159</v>
      </c>
      <c r="H4358" s="18" t="s">
        <v>166</v>
      </c>
      <c r="I4358" s="26" t="s">
        <v>166</v>
      </c>
      <c r="J4358" s="19" t="str">
        <f t="shared" si="481"/>
        <v>Needs Review</v>
      </c>
      <c r="K4358" s="19" t="str">
        <f t="shared" si="482"/>
        <v>Bell &amp; Erber</v>
      </c>
      <c r="L4358" s="27" t="str">
        <f t="shared" si="478"/>
        <v>Bedrock</v>
      </c>
      <c r="M4358" s="27" t="str">
        <f t="shared" si="479"/>
        <v>Bedrock</v>
      </c>
    </row>
    <row r="4359" spans="1:13" x14ac:dyDescent="0.25">
      <c r="A4359" s="15" t="s">
        <v>135</v>
      </c>
      <c r="B4359" s="16" t="s">
        <v>47</v>
      </c>
      <c r="C4359" s="15" t="str">
        <f t="shared" si="477"/>
        <v>Shale &amp; Coal_W/Limestone</v>
      </c>
      <c r="D4359" s="15">
        <v>5</v>
      </c>
      <c r="E4359" s="33">
        <f t="shared" si="480"/>
        <v>-4.7838431495412496E-2</v>
      </c>
      <c r="F4359" s="15" t="str">
        <f t="shared" si="476"/>
        <v>Rare/Uncommon</v>
      </c>
      <c r="G4359" s="17" t="s">
        <v>159</v>
      </c>
      <c r="H4359" s="18" t="s">
        <v>166</v>
      </c>
      <c r="I4359" s="26" t="s">
        <v>166</v>
      </c>
      <c r="J4359" s="19" t="str">
        <f t="shared" si="481"/>
        <v>Needs Review</v>
      </c>
      <c r="K4359" s="19" t="str">
        <f t="shared" si="482"/>
        <v>Bell &amp; Erber</v>
      </c>
      <c r="L4359" s="27" t="str">
        <f t="shared" si="478"/>
        <v>Bedrock</v>
      </c>
      <c r="M4359" s="27" t="str">
        <f t="shared" si="479"/>
        <v>Bedrock</v>
      </c>
    </row>
    <row r="4360" spans="1:13" x14ac:dyDescent="0.25">
      <c r="A4360" s="15" t="s">
        <v>135</v>
      </c>
      <c r="B4360" s="16" t="s">
        <v>48</v>
      </c>
      <c r="C4360" s="15" t="str">
        <f t="shared" si="477"/>
        <v>Shale &amp; Coal_W/Pyrite</v>
      </c>
      <c r="D4360" s="15">
        <v>0</v>
      </c>
      <c r="E4360" s="33">
        <f t="shared" si="480"/>
        <v>-4.8134274696818129E-2</v>
      </c>
      <c r="F4360" s="15" t="str">
        <f t="shared" si="476"/>
        <v>Not Used</v>
      </c>
      <c r="G4360" s="17" t="s">
        <v>159</v>
      </c>
      <c r="H4360" s="18" t="s">
        <v>166</v>
      </c>
      <c r="I4360" s="26" t="s">
        <v>166</v>
      </c>
      <c r="J4360" s="19" t="str">
        <f t="shared" si="481"/>
        <v>Not Used</v>
      </c>
      <c r="K4360" s="19" t="str">
        <f t="shared" si="482"/>
        <v>Not Used</v>
      </c>
      <c r="L4360" s="27" t="str">
        <f t="shared" si="478"/>
        <v>CHECK</v>
      </c>
      <c r="M4360" s="27" t="str">
        <f t="shared" si="479"/>
        <v>Bedrock</v>
      </c>
    </row>
    <row r="4361" spans="1:13" x14ac:dyDescent="0.25">
      <c r="A4361" s="15" t="s">
        <v>135</v>
      </c>
      <c r="B4361" s="16" t="s">
        <v>49</v>
      </c>
      <c r="C4361" s="15" t="str">
        <f t="shared" si="477"/>
        <v>Shale &amp; Coal_W/Sand</v>
      </c>
      <c r="D4361" s="15">
        <v>2</v>
      </c>
      <c r="E4361" s="33">
        <f t="shared" si="480"/>
        <v>-4.8015937416255879E-2</v>
      </c>
      <c r="F4361" s="15" t="str">
        <f t="shared" si="476"/>
        <v>Rare/Uncommon</v>
      </c>
      <c r="G4361" s="17" t="s">
        <v>159</v>
      </c>
      <c r="H4361" s="18" t="s">
        <v>166</v>
      </c>
      <c r="I4361" s="26" t="s">
        <v>166</v>
      </c>
      <c r="J4361" s="19" t="str">
        <f t="shared" si="481"/>
        <v>Needs Review</v>
      </c>
      <c r="K4361" s="19" t="str">
        <f t="shared" si="482"/>
        <v>Bell &amp; Erber</v>
      </c>
      <c r="L4361" s="27" t="str">
        <f t="shared" si="478"/>
        <v>Bedrock</v>
      </c>
      <c r="M4361" s="27" t="str">
        <f t="shared" si="479"/>
        <v>Bedrock</v>
      </c>
    </row>
    <row r="4362" spans="1:13" x14ac:dyDescent="0.25">
      <c r="A4362" s="15" t="s">
        <v>135</v>
      </c>
      <c r="B4362" s="16" t="s">
        <v>50</v>
      </c>
      <c r="C4362" s="15" t="str">
        <f t="shared" si="477"/>
        <v>Shale &amp; Coal_W/Sandstone</v>
      </c>
      <c r="D4362" s="15">
        <v>11</v>
      </c>
      <c r="E4362" s="33">
        <f t="shared" si="480"/>
        <v>-4.7483419653725739E-2</v>
      </c>
      <c r="F4362" s="15" t="str">
        <f t="shared" si="476"/>
        <v>Rare/Uncommon</v>
      </c>
      <c r="G4362" s="17" t="s">
        <v>159</v>
      </c>
      <c r="H4362" s="18" t="s">
        <v>166</v>
      </c>
      <c r="I4362" s="26" t="s">
        <v>166</v>
      </c>
      <c r="J4362" s="19" t="str">
        <f t="shared" si="481"/>
        <v>Needs Review</v>
      </c>
      <c r="K4362" s="19" t="str">
        <f t="shared" si="482"/>
        <v>Bell &amp; Erber</v>
      </c>
      <c r="L4362" s="27" t="str">
        <f t="shared" si="478"/>
        <v>Bedrock</v>
      </c>
      <c r="M4362" s="27" t="str">
        <f t="shared" si="479"/>
        <v>Bedrock</v>
      </c>
    </row>
    <row r="4363" spans="1:13" x14ac:dyDescent="0.25">
      <c r="A4363" s="15" t="s">
        <v>135</v>
      </c>
      <c r="B4363" s="16" t="s">
        <v>51</v>
      </c>
      <c r="C4363" s="15" t="str">
        <f t="shared" si="477"/>
        <v>Shale &amp; Coal_W/Shale</v>
      </c>
      <c r="D4363" s="15">
        <v>2</v>
      </c>
      <c r="E4363" s="33">
        <f t="shared" si="480"/>
        <v>-4.8015937416255879E-2</v>
      </c>
      <c r="F4363" s="15" t="str">
        <f t="shared" si="476"/>
        <v>Rare/Uncommon</v>
      </c>
      <c r="G4363" s="17" t="s">
        <v>159</v>
      </c>
      <c r="H4363" s="18" t="s">
        <v>166</v>
      </c>
      <c r="I4363" s="26" t="s">
        <v>166</v>
      </c>
      <c r="J4363" s="19" t="str">
        <f t="shared" si="481"/>
        <v>Needs Review</v>
      </c>
      <c r="K4363" s="19" t="str">
        <f t="shared" si="482"/>
        <v>Bell &amp; Erber</v>
      </c>
      <c r="L4363" s="27" t="str">
        <f t="shared" si="478"/>
        <v>Bedrock</v>
      </c>
      <c r="M4363" s="27" t="str">
        <f t="shared" si="479"/>
        <v>Bedrock</v>
      </c>
    </row>
    <row r="4364" spans="1:13" x14ac:dyDescent="0.25">
      <c r="A4364" s="15" t="s">
        <v>135</v>
      </c>
      <c r="B4364" s="16" t="s">
        <v>52</v>
      </c>
      <c r="C4364" s="15" t="str">
        <f t="shared" si="477"/>
        <v>Shale &amp; Coal_W/Silt</v>
      </c>
      <c r="D4364" s="15">
        <v>0</v>
      </c>
      <c r="E4364" s="33">
        <f t="shared" si="480"/>
        <v>-4.8134274696818129E-2</v>
      </c>
      <c r="F4364" s="15" t="str">
        <f t="shared" si="476"/>
        <v>Not Used</v>
      </c>
      <c r="G4364" s="17" t="s">
        <v>159</v>
      </c>
      <c r="H4364" s="18" t="s">
        <v>166</v>
      </c>
      <c r="I4364" s="26" t="s">
        <v>166</v>
      </c>
      <c r="J4364" s="19" t="str">
        <f t="shared" si="481"/>
        <v>Not Used</v>
      </c>
      <c r="K4364" s="19" t="str">
        <f t="shared" si="482"/>
        <v>Not Used</v>
      </c>
      <c r="L4364" s="27" t="str">
        <f t="shared" si="478"/>
        <v>CHECK</v>
      </c>
      <c r="M4364" s="27" t="str">
        <f t="shared" si="479"/>
        <v>Bedrock</v>
      </c>
    </row>
    <row r="4365" spans="1:13" x14ac:dyDescent="0.25">
      <c r="A4365" s="15" t="s">
        <v>135</v>
      </c>
      <c r="B4365" s="16" t="s">
        <v>53</v>
      </c>
      <c r="C4365" s="15" t="str">
        <f t="shared" si="477"/>
        <v>Shale &amp; Coal_W/Stones</v>
      </c>
      <c r="D4365" s="15">
        <v>4</v>
      </c>
      <c r="E4365" s="33">
        <f t="shared" si="480"/>
        <v>-4.7897600135693622E-2</v>
      </c>
      <c r="F4365" s="15" t="str">
        <f t="shared" si="476"/>
        <v>Rare/Uncommon</v>
      </c>
      <c r="G4365" s="17" t="s">
        <v>159</v>
      </c>
      <c r="H4365" s="18" t="s">
        <v>166</v>
      </c>
      <c r="I4365" s="26" t="s">
        <v>166</v>
      </c>
      <c r="J4365" s="19" t="str">
        <f t="shared" si="481"/>
        <v>Needs Review</v>
      </c>
      <c r="K4365" s="19" t="str">
        <f t="shared" si="482"/>
        <v>Bell &amp; Erber</v>
      </c>
      <c r="L4365" s="27" t="str">
        <f t="shared" si="478"/>
        <v>Bedrock</v>
      </c>
      <c r="M4365" s="27" t="str">
        <f t="shared" si="479"/>
        <v>Bedrock</v>
      </c>
    </row>
    <row r="4366" spans="1:13" x14ac:dyDescent="0.25">
      <c r="A4366" s="15" t="s">
        <v>135</v>
      </c>
      <c r="B4366" s="16" t="s">
        <v>54</v>
      </c>
      <c r="C4366" s="15" t="str">
        <f t="shared" si="477"/>
        <v>Shale &amp; Coal_Water Bearing</v>
      </c>
      <c r="D4366" s="15">
        <v>1</v>
      </c>
      <c r="E4366" s="33">
        <f t="shared" si="480"/>
        <v>-4.8075106056537004E-2</v>
      </c>
      <c r="F4366" s="15" t="str">
        <f t="shared" si="476"/>
        <v>Rare/Uncommon</v>
      </c>
      <c r="G4366" s="17" t="s">
        <v>159</v>
      </c>
      <c r="H4366" s="18" t="s">
        <v>166</v>
      </c>
      <c r="I4366" s="26" t="s">
        <v>166</v>
      </c>
      <c r="J4366" s="19" t="str">
        <f t="shared" si="481"/>
        <v>Needs Review</v>
      </c>
      <c r="K4366" s="19" t="str">
        <f t="shared" si="482"/>
        <v>Bell &amp; Erber</v>
      </c>
      <c r="L4366" s="27" t="str">
        <f t="shared" si="478"/>
        <v>Bedrock</v>
      </c>
      <c r="M4366" s="27" t="str">
        <f t="shared" si="479"/>
        <v>Bedrock</v>
      </c>
    </row>
    <row r="4367" spans="1:13" x14ac:dyDescent="0.25">
      <c r="A4367" s="15" t="s">
        <v>135</v>
      </c>
      <c r="B4367" s="16" t="s">
        <v>55</v>
      </c>
      <c r="C4367" s="15" t="str">
        <f t="shared" si="477"/>
        <v>Shale &amp; Coal_Weathered</v>
      </c>
      <c r="D4367" s="15">
        <v>0</v>
      </c>
      <c r="E4367" s="33">
        <f t="shared" si="480"/>
        <v>-4.8134274696818129E-2</v>
      </c>
      <c r="F4367" s="15" t="str">
        <f t="shared" si="476"/>
        <v>Not Used</v>
      </c>
      <c r="G4367" s="17" t="s">
        <v>159</v>
      </c>
      <c r="H4367" s="18" t="s">
        <v>166</v>
      </c>
      <c r="I4367" s="26" t="s">
        <v>166</v>
      </c>
      <c r="J4367" s="19" t="str">
        <f t="shared" si="481"/>
        <v>Not Used</v>
      </c>
      <c r="K4367" s="19" t="str">
        <f t="shared" si="482"/>
        <v>Not Used</v>
      </c>
      <c r="L4367" s="27" t="str">
        <f t="shared" si="478"/>
        <v>CHECK</v>
      </c>
      <c r="M4367" s="27" t="str">
        <f t="shared" si="479"/>
        <v>Bedrock</v>
      </c>
    </row>
    <row r="4368" spans="1:13" x14ac:dyDescent="0.25">
      <c r="A4368" s="15" t="s">
        <v>135</v>
      </c>
      <c r="B4368" s="16" t="s">
        <v>56</v>
      </c>
      <c r="C4368" s="15" t="str">
        <f t="shared" si="477"/>
        <v>Shale &amp; Coal_Wet/Moist</v>
      </c>
      <c r="D4368" s="15">
        <v>0</v>
      </c>
      <c r="E4368" s="33">
        <f t="shared" si="480"/>
        <v>-4.8134274696818129E-2</v>
      </c>
      <c r="F4368" s="15" t="str">
        <f t="shared" si="476"/>
        <v>Not Used</v>
      </c>
      <c r="G4368" s="17" t="s">
        <v>159</v>
      </c>
      <c r="H4368" s="18" t="s">
        <v>166</v>
      </c>
      <c r="I4368" s="26" t="s">
        <v>166</v>
      </c>
      <c r="J4368" s="19" t="str">
        <f t="shared" si="481"/>
        <v>Not Used</v>
      </c>
      <c r="K4368" s="19" t="str">
        <f t="shared" si="482"/>
        <v>Not Used</v>
      </c>
      <c r="L4368" s="27" t="str">
        <f t="shared" si="478"/>
        <v>CHECK</v>
      </c>
      <c r="M4368" s="27" t="str">
        <f t="shared" si="479"/>
        <v>Bedrock</v>
      </c>
    </row>
    <row r="4369" spans="1:13" x14ac:dyDescent="0.25">
      <c r="A4369" s="15" t="s">
        <v>135</v>
      </c>
      <c r="B4369" s="16" t="s">
        <v>57</v>
      </c>
      <c r="C4369" s="15" t="str">
        <f t="shared" si="477"/>
        <v>Shale &amp; Coal_Wood</v>
      </c>
      <c r="D4369" s="15">
        <v>0</v>
      </c>
      <c r="E4369" s="33">
        <f t="shared" si="480"/>
        <v>-4.8134274696818129E-2</v>
      </c>
      <c r="F4369" s="15" t="str">
        <f t="shared" si="476"/>
        <v>Not Used</v>
      </c>
      <c r="G4369" s="17" t="s">
        <v>159</v>
      </c>
      <c r="H4369" s="18" t="s">
        <v>166</v>
      </c>
      <c r="I4369" s="26" t="s">
        <v>166</v>
      </c>
      <c r="J4369" s="19" t="str">
        <f t="shared" si="481"/>
        <v>Not Used</v>
      </c>
      <c r="K4369" s="19" t="str">
        <f t="shared" si="482"/>
        <v>Not Used</v>
      </c>
      <c r="L4369" s="27" t="str">
        <f t="shared" si="478"/>
        <v>CHECK</v>
      </c>
      <c r="M4369" s="27" t="str">
        <f t="shared" si="479"/>
        <v>Bedrock</v>
      </c>
    </row>
    <row r="4370" spans="1:13" x14ac:dyDescent="0.25">
      <c r="A4370" s="15" t="s">
        <v>136</v>
      </c>
      <c r="B4370" s="16"/>
      <c r="C4370" s="15" t="str">
        <f t="shared" si="477"/>
        <v>Shale &amp; Limestone_</v>
      </c>
      <c r="D4370" s="15">
        <v>3686</v>
      </c>
      <c r="E4370" s="33">
        <f t="shared" si="480"/>
        <v>0.16996133337941471</v>
      </c>
      <c r="F4370" s="15" t="str">
        <f t="shared" si="476"/>
        <v>Fairly Common</v>
      </c>
      <c r="G4370" s="17" t="s">
        <v>159</v>
      </c>
      <c r="H4370" s="18" t="s">
        <v>166</v>
      </c>
      <c r="I4370" s="26" t="s">
        <v>166</v>
      </c>
      <c r="J4370" s="19" t="str">
        <f t="shared" si="481"/>
        <v>Needs Review</v>
      </c>
      <c r="K4370" s="19" t="str">
        <f t="shared" si="482"/>
        <v>Bell &amp; Erber</v>
      </c>
      <c r="L4370" s="27" t="str">
        <f t="shared" si="478"/>
        <v>Bedrock</v>
      </c>
      <c r="M4370" s="27" t="str">
        <f t="shared" si="479"/>
        <v>Bedrock</v>
      </c>
    </row>
    <row r="4371" spans="1:13" x14ac:dyDescent="0.25">
      <c r="A4371" s="15" t="s">
        <v>136</v>
      </c>
      <c r="B4371" s="16" t="s">
        <v>4</v>
      </c>
      <c r="C4371" s="15" t="str">
        <f t="shared" si="477"/>
        <v>Shale &amp; Limestone_Broken</v>
      </c>
      <c r="D4371" s="15">
        <v>36</v>
      </c>
      <c r="E4371" s="33">
        <f t="shared" si="480"/>
        <v>-4.6004203646697571E-2</v>
      </c>
      <c r="F4371" s="15" t="str">
        <f t="shared" si="476"/>
        <v>Rare/Uncommon</v>
      </c>
      <c r="G4371" s="17" t="s">
        <v>159</v>
      </c>
      <c r="H4371" s="18" t="s">
        <v>166</v>
      </c>
      <c r="I4371" s="26" t="s">
        <v>166</v>
      </c>
      <c r="J4371" s="19" t="str">
        <f t="shared" si="481"/>
        <v>Needs Review</v>
      </c>
      <c r="K4371" s="19" t="str">
        <f t="shared" si="482"/>
        <v>Bell &amp; Erber</v>
      </c>
      <c r="L4371" s="27" t="str">
        <f t="shared" si="478"/>
        <v>Bedrock</v>
      </c>
      <c r="M4371" s="27" t="str">
        <f t="shared" si="479"/>
        <v>Bedrock</v>
      </c>
    </row>
    <row r="4372" spans="1:13" x14ac:dyDescent="0.25">
      <c r="A4372" s="15" t="s">
        <v>136</v>
      </c>
      <c r="B4372" s="16" t="s">
        <v>5</v>
      </c>
      <c r="C4372" s="15" t="str">
        <f t="shared" si="477"/>
        <v>Shale &amp; Limestone_Cemented</v>
      </c>
      <c r="D4372" s="15">
        <v>1</v>
      </c>
      <c r="E4372" s="33">
        <f t="shared" si="480"/>
        <v>-4.8075106056537004E-2</v>
      </c>
      <c r="F4372" s="15" t="str">
        <f t="shared" si="476"/>
        <v>Rare/Uncommon</v>
      </c>
      <c r="G4372" s="17" t="s">
        <v>159</v>
      </c>
      <c r="H4372" s="18" t="s">
        <v>166</v>
      </c>
      <c r="I4372" s="26" t="s">
        <v>166</v>
      </c>
      <c r="J4372" s="19" t="str">
        <f t="shared" si="481"/>
        <v>Needs Review</v>
      </c>
      <c r="K4372" s="19" t="str">
        <f t="shared" si="482"/>
        <v>Bell &amp; Erber</v>
      </c>
      <c r="L4372" s="27" t="str">
        <f t="shared" si="478"/>
        <v>Bedrock</v>
      </c>
      <c r="M4372" s="27" t="str">
        <f t="shared" si="479"/>
        <v>Bedrock</v>
      </c>
    </row>
    <row r="4373" spans="1:13" x14ac:dyDescent="0.25">
      <c r="A4373" s="15" t="s">
        <v>136</v>
      </c>
      <c r="B4373" s="16" t="s">
        <v>6</v>
      </c>
      <c r="C4373" s="15" t="str">
        <f t="shared" si="477"/>
        <v>Shale &amp; Limestone_Clayey</v>
      </c>
      <c r="D4373" s="15">
        <v>3</v>
      </c>
      <c r="E4373" s="33">
        <f t="shared" si="480"/>
        <v>-4.7956768775974754E-2</v>
      </c>
      <c r="F4373" s="15" t="str">
        <f t="shared" si="476"/>
        <v>Rare/Uncommon</v>
      </c>
      <c r="G4373" s="17" t="s">
        <v>159</v>
      </c>
      <c r="H4373" s="18" t="s">
        <v>166</v>
      </c>
      <c r="I4373" s="26" t="s">
        <v>166</v>
      </c>
      <c r="J4373" s="19" t="str">
        <f t="shared" si="481"/>
        <v>Needs Review</v>
      </c>
      <c r="K4373" s="19" t="str">
        <f t="shared" si="482"/>
        <v>Bell &amp; Erber</v>
      </c>
      <c r="L4373" s="27" t="str">
        <f t="shared" si="478"/>
        <v>Bedrock</v>
      </c>
      <c r="M4373" s="27" t="str">
        <f t="shared" si="479"/>
        <v>Bedrock</v>
      </c>
    </row>
    <row r="4374" spans="1:13" x14ac:dyDescent="0.25">
      <c r="A4374" s="15" t="s">
        <v>136</v>
      </c>
      <c r="B4374" s="16" t="s">
        <v>7</v>
      </c>
      <c r="C4374" s="15" t="str">
        <f t="shared" si="477"/>
        <v>Shale &amp; Limestone_Coarse</v>
      </c>
      <c r="D4374" s="15">
        <v>1</v>
      </c>
      <c r="E4374" s="33">
        <f t="shared" si="480"/>
        <v>-4.8075106056537004E-2</v>
      </c>
      <c r="F4374" s="15" t="str">
        <f t="shared" si="476"/>
        <v>Rare/Uncommon</v>
      </c>
      <c r="G4374" s="17" t="s">
        <v>159</v>
      </c>
      <c r="H4374" s="18" t="s">
        <v>166</v>
      </c>
      <c r="I4374" s="26" t="s">
        <v>166</v>
      </c>
      <c r="J4374" s="19" t="str">
        <f t="shared" si="481"/>
        <v>Needs Review</v>
      </c>
      <c r="K4374" s="19" t="str">
        <f t="shared" si="482"/>
        <v>Bell &amp; Erber</v>
      </c>
      <c r="L4374" s="27" t="str">
        <f t="shared" si="478"/>
        <v>Bedrock</v>
      </c>
      <c r="M4374" s="27" t="str">
        <f t="shared" si="479"/>
        <v>Bedrock</v>
      </c>
    </row>
    <row r="4375" spans="1:13" x14ac:dyDescent="0.25">
      <c r="A4375" s="15" t="s">
        <v>136</v>
      </c>
      <c r="B4375" s="16" t="s">
        <v>8</v>
      </c>
      <c r="C4375" s="15" t="str">
        <f t="shared" si="477"/>
        <v>Shale &amp; Limestone_Dense</v>
      </c>
      <c r="D4375" s="15">
        <v>0</v>
      </c>
      <c r="E4375" s="33">
        <f t="shared" si="480"/>
        <v>-4.8134274696818129E-2</v>
      </c>
      <c r="F4375" s="15" t="str">
        <f t="shared" si="476"/>
        <v>Not Used</v>
      </c>
      <c r="G4375" s="17" t="s">
        <v>159</v>
      </c>
      <c r="H4375" s="18" t="s">
        <v>166</v>
      </c>
      <c r="I4375" s="26" t="s">
        <v>166</v>
      </c>
      <c r="J4375" s="19" t="str">
        <f t="shared" si="481"/>
        <v>Not Used</v>
      </c>
      <c r="K4375" s="19" t="str">
        <f t="shared" si="482"/>
        <v>Not Used</v>
      </c>
      <c r="L4375" s="27" t="str">
        <f t="shared" si="478"/>
        <v>CHECK</v>
      </c>
      <c r="M4375" s="27" t="str">
        <f t="shared" si="479"/>
        <v>Bedrock</v>
      </c>
    </row>
    <row r="4376" spans="1:13" x14ac:dyDescent="0.25">
      <c r="A4376" s="15" t="s">
        <v>136</v>
      </c>
      <c r="B4376" s="16" t="s">
        <v>9</v>
      </c>
      <c r="C4376" s="15" t="str">
        <f t="shared" si="477"/>
        <v>Shale &amp; Limestone_Dolomitic</v>
      </c>
      <c r="D4376" s="15">
        <v>0</v>
      </c>
      <c r="E4376" s="33">
        <f t="shared" si="480"/>
        <v>-4.8134274696818129E-2</v>
      </c>
      <c r="F4376" s="15" t="str">
        <f t="shared" si="476"/>
        <v>Not Used</v>
      </c>
      <c r="G4376" s="17" t="s">
        <v>159</v>
      </c>
      <c r="H4376" s="18" t="s">
        <v>166</v>
      </c>
      <c r="I4376" s="26" t="s">
        <v>166</v>
      </c>
      <c r="J4376" s="19" t="str">
        <f t="shared" si="481"/>
        <v>Not Used</v>
      </c>
      <c r="K4376" s="19" t="str">
        <f t="shared" si="482"/>
        <v>Not Used</v>
      </c>
      <c r="L4376" s="27" t="str">
        <f t="shared" si="478"/>
        <v>CHECK</v>
      </c>
      <c r="M4376" s="27" t="str">
        <f t="shared" si="479"/>
        <v>Bedrock</v>
      </c>
    </row>
    <row r="4377" spans="1:13" x14ac:dyDescent="0.25">
      <c r="A4377" s="15" t="s">
        <v>136</v>
      </c>
      <c r="B4377" s="16" t="s">
        <v>10</v>
      </c>
      <c r="C4377" s="15" t="str">
        <f t="shared" si="477"/>
        <v>Shale &amp; Limestone_Dry</v>
      </c>
      <c r="D4377" s="15">
        <v>2</v>
      </c>
      <c r="E4377" s="33">
        <f t="shared" si="480"/>
        <v>-4.8015937416255879E-2</v>
      </c>
      <c r="F4377" s="15" t="str">
        <f t="shared" si="476"/>
        <v>Rare/Uncommon</v>
      </c>
      <c r="G4377" s="17" t="s">
        <v>159</v>
      </c>
      <c r="H4377" s="18" t="s">
        <v>166</v>
      </c>
      <c r="I4377" s="26" t="s">
        <v>166</v>
      </c>
      <c r="J4377" s="19" t="str">
        <f t="shared" si="481"/>
        <v>Needs Review</v>
      </c>
      <c r="K4377" s="19" t="str">
        <f t="shared" si="482"/>
        <v>Bell &amp; Erber</v>
      </c>
      <c r="L4377" s="27" t="str">
        <f t="shared" si="478"/>
        <v>Bedrock</v>
      </c>
      <c r="M4377" s="27" t="str">
        <f t="shared" si="479"/>
        <v>Bedrock</v>
      </c>
    </row>
    <row r="4378" spans="1:13" x14ac:dyDescent="0.25">
      <c r="A4378" s="15" t="s">
        <v>136</v>
      </c>
      <c r="B4378" s="16" t="s">
        <v>11</v>
      </c>
      <c r="C4378" s="15" t="str">
        <f t="shared" si="477"/>
        <v>Shale &amp; Limestone_Fill</v>
      </c>
      <c r="D4378" s="15">
        <v>0</v>
      </c>
      <c r="E4378" s="33">
        <f t="shared" si="480"/>
        <v>-4.8134274696818129E-2</v>
      </c>
      <c r="F4378" s="15" t="str">
        <f t="shared" si="476"/>
        <v>Not Used</v>
      </c>
      <c r="G4378" s="17" t="s">
        <v>159</v>
      </c>
      <c r="H4378" s="18" t="s">
        <v>166</v>
      </c>
      <c r="I4378" s="26" t="s">
        <v>166</v>
      </c>
      <c r="J4378" s="19" t="str">
        <f t="shared" si="481"/>
        <v>Not Used</v>
      </c>
      <c r="K4378" s="19" t="str">
        <f t="shared" si="482"/>
        <v>Not Used</v>
      </c>
      <c r="L4378" s="27" t="str">
        <f t="shared" si="478"/>
        <v>CHECK</v>
      </c>
      <c r="M4378" s="27" t="str">
        <f t="shared" si="479"/>
        <v>Bedrock</v>
      </c>
    </row>
    <row r="4379" spans="1:13" x14ac:dyDescent="0.25">
      <c r="A4379" s="15" t="s">
        <v>136</v>
      </c>
      <c r="B4379" s="16" t="s">
        <v>12</v>
      </c>
      <c r="C4379" s="15" t="str">
        <f t="shared" si="477"/>
        <v>Shale &amp; Limestone_Fine</v>
      </c>
      <c r="D4379" s="15">
        <v>3</v>
      </c>
      <c r="E4379" s="33">
        <f t="shared" si="480"/>
        <v>-4.7956768775974754E-2</v>
      </c>
      <c r="F4379" s="15" t="str">
        <f t="shared" si="476"/>
        <v>Rare/Uncommon</v>
      </c>
      <c r="G4379" s="17" t="s">
        <v>159</v>
      </c>
      <c r="H4379" s="18" t="s">
        <v>166</v>
      </c>
      <c r="I4379" s="26" t="s">
        <v>166</v>
      </c>
      <c r="J4379" s="19" t="str">
        <f t="shared" si="481"/>
        <v>Needs Review</v>
      </c>
      <c r="K4379" s="19" t="str">
        <f t="shared" si="482"/>
        <v>Bell &amp; Erber</v>
      </c>
      <c r="L4379" s="27" t="str">
        <f t="shared" si="478"/>
        <v>Bedrock</v>
      </c>
      <c r="M4379" s="27" t="str">
        <f t="shared" si="479"/>
        <v>Bedrock</v>
      </c>
    </row>
    <row r="4380" spans="1:13" x14ac:dyDescent="0.25">
      <c r="A4380" s="15" t="s">
        <v>136</v>
      </c>
      <c r="B4380" s="16" t="s">
        <v>13</v>
      </c>
      <c r="C4380" s="15" t="str">
        <f t="shared" si="477"/>
        <v>Shale &amp; Limestone_Fine To Coarse</v>
      </c>
      <c r="D4380" s="15">
        <v>0</v>
      </c>
      <c r="E4380" s="33">
        <f t="shared" si="480"/>
        <v>-4.8134274696818129E-2</v>
      </c>
      <c r="F4380" s="15" t="str">
        <f t="shared" si="476"/>
        <v>Not Used</v>
      </c>
      <c r="G4380" s="17" t="s">
        <v>159</v>
      </c>
      <c r="H4380" s="18" t="s">
        <v>166</v>
      </c>
      <c r="I4380" s="26" t="s">
        <v>166</v>
      </c>
      <c r="J4380" s="19" t="str">
        <f t="shared" si="481"/>
        <v>Not Used</v>
      </c>
      <c r="K4380" s="19" t="str">
        <f t="shared" si="482"/>
        <v>Not Used</v>
      </c>
      <c r="L4380" s="27" t="str">
        <f t="shared" si="478"/>
        <v>CHECK</v>
      </c>
      <c r="M4380" s="27" t="str">
        <f t="shared" si="479"/>
        <v>Bedrock</v>
      </c>
    </row>
    <row r="4381" spans="1:13" x14ac:dyDescent="0.25">
      <c r="A4381" s="15" t="s">
        <v>136</v>
      </c>
      <c r="B4381" s="16" t="s">
        <v>14</v>
      </c>
      <c r="C4381" s="15" t="str">
        <f t="shared" si="477"/>
        <v>Shale &amp; Limestone_Fine To Medium</v>
      </c>
      <c r="D4381" s="15">
        <v>1</v>
      </c>
      <c r="E4381" s="33">
        <f t="shared" si="480"/>
        <v>-4.8075106056537004E-2</v>
      </c>
      <c r="F4381" s="15" t="str">
        <f t="shared" si="476"/>
        <v>Rare/Uncommon</v>
      </c>
      <c r="G4381" s="17" t="s">
        <v>159</v>
      </c>
      <c r="H4381" s="18" t="s">
        <v>166</v>
      </c>
      <c r="I4381" s="26" t="s">
        <v>166</v>
      </c>
      <c r="J4381" s="19" t="str">
        <f t="shared" si="481"/>
        <v>Needs Review</v>
      </c>
      <c r="K4381" s="19" t="str">
        <f t="shared" si="482"/>
        <v>Bell &amp; Erber</v>
      </c>
      <c r="L4381" s="27" t="str">
        <f t="shared" si="478"/>
        <v>Bedrock</v>
      </c>
      <c r="M4381" s="27" t="str">
        <f t="shared" si="479"/>
        <v>Bedrock</v>
      </c>
    </row>
    <row r="4382" spans="1:13" x14ac:dyDescent="0.25">
      <c r="A4382" s="15" t="s">
        <v>136</v>
      </c>
      <c r="B4382" s="16" t="s">
        <v>15</v>
      </c>
      <c r="C4382" s="15" t="str">
        <f t="shared" si="477"/>
        <v>Shale &amp; Limestone_Firm</v>
      </c>
      <c r="D4382" s="15">
        <v>1</v>
      </c>
      <c r="E4382" s="33">
        <f t="shared" si="480"/>
        <v>-4.8075106056537004E-2</v>
      </c>
      <c r="F4382" s="15" t="str">
        <f t="shared" si="476"/>
        <v>Rare/Uncommon</v>
      </c>
      <c r="G4382" s="17" t="s">
        <v>159</v>
      </c>
      <c r="H4382" s="18" t="s">
        <v>166</v>
      </c>
      <c r="I4382" s="26" t="s">
        <v>166</v>
      </c>
      <c r="J4382" s="19" t="str">
        <f t="shared" si="481"/>
        <v>Needs Review</v>
      </c>
      <c r="K4382" s="19" t="str">
        <f t="shared" si="482"/>
        <v>Bell &amp; Erber</v>
      </c>
      <c r="L4382" s="27" t="str">
        <f t="shared" si="478"/>
        <v>Bedrock</v>
      </c>
      <c r="M4382" s="27" t="str">
        <f t="shared" si="479"/>
        <v>Bedrock</v>
      </c>
    </row>
    <row r="4383" spans="1:13" x14ac:dyDescent="0.25">
      <c r="A4383" s="15" t="s">
        <v>136</v>
      </c>
      <c r="B4383" s="16" t="s">
        <v>16</v>
      </c>
      <c r="C4383" s="15" t="str">
        <f t="shared" si="477"/>
        <v>Shale &amp; Limestone_Fractured</v>
      </c>
      <c r="D4383" s="15">
        <v>9</v>
      </c>
      <c r="E4383" s="33">
        <f t="shared" si="480"/>
        <v>-4.7601756934287989E-2</v>
      </c>
      <c r="F4383" s="15" t="str">
        <f t="shared" si="476"/>
        <v>Rare/Uncommon</v>
      </c>
      <c r="G4383" s="17" t="s">
        <v>159</v>
      </c>
      <c r="H4383" s="18" t="s">
        <v>166</v>
      </c>
      <c r="I4383" s="26" t="s">
        <v>166</v>
      </c>
      <c r="J4383" s="19" t="str">
        <f t="shared" si="481"/>
        <v>Needs Review</v>
      </c>
      <c r="K4383" s="19" t="str">
        <f t="shared" si="482"/>
        <v>Bell &amp; Erber</v>
      </c>
      <c r="L4383" s="27" t="str">
        <f t="shared" si="478"/>
        <v>Bedrock</v>
      </c>
      <c r="M4383" s="27" t="str">
        <f t="shared" si="479"/>
        <v>Bedrock</v>
      </c>
    </row>
    <row r="4384" spans="1:13" x14ac:dyDescent="0.25">
      <c r="A4384" s="15" t="s">
        <v>136</v>
      </c>
      <c r="B4384" s="16" t="s">
        <v>17</v>
      </c>
      <c r="C4384" s="15" t="str">
        <f t="shared" si="477"/>
        <v>Shale &amp; Limestone_Gravely</v>
      </c>
      <c r="D4384" s="15">
        <v>1</v>
      </c>
      <c r="E4384" s="33">
        <f t="shared" si="480"/>
        <v>-4.8075106056537004E-2</v>
      </c>
      <c r="F4384" s="15" t="str">
        <f t="shared" si="476"/>
        <v>Rare/Uncommon</v>
      </c>
      <c r="G4384" s="17" t="s">
        <v>159</v>
      </c>
      <c r="H4384" s="18" t="s">
        <v>166</v>
      </c>
      <c r="I4384" s="26" t="s">
        <v>166</v>
      </c>
      <c r="J4384" s="19" t="str">
        <f t="shared" si="481"/>
        <v>Needs Review</v>
      </c>
      <c r="K4384" s="19" t="str">
        <f t="shared" si="482"/>
        <v>Bell &amp; Erber</v>
      </c>
      <c r="L4384" s="27" t="str">
        <f t="shared" si="478"/>
        <v>Bedrock</v>
      </c>
      <c r="M4384" s="27" t="str">
        <f t="shared" si="479"/>
        <v>Bedrock</v>
      </c>
    </row>
    <row r="4385" spans="1:13" x14ac:dyDescent="0.25">
      <c r="A4385" s="15" t="s">
        <v>136</v>
      </c>
      <c r="B4385" s="16" t="s">
        <v>18</v>
      </c>
      <c r="C4385" s="15" t="str">
        <f t="shared" si="477"/>
        <v>Shale &amp; Limestone_Gummy</v>
      </c>
      <c r="D4385" s="15">
        <v>1</v>
      </c>
      <c r="E4385" s="33">
        <f t="shared" si="480"/>
        <v>-4.8075106056537004E-2</v>
      </c>
      <c r="F4385" s="15" t="str">
        <f t="shared" si="476"/>
        <v>Rare/Uncommon</v>
      </c>
      <c r="G4385" s="17" t="s">
        <v>159</v>
      </c>
      <c r="H4385" s="18" t="s">
        <v>166</v>
      </c>
      <c r="I4385" s="26" t="s">
        <v>166</v>
      </c>
      <c r="J4385" s="19" t="str">
        <f t="shared" si="481"/>
        <v>Needs Review</v>
      </c>
      <c r="K4385" s="19" t="str">
        <f t="shared" si="482"/>
        <v>Bell &amp; Erber</v>
      </c>
      <c r="L4385" s="27" t="str">
        <f t="shared" si="478"/>
        <v>Bedrock</v>
      </c>
      <c r="M4385" s="27" t="str">
        <f t="shared" si="479"/>
        <v>Bedrock</v>
      </c>
    </row>
    <row r="4386" spans="1:13" x14ac:dyDescent="0.25">
      <c r="A4386" s="15" t="s">
        <v>136</v>
      </c>
      <c r="B4386" s="16" t="s">
        <v>19</v>
      </c>
      <c r="C4386" s="15" t="str">
        <f t="shared" si="477"/>
        <v>Shale &amp; Limestone_Hard</v>
      </c>
      <c r="D4386" s="15">
        <v>112</v>
      </c>
      <c r="E4386" s="33">
        <f t="shared" si="480"/>
        <v>-4.1507386985331948E-2</v>
      </c>
      <c r="F4386" s="15" t="str">
        <f t="shared" si="476"/>
        <v>Rare/Uncommon</v>
      </c>
      <c r="G4386" s="17" t="s">
        <v>159</v>
      </c>
      <c r="H4386" s="18" t="s">
        <v>166</v>
      </c>
      <c r="I4386" s="26" t="s">
        <v>166</v>
      </c>
      <c r="J4386" s="19" t="str">
        <f t="shared" si="481"/>
        <v>Needs Review</v>
      </c>
      <c r="K4386" s="19" t="str">
        <f t="shared" si="482"/>
        <v>Bell &amp; Erber</v>
      </c>
      <c r="L4386" s="27" t="str">
        <f t="shared" si="478"/>
        <v>Bedrock</v>
      </c>
      <c r="M4386" s="27" t="str">
        <f t="shared" si="479"/>
        <v>Bedrock</v>
      </c>
    </row>
    <row r="4387" spans="1:13" x14ac:dyDescent="0.25">
      <c r="A4387" s="15" t="s">
        <v>136</v>
      </c>
      <c r="B4387" s="16" t="s">
        <v>20</v>
      </c>
      <c r="C4387" s="15" t="str">
        <f t="shared" si="477"/>
        <v>Shale &amp; Limestone_Heaving/Quick</v>
      </c>
      <c r="D4387" s="15">
        <v>0</v>
      </c>
      <c r="E4387" s="33">
        <f t="shared" si="480"/>
        <v>-4.8134274696818129E-2</v>
      </c>
      <c r="F4387" s="15" t="str">
        <f t="shared" si="476"/>
        <v>Not Used</v>
      </c>
      <c r="G4387" s="17" t="s">
        <v>159</v>
      </c>
      <c r="H4387" s="18" t="s">
        <v>166</v>
      </c>
      <c r="I4387" s="26" t="s">
        <v>166</v>
      </c>
      <c r="J4387" s="19" t="str">
        <f t="shared" si="481"/>
        <v>Not Used</v>
      </c>
      <c r="K4387" s="19" t="str">
        <f t="shared" si="482"/>
        <v>Not Used</v>
      </c>
      <c r="L4387" s="27" t="str">
        <f t="shared" si="478"/>
        <v>CHECK</v>
      </c>
      <c r="M4387" s="27" t="str">
        <f t="shared" si="479"/>
        <v>Bedrock</v>
      </c>
    </row>
    <row r="4388" spans="1:13" x14ac:dyDescent="0.25">
      <c r="A4388" s="15" t="s">
        <v>136</v>
      </c>
      <c r="B4388" s="16" t="s">
        <v>21</v>
      </c>
      <c r="C4388" s="15" t="str">
        <f t="shared" si="477"/>
        <v>Shale &amp; Limestone_Karst</v>
      </c>
      <c r="D4388" s="15">
        <v>0</v>
      </c>
      <c r="E4388" s="33">
        <f t="shared" si="480"/>
        <v>-4.8134274696818129E-2</v>
      </c>
      <c r="F4388" s="15" t="str">
        <f t="shared" si="476"/>
        <v>Not Used</v>
      </c>
      <c r="G4388" s="17" t="s">
        <v>159</v>
      </c>
      <c r="H4388" s="18" t="s">
        <v>166</v>
      </c>
      <c r="I4388" s="26" t="s">
        <v>166</v>
      </c>
      <c r="J4388" s="19" t="str">
        <f t="shared" si="481"/>
        <v>Not Used</v>
      </c>
      <c r="K4388" s="19" t="str">
        <f t="shared" si="482"/>
        <v>Not Used</v>
      </c>
      <c r="L4388" s="27" t="str">
        <f t="shared" si="478"/>
        <v>CHECK</v>
      </c>
      <c r="M4388" s="27" t="str">
        <f t="shared" si="479"/>
        <v>Bedrock</v>
      </c>
    </row>
    <row r="4389" spans="1:13" x14ac:dyDescent="0.25">
      <c r="A4389" s="15" t="s">
        <v>136</v>
      </c>
      <c r="B4389" s="16" t="s">
        <v>22</v>
      </c>
      <c r="C4389" s="15" t="str">
        <f t="shared" si="477"/>
        <v>Shale &amp; Limestone_Layered</v>
      </c>
      <c r="D4389" s="15">
        <v>98</v>
      </c>
      <c r="E4389" s="33">
        <f t="shared" si="480"/>
        <v>-4.233574794926772E-2</v>
      </c>
      <c r="F4389" s="15" t="str">
        <f t="shared" si="476"/>
        <v>Rare/Uncommon</v>
      </c>
      <c r="G4389" s="17" t="s">
        <v>159</v>
      </c>
      <c r="H4389" s="18" t="s">
        <v>166</v>
      </c>
      <c r="I4389" s="26" t="s">
        <v>166</v>
      </c>
      <c r="J4389" s="19" t="str">
        <f t="shared" si="481"/>
        <v>Needs Review</v>
      </c>
      <c r="K4389" s="19" t="str">
        <f t="shared" si="482"/>
        <v>Bell &amp; Erber</v>
      </c>
      <c r="L4389" s="27" t="str">
        <f t="shared" si="478"/>
        <v>Bedrock</v>
      </c>
      <c r="M4389" s="27" t="str">
        <f t="shared" si="479"/>
        <v>Bedrock</v>
      </c>
    </row>
    <row r="4390" spans="1:13" x14ac:dyDescent="0.25">
      <c r="A4390" s="15" t="s">
        <v>136</v>
      </c>
      <c r="B4390" s="16" t="s">
        <v>23</v>
      </c>
      <c r="C4390" s="15" t="str">
        <f t="shared" si="477"/>
        <v>Shale &amp; Limestone_Medium</v>
      </c>
      <c r="D4390" s="15">
        <v>14</v>
      </c>
      <c r="E4390" s="33">
        <f t="shared" si="480"/>
        <v>-4.7305913732882357E-2</v>
      </c>
      <c r="F4390" s="15" t="str">
        <f t="shared" si="476"/>
        <v>Rare/Uncommon</v>
      </c>
      <c r="G4390" s="17" t="s">
        <v>159</v>
      </c>
      <c r="H4390" s="18" t="s">
        <v>166</v>
      </c>
      <c r="I4390" s="26" t="s">
        <v>166</v>
      </c>
      <c r="J4390" s="19" t="str">
        <f t="shared" si="481"/>
        <v>Needs Review</v>
      </c>
      <c r="K4390" s="19" t="str">
        <f t="shared" si="482"/>
        <v>Bell &amp; Erber</v>
      </c>
      <c r="L4390" s="27" t="str">
        <f t="shared" si="478"/>
        <v>Bedrock</v>
      </c>
      <c r="M4390" s="27" t="str">
        <f t="shared" si="479"/>
        <v>Bedrock</v>
      </c>
    </row>
    <row r="4391" spans="1:13" x14ac:dyDescent="0.25">
      <c r="A4391" s="15" t="s">
        <v>136</v>
      </c>
      <c r="B4391" s="16" t="s">
        <v>24</v>
      </c>
      <c r="C4391" s="15" t="str">
        <f t="shared" si="477"/>
        <v>Shale &amp; Limestone_Medium To Coarse</v>
      </c>
      <c r="D4391" s="15">
        <v>1</v>
      </c>
      <c r="E4391" s="33">
        <f t="shared" si="480"/>
        <v>-4.8075106056537004E-2</v>
      </c>
      <c r="F4391" s="15" t="str">
        <f t="shared" si="476"/>
        <v>Rare/Uncommon</v>
      </c>
      <c r="G4391" s="17" t="s">
        <v>159</v>
      </c>
      <c r="H4391" s="18" t="s">
        <v>166</v>
      </c>
      <c r="I4391" s="26" t="s">
        <v>166</v>
      </c>
      <c r="J4391" s="19" t="str">
        <f t="shared" si="481"/>
        <v>Needs Review</v>
      </c>
      <c r="K4391" s="19" t="str">
        <f t="shared" si="482"/>
        <v>Bell &amp; Erber</v>
      </c>
      <c r="L4391" s="27" t="str">
        <f t="shared" si="478"/>
        <v>Bedrock</v>
      </c>
      <c r="M4391" s="27" t="str">
        <f t="shared" si="479"/>
        <v>Bedrock</v>
      </c>
    </row>
    <row r="4392" spans="1:13" x14ac:dyDescent="0.25">
      <c r="A4392" s="15" t="s">
        <v>136</v>
      </c>
      <c r="B4392" s="16" t="s">
        <v>25</v>
      </c>
      <c r="C4392" s="15" t="str">
        <f t="shared" si="477"/>
        <v>Shale &amp; Limestone_Organic</v>
      </c>
      <c r="D4392" s="15">
        <v>1</v>
      </c>
      <c r="E4392" s="33">
        <f t="shared" si="480"/>
        <v>-4.8075106056537004E-2</v>
      </c>
      <c r="F4392" s="15" t="str">
        <f t="shared" si="476"/>
        <v>Rare/Uncommon</v>
      </c>
      <c r="G4392" s="17" t="s">
        <v>159</v>
      </c>
      <c r="H4392" s="18" t="s">
        <v>166</v>
      </c>
      <c r="I4392" s="26" t="s">
        <v>166</v>
      </c>
      <c r="J4392" s="19" t="str">
        <f t="shared" si="481"/>
        <v>Needs Review</v>
      </c>
      <c r="K4392" s="19" t="str">
        <f t="shared" si="482"/>
        <v>Bell &amp; Erber</v>
      </c>
      <c r="L4392" s="27" t="str">
        <f t="shared" si="478"/>
        <v>Bedrock</v>
      </c>
      <c r="M4392" s="27" t="str">
        <f t="shared" si="479"/>
        <v>Bedrock</v>
      </c>
    </row>
    <row r="4393" spans="1:13" x14ac:dyDescent="0.25">
      <c r="A4393" s="15" t="s">
        <v>136</v>
      </c>
      <c r="B4393" s="16" t="s">
        <v>26</v>
      </c>
      <c r="C4393" s="15" t="str">
        <f t="shared" si="477"/>
        <v>Shale &amp; Limestone_Porous</v>
      </c>
      <c r="D4393" s="15">
        <v>2</v>
      </c>
      <c r="E4393" s="33">
        <f t="shared" si="480"/>
        <v>-4.8015937416255879E-2</v>
      </c>
      <c r="F4393" s="15" t="str">
        <f t="shared" si="476"/>
        <v>Rare/Uncommon</v>
      </c>
      <c r="G4393" s="17" t="s">
        <v>159</v>
      </c>
      <c r="H4393" s="18" t="s">
        <v>166</v>
      </c>
      <c r="I4393" s="26" t="s">
        <v>166</v>
      </c>
      <c r="J4393" s="19" t="str">
        <f t="shared" si="481"/>
        <v>Needs Review</v>
      </c>
      <c r="K4393" s="19" t="str">
        <f t="shared" si="482"/>
        <v>Bell &amp; Erber</v>
      </c>
      <c r="L4393" s="27" t="str">
        <f t="shared" si="478"/>
        <v>Bedrock</v>
      </c>
      <c r="M4393" s="27" t="str">
        <f t="shared" si="479"/>
        <v>Bedrock</v>
      </c>
    </row>
    <row r="4394" spans="1:13" x14ac:dyDescent="0.25">
      <c r="A4394" s="15" t="s">
        <v>136</v>
      </c>
      <c r="B4394" s="16" t="s">
        <v>27</v>
      </c>
      <c r="C4394" s="15" t="str">
        <f t="shared" si="477"/>
        <v>Shale &amp; Limestone_Sandy</v>
      </c>
      <c r="D4394" s="15">
        <v>46</v>
      </c>
      <c r="E4394" s="33">
        <f t="shared" si="480"/>
        <v>-4.5412517243886306E-2</v>
      </c>
      <c r="F4394" s="15" t="str">
        <f t="shared" si="476"/>
        <v>Rare/Uncommon</v>
      </c>
      <c r="G4394" s="17" t="s">
        <v>159</v>
      </c>
      <c r="H4394" s="18" t="s">
        <v>166</v>
      </c>
      <c r="I4394" s="26" t="s">
        <v>166</v>
      </c>
      <c r="J4394" s="19" t="str">
        <f t="shared" si="481"/>
        <v>Needs Review</v>
      </c>
      <c r="K4394" s="19" t="str">
        <f t="shared" si="482"/>
        <v>Bell &amp; Erber</v>
      </c>
      <c r="L4394" s="27" t="str">
        <f t="shared" si="478"/>
        <v>Bedrock</v>
      </c>
      <c r="M4394" s="27" t="str">
        <f t="shared" si="479"/>
        <v>Bedrock</v>
      </c>
    </row>
    <row r="4395" spans="1:13" x14ac:dyDescent="0.25">
      <c r="A4395" s="15" t="s">
        <v>136</v>
      </c>
      <c r="B4395" s="16" t="s">
        <v>28</v>
      </c>
      <c r="C4395" s="15" t="str">
        <f t="shared" si="477"/>
        <v>Shale &amp; Limestone_Silty</v>
      </c>
      <c r="D4395" s="15">
        <v>1</v>
      </c>
      <c r="E4395" s="33">
        <f t="shared" si="480"/>
        <v>-4.8075106056537004E-2</v>
      </c>
      <c r="F4395" s="15" t="str">
        <f t="shared" si="476"/>
        <v>Rare/Uncommon</v>
      </c>
      <c r="G4395" s="17" t="s">
        <v>159</v>
      </c>
      <c r="H4395" s="18" t="s">
        <v>166</v>
      </c>
      <c r="I4395" s="26" t="s">
        <v>166</v>
      </c>
      <c r="J4395" s="19" t="str">
        <f t="shared" si="481"/>
        <v>Needs Review</v>
      </c>
      <c r="K4395" s="19" t="str">
        <f t="shared" si="482"/>
        <v>Bell &amp; Erber</v>
      </c>
      <c r="L4395" s="27" t="str">
        <f t="shared" si="478"/>
        <v>Bedrock</v>
      </c>
      <c r="M4395" s="27" t="str">
        <f t="shared" si="479"/>
        <v>Bedrock</v>
      </c>
    </row>
    <row r="4396" spans="1:13" x14ac:dyDescent="0.25">
      <c r="A4396" s="15" t="s">
        <v>136</v>
      </c>
      <c r="B4396" s="16" t="s">
        <v>29</v>
      </c>
      <c r="C4396" s="15" t="str">
        <f t="shared" si="477"/>
        <v>Shale &amp; Limestone_Soft</v>
      </c>
      <c r="D4396" s="15">
        <v>46</v>
      </c>
      <c r="E4396" s="33">
        <f t="shared" si="480"/>
        <v>-4.5412517243886306E-2</v>
      </c>
      <c r="F4396" s="15" t="str">
        <f t="shared" si="476"/>
        <v>Rare/Uncommon</v>
      </c>
      <c r="G4396" s="17" t="s">
        <v>159</v>
      </c>
      <c r="H4396" s="18" t="s">
        <v>166</v>
      </c>
      <c r="I4396" s="26" t="s">
        <v>166</v>
      </c>
      <c r="J4396" s="19" t="str">
        <f t="shared" si="481"/>
        <v>Needs Review</v>
      </c>
      <c r="K4396" s="19" t="str">
        <f t="shared" si="482"/>
        <v>Bell &amp; Erber</v>
      </c>
      <c r="L4396" s="27" t="str">
        <f t="shared" si="478"/>
        <v>Bedrock</v>
      </c>
      <c r="M4396" s="27" t="str">
        <f t="shared" si="479"/>
        <v>Bedrock</v>
      </c>
    </row>
    <row r="4397" spans="1:13" x14ac:dyDescent="0.25">
      <c r="A4397" s="15" t="s">
        <v>136</v>
      </c>
      <c r="B4397" s="16" t="s">
        <v>30</v>
      </c>
      <c r="C4397" s="15" t="str">
        <f t="shared" si="477"/>
        <v>Shale &amp; Limestone_Sticky</v>
      </c>
      <c r="D4397" s="15">
        <v>0</v>
      </c>
      <c r="E4397" s="33">
        <f t="shared" si="480"/>
        <v>-4.8134274696818129E-2</v>
      </c>
      <c r="F4397" s="15" t="str">
        <f t="shared" si="476"/>
        <v>Not Used</v>
      </c>
      <c r="G4397" s="17" t="s">
        <v>159</v>
      </c>
      <c r="H4397" s="18" t="s">
        <v>166</v>
      </c>
      <c r="I4397" s="26" t="s">
        <v>166</v>
      </c>
      <c r="J4397" s="19" t="str">
        <f t="shared" si="481"/>
        <v>Not Used</v>
      </c>
      <c r="K4397" s="19" t="str">
        <f t="shared" si="482"/>
        <v>Not Used</v>
      </c>
      <c r="L4397" s="27" t="str">
        <f t="shared" si="478"/>
        <v>CHECK</v>
      </c>
      <c r="M4397" s="27" t="str">
        <f t="shared" si="479"/>
        <v>Bedrock</v>
      </c>
    </row>
    <row r="4398" spans="1:13" x14ac:dyDescent="0.25">
      <c r="A4398" s="15" t="s">
        <v>136</v>
      </c>
      <c r="B4398" s="16" t="s">
        <v>31</v>
      </c>
      <c r="C4398" s="15" t="str">
        <f t="shared" si="477"/>
        <v>Shale &amp; Limestone_Stoney</v>
      </c>
      <c r="D4398" s="15">
        <v>0</v>
      </c>
      <c r="E4398" s="33">
        <f t="shared" si="480"/>
        <v>-4.8134274696818129E-2</v>
      </c>
      <c r="F4398" s="15" t="str">
        <f t="shared" si="476"/>
        <v>Not Used</v>
      </c>
      <c r="G4398" s="17" t="s">
        <v>159</v>
      </c>
      <c r="H4398" s="18" t="s">
        <v>166</v>
      </c>
      <c r="I4398" s="26" t="s">
        <v>166</v>
      </c>
      <c r="J4398" s="19" t="str">
        <f t="shared" si="481"/>
        <v>Not Used</v>
      </c>
      <c r="K4398" s="19" t="str">
        <f t="shared" si="482"/>
        <v>Not Used</v>
      </c>
      <c r="L4398" s="27" t="str">
        <f t="shared" si="478"/>
        <v>CHECK</v>
      </c>
      <c r="M4398" s="27" t="str">
        <f t="shared" si="479"/>
        <v>Bedrock</v>
      </c>
    </row>
    <row r="4399" spans="1:13" x14ac:dyDescent="0.25">
      <c r="A4399" s="15" t="s">
        <v>136</v>
      </c>
      <c r="B4399" s="16" t="s">
        <v>32</v>
      </c>
      <c r="C4399" s="15" t="str">
        <f t="shared" si="477"/>
        <v>Shale &amp; Limestone_Stringers</v>
      </c>
      <c r="D4399" s="15">
        <v>21</v>
      </c>
      <c r="E4399" s="33">
        <f t="shared" si="480"/>
        <v>-4.6891733250914468E-2</v>
      </c>
      <c r="F4399" s="15" t="str">
        <f t="shared" si="476"/>
        <v>Rare/Uncommon</v>
      </c>
      <c r="G4399" s="17" t="s">
        <v>159</v>
      </c>
      <c r="H4399" s="18" t="s">
        <v>166</v>
      </c>
      <c r="I4399" s="26" t="s">
        <v>166</v>
      </c>
      <c r="J4399" s="19" t="str">
        <f t="shared" si="481"/>
        <v>Needs Review</v>
      </c>
      <c r="K4399" s="19" t="str">
        <f t="shared" si="482"/>
        <v>Bell &amp; Erber</v>
      </c>
      <c r="L4399" s="27" t="str">
        <f t="shared" si="478"/>
        <v>Bedrock</v>
      </c>
      <c r="M4399" s="27" t="str">
        <f t="shared" si="479"/>
        <v>Bedrock</v>
      </c>
    </row>
    <row r="4400" spans="1:13" x14ac:dyDescent="0.25">
      <c r="A4400" s="15" t="s">
        <v>136</v>
      </c>
      <c r="B4400" s="16" t="s">
        <v>33</v>
      </c>
      <c r="C4400" s="15" t="str">
        <f t="shared" si="477"/>
        <v>Shale &amp; Limestone_Strips</v>
      </c>
      <c r="D4400" s="15">
        <v>31</v>
      </c>
      <c r="E4400" s="33">
        <f t="shared" si="480"/>
        <v>-4.6300046848103203E-2</v>
      </c>
      <c r="F4400" s="15" t="str">
        <f t="shared" si="476"/>
        <v>Rare/Uncommon</v>
      </c>
      <c r="G4400" s="17" t="s">
        <v>159</v>
      </c>
      <c r="H4400" s="18" t="s">
        <v>166</v>
      </c>
      <c r="I4400" s="26" t="s">
        <v>166</v>
      </c>
      <c r="J4400" s="19" t="str">
        <f t="shared" si="481"/>
        <v>Needs Review</v>
      </c>
      <c r="K4400" s="19" t="str">
        <f t="shared" si="482"/>
        <v>Bell &amp; Erber</v>
      </c>
      <c r="L4400" s="27" t="str">
        <f t="shared" si="478"/>
        <v>Bedrock</v>
      </c>
      <c r="M4400" s="27" t="str">
        <f t="shared" si="479"/>
        <v>Bedrock</v>
      </c>
    </row>
    <row r="4401" spans="1:13" x14ac:dyDescent="0.25">
      <c r="A4401" s="15" t="s">
        <v>136</v>
      </c>
      <c r="B4401" s="16" t="s">
        <v>34</v>
      </c>
      <c r="C4401" s="15" t="str">
        <f t="shared" si="477"/>
        <v>Shale &amp; Limestone_Swelling</v>
      </c>
      <c r="D4401" s="15">
        <v>0</v>
      </c>
      <c r="E4401" s="33">
        <f t="shared" si="480"/>
        <v>-4.8134274696818129E-2</v>
      </c>
      <c r="F4401" s="15" t="str">
        <f t="shared" si="476"/>
        <v>Not Used</v>
      </c>
      <c r="G4401" s="17" t="s">
        <v>159</v>
      </c>
      <c r="H4401" s="18" t="s">
        <v>166</v>
      </c>
      <c r="I4401" s="26" t="s">
        <v>166</v>
      </c>
      <c r="J4401" s="19" t="str">
        <f t="shared" si="481"/>
        <v>Not Used</v>
      </c>
      <c r="K4401" s="19" t="str">
        <f t="shared" si="482"/>
        <v>Not Used</v>
      </c>
      <c r="L4401" s="27" t="str">
        <f t="shared" si="478"/>
        <v>CHECK</v>
      </c>
      <c r="M4401" s="27" t="str">
        <f t="shared" si="479"/>
        <v>Bedrock</v>
      </c>
    </row>
    <row r="4402" spans="1:13" x14ac:dyDescent="0.25">
      <c r="A4402" s="15" t="s">
        <v>136</v>
      </c>
      <c r="B4402" s="16" t="s">
        <v>35</v>
      </c>
      <c r="C4402" s="15" t="str">
        <f t="shared" si="477"/>
        <v>Shale &amp; Limestone_Very Coarse</v>
      </c>
      <c r="D4402" s="15">
        <v>0</v>
      </c>
      <c r="E4402" s="33">
        <f t="shared" si="480"/>
        <v>-4.8134274696818129E-2</v>
      </c>
      <c r="F4402" s="15" t="str">
        <f t="shared" si="476"/>
        <v>Not Used</v>
      </c>
      <c r="G4402" s="17" t="s">
        <v>159</v>
      </c>
      <c r="H4402" s="18" t="s">
        <v>166</v>
      </c>
      <c r="I4402" s="26" t="s">
        <v>166</v>
      </c>
      <c r="J4402" s="19" t="str">
        <f t="shared" si="481"/>
        <v>Not Used</v>
      </c>
      <c r="K4402" s="19" t="str">
        <f t="shared" si="482"/>
        <v>Not Used</v>
      </c>
      <c r="L4402" s="27" t="str">
        <f t="shared" si="478"/>
        <v>CHECK</v>
      </c>
      <c r="M4402" s="27" t="str">
        <f t="shared" si="479"/>
        <v>Bedrock</v>
      </c>
    </row>
    <row r="4403" spans="1:13" x14ac:dyDescent="0.25">
      <c r="A4403" s="15" t="s">
        <v>136</v>
      </c>
      <c r="B4403" s="16" t="s">
        <v>160</v>
      </c>
      <c r="C4403" s="15" t="str">
        <f t="shared" si="477"/>
        <v>Shale &amp; Limestone_Very Fine</v>
      </c>
      <c r="D4403" s="15">
        <v>0</v>
      </c>
      <c r="E4403" s="33">
        <f t="shared" si="480"/>
        <v>-4.8134274696818129E-2</v>
      </c>
      <c r="F4403" s="15" t="str">
        <f t="shared" si="476"/>
        <v>Not Used</v>
      </c>
      <c r="G4403" s="17" t="s">
        <v>159</v>
      </c>
      <c r="H4403" s="18" t="s">
        <v>166</v>
      </c>
      <c r="I4403" s="26" t="s">
        <v>166</v>
      </c>
      <c r="J4403" s="19" t="str">
        <f t="shared" si="481"/>
        <v>Not Used</v>
      </c>
      <c r="K4403" s="19" t="str">
        <f t="shared" si="482"/>
        <v>Not Used</v>
      </c>
      <c r="L4403" s="27" t="str">
        <f t="shared" si="478"/>
        <v>CHECK</v>
      </c>
      <c r="M4403" s="27" t="str">
        <f t="shared" si="479"/>
        <v>Bedrock</v>
      </c>
    </row>
    <row r="4404" spans="1:13" x14ac:dyDescent="0.25">
      <c r="A4404" s="15" t="s">
        <v>136</v>
      </c>
      <c r="B4404" s="16" t="s">
        <v>36</v>
      </c>
      <c r="C4404" s="15" t="str">
        <f t="shared" si="477"/>
        <v>Shale &amp; Limestone_Very Fine-Coarse</v>
      </c>
      <c r="D4404" s="15">
        <v>0</v>
      </c>
      <c r="E4404" s="33">
        <f t="shared" si="480"/>
        <v>-4.8134274696818129E-2</v>
      </c>
      <c r="F4404" s="15" t="str">
        <f t="shared" si="476"/>
        <v>Not Used</v>
      </c>
      <c r="G4404" s="17" t="s">
        <v>159</v>
      </c>
      <c r="H4404" s="18" t="s">
        <v>166</v>
      </c>
      <c r="I4404" s="26" t="s">
        <v>166</v>
      </c>
      <c r="J4404" s="19" t="str">
        <f t="shared" si="481"/>
        <v>Not Used</v>
      </c>
      <c r="K4404" s="19" t="str">
        <f t="shared" si="482"/>
        <v>Not Used</v>
      </c>
      <c r="L4404" s="27" t="str">
        <f t="shared" si="478"/>
        <v>CHECK</v>
      </c>
      <c r="M4404" s="27" t="str">
        <f t="shared" si="479"/>
        <v>Bedrock</v>
      </c>
    </row>
    <row r="4405" spans="1:13" x14ac:dyDescent="0.25">
      <c r="A4405" s="15" t="s">
        <v>136</v>
      </c>
      <c r="B4405" s="16" t="s">
        <v>37</v>
      </c>
      <c r="C4405" s="15" t="str">
        <f t="shared" si="477"/>
        <v>Shale &amp; Limestone_Very Fine-Fine</v>
      </c>
      <c r="D4405" s="15">
        <v>0</v>
      </c>
      <c r="E4405" s="33">
        <f t="shared" si="480"/>
        <v>-4.8134274696818129E-2</v>
      </c>
      <c r="F4405" s="15" t="str">
        <f t="shared" si="476"/>
        <v>Not Used</v>
      </c>
      <c r="G4405" s="17" t="s">
        <v>159</v>
      </c>
      <c r="H4405" s="18" t="s">
        <v>166</v>
      </c>
      <c r="I4405" s="26" t="s">
        <v>166</v>
      </c>
      <c r="J4405" s="19" t="str">
        <f t="shared" si="481"/>
        <v>Not Used</v>
      </c>
      <c r="K4405" s="19" t="str">
        <f t="shared" si="482"/>
        <v>Not Used</v>
      </c>
      <c r="L4405" s="27" t="str">
        <f t="shared" si="478"/>
        <v>CHECK</v>
      </c>
      <c r="M4405" s="27" t="str">
        <f t="shared" si="479"/>
        <v>Bedrock</v>
      </c>
    </row>
    <row r="4406" spans="1:13" x14ac:dyDescent="0.25">
      <c r="A4406" s="15" t="s">
        <v>136</v>
      </c>
      <c r="B4406" s="16" t="s">
        <v>38</v>
      </c>
      <c r="C4406" s="15" t="str">
        <f t="shared" si="477"/>
        <v>Shale &amp; Limestone_Very Fine-Medium</v>
      </c>
      <c r="D4406" s="15">
        <v>0</v>
      </c>
      <c r="E4406" s="33">
        <f t="shared" si="480"/>
        <v>-4.8134274696818129E-2</v>
      </c>
      <c r="F4406" s="15" t="str">
        <f t="shared" si="476"/>
        <v>Not Used</v>
      </c>
      <c r="G4406" s="17" t="s">
        <v>159</v>
      </c>
      <c r="H4406" s="18" t="s">
        <v>166</v>
      </c>
      <c r="I4406" s="26" t="s">
        <v>166</v>
      </c>
      <c r="J4406" s="19" t="str">
        <f t="shared" si="481"/>
        <v>Not Used</v>
      </c>
      <c r="K4406" s="19" t="str">
        <f t="shared" si="482"/>
        <v>Not Used</v>
      </c>
      <c r="L4406" s="27" t="str">
        <f t="shared" si="478"/>
        <v>CHECK</v>
      </c>
      <c r="M4406" s="27" t="str">
        <f t="shared" si="479"/>
        <v>Bedrock</v>
      </c>
    </row>
    <row r="4407" spans="1:13" x14ac:dyDescent="0.25">
      <c r="A4407" s="15" t="s">
        <v>136</v>
      </c>
      <c r="B4407" s="16" t="s">
        <v>39</v>
      </c>
      <c r="C4407" s="15" t="str">
        <f t="shared" si="477"/>
        <v>Shale &amp; Limestone_Very Hard</v>
      </c>
      <c r="D4407" s="15">
        <v>1</v>
      </c>
      <c r="E4407" s="33">
        <f t="shared" si="480"/>
        <v>-4.8075106056537004E-2</v>
      </c>
      <c r="F4407" s="15" t="str">
        <f t="shared" si="476"/>
        <v>Rare/Uncommon</v>
      </c>
      <c r="G4407" s="17" t="s">
        <v>159</v>
      </c>
      <c r="H4407" s="18" t="s">
        <v>166</v>
      </c>
      <c r="I4407" s="26" t="s">
        <v>166</v>
      </c>
      <c r="J4407" s="19" t="str">
        <f t="shared" si="481"/>
        <v>Needs Review</v>
      </c>
      <c r="K4407" s="19" t="str">
        <f t="shared" si="482"/>
        <v>Bell &amp; Erber</v>
      </c>
      <c r="L4407" s="27" t="str">
        <f t="shared" si="478"/>
        <v>Bedrock</v>
      </c>
      <c r="M4407" s="27" t="str">
        <f t="shared" si="479"/>
        <v>Bedrock</v>
      </c>
    </row>
    <row r="4408" spans="1:13" x14ac:dyDescent="0.25">
      <c r="A4408" s="15" t="s">
        <v>136</v>
      </c>
      <c r="B4408" s="16" t="s">
        <v>40</v>
      </c>
      <c r="C4408" s="15" t="str">
        <f t="shared" si="477"/>
        <v>Shale &amp; Limestone_W/Boulders</v>
      </c>
      <c r="D4408" s="15">
        <v>1</v>
      </c>
      <c r="E4408" s="33">
        <f t="shared" si="480"/>
        <v>-4.8075106056537004E-2</v>
      </c>
      <c r="F4408" s="15" t="str">
        <f t="shared" si="476"/>
        <v>Rare/Uncommon</v>
      </c>
      <c r="G4408" s="17" t="s">
        <v>159</v>
      </c>
      <c r="H4408" s="18" t="s">
        <v>166</v>
      </c>
      <c r="I4408" s="26" t="s">
        <v>166</v>
      </c>
      <c r="J4408" s="19" t="str">
        <f t="shared" si="481"/>
        <v>Needs Review</v>
      </c>
      <c r="K4408" s="19" t="str">
        <f t="shared" si="482"/>
        <v>Bell &amp; Erber</v>
      </c>
      <c r="L4408" s="27" t="str">
        <f t="shared" si="478"/>
        <v>Bedrock</v>
      </c>
      <c r="M4408" s="27" t="str">
        <f t="shared" si="479"/>
        <v>Bedrock</v>
      </c>
    </row>
    <row r="4409" spans="1:13" x14ac:dyDescent="0.25">
      <c r="A4409" s="15" t="s">
        <v>136</v>
      </c>
      <c r="B4409" s="16" t="s">
        <v>41</v>
      </c>
      <c r="C4409" s="15" t="str">
        <f t="shared" si="477"/>
        <v>Shale &amp; Limestone_W/Clay</v>
      </c>
      <c r="D4409" s="15">
        <v>17</v>
      </c>
      <c r="E4409" s="33">
        <f t="shared" si="480"/>
        <v>-4.7128407812038975E-2</v>
      </c>
      <c r="F4409" s="15" t="str">
        <f t="shared" si="476"/>
        <v>Rare/Uncommon</v>
      </c>
      <c r="G4409" s="17" t="s">
        <v>159</v>
      </c>
      <c r="H4409" s="18" t="s">
        <v>166</v>
      </c>
      <c r="I4409" s="26" t="s">
        <v>166</v>
      </c>
      <c r="J4409" s="19" t="str">
        <f t="shared" si="481"/>
        <v>Needs Review</v>
      </c>
      <c r="K4409" s="19" t="str">
        <f t="shared" si="482"/>
        <v>Bell &amp; Erber</v>
      </c>
      <c r="L4409" s="27" t="str">
        <f t="shared" si="478"/>
        <v>Bedrock</v>
      </c>
      <c r="M4409" s="27" t="str">
        <f t="shared" si="479"/>
        <v>Bedrock</v>
      </c>
    </row>
    <row r="4410" spans="1:13" x14ac:dyDescent="0.25">
      <c r="A4410" s="15" t="s">
        <v>136</v>
      </c>
      <c r="B4410" s="16" t="s">
        <v>42</v>
      </c>
      <c r="C4410" s="15" t="str">
        <f t="shared" si="477"/>
        <v>Shale &amp; Limestone_W/Coal</v>
      </c>
      <c r="D4410" s="15">
        <v>2</v>
      </c>
      <c r="E4410" s="33">
        <f t="shared" si="480"/>
        <v>-4.8015937416255879E-2</v>
      </c>
      <c r="F4410" s="15" t="str">
        <f t="shared" si="476"/>
        <v>Rare/Uncommon</v>
      </c>
      <c r="G4410" s="17" t="s">
        <v>159</v>
      </c>
      <c r="H4410" s="18" t="s">
        <v>166</v>
      </c>
      <c r="I4410" s="26" t="s">
        <v>166</v>
      </c>
      <c r="J4410" s="19" t="str">
        <f t="shared" si="481"/>
        <v>Needs Review</v>
      </c>
      <c r="K4410" s="19" t="str">
        <f t="shared" si="482"/>
        <v>Bell &amp; Erber</v>
      </c>
      <c r="L4410" s="27" t="str">
        <f t="shared" si="478"/>
        <v>Bedrock</v>
      </c>
      <c r="M4410" s="27" t="str">
        <f t="shared" si="479"/>
        <v>Bedrock</v>
      </c>
    </row>
    <row r="4411" spans="1:13" x14ac:dyDescent="0.25">
      <c r="A4411" s="15" t="s">
        <v>136</v>
      </c>
      <c r="B4411" s="16" t="s">
        <v>43</v>
      </c>
      <c r="C4411" s="15" t="str">
        <f t="shared" si="477"/>
        <v>Shale &amp; Limestone_W/Cobbles</v>
      </c>
      <c r="D4411" s="15">
        <v>0</v>
      </c>
      <c r="E4411" s="33">
        <f t="shared" si="480"/>
        <v>-4.8134274696818129E-2</v>
      </c>
      <c r="F4411" s="15" t="str">
        <f t="shared" si="476"/>
        <v>Not Used</v>
      </c>
      <c r="G4411" s="17" t="s">
        <v>159</v>
      </c>
      <c r="H4411" s="18" t="s">
        <v>166</v>
      </c>
      <c r="I4411" s="26" t="s">
        <v>166</v>
      </c>
      <c r="J4411" s="19" t="str">
        <f t="shared" si="481"/>
        <v>Not Used</v>
      </c>
      <c r="K4411" s="19" t="str">
        <f t="shared" si="482"/>
        <v>Not Used</v>
      </c>
      <c r="L4411" s="27" t="str">
        <f t="shared" si="478"/>
        <v>CHECK</v>
      </c>
      <c r="M4411" s="27" t="str">
        <f t="shared" si="479"/>
        <v>Bedrock</v>
      </c>
    </row>
    <row r="4412" spans="1:13" x14ac:dyDescent="0.25">
      <c r="A4412" s="15" t="s">
        <v>136</v>
      </c>
      <c r="B4412" s="16" t="s">
        <v>44</v>
      </c>
      <c r="C4412" s="15" t="str">
        <f t="shared" si="477"/>
        <v>Shale &amp; Limestone_W/Dolomite</v>
      </c>
      <c r="D4412" s="15">
        <v>3</v>
      </c>
      <c r="E4412" s="33">
        <f t="shared" si="480"/>
        <v>-4.7956768775974754E-2</v>
      </c>
      <c r="F4412" s="15" t="str">
        <f t="shared" si="476"/>
        <v>Rare/Uncommon</v>
      </c>
      <c r="G4412" s="17" t="s">
        <v>159</v>
      </c>
      <c r="H4412" s="18" t="s">
        <v>166</v>
      </c>
      <c r="I4412" s="26" t="s">
        <v>166</v>
      </c>
      <c r="J4412" s="19" t="str">
        <f t="shared" si="481"/>
        <v>Needs Review</v>
      </c>
      <c r="K4412" s="19" t="str">
        <f t="shared" si="482"/>
        <v>Bell &amp; Erber</v>
      </c>
      <c r="L4412" s="27" t="str">
        <f t="shared" si="478"/>
        <v>Bedrock</v>
      </c>
      <c r="M4412" s="27" t="str">
        <f t="shared" si="479"/>
        <v>Bedrock</v>
      </c>
    </row>
    <row r="4413" spans="1:13" x14ac:dyDescent="0.25">
      <c r="A4413" s="15" t="s">
        <v>136</v>
      </c>
      <c r="B4413" s="16" t="s">
        <v>45</v>
      </c>
      <c r="C4413" s="15" t="str">
        <f t="shared" si="477"/>
        <v>Shale &amp; Limestone_W/Gravel</v>
      </c>
      <c r="D4413" s="15">
        <v>24</v>
      </c>
      <c r="E4413" s="33">
        <f t="shared" si="480"/>
        <v>-4.6714227330071093E-2</v>
      </c>
      <c r="F4413" s="15" t="str">
        <f t="shared" si="476"/>
        <v>Rare/Uncommon</v>
      </c>
      <c r="G4413" s="17" t="s">
        <v>159</v>
      </c>
      <c r="H4413" s="18" t="s">
        <v>166</v>
      </c>
      <c r="I4413" s="26" t="s">
        <v>166</v>
      </c>
      <c r="J4413" s="19" t="str">
        <f t="shared" si="481"/>
        <v>Needs Review</v>
      </c>
      <c r="K4413" s="19" t="str">
        <f t="shared" si="482"/>
        <v>Bell &amp; Erber</v>
      </c>
      <c r="L4413" s="27" t="str">
        <f t="shared" si="478"/>
        <v>Bedrock</v>
      </c>
      <c r="M4413" s="27" t="str">
        <f t="shared" si="479"/>
        <v>Bedrock</v>
      </c>
    </row>
    <row r="4414" spans="1:13" x14ac:dyDescent="0.25">
      <c r="A4414" s="15" t="s">
        <v>136</v>
      </c>
      <c r="B4414" s="16" t="s">
        <v>46</v>
      </c>
      <c r="C4414" s="15" t="str">
        <f t="shared" si="477"/>
        <v>Shale &amp; Limestone_W/Gypsum</v>
      </c>
      <c r="D4414" s="15">
        <v>248</v>
      </c>
      <c r="E4414" s="33">
        <f t="shared" si="480"/>
        <v>-3.3460451907098718E-2</v>
      </c>
      <c r="F4414" s="15" t="str">
        <f t="shared" si="476"/>
        <v>Rare/Uncommon</v>
      </c>
      <c r="G4414" s="17" t="s">
        <v>159</v>
      </c>
      <c r="H4414" s="18" t="s">
        <v>166</v>
      </c>
      <c r="I4414" s="26" t="s">
        <v>166</v>
      </c>
      <c r="J4414" s="19" t="str">
        <f t="shared" si="481"/>
        <v>Needs Review</v>
      </c>
      <c r="K4414" s="19" t="str">
        <f t="shared" si="482"/>
        <v>Bell &amp; Erber</v>
      </c>
      <c r="L4414" s="27" t="str">
        <f t="shared" si="478"/>
        <v>Bedrock</v>
      </c>
      <c r="M4414" s="27" t="str">
        <f t="shared" si="479"/>
        <v>Bedrock</v>
      </c>
    </row>
    <row r="4415" spans="1:13" x14ac:dyDescent="0.25">
      <c r="A4415" s="15" t="s">
        <v>136</v>
      </c>
      <c r="B4415" s="16" t="s">
        <v>47</v>
      </c>
      <c r="C4415" s="15" t="str">
        <f t="shared" si="477"/>
        <v>Shale &amp; Limestone_W/Limestone</v>
      </c>
      <c r="D4415" s="15">
        <v>0</v>
      </c>
      <c r="E4415" s="33">
        <f t="shared" si="480"/>
        <v>-4.8134274696818129E-2</v>
      </c>
      <c r="F4415" s="15" t="str">
        <f t="shared" si="476"/>
        <v>Not Used</v>
      </c>
      <c r="G4415" s="17" t="s">
        <v>159</v>
      </c>
      <c r="H4415" s="18" t="s">
        <v>166</v>
      </c>
      <c r="I4415" s="26" t="s">
        <v>166</v>
      </c>
      <c r="J4415" s="19" t="str">
        <f t="shared" si="481"/>
        <v>Not Used</v>
      </c>
      <c r="K4415" s="19" t="str">
        <f t="shared" si="482"/>
        <v>Not Used</v>
      </c>
      <c r="L4415" s="27" t="str">
        <f t="shared" si="478"/>
        <v>CHECK</v>
      </c>
      <c r="M4415" s="27" t="str">
        <f t="shared" si="479"/>
        <v>Bedrock</v>
      </c>
    </row>
    <row r="4416" spans="1:13" x14ac:dyDescent="0.25">
      <c r="A4416" s="15" t="s">
        <v>136</v>
      </c>
      <c r="B4416" s="16" t="s">
        <v>48</v>
      </c>
      <c r="C4416" s="15" t="str">
        <f t="shared" si="477"/>
        <v>Shale &amp; Limestone_W/Pyrite</v>
      </c>
      <c r="D4416" s="15">
        <v>6</v>
      </c>
      <c r="E4416" s="33">
        <f t="shared" si="480"/>
        <v>-4.7779262855131371E-2</v>
      </c>
      <c r="F4416" s="15" t="str">
        <f t="shared" si="476"/>
        <v>Rare/Uncommon</v>
      </c>
      <c r="G4416" s="17" t="s">
        <v>159</v>
      </c>
      <c r="H4416" s="18" t="s">
        <v>166</v>
      </c>
      <c r="I4416" s="26" t="s">
        <v>166</v>
      </c>
      <c r="J4416" s="19" t="str">
        <f t="shared" si="481"/>
        <v>Needs Review</v>
      </c>
      <c r="K4416" s="19" t="str">
        <f t="shared" si="482"/>
        <v>Bell &amp; Erber</v>
      </c>
      <c r="L4416" s="27" t="str">
        <f t="shared" si="478"/>
        <v>Bedrock</v>
      </c>
      <c r="M4416" s="27" t="str">
        <f t="shared" si="479"/>
        <v>Bedrock</v>
      </c>
    </row>
    <row r="4417" spans="1:13" x14ac:dyDescent="0.25">
      <c r="A4417" s="15" t="s">
        <v>136</v>
      </c>
      <c r="B4417" s="16" t="s">
        <v>49</v>
      </c>
      <c r="C4417" s="15" t="str">
        <f t="shared" si="477"/>
        <v>Shale &amp; Limestone_W/Sand</v>
      </c>
      <c r="D4417" s="15">
        <v>3</v>
      </c>
      <c r="E4417" s="33">
        <f t="shared" si="480"/>
        <v>-4.7956768775974754E-2</v>
      </c>
      <c r="F4417" s="15" t="str">
        <f t="shared" si="476"/>
        <v>Rare/Uncommon</v>
      </c>
      <c r="G4417" s="17" t="s">
        <v>159</v>
      </c>
      <c r="H4417" s="18" t="s">
        <v>166</v>
      </c>
      <c r="I4417" s="26" t="s">
        <v>166</v>
      </c>
      <c r="J4417" s="19" t="str">
        <f t="shared" si="481"/>
        <v>Needs Review</v>
      </c>
      <c r="K4417" s="19" t="str">
        <f t="shared" si="482"/>
        <v>Bell &amp; Erber</v>
      </c>
      <c r="L4417" s="27" t="str">
        <f t="shared" si="478"/>
        <v>Bedrock</v>
      </c>
      <c r="M4417" s="27" t="str">
        <f t="shared" si="479"/>
        <v>Bedrock</v>
      </c>
    </row>
    <row r="4418" spans="1:13" x14ac:dyDescent="0.25">
      <c r="A4418" s="15" t="s">
        <v>136</v>
      </c>
      <c r="B4418" s="16" t="s">
        <v>50</v>
      </c>
      <c r="C4418" s="15" t="str">
        <f t="shared" si="477"/>
        <v>Shale &amp; Limestone_W/Sandstone</v>
      </c>
      <c r="D4418" s="15">
        <v>182</v>
      </c>
      <c r="E4418" s="33">
        <f t="shared" si="480"/>
        <v>-3.7365582165653076E-2</v>
      </c>
      <c r="F4418" s="15" t="str">
        <f t="shared" ref="F4418:F4481" si="483">IF(D4418=0,"Not Used",
IF(E4418&lt;Mean,"Rare/Uncommon",
IF(AND(E4418&gt;Mean,E4418&lt;(Mean + Standard_Deviation)),"Fairly Common",
IF(AND(E4418&gt;(Mean + Standard_Deviation),E4418&lt;(Mean + (2*Standard_Deviation))),"Common",
IF(E4418&gt;(Mean + (2*Standard_Deviation)),"Very Common","")))))</f>
        <v>Rare/Uncommon</v>
      </c>
      <c r="G4418" s="17" t="s">
        <v>159</v>
      </c>
      <c r="H4418" s="18" t="s">
        <v>166</v>
      </c>
      <c r="I4418" s="26" t="s">
        <v>166</v>
      </c>
      <c r="J4418" s="19" t="str">
        <f t="shared" si="481"/>
        <v>Needs Review</v>
      </c>
      <c r="K4418" s="19" t="str">
        <f t="shared" si="482"/>
        <v>Bell &amp; Erber</v>
      </c>
      <c r="L4418" s="27" t="str">
        <f t="shared" si="478"/>
        <v>Bedrock</v>
      </c>
      <c r="M4418" s="27" t="str">
        <f t="shared" si="479"/>
        <v>Bedrock</v>
      </c>
    </row>
    <row r="4419" spans="1:13" x14ac:dyDescent="0.25">
      <c r="A4419" s="15" t="s">
        <v>136</v>
      </c>
      <c r="B4419" s="16" t="s">
        <v>51</v>
      </c>
      <c r="C4419" s="15" t="str">
        <f t="shared" ref="C4419:C4482" si="484">A4419&amp;"_"&amp;IF(ISBLANK(B4419),"",B4419)</f>
        <v>Shale &amp; Limestone_W/Shale</v>
      </c>
      <c r="D4419" s="15">
        <v>9</v>
      </c>
      <c r="E4419" s="33">
        <f t="shared" si="480"/>
        <v>-4.7601756934287989E-2</v>
      </c>
      <c r="F4419" s="15" t="str">
        <f t="shared" si="483"/>
        <v>Rare/Uncommon</v>
      </c>
      <c r="G4419" s="17" t="s">
        <v>159</v>
      </c>
      <c r="H4419" s="18" t="s">
        <v>166</v>
      </c>
      <c r="I4419" s="26" t="s">
        <v>166</v>
      </c>
      <c r="J4419" s="19" t="str">
        <f t="shared" si="481"/>
        <v>Needs Review</v>
      </c>
      <c r="K4419" s="19" t="str">
        <f t="shared" si="482"/>
        <v>Bell &amp; Erber</v>
      </c>
      <c r="L4419" s="27" t="str">
        <f t="shared" ref="L4419:L4482" si="485">IF(K4419="Esch &amp; Erber",I4419,IF(OR(K4419="Bell &amp; Esch",K4419="Bell &amp; Erber",K4419="Everyone Agrees"),H4419,"CHECK"))</f>
        <v>Bedrock</v>
      </c>
      <c r="M4419" s="27" t="str">
        <f t="shared" ref="M4419:M4482" si="486">IF(K4419="Everyone Agrees",H4419,IF(J4419="Not Used",H4419,IF(NOT(L4419="CHECK"),L4419,H4419)))</f>
        <v>Bedrock</v>
      </c>
    </row>
    <row r="4420" spans="1:13" x14ac:dyDescent="0.25">
      <c r="A4420" s="15" t="s">
        <v>136</v>
      </c>
      <c r="B4420" s="16" t="s">
        <v>52</v>
      </c>
      <c r="C4420" s="15" t="str">
        <f t="shared" si="484"/>
        <v>Shale &amp; Limestone_W/Silt</v>
      </c>
      <c r="D4420" s="15">
        <v>0</v>
      </c>
      <c r="E4420" s="33">
        <f t="shared" ref="E4420:E4483" si="487">STANDARDIZE(D4420,(SUM($D$2:$D$5657)/COUNT($D$2:$D$5657)),_xlfn.STDEV.P($D$2:$D$5657))</f>
        <v>-4.8134274696818129E-2</v>
      </c>
      <c r="F4420" s="15" t="str">
        <f t="shared" si="483"/>
        <v>Not Used</v>
      </c>
      <c r="G4420" s="17" t="s">
        <v>159</v>
      </c>
      <c r="H4420" s="18" t="s">
        <v>166</v>
      </c>
      <c r="I4420" s="26" t="s">
        <v>166</v>
      </c>
      <c r="J4420" s="19" t="str">
        <f t="shared" ref="J4420:J4483" si="488">IF(AND(G4420=H4420,I4420=H4420),"Yes",IF(AND(OR(G4420="CHECK",H4420="CHECK",I4420="CHECK"),NOT(F4420="Not Used")),"Needs Review",IF(F4420="Not Used", "Not Used","No")))</f>
        <v>Not Used</v>
      </c>
      <c r="K4420" s="19" t="str">
        <f t="shared" ref="K4420:K4483" si="489">IF(J4420="Yes","Everyone Agrees",IF(F4420="Not Used","Not Used",IF(AND(G4420="CHECK",I4420="CHECK"),"Needs Review",IF(G4420=H4420,"Bell &amp; Esch",IF(H4420=I4420,"Bell &amp; Erber",IF(G4420=I4420,"Esch &amp; Erber","Nobody Agrees"))))))</f>
        <v>Not Used</v>
      </c>
      <c r="L4420" s="27" t="str">
        <f t="shared" si="485"/>
        <v>CHECK</v>
      </c>
      <c r="M4420" s="27" t="str">
        <f t="shared" si="486"/>
        <v>Bedrock</v>
      </c>
    </row>
    <row r="4421" spans="1:13" x14ac:dyDescent="0.25">
      <c r="A4421" s="15" t="s">
        <v>136</v>
      </c>
      <c r="B4421" s="16" t="s">
        <v>53</v>
      </c>
      <c r="C4421" s="15" t="str">
        <f t="shared" si="484"/>
        <v>Shale &amp; Limestone_W/Stones</v>
      </c>
      <c r="D4421" s="15">
        <v>5</v>
      </c>
      <c r="E4421" s="33">
        <f t="shared" si="487"/>
        <v>-4.7838431495412496E-2</v>
      </c>
      <c r="F4421" s="15" t="str">
        <f t="shared" si="483"/>
        <v>Rare/Uncommon</v>
      </c>
      <c r="G4421" s="17" t="s">
        <v>159</v>
      </c>
      <c r="H4421" s="18" t="s">
        <v>166</v>
      </c>
      <c r="I4421" s="26" t="s">
        <v>166</v>
      </c>
      <c r="J4421" s="19" t="str">
        <f t="shared" si="488"/>
        <v>Needs Review</v>
      </c>
      <c r="K4421" s="19" t="str">
        <f t="shared" si="489"/>
        <v>Bell &amp; Erber</v>
      </c>
      <c r="L4421" s="27" t="str">
        <f t="shared" si="485"/>
        <v>Bedrock</v>
      </c>
      <c r="M4421" s="27" t="str">
        <f t="shared" si="486"/>
        <v>Bedrock</v>
      </c>
    </row>
    <row r="4422" spans="1:13" x14ac:dyDescent="0.25">
      <c r="A4422" s="15" t="s">
        <v>136</v>
      </c>
      <c r="B4422" s="16" t="s">
        <v>54</v>
      </c>
      <c r="C4422" s="15" t="str">
        <f t="shared" si="484"/>
        <v>Shale &amp; Limestone_Water Bearing</v>
      </c>
      <c r="D4422" s="15">
        <v>4</v>
      </c>
      <c r="E4422" s="33">
        <f t="shared" si="487"/>
        <v>-4.7897600135693622E-2</v>
      </c>
      <c r="F4422" s="15" t="str">
        <f t="shared" si="483"/>
        <v>Rare/Uncommon</v>
      </c>
      <c r="G4422" s="17" t="s">
        <v>159</v>
      </c>
      <c r="H4422" s="18" t="s">
        <v>166</v>
      </c>
      <c r="I4422" s="26" t="s">
        <v>166</v>
      </c>
      <c r="J4422" s="19" t="str">
        <f t="shared" si="488"/>
        <v>Needs Review</v>
      </c>
      <c r="K4422" s="19" t="str">
        <f t="shared" si="489"/>
        <v>Bell &amp; Erber</v>
      </c>
      <c r="L4422" s="27" t="str">
        <f t="shared" si="485"/>
        <v>Bedrock</v>
      </c>
      <c r="M4422" s="27" t="str">
        <f t="shared" si="486"/>
        <v>Bedrock</v>
      </c>
    </row>
    <row r="4423" spans="1:13" x14ac:dyDescent="0.25">
      <c r="A4423" s="15" t="s">
        <v>136</v>
      </c>
      <c r="B4423" s="16" t="s">
        <v>55</v>
      </c>
      <c r="C4423" s="15" t="str">
        <f t="shared" si="484"/>
        <v>Shale &amp; Limestone_Weathered</v>
      </c>
      <c r="D4423" s="15">
        <v>1</v>
      </c>
      <c r="E4423" s="33">
        <f t="shared" si="487"/>
        <v>-4.8075106056537004E-2</v>
      </c>
      <c r="F4423" s="15" t="str">
        <f t="shared" si="483"/>
        <v>Rare/Uncommon</v>
      </c>
      <c r="G4423" s="17" t="s">
        <v>159</v>
      </c>
      <c r="H4423" s="18" t="s">
        <v>166</v>
      </c>
      <c r="I4423" s="26" t="s">
        <v>166</v>
      </c>
      <c r="J4423" s="19" t="str">
        <f t="shared" si="488"/>
        <v>Needs Review</v>
      </c>
      <c r="K4423" s="19" t="str">
        <f t="shared" si="489"/>
        <v>Bell &amp; Erber</v>
      </c>
      <c r="L4423" s="27" t="str">
        <f t="shared" si="485"/>
        <v>Bedrock</v>
      </c>
      <c r="M4423" s="27" t="str">
        <f t="shared" si="486"/>
        <v>Bedrock</v>
      </c>
    </row>
    <row r="4424" spans="1:13" x14ac:dyDescent="0.25">
      <c r="A4424" s="15" t="s">
        <v>136</v>
      </c>
      <c r="B4424" s="16" t="s">
        <v>56</v>
      </c>
      <c r="C4424" s="15" t="str">
        <f t="shared" si="484"/>
        <v>Shale &amp; Limestone_Wet/Moist</v>
      </c>
      <c r="D4424" s="15">
        <v>0</v>
      </c>
      <c r="E4424" s="33">
        <f t="shared" si="487"/>
        <v>-4.8134274696818129E-2</v>
      </c>
      <c r="F4424" s="15" t="str">
        <f t="shared" si="483"/>
        <v>Not Used</v>
      </c>
      <c r="G4424" s="17" t="s">
        <v>159</v>
      </c>
      <c r="H4424" s="18" t="s">
        <v>166</v>
      </c>
      <c r="I4424" s="26" t="s">
        <v>166</v>
      </c>
      <c r="J4424" s="19" t="str">
        <f t="shared" si="488"/>
        <v>Not Used</v>
      </c>
      <c r="K4424" s="19" t="str">
        <f t="shared" si="489"/>
        <v>Not Used</v>
      </c>
      <c r="L4424" s="27" t="str">
        <f t="shared" si="485"/>
        <v>CHECK</v>
      </c>
      <c r="M4424" s="27" t="str">
        <f t="shared" si="486"/>
        <v>Bedrock</v>
      </c>
    </row>
    <row r="4425" spans="1:13" x14ac:dyDescent="0.25">
      <c r="A4425" s="15" t="s">
        <v>136</v>
      </c>
      <c r="B4425" s="16" t="s">
        <v>57</v>
      </c>
      <c r="C4425" s="15" t="str">
        <f t="shared" si="484"/>
        <v>Shale &amp; Limestone_Wood</v>
      </c>
      <c r="D4425" s="15">
        <v>0</v>
      </c>
      <c r="E4425" s="33">
        <f t="shared" si="487"/>
        <v>-4.8134274696818129E-2</v>
      </c>
      <c r="F4425" s="15" t="str">
        <f t="shared" si="483"/>
        <v>Not Used</v>
      </c>
      <c r="G4425" s="17" t="s">
        <v>159</v>
      </c>
      <c r="H4425" s="18" t="s">
        <v>166</v>
      </c>
      <c r="I4425" s="26" t="s">
        <v>166</v>
      </c>
      <c r="J4425" s="19" t="str">
        <f t="shared" si="488"/>
        <v>Not Used</v>
      </c>
      <c r="K4425" s="19" t="str">
        <f t="shared" si="489"/>
        <v>Not Used</v>
      </c>
      <c r="L4425" s="27" t="str">
        <f t="shared" si="485"/>
        <v>CHECK</v>
      </c>
      <c r="M4425" s="27" t="str">
        <f t="shared" si="486"/>
        <v>Bedrock</v>
      </c>
    </row>
    <row r="4426" spans="1:13" x14ac:dyDescent="0.25">
      <c r="A4426" s="15" t="s">
        <v>137</v>
      </c>
      <c r="B4426" s="16"/>
      <c r="C4426" s="15" t="str">
        <f t="shared" si="484"/>
        <v>Shale &amp; Sandstone_</v>
      </c>
      <c r="D4426" s="15">
        <v>20552</v>
      </c>
      <c r="E4426" s="33">
        <f t="shared" si="487"/>
        <v>1.1678996203608969</v>
      </c>
      <c r="F4426" s="15" t="str">
        <f t="shared" si="483"/>
        <v>Common</v>
      </c>
      <c r="G4426" s="17" t="s">
        <v>159</v>
      </c>
      <c r="H4426" s="18" t="s">
        <v>166</v>
      </c>
      <c r="I4426" s="26" t="s">
        <v>166</v>
      </c>
      <c r="J4426" s="19" t="str">
        <f t="shared" si="488"/>
        <v>Needs Review</v>
      </c>
      <c r="K4426" s="19" t="str">
        <f t="shared" si="489"/>
        <v>Bell &amp; Erber</v>
      </c>
      <c r="L4426" s="27" t="str">
        <f t="shared" si="485"/>
        <v>Bedrock</v>
      </c>
      <c r="M4426" s="27" t="str">
        <f t="shared" si="486"/>
        <v>Bedrock</v>
      </c>
    </row>
    <row r="4427" spans="1:13" x14ac:dyDescent="0.25">
      <c r="A4427" s="15" t="s">
        <v>137</v>
      </c>
      <c r="B4427" s="16" t="s">
        <v>4</v>
      </c>
      <c r="C4427" s="15" t="str">
        <f t="shared" si="484"/>
        <v>Shale &amp; Sandstone_Broken</v>
      </c>
      <c r="D4427" s="15">
        <v>50</v>
      </c>
      <c r="E4427" s="33">
        <f t="shared" si="487"/>
        <v>-4.5175842682761799E-2</v>
      </c>
      <c r="F4427" s="15" t="str">
        <f t="shared" si="483"/>
        <v>Rare/Uncommon</v>
      </c>
      <c r="G4427" s="17" t="s">
        <v>159</v>
      </c>
      <c r="H4427" s="18" t="s">
        <v>166</v>
      </c>
      <c r="I4427" s="26" t="s">
        <v>166</v>
      </c>
      <c r="J4427" s="19" t="str">
        <f t="shared" si="488"/>
        <v>Needs Review</v>
      </c>
      <c r="K4427" s="19" t="str">
        <f t="shared" si="489"/>
        <v>Bell &amp; Erber</v>
      </c>
      <c r="L4427" s="27" t="str">
        <f t="shared" si="485"/>
        <v>Bedrock</v>
      </c>
      <c r="M4427" s="27" t="str">
        <f t="shared" si="486"/>
        <v>Bedrock</v>
      </c>
    </row>
    <row r="4428" spans="1:13" x14ac:dyDescent="0.25">
      <c r="A4428" s="15" t="s">
        <v>137</v>
      </c>
      <c r="B4428" s="16" t="s">
        <v>5</v>
      </c>
      <c r="C4428" s="15" t="str">
        <f t="shared" si="484"/>
        <v>Shale &amp; Sandstone_Cemented</v>
      </c>
      <c r="D4428" s="15">
        <v>19</v>
      </c>
      <c r="E4428" s="33">
        <f t="shared" si="487"/>
        <v>-4.7010070531476725E-2</v>
      </c>
      <c r="F4428" s="15" t="str">
        <f t="shared" si="483"/>
        <v>Rare/Uncommon</v>
      </c>
      <c r="G4428" s="17" t="s">
        <v>159</v>
      </c>
      <c r="H4428" s="18" t="s">
        <v>166</v>
      </c>
      <c r="I4428" s="26" t="s">
        <v>166</v>
      </c>
      <c r="J4428" s="19" t="str">
        <f t="shared" si="488"/>
        <v>Needs Review</v>
      </c>
      <c r="K4428" s="19" t="str">
        <f t="shared" si="489"/>
        <v>Bell &amp; Erber</v>
      </c>
      <c r="L4428" s="27" t="str">
        <f t="shared" si="485"/>
        <v>Bedrock</v>
      </c>
      <c r="M4428" s="27" t="str">
        <f t="shared" si="486"/>
        <v>Bedrock</v>
      </c>
    </row>
    <row r="4429" spans="1:13" x14ac:dyDescent="0.25">
      <c r="A4429" s="15" t="s">
        <v>137</v>
      </c>
      <c r="B4429" s="16" t="s">
        <v>6</v>
      </c>
      <c r="C4429" s="15" t="str">
        <f t="shared" si="484"/>
        <v>Shale &amp; Sandstone_Clayey</v>
      </c>
      <c r="D4429" s="15">
        <v>5</v>
      </c>
      <c r="E4429" s="33">
        <f t="shared" si="487"/>
        <v>-4.7838431495412496E-2</v>
      </c>
      <c r="F4429" s="15" t="str">
        <f t="shared" si="483"/>
        <v>Rare/Uncommon</v>
      </c>
      <c r="G4429" s="17" t="s">
        <v>159</v>
      </c>
      <c r="H4429" s="18" t="s">
        <v>166</v>
      </c>
      <c r="I4429" s="26" t="s">
        <v>166</v>
      </c>
      <c r="J4429" s="19" t="str">
        <f t="shared" si="488"/>
        <v>Needs Review</v>
      </c>
      <c r="K4429" s="19" t="str">
        <f t="shared" si="489"/>
        <v>Bell &amp; Erber</v>
      </c>
      <c r="L4429" s="27" t="str">
        <f t="shared" si="485"/>
        <v>Bedrock</v>
      </c>
      <c r="M4429" s="27" t="str">
        <f t="shared" si="486"/>
        <v>Bedrock</v>
      </c>
    </row>
    <row r="4430" spans="1:13" x14ac:dyDescent="0.25">
      <c r="A4430" s="15" t="s">
        <v>137</v>
      </c>
      <c r="B4430" s="16" t="s">
        <v>7</v>
      </c>
      <c r="C4430" s="15" t="str">
        <f t="shared" si="484"/>
        <v>Shale &amp; Sandstone_Coarse</v>
      </c>
      <c r="D4430" s="15">
        <v>3</v>
      </c>
      <c r="E4430" s="33">
        <f t="shared" si="487"/>
        <v>-4.7956768775974754E-2</v>
      </c>
      <c r="F4430" s="15" t="str">
        <f t="shared" si="483"/>
        <v>Rare/Uncommon</v>
      </c>
      <c r="G4430" s="17" t="s">
        <v>159</v>
      </c>
      <c r="H4430" s="18" t="s">
        <v>166</v>
      </c>
      <c r="I4430" s="26" t="s">
        <v>166</v>
      </c>
      <c r="J4430" s="19" t="str">
        <f t="shared" si="488"/>
        <v>Needs Review</v>
      </c>
      <c r="K4430" s="19" t="str">
        <f t="shared" si="489"/>
        <v>Bell &amp; Erber</v>
      </c>
      <c r="L4430" s="27" t="str">
        <f t="shared" si="485"/>
        <v>Bedrock</v>
      </c>
      <c r="M4430" s="27" t="str">
        <f t="shared" si="486"/>
        <v>Bedrock</v>
      </c>
    </row>
    <row r="4431" spans="1:13" x14ac:dyDescent="0.25">
      <c r="A4431" s="15" t="s">
        <v>137</v>
      </c>
      <c r="B4431" s="16" t="s">
        <v>8</v>
      </c>
      <c r="C4431" s="15" t="str">
        <f t="shared" si="484"/>
        <v>Shale &amp; Sandstone_Dense</v>
      </c>
      <c r="D4431" s="15">
        <v>1</v>
      </c>
      <c r="E4431" s="33">
        <f t="shared" si="487"/>
        <v>-4.8075106056537004E-2</v>
      </c>
      <c r="F4431" s="15" t="str">
        <f t="shared" si="483"/>
        <v>Rare/Uncommon</v>
      </c>
      <c r="G4431" s="17" t="s">
        <v>159</v>
      </c>
      <c r="H4431" s="18" t="s">
        <v>166</v>
      </c>
      <c r="I4431" s="26" t="s">
        <v>166</v>
      </c>
      <c r="J4431" s="19" t="str">
        <f t="shared" si="488"/>
        <v>Needs Review</v>
      </c>
      <c r="K4431" s="19" t="str">
        <f t="shared" si="489"/>
        <v>Bell &amp; Erber</v>
      </c>
      <c r="L4431" s="27" t="str">
        <f t="shared" si="485"/>
        <v>Bedrock</v>
      </c>
      <c r="M4431" s="27" t="str">
        <f t="shared" si="486"/>
        <v>Bedrock</v>
      </c>
    </row>
    <row r="4432" spans="1:13" x14ac:dyDescent="0.25">
      <c r="A4432" s="15" t="s">
        <v>137</v>
      </c>
      <c r="B4432" s="16" t="s">
        <v>9</v>
      </c>
      <c r="C4432" s="15" t="str">
        <f t="shared" si="484"/>
        <v>Shale &amp; Sandstone_Dolomitic</v>
      </c>
      <c r="D4432" s="15">
        <v>0</v>
      </c>
      <c r="E4432" s="33">
        <f t="shared" si="487"/>
        <v>-4.8134274696818129E-2</v>
      </c>
      <c r="F4432" s="15" t="str">
        <f t="shared" si="483"/>
        <v>Not Used</v>
      </c>
      <c r="G4432" s="17" t="s">
        <v>159</v>
      </c>
      <c r="H4432" s="18" t="s">
        <v>166</v>
      </c>
      <c r="I4432" s="26" t="s">
        <v>166</v>
      </c>
      <c r="J4432" s="19" t="str">
        <f t="shared" si="488"/>
        <v>Not Used</v>
      </c>
      <c r="K4432" s="19" t="str">
        <f t="shared" si="489"/>
        <v>Not Used</v>
      </c>
      <c r="L4432" s="27" t="str">
        <f t="shared" si="485"/>
        <v>CHECK</v>
      </c>
      <c r="M4432" s="27" t="str">
        <f t="shared" si="486"/>
        <v>Bedrock</v>
      </c>
    </row>
    <row r="4433" spans="1:13" x14ac:dyDescent="0.25">
      <c r="A4433" s="15" t="s">
        <v>137</v>
      </c>
      <c r="B4433" s="16" t="s">
        <v>10</v>
      </c>
      <c r="C4433" s="15" t="str">
        <f t="shared" si="484"/>
        <v>Shale &amp; Sandstone_Dry</v>
      </c>
      <c r="D4433" s="15">
        <v>4</v>
      </c>
      <c r="E4433" s="33">
        <f t="shared" si="487"/>
        <v>-4.7897600135693622E-2</v>
      </c>
      <c r="F4433" s="15" t="str">
        <f t="shared" si="483"/>
        <v>Rare/Uncommon</v>
      </c>
      <c r="G4433" s="17" t="s">
        <v>159</v>
      </c>
      <c r="H4433" s="18" t="s">
        <v>166</v>
      </c>
      <c r="I4433" s="26" t="s">
        <v>166</v>
      </c>
      <c r="J4433" s="19" t="str">
        <f t="shared" si="488"/>
        <v>Needs Review</v>
      </c>
      <c r="K4433" s="19" t="str">
        <f t="shared" si="489"/>
        <v>Bell &amp; Erber</v>
      </c>
      <c r="L4433" s="27" t="str">
        <f t="shared" si="485"/>
        <v>Bedrock</v>
      </c>
      <c r="M4433" s="27" t="str">
        <f t="shared" si="486"/>
        <v>Bedrock</v>
      </c>
    </row>
    <row r="4434" spans="1:13" x14ac:dyDescent="0.25">
      <c r="A4434" s="15" t="s">
        <v>137</v>
      </c>
      <c r="B4434" s="16" t="s">
        <v>11</v>
      </c>
      <c r="C4434" s="15" t="str">
        <f t="shared" si="484"/>
        <v>Shale &amp; Sandstone_Fill</v>
      </c>
      <c r="D4434" s="15">
        <v>0</v>
      </c>
      <c r="E4434" s="33">
        <f t="shared" si="487"/>
        <v>-4.8134274696818129E-2</v>
      </c>
      <c r="F4434" s="15" t="str">
        <f t="shared" si="483"/>
        <v>Not Used</v>
      </c>
      <c r="G4434" s="17" t="s">
        <v>159</v>
      </c>
      <c r="H4434" s="18" t="s">
        <v>166</v>
      </c>
      <c r="I4434" s="26" t="s">
        <v>166</v>
      </c>
      <c r="J4434" s="19" t="str">
        <f t="shared" si="488"/>
        <v>Not Used</v>
      </c>
      <c r="K4434" s="19" t="str">
        <f t="shared" si="489"/>
        <v>Not Used</v>
      </c>
      <c r="L4434" s="27" t="str">
        <f t="shared" si="485"/>
        <v>CHECK</v>
      </c>
      <c r="M4434" s="27" t="str">
        <f t="shared" si="486"/>
        <v>Bedrock</v>
      </c>
    </row>
    <row r="4435" spans="1:13" x14ac:dyDescent="0.25">
      <c r="A4435" s="15" t="s">
        <v>137</v>
      </c>
      <c r="B4435" s="16" t="s">
        <v>12</v>
      </c>
      <c r="C4435" s="15" t="str">
        <f t="shared" si="484"/>
        <v>Shale &amp; Sandstone_Fine</v>
      </c>
      <c r="D4435" s="15">
        <v>18</v>
      </c>
      <c r="E4435" s="33">
        <f t="shared" si="487"/>
        <v>-4.706923917175785E-2</v>
      </c>
      <c r="F4435" s="15" t="str">
        <f t="shared" si="483"/>
        <v>Rare/Uncommon</v>
      </c>
      <c r="G4435" s="17" t="s">
        <v>159</v>
      </c>
      <c r="H4435" s="18" t="s">
        <v>166</v>
      </c>
      <c r="I4435" s="26" t="s">
        <v>166</v>
      </c>
      <c r="J4435" s="19" t="str">
        <f t="shared" si="488"/>
        <v>Needs Review</v>
      </c>
      <c r="K4435" s="19" t="str">
        <f t="shared" si="489"/>
        <v>Bell &amp; Erber</v>
      </c>
      <c r="L4435" s="27" t="str">
        <f t="shared" si="485"/>
        <v>Bedrock</v>
      </c>
      <c r="M4435" s="27" t="str">
        <f t="shared" si="486"/>
        <v>Bedrock</v>
      </c>
    </row>
    <row r="4436" spans="1:13" x14ac:dyDescent="0.25">
      <c r="A4436" s="15" t="s">
        <v>137</v>
      </c>
      <c r="B4436" s="16" t="s">
        <v>13</v>
      </c>
      <c r="C4436" s="15" t="str">
        <f t="shared" si="484"/>
        <v>Shale &amp; Sandstone_Fine To Coarse</v>
      </c>
      <c r="D4436" s="15">
        <v>2</v>
      </c>
      <c r="E4436" s="33">
        <f t="shared" si="487"/>
        <v>-4.8015937416255879E-2</v>
      </c>
      <c r="F4436" s="15" t="str">
        <f t="shared" si="483"/>
        <v>Rare/Uncommon</v>
      </c>
      <c r="G4436" s="17" t="s">
        <v>159</v>
      </c>
      <c r="H4436" s="18" t="s">
        <v>166</v>
      </c>
      <c r="I4436" s="26" t="s">
        <v>166</v>
      </c>
      <c r="J4436" s="19" t="str">
        <f t="shared" si="488"/>
        <v>Needs Review</v>
      </c>
      <c r="K4436" s="19" t="str">
        <f t="shared" si="489"/>
        <v>Bell &amp; Erber</v>
      </c>
      <c r="L4436" s="27" t="str">
        <f t="shared" si="485"/>
        <v>Bedrock</v>
      </c>
      <c r="M4436" s="27" t="str">
        <f t="shared" si="486"/>
        <v>Bedrock</v>
      </c>
    </row>
    <row r="4437" spans="1:13" x14ac:dyDescent="0.25">
      <c r="A4437" s="15" t="s">
        <v>137</v>
      </c>
      <c r="B4437" s="16" t="s">
        <v>14</v>
      </c>
      <c r="C4437" s="15" t="str">
        <f t="shared" si="484"/>
        <v>Shale &amp; Sandstone_Fine To Medium</v>
      </c>
      <c r="D4437" s="15">
        <v>0</v>
      </c>
      <c r="E4437" s="33">
        <f t="shared" si="487"/>
        <v>-4.8134274696818129E-2</v>
      </c>
      <c r="F4437" s="15" t="str">
        <f t="shared" si="483"/>
        <v>Not Used</v>
      </c>
      <c r="G4437" s="17" t="s">
        <v>159</v>
      </c>
      <c r="H4437" s="18" t="s">
        <v>166</v>
      </c>
      <c r="I4437" s="26" t="s">
        <v>166</v>
      </c>
      <c r="J4437" s="19" t="str">
        <f t="shared" si="488"/>
        <v>Not Used</v>
      </c>
      <c r="K4437" s="19" t="str">
        <f t="shared" si="489"/>
        <v>Not Used</v>
      </c>
      <c r="L4437" s="27" t="str">
        <f t="shared" si="485"/>
        <v>CHECK</v>
      </c>
      <c r="M4437" s="27" t="str">
        <f t="shared" si="486"/>
        <v>Bedrock</v>
      </c>
    </row>
    <row r="4438" spans="1:13" x14ac:dyDescent="0.25">
      <c r="A4438" s="15" t="s">
        <v>137</v>
      </c>
      <c r="B4438" s="16" t="s">
        <v>15</v>
      </c>
      <c r="C4438" s="15" t="str">
        <f t="shared" si="484"/>
        <v>Shale &amp; Sandstone_Firm</v>
      </c>
      <c r="D4438" s="15">
        <v>5</v>
      </c>
      <c r="E4438" s="33">
        <f t="shared" si="487"/>
        <v>-4.7838431495412496E-2</v>
      </c>
      <c r="F4438" s="15" t="str">
        <f t="shared" si="483"/>
        <v>Rare/Uncommon</v>
      </c>
      <c r="G4438" s="17" t="s">
        <v>159</v>
      </c>
      <c r="H4438" s="18" t="s">
        <v>166</v>
      </c>
      <c r="I4438" s="26" t="s">
        <v>166</v>
      </c>
      <c r="J4438" s="19" t="str">
        <f t="shared" si="488"/>
        <v>Needs Review</v>
      </c>
      <c r="K4438" s="19" t="str">
        <f t="shared" si="489"/>
        <v>Bell &amp; Erber</v>
      </c>
      <c r="L4438" s="27" t="str">
        <f t="shared" si="485"/>
        <v>Bedrock</v>
      </c>
      <c r="M4438" s="27" t="str">
        <f t="shared" si="486"/>
        <v>Bedrock</v>
      </c>
    </row>
    <row r="4439" spans="1:13" x14ac:dyDescent="0.25">
      <c r="A4439" s="15" t="s">
        <v>137</v>
      </c>
      <c r="B4439" s="16" t="s">
        <v>16</v>
      </c>
      <c r="C4439" s="15" t="str">
        <f t="shared" si="484"/>
        <v>Shale &amp; Sandstone_Fractured</v>
      </c>
      <c r="D4439" s="15">
        <v>19</v>
      </c>
      <c r="E4439" s="33">
        <f t="shared" si="487"/>
        <v>-4.7010070531476725E-2</v>
      </c>
      <c r="F4439" s="15" t="str">
        <f t="shared" si="483"/>
        <v>Rare/Uncommon</v>
      </c>
      <c r="G4439" s="17" t="s">
        <v>159</v>
      </c>
      <c r="H4439" s="18" t="s">
        <v>166</v>
      </c>
      <c r="I4439" s="26" t="s">
        <v>166</v>
      </c>
      <c r="J4439" s="19" t="str">
        <f t="shared" si="488"/>
        <v>Needs Review</v>
      </c>
      <c r="K4439" s="19" t="str">
        <f t="shared" si="489"/>
        <v>Bell &amp; Erber</v>
      </c>
      <c r="L4439" s="27" t="str">
        <f t="shared" si="485"/>
        <v>Bedrock</v>
      </c>
      <c r="M4439" s="27" t="str">
        <f t="shared" si="486"/>
        <v>Bedrock</v>
      </c>
    </row>
    <row r="4440" spans="1:13" x14ac:dyDescent="0.25">
      <c r="A4440" s="15" t="s">
        <v>137</v>
      </c>
      <c r="B4440" s="16" t="s">
        <v>17</v>
      </c>
      <c r="C4440" s="15" t="str">
        <f t="shared" si="484"/>
        <v>Shale &amp; Sandstone_Gravely</v>
      </c>
      <c r="D4440" s="15">
        <v>13</v>
      </c>
      <c r="E4440" s="33">
        <f t="shared" si="487"/>
        <v>-4.7365082373163482E-2</v>
      </c>
      <c r="F4440" s="15" t="str">
        <f t="shared" si="483"/>
        <v>Rare/Uncommon</v>
      </c>
      <c r="G4440" s="17" t="s">
        <v>159</v>
      </c>
      <c r="H4440" s="18" t="s">
        <v>166</v>
      </c>
      <c r="I4440" s="26" t="s">
        <v>166</v>
      </c>
      <c r="J4440" s="19" t="str">
        <f t="shared" si="488"/>
        <v>Needs Review</v>
      </c>
      <c r="K4440" s="19" t="str">
        <f t="shared" si="489"/>
        <v>Bell &amp; Erber</v>
      </c>
      <c r="L4440" s="27" t="str">
        <f t="shared" si="485"/>
        <v>Bedrock</v>
      </c>
      <c r="M4440" s="27" t="str">
        <f t="shared" si="486"/>
        <v>Bedrock</v>
      </c>
    </row>
    <row r="4441" spans="1:13" x14ac:dyDescent="0.25">
      <c r="A4441" s="15" t="s">
        <v>137</v>
      </c>
      <c r="B4441" s="16" t="s">
        <v>18</v>
      </c>
      <c r="C4441" s="15" t="str">
        <f t="shared" si="484"/>
        <v>Shale &amp; Sandstone_Gummy</v>
      </c>
      <c r="D4441" s="15">
        <v>1</v>
      </c>
      <c r="E4441" s="33">
        <f t="shared" si="487"/>
        <v>-4.8075106056537004E-2</v>
      </c>
      <c r="F4441" s="15" t="str">
        <f t="shared" si="483"/>
        <v>Rare/Uncommon</v>
      </c>
      <c r="G4441" s="17" t="s">
        <v>159</v>
      </c>
      <c r="H4441" s="18" t="s">
        <v>166</v>
      </c>
      <c r="I4441" s="26" t="s">
        <v>166</v>
      </c>
      <c r="J4441" s="19" t="str">
        <f t="shared" si="488"/>
        <v>Needs Review</v>
      </c>
      <c r="K4441" s="19" t="str">
        <f t="shared" si="489"/>
        <v>Bell &amp; Erber</v>
      </c>
      <c r="L4441" s="27" t="str">
        <f t="shared" si="485"/>
        <v>Bedrock</v>
      </c>
      <c r="M4441" s="27" t="str">
        <f t="shared" si="486"/>
        <v>Bedrock</v>
      </c>
    </row>
    <row r="4442" spans="1:13" x14ac:dyDescent="0.25">
      <c r="A4442" s="15" t="s">
        <v>137</v>
      </c>
      <c r="B4442" s="16" t="s">
        <v>19</v>
      </c>
      <c r="C4442" s="15" t="str">
        <f t="shared" si="484"/>
        <v>Shale &amp; Sandstone_Hard</v>
      </c>
      <c r="D4442" s="15">
        <v>186</v>
      </c>
      <c r="E4442" s="33">
        <f t="shared" si="487"/>
        <v>-3.7128907604528576E-2</v>
      </c>
      <c r="F4442" s="15" t="str">
        <f t="shared" si="483"/>
        <v>Rare/Uncommon</v>
      </c>
      <c r="G4442" s="17" t="s">
        <v>159</v>
      </c>
      <c r="H4442" s="18" t="s">
        <v>166</v>
      </c>
      <c r="I4442" s="26" t="s">
        <v>166</v>
      </c>
      <c r="J4442" s="19" t="str">
        <f t="shared" si="488"/>
        <v>Needs Review</v>
      </c>
      <c r="K4442" s="19" t="str">
        <f t="shared" si="489"/>
        <v>Bell &amp; Erber</v>
      </c>
      <c r="L4442" s="27" t="str">
        <f t="shared" si="485"/>
        <v>Bedrock</v>
      </c>
      <c r="M4442" s="27" t="str">
        <f t="shared" si="486"/>
        <v>Bedrock</v>
      </c>
    </row>
    <row r="4443" spans="1:13" x14ac:dyDescent="0.25">
      <c r="A4443" s="15" t="s">
        <v>137</v>
      </c>
      <c r="B4443" s="16" t="s">
        <v>20</v>
      </c>
      <c r="C4443" s="15" t="str">
        <f t="shared" si="484"/>
        <v>Shale &amp; Sandstone_Heaving/Quick</v>
      </c>
      <c r="D4443" s="15">
        <v>1</v>
      </c>
      <c r="E4443" s="33">
        <f t="shared" si="487"/>
        <v>-4.8075106056537004E-2</v>
      </c>
      <c r="F4443" s="15" t="str">
        <f t="shared" si="483"/>
        <v>Rare/Uncommon</v>
      </c>
      <c r="G4443" s="17" t="s">
        <v>159</v>
      </c>
      <c r="H4443" s="18" t="s">
        <v>166</v>
      </c>
      <c r="I4443" s="26" t="s">
        <v>166</v>
      </c>
      <c r="J4443" s="19" t="str">
        <f t="shared" si="488"/>
        <v>Needs Review</v>
      </c>
      <c r="K4443" s="19" t="str">
        <f t="shared" si="489"/>
        <v>Bell &amp; Erber</v>
      </c>
      <c r="L4443" s="27" t="str">
        <f t="shared" si="485"/>
        <v>Bedrock</v>
      </c>
      <c r="M4443" s="27" t="str">
        <f t="shared" si="486"/>
        <v>Bedrock</v>
      </c>
    </row>
    <row r="4444" spans="1:13" x14ac:dyDescent="0.25">
      <c r="A4444" s="15" t="s">
        <v>137</v>
      </c>
      <c r="B4444" s="16" t="s">
        <v>21</v>
      </c>
      <c r="C4444" s="15" t="str">
        <f t="shared" si="484"/>
        <v>Shale &amp; Sandstone_Karst</v>
      </c>
      <c r="D4444" s="15">
        <v>1</v>
      </c>
      <c r="E4444" s="33">
        <f t="shared" si="487"/>
        <v>-4.8075106056537004E-2</v>
      </c>
      <c r="F4444" s="15" t="str">
        <f t="shared" si="483"/>
        <v>Rare/Uncommon</v>
      </c>
      <c r="G4444" s="17" t="s">
        <v>159</v>
      </c>
      <c r="H4444" s="18" t="s">
        <v>166</v>
      </c>
      <c r="I4444" s="26" t="s">
        <v>166</v>
      </c>
      <c r="J4444" s="19" t="str">
        <f t="shared" si="488"/>
        <v>Needs Review</v>
      </c>
      <c r="K4444" s="19" t="str">
        <f t="shared" si="489"/>
        <v>Bell &amp; Erber</v>
      </c>
      <c r="L4444" s="27" t="str">
        <f t="shared" si="485"/>
        <v>Bedrock</v>
      </c>
      <c r="M4444" s="27" t="str">
        <f t="shared" si="486"/>
        <v>Bedrock</v>
      </c>
    </row>
    <row r="4445" spans="1:13" x14ac:dyDescent="0.25">
      <c r="A4445" s="15" t="s">
        <v>137</v>
      </c>
      <c r="B4445" s="16" t="s">
        <v>22</v>
      </c>
      <c r="C4445" s="15" t="str">
        <f t="shared" si="484"/>
        <v>Shale &amp; Sandstone_Layered</v>
      </c>
      <c r="D4445" s="15">
        <v>287</v>
      </c>
      <c r="E4445" s="33">
        <f t="shared" si="487"/>
        <v>-3.1152874936134781E-2</v>
      </c>
      <c r="F4445" s="15" t="str">
        <f t="shared" si="483"/>
        <v>Rare/Uncommon</v>
      </c>
      <c r="G4445" s="17" t="s">
        <v>159</v>
      </c>
      <c r="H4445" s="18" t="s">
        <v>166</v>
      </c>
      <c r="I4445" s="26" t="s">
        <v>166</v>
      </c>
      <c r="J4445" s="19" t="str">
        <f t="shared" si="488"/>
        <v>Needs Review</v>
      </c>
      <c r="K4445" s="19" t="str">
        <f t="shared" si="489"/>
        <v>Bell &amp; Erber</v>
      </c>
      <c r="L4445" s="27" t="str">
        <f t="shared" si="485"/>
        <v>Bedrock</v>
      </c>
      <c r="M4445" s="27" t="str">
        <f t="shared" si="486"/>
        <v>Bedrock</v>
      </c>
    </row>
    <row r="4446" spans="1:13" x14ac:dyDescent="0.25">
      <c r="A4446" s="15" t="s">
        <v>137</v>
      </c>
      <c r="B4446" s="16" t="s">
        <v>23</v>
      </c>
      <c r="C4446" s="15" t="str">
        <f t="shared" si="484"/>
        <v>Shale &amp; Sandstone_Medium</v>
      </c>
      <c r="D4446" s="15">
        <v>17</v>
      </c>
      <c r="E4446" s="33">
        <f t="shared" si="487"/>
        <v>-4.7128407812038975E-2</v>
      </c>
      <c r="F4446" s="15" t="str">
        <f t="shared" si="483"/>
        <v>Rare/Uncommon</v>
      </c>
      <c r="G4446" s="17" t="s">
        <v>159</v>
      </c>
      <c r="H4446" s="18" t="s">
        <v>166</v>
      </c>
      <c r="I4446" s="26" t="s">
        <v>166</v>
      </c>
      <c r="J4446" s="19" t="str">
        <f t="shared" si="488"/>
        <v>Needs Review</v>
      </c>
      <c r="K4446" s="19" t="str">
        <f t="shared" si="489"/>
        <v>Bell &amp; Erber</v>
      </c>
      <c r="L4446" s="27" t="str">
        <f t="shared" si="485"/>
        <v>Bedrock</v>
      </c>
      <c r="M4446" s="27" t="str">
        <f t="shared" si="486"/>
        <v>Bedrock</v>
      </c>
    </row>
    <row r="4447" spans="1:13" x14ac:dyDescent="0.25">
      <c r="A4447" s="15" t="s">
        <v>137</v>
      </c>
      <c r="B4447" s="16" t="s">
        <v>24</v>
      </c>
      <c r="C4447" s="15" t="str">
        <f t="shared" si="484"/>
        <v>Shale &amp; Sandstone_Medium To Coarse</v>
      </c>
      <c r="D4447" s="15">
        <v>0</v>
      </c>
      <c r="E4447" s="33">
        <f t="shared" si="487"/>
        <v>-4.8134274696818129E-2</v>
      </c>
      <c r="F4447" s="15" t="str">
        <f t="shared" si="483"/>
        <v>Not Used</v>
      </c>
      <c r="G4447" s="17" t="s">
        <v>159</v>
      </c>
      <c r="H4447" s="18" t="s">
        <v>166</v>
      </c>
      <c r="I4447" s="26" t="s">
        <v>166</v>
      </c>
      <c r="J4447" s="19" t="str">
        <f t="shared" si="488"/>
        <v>Not Used</v>
      </c>
      <c r="K4447" s="19" t="str">
        <f t="shared" si="489"/>
        <v>Not Used</v>
      </c>
      <c r="L4447" s="27" t="str">
        <f t="shared" si="485"/>
        <v>CHECK</v>
      </c>
      <c r="M4447" s="27" t="str">
        <f t="shared" si="486"/>
        <v>Bedrock</v>
      </c>
    </row>
    <row r="4448" spans="1:13" x14ac:dyDescent="0.25">
      <c r="A4448" s="15" t="s">
        <v>137</v>
      </c>
      <c r="B4448" s="16" t="s">
        <v>25</v>
      </c>
      <c r="C4448" s="15" t="str">
        <f t="shared" si="484"/>
        <v>Shale &amp; Sandstone_Organic</v>
      </c>
      <c r="D4448" s="15">
        <v>1</v>
      </c>
      <c r="E4448" s="33">
        <f t="shared" si="487"/>
        <v>-4.8075106056537004E-2</v>
      </c>
      <c r="F4448" s="15" t="str">
        <f t="shared" si="483"/>
        <v>Rare/Uncommon</v>
      </c>
      <c r="G4448" s="17" t="s">
        <v>159</v>
      </c>
      <c r="H4448" s="18" t="s">
        <v>166</v>
      </c>
      <c r="I4448" s="26" t="s">
        <v>166</v>
      </c>
      <c r="J4448" s="19" t="str">
        <f t="shared" si="488"/>
        <v>Needs Review</v>
      </c>
      <c r="K4448" s="19" t="str">
        <f t="shared" si="489"/>
        <v>Bell &amp; Erber</v>
      </c>
      <c r="L4448" s="27" t="str">
        <f t="shared" si="485"/>
        <v>Bedrock</v>
      </c>
      <c r="M4448" s="27" t="str">
        <f t="shared" si="486"/>
        <v>Bedrock</v>
      </c>
    </row>
    <row r="4449" spans="1:13" x14ac:dyDescent="0.25">
      <c r="A4449" s="15" t="s">
        <v>137</v>
      </c>
      <c r="B4449" s="16" t="s">
        <v>26</v>
      </c>
      <c r="C4449" s="15" t="str">
        <f t="shared" si="484"/>
        <v>Shale &amp; Sandstone_Porous</v>
      </c>
      <c r="D4449" s="15">
        <v>18</v>
      </c>
      <c r="E4449" s="33">
        <f t="shared" si="487"/>
        <v>-4.706923917175785E-2</v>
      </c>
      <c r="F4449" s="15" t="str">
        <f t="shared" si="483"/>
        <v>Rare/Uncommon</v>
      </c>
      <c r="G4449" s="17" t="s">
        <v>159</v>
      </c>
      <c r="H4449" s="18" t="s">
        <v>166</v>
      </c>
      <c r="I4449" s="26" t="s">
        <v>166</v>
      </c>
      <c r="J4449" s="19" t="str">
        <f t="shared" si="488"/>
        <v>Needs Review</v>
      </c>
      <c r="K4449" s="19" t="str">
        <f t="shared" si="489"/>
        <v>Bell &amp; Erber</v>
      </c>
      <c r="L4449" s="27" t="str">
        <f t="shared" si="485"/>
        <v>Bedrock</v>
      </c>
      <c r="M4449" s="27" t="str">
        <f t="shared" si="486"/>
        <v>Bedrock</v>
      </c>
    </row>
    <row r="4450" spans="1:13" x14ac:dyDescent="0.25">
      <c r="A4450" s="15" t="s">
        <v>137</v>
      </c>
      <c r="B4450" s="16" t="s">
        <v>27</v>
      </c>
      <c r="C4450" s="15" t="str">
        <f t="shared" si="484"/>
        <v>Shale &amp; Sandstone_Sandy</v>
      </c>
      <c r="D4450" s="15">
        <v>237</v>
      </c>
      <c r="E4450" s="33">
        <f t="shared" si="487"/>
        <v>-3.4111306950191114E-2</v>
      </c>
      <c r="F4450" s="15" t="str">
        <f t="shared" si="483"/>
        <v>Rare/Uncommon</v>
      </c>
      <c r="G4450" s="17" t="s">
        <v>159</v>
      </c>
      <c r="H4450" s="18" t="s">
        <v>166</v>
      </c>
      <c r="I4450" s="26" t="s">
        <v>166</v>
      </c>
      <c r="J4450" s="19" t="str">
        <f t="shared" si="488"/>
        <v>Needs Review</v>
      </c>
      <c r="K4450" s="19" t="str">
        <f t="shared" si="489"/>
        <v>Bell &amp; Erber</v>
      </c>
      <c r="L4450" s="27" t="str">
        <f t="shared" si="485"/>
        <v>Bedrock</v>
      </c>
      <c r="M4450" s="27" t="str">
        <f t="shared" si="486"/>
        <v>Bedrock</v>
      </c>
    </row>
    <row r="4451" spans="1:13" x14ac:dyDescent="0.25">
      <c r="A4451" s="15" t="s">
        <v>137</v>
      </c>
      <c r="B4451" s="16" t="s">
        <v>28</v>
      </c>
      <c r="C4451" s="15" t="str">
        <f t="shared" si="484"/>
        <v>Shale &amp; Sandstone_Silty</v>
      </c>
      <c r="D4451" s="15">
        <v>4</v>
      </c>
      <c r="E4451" s="33">
        <f t="shared" si="487"/>
        <v>-4.7897600135693622E-2</v>
      </c>
      <c r="F4451" s="15" t="str">
        <f t="shared" si="483"/>
        <v>Rare/Uncommon</v>
      </c>
      <c r="G4451" s="17" t="s">
        <v>159</v>
      </c>
      <c r="H4451" s="18" t="s">
        <v>166</v>
      </c>
      <c r="I4451" s="26" t="s">
        <v>166</v>
      </c>
      <c r="J4451" s="19" t="str">
        <f t="shared" si="488"/>
        <v>Needs Review</v>
      </c>
      <c r="K4451" s="19" t="str">
        <f t="shared" si="489"/>
        <v>Bell &amp; Erber</v>
      </c>
      <c r="L4451" s="27" t="str">
        <f t="shared" si="485"/>
        <v>Bedrock</v>
      </c>
      <c r="M4451" s="27" t="str">
        <f t="shared" si="486"/>
        <v>Bedrock</v>
      </c>
    </row>
    <row r="4452" spans="1:13" x14ac:dyDescent="0.25">
      <c r="A4452" s="15" t="s">
        <v>137</v>
      </c>
      <c r="B4452" s="16" t="s">
        <v>29</v>
      </c>
      <c r="C4452" s="15" t="str">
        <f t="shared" si="484"/>
        <v>Shale &amp; Sandstone_Soft</v>
      </c>
      <c r="D4452" s="15">
        <v>387</v>
      </c>
      <c r="E4452" s="33">
        <f t="shared" si="487"/>
        <v>-2.5236010908022116E-2</v>
      </c>
      <c r="F4452" s="15" t="str">
        <f t="shared" si="483"/>
        <v>Rare/Uncommon</v>
      </c>
      <c r="G4452" s="17" t="s">
        <v>159</v>
      </c>
      <c r="H4452" s="18" t="s">
        <v>166</v>
      </c>
      <c r="I4452" s="26" t="s">
        <v>166</v>
      </c>
      <c r="J4452" s="19" t="str">
        <f t="shared" si="488"/>
        <v>Needs Review</v>
      </c>
      <c r="K4452" s="19" t="str">
        <f t="shared" si="489"/>
        <v>Bell &amp; Erber</v>
      </c>
      <c r="L4452" s="27" t="str">
        <f t="shared" si="485"/>
        <v>Bedrock</v>
      </c>
      <c r="M4452" s="27" t="str">
        <f t="shared" si="486"/>
        <v>Bedrock</v>
      </c>
    </row>
    <row r="4453" spans="1:13" x14ac:dyDescent="0.25">
      <c r="A4453" s="15" t="s">
        <v>137</v>
      </c>
      <c r="B4453" s="16" t="s">
        <v>30</v>
      </c>
      <c r="C4453" s="15" t="str">
        <f t="shared" si="484"/>
        <v>Shale &amp; Sandstone_Sticky</v>
      </c>
      <c r="D4453" s="15">
        <v>5</v>
      </c>
      <c r="E4453" s="33">
        <f t="shared" si="487"/>
        <v>-4.7838431495412496E-2</v>
      </c>
      <c r="F4453" s="15" t="str">
        <f t="shared" si="483"/>
        <v>Rare/Uncommon</v>
      </c>
      <c r="G4453" s="17" t="s">
        <v>159</v>
      </c>
      <c r="H4453" s="18" t="s">
        <v>166</v>
      </c>
      <c r="I4453" s="26" t="s">
        <v>166</v>
      </c>
      <c r="J4453" s="19" t="str">
        <f t="shared" si="488"/>
        <v>Needs Review</v>
      </c>
      <c r="K4453" s="19" t="str">
        <f t="shared" si="489"/>
        <v>Bell &amp; Erber</v>
      </c>
      <c r="L4453" s="27" t="str">
        <f t="shared" si="485"/>
        <v>Bedrock</v>
      </c>
      <c r="M4453" s="27" t="str">
        <f t="shared" si="486"/>
        <v>Bedrock</v>
      </c>
    </row>
    <row r="4454" spans="1:13" x14ac:dyDescent="0.25">
      <c r="A4454" s="15" t="s">
        <v>137</v>
      </c>
      <c r="B4454" s="16" t="s">
        <v>31</v>
      </c>
      <c r="C4454" s="15" t="str">
        <f t="shared" si="484"/>
        <v>Shale &amp; Sandstone_Stoney</v>
      </c>
      <c r="D4454" s="15">
        <v>1</v>
      </c>
      <c r="E4454" s="33">
        <f t="shared" si="487"/>
        <v>-4.8075106056537004E-2</v>
      </c>
      <c r="F4454" s="15" t="str">
        <f t="shared" si="483"/>
        <v>Rare/Uncommon</v>
      </c>
      <c r="G4454" s="17" t="s">
        <v>159</v>
      </c>
      <c r="H4454" s="18" t="s">
        <v>166</v>
      </c>
      <c r="I4454" s="26" t="s">
        <v>166</v>
      </c>
      <c r="J4454" s="19" t="str">
        <f t="shared" si="488"/>
        <v>Needs Review</v>
      </c>
      <c r="K4454" s="19" t="str">
        <f t="shared" si="489"/>
        <v>Bell &amp; Erber</v>
      </c>
      <c r="L4454" s="27" t="str">
        <f t="shared" si="485"/>
        <v>Bedrock</v>
      </c>
      <c r="M4454" s="27" t="str">
        <f t="shared" si="486"/>
        <v>Bedrock</v>
      </c>
    </row>
    <row r="4455" spans="1:13" x14ac:dyDescent="0.25">
      <c r="A4455" s="15" t="s">
        <v>137</v>
      </c>
      <c r="B4455" s="16" t="s">
        <v>32</v>
      </c>
      <c r="C4455" s="15" t="str">
        <f t="shared" si="484"/>
        <v>Shale &amp; Sandstone_Stringers</v>
      </c>
      <c r="D4455" s="15">
        <v>87</v>
      </c>
      <c r="E4455" s="33">
        <f t="shared" si="487"/>
        <v>-4.298660299236011E-2</v>
      </c>
      <c r="F4455" s="15" t="str">
        <f t="shared" si="483"/>
        <v>Rare/Uncommon</v>
      </c>
      <c r="G4455" s="17" t="s">
        <v>159</v>
      </c>
      <c r="H4455" s="18" t="s">
        <v>166</v>
      </c>
      <c r="I4455" s="26" t="s">
        <v>166</v>
      </c>
      <c r="J4455" s="19" t="str">
        <f t="shared" si="488"/>
        <v>Needs Review</v>
      </c>
      <c r="K4455" s="19" t="str">
        <f t="shared" si="489"/>
        <v>Bell &amp; Erber</v>
      </c>
      <c r="L4455" s="27" t="str">
        <f t="shared" si="485"/>
        <v>Bedrock</v>
      </c>
      <c r="M4455" s="27" t="str">
        <f t="shared" si="486"/>
        <v>Bedrock</v>
      </c>
    </row>
    <row r="4456" spans="1:13" x14ac:dyDescent="0.25">
      <c r="A4456" s="15" t="s">
        <v>137</v>
      </c>
      <c r="B4456" s="16" t="s">
        <v>33</v>
      </c>
      <c r="C4456" s="15" t="str">
        <f t="shared" si="484"/>
        <v>Shale &amp; Sandstone_Strips</v>
      </c>
      <c r="D4456" s="15">
        <v>144</v>
      </c>
      <c r="E4456" s="33">
        <f t="shared" si="487"/>
        <v>-3.9613990496335891E-2</v>
      </c>
      <c r="F4456" s="15" t="str">
        <f t="shared" si="483"/>
        <v>Rare/Uncommon</v>
      </c>
      <c r="G4456" s="17" t="s">
        <v>159</v>
      </c>
      <c r="H4456" s="18" t="s">
        <v>166</v>
      </c>
      <c r="I4456" s="26" t="s">
        <v>166</v>
      </c>
      <c r="J4456" s="19" t="str">
        <f t="shared" si="488"/>
        <v>Needs Review</v>
      </c>
      <c r="K4456" s="19" t="str">
        <f t="shared" si="489"/>
        <v>Bell &amp; Erber</v>
      </c>
      <c r="L4456" s="27" t="str">
        <f t="shared" si="485"/>
        <v>Bedrock</v>
      </c>
      <c r="M4456" s="27" t="str">
        <f t="shared" si="486"/>
        <v>Bedrock</v>
      </c>
    </row>
    <row r="4457" spans="1:13" x14ac:dyDescent="0.25">
      <c r="A4457" s="15" t="s">
        <v>137</v>
      </c>
      <c r="B4457" s="16" t="s">
        <v>34</v>
      </c>
      <c r="C4457" s="15" t="str">
        <f t="shared" si="484"/>
        <v>Shale &amp; Sandstone_Swelling</v>
      </c>
      <c r="D4457" s="15">
        <v>0</v>
      </c>
      <c r="E4457" s="33">
        <f t="shared" si="487"/>
        <v>-4.8134274696818129E-2</v>
      </c>
      <c r="F4457" s="15" t="str">
        <f t="shared" si="483"/>
        <v>Not Used</v>
      </c>
      <c r="G4457" s="17" t="s">
        <v>159</v>
      </c>
      <c r="H4457" s="18" t="s">
        <v>166</v>
      </c>
      <c r="I4457" s="26" t="s">
        <v>166</v>
      </c>
      <c r="J4457" s="19" t="str">
        <f t="shared" si="488"/>
        <v>Not Used</v>
      </c>
      <c r="K4457" s="19" t="str">
        <f t="shared" si="489"/>
        <v>Not Used</v>
      </c>
      <c r="L4457" s="27" t="str">
        <f t="shared" si="485"/>
        <v>CHECK</v>
      </c>
      <c r="M4457" s="27" t="str">
        <f t="shared" si="486"/>
        <v>Bedrock</v>
      </c>
    </row>
    <row r="4458" spans="1:13" x14ac:dyDescent="0.25">
      <c r="A4458" s="15" t="s">
        <v>137</v>
      </c>
      <c r="B4458" s="16" t="s">
        <v>35</v>
      </c>
      <c r="C4458" s="15" t="str">
        <f t="shared" si="484"/>
        <v>Shale &amp; Sandstone_Very Coarse</v>
      </c>
      <c r="D4458" s="15">
        <v>0</v>
      </c>
      <c r="E4458" s="33">
        <f t="shared" si="487"/>
        <v>-4.8134274696818129E-2</v>
      </c>
      <c r="F4458" s="15" t="str">
        <f t="shared" si="483"/>
        <v>Not Used</v>
      </c>
      <c r="G4458" s="17" t="s">
        <v>159</v>
      </c>
      <c r="H4458" s="18" t="s">
        <v>166</v>
      </c>
      <c r="I4458" s="26" t="s">
        <v>166</v>
      </c>
      <c r="J4458" s="19" t="str">
        <f t="shared" si="488"/>
        <v>Not Used</v>
      </c>
      <c r="K4458" s="19" t="str">
        <f t="shared" si="489"/>
        <v>Not Used</v>
      </c>
      <c r="L4458" s="27" t="str">
        <f t="shared" si="485"/>
        <v>CHECK</v>
      </c>
      <c r="M4458" s="27" t="str">
        <f t="shared" si="486"/>
        <v>Bedrock</v>
      </c>
    </row>
    <row r="4459" spans="1:13" x14ac:dyDescent="0.25">
      <c r="A4459" s="15" t="s">
        <v>137</v>
      </c>
      <c r="B4459" s="16" t="s">
        <v>160</v>
      </c>
      <c r="C4459" s="15" t="str">
        <f t="shared" si="484"/>
        <v>Shale &amp; Sandstone_Very Fine</v>
      </c>
      <c r="D4459" s="15">
        <v>0</v>
      </c>
      <c r="E4459" s="33">
        <f t="shared" si="487"/>
        <v>-4.8134274696818129E-2</v>
      </c>
      <c r="F4459" s="15" t="str">
        <f t="shared" si="483"/>
        <v>Not Used</v>
      </c>
      <c r="G4459" s="17" t="s">
        <v>159</v>
      </c>
      <c r="H4459" s="18" t="s">
        <v>166</v>
      </c>
      <c r="I4459" s="26" t="s">
        <v>166</v>
      </c>
      <c r="J4459" s="19" t="str">
        <f t="shared" si="488"/>
        <v>Not Used</v>
      </c>
      <c r="K4459" s="19" t="str">
        <f t="shared" si="489"/>
        <v>Not Used</v>
      </c>
      <c r="L4459" s="27" t="str">
        <f t="shared" si="485"/>
        <v>CHECK</v>
      </c>
      <c r="M4459" s="27" t="str">
        <f t="shared" si="486"/>
        <v>Bedrock</v>
      </c>
    </row>
    <row r="4460" spans="1:13" x14ac:dyDescent="0.25">
      <c r="A4460" s="15" t="s">
        <v>137</v>
      </c>
      <c r="B4460" s="16" t="s">
        <v>36</v>
      </c>
      <c r="C4460" s="15" t="str">
        <f t="shared" si="484"/>
        <v>Shale &amp; Sandstone_Very Fine-Coarse</v>
      </c>
      <c r="D4460" s="15">
        <v>1</v>
      </c>
      <c r="E4460" s="33">
        <f t="shared" si="487"/>
        <v>-4.8075106056537004E-2</v>
      </c>
      <c r="F4460" s="15" t="str">
        <f t="shared" si="483"/>
        <v>Rare/Uncommon</v>
      </c>
      <c r="G4460" s="17" t="s">
        <v>159</v>
      </c>
      <c r="H4460" s="18" t="s">
        <v>166</v>
      </c>
      <c r="I4460" s="26" t="s">
        <v>166</v>
      </c>
      <c r="J4460" s="19" t="str">
        <f t="shared" si="488"/>
        <v>Needs Review</v>
      </c>
      <c r="K4460" s="19" t="str">
        <f t="shared" si="489"/>
        <v>Bell &amp; Erber</v>
      </c>
      <c r="L4460" s="27" t="str">
        <f t="shared" si="485"/>
        <v>Bedrock</v>
      </c>
      <c r="M4460" s="27" t="str">
        <f t="shared" si="486"/>
        <v>Bedrock</v>
      </c>
    </row>
    <row r="4461" spans="1:13" x14ac:dyDescent="0.25">
      <c r="A4461" s="15" t="s">
        <v>137</v>
      </c>
      <c r="B4461" s="16" t="s">
        <v>37</v>
      </c>
      <c r="C4461" s="15" t="str">
        <f t="shared" si="484"/>
        <v>Shale &amp; Sandstone_Very Fine-Fine</v>
      </c>
      <c r="D4461" s="15">
        <v>1</v>
      </c>
      <c r="E4461" s="33">
        <f t="shared" si="487"/>
        <v>-4.8075106056537004E-2</v>
      </c>
      <c r="F4461" s="15" t="str">
        <f t="shared" si="483"/>
        <v>Rare/Uncommon</v>
      </c>
      <c r="G4461" s="17" t="s">
        <v>159</v>
      </c>
      <c r="H4461" s="18" t="s">
        <v>166</v>
      </c>
      <c r="I4461" s="26" t="s">
        <v>166</v>
      </c>
      <c r="J4461" s="19" t="str">
        <f t="shared" si="488"/>
        <v>Needs Review</v>
      </c>
      <c r="K4461" s="19" t="str">
        <f t="shared" si="489"/>
        <v>Bell &amp; Erber</v>
      </c>
      <c r="L4461" s="27" t="str">
        <f t="shared" si="485"/>
        <v>Bedrock</v>
      </c>
      <c r="M4461" s="27" t="str">
        <f t="shared" si="486"/>
        <v>Bedrock</v>
      </c>
    </row>
    <row r="4462" spans="1:13" x14ac:dyDescent="0.25">
      <c r="A4462" s="15" t="s">
        <v>137</v>
      </c>
      <c r="B4462" s="16" t="s">
        <v>38</v>
      </c>
      <c r="C4462" s="15" t="str">
        <f t="shared" si="484"/>
        <v>Shale &amp; Sandstone_Very Fine-Medium</v>
      </c>
      <c r="D4462" s="15">
        <v>0</v>
      </c>
      <c r="E4462" s="33">
        <f t="shared" si="487"/>
        <v>-4.8134274696818129E-2</v>
      </c>
      <c r="F4462" s="15" t="str">
        <f t="shared" si="483"/>
        <v>Not Used</v>
      </c>
      <c r="G4462" s="17" t="s">
        <v>159</v>
      </c>
      <c r="H4462" s="18" t="s">
        <v>166</v>
      </c>
      <c r="I4462" s="26" t="s">
        <v>166</v>
      </c>
      <c r="J4462" s="19" t="str">
        <f t="shared" si="488"/>
        <v>Not Used</v>
      </c>
      <c r="K4462" s="19" t="str">
        <f t="shared" si="489"/>
        <v>Not Used</v>
      </c>
      <c r="L4462" s="27" t="str">
        <f t="shared" si="485"/>
        <v>CHECK</v>
      </c>
      <c r="M4462" s="27" t="str">
        <f t="shared" si="486"/>
        <v>Bedrock</v>
      </c>
    </row>
    <row r="4463" spans="1:13" x14ac:dyDescent="0.25">
      <c r="A4463" s="15" t="s">
        <v>137</v>
      </c>
      <c r="B4463" s="16" t="s">
        <v>39</v>
      </c>
      <c r="C4463" s="15" t="str">
        <f t="shared" si="484"/>
        <v>Shale &amp; Sandstone_Very Hard</v>
      </c>
      <c r="D4463" s="15">
        <v>1</v>
      </c>
      <c r="E4463" s="33">
        <f t="shared" si="487"/>
        <v>-4.8075106056537004E-2</v>
      </c>
      <c r="F4463" s="15" t="str">
        <f t="shared" si="483"/>
        <v>Rare/Uncommon</v>
      </c>
      <c r="G4463" s="17" t="s">
        <v>159</v>
      </c>
      <c r="H4463" s="18" t="s">
        <v>166</v>
      </c>
      <c r="I4463" s="26" t="s">
        <v>166</v>
      </c>
      <c r="J4463" s="19" t="str">
        <f t="shared" si="488"/>
        <v>Needs Review</v>
      </c>
      <c r="K4463" s="19" t="str">
        <f t="shared" si="489"/>
        <v>Bell &amp; Erber</v>
      </c>
      <c r="L4463" s="27" t="str">
        <f t="shared" si="485"/>
        <v>Bedrock</v>
      </c>
      <c r="M4463" s="27" t="str">
        <f t="shared" si="486"/>
        <v>Bedrock</v>
      </c>
    </row>
    <row r="4464" spans="1:13" x14ac:dyDescent="0.25">
      <c r="A4464" s="15" t="s">
        <v>137</v>
      </c>
      <c r="B4464" s="16" t="s">
        <v>40</v>
      </c>
      <c r="C4464" s="15" t="str">
        <f t="shared" si="484"/>
        <v>Shale &amp; Sandstone_W/Boulders</v>
      </c>
      <c r="D4464" s="15">
        <v>1</v>
      </c>
      <c r="E4464" s="33">
        <f t="shared" si="487"/>
        <v>-4.8075106056537004E-2</v>
      </c>
      <c r="F4464" s="15" t="str">
        <f t="shared" si="483"/>
        <v>Rare/Uncommon</v>
      </c>
      <c r="G4464" s="17" t="s">
        <v>159</v>
      </c>
      <c r="H4464" s="18" t="s">
        <v>166</v>
      </c>
      <c r="I4464" s="26" t="s">
        <v>166</v>
      </c>
      <c r="J4464" s="19" t="str">
        <f t="shared" si="488"/>
        <v>Needs Review</v>
      </c>
      <c r="K4464" s="19" t="str">
        <f t="shared" si="489"/>
        <v>Bell &amp; Erber</v>
      </c>
      <c r="L4464" s="27" t="str">
        <f t="shared" si="485"/>
        <v>Bedrock</v>
      </c>
      <c r="M4464" s="27" t="str">
        <f t="shared" si="486"/>
        <v>Bedrock</v>
      </c>
    </row>
    <row r="4465" spans="1:13" x14ac:dyDescent="0.25">
      <c r="A4465" s="15" t="s">
        <v>137</v>
      </c>
      <c r="B4465" s="16" t="s">
        <v>41</v>
      </c>
      <c r="C4465" s="15" t="str">
        <f t="shared" si="484"/>
        <v>Shale &amp; Sandstone_W/Clay</v>
      </c>
      <c r="D4465" s="15">
        <v>19</v>
      </c>
      <c r="E4465" s="33">
        <f t="shared" si="487"/>
        <v>-4.7010070531476725E-2</v>
      </c>
      <c r="F4465" s="15" t="str">
        <f t="shared" si="483"/>
        <v>Rare/Uncommon</v>
      </c>
      <c r="G4465" s="17" t="s">
        <v>159</v>
      </c>
      <c r="H4465" s="18" t="s">
        <v>166</v>
      </c>
      <c r="I4465" s="26" t="s">
        <v>166</v>
      </c>
      <c r="J4465" s="19" t="str">
        <f t="shared" si="488"/>
        <v>Needs Review</v>
      </c>
      <c r="K4465" s="19" t="str">
        <f t="shared" si="489"/>
        <v>Bell &amp; Erber</v>
      </c>
      <c r="L4465" s="27" t="str">
        <f t="shared" si="485"/>
        <v>Bedrock</v>
      </c>
      <c r="M4465" s="27" t="str">
        <f t="shared" si="486"/>
        <v>Bedrock</v>
      </c>
    </row>
    <row r="4466" spans="1:13" x14ac:dyDescent="0.25">
      <c r="A4466" s="15" t="s">
        <v>137</v>
      </c>
      <c r="B4466" s="16" t="s">
        <v>42</v>
      </c>
      <c r="C4466" s="15" t="str">
        <f t="shared" si="484"/>
        <v>Shale &amp; Sandstone_W/Coal</v>
      </c>
      <c r="D4466" s="15">
        <v>10</v>
      </c>
      <c r="E4466" s="33">
        <f t="shared" si="487"/>
        <v>-4.7542588294006864E-2</v>
      </c>
      <c r="F4466" s="15" t="str">
        <f t="shared" si="483"/>
        <v>Rare/Uncommon</v>
      </c>
      <c r="G4466" s="17" t="s">
        <v>159</v>
      </c>
      <c r="H4466" s="18" t="s">
        <v>166</v>
      </c>
      <c r="I4466" s="26" t="s">
        <v>166</v>
      </c>
      <c r="J4466" s="19" t="str">
        <f t="shared" si="488"/>
        <v>Needs Review</v>
      </c>
      <c r="K4466" s="19" t="str">
        <f t="shared" si="489"/>
        <v>Bell &amp; Erber</v>
      </c>
      <c r="L4466" s="27" t="str">
        <f t="shared" si="485"/>
        <v>Bedrock</v>
      </c>
      <c r="M4466" s="27" t="str">
        <f t="shared" si="486"/>
        <v>Bedrock</v>
      </c>
    </row>
    <row r="4467" spans="1:13" x14ac:dyDescent="0.25">
      <c r="A4467" s="15" t="s">
        <v>137</v>
      </c>
      <c r="B4467" s="16" t="s">
        <v>43</v>
      </c>
      <c r="C4467" s="15" t="str">
        <f t="shared" si="484"/>
        <v>Shale &amp; Sandstone_W/Cobbles</v>
      </c>
      <c r="D4467" s="15">
        <v>0</v>
      </c>
      <c r="E4467" s="33">
        <f t="shared" si="487"/>
        <v>-4.8134274696818129E-2</v>
      </c>
      <c r="F4467" s="15" t="str">
        <f t="shared" si="483"/>
        <v>Not Used</v>
      </c>
      <c r="G4467" s="17" t="s">
        <v>159</v>
      </c>
      <c r="H4467" s="18" t="s">
        <v>166</v>
      </c>
      <c r="I4467" s="26" t="s">
        <v>166</v>
      </c>
      <c r="J4467" s="19" t="str">
        <f t="shared" si="488"/>
        <v>Not Used</v>
      </c>
      <c r="K4467" s="19" t="str">
        <f t="shared" si="489"/>
        <v>Not Used</v>
      </c>
      <c r="L4467" s="27" t="str">
        <f t="shared" si="485"/>
        <v>CHECK</v>
      </c>
      <c r="M4467" s="27" t="str">
        <f t="shared" si="486"/>
        <v>Bedrock</v>
      </c>
    </row>
    <row r="4468" spans="1:13" x14ac:dyDescent="0.25">
      <c r="A4468" s="15" t="s">
        <v>137</v>
      </c>
      <c r="B4468" s="16" t="s">
        <v>44</v>
      </c>
      <c r="C4468" s="15" t="str">
        <f t="shared" si="484"/>
        <v>Shale &amp; Sandstone_W/Dolomite</v>
      </c>
      <c r="D4468" s="15">
        <v>1</v>
      </c>
      <c r="E4468" s="33">
        <f t="shared" si="487"/>
        <v>-4.8075106056537004E-2</v>
      </c>
      <c r="F4468" s="15" t="str">
        <f t="shared" si="483"/>
        <v>Rare/Uncommon</v>
      </c>
      <c r="G4468" s="17" t="s">
        <v>159</v>
      </c>
      <c r="H4468" s="18" t="s">
        <v>166</v>
      </c>
      <c r="I4468" s="26" t="s">
        <v>166</v>
      </c>
      <c r="J4468" s="19" t="str">
        <f t="shared" si="488"/>
        <v>Needs Review</v>
      </c>
      <c r="K4468" s="19" t="str">
        <f t="shared" si="489"/>
        <v>Bell &amp; Erber</v>
      </c>
      <c r="L4468" s="27" t="str">
        <f t="shared" si="485"/>
        <v>Bedrock</v>
      </c>
      <c r="M4468" s="27" t="str">
        <f t="shared" si="486"/>
        <v>Bedrock</v>
      </c>
    </row>
    <row r="4469" spans="1:13" x14ac:dyDescent="0.25">
      <c r="A4469" s="15" t="s">
        <v>137</v>
      </c>
      <c r="B4469" s="16" t="s">
        <v>45</v>
      </c>
      <c r="C4469" s="15" t="str">
        <f t="shared" si="484"/>
        <v>Shale &amp; Sandstone_W/Gravel</v>
      </c>
      <c r="D4469" s="15">
        <v>54</v>
      </c>
      <c r="E4469" s="33">
        <f t="shared" si="487"/>
        <v>-4.4939168121637292E-2</v>
      </c>
      <c r="F4469" s="15" t="str">
        <f t="shared" si="483"/>
        <v>Rare/Uncommon</v>
      </c>
      <c r="G4469" s="17" t="s">
        <v>159</v>
      </c>
      <c r="H4469" s="18" t="s">
        <v>166</v>
      </c>
      <c r="I4469" s="26" t="s">
        <v>166</v>
      </c>
      <c r="J4469" s="19" t="str">
        <f t="shared" si="488"/>
        <v>Needs Review</v>
      </c>
      <c r="K4469" s="19" t="str">
        <f t="shared" si="489"/>
        <v>Bell &amp; Erber</v>
      </c>
      <c r="L4469" s="27" t="str">
        <f t="shared" si="485"/>
        <v>Bedrock</v>
      </c>
      <c r="M4469" s="27" t="str">
        <f t="shared" si="486"/>
        <v>Bedrock</v>
      </c>
    </row>
    <row r="4470" spans="1:13" x14ac:dyDescent="0.25">
      <c r="A4470" s="15" t="s">
        <v>137</v>
      </c>
      <c r="B4470" s="16" t="s">
        <v>46</v>
      </c>
      <c r="C4470" s="15" t="str">
        <f t="shared" si="484"/>
        <v>Shale &amp; Sandstone_W/Gypsum</v>
      </c>
      <c r="D4470" s="15">
        <v>19</v>
      </c>
      <c r="E4470" s="33">
        <f t="shared" si="487"/>
        <v>-4.7010070531476725E-2</v>
      </c>
      <c r="F4470" s="15" t="str">
        <f t="shared" si="483"/>
        <v>Rare/Uncommon</v>
      </c>
      <c r="G4470" s="17" t="s">
        <v>159</v>
      </c>
      <c r="H4470" s="18" t="s">
        <v>166</v>
      </c>
      <c r="I4470" s="26" t="s">
        <v>166</v>
      </c>
      <c r="J4470" s="19" t="str">
        <f t="shared" si="488"/>
        <v>Needs Review</v>
      </c>
      <c r="K4470" s="19" t="str">
        <f t="shared" si="489"/>
        <v>Bell &amp; Erber</v>
      </c>
      <c r="L4470" s="27" t="str">
        <f t="shared" si="485"/>
        <v>Bedrock</v>
      </c>
      <c r="M4470" s="27" t="str">
        <f t="shared" si="486"/>
        <v>Bedrock</v>
      </c>
    </row>
    <row r="4471" spans="1:13" x14ac:dyDescent="0.25">
      <c r="A4471" s="15" t="s">
        <v>137</v>
      </c>
      <c r="B4471" s="16" t="s">
        <v>47</v>
      </c>
      <c r="C4471" s="15" t="str">
        <f t="shared" si="484"/>
        <v>Shale &amp; Sandstone_W/Limestone</v>
      </c>
      <c r="D4471" s="15">
        <v>136</v>
      </c>
      <c r="E4471" s="33">
        <f t="shared" si="487"/>
        <v>-4.0087339618584905E-2</v>
      </c>
      <c r="F4471" s="15" t="str">
        <f t="shared" si="483"/>
        <v>Rare/Uncommon</v>
      </c>
      <c r="G4471" s="17" t="s">
        <v>159</v>
      </c>
      <c r="H4471" s="18" t="s">
        <v>166</v>
      </c>
      <c r="I4471" s="26" t="s">
        <v>166</v>
      </c>
      <c r="J4471" s="19" t="str">
        <f t="shared" si="488"/>
        <v>Needs Review</v>
      </c>
      <c r="K4471" s="19" t="str">
        <f t="shared" si="489"/>
        <v>Bell &amp; Erber</v>
      </c>
      <c r="L4471" s="27" t="str">
        <f t="shared" si="485"/>
        <v>Bedrock</v>
      </c>
      <c r="M4471" s="27" t="str">
        <f t="shared" si="486"/>
        <v>Bedrock</v>
      </c>
    </row>
    <row r="4472" spans="1:13" x14ac:dyDescent="0.25">
      <c r="A4472" s="15" t="s">
        <v>137</v>
      </c>
      <c r="B4472" s="16" t="s">
        <v>48</v>
      </c>
      <c r="C4472" s="15" t="str">
        <f t="shared" si="484"/>
        <v>Shale &amp; Sandstone_W/Pyrite</v>
      </c>
      <c r="D4472" s="15">
        <v>10</v>
      </c>
      <c r="E4472" s="33">
        <f t="shared" si="487"/>
        <v>-4.7542588294006864E-2</v>
      </c>
      <c r="F4472" s="15" t="str">
        <f t="shared" si="483"/>
        <v>Rare/Uncommon</v>
      </c>
      <c r="G4472" s="17" t="s">
        <v>159</v>
      </c>
      <c r="H4472" s="18" t="s">
        <v>166</v>
      </c>
      <c r="I4472" s="26" t="s">
        <v>166</v>
      </c>
      <c r="J4472" s="19" t="str">
        <f t="shared" si="488"/>
        <v>Needs Review</v>
      </c>
      <c r="K4472" s="19" t="str">
        <f t="shared" si="489"/>
        <v>Bell &amp; Erber</v>
      </c>
      <c r="L4472" s="27" t="str">
        <f t="shared" si="485"/>
        <v>Bedrock</v>
      </c>
      <c r="M4472" s="27" t="str">
        <f t="shared" si="486"/>
        <v>Bedrock</v>
      </c>
    </row>
    <row r="4473" spans="1:13" x14ac:dyDescent="0.25">
      <c r="A4473" s="15" t="s">
        <v>137</v>
      </c>
      <c r="B4473" s="16" t="s">
        <v>49</v>
      </c>
      <c r="C4473" s="15" t="str">
        <f t="shared" si="484"/>
        <v>Shale &amp; Sandstone_W/Sand</v>
      </c>
      <c r="D4473" s="15">
        <v>16</v>
      </c>
      <c r="E4473" s="33">
        <f t="shared" si="487"/>
        <v>-4.7187576452320107E-2</v>
      </c>
      <c r="F4473" s="15" t="str">
        <f t="shared" si="483"/>
        <v>Rare/Uncommon</v>
      </c>
      <c r="G4473" s="17" t="s">
        <v>159</v>
      </c>
      <c r="H4473" s="18" t="s">
        <v>166</v>
      </c>
      <c r="I4473" s="26" t="s">
        <v>166</v>
      </c>
      <c r="J4473" s="19" t="str">
        <f t="shared" si="488"/>
        <v>Needs Review</v>
      </c>
      <c r="K4473" s="19" t="str">
        <f t="shared" si="489"/>
        <v>Bell &amp; Erber</v>
      </c>
      <c r="L4473" s="27" t="str">
        <f t="shared" si="485"/>
        <v>Bedrock</v>
      </c>
      <c r="M4473" s="27" t="str">
        <f t="shared" si="486"/>
        <v>Bedrock</v>
      </c>
    </row>
    <row r="4474" spans="1:13" x14ac:dyDescent="0.25">
      <c r="A4474" s="15" t="s">
        <v>137</v>
      </c>
      <c r="B4474" s="16" t="s">
        <v>50</v>
      </c>
      <c r="C4474" s="15" t="str">
        <f t="shared" si="484"/>
        <v>Shale &amp; Sandstone_W/Sandstone</v>
      </c>
      <c r="D4474" s="15">
        <v>5</v>
      </c>
      <c r="E4474" s="33">
        <f t="shared" si="487"/>
        <v>-4.7838431495412496E-2</v>
      </c>
      <c r="F4474" s="15" t="str">
        <f t="shared" si="483"/>
        <v>Rare/Uncommon</v>
      </c>
      <c r="G4474" s="17" t="s">
        <v>159</v>
      </c>
      <c r="H4474" s="18" t="s">
        <v>166</v>
      </c>
      <c r="I4474" s="26" t="s">
        <v>166</v>
      </c>
      <c r="J4474" s="19" t="str">
        <f t="shared" si="488"/>
        <v>Needs Review</v>
      </c>
      <c r="K4474" s="19" t="str">
        <f t="shared" si="489"/>
        <v>Bell &amp; Erber</v>
      </c>
      <c r="L4474" s="27" t="str">
        <f t="shared" si="485"/>
        <v>Bedrock</v>
      </c>
      <c r="M4474" s="27" t="str">
        <f t="shared" si="486"/>
        <v>Bedrock</v>
      </c>
    </row>
    <row r="4475" spans="1:13" x14ac:dyDescent="0.25">
      <c r="A4475" s="15" t="s">
        <v>137</v>
      </c>
      <c r="B4475" s="16" t="s">
        <v>51</v>
      </c>
      <c r="C4475" s="15" t="str">
        <f t="shared" si="484"/>
        <v>Shale &amp; Sandstone_W/Shale</v>
      </c>
      <c r="D4475" s="15">
        <v>9</v>
      </c>
      <c r="E4475" s="33">
        <f t="shared" si="487"/>
        <v>-4.7601756934287989E-2</v>
      </c>
      <c r="F4475" s="15" t="str">
        <f t="shared" si="483"/>
        <v>Rare/Uncommon</v>
      </c>
      <c r="G4475" s="17" t="s">
        <v>159</v>
      </c>
      <c r="H4475" s="18" t="s">
        <v>166</v>
      </c>
      <c r="I4475" s="26" t="s">
        <v>166</v>
      </c>
      <c r="J4475" s="19" t="str">
        <f t="shared" si="488"/>
        <v>Needs Review</v>
      </c>
      <c r="K4475" s="19" t="str">
        <f t="shared" si="489"/>
        <v>Bell &amp; Erber</v>
      </c>
      <c r="L4475" s="27" t="str">
        <f t="shared" si="485"/>
        <v>Bedrock</v>
      </c>
      <c r="M4475" s="27" t="str">
        <f t="shared" si="486"/>
        <v>Bedrock</v>
      </c>
    </row>
    <row r="4476" spans="1:13" x14ac:dyDescent="0.25">
      <c r="A4476" s="15" t="s">
        <v>137</v>
      </c>
      <c r="B4476" s="16" t="s">
        <v>52</v>
      </c>
      <c r="C4476" s="15" t="str">
        <f t="shared" si="484"/>
        <v>Shale &amp; Sandstone_W/Silt</v>
      </c>
      <c r="D4476" s="15">
        <v>2</v>
      </c>
      <c r="E4476" s="33">
        <f t="shared" si="487"/>
        <v>-4.8015937416255879E-2</v>
      </c>
      <c r="F4476" s="15" t="str">
        <f t="shared" si="483"/>
        <v>Rare/Uncommon</v>
      </c>
      <c r="G4476" s="17" t="s">
        <v>159</v>
      </c>
      <c r="H4476" s="18" t="s">
        <v>166</v>
      </c>
      <c r="I4476" s="26" t="s">
        <v>166</v>
      </c>
      <c r="J4476" s="19" t="str">
        <f t="shared" si="488"/>
        <v>Needs Review</v>
      </c>
      <c r="K4476" s="19" t="str">
        <f t="shared" si="489"/>
        <v>Bell &amp; Erber</v>
      </c>
      <c r="L4476" s="27" t="str">
        <f t="shared" si="485"/>
        <v>Bedrock</v>
      </c>
      <c r="M4476" s="27" t="str">
        <f t="shared" si="486"/>
        <v>Bedrock</v>
      </c>
    </row>
    <row r="4477" spans="1:13" x14ac:dyDescent="0.25">
      <c r="A4477" s="15" t="s">
        <v>137</v>
      </c>
      <c r="B4477" s="16" t="s">
        <v>53</v>
      </c>
      <c r="C4477" s="15" t="str">
        <f t="shared" si="484"/>
        <v>Shale &amp; Sandstone_W/Stones</v>
      </c>
      <c r="D4477" s="15">
        <v>12</v>
      </c>
      <c r="E4477" s="33">
        <f t="shared" si="487"/>
        <v>-4.7424251013444607E-2</v>
      </c>
      <c r="F4477" s="15" t="str">
        <f t="shared" si="483"/>
        <v>Rare/Uncommon</v>
      </c>
      <c r="G4477" s="17" t="s">
        <v>159</v>
      </c>
      <c r="H4477" s="18" t="s">
        <v>166</v>
      </c>
      <c r="I4477" s="26" t="s">
        <v>166</v>
      </c>
      <c r="J4477" s="19" t="str">
        <f t="shared" si="488"/>
        <v>Needs Review</v>
      </c>
      <c r="K4477" s="19" t="str">
        <f t="shared" si="489"/>
        <v>Bell &amp; Erber</v>
      </c>
      <c r="L4477" s="27" t="str">
        <f t="shared" si="485"/>
        <v>Bedrock</v>
      </c>
      <c r="M4477" s="27" t="str">
        <f t="shared" si="486"/>
        <v>Bedrock</v>
      </c>
    </row>
    <row r="4478" spans="1:13" x14ac:dyDescent="0.25">
      <c r="A4478" s="15" t="s">
        <v>137</v>
      </c>
      <c r="B4478" s="16" t="s">
        <v>54</v>
      </c>
      <c r="C4478" s="15" t="str">
        <f t="shared" si="484"/>
        <v>Shale &amp; Sandstone_Water Bearing</v>
      </c>
      <c r="D4478" s="15">
        <v>65</v>
      </c>
      <c r="E4478" s="33">
        <f t="shared" si="487"/>
        <v>-4.4288313078544896E-2</v>
      </c>
      <c r="F4478" s="15" t="str">
        <f t="shared" si="483"/>
        <v>Rare/Uncommon</v>
      </c>
      <c r="G4478" s="17" t="s">
        <v>159</v>
      </c>
      <c r="H4478" s="18" t="s">
        <v>166</v>
      </c>
      <c r="I4478" s="26" t="s">
        <v>166</v>
      </c>
      <c r="J4478" s="19" t="str">
        <f t="shared" si="488"/>
        <v>Needs Review</v>
      </c>
      <c r="K4478" s="19" t="str">
        <f t="shared" si="489"/>
        <v>Bell &amp; Erber</v>
      </c>
      <c r="L4478" s="27" t="str">
        <f t="shared" si="485"/>
        <v>Bedrock</v>
      </c>
      <c r="M4478" s="27" t="str">
        <f t="shared" si="486"/>
        <v>Bedrock</v>
      </c>
    </row>
    <row r="4479" spans="1:13" x14ac:dyDescent="0.25">
      <c r="A4479" s="15" t="s">
        <v>137</v>
      </c>
      <c r="B4479" s="16" t="s">
        <v>55</v>
      </c>
      <c r="C4479" s="15" t="str">
        <f t="shared" si="484"/>
        <v>Shale &amp; Sandstone_Weathered</v>
      </c>
      <c r="D4479" s="15">
        <v>6</v>
      </c>
      <c r="E4479" s="33">
        <f t="shared" si="487"/>
        <v>-4.7779262855131371E-2</v>
      </c>
      <c r="F4479" s="15" t="str">
        <f t="shared" si="483"/>
        <v>Rare/Uncommon</v>
      </c>
      <c r="G4479" s="17" t="s">
        <v>159</v>
      </c>
      <c r="H4479" s="18" t="s">
        <v>166</v>
      </c>
      <c r="I4479" s="26" t="s">
        <v>166</v>
      </c>
      <c r="J4479" s="19" t="str">
        <f t="shared" si="488"/>
        <v>Needs Review</v>
      </c>
      <c r="K4479" s="19" t="str">
        <f t="shared" si="489"/>
        <v>Bell &amp; Erber</v>
      </c>
      <c r="L4479" s="27" t="str">
        <f t="shared" si="485"/>
        <v>Bedrock</v>
      </c>
      <c r="M4479" s="27" t="str">
        <f t="shared" si="486"/>
        <v>Bedrock</v>
      </c>
    </row>
    <row r="4480" spans="1:13" x14ac:dyDescent="0.25">
      <c r="A4480" s="15" t="s">
        <v>137</v>
      </c>
      <c r="B4480" s="16" t="s">
        <v>56</v>
      </c>
      <c r="C4480" s="15" t="str">
        <f t="shared" si="484"/>
        <v>Shale &amp; Sandstone_Wet/Moist</v>
      </c>
      <c r="D4480" s="15">
        <v>1</v>
      </c>
      <c r="E4480" s="33">
        <f t="shared" si="487"/>
        <v>-4.8075106056537004E-2</v>
      </c>
      <c r="F4480" s="15" t="str">
        <f t="shared" si="483"/>
        <v>Rare/Uncommon</v>
      </c>
      <c r="G4480" s="17" t="s">
        <v>159</v>
      </c>
      <c r="H4480" s="18" t="s">
        <v>166</v>
      </c>
      <c r="I4480" s="26" t="s">
        <v>166</v>
      </c>
      <c r="J4480" s="19" t="str">
        <f t="shared" si="488"/>
        <v>Needs Review</v>
      </c>
      <c r="K4480" s="19" t="str">
        <f t="shared" si="489"/>
        <v>Bell &amp; Erber</v>
      </c>
      <c r="L4480" s="27" t="str">
        <f t="shared" si="485"/>
        <v>Bedrock</v>
      </c>
      <c r="M4480" s="27" t="str">
        <f t="shared" si="486"/>
        <v>Bedrock</v>
      </c>
    </row>
    <row r="4481" spans="1:13" x14ac:dyDescent="0.25">
      <c r="A4481" s="15" t="s">
        <v>137</v>
      </c>
      <c r="B4481" s="16" t="s">
        <v>57</v>
      </c>
      <c r="C4481" s="15" t="str">
        <f t="shared" si="484"/>
        <v>Shale &amp; Sandstone_Wood</v>
      </c>
      <c r="D4481" s="15">
        <v>0</v>
      </c>
      <c r="E4481" s="33">
        <f t="shared" si="487"/>
        <v>-4.8134274696818129E-2</v>
      </c>
      <c r="F4481" s="15" t="str">
        <f t="shared" si="483"/>
        <v>Not Used</v>
      </c>
      <c r="G4481" s="17" t="s">
        <v>159</v>
      </c>
      <c r="H4481" s="18" t="s">
        <v>166</v>
      </c>
      <c r="I4481" s="26" t="s">
        <v>166</v>
      </c>
      <c r="J4481" s="19" t="str">
        <f t="shared" si="488"/>
        <v>Not Used</v>
      </c>
      <c r="K4481" s="19" t="str">
        <f t="shared" si="489"/>
        <v>Not Used</v>
      </c>
      <c r="L4481" s="27" t="str">
        <f t="shared" si="485"/>
        <v>CHECK</v>
      </c>
      <c r="M4481" s="27" t="str">
        <f t="shared" si="486"/>
        <v>Bedrock</v>
      </c>
    </row>
    <row r="4482" spans="1:13" x14ac:dyDescent="0.25">
      <c r="A4482" s="15" t="s">
        <v>138</v>
      </c>
      <c r="B4482" s="16"/>
      <c r="C4482" s="15" t="str">
        <f t="shared" si="484"/>
        <v>Shale Sandstone Limestone_</v>
      </c>
      <c r="D4482" s="15">
        <v>884</v>
      </c>
      <c r="E4482" s="33">
        <f t="shared" si="487"/>
        <v>4.1708033116978332E-3</v>
      </c>
      <c r="F4482" s="15" t="str">
        <f t="shared" ref="F4482:F4545" si="490">IF(D4482=0,"Not Used",
IF(E4482&lt;Mean,"Rare/Uncommon",
IF(AND(E4482&gt;Mean,E4482&lt;(Mean + Standard_Deviation)),"Fairly Common",
IF(AND(E4482&gt;(Mean + Standard_Deviation),E4482&lt;(Mean + (2*Standard_Deviation))),"Common",
IF(E4482&gt;(Mean + (2*Standard_Deviation)),"Very Common","")))))</f>
        <v>Fairly Common</v>
      </c>
      <c r="G4482" s="17" t="s">
        <v>159</v>
      </c>
      <c r="H4482" s="18" t="s">
        <v>166</v>
      </c>
      <c r="I4482" s="26" t="s">
        <v>166</v>
      </c>
      <c r="J4482" s="19" t="str">
        <f t="shared" si="488"/>
        <v>Needs Review</v>
      </c>
      <c r="K4482" s="19" t="str">
        <f t="shared" si="489"/>
        <v>Bell &amp; Erber</v>
      </c>
      <c r="L4482" s="27" t="str">
        <f t="shared" si="485"/>
        <v>Bedrock</v>
      </c>
      <c r="M4482" s="27" t="str">
        <f t="shared" si="486"/>
        <v>Bedrock</v>
      </c>
    </row>
    <row r="4483" spans="1:13" x14ac:dyDescent="0.25">
      <c r="A4483" s="15" t="s">
        <v>138</v>
      </c>
      <c r="B4483" s="16" t="s">
        <v>4</v>
      </c>
      <c r="C4483" s="15" t="str">
        <f t="shared" ref="C4483:C4546" si="491">A4483&amp;"_"&amp;IF(ISBLANK(B4483),"",B4483)</f>
        <v>Shale Sandstone Limestone_Broken</v>
      </c>
      <c r="D4483" s="15">
        <v>1</v>
      </c>
      <c r="E4483" s="33">
        <f t="shared" si="487"/>
        <v>-4.8075106056537004E-2</v>
      </c>
      <c r="F4483" s="15" t="str">
        <f t="shared" si="490"/>
        <v>Rare/Uncommon</v>
      </c>
      <c r="G4483" s="17" t="s">
        <v>159</v>
      </c>
      <c r="H4483" s="18" t="s">
        <v>166</v>
      </c>
      <c r="I4483" s="26" t="s">
        <v>166</v>
      </c>
      <c r="J4483" s="19" t="str">
        <f t="shared" si="488"/>
        <v>Needs Review</v>
      </c>
      <c r="K4483" s="19" t="str">
        <f t="shared" si="489"/>
        <v>Bell &amp; Erber</v>
      </c>
      <c r="L4483" s="27" t="str">
        <f t="shared" ref="L4483:L4546" si="492">IF(K4483="Esch &amp; Erber",I4483,IF(OR(K4483="Bell &amp; Esch",K4483="Bell &amp; Erber",K4483="Everyone Agrees"),H4483,"CHECK"))</f>
        <v>Bedrock</v>
      </c>
      <c r="M4483" s="27" t="str">
        <f t="shared" ref="M4483:M4546" si="493">IF(K4483="Everyone Agrees",H4483,IF(J4483="Not Used",H4483,IF(NOT(L4483="CHECK"),L4483,H4483)))</f>
        <v>Bedrock</v>
      </c>
    </row>
    <row r="4484" spans="1:13" x14ac:dyDescent="0.25">
      <c r="A4484" s="15" t="s">
        <v>138</v>
      </c>
      <c r="B4484" s="16" t="s">
        <v>5</v>
      </c>
      <c r="C4484" s="15" t="str">
        <f t="shared" si="491"/>
        <v>Shale Sandstone Limestone_Cemented</v>
      </c>
      <c r="D4484" s="15">
        <v>2</v>
      </c>
      <c r="E4484" s="33">
        <f t="shared" ref="E4484:E4547" si="494">STANDARDIZE(D4484,(SUM($D$2:$D$5657)/COUNT($D$2:$D$5657)),_xlfn.STDEV.P($D$2:$D$5657))</f>
        <v>-4.8015937416255879E-2</v>
      </c>
      <c r="F4484" s="15" t="str">
        <f t="shared" si="490"/>
        <v>Rare/Uncommon</v>
      </c>
      <c r="G4484" s="17" t="s">
        <v>159</v>
      </c>
      <c r="H4484" s="18" t="s">
        <v>166</v>
      </c>
      <c r="I4484" s="26" t="s">
        <v>166</v>
      </c>
      <c r="J4484" s="19" t="str">
        <f t="shared" ref="J4484:J4547" si="495">IF(AND(G4484=H4484,I4484=H4484),"Yes",IF(AND(OR(G4484="CHECK",H4484="CHECK",I4484="CHECK"),NOT(F4484="Not Used")),"Needs Review",IF(F4484="Not Used", "Not Used","No")))</f>
        <v>Needs Review</v>
      </c>
      <c r="K4484" s="19" t="str">
        <f t="shared" ref="K4484:K4547" si="496">IF(J4484="Yes","Everyone Agrees",IF(F4484="Not Used","Not Used",IF(AND(G4484="CHECK",I4484="CHECK"),"Needs Review",IF(G4484=H4484,"Bell &amp; Esch",IF(H4484=I4484,"Bell &amp; Erber",IF(G4484=I4484,"Esch &amp; Erber","Nobody Agrees"))))))</f>
        <v>Bell &amp; Erber</v>
      </c>
      <c r="L4484" s="27" t="str">
        <f t="shared" si="492"/>
        <v>Bedrock</v>
      </c>
      <c r="M4484" s="27" t="str">
        <f t="shared" si="493"/>
        <v>Bedrock</v>
      </c>
    </row>
    <row r="4485" spans="1:13" x14ac:dyDescent="0.25">
      <c r="A4485" s="15" t="s">
        <v>138</v>
      </c>
      <c r="B4485" s="16" t="s">
        <v>6</v>
      </c>
      <c r="C4485" s="15" t="str">
        <f t="shared" si="491"/>
        <v>Shale Sandstone Limestone_Clayey</v>
      </c>
      <c r="D4485" s="15">
        <v>0</v>
      </c>
      <c r="E4485" s="33">
        <f t="shared" si="494"/>
        <v>-4.8134274696818129E-2</v>
      </c>
      <c r="F4485" s="15" t="str">
        <f t="shared" si="490"/>
        <v>Not Used</v>
      </c>
      <c r="G4485" s="17" t="s">
        <v>159</v>
      </c>
      <c r="H4485" s="18" t="s">
        <v>166</v>
      </c>
      <c r="I4485" s="26" t="s">
        <v>166</v>
      </c>
      <c r="J4485" s="19" t="str">
        <f t="shared" si="495"/>
        <v>Not Used</v>
      </c>
      <c r="K4485" s="19" t="str">
        <f t="shared" si="496"/>
        <v>Not Used</v>
      </c>
      <c r="L4485" s="27" t="str">
        <f t="shared" si="492"/>
        <v>CHECK</v>
      </c>
      <c r="M4485" s="27" t="str">
        <f t="shared" si="493"/>
        <v>Bedrock</v>
      </c>
    </row>
    <row r="4486" spans="1:13" x14ac:dyDescent="0.25">
      <c r="A4486" s="15" t="s">
        <v>138</v>
      </c>
      <c r="B4486" s="16" t="s">
        <v>7</v>
      </c>
      <c r="C4486" s="15" t="str">
        <f t="shared" si="491"/>
        <v>Shale Sandstone Limestone_Coarse</v>
      </c>
      <c r="D4486" s="15">
        <v>0</v>
      </c>
      <c r="E4486" s="33">
        <f t="shared" si="494"/>
        <v>-4.8134274696818129E-2</v>
      </c>
      <c r="F4486" s="15" t="str">
        <f t="shared" si="490"/>
        <v>Not Used</v>
      </c>
      <c r="G4486" s="17" t="s">
        <v>159</v>
      </c>
      <c r="H4486" s="18" t="s">
        <v>166</v>
      </c>
      <c r="I4486" s="26" t="s">
        <v>166</v>
      </c>
      <c r="J4486" s="19" t="str">
        <f t="shared" si="495"/>
        <v>Not Used</v>
      </c>
      <c r="K4486" s="19" t="str">
        <f t="shared" si="496"/>
        <v>Not Used</v>
      </c>
      <c r="L4486" s="27" t="str">
        <f t="shared" si="492"/>
        <v>CHECK</v>
      </c>
      <c r="M4486" s="27" t="str">
        <f t="shared" si="493"/>
        <v>Bedrock</v>
      </c>
    </row>
    <row r="4487" spans="1:13" x14ac:dyDescent="0.25">
      <c r="A4487" s="15" t="s">
        <v>138</v>
      </c>
      <c r="B4487" s="16" t="s">
        <v>8</v>
      </c>
      <c r="C4487" s="15" t="str">
        <f t="shared" si="491"/>
        <v>Shale Sandstone Limestone_Dense</v>
      </c>
      <c r="D4487" s="15">
        <v>0</v>
      </c>
      <c r="E4487" s="33">
        <f t="shared" si="494"/>
        <v>-4.8134274696818129E-2</v>
      </c>
      <c r="F4487" s="15" t="str">
        <f t="shared" si="490"/>
        <v>Not Used</v>
      </c>
      <c r="G4487" s="17" t="s">
        <v>159</v>
      </c>
      <c r="H4487" s="18" t="s">
        <v>166</v>
      </c>
      <c r="I4487" s="26" t="s">
        <v>166</v>
      </c>
      <c r="J4487" s="19" t="str">
        <f t="shared" si="495"/>
        <v>Not Used</v>
      </c>
      <c r="K4487" s="19" t="str">
        <f t="shared" si="496"/>
        <v>Not Used</v>
      </c>
      <c r="L4487" s="27" t="str">
        <f t="shared" si="492"/>
        <v>CHECK</v>
      </c>
      <c r="M4487" s="27" t="str">
        <f t="shared" si="493"/>
        <v>Bedrock</v>
      </c>
    </row>
    <row r="4488" spans="1:13" x14ac:dyDescent="0.25">
      <c r="A4488" s="15" t="s">
        <v>138</v>
      </c>
      <c r="B4488" s="16" t="s">
        <v>9</v>
      </c>
      <c r="C4488" s="15" t="str">
        <f t="shared" si="491"/>
        <v>Shale Sandstone Limestone_Dolomitic</v>
      </c>
      <c r="D4488" s="15">
        <v>0</v>
      </c>
      <c r="E4488" s="33">
        <f t="shared" si="494"/>
        <v>-4.8134274696818129E-2</v>
      </c>
      <c r="F4488" s="15" t="str">
        <f t="shared" si="490"/>
        <v>Not Used</v>
      </c>
      <c r="G4488" s="17" t="s">
        <v>159</v>
      </c>
      <c r="H4488" s="18" t="s">
        <v>166</v>
      </c>
      <c r="I4488" s="26" t="s">
        <v>166</v>
      </c>
      <c r="J4488" s="19" t="str">
        <f t="shared" si="495"/>
        <v>Not Used</v>
      </c>
      <c r="K4488" s="19" t="str">
        <f t="shared" si="496"/>
        <v>Not Used</v>
      </c>
      <c r="L4488" s="27" t="str">
        <f t="shared" si="492"/>
        <v>CHECK</v>
      </c>
      <c r="M4488" s="27" t="str">
        <f t="shared" si="493"/>
        <v>Bedrock</v>
      </c>
    </row>
    <row r="4489" spans="1:13" x14ac:dyDescent="0.25">
      <c r="A4489" s="15" t="s">
        <v>138</v>
      </c>
      <c r="B4489" s="16" t="s">
        <v>10</v>
      </c>
      <c r="C4489" s="15" t="str">
        <f t="shared" si="491"/>
        <v>Shale Sandstone Limestone_Dry</v>
      </c>
      <c r="D4489" s="15">
        <v>1</v>
      </c>
      <c r="E4489" s="33">
        <f t="shared" si="494"/>
        <v>-4.8075106056537004E-2</v>
      </c>
      <c r="F4489" s="15" t="str">
        <f t="shared" si="490"/>
        <v>Rare/Uncommon</v>
      </c>
      <c r="G4489" s="17" t="s">
        <v>159</v>
      </c>
      <c r="H4489" s="18" t="s">
        <v>166</v>
      </c>
      <c r="I4489" s="26" t="s">
        <v>166</v>
      </c>
      <c r="J4489" s="19" t="str">
        <f t="shared" si="495"/>
        <v>Needs Review</v>
      </c>
      <c r="K4489" s="19" t="str">
        <f t="shared" si="496"/>
        <v>Bell &amp; Erber</v>
      </c>
      <c r="L4489" s="27" t="str">
        <f t="shared" si="492"/>
        <v>Bedrock</v>
      </c>
      <c r="M4489" s="27" t="str">
        <f t="shared" si="493"/>
        <v>Bedrock</v>
      </c>
    </row>
    <row r="4490" spans="1:13" x14ac:dyDescent="0.25">
      <c r="A4490" s="15" t="s">
        <v>138</v>
      </c>
      <c r="B4490" s="16" t="s">
        <v>11</v>
      </c>
      <c r="C4490" s="15" t="str">
        <f t="shared" si="491"/>
        <v>Shale Sandstone Limestone_Fill</v>
      </c>
      <c r="D4490" s="15">
        <v>1</v>
      </c>
      <c r="E4490" s="33">
        <f t="shared" si="494"/>
        <v>-4.8075106056537004E-2</v>
      </c>
      <c r="F4490" s="15" t="str">
        <f t="shared" si="490"/>
        <v>Rare/Uncommon</v>
      </c>
      <c r="G4490" s="17" t="s">
        <v>159</v>
      </c>
      <c r="H4490" s="18" t="s">
        <v>166</v>
      </c>
      <c r="I4490" s="26" t="s">
        <v>166</v>
      </c>
      <c r="J4490" s="19" t="str">
        <f t="shared" si="495"/>
        <v>Needs Review</v>
      </c>
      <c r="K4490" s="19" t="str">
        <f t="shared" si="496"/>
        <v>Bell &amp; Erber</v>
      </c>
      <c r="L4490" s="27" t="str">
        <f t="shared" si="492"/>
        <v>Bedrock</v>
      </c>
      <c r="M4490" s="27" t="str">
        <f t="shared" si="493"/>
        <v>Bedrock</v>
      </c>
    </row>
    <row r="4491" spans="1:13" x14ac:dyDescent="0.25">
      <c r="A4491" s="15" t="s">
        <v>138</v>
      </c>
      <c r="B4491" s="16" t="s">
        <v>12</v>
      </c>
      <c r="C4491" s="15" t="str">
        <f t="shared" si="491"/>
        <v>Shale Sandstone Limestone_Fine</v>
      </c>
      <c r="D4491" s="15">
        <v>5</v>
      </c>
      <c r="E4491" s="33">
        <f t="shared" si="494"/>
        <v>-4.7838431495412496E-2</v>
      </c>
      <c r="F4491" s="15" t="str">
        <f t="shared" si="490"/>
        <v>Rare/Uncommon</v>
      </c>
      <c r="G4491" s="17" t="s">
        <v>159</v>
      </c>
      <c r="H4491" s="18" t="s">
        <v>166</v>
      </c>
      <c r="I4491" s="26" t="s">
        <v>166</v>
      </c>
      <c r="J4491" s="19" t="str">
        <f t="shared" si="495"/>
        <v>Needs Review</v>
      </c>
      <c r="K4491" s="19" t="str">
        <f t="shared" si="496"/>
        <v>Bell &amp; Erber</v>
      </c>
      <c r="L4491" s="27" t="str">
        <f t="shared" si="492"/>
        <v>Bedrock</v>
      </c>
      <c r="M4491" s="27" t="str">
        <f t="shared" si="493"/>
        <v>Bedrock</v>
      </c>
    </row>
    <row r="4492" spans="1:13" x14ac:dyDescent="0.25">
      <c r="A4492" s="15" t="s">
        <v>138</v>
      </c>
      <c r="B4492" s="16" t="s">
        <v>13</v>
      </c>
      <c r="C4492" s="15" t="str">
        <f t="shared" si="491"/>
        <v>Shale Sandstone Limestone_Fine To Coarse</v>
      </c>
      <c r="D4492" s="15">
        <v>0</v>
      </c>
      <c r="E4492" s="33">
        <f t="shared" si="494"/>
        <v>-4.8134274696818129E-2</v>
      </c>
      <c r="F4492" s="15" t="str">
        <f t="shared" si="490"/>
        <v>Not Used</v>
      </c>
      <c r="G4492" s="17" t="s">
        <v>159</v>
      </c>
      <c r="H4492" s="18" t="s">
        <v>166</v>
      </c>
      <c r="I4492" s="26" t="s">
        <v>166</v>
      </c>
      <c r="J4492" s="19" t="str">
        <f t="shared" si="495"/>
        <v>Not Used</v>
      </c>
      <c r="K4492" s="19" t="str">
        <f t="shared" si="496"/>
        <v>Not Used</v>
      </c>
      <c r="L4492" s="27" t="str">
        <f t="shared" si="492"/>
        <v>CHECK</v>
      </c>
      <c r="M4492" s="27" t="str">
        <f t="shared" si="493"/>
        <v>Bedrock</v>
      </c>
    </row>
    <row r="4493" spans="1:13" x14ac:dyDescent="0.25">
      <c r="A4493" s="15" t="s">
        <v>138</v>
      </c>
      <c r="B4493" s="16" t="s">
        <v>14</v>
      </c>
      <c r="C4493" s="15" t="str">
        <f t="shared" si="491"/>
        <v>Shale Sandstone Limestone_Fine To Medium</v>
      </c>
      <c r="D4493" s="15">
        <v>0</v>
      </c>
      <c r="E4493" s="33">
        <f t="shared" si="494"/>
        <v>-4.8134274696818129E-2</v>
      </c>
      <c r="F4493" s="15" t="str">
        <f t="shared" si="490"/>
        <v>Not Used</v>
      </c>
      <c r="G4493" s="17" t="s">
        <v>159</v>
      </c>
      <c r="H4493" s="18" t="s">
        <v>166</v>
      </c>
      <c r="I4493" s="26" t="s">
        <v>166</v>
      </c>
      <c r="J4493" s="19" t="str">
        <f t="shared" si="495"/>
        <v>Not Used</v>
      </c>
      <c r="K4493" s="19" t="str">
        <f t="shared" si="496"/>
        <v>Not Used</v>
      </c>
      <c r="L4493" s="27" t="str">
        <f t="shared" si="492"/>
        <v>CHECK</v>
      </c>
      <c r="M4493" s="27" t="str">
        <f t="shared" si="493"/>
        <v>Bedrock</v>
      </c>
    </row>
    <row r="4494" spans="1:13" x14ac:dyDescent="0.25">
      <c r="A4494" s="15" t="s">
        <v>138</v>
      </c>
      <c r="B4494" s="16" t="s">
        <v>15</v>
      </c>
      <c r="C4494" s="15" t="str">
        <f t="shared" si="491"/>
        <v>Shale Sandstone Limestone_Firm</v>
      </c>
      <c r="D4494" s="15">
        <v>0</v>
      </c>
      <c r="E4494" s="33">
        <f t="shared" si="494"/>
        <v>-4.8134274696818129E-2</v>
      </c>
      <c r="F4494" s="15" t="str">
        <f t="shared" si="490"/>
        <v>Not Used</v>
      </c>
      <c r="G4494" s="17" t="s">
        <v>159</v>
      </c>
      <c r="H4494" s="18" t="s">
        <v>166</v>
      </c>
      <c r="I4494" s="26" t="s">
        <v>166</v>
      </c>
      <c r="J4494" s="19" t="str">
        <f t="shared" si="495"/>
        <v>Not Used</v>
      </c>
      <c r="K4494" s="19" t="str">
        <f t="shared" si="496"/>
        <v>Not Used</v>
      </c>
      <c r="L4494" s="27" t="str">
        <f t="shared" si="492"/>
        <v>CHECK</v>
      </c>
      <c r="M4494" s="27" t="str">
        <f t="shared" si="493"/>
        <v>Bedrock</v>
      </c>
    </row>
    <row r="4495" spans="1:13" x14ac:dyDescent="0.25">
      <c r="A4495" s="15" t="s">
        <v>138</v>
      </c>
      <c r="B4495" s="16" t="s">
        <v>16</v>
      </c>
      <c r="C4495" s="15" t="str">
        <f t="shared" si="491"/>
        <v>Shale Sandstone Limestone_Fractured</v>
      </c>
      <c r="D4495" s="15">
        <v>4</v>
      </c>
      <c r="E4495" s="33">
        <f t="shared" si="494"/>
        <v>-4.7897600135693622E-2</v>
      </c>
      <c r="F4495" s="15" t="str">
        <f t="shared" si="490"/>
        <v>Rare/Uncommon</v>
      </c>
      <c r="G4495" s="17" t="s">
        <v>159</v>
      </c>
      <c r="H4495" s="18" t="s">
        <v>166</v>
      </c>
      <c r="I4495" s="26" t="s">
        <v>166</v>
      </c>
      <c r="J4495" s="19" t="str">
        <f t="shared" si="495"/>
        <v>Needs Review</v>
      </c>
      <c r="K4495" s="19" t="str">
        <f t="shared" si="496"/>
        <v>Bell &amp; Erber</v>
      </c>
      <c r="L4495" s="27" t="str">
        <f t="shared" si="492"/>
        <v>Bedrock</v>
      </c>
      <c r="M4495" s="27" t="str">
        <f t="shared" si="493"/>
        <v>Bedrock</v>
      </c>
    </row>
    <row r="4496" spans="1:13" x14ac:dyDescent="0.25">
      <c r="A4496" s="15" t="s">
        <v>138</v>
      </c>
      <c r="B4496" s="16" t="s">
        <v>17</v>
      </c>
      <c r="C4496" s="15" t="str">
        <f t="shared" si="491"/>
        <v>Shale Sandstone Limestone_Gravely</v>
      </c>
      <c r="D4496" s="15">
        <v>0</v>
      </c>
      <c r="E4496" s="33">
        <f t="shared" si="494"/>
        <v>-4.8134274696818129E-2</v>
      </c>
      <c r="F4496" s="15" t="str">
        <f t="shared" si="490"/>
        <v>Not Used</v>
      </c>
      <c r="G4496" s="17" t="s">
        <v>159</v>
      </c>
      <c r="H4496" s="18" t="s">
        <v>166</v>
      </c>
      <c r="I4496" s="26" t="s">
        <v>166</v>
      </c>
      <c r="J4496" s="19" t="str">
        <f t="shared" si="495"/>
        <v>Not Used</v>
      </c>
      <c r="K4496" s="19" t="str">
        <f t="shared" si="496"/>
        <v>Not Used</v>
      </c>
      <c r="L4496" s="27" t="str">
        <f t="shared" si="492"/>
        <v>CHECK</v>
      </c>
      <c r="M4496" s="27" t="str">
        <f t="shared" si="493"/>
        <v>Bedrock</v>
      </c>
    </row>
    <row r="4497" spans="1:13" x14ac:dyDescent="0.25">
      <c r="A4497" s="15" t="s">
        <v>138</v>
      </c>
      <c r="B4497" s="16" t="s">
        <v>18</v>
      </c>
      <c r="C4497" s="15" t="str">
        <f t="shared" si="491"/>
        <v>Shale Sandstone Limestone_Gummy</v>
      </c>
      <c r="D4497" s="15">
        <v>0</v>
      </c>
      <c r="E4497" s="33">
        <f t="shared" si="494"/>
        <v>-4.8134274696818129E-2</v>
      </c>
      <c r="F4497" s="15" t="str">
        <f t="shared" si="490"/>
        <v>Not Used</v>
      </c>
      <c r="G4497" s="17" t="s">
        <v>159</v>
      </c>
      <c r="H4497" s="18" t="s">
        <v>166</v>
      </c>
      <c r="I4497" s="26" t="s">
        <v>166</v>
      </c>
      <c r="J4497" s="19" t="str">
        <f t="shared" si="495"/>
        <v>Not Used</v>
      </c>
      <c r="K4497" s="19" t="str">
        <f t="shared" si="496"/>
        <v>Not Used</v>
      </c>
      <c r="L4497" s="27" t="str">
        <f t="shared" si="492"/>
        <v>CHECK</v>
      </c>
      <c r="M4497" s="27" t="str">
        <f t="shared" si="493"/>
        <v>Bedrock</v>
      </c>
    </row>
    <row r="4498" spans="1:13" x14ac:dyDescent="0.25">
      <c r="A4498" s="15" t="s">
        <v>138</v>
      </c>
      <c r="B4498" s="16" t="s">
        <v>19</v>
      </c>
      <c r="C4498" s="15" t="str">
        <f t="shared" si="491"/>
        <v>Shale Sandstone Limestone_Hard</v>
      </c>
      <c r="D4498" s="15">
        <v>15</v>
      </c>
      <c r="E4498" s="33">
        <f t="shared" si="494"/>
        <v>-4.7246745092601232E-2</v>
      </c>
      <c r="F4498" s="15" t="str">
        <f t="shared" si="490"/>
        <v>Rare/Uncommon</v>
      </c>
      <c r="G4498" s="17" t="s">
        <v>159</v>
      </c>
      <c r="H4498" s="18" t="s">
        <v>166</v>
      </c>
      <c r="I4498" s="26" t="s">
        <v>166</v>
      </c>
      <c r="J4498" s="19" t="str">
        <f t="shared" si="495"/>
        <v>Needs Review</v>
      </c>
      <c r="K4498" s="19" t="str">
        <f t="shared" si="496"/>
        <v>Bell &amp; Erber</v>
      </c>
      <c r="L4498" s="27" t="str">
        <f t="shared" si="492"/>
        <v>Bedrock</v>
      </c>
      <c r="M4498" s="27" t="str">
        <f t="shared" si="493"/>
        <v>Bedrock</v>
      </c>
    </row>
    <row r="4499" spans="1:13" x14ac:dyDescent="0.25">
      <c r="A4499" s="15" t="s">
        <v>138</v>
      </c>
      <c r="B4499" s="16" t="s">
        <v>20</v>
      </c>
      <c r="C4499" s="15" t="str">
        <f t="shared" si="491"/>
        <v>Shale Sandstone Limestone_Heaving/Quick</v>
      </c>
      <c r="D4499" s="15">
        <v>0</v>
      </c>
      <c r="E4499" s="33">
        <f t="shared" si="494"/>
        <v>-4.8134274696818129E-2</v>
      </c>
      <c r="F4499" s="15" t="str">
        <f t="shared" si="490"/>
        <v>Not Used</v>
      </c>
      <c r="G4499" s="17" t="s">
        <v>159</v>
      </c>
      <c r="H4499" s="18" t="s">
        <v>166</v>
      </c>
      <c r="I4499" s="26" t="s">
        <v>166</v>
      </c>
      <c r="J4499" s="19" t="str">
        <f t="shared" si="495"/>
        <v>Not Used</v>
      </c>
      <c r="K4499" s="19" t="str">
        <f t="shared" si="496"/>
        <v>Not Used</v>
      </c>
      <c r="L4499" s="27" t="str">
        <f t="shared" si="492"/>
        <v>CHECK</v>
      </c>
      <c r="M4499" s="27" t="str">
        <f t="shared" si="493"/>
        <v>Bedrock</v>
      </c>
    </row>
    <row r="4500" spans="1:13" x14ac:dyDescent="0.25">
      <c r="A4500" s="15" t="s">
        <v>138</v>
      </c>
      <c r="B4500" s="16" t="s">
        <v>21</v>
      </c>
      <c r="C4500" s="15" t="str">
        <f t="shared" si="491"/>
        <v>Shale Sandstone Limestone_Karst</v>
      </c>
      <c r="D4500" s="15">
        <v>0</v>
      </c>
      <c r="E4500" s="33">
        <f t="shared" si="494"/>
        <v>-4.8134274696818129E-2</v>
      </c>
      <c r="F4500" s="15" t="str">
        <f t="shared" si="490"/>
        <v>Not Used</v>
      </c>
      <c r="G4500" s="17" t="s">
        <v>159</v>
      </c>
      <c r="H4500" s="18" t="s">
        <v>166</v>
      </c>
      <c r="I4500" s="26" t="s">
        <v>166</v>
      </c>
      <c r="J4500" s="19" t="str">
        <f t="shared" si="495"/>
        <v>Not Used</v>
      </c>
      <c r="K4500" s="19" t="str">
        <f t="shared" si="496"/>
        <v>Not Used</v>
      </c>
      <c r="L4500" s="27" t="str">
        <f t="shared" si="492"/>
        <v>CHECK</v>
      </c>
      <c r="M4500" s="27" t="str">
        <f t="shared" si="493"/>
        <v>Bedrock</v>
      </c>
    </row>
    <row r="4501" spans="1:13" x14ac:dyDescent="0.25">
      <c r="A4501" s="15" t="s">
        <v>138</v>
      </c>
      <c r="B4501" s="16" t="s">
        <v>22</v>
      </c>
      <c r="C4501" s="15" t="str">
        <f t="shared" si="491"/>
        <v>Shale Sandstone Limestone_Layered</v>
      </c>
      <c r="D4501" s="15">
        <v>65</v>
      </c>
      <c r="E4501" s="33">
        <f t="shared" si="494"/>
        <v>-4.4288313078544896E-2</v>
      </c>
      <c r="F4501" s="15" t="str">
        <f t="shared" si="490"/>
        <v>Rare/Uncommon</v>
      </c>
      <c r="G4501" s="17" t="s">
        <v>159</v>
      </c>
      <c r="H4501" s="18" t="s">
        <v>166</v>
      </c>
      <c r="I4501" s="26" t="s">
        <v>166</v>
      </c>
      <c r="J4501" s="19" t="str">
        <f t="shared" si="495"/>
        <v>Needs Review</v>
      </c>
      <c r="K4501" s="19" t="str">
        <f t="shared" si="496"/>
        <v>Bell &amp; Erber</v>
      </c>
      <c r="L4501" s="27" t="str">
        <f t="shared" si="492"/>
        <v>Bedrock</v>
      </c>
      <c r="M4501" s="27" t="str">
        <f t="shared" si="493"/>
        <v>Bedrock</v>
      </c>
    </row>
    <row r="4502" spans="1:13" x14ac:dyDescent="0.25">
      <c r="A4502" s="15" t="s">
        <v>138</v>
      </c>
      <c r="B4502" s="16" t="s">
        <v>23</v>
      </c>
      <c r="C4502" s="15" t="str">
        <f t="shared" si="491"/>
        <v>Shale Sandstone Limestone_Medium</v>
      </c>
      <c r="D4502" s="15">
        <v>4</v>
      </c>
      <c r="E4502" s="33">
        <f t="shared" si="494"/>
        <v>-4.7897600135693622E-2</v>
      </c>
      <c r="F4502" s="15" t="str">
        <f t="shared" si="490"/>
        <v>Rare/Uncommon</v>
      </c>
      <c r="G4502" s="17" t="s">
        <v>159</v>
      </c>
      <c r="H4502" s="18" t="s">
        <v>166</v>
      </c>
      <c r="I4502" s="26" t="s">
        <v>166</v>
      </c>
      <c r="J4502" s="19" t="str">
        <f t="shared" si="495"/>
        <v>Needs Review</v>
      </c>
      <c r="K4502" s="19" t="str">
        <f t="shared" si="496"/>
        <v>Bell &amp; Erber</v>
      </c>
      <c r="L4502" s="27" t="str">
        <f t="shared" si="492"/>
        <v>Bedrock</v>
      </c>
      <c r="M4502" s="27" t="str">
        <f t="shared" si="493"/>
        <v>Bedrock</v>
      </c>
    </row>
    <row r="4503" spans="1:13" x14ac:dyDescent="0.25">
      <c r="A4503" s="15" t="s">
        <v>138</v>
      </c>
      <c r="B4503" s="16" t="s">
        <v>24</v>
      </c>
      <c r="C4503" s="15" t="str">
        <f t="shared" si="491"/>
        <v>Shale Sandstone Limestone_Medium To Coarse</v>
      </c>
      <c r="D4503" s="15">
        <v>0</v>
      </c>
      <c r="E4503" s="33">
        <f t="shared" si="494"/>
        <v>-4.8134274696818129E-2</v>
      </c>
      <c r="F4503" s="15" t="str">
        <f t="shared" si="490"/>
        <v>Not Used</v>
      </c>
      <c r="G4503" s="17" t="s">
        <v>159</v>
      </c>
      <c r="H4503" s="18" t="s">
        <v>166</v>
      </c>
      <c r="I4503" s="26" t="s">
        <v>166</v>
      </c>
      <c r="J4503" s="19" t="str">
        <f t="shared" si="495"/>
        <v>Not Used</v>
      </c>
      <c r="K4503" s="19" t="str">
        <f t="shared" si="496"/>
        <v>Not Used</v>
      </c>
      <c r="L4503" s="27" t="str">
        <f t="shared" si="492"/>
        <v>CHECK</v>
      </c>
      <c r="M4503" s="27" t="str">
        <f t="shared" si="493"/>
        <v>Bedrock</v>
      </c>
    </row>
    <row r="4504" spans="1:13" x14ac:dyDescent="0.25">
      <c r="A4504" s="15" t="s">
        <v>138</v>
      </c>
      <c r="B4504" s="16" t="s">
        <v>25</v>
      </c>
      <c r="C4504" s="15" t="str">
        <f t="shared" si="491"/>
        <v>Shale Sandstone Limestone_Organic</v>
      </c>
      <c r="D4504" s="15">
        <v>0</v>
      </c>
      <c r="E4504" s="33">
        <f t="shared" si="494"/>
        <v>-4.8134274696818129E-2</v>
      </c>
      <c r="F4504" s="15" t="str">
        <f t="shared" si="490"/>
        <v>Not Used</v>
      </c>
      <c r="G4504" s="17" t="s">
        <v>159</v>
      </c>
      <c r="H4504" s="18" t="s">
        <v>166</v>
      </c>
      <c r="I4504" s="26" t="s">
        <v>166</v>
      </c>
      <c r="J4504" s="19" t="str">
        <f t="shared" si="495"/>
        <v>Not Used</v>
      </c>
      <c r="K4504" s="19" t="str">
        <f t="shared" si="496"/>
        <v>Not Used</v>
      </c>
      <c r="L4504" s="27" t="str">
        <f t="shared" si="492"/>
        <v>CHECK</v>
      </c>
      <c r="M4504" s="27" t="str">
        <f t="shared" si="493"/>
        <v>Bedrock</v>
      </c>
    </row>
    <row r="4505" spans="1:13" x14ac:dyDescent="0.25">
      <c r="A4505" s="15" t="s">
        <v>138</v>
      </c>
      <c r="B4505" s="16" t="s">
        <v>26</v>
      </c>
      <c r="C4505" s="15" t="str">
        <f t="shared" si="491"/>
        <v>Shale Sandstone Limestone_Porous</v>
      </c>
      <c r="D4505" s="15">
        <v>1</v>
      </c>
      <c r="E4505" s="33">
        <f t="shared" si="494"/>
        <v>-4.8075106056537004E-2</v>
      </c>
      <c r="F4505" s="15" t="str">
        <f t="shared" si="490"/>
        <v>Rare/Uncommon</v>
      </c>
      <c r="G4505" s="17" t="s">
        <v>159</v>
      </c>
      <c r="H4505" s="18" t="s">
        <v>166</v>
      </c>
      <c r="I4505" s="26" t="s">
        <v>166</v>
      </c>
      <c r="J4505" s="19" t="str">
        <f t="shared" si="495"/>
        <v>Needs Review</v>
      </c>
      <c r="K4505" s="19" t="str">
        <f t="shared" si="496"/>
        <v>Bell &amp; Erber</v>
      </c>
      <c r="L4505" s="27" t="str">
        <f t="shared" si="492"/>
        <v>Bedrock</v>
      </c>
      <c r="M4505" s="27" t="str">
        <f t="shared" si="493"/>
        <v>Bedrock</v>
      </c>
    </row>
    <row r="4506" spans="1:13" x14ac:dyDescent="0.25">
      <c r="A4506" s="15" t="s">
        <v>138</v>
      </c>
      <c r="B4506" s="16" t="s">
        <v>27</v>
      </c>
      <c r="C4506" s="15" t="str">
        <f t="shared" si="491"/>
        <v>Shale Sandstone Limestone_Sandy</v>
      </c>
      <c r="D4506" s="15">
        <v>12</v>
      </c>
      <c r="E4506" s="33">
        <f t="shared" si="494"/>
        <v>-4.7424251013444607E-2</v>
      </c>
      <c r="F4506" s="15" t="str">
        <f t="shared" si="490"/>
        <v>Rare/Uncommon</v>
      </c>
      <c r="G4506" s="17" t="s">
        <v>159</v>
      </c>
      <c r="H4506" s="18" t="s">
        <v>166</v>
      </c>
      <c r="I4506" s="26" t="s">
        <v>166</v>
      </c>
      <c r="J4506" s="19" t="str">
        <f t="shared" si="495"/>
        <v>Needs Review</v>
      </c>
      <c r="K4506" s="19" t="str">
        <f t="shared" si="496"/>
        <v>Bell &amp; Erber</v>
      </c>
      <c r="L4506" s="27" t="str">
        <f t="shared" si="492"/>
        <v>Bedrock</v>
      </c>
      <c r="M4506" s="27" t="str">
        <f t="shared" si="493"/>
        <v>Bedrock</v>
      </c>
    </row>
    <row r="4507" spans="1:13" x14ac:dyDescent="0.25">
      <c r="A4507" s="15" t="s">
        <v>138</v>
      </c>
      <c r="B4507" s="16" t="s">
        <v>28</v>
      </c>
      <c r="C4507" s="15" t="str">
        <f t="shared" si="491"/>
        <v>Shale Sandstone Limestone_Silty</v>
      </c>
      <c r="D4507" s="15">
        <v>2</v>
      </c>
      <c r="E4507" s="33">
        <f t="shared" si="494"/>
        <v>-4.8015937416255879E-2</v>
      </c>
      <c r="F4507" s="15" t="str">
        <f t="shared" si="490"/>
        <v>Rare/Uncommon</v>
      </c>
      <c r="G4507" s="17" t="s">
        <v>159</v>
      </c>
      <c r="H4507" s="18" t="s">
        <v>166</v>
      </c>
      <c r="I4507" s="26" t="s">
        <v>166</v>
      </c>
      <c r="J4507" s="19" t="str">
        <f t="shared" si="495"/>
        <v>Needs Review</v>
      </c>
      <c r="K4507" s="19" t="str">
        <f t="shared" si="496"/>
        <v>Bell &amp; Erber</v>
      </c>
      <c r="L4507" s="27" t="str">
        <f t="shared" si="492"/>
        <v>Bedrock</v>
      </c>
      <c r="M4507" s="27" t="str">
        <f t="shared" si="493"/>
        <v>Bedrock</v>
      </c>
    </row>
    <row r="4508" spans="1:13" x14ac:dyDescent="0.25">
      <c r="A4508" s="15" t="s">
        <v>138</v>
      </c>
      <c r="B4508" s="16" t="s">
        <v>29</v>
      </c>
      <c r="C4508" s="15" t="str">
        <f t="shared" si="491"/>
        <v>Shale Sandstone Limestone_Soft</v>
      </c>
      <c r="D4508" s="15">
        <v>3</v>
      </c>
      <c r="E4508" s="33">
        <f t="shared" si="494"/>
        <v>-4.7956768775974754E-2</v>
      </c>
      <c r="F4508" s="15" t="str">
        <f t="shared" si="490"/>
        <v>Rare/Uncommon</v>
      </c>
      <c r="G4508" s="17" t="s">
        <v>159</v>
      </c>
      <c r="H4508" s="18" t="s">
        <v>166</v>
      </c>
      <c r="I4508" s="26" t="s">
        <v>166</v>
      </c>
      <c r="J4508" s="19" t="str">
        <f t="shared" si="495"/>
        <v>Needs Review</v>
      </c>
      <c r="K4508" s="19" t="str">
        <f t="shared" si="496"/>
        <v>Bell &amp; Erber</v>
      </c>
      <c r="L4508" s="27" t="str">
        <f t="shared" si="492"/>
        <v>Bedrock</v>
      </c>
      <c r="M4508" s="27" t="str">
        <f t="shared" si="493"/>
        <v>Bedrock</v>
      </c>
    </row>
    <row r="4509" spans="1:13" x14ac:dyDescent="0.25">
      <c r="A4509" s="15" t="s">
        <v>138</v>
      </c>
      <c r="B4509" s="16" t="s">
        <v>30</v>
      </c>
      <c r="C4509" s="15" t="str">
        <f t="shared" si="491"/>
        <v>Shale Sandstone Limestone_Sticky</v>
      </c>
      <c r="D4509" s="15">
        <v>0</v>
      </c>
      <c r="E4509" s="33">
        <f t="shared" si="494"/>
        <v>-4.8134274696818129E-2</v>
      </c>
      <c r="F4509" s="15" t="str">
        <f t="shared" si="490"/>
        <v>Not Used</v>
      </c>
      <c r="G4509" s="17" t="s">
        <v>159</v>
      </c>
      <c r="H4509" s="18" t="s">
        <v>166</v>
      </c>
      <c r="I4509" s="26" t="s">
        <v>166</v>
      </c>
      <c r="J4509" s="19" t="str">
        <f t="shared" si="495"/>
        <v>Not Used</v>
      </c>
      <c r="K4509" s="19" t="str">
        <f t="shared" si="496"/>
        <v>Not Used</v>
      </c>
      <c r="L4509" s="27" t="str">
        <f t="shared" si="492"/>
        <v>CHECK</v>
      </c>
      <c r="M4509" s="27" t="str">
        <f t="shared" si="493"/>
        <v>Bedrock</v>
      </c>
    </row>
    <row r="4510" spans="1:13" x14ac:dyDescent="0.25">
      <c r="A4510" s="15" t="s">
        <v>138</v>
      </c>
      <c r="B4510" s="16" t="s">
        <v>31</v>
      </c>
      <c r="C4510" s="15" t="str">
        <f t="shared" si="491"/>
        <v>Shale Sandstone Limestone_Stoney</v>
      </c>
      <c r="D4510" s="15">
        <v>0</v>
      </c>
      <c r="E4510" s="33">
        <f t="shared" si="494"/>
        <v>-4.8134274696818129E-2</v>
      </c>
      <c r="F4510" s="15" t="str">
        <f t="shared" si="490"/>
        <v>Not Used</v>
      </c>
      <c r="G4510" s="17" t="s">
        <v>159</v>
      </c>
      <c r="H4510" s="18" t="s">
        <v>166</v>
      </c>
      <c r="I4510" s="26" t="s">
        <v>166</v>
      </c>
      <c r="J4510" s="19" t="str">
        <f t="shared" si="495"/>
        <v>Not Used</v>
      </c>
      <c r="K4510" s="19" t="str">
        <f t="shared" si="496"/>
        <v>Not Used</v>
      </c>
      <c r="L4510" s="27" t="str">
        <f t="shared" si="492"/>
        <v>CHECK</v>
      </c>
      <c r="M4510" s="27" t="str">
        <f t="shared" si="493"/>
        <v>Bedrock</v>
      </c>
    </row>
    <row r="4511" spans="1:13" x14ac:dyDescent="0.25">
      <c r="A4511" s="15" t="s">
        <v>138</v>
      </c>
      <c r="B4511" s="16" t="s">
        <v>32</v>
      </c>
      <c r="C4511" s="15" t="str">
        <f t="shared" si="491"/>
        <v>Shale Sandstone Limestone_Stringers</v>
      </c>
      <c r="D4511" s="15">
        <v>13</v>
      </c>
      <c r="E4511" s="33">
        <f t="shared" si="494"/>
        <v>-4.7365082373163482E-2</v>
      </c>
      <c r="F4511" s="15" t="str">
        <f t="shared" si="490"/>
        <v>Rare/Uncommon</v>
      </c>
      <c r="G4511" s="17" t="s">
        <v>159</v>
      </c>
      <c r="H4511" s="18" t="s">
        <v>166</v>
      </c>
      <c r="I4511" s="26" t="s">
        <v>166</v>
      </c>
      <c r="J4511" s="19" t="str">
        <f t="shared" si="495"/>
        <v>Needs Review</v>
      </c>
      <c r="K4511" s="19" t="str">
        <f t="shared" si="496"/>
        <v>Bell &amp; Erber</v>
      </c>
      <c r="L4511" s="27" t="str">
        <f t="shared" si="492"/>
        <v>Bedrock</v>
      </c>
      <c r="M4511" s="27" t="str">
        <f t="shared" si="493"/>
        <v>Bedrock</v>
      </c>
    </row>
    <row r="4512" spans="1:13" x14ac:dyDescent="0.25">
      <c r="A4512" s="15" t="s">
        <v>138</v>
      </c>
      <c r="B4512" s="16" t="s">
        <v>33</v>
      </c>
      <c r="C4512" s="15" t="str">
        <f t="shared" si="491"/>
        <v>Shale Sandstone Limestone_Strips</v>
      </c>
      <c r="D4512" s="15">
        <v>15</v>
      </c>
      <c r="E4512" s="33">
        <f t="shared" si="494"/>
        <v>-4.7246745092601232E-2</v>
      </c>
      <c r="F4512" s="15" t="str">
        <f t="shared" si="490"/>
        <v>Rare/Uncommon</v>
      </c>
      <c r="G4512" s="17" t="s">
        <v>159</v>
      </c>
      <c r="H4512" s="18" t="s">
        <v>166</v>
      </c>
      <c r="I4512" s="26" t="s">
        <v>166</v>
      </c>
      <c r="J4512" s="19" t="str">
        <f t="shared" si="495"/>
        <v>Needs Review</v>
      </c>
      <c r="K4512" s="19" t="str">
        <f t="shared" si="496"/>
        <v>Bell &amp; Erber</v>
      </c>
      <c r="L4512" s="27" t="str">
        <f t="shared" si="492"/>
        <v>Bedrock</v>
      </c>
      <c r="M4512" s="27" t="str">
        <f t="shared" si="493"/>
        <v>Bedrock</v>
      </c>
    </row>
    <row r="4513" spans="1:13" x14ac:dyDescent="0.25">
      <c r="A4513" s="15" t="s">
        <v>138</v>
      </c>
      <c r="B4513" s="16" t="s">
        <v>34</v>
      </c>
      <c r="C4513" s="15" t="str">
        <f t="shared" si="491"/>
        <v>Shale Sandstone Limestone_Swelling</v>
      </c>
      <c r="D4513" s="15">
        <v>0</v>
      </c>
      <c r="E4513" s="33">
        <f t="shared" si="494"/>
        <v>-4.8134274696818129E-2</v>
      </c>
      <c r="F4513" s="15" t="str">
        <f t="shared" si="490"/>
        <v>Not Used</v>
      </c>
      <c r="G4513" s="17" t="s">
        <v>159</v>
      </c>
      <c r="H4513" s="18" t="s">
        <v>166</v>
      </c>
      <c r="I4513" s="26" t="s">
        <v>166</v>
      </c>
      <c r="J4513" s="19" t="str">
        <f t="shared" si="495"/>
        <v>Not Used</v>
      </c>
      <c r="K4513" s="19" t="str">
        <f t="shared" si="496"/>
        <v>Not Used</v>
      </c>
      <c r="L4513" s="27" t="str">
        <f t="shared" si="492"/>
        <v>CHECK</v>
      </c>
      <c r="M4513" s="27" t="str">
        <f t="shared" si="493"/>
        <v>Bedrock</v>
      </c>
    </row>
    <row r="4514" spans="1:13" x14ac:dyDescent="0.25">
      <c r="A4514" s="15" t="s">
        <v>138</v>
      </c>
      <c r="B4514" s="16" t="s">
        <v>35</v>
      </c>
      <c r="C4514" s="15" t="str">
        <f t="shared" si="491"/>
        <v>Shale Sandstone Limestone_Very Coarse</v>
      </c>
      <c r="D4514" s="15">
        <v>0</v>
      </c>
      <c r="E4514" s="33">
        <f t="shared" si="494"/>
        <v>-4.8134274696818129E-2</v>
      </c>
      <c r="F4514" s="15" t="str">
        <f t="shared" si="490"/>
        <v>Not Used</v>
      </c>
      <c r="G4514" s="17" t="s">
        <v>159</v>
      </c>
      <c r="H4514" s="18" t="s">
        <v>166</v>
      </c>
      <c r="I4514" s="26" t="s">
        <v>166</v>
      </c>
      <c r="J4514" s="19" t="str">
        <f t="shared" si="495"/>
        <v>Not Used</v>
      </c>
      <c r="K4514" s="19" t="str">
        <f t="shared" si="496"/>
        <v>Not Used</v>
      </c>
      <c r="L4514" s="27" t="str">
        <f t="shared" si="492"/>
        <v>CHECK</v>
      </c>
      <c r="M4514" s="27" t="str">
        <f t="shared" si="493"/>
        <v>Bedrock</v>
      </c>
    </row>
    <row r="4515" spans="1:13" x14ac:dyDescent="0.25">
      <c r="A4515" s="15" t="s">
        <v>138</v>
      </c>
      <c r="B4515" s="16" t="s">
        <v>160</v>
      </c>
      <c r="C4515" s="15" t="str">
        <f t="shared" si="491"/>
        <v>Shale Sandstone Limestone_Very Fine</v>
      </c>
      <c r="D4515" s="15">
        <v>0</v>
      </c>
      <c r="E4515" s="33">
        <f t="shared" si="494"/>
        <v>-4.8134274696818129E-2</v>
      </c>
      <c r="F4515" s="15" t="str">
        <f t="shared" si="490"/>
        <v>Not Used</v>
      </c>
      <c r="G4515" s="17" t="s">
        <v>159</v>
      </c>
      <c r="H4515" s="18" t="s">
        <v>166</v>
      </c>
      <c r="I4515" s="26" t="s">
        <v>166</v>
      </c>
      <c r="J4515" s="19" t="str">
        <f t="shared" si="495"/>
        <v>Not Used</v>
      </c>
      <c r="K4515" s="19" t="str">
        <f t="shared" si="496"/>
        <v>Not Used</v>
      </c>
      <c r="L4515" s="27" t="str">
        <f t="shared" si="492"/>
        <v>CHECK</v>
      </c>
      <c r="M4515" s="27" t="str">
        <f t="shared" si="493"/>
        <v>Bedrock</v>
      </c>
    </row>
    <row r="4516" spans="1:13" x14ac:dyDescent="0.25">
      <c r="A4516" s="15" t="s">
        <v>138</v>
      </c>
      <c r="B4516" s="16" t="s">
        <v>36</v>
      </c>
      <c r="C4516" s="15" t="str">
        <f t="shared" si="491"/>
        <v>Shale Sandstone Limestone_Very Fine-Coarse</v>
      </c>
      <c r="D4516" s="15">
        <v>0</v>
      </c>
      <c r="E4516" s="33">
        <f t="shared" si="494"/>
        <v>-4.8134274696818129E-2</v>
      </c>
      <c r="F4516" s="15" t="str">
        <f t="shared" si="490"/>
        <v>Not Used</v>
      </c>
      <c r="G4516" s="17" t="s">
        <v>159</v>
      </c>
      <c r="H4516" s="18" t="s">
        <v>166</v>
      </c>
      <c r="I4516" s="26" t="s">
        <v>166</v>
      </c>
      <c r="J4516" s="19" t="str">
        <f t="shared" si="495"/>
        <v>Not Used</v>
      </c>
      <c r="K4516" s="19" t="str">
        <f t="shared" si="496"/>
        <v>Not Used</v>
      </c>
      <c r="L4516" s="27" t="str">
        <f t="shared" si="492"/>
        <v>CHECK</v>
      </c>
      <c r="M4516" s="27" t="str">
        <f t="shared" si="493"/>
        <v>Bedrock</v>
      </c>
    </row>
    <row r="4517" spans="1:13" x14ac:dyDescent="0.25">
      <c r="A4517" s="15" t="s">
        <v>138</v>
      </c>
      <c r="B4517" s="16" t="s">
        <v>37</v>
      </c>
      <c r="C4517" s="15" t="str">
        <f t="shared" si="491"/>
        <v>Shale Sandstone Limestone_Very Fine-Fine</v>
      </c>
      <c r="D4517" s="15">
        <v>0</v>
      </c>
      <c r="E4517" s="33">
        <f t="shared" si="494"/>
        <v>-4.8134274696818129E-2</v>
      </c>
      <c r="F4517" s="15" t="str">
        <f t="shared" si="490"/>
        <v>Not Used</v>
      </c>
      <c r="G4517" s="17" t="s">
        <v>159</v>
      </c>
      <c r="H4517" s="18" t="s">
        <v>166</v>
      </c>
      <c r="I4517" s="26" t="s">
        <v>166</v>
      </c>
      <c r="J4517" s="19" t="str">
        <f t="shared" si="495"/>
        <v>Not Used</v>
      </c>
      <c r="K4517" s="19" t="str">
        <f t="shared" si="496"/>
        <v>Not Used</v>
      </c>
      <c r="L4517" s="27" t="str">
        <f t="shared" si="492"/>
        <v>CHECK</v>
      </c>
      <c r="M4517" s="27" t="str">
        <f t="shared" si="493"/>
        <v>Bedrock</v>
      </c>
    </row>
    <row r="4518" spans="1:13" x14ac:dyDescent="0.25">
      <c r="A4518" s="15" t="s">
        <v>138</v>
      </c>
      <c r="B4518" s="16" t="s">
        <v>38</v>
      </c>
      <c r="C4518" s="15" t="str">
        <f t="shared" si="491"/>
        <v>Shale Sandstone Limestone_Very Fine-Medium</v>
      </c>
      <c r="D4518" s="15">
        <v>0</v>
      </c>
      <c r="E4518" s="33">
        <f t="shared" si="494"/>
        <v>-4.8134274696818129E-2</v>
      </c>
      <c r="F4518" s="15" t="str">
        <f t="shared" si="490"/>
        <v>Not Used</v>
      </c>
      <c r="G4518" s="17" t="s">
        <v>159</v>
      </c>
      <c r="H4518" s="18" t="s">
        <v>166</v>
      </c>
      <c r="I4518" s="26" t="s">
        <v>166</v>
      </c>
      <c r="J4518" s="19" t="str">
        <f t="shared" si="495"/>
        <v>Not Used</v>
      </c>
      <c r="K4518" s="19" t="str">
        <f t="shared" si="496"/>
        <v>Not Used</v>
      </c>
      <c r="L4518" s="27" t="str">
        <f t="shared" si="492"/>
        <v>CHECK</v>
      </c>
      <c r="M4518" s="27" t="str">
        <f t="shared" si="493"/>
        <v>Bedrock</v>
      </c>
    </row>
    <row r="4519" spans="1:13" x14ac:dyDescent="0.25">
      <c r="A4519" s="15" t="s">
        <v>138</v>
      </c>
      <c r="B4519" s="16" t="s">
        <v>39</v>
      </c>
      <c r="C4519" s="15" t="str">
        <f t="shared" si="491"/>
        <v>Shale Sandstone Limestone_Very Hard</v>
      </c>
      <c r="D4519" s="15">
        <v>0</v>
      </c>
      <c r="E4519" s="33">
        <f t="shared" si="494"/>
        <v>-4.8134274696818129E-2</v>
      </c>
      <c r="F4519" s="15" t="str">
        <f t="shared" si="490"/>
        <v>Not Used</v>
      </c>
      <c r="G4519" s="17" t="s">
        <v>159</v>
      </c>
      <c r="H4519" s="18" t="s">
        <v>166</v>
      </c>
      <c r="I4519" s="26" t="s">
        <v>166</v>
      </c>
      <c r="J4519" s="19" t="str">
        <f t="shared" si="495"/>
        <v>Not Used</v>
      </c>
      <c r="K4519" s="19" t="str">
        <f t="shared" si="496"/>
        <v>Not Used</v>
      </c>
      <c r="L4519" s="27" t="str">
        <f t="shared" si="492"/>
        <v>CHECK</v>
      </c>
      <c r="M4519" s="27" t="str">
        <f t="shared" si="493"/>
        <v>Bedrock</v>
      </c>
    </row>
    <row r="4520" spans="1:13" x14ac:dyDescent="0.25">
      <c r="A4520" s="15" t="s">
        <v>138</v>
      </c>
      <c r="B4520" s="16" t="s">
        <v>40</v>
      </c>
      <c r="C4520" s="15" t="str">
        <f t="shared" si="491"/>
        <v>Shale Sandstone Limestone_W/Boulders</v>
      </c>
      <c r="D4520" s="15">
        <v>0</v>
      </c>
      <c r="E4520" s="33">
        <f t="shared" si="494"/>
        <v>-4.8134274696818129E-2</v>
      </c>
      <c r="F4520" s="15" t="str">
        <f t="shared" si="490"/>
        <v>Not Used</v>
      </c>
      <c r="G4520" s="17" t="s">
        <v>159</v>
      </c>
      <c r="H4520" s="18" t="s">
        <v>166</v>
      </c>
      <c r="I4520" s="26" t="s">
        <v>166</v>
      </c>
      <c r="J4520" s="19" t="str">
        <f t="shared" si="495"/>
        <v>Not Used</v>
      </c>
      <c r="K4520" s="19" t="str">
        <f t="shared" si="496"/>
        <v>Not Used</v>
      </c>
      <c r="L4520" s="27" t="str">
        <f t="shared" si="492"/>
        <v>CHECK</v>
      </c>
      <c r="M4520" s="27" t="str">
        <f t="shared" si="493"/>
        <v>Bedrock</v>
      </c>
    </row>
    <row r="4521" spans="1:13" x14ac:dyDescent="0.25">
      <c r="A4521" s="15" t="s">
        <v>138</v>
      </c>
      <c r="B4521" s="16" t="s">
        <v>41</v>
      </c>
      <c r="C4521" s="15" t="str">
        <f t="shared" si="491"/>
        <v>Shale Sandstone Limestone_W/Clay</v>
      </c>
      <c r="D4521" s="15">
        <v>1</v>
      </c>
      <c r="E4521" s="33">
        <f t="shared" si="494"/>
        <v>-4.8075106056537004E-2</v>
      </c>
      <c r="F4521" s="15" t="str">
        <f t="shared" si="490"/>
        <v>Rare/Uncommon</v>
      </c>
      <c r="G4521" s="17" t="s">
        <v>159</v>
      </c>
      <c r="H4521" s="18" t="s">
        <v>166</v>
      </c>
      <c r="I4521" s="26" t="s">
        <v>166</v>
      </c>
      <c r="J4521" s="19" t="str">
        <f t="shared" si="495"/>
        <v>Needs Review</v>
      </c>
      <c r="K4521" s="19" t="str">
        <f t="shared" si="496"/>
        <v>Bell &amp; Erber</v>
      </c>
      <c r="L4521" s="27" t="str">
        <f t="shared" si="492"/>
        <v>Bedrock</v>
      </c>
      <c r="M4521" s="27" t="str">
        <f t="shared" si="493"/>
        <v>Bedrock</v>
      </c>
    </row>
    <row r="4522" spans="1:13" x14ac:dyDescent="0.25">
      <c r="A4522" s="15" t="s">
        <v>138</v>
      </c>
      <c r="B4522" s="16" t="s">
        <v>42</v>
      </c>
      <c r="C4522" s="15" t="str">
        <f t="shared" si="491"/>
        <v>Shale Sandstone Limestone_W/Coal</v>
      </c>
      <c r="D4522" s="15">
        <v>0</v>
      </c>
      <c r="E4522" s="33">
        <f t="shared" si="494"/>
        <v>-4.8134274696818129E-2</v>
      </c>
      <c r="F4522" s="15" t="str">
        <f t="shared" si="490"/>
        <v>Not Used</v>
      </c>
      <c r="G4522" s="17" t="s">
        <v>159</v>
      </c>
      <c r="H4522" s="18" t="s">
        <v>166</v>
      </c>
      <c r="I4522" s="26" t="s">
        <v>166</v>
      </c>
      <c r="J4522" s="19" t="str">
        <f t="shared" si="495"/>
        <v>Not Used</v>
      </c>
      <c r="K4522" s="19" t="str">
        <f t="shared" si="496"/>
        <v>Not Used</v>
      </c>
      <c r="L4522" s="27" t="str">
        <f t="shared" si="492"/>
        <v>CHECK</v>
      </c>
      <c r="M4522" s="27" t="str">
        <f t="shared" si="493"/>
        <v>Bedrock</v>
      </c>
    </row>
    <row r="4523" spans="1:13" x14ac:dyDescent="0.25">
      <c r="A4523" s="15" t="s">
        <v>138</v>
      </c>
      <c r="B4523" s="16" t="s">
        <v>43</v>
      </c>
      <c r="C4523" s="15" t="str">
        <f t="shared" si="491"/>
        <v>Shale Sandstone Limestone_W/Cobbles</v>
      </c>
      <c r="D4523" s="15">
        <v>0</v>
      </c>
      <c r="E4523" s="33">
        <f t="shared" si="494"/>
        <v>-4.8134274696818129E-2</v>
      </c>
      <c r="F4523" s="15" t="str">
        <f t="shared" si="490"/>
        <v>Not Used</v>
      </c>
      <c r="G4523" s="17" t="s">
        <v>159</v>
      </c>
      <c r="H4523" s="18" t="s">
        <v>166</v>
      </c>
      <c r="I4523" s="26" t="s">
        <v>166</v>
      </c>
      <c r="J4523" s="19" t="str">
        <f t="shared" si="495"/>
        <v>Not Used</v>
      </c>
      <c r="K4523" s="19" t="str">
        <f t="shared" si="496"/>
        <v>Not Used</v>
      </c>
      <c r="L4523" s="27" t="str">
        <f t="shared" si="492"/>
        <v>CHECK</v>
      </c>
      <c r="M4523" s="27" t="str">
        <f t="shared" si="493"/>
        <v>Bedrock</v>
      </c>
    </row>
    <row r="4524" spans="1:13" x14ac:dyDescent="0.25">
      <c r="A4524" s="15" t="s">
        <v>138</v>
      </c>
      <c r="B4524" s="16" t="s">
        <v>44</v>
      </c>
      <c r="C4524" s="15" t="str">
        <f t="shared" si="491"/>
        <v>Shale Sandstone Limestone_W/Dolomite</v>
      </c>
      <c r="D4524" s="15">
        <v>0</v>
      </c>
      <c r="E4524" s="33">
        <f t="shared" si="494"/>
        <v>-4.8134274696818129E-2</v>
      </c>
      <c r="F4524" s="15" t="str">
        <f t="shared" si="490"/>
        <v>Not Used</v>
      </c>
      <c r="G4524" s="17" t="s">
        <v>159</v>
      </c>
      <c r="H4524" s="18" t="s">
        <v>166</v>
      </c>
      <c r="I4524" s="26" t="s">
        <v>166</v>
      </c>
      <c r="J4524" s="19" t="str">
        <f t="shared" si="495"/>
        <v>Not Used</v>
      </c>
      <c r="K4524" s="19" t="str">
        <f t="shared" si="496"/>
        <v>Not Used</v>
      </c>
      <c r="L4524" s="27" t="str">
        <f t="shared" si="492"/>
        <v>CHECK</v>
      </c>
      <c r="M4524" s="27" t="str">
        <f t="shared" si="493"/>
        <v>Bedrock</v>
      </c>
    </row>
    <row r="4525" spans="1:13" x14ac:dyDescent="0.25">
      <c r="A4525" s="15" t="s">
        <v>138</v>
      </c>
      <c r="B4525" s="16" t="s">
        <v>45</v>
      </c>
      <c r="C4525" s="15" t="str">
        <f t="shared" si="491"/>
        <v>Shale Sandstone Limestone_W/Gravel</v>
      </c>
      <c r="D4525" s="15">
        <v>5</v>
      </c>
      <c r="E4525" s="33">
        <f t="shared" si="494"/>
        <v>-4.7838431495412496E-2</v>
      </c>
      <c r="F4525" s="15" t="str">
        <f t="shared" si="490"/>
        <v>Rare/Uncommon</v>
      </c>
      <c r="G4525" s="17" t="s">
        <v>159</v>
      </c>
      <c r="H4525" s="18" t="s">
        <v>166</v>
      </c>
      <c r="I4525" s="26" t="s">
        <v>166</v>
      </c>
      <c r="J4525" s="19" t="str">
        <f t="shared" si="495"/>
        <v>Needs Review</v>
      </c>
      <c r="K4525" s="19" t="str">
        <f t="shared" si="496"/>
        <v>Bell &amp; Erber</v>
      </c>
      <c r="L4525" s="27" t="str">
        <f t="shared" si="492"/>
        <v>Bedrock</v>
      </c>
      <c r="M4525" s="27" t="str">
        <f t="shared" si="493"/>
        <v>Bedrock</v>
      </c>
    </row>
    <row r="4526" spans="1:13" x14ac:dyDescent="0.25">
      <c r="A4526" s="15" t="s">
        <v>138</v>
      </c>
      <c r="B4526" s="16" t="s">
        <v>46</v>
      </c>
      <c r="C4526" s="15" t="str">
        <f t="shared" si="491"/>
        <v>Shale Sandstone Limestone_W/Gypsum</v>
      </c>
      <c r="D4526" s="15">
        <v>12</v>
      </c>
      <c r="E4526" s="33">
        <f t="shared" si="494"/>
        <v>-4.7424251013444607E-2</v>
      </c>
      <c r="F4526" s="15" t="str">
        <f t="shared" si="490"/>
        <v>Rare/Uncommon</v>
      </c>
      <c r="G4526" s="17" t="s">
        <v>159</v>
      </c>
      <c r="H4526" s="18" t="s">
        <v>166</v>
      </c>
      <c r="I4526" s="26" t="s">
        <v>166</v>
      </c>
      <c r="J4526" s="19" t="str">
        <f t="shared" si="495"/>
        <v>Needs Review</v>
      </c>
      <c r="K4526" s="19" t="str">
        <f t="shared" si="496"/>
        <v>Bell &amp; Erber</v>
      </c>
      <c r="L4526" s="27" t="str">
        <f t="shared" si="492"/>
        <v>Bedrock</v>
      </c>
      <c r="M4526" s="27" t="str">
        <f t="shared" si="493"/>
        <v>Bedrock</v>
      </c>
    </row>
    <row r="4527" spans="1:13" x14ac:dyDescent="0.25">
      <c r="A4527" s="15" t="s">
        <v>138</v>
      </c>
      <c r="B4527" s="16" t="s">
        <v>47</v>
      </c>
      <c r="C4527" s="15" t="str">
        <f t="shared" si="491"/>
        <v>Shale Sandstone Limestone_W/Limestone</v>
      </c>
      <c r="D4527" s="15">
        <v>1</v>
      </c>
      <c r="E4527" s="33">
        <f t="shared" si="494"/>
        <v>-4.8075106056537004E-2</v>
      </c>
      <c r="F4527" s="15" t="str">
        <f t="shared" si="490"/>
        <v>Rare/Uncommon</v>
      </c>
      <c r="G4527" s="17" t="s">
        <v>159</v>
      </c>
      <c r="H4527" s="18" t="s">
        <v>166</v>
      </c>
      <c r="I4527" s="26" t="s">
        <v>166</v>
      </c>
      <c r="J4527" s="19" t="str">
        <f t="shared" si="495"/>
        <v>Needs Review</v>
      </c>
      <c r="K4527" s="19" t="str">
        <f t="shared" si="496"/>
        <v>Bell &amp; Erber</v>
      </c>
      <c r="L4527" s="27" t="str">
        <f t="shared" si="492"/>
        <v>Bedrock</v>
      </c>
      <c r="M4527" s="27" t="str">
        <f t="shared" si="493"/>
        <v>Bedrock</v>
      </c>
    </row>
    <row r="4528" spans="1:13" x14ac:dyDescent="0.25">
      <c r="A4528" s="15" t="s">
        <v>138</v>
      </c>
      <c r="B4528" s="16" t="s">
        <v>48</v>
      </c>
      <c r="C4528" s="15" t="str">
        <f t="shared" si="491"/>
        <v>Shale Sandstone Limestone_W/Pyrite</v>
      </c>
      <c r="D4528" s="15">
        <v>2</v>
      </c>
      <c r="E4528" s="33">
        <f t="shared" si="494"/>
        <v>-4.8015937416255879E-2</v>
      </c>
      <c r="F4528" s="15" t="str">
        <f t="shared" si="490"/>
        <v>Rare/Uncommon</v>
      </c>
      <c r="G4528" s="17" t="s">
        <v>159</v>
      </c>
      <c r="H4528" s="18" t="s">
        <v>166</v>
      </c>
      <c r="I4528" s="26" t="s">
        <v>166</v>
      </c>
      <c r="J4528" s="19" t="str">
        <f t="shared" si="495"/>
        <v>Needs Review</v>
      </c>
      <c r="K4528" s="19" t="str">
        <f t="shared" si="496"/>
        <v>Bell &amp; Erber</v>
      </c>
      <c r="L4528" s="27" t="str">
        <f t="shared" si="492"/>
        <v>Bedrock</v>
      </c>
      <c r="M4528" s="27" t="str">
        <f t="shared" si="493"/>
        <v>Bedrock</v>
      </c>
    </row>
    <row r="4529" spans="1:13" x14ac:dyDescent="0.25">
      <c r="A4529" s="15" t="s">
        <v>138</v>
      </c>
      <c r="B4529" s="16" t="s">
        <v>49</v>
      </c>
      <c r="C4529" s="15" t="str">
        <f t="shared" si="491"/>
        <v>Shale Sandstone Limestone_W/Sand</v>
      </c>
      <c r="D4529" s="15">
        <v>2</v>
      </c>
      <c r="E4529" s="33">
        <f t="shared" si="494"/>
        <v>-4.8015937416255879E-2</v>
      </c>
      <c r="F4529" s="15" t="str">
        <f t="shared" si="490"/>
        <v>Rare/Uncommon</v>
      </c>
      <c r="G4529" s="17" t="s">
        <v>159</v>
      </c>
      <c r="H4529" s="18" t="s">
        <v>166</v>
      </c>
      <c r="I4529" s="26" t="s">
        <v>166</v>
      </c>
      <c r="J4529" s="19" t="str">
        <f t="shared" si="495"/>
        <v>Needs Review</v>
      </c>
      <c r="K4529" s="19" t="str">
        <f t="shared" si="496"/>
        <v>Bell &amp; Erber</v>
      </c>
      <c r="L4529" s="27" t="str">
        <f t="shared" si="492"/>
        <v>Bedrock</v>
      </c>
      <c r="M4529" s="27" t="str">
        <f t="shared" si="493"/>
        <v>Bedrock</v>
      </c>
    </row>
    <row r="4530" spans="1:13" x14ac:dyDescent="0.25">
      <c r="A4530" s="15" t="s">
        <v>138</v>
      </c>
      <c r="B4530" s="16" t="s">
        <v>50</v>
      </c>
      <c r="C4530" s="15" t="str">
        <f t="shared" si="491"/>
        <v>Shale Sandstone Limestone_W/Sandstone</v>
      </c>
      <c r="D4530" s="15">
        <v>1</v>
      </c>
      <c r="E4530" s="33">
        <f t="shared" si="494"/>
        <v>-4.8075106056537004E-2</v>
      </c>
      <c r="F4530" s="15" t="str">
        <f t="shared" si="490"/>
        <v>Rare/Uncommon</v>
      </c>
      <c r="G4530" s="17" t="s">
        <v>159</v>
      </c>
      <c r="H4530" s="18" t="s">
        <v>166</v>
      </c>
      <c r="I4530" s="26" t="s">
        <v>166</v>
      </c>
      <c r="J4530" s="19" t="str">
        <f t="shared" si="495"/>
        <v>Needs Review</v>
      </c>
      <c r="K4530" s="19" t="str">
        <f t="shared" si="496"/>
        <v>Bell &amp; Erber</v>
      </c>
      <c r="L4530" s="27" t="str">
        <f t="shared" si="492"/>
        <v>Bedrock</v>
      </c>
      <c r="M4530" s="27" t="str">
        <f t="shared" si="493"/>
        <v>Bedrock</v>
      </c>
    </row>
    <row r="4531" spans="1:13" x14ac:dyDescent="0.25">
      <c r="A4531" s="15" t="s">
        <v>138</v>
      </c>
      <c r="B4531" s="16" t="s">
        <v>51</v>
      </c>
      <c r="C4531" s="15" t="str">
        <f t="shared" si="491"/>
        <v>Shale Sandstone Limestone_W/Shale</v>
      </c>
      <c r="D4531" s="15">
        <v>0</v>
      </c>
      <c r="E4531" s="33">
        <f t="shared" si="494"/>
        <v>-4.8134274696818129E-2</v>
      </c>
      <c r="F4531" s="15" t="str">
        <f t="shared" si="490"/>
        <v>Not Used</v>
      </c>
      <c r="G4531" s="17" t="s">
        <v>159</v>
      </c>
      <c r="H4531" s="18" t="s">
        <v>166</v>
      </c>
      <c r="I4531" s="26" t="s">
        <v>166</v>
      </c>
      <c r="J4531" s="19" t="str">
        <f t="shared" si="495"/>
        <v>Not Used</v>
      </c>
      <c r="K4531" s="19" t="str">
        <f t="shared" si="496"/>
        <v>Not Used</v>
      </c>
      <c r="L4531" s="27" t="str">
        <f t="shared" si="492"/>
        <v>CHECK</v>
      </c>
      <c r="M4531" s="27" t="str">
        <f t="shared" si="493"/>
        <v>Bedrock</v>
      </c>
    </row>
    <row r="4532" spans="1:13" x14ac:dyDescent="0.25">
      <c r="A4532" s="15" t="s">
        <v>138</v>
      </c>
      <c r="B4532" s="16" t="s">
        <v>52</v>
      </c>
      <c r="C4532" s="15" t="str">
        <f t="shared" si="491"/>
        <v>Shale Sandstone Limestone_W/Silt</v>
      </c>
      <c r="D4532" s="15">
        <v>0</v>
      </c>
      <c r="E4532" s="33">
        <f t="shared" si="494"/>
        <v>-4.8134274696818129E-2</v>
      </c>
      <c r="F4532" s="15" t="str">
        <f t="shared" si="490"/>
        <v>Not Used</v>
      </c>
      <c r="G4532" s="17" t="s">
        <v>159</v>
      </c>
      <c r="H4532" s="18" t="s">
        <v>166</v>
      </c>
      <c r="I4532" s="26" t="s">
        <v>166</v>
      </c>
      <c r="J4532" s="19" t="str">
        <f t="shared" si="495"/>
        <v>Not Used</v>
      </c>
      <c r="K4532" s="19" t="str">
        <f t="shared" si="496"/>
        <v>Not Used</v>
      </c>
      <c r="L4532" s="27" t="str">
        <f t="shared" si="492"/>
        <v>CHECK</v>
      </c>
      <c r="M4532" s="27" t="str">
        <f t="shared" si="493"/>
        <v>Bedrock</v>
      </c>
    </row>
    <row r="4533" spans="1:13" x14ac:dyDescent="0.25">
      <c r="A4533" s="15" t="s">
        <v>138</v>
      </c>
      <c r="B4533" s="16" t="s">
        <v>53</v>
      </c>
      <c r="C4533" s="15" t="str">
        <f t="shared" si="491"/>
        <v>Shale Sandstone Limestone_W/Stones</v>
      </c>
      <c r="D4533" s="15">
        <v>1</v>
      </c>
      <c r="E4533" s="33">
        <f t="shared" si="494"/>
        <v>-4.8075106056537004E-2</v>
      </c>
      <c r="F4533" s="15" t="str">
        <f t="shared" si="490"/>
        <v>Rare/Uncommon</v>
      </c>
      <c r="G4533" s="17" t="s">
        <v>159</v>
      </c>
      <c r="H4533" s="18" t="s">
        <v>166</v>
      </c>
      <c r="I4533" s="26" t="s">
        <v>166</v>
      </c>
      <c r="J4533" s="19" t="str">
        <f t="shared" si="495"/>
        <v>Needs Review</v>
      </c>
      <c r="K4533" s="19" t="str">
        <f t="shared" si="496"/>
        <v>Bell &amp; Erber</v>
      </c>
      <c r="L4533" s="27" t="str">
        <f t="shared" si="492"/>
        <v>Bedrock</v>
      </c>
      <c r="M4533" s="27" t="str">
        <f t="shared" si="493"/>
        <v>Bedrock</v>
      </c>
    </row>
    <row r="4534" spans="1:13" x14ac:dyDescent="0.25">
      <c r="A4534" s="15" t="s">
        <v>138</v>
      </c>
      <c r="B4534" s="16" t="s">
        <v>54</v>
      </c>
      <c r="C4534" s="15" t="str">
        <f t="shared" si="491"/>
        <v>Shale Sandstone Limestone_Water Bearing</v>
      </c>
      <c r="D4534" s="15">
        <v>5</v>
      </c>
      <c r="E4534" s="33">
        <f t="shared" si="494"/>
        <v>-4.7838431495412496E-2</v>
      </c>
      <c r="F4534" s="15" t="str">
        <f t="shared" si="490"/>
        <v>Rare/Uncommon</v>
      </c>
      <c r="G4534" s="17" t="s">
        <v>159</v>
      </c>
      <c r="H4534" s="18" t="s">
        <v>166</v>
      </c>
      <c r="I4534" s="26" t="s">
        <v>166</v>
      </c>
      <c r="J4534" s="19" t="str">
        <f t="shared" si="495"/>
        <v>Needs Review</v>
      </c>
      <c r="K4534" s="19" t="str">
        <f t="shared" si="496"/>
        <v>Bell &amp; Erber</v>
      </c>
      <c r="L4534" s="27" t="str">
        <f t="shared" si="492"/>
        <v>Bedrock</v>
      </c>
      <c r="M4534" s="27" t="str">
        <f t="shared" si="493"/>
        <v>Bedrock</v>
      </c>
    </row>
    <row r="4535" spans="1:13" x14ac:dyDescent="0.25">
      <c r="A4535" s="15" t="s">
        <v>138</v>
      </c>
      <c r="B4535" s="16" t="s">
        <v>55</v>
      </c>
      <c r="C4535" s="15" t="str">
        <f t="shared" si="491"/>
        <v>Shale Sandstone Limestone_Weathered</v>
      </c>
      <c r="D4535" s="15">
        <v>0</v>
      </c>
      <c r="E4535" s="33">
        <f t="shared" si="494"/>
        <v>-4.8134274696818129E-2</v>
      </c>
      <c r="F4535" s="15" t="str">
        <f t="shared" si="490"/>
        <v>Not Used</v>
      </c>
      <c r="G4535" s="17" t="s">
        <v>159</v>
      </c>
      <c r="H4535" s="18" t="s">
        <v>166</v>
      </c>
      <c r="I4535" s="26" t="s">
        <v>166</v>
      </c>
      <c r="J4535" s="19" t="str">
        <f t="shared" si="495"/>
        <v>Not Used</v>
      </c>
      <c r="K4535" s="19" t="str">
        <f t="shared" si="496"/>
        <v>Not Used</v>
      </c>
      <c r="L4535" s="27" t="str">
        <f t="shared" si="492"/>
        <v>CHECK</v>
      </c>
      <c r="M4535" s="27" t="str">
        <f t="shared" si="493"/>
        <v>Bedrock</v>
      </c>
    </row>
    <row r="4536" spans="1:13" x14ac:dyDescent="0.25">
      <c r="A4536" s="15" t="s">
        <v>138</v>
      </c>
      <c r="B4536" s="16" t="s">
        <v>56</v>
      </c>
      <c r="C4536" s="15" t="str">
        <f t="shared" si="491"/>
        <v>Shale Sandstone Limestone_Wet/Moist</v>
      </c>
      <c r="D4536" s="15">
        <v>0</v>
      </c>
      <c r="E4536" s="33">
        <f t="shared" si="494"/>
        <v>-4.8134274696818129E-2</v>
      </c>
      <c r="F4536" s="15" t="str">
        <f t="shared" si="490"/>
        <v>Not Used</v>
      </c>
      <c r="G4536" s="17" t="s">
        <v>159</v>
      </c>
      <c r="H4536" s="18" t="s">
        <v>166</v>
      </c>
      <c r="I4536" s="26" t="s">
        <v>166</v>
      </c>
      <c r="J4536" s="19" t="str">
        <f t="shared" si="495"/>
        <v>Not Used</v>
      </c>
      <c r="K4536" s="19" t="str">
        <f t="shared" si="496"/>
        <v>Not Used</v>
      </c>
      <c r="L4536" s="27" t="str">
        <f t="shared" si="492"/>
        <v>CHECK</v>
      </c>
      <c r="M4536" s="27" t="str">
        <f t="shared" si="493"/>
        <v>Bedrock</v>
      </c>
    </row>
    <row r="4537" spans="1:13" x14ac:dyDescent="0.25">
      <c r="A4537" s="15" t="s">
        <v>138</v>
      </c>
      <c r="B4537" s="16" t="s">
        <v>57</v>
      </c>
      <c r="C4537" s="15" t="str">
        <f t="shared" si="491"/>
        <v>Shale Sandstone Limestone_Wood</v>
      </c>
      <c r="D4537" s="15">
        <v>0</v>
      </c>
      <c r="E4537" s="33">
        <f t="shared" si="494"/>
        <v>-4.8134274696818129E-2</v>
      </c>
      <c r="F4537" s="15" t="str">
        <f t="shared" si="490"/>
        <v>Not Used</v>
      </c>
      <c r="G4537" s="17" t="s">
        <v>159</v>
      </c>
      <c r="H4537" s="18" t="s">
        <v>166</v>
      </c>
      <c r="I4537" s="26" t="s">
        <v>166</v>
      </c>
      <c r="J4537" s="19" t="str">
        <f t="shared" si="495"/>
        <v>Not Used</v>
      </c>
      <c r="K4537" s="19" t="str">
        <f t="shared" si="496"/>
        <v>Not Used</v>
      </c>
      <c r="L4537" s="27" t="str">
        <f t="shared" si="492"/>
        <v>CHECK</v>
      </c>
      <c r="M4537" s="27" t="str">
        <f t="shared" si="493"/>
        <v>Bedrock</v>
      </c>
    </row>
    <row r="4538" spans="1:13" x14ac:dyDescent="0.25">
      <c r="A4538" s="15" t="s">
        <v>139</v>
      </c>
      <c r="B4538" s="16"/>
      <c r="C4538" s="15" t="str">
        <f t="shared" si="491"/>
        <v>Silt_</v>
      </c>
      <c r="D4538" s="15">
        <v>4170</v>
      </c>
      <c r="E4538" s="33">
        <f t="shared" si="494"/>
        <v>0.19859895527548002</v>
      </c>
      <c r="F4538" s="15" t="str">
        <f t="shared" si="490"/>
        <v>Fairly Common</v>
      </c>
      <c r="G4538" s="17" t="s">
        <v>60</v>
      </c>
      <c r="H4538" s="18" t="s">
        <v>60</v>
      </c>
      <c r="I4538" s="26" t="s">
        <v>60</v>
      </c>
      <c r="J4538" s="19" t="str">
        <f t="shared" si="495"/>
        <v>Yes</v>
      </c>
      <c r="K4538" s="19" t="str">
        <f t="shared" si="496"/>
        <v>Everyone Agrees</v>
      </c>
      <c r="L4538" s="27" t="str">
        <f t="shared" si="492"/>
        <v>Clay</v>
      </c>
      <c r="M4538" s="27" t="str">
        <f t="shared" si="493"/>
        <v>Clay</v>
      </c>
    </row>
    <row r="4539" spans="1:13" x14ac:dyDescent="0.25">
      <c r="A4539" s="15" t="s">
        <v>139</v>
      </c>
      <c r="B4539" s="16" t="s">
        <v>4</v>
      </c>
      <c r="C4539" s="15" t="str">
        <f t="shared" si="491"/>
        <v>Silt_Broken</v>
      </c>
      <c r="D4539" s="15">
        <v>0</v>
      </c>
      <c r="E4539" s="33">
        <f t="shared" si="494"/>
        <v>-4.8134274696818129E-2</v>
      </c>
      <c r="F4539" s="15" t="str">
        <f t="shared" si="490"/>
        <v>Not Used</v>
      </c>
      <c r="G4539" s="17" t="s">
        <v>159</v>
      </c>
      <c r="H4539" s="18" t="s">
        <v>169</v>
      </c>
      <c r="I4539" s="26" t="s">
        <v>169</v>
      </c>
      <c r="J4539" s="19" t="str">
        <f t="shared" si="495"/>
        <v>Not Used</v>
      </c>
      <c r="K4539" s="19" t="str">
        <f t="shared" si="496"/>
        <v>Not Used</v>
      </c>
      <c r="L4539" s="27" t="str">
        <f t="shared" si="492"/>
        <v>CHECK</v>
      </c>
      <c r="M4539" s="27" t="str">
        <f t="shared" si="493"/>
        <v>Sand Fine</v>
      </c>
    </row>
    <row r="4540" spans="1:13" x14ac:dyDescent="0.25">
      <c r="A4540" s="15" t="s">
        <v>139</v>
      </c>
      <c r="B4540" s="16" t="s">
        <v>5</v>
      </c>
      <c r="C4540" s="15" t="str">
        <f t="shared" si="491"/>
        <v>Silt_Cemented</v>
      </c>
      <c r="D4540" s="15">
        <v>0</v>
      </c>
      <c r="E4540" s="33">
        <f t="shared" si="494"/>
        <v>-4.8134274696818129E-2</v>
      </c>
      <c r="F4540" s="15" t="str">
        <f t="shared" si="490"/>
        <v>Not Used</v>
      </c>
      <c r="G4540" s="17" t="s">
        <v>159</v>
      </c>
      <c r="H4540" s="18" t="s">
        <v>169</v>
      </c>
      <c r="I4540" s="26" t="s">
        <v>169</v>
      </c>
      <c r="J4540" s="19" t="str">
        <f t="shared" si="495"/>
        <v>Not Used</v>
      </c>
      <c r="K4540" s="19" t="str">
        <f t="shared" si="496"/>
        <v>Not Used</v>
      </c>
      <c r="L4540" s="27" t="str">
        <f t="shared" si="492"/>
        <v>CHECK</v>
      </c>
      <c r="M4540" s="27" t="str">
        <f t="shared" si="493"/>
        <v>Sand Fine</v>
      </c>
    </row>
    <row r="4541" spans="1:13" x14ac:dyDescent="0.25">
      <c r="A4541" s="15" t="s">
        <v>139</v>
      </c>
      <c r="B4541" s="16" t="s">
        <v>6</v>
      </c>
      <c r="C4541" s="15" t="str">
        <f t="shared" si="491"/>
        <v>Silt_Clayey</v>
      </c>
      <c r="D4541" s="15">
        <v>106</v>
      </c>
      <c r="E4541" s="33">
        <f t="shared" si="494"/>
        <v>-4.1862398827018706E-2</v>
      </c>
      <c r="F4541" s="15" t="str">
        <f t="shared" si="490"/>
        <v>Rare/Uncommon</v>
      </c>
      <c r="G4541" s="17" t="s">
        <v>159</v>
      </c>
      <c r="H4541" s="18" t="s">
        <v>60</v>
      </c>
      <c r="I4541" s="26" t="s">
        <v>60</v>
      </c>
      <c r="J4541" s="19" t="str">
        <f t="shared" si="495"/>
        <v>Needs Review</v>
      </c>
      <c r="K4541" s="19" t="str">
        <f t="shared" si="496"/>
        <v>Bell &amp; Erber</v>
      </c>
      <c r="L4541" s="27" t="str">
        <f t="shared" si="492"/>
        <v>Clay</v>
      </c>
      <c r="M4541" s="27" t="str">
        <f t="shared" si="493"/>
        <v>Clay</v>
      </c>
    </row>
    <row r="4542" spans="1:13" x14ac:dyDescent="0.25">
      <c r="A4542" s="15" t="s">
        <v>139</v>
      </c>
      <c r="B4542" s="16" t="s">
        <v>7</v>
      </c>
      <c r="C4542" s="15" t="str">
        <f t="shared" si="491"/>
        <v>Silt_Coarse</v>
      </c>
      <c r="D4542" s="15">
        <v>3</v>
      </c>
      <c r="E4542" s="33">
        <f t="shared" si="494"/>
        <v>-4.7956768775974754E-2</v>
      </c>
      <c r="F4542" s="15" t="str">
        <f t="shared" si="490"/>
        <v>Rare/Uncommon</v>
      </c>
      <c r="G4542" s="17" t="s">
        <v>159</v>
      </c>
      <c r="H4542" s="18" t="s">
        <v>116</v>
      </c>
      <c r="I4542" s="26" t="s">
        <v>116</v>
      </c>
      <c r="J4542" s="19" t="str">
        <f t="shared" si="495"/>
        <v>Needs Review</v>
      </c>
      <c r="K4542" s="19" t="str">
        <f t="shared" si="496"/>
        <v>Bell &amp; Erber</v>
      </c>
      <c r="L4542" s="27" t="str">
        <f t="shared" si="492"/>
        <v>Sand</v>
      </c>
      <c r="M4542" s="27" t="str">
        <f t="shared" si="493"/>
        <v>Sand</v>
      </c>
    </row>
    <row r="4543" spans="1:13" x14ac:dyDescent="0.25">
      <c r="A4543" s="15" t="s">
        <v>139</v>
      </c>
      <c r="B4543" s="16" t="s">
        <v>8</v>
      </c>
      <c r="C4543" s="15" t="str">
        <f t="shared" si="491"/>
        <v>Silt_Dense</v>
      </c>
      <c r="D4543" s="15">
        <v>3</v>
      </c>
      <c r="E4543" s="33">
        <f t="shared" si="494"/>
        <v>-4.7956768775974754E-2</v>
      </c>
      <c r="F4543" s="15" t="str">
        <f t="shared" si="490"/>
        <v>Rare/Uncommon</v>
      </c>
      <c r="G4543" s="17" t="s">
        <v>159</v>
      </c>
      <c r="H4543" s="18" t="s">
        <v>169</v>
      </c>
      <c r="I4543" s="26" t="s">
        <v>169</v>
      </c>
      <c r="J4543" s="19" t="str">
        <f t="shared" si="495"/>
        <v>Needs Review</v>
      </c>
      <c r="K4543" s="19" t="str">
        <f t="shared" si="496"/>
        <v>Bell &amp; Erber</v>
      </c>
      <c r="L4543" s="27" t="str">
        <f t="shared" si="492"/>
        <v>Sand Fine</v>
      </c>
      <c r="M4543" s="27" t="str">
        <f t="shared" si="493"/>
        <v>Sand Fine</v>
      </c>
    </row>
    <row r="4544" spans="1:13" x14ac:dyDescent="0.25">
      <c r="A4544" s="15" t="s">
        <v>139</v>
      </c>
      <c r="B4544" s="16" t="s">
        <v>9</v>
      </c>
      <c r="C4544" s="15" t="str">
        <f t="shared" si="491"/>
        <v>Silt_Dolomitic</v>
      </c>
      <c r="D4544" s="15">
        <v>0</v>
      </c>
      <c r="E4544" s="33">
        <f t="shared" si="494"/>
        <v>-4.8134274696818129E-2</v>
      </c>
      <c r="F4544" s="15" t="str">
        <f t="shared" si="490"/>
        <v>Not Used</v>
      </c>
      <c r="G4544" s="17" t="s">
        <v>159</v>
      </c>
      <c r="H4544" s="18" t="s">
        <v>169</v>
      </c>
      <c r="I4544" s="26" t="s">
        <v>169</v>
      </c>
      <c r="J4544" s="19" t="str">
        <f t="shared" si="495"/>
        <v>Not Used</v>
      </c>
      <c r="K4544" s="19" t="str">
        <f t="shared" si="496"/>
        <v>Not Used</v>
      </c>
      <c r="L4544" s="27" t="str">
        <f t="shared" si="492"/>
        <v>CHECK</v>
      </c>
      <c r="M4544" s="27" t="str">
        <f t="shared" si="493"/>
        <v>Sand Fine</v>
      </c>
    </row>
    <row r="4545" spans="1:13" x14ac:dyDescent="0.25">
      <c r="A4545" s="15" t="s">
        <v>139</v>
      </c>
      <c r="B4545" s="16" t="s">
        <v>10</v>
      </c>
      <c r="C4545" s="15" t="str">
        <f t="shared" si="491"/>
        <v>Silt_Dry</v>
      </c>
      <c r="D4545" s="15">
        <v>2</v>
      </c>
      <c r="E4545" s="33">
        <f t="shared" si="494"/>
        <v>-4.8015937416255879E-2</v>
      </c>
      <c r="F4545" s="15" t="str">
        <f t="shared" si="490"/>
        <v>Rare/Uncommon</v>
      </c>
      <c r="G4545" s="17" t="s">
        <v>159</v>
      </c>
      <c r="H4545" s="18" t="s">
        <v>169</v>
      </c>
      <c r="I4545" s="26" t="s">
        <v>169</v>
      </c>
      <c r="J4545" s="19" t="str">
        <f t="shared" si="495"/>
        <v>Needs Review</v>
      </c>
      <c r="K4545" s="19" t="str">
        <f t="shared" si="496"/>
        <v>Bell &amp; Erber</v>
      </c>
      <c r="L4545" s="27" t="str">
        <f t="shared" si="492"/>
        <v>Sand Fine</v>
      </c>
      <c r="M4545" s="27" t="str">
        <f t="shared" si="493"/>
        <v>Sand Fine</v>
      </c>
    </row>
    <row r="4546" spans="1:13" x14ac:dyDescent="0.25">
      <c r="A4546" s="15" t="s">
        <v>139</v>
      </c>
      <c r="B4546" s="16" t="s">
        <v>11</v>
      </c>
      <c r="C4546" s="15" t="str">
        <f t="shared" si="491"/>
        <v>Silt_Fill</v>
      </c>
      <c r="D4546" s="15">
        <v>84</v>
      </c>
      <c r="E4546" s="33">
        <f t="shared" si="494"/>
        <v>-4.3164108913203492E-2</v>
      </c>
      <c r="F4546" s="15" t="str">
        <f t="shared" ref="F4546:F4609" si="497">IF(D4546=0,"Not Used",
IF(E4546&lt;Mean,"Rare/Uncommon",
IF(AND(E4546&gt;Mean,E4546&lt;(Mean + Standard_Deviation)),"Fairly Common",
IF(AND(E4546&gt;(Mean + Standard_Deviation),E4546&lt;(Mean + (2*Standard_Deviation))),"Common",
IF(E4546&gt;(Mean + (2*Standard_Deviation)),"Very Common","")))))</f>
        <v>Rare/Uncommon</v>
      </c>
      <c r="G4546" s="17" t="s">
        <v>167</v>
      </c>
      <c r="H4546" s="18" t="s">
        <v>167</v>
      </c>
      <c r="I4546" s="26" t="s">
        <v>167</v>
      </c>
      <c r="J4546" s="19" t="str">
        <f t="shared" si="495"/>
        <v>Yes</v>
      </c>
      <c r="K4546" s="19" t="str">
        <f t="shared" si="496"/>
        <v>Everyone Agrees</v>
      </c>
      <c r="L4546" s="27" t="str">
        <f t="shared" si="492"/>
        <v>Unknown or No Record</v>
      </c>
      <c r="M4546" s="27" t="str">
        <f t="shared" si="493"/>
        <v>Unknown or No Record</v>
      </c>
    </row>
    <row r="4547" spans="1:13" x14ac:dyDescent="0.25">
      <c r="A4547" s="15" t="s">
        <v>139</v>
      </c>
      <c r="B4547" s="16" t="s">
        <v>12</v>
      </c>
      <c r="C4547" s="15" t="str">
        <f t="shared" ref="C4547:C4610" si="498">A4547&amp;"_"&amp;IF(ISBLANK(B4547),"",B4547)</f>
        <v>Silt_Fine</v>
      </c>
      <c r="D4547" s="15">
        <v>446</v>
      </c>
      <c r="E4547" s="33">
        <f t="shared" si="494"/>
        <v>-2.1745061131435643E-2</v>
      </c>
      <c r="F4547" s="15" t="str">
        <f t="shared" si="497"/>
        <v>Rare/Uncommon</v>
      </c>
      <c r="G4547" s="17" t="s">
        <v>159</v>
      </c>
      <c r="H4547" s="18" t="s">
        <v>169</v>
      </c>
      <c r="I4547" s="26" t="s">
        <v>169</v>
      </c>
      <c r="J4547" s="19" t="str">
        <f t="shared" si="495"/>
        <v>Needs Review</v>
      </c>
      <c r="K4547" s="19" t="str">
        <f t="shared" si="496"/>
        <v>Bell &amp; Erber</v>
      </c>
      <c r="L4547" s="27" t="str">
        <f t="shared" ref="L4547:L4610" si="499">IF(K4547="Esch &amp; Erber",I4547,IF(OR(K4547="Bell &amp; Esch",K4547="Bell &amp; Erber",K4547="Everyone Agrees"),H4547,"CHECK"))</f>
        <v>Sand Fine</v>
      </c>
      <c r="M4547" s="27" t="str">
        <f t="shared" ref="M4547:M4610" si="500">IF(K4547="Everyone Agrees",H4547,IF(J4547="Not Used",H4547,IF(NOT(L4547="CHECK"),L4547,H4547)))</f>
        <v>Sand Fine</v>
      </c>
    </row>
    <row r="4548" spans="1:13" x14ac:dyDescent="0.25">
      <c r="A4548" s="15" t="s">
        <v>139</v>
      </c>
      <c r="B4548" s="16" t="s">
        <v>13</v>
      </c>
      <c r="C4548" s="15" t="str">
        <f t="shared" si="498"/>
        <v>Silt_Fine To Coarse</v>
      </c>
      <c r="D4548" s="15">
        <v>1</v>
      </c>
      <c r="E4548" s="33">
        <f t="shared" ref="E4548:E4611" si="501">STANDARDIZE(D4548,(SUM($D$2:$D$5657)/COUNT($D$2:$D$5657)),_xlfn.STDEV.P($D$2:$D$5657))</f>
        <v>-4.8075106056537004E-2</v>
      </c>
      <c r="F4548" s="15" t="str">
        <f t="shared" si="497"/>
        <v>Rare/Uncommon</v>
      </c>
      <c r="G4548" s="17" t="s">
        <v>159</v>
      </c>
      <c r="H4548" s="18" t="s">
        <v>116</v>
      </c>
      <c r="I4548" s="26" t="s">
        <v>116</v>
      </c>
      <c r="J4548" s="19" t="str">
        <f t="shared" ref="J4548:J4611" si="502">IF(AND(G4548=H4548,I4548=H4548),"Yes",IF(AND(OR(G4548="CHECK",H4548="CHECK",I4548="CHECK"),NOT(F4548="Not Used")),"Needs Review",IF(F4548="Not Used", "Not Used","No")))</f>
        <v>Needs Review</v>
      </c>
      <c r="K4548" s="19" t="str">
        <f t="shared" ref="K4548:K4611" si="503">IF(J4548="Yes","Everyone Agrees",IF(F4548="Not Used","Not Used",IF(AND(G4548="CHECK",I4548="CHECK"),"Needs Review",IF(G4548=H4548,"Bell &amp; Esch",IF(H4548=I4548,"Bell &amp; Erber",IF(G4548=I4548,"Esch &amp; Erber","Nobody Agrees"))))))</f>
        <v>Bell &amp; Erber</v>
      </c>
      <c r="L4548" s="27" t="str">
        <f t="shared" si="499"/>
        <v>Sand</v>
      </c>
      <c r="M4548" s="27" t="str">
        <f t="shared" si="500"/>
        <v>Sand</v>
      </c>
    </row>
    <row r="4549" spans="1:13" x14ac:dyDescent="0.25">
      <c r="A4549" s="15" t="s">
        <v>139</v>
      </c>
      <c r="B4549" s="16" t="s">
        <v>14</v>
      </c>
      <c r="C4549" s="15" t="str">
        <f t="shared" si="498"/>
        <v>Silt_Fine To Medium</v>
      </c>
      <c r="D4549" s="15">
        <v>2</v>
      </c>
      <c r="E4549" s="33">
        <f t="shared" si="501"/>
        <v>-4.8015937416255879E-2</v>
      </c>
      <c r="F4549" s="15" t="str">
        <f t="shared" si="497"/>
        <v>Rare/Uncommon</v>
      </c>
      <c r="G4549" s="17" t="s">
        <v>159</v>
      </c>
      <c r="H4549" s="18" t="s">
        <v>116</v>
      </c>
      <c r="I4549" s="26" t="s">
        <v>116</v>
      </c>
      <c r="J4549" s="19" t="str">
        <f t="shared" si="502"/>
        <v>Needs Review</v>
      </c>
      <c r="K4549" s="19" t="str">
        <f t="shared" si="503"/>
        <v>Bell &amp; Erber</v>
      </c>
      <c r="L4549" s="27" t="str">
        <f t="shared" si="499"/>
        <v>Sand</v>
      </c>
      <c r="M4549" s="27" t="str">
        <f t="shared" si="500"/>
        <v>Sand</v>
      </c>
    </row>
    <row r="4550" spans="1:13" x14ac:dyDescent="0.25">
      <c r="A4550" s="15" t="s">
        <v>139</v>
      </c>
      <c r="B4550" s="16" t="s">
        <v>15</v>
      </c>
      <c r="C4550" s="15" t="str">
        <f t="shared" si="498"/>
        <v>Silt_Firm</v>
      </c>
      <c r="D4550" s="15">
        <v>0</v>
      </c>
      <c r="E4550" s="33">
        <f t="shared" si="501"/>
        <v>-4.8134274696818129E-2</v>
      </c>
      <c r="F4550" s="15" t="str">
        <f t="shared" si="497"/>
        <v>Not Used</v>
      </c>
      <c r="G4550" s="17" t="s">
        <v>159</v>
      </c>
      <c r="H4550" s="18" t="s">
        <v>169</v>
      </c>
      <c r="I4550" s="26" t="s">
        <v>169</v>
      </c>
      <c r="J4550" s="19" t="str">
        <f t="shared" si="502"/>
        <v>Not Used</v>
      </c>
      <c r="K4550" s="19" t="str">
        <f t="shared" si="503"/>
        <v>Not Used</v>
      </c>
      <c r="L4550" s="27" t="str">
        <f t="shared" si="499"/>
        <v>CHECK</v>
      </c>
      <c r="M4550" s="27" t="str">
        <f t="shared" si="500"/>
        <v>Sand Fine</v>
      </c>
    </row>
    <row r="4551" spans="1:13" x14ac:dyDescent="0.25">
      <c r="A4551" s="15" t="s">
        <v>139</v>
      </c>
      <c r="B4551" s="16" t="s">
        <v>16</v>
      </c>
      <c r="C4551" s="15" t="str">
        <f t="shared" si="498"/>
        <v>Silt_Fractured</v>
      </c>
      <c r="D4551" s="15">
        <v>0</v>
      </c>
      <c r="E4551" s="33">
        <f t="shared" si="501"/>
        <v>-4.8134274696818129E-2</v>
      </c>
      <c r="F4551" s="15" t="str">
        <f t="shared" si="497"/>
        <v>Not Used</v>
      </c>
      <c r="G4551" s="17" t="s">
        <v>159</v>
      </c>
      <c r="H4551" s="18" t="s">
        <v>169</v>
      </c>
      <c r="I4551" s="26" t="s">
        <v>169</v>
      </c>
      <c r="J4551" s="19" t="str">
        <f t="shared" si="502"/>
        <v>Not Used</v>
      </c>
      <c r="K4551" s="19" t="str">
        <f t="shared" si="503"/>
        <v>Not Used</v>
      </c>
      <c r="L4551" s="27" t="str">
        <f t="shared" si="499"/>
        <v>CHECK</v>
      </c>
      <c r="M4551" s="27" t="str">
        <f t="shared" si="500"/>
        <v>Sand Fine</v>
      </c>
    </row>
    <row r="4552" spans="1:13" x14ac:dyDescent="0.25">
      <c r="A4552" s="15" t="s">
        <v>139</v>
      </c>
      <c r="B4552" s="16" t="s">
        <v>17</v>
      </c>
      <c r="C4552" s="15" t="str">
        <f t="shared" si="498"/>
        <v>Silt_Gravely</v>
      </c>
      <c r="D4552" s="15">
        <v>5</v>
      </c>
      <c r="E4552" s="33">
        <f t="shared" si="501"/>
        <v>-4.7838431495412496E-2</v>
      </c>
      <c r="F4552" s="15" t="str">
        <f t="shared" si="497"/>
        <v>Rare/Uncommon</v>
      </c>
      <c r="G4552" s="17" t="s">
        <v>159</v>
      </c>
      <c r="H4552" s="18" t="s">
        <v>158</v>
      </c>
      <c r="I4552" s="26" t="s">
        <v>158</v>
      </c>
      <c r="J4552" s="19" t="str">
        <f t="shared" si="502"/>
        <v>Needs Review</v>
      </c>
      <c r="K4552" s="19" t="str">
        <f t="shared" si="503"/>
        <v>Bell &amp; Erber</v>
      </c>
      <c r="L4552" s="27" t="str">
        <f t="shared" si="499"/>
        <v>Diamicton</v>
      </c>
      <c r="M4552" s="27" t="str">
        <f t="shared" si="500"/>
        <v>Diamicton</v>
      </c>
    </row>
    <row r="4553" spans="1:13" x14ac:dyDescent="0.25">
      <c r="A4553" s="15" t="s">
        <v>139</v>
      </c>
      <c r="B4553" s="16" t="s">
        <v>18</v>
      </c>
      <c r="C4553" s="15" t="str">
        <f t="shared" si="498"/>
        <v>Silt_Gummy</v>
      </c>
      <c r="D4553" s="15">
        <v>0</v>
      </c>
      <c r="E4553" s="33">
        <f t="shared" si="501"/>
        <v>-4.8134274696818129E-2</v>
      </c>
      <c r="F4553" s="15" t="str">
        <f t="shared" si="497"/>
        <v>Not Used</v>
      </c>
      <c r="G4553" s="17" t="s">
        <v>159</v>
      </c>
      <c r="H4553" s="18" t="s">
        <v>169</v>
      </c>
      <c r="I4553" s="26" t="s">
        <v>169</v>
      </c>
      <c r="J4553" s="19" t="str">
        <f t="shared" si="502"/>
        <v>Not Used</v>
      </c>
      <c r="K4553" s="19" t="str">
        <f t="shared" si="503"/>
        <v>Not Used</v>
      </c>
      <c r="L4553" s="27" t="str">
        <f t="shared" si="499"/>
        <v>CHECK</v>
      </c>
      <c r="M4553" s="27" t="str">
        <f t="shared" si="500"/>
        <v>Sand Fine</v>
      </c>
    </row>
    <row r="4554" spans="1:13" x14ac:dyDescent="0.25">
      <c r="A4554" s="15" t="s">
        <v>139</v>
      </c>
      <c r="B4554" s="16" t="s">
        <v>19</v>
      </c>
      <c r="C4554" s="15" t="str">
        <f t="shared" si="498"/>
        <v>Silt_Hard</v>
      </c>
      <c r="D4554" s="15">
        <v>18</v>
      </c>
      <c r="E4554" s="33">
        <f t="shared" si="501"/>
        <v>-4.706923917175785E-2</v>
      </c>
      <c r="F4554" s="15" t="str">
        <f t="shared" si="497"/>
        <v>Rare/Uncommon</v>
      </c>
      <c r="G4554" s="17" t="s">
        <v>159</v>
      </c>
      <c r="H4554" s="18" t="s">
        <v>169</v>
      </c>
      <c r="I4554" s="26" t="s">
        <v>169</v>
      </c>
      <c r="J4554" s="19" t="str">
        <f t="shared" si="502"/>
        <v>Needs Review</v>
      </c>
      <c r="K4554" s="19" t="str">
        <f t="shared" si="503"/>
        <v>Bell &amp; Erber</v>
      </c>
      <c r="L4554" s="27" t="str">
        <f t="shared" si="499"/>
        <v>Sand Fine</v>
      </c>
      <c r="M4554" s="27" t="str">
        <f t="shared" si="500"/>
        <v>Sand Fine</v>
      </c>
    </row>
    <row r="4555" spans="1:13" x14ac:dyDescent="0.25">
      <c r="A4555" s="15" t="s">
        <v>139</v>
      </c>
      <c r="B4555" s="16" t="s">
        <v>20</v>
      </c>
      <c r="C4555" s="15" t="str">
        <f t="shared" si="498"/>
        <v>Silt_Heaving/Quick</v>
      </c>
      <c r="D4555" s="15">
        <v>2</v>
      </c>
      <c r="E4555" s="33">
        <f t="shared" si="501"/>
        <v>-4.8015937416255879E-2</v>
      </c>
      <c r="F4555" s="15" t="str">
        <f t="shared" si="497"/>
        <v>Rare/Uncommon</v>
      </c>
      <c r="G4555" s="17" t="s">
        <v>159</v>
      </c>
      <c r="H4555" s="18" t="s">
        <v>169</v>
      </c>
      <c r="I4555" s="26" t="s">
        <v>169</v>
      </c>
      <c r="J4555" s="19" t="str">
        <f t="shared" si="502"/>
        <v>Needs Review</v>
      </c>
      <c r="K4555" s="19" t="str">
        <f t="shared" si="503"/>
        <v>Bell &amp; Erber</v>
      </c>
      <c r="L4555" s="27" t="str">
        <f t="shared" si="499"/>
        <v>Sand Fine</v>
      </c>
      <c r="M4555" s="27" t="str">
        <f t="shared" si="500"/>
        <v>Sand Fine</v>
      </c>
    </row>
    <row r="4556" spans="1:13" x14ac:dyDescent="0.25">
      <c r="A4556" s="15" t="s">
        <v>139</v>
      </c>
      <c r="B4556" s="16" t="s">
        <v>21</v>
      </c>
      <c r="C4556" s="15" t="str">
        <f t="shared" si="498"/>
        <v>Silt_Karst</v>
      </c>
      <c r="D4556" s="15">
        <v>0</v>
      </c>
      <c r="E4556" s="33">
        <f t="shared" si="501"/>
        <v>-4.8134274696818129E-2</v>
      </c>
      <c r="F4556" s="15" t="str">
        <f t="shared" si="497"/>
        <v>Not Used</v>
      </c>
      <c r="G4556" s="17" t="s">
        <v>159</v>
      </c>
      <c r="H4556" s="18" t="s">
        <v>169</v>
      </c>
      <c r="I4556" s="26" t="s">
        <v>169</v>
      </c>
      <c r="J4556" s="19" t="str">
        <f t="shared" si="502"/>
        <v>Not Used</v>
      </c>
      <c r="K4556" s="19" t="str">
        <f t="shared" si="503"/>
        <v>Not Used</v>
      </c>
      <c r="L4556" s="27" t="str">
        <f t="shared" si="499"/>
        <v>CHECK</v>
      </c>
      <c r="M4556" s="27" t="str">
        <f t="shared" si="500"/>
        <v>Sand Fine</v>
      </c>
    </row>
    <row r="4557" spans="1:13" x14ac:dyDescent="0.25">
      <c r="A4557" s="15" t="s">
        <v>139</v>
      </c>
      <c r="B4557" s="16" t="s">
        <v>22</v>
      </c>
      <c r="C4557" s="15" t="str">
        <f t="shared" si="498"/>
        <v>Silt_Layered</v>
      </c>
      <c r="D4557" s="15">
        <v>7</v>
      </c>
      <c r="E4557" s="33">
        <f t="shared" si="501"/>
        <v>-4.7720094214850246E-2</v>
      </c>
      <c r="F4557" s="15" t="str">
        <f t="shared" si="497"/>
        <v>Rare/Uncommon</v>
      </c>
      <c r="G4557" s="17" t="s">
        <v>159</v>
      </c>
      <c r="H4557" s="18" t="s">
        <v>169</v>
      </c>
      <c r="I4557" s="26" t="s">
        <v>169</v>
      </c>
      <c r="J4557" s="19" t="str">
        <f t="shared" si="502"/>
        <v>Needs Review</v>
      </c>
      <c r="K4557" s="19" t="str">
        <f t="shared" si="503"/>
        <v>Bell &amp; Erber</v>
      </c>
      <c r="L4557" s="27" t="str">
        <f t="shared" si="499"/>
        <v>Sand Fine</v>
      </c>
      <c r="M4557" s="27" t="str">
        <f t="shared" si="500"/>
        <v>Sand Fine</v>
      </c>
    </row>
    <row r="4558" spans="1:13" x14ac:dyDescent="0.25">
      <c r="A4558" s="15" t="s">
        <v>139</v>
      </c>
      <c r="B4558" s="16" t="s">
        <v>23</v>
      </c>
      <c r="C4558" s="15" t="str">
        <f t="shared" si="498"/>
        <v>Silt_Medium</v>
      </c>
      <c r="D4558" s="15">
        <v>6</v>
      </c>
      <c r="E4558" s="33">
        <f t="shared" si="501"/>
        <v>-4.7779262855131371E-2</v>
      </c>
      <c r="F4558" s="15" t="str">
        <f t="shared" si="497"/>
        <v>Rare/Uncommon</v>
      </c>
      <c r="G4558" s="17" t="s">
        <v>159</v>
      </c>
      <c r="H4558" s="18" t="s">
        <v>116</v>
      </c>
      <c r="I4558" s="26" t="s">
        <v>169</v>
      </c>
      <c r="J4558" s="19" t="str">
        <f t="shared" si="502"/>
        <v>Needs Review</v>
      </c>
      <c r="K4558" s="19" t="str">
        <f t="shared" si="503"/>
        <v>Nobody Agrees</v>
      </c>
      <c r="L4558" s="27" t="str">
        <f t="shared" si="499"/>
        <v>CHECK</v>
      </c>
      <c r="M4558" s="27" t="str">
        <f t="shared" si="500"/>
        <v>Sand</v>
      </c>
    </row>
    <row r="4559" spans="1:13" x14ac:dyDescent="0.25">
      <c r="A4559" s="15" t="s">
        <v>139</v>
      </c>
      <c r="B4559" s="16" t="s">
        <v>24</v>
      </c>
      <c r="C4559" s="15" t="str">
        <f t="shared" si="498"/>
        <v>Silt_Medium To Coarse</v>
      </c>
      <c r="D4559" s="15">
        <v>0</v>
      </c>
      <c r="E4559" s="33">
        <f t="shared" si="501"/>
        <v>-4.8134274696818129E-2</v>
      </c>
      <c r="F4559" s="15" t="str">
        <f t="shared" si="497"/>
        <v>Not Used</v>
      </c>
      <c r="G4559" s="17" t="s">
        <v>159</v>
      </c>
      <c r="H4559" s="18" t="s">
        <v>116</v>
      </c>
      <c r="I4559" s="26" t="s">
        <v>169</v>
      </c>
      <c r="J4559" s="19" t="str">
        <f t="shared" si="502"/>
        <v>Not Used</v>
      </c>
      <c r="K4559" s="19" t="str">
        <f t="shared" si="503"/>
        <v>Not Used</v>
      </c>
      <c r="L4559" s="27" t="str">
        <f t="shared" si="499"/>
        <v>CHECK</v>
      </c>
      <c r="M4559" s="27" t="str">
        <f t="shared" si="500"/>
        <v>Sand</v>
      </c>
    </row>
    <row r="4560" spans="1:13" x14ac:dyDescent="0.25">
      <c r="A4560" s="15" t="s">
        <v>139</v>
      </c>
      <c r="B4560" s="16" t="s">
        <v>25</v>
      </c>
      <c r="C4560" s="15" t="str">
        <f t="shared" si="498"/>
        <v>Silt_Organic</v>
      </c>
      <c r="D4560" s="15">
        <v>10</v>
      </c>
      <c r="E4560" s="33">
        <f t="shared" si="501"/>
        <v>-4.7542588294006864E-2</v>
      </c>
      <c r="F4560" s="15" t="str">
        <f t="shared" si="497"/>
        <v>Rare/Uncommon</v>
      </c>
      <c r="G4560" s="17" t="s">
        <v>159</v>
      </c>
      <c r="H4560" s="18" t="s">
        <v>60</v>
      </c>
      <c r="I4560" s="26" t="s">
        <v>169</v>
      </c>
      <c r="J4560" s="19" t="str">
        <f t="shared" si="502"/>
        <v>Needs Review</v>
      </c>
      <c r="K4560" s="19" t="str">
        <f t="shared" si="503"/>
        <v>Nobody Agrees</v>
      </c>
      <c r="L4560" s="27" t="str">
        <f t="shared" si="499"/>
        <v>CHECK</v>
      </c>
      <c r="M4560" s="27" t="str">
        <f t="shared" si="500"/>
        <v>Clay</v>
      </c>
    </row>
    <row r="4561" spans="1:13" x14ac:dyDescent="0.25">
      <c r="A4561" s="15" t="s">
        <v>139</v>
      </c>
      <c r="B4561" s="16" t="s">
        <v>26</v>
      </c>
      <c r="C4561" s="15" t="str">
        <f t="shared" si="498"/>
        <v>Silt_Porous</v>
      </c>
      <c r="D4561" s="15">
        <v>0</v>
      </c>
      <c r="E4561" s="33">
        <f t="shared" si="501"/>
        <v>-4.8134274696818129E-2</v>
      </c>
      <c r="F4561" s="15" t="str">
        <f t="shared" si="497"/>
        <v>Not Used</v>
      </c>
      <c r="G4561" s="17" t="s">
        <v>159</v>
      </c>
      <c r="H4561" s="18" t="s">
        <v>169</v>
      </c>
      <c r="I4561" s="26" t="s">
        <v>169</v>
      </c>
      <c r="J4561" s="19" t="str">
        <f t="shared" si="502"/>
        <v>Not Used</v>
      </c>
      <c r="K4561" s="19" t="str">
        <f t="shared" si="503"/>
        <v>Not Used</v>
      </c>
      <c r="L4561" s="27" t="str">
        <f t="shared" si="499"/>
        <v>CHECK</v>
      </c>
      <c r="M4561" s="27" t="str">
        <f t="shared" si="500"/>
        <v>Sand Fine</v>
      </c>
    </row>
    <row r="4562" spans="1:13" x14ac:dyDescent="0.25">
      <c r="A4562" s="15" t="s">
        <v>139</v>
      </c>
      <c r="B4562" s="16" t="s">
        <v>27</v>
      </c>
      <c r="C4562" s="15" t="str">
        <f t="shared" si="498"/>
        <v>Silt_Sandy</v>
      </c>
      <c r="D4562" s="15">
        <v>163</v>
      </c>
      <c r="E4562" s="33">
        <f t="shared" si="501"/>
        <v>-3.8489786330994487E-2</v>
      </c>
      <c r="F4562" s="15" t="str">
        <f t="shared" si="497"/>
        <v>Rare/Uncommon</v>
      </c>
      <c r="G4562" s="17" t="s">
        <v>159</v>
      </c>
      <c r="H4562" s="18" t="s">
        <v>169</v>
      </c>
      <c r="I4562" s="26" t="s">
        <v>169</v>
      </c>
      <c r="J4562" s="19" t="str">
        <f t="shared" si="502"/>
        <v>Needs Review</v>
      </c>
      <c r="K4562" s="19" t="str">
        <f t="shared" si="503"/>
        <v>Bell &amp; Erber</v>
      </c>
      <c r="L4562" s="27" t="str">
        <f t="shared" si="499"/>
        <v>Sand Fine</v>
      </c>
      <c r="M4562" s="27" t="str">
        <f t="shared" si="500"/>
        <v>Sand Fine</v>
      </c>
    </row>
    <row r="4563" spans="1:13" x14ac:dyDescent="0.25">
      <c r="A4563" s="15" t="s">
        <v>139</v>
      </c>
      <c r="B4563" s="16" t="s">
        <v>28</v>
      </c>
      <c r="C4563" s="15" t="str">
        <f t="shared" si="498"/>
        <v>Silt_Silty</v>
      </c>
      <c r="D4563" s="15">
        <v>2</v>
      </c>
      <c r="E4563" s="33">
        <f t="shared" si="501"/>
        <v>-4.8015937416255879E-2</v>
      </c>
      <c r="F4563" s="15" t="str">
        <f t="shared" si="497"/>
        <v>Rare/Uncommon</v>
      </c>
      <c r="G4563" s="17" t="s">
        <v>159</v>
      </c>
      <c r="H4563" s="18" t="s">
        <v>169</v>
      </c>
      <c r="I4563" s="26" t="s">
        <v>169</v>
      </c>
      <c r="J4563" s="19" t="str">
        <f t="shared" si="502"/>
        <v>Needs Review</v>
      </c>
      <c r="K4563" s="19" t="str">
        <f t="shared" si="503"/>
        <v>Bell &amp; Erber</v>
      </c>
      <c r="L4563" s="27" t="str">
        <f t="shared" si="499"/>
        <v>Sand Fine</v>
      </c>
      <c r="M4563" s="27" t="str">
        <f t="shared" si="500"/>
        <v>Sand Fine</v>
      </c>
    </row>
    <row r="4564" spans="1:13" x14ac:dyDescent="0.25">
      <c r="A4564" s="15" t="s">
        <v>139</v>
      </c>
      <c r="B4564" s="16" t="s">
        <v>29</v>
      </c>
      <c r="C4564" s="15" t="str">
        <f t="shared" si="498"/>
        <v>Silt_Soft</v>
      </c>
      <c r="D4564" s="15">
        <v>14</v>
      </c>
      <c r="E4564" s="33">
        <f t="shared" si="501"/>
        <v>-4.7305913732882357E-2</v>
      </c>
      <c r="F4564" s="15" t="str">
        <f t="shared" si="497"/>
        <v>Rare/Uncommon</v>
      </c>
      <c r="G4564" s="17" t="s">
        <v>159</v>
      </c>
      <c r="H4564" s="18" t="s">
        <v>169</v>
      </c>
      <c r="I4564" s="26" t="s">
        <v>169</v>
      </c>
      <c r="J4564" s="19" t="str">
        <f t="shared" si="502"/>
        <v>Needs Review</v>
      </c>
      <c r="K4564" s="19" t="str">
        <f t="shared" si="503"/>
        <v>Bell &amp; Erber</v>
      </c>
      <c r="L4564" s="27" t="str">
        <f t="shared" si="499"/>
        <v>Sand Fine</v>
      </c>
      <c r="M4564" s="27" t="str">
        <f t="shared" si="500"/>
        <v>Sand Fine</v>
      </c>
    </row>
    <row r="4565" spans="1:13" x14ac:dyDescent="0.25">
      <c r="A4565" s="15" t="s">
        <v>139</v>
      </c>
      <c r="B4565" s="16" t="s">
        <v>30</v>
      </c>
      <c r="C4565" s="15" t="str">
        <f t="shared" si="498"/>
        <v>Silt_Sticky</v>
      </c>
      <c r="D4565" s="15">
        <v>0</v>
      </c>
      <c r="E4565" s="33">
        <f t="shared" si="501"/>
        <v>-4.8134274696818129E-2</v>
      </c>
      <c r="F4565" s="15" t="str">
        <f t="shared" si="497"/>
        <v>Not Used</v>
      </c>
      <c r="G4565" s="17" t="s">
        <v>159</v>
      </c>
      <c r="H4565" s="18" t="s">
        <v>169</v>
      </c>
      <c r="I4565" s="26" t="s">
        <v>169</v>
      </c>
      <c r="J4565" s="19" t="str">
        <f t="shared" si="502"/>
        <v>Not Used</v>
      </c>
      <c r="K4565" s="19" t="str">
        <f t="shared" si="503"/>
        <v>Not Used</v>
      </c>
      <c r="L4565" s="27" t="str">
        <f t="shared" si="499"/>
        <v>CHECK</v>
      </c>
      <c r="M4565" s="27" t="str">
        <f t="shared" si="500"/>
        <v>Sand Fine</v>
      </c>
    </row>
    <row r="4566" spans="1:13" x14ac:dyDescent="0.25">
      <c r="A4566" s="15" t="s">
        <v>139</v>
      </c>
      <c r="B4566" s="16" t="s">
        <v>31</v>
      </c>
      <c r="C4566" s="15" t="str">
        <f t="shared" si="498"/>
        <v>Silt_Stoney</v>
      </c>
      <c r="D4566" s="15">
        <v>4</v>
      </c>
      <c r="E4566" s="33">
        <f t="shared" si="501"/>
        <v>-4.7897600135693622E-2</v>
      </c>
      <c r="F4566" s="15" t="str">
        <f t="shared" si="497"/>
        <v>Rare/Uncommon</v>
      </c>
      <c r="G4566" s="17" t="s">
        <v>159</v>
      </c>
      <c r="H4566" s="18" t="s">
        <v>158</v>
      </c>
      <c r="I4566" s="26" t="s">
        <v>158</v>
      </c>
      <c r="J4566" s="19" t="str">
        <f t="shared" si="502"/>
        <v>Needs Review</v>
      </c>
      <c r="K4566" s="19" t="str">
        <f t="shared" si="503"/>
        <v>Bell &amp; Erber</v>
      </c>
      <c r="L4566" s="27" t="str">
        <f t="shared" si="499"/>
        <v>Diamicton</v>
      </c>
      <c r="M4566" s="27" t="str">
        <f t="shared" si="500"/>
        <v>Diamicton</v>
      </c>
    </row>
    <row r="4567" spans="1:13" x14ac:dyDescent="0.25">
      <c r="A4567" s="15" t="s">
        <v>139</v>
      </c>
      <c r="B4567" s="16" t="s">
        <v>32</v>
      </c>
      <c r="C4567" s="15" t="str">
        <f t="shared" si="498"/>
        <v>Silt_Stringers</v>
      </c>
      <c r="D4567" s="15">
        <v>2</v>
      </c>
      <c r="E4567" s="33">
        <f t="shared" si="501"/>
        <v>-4.8015937416255879E-2</v>
      </c>
      <c r="F4567" s="15" t="str">
        <f t="shared" si="497"/>
        <v>Rare/Uncommon</v>
      </c>
      <c r="G4567" s="17" t="s">
        <v>159</v>
      </c>
      <c r="H4567" s="18" t="s">
        <v>169</v>
      </c>
      <c r="I4567" s="26" t="s">
        <v>169</v>
      </c>
      <c r="J4567" s="19" t="str">
        <f t="shared" si="502"/>
        <v>Needs Review</v>
      </c>
      <c r="K4567" s="19" t="str">
        <f t="shared" si="503"/>
        <v>Bell &amp; Erber</v>
      </c>
      <c r="L4567" s="27" t="str">
        <f t="shared" si="499"/>
        <v>Sand Fine</v>
      </c>
      <c r="M4567" s="27" t="str">
        <f t="shared" si="500"/>
        <v>Sand Fine</v>
      </c>
    </row>
    <row r="4568" spans="1:13" x14ac:dyDescent="0.25">
      <c r="A4568" s="15" t="s">
        <v>139</v>
      </c>
      <c r="B4568" s="16" t="s">
        <v>33</v>
      </c>
      <c r="C4568" s="15" t="str">
        <f t="shared" si="498"/>
        <v>Silt_Strips</v>
      </c>
      <c r="D4568" s="15">
        <v>0</v>
      </c>
      <c r="E4568" s="33">
        <f t="shared" si="501"/>
        <v>-4.8134274696818129E-2</v>
      </c>
      <c r="F4568" s="15" t="str">
        <f t="shared" si="497"/>
        <v>Not Used</v>
      </c>
      <c r="G4568" s="17" t="s">
        <v>159</v>
      </c>
      <c r="H4568" s="18" t="s">
        <v>169</v>
      </c>
      <c r="I4568" s="26" t="s">
        <v>169</v>
      </c>
      <c r="J4568" s="19" t="str">
        <f t="shared" si="502"/>
        <v>Not Used</v>
      </c>
      <c r="K4568" s="19" t="str">
        <f t="shared" si="503"/>
        <v>Not Used</v>
      </c>
      <c r="L4568" s="27" t="str">
        <f t="shared" si="499"/>
        <v>CHECK</v>
      </c>
      <c r="M4568" s="27" t="str">
        <f t="shared" si="500"/>
        <v>Sand Fine</v>
      </c>
    </row>
    <row r="4569" spans="1:13" x14ac:dyDescent="0.25">
      <c r="A4569" s="15" t="s">
        <v>139</v>
      </c>
      <c r="B4569" s="16" t="s">
        <v>34</v>
      </c>
      <c r="C4569" s="15" t="str">
        <f t="shared" si="498"/>
        <v>Silt_Swelling</v>
      </c>
      <c r="D4569" s="15">
        <v>0</v>
      </c>
      <c r="E4569" s="33">
        <f t="shared" si="501"/>
        <v>-4.8134274696818129E-2</v>
      </c>
      <c r="F4569" s="15" t="str">
        <f t="shared" si="497"/>
        <v>Not Used</v>
      </c>
      <c r="G4569" s="17" t="s">
        <v>159</v>
      </c>
      <c r="H4569" s="18" t="s">
        <v>169</v>
      </c>
      <c r="I4569" s="26" t="s">
        <v>169</v>
      </c>
      <c r="J4569" s="19" t="str">
        <f t="shared" si="502"/>
        <v>Not Used</v>
      </c>
      <c r="K4569" s="19" t="str">
        <f t="shared" si="503"/>
        <v>Not Used</v>
      </c>
      <c r="L4569" s="27" t="str">
        <f t="shared" si="499"/>
        <v>CHECK</v>
      </c>
      <c r="M4569" s="27" t="str">
        <f t="shared" si="500"/>
        <v>Sand Fine</v>
      </c>
    </row>
    <row r="4570" spans="1:13" x14ac:dyDescent="0.25">
      <c r="A4570" s="15" t="s">
        <v>139</v>
      </c>
      <c r="B4570" s="16" t="s">
        <v>35</v>
      </c>
      <c r="C4570" s="15" t="str">
        <f t="shared" si="498"/>
        <v>Silt_Very Coarse</v>
      </c>
      <c r="D4570" s="15">
        <v>0</v>
      </c>
      <c r="E4570" s="33">
        <f t="shared" si="501"/>
        <v>-4.8134274696818129E-2</v>
      </c>
      <c r="F4570" s="15" t="str">
        <f t="shared" si="497"/>
        <v>Not Used</v>
      </c>
      <c r="G4570" s="17" t="s">
        <v>159</v>
      </c>
      <c r="H4570" s="18" t="s">
        <v>116</v>
      </c>
      <c r="I4570" s="26" t="s">
        <v>116</v>
      </c>
      <c r="J4570" s="19" t="str">
        <f t="shared" si="502"/>
        <v>Not Used</v>
      </c>
      <c r="K4570" s="19" t="str">
        <f t="shared" si="503"/>
        <v>Not Used</v>
      </c>
      <c r="L4570" s="27" t="str">
        <f t="shared" si="499"/>
        <v>CHECK</v>
      </c>
      <c r="M4570" s="27" t="str">
        <f t="shared" si="500"/>
        <v>Sand</v>
      </c>
    </row>
    <row r="4571" spans="1:13" x14ac:dyDescent="0.25">
      <c r="A4571" s="15" t="s">
        <v>139</v>
      </c>
      <c r="B4571" s="16" t="s">
        <v>160</v>
      </c>
      <c r="C4571" s="15" t="str">
        <f t="shared" si="498"/>
        <v>Silt_Very Fine</v>
      </c>
      <c r="D4571" s="15">
        <v>36</v>
      </c>
      <c r="E4571" s="33">
        <f t="shared" si="501"/>
        <v>-4.6004203646697571E-2</v>
      </c>
      <c r="F4571" s="15" t="str">
        <f t="shared" si="497"/>
        <v>Rare/Uncommon</v>
      </c>
      <c r="G4571" s="17" t="s">
        <v>159</v>
      </c>
      <c r="H4571" s="18" t="s">
        <v>169</v>
      </c>
      <c r="I4571" s="26" t="s">
        <v>169</v>
      </c>
      <c r="J4571" s="19" t="str">
        <f t="shared" si="502"/>
        <v>Needs Review</v>
      </c>
      <c r="K4571" s="19" t="str">
        <f t="shared" si="503"/>
        <v>Bell &amp; Erber</v>
      </c>
      <c r="L4571" s="27" t="str">
        <f t="shared" si="499"/>
        <v>Sand Fine</v>
      </c>
      <c r="M4571" s="27" t="str">
        <f t="shared" si="500"/>
        <v>Sand Fine</v>
      </c>
    </row>
    <row r="4572" spans="1:13" x14ac:dyDescent="0.25">
      <c r="A4572" s="15" t="s">
        <v>139</v>
      </c>
      <c r="B4572" s="16" t="s">
        <v>36</v>
      </c>
      <c r="C4572" s="15" t="str">
        <f t="shared" si="498"/>
        <v>Silt_Very Fine-Coarse</v>
      </c>
      <c r="D4572" s="15">
        <v>0</v>
      </c>
      <c r="E4572" s="33">
        <f t="shared" si="501"/>
        <v>-4.8134274696818129E-2</v>
      </c>
      <c r="F4572" s="15" t="str">
        <f t="shared" si="497"/>
        <v>Not Used</v>
      </c>
      <c r="G4572" s="17" t="s">
        <v>159</v>
      </c>
      <c r="H4572" s="18" t="s">
        <v>116</v>
      </c>
      <c r="I4572" s="26" t="s">
        <v>116</v>
      </c>
      <c r="J4572" s="19" t="str">
        <f t="shared" si="502"/>
        <v>Not Used</v>
      </c>
      <c r="K4572" s="19" t="str">
        <f t="shared" si="503"/>
        <v>Not Used</v>
      </c>
      <c r="L4572" s="27" t="str">
        <f t="shared" si="499"/>
        <v>CHECK</v>
      </c>
      <c r="M4572" s="27" t="str">
        <f t="shared" si="500"/>
        <v>Sand</v>
      </c>
    </row>
    <row r="4573" spans="1:13" x14ac:dyDescent="0.25">
      <c r="A4573" s="15" t="s">
        <v>139</v>
      </c>
      <c r="B4573" s="16" t="s">
        <v>37</v>
      </c>
      <c r="C4573" s="15" t="str">
        <f t="shared" si="498"/>
        <v>Silt_Very Fine-Fine</v>
      </c>
      <c r="D4573" s="15">
        <v>0</v>
      </c>
      <c r="E4573" s="33">
        <f t="shared" si="501"/>
        <v>-4.8134274696818129E-2</v>
      </c>
      <c r="F4573" s="15" t="str">
        <f t="shared" si="497"/>
        <v>Not Used</v>
      </c>
      <c r="G4573" s="17" t="s">
        <v>159</v>
      </c>
      <c r="H4573" s="18" t="s">
        <v>169</v>
      </c>
      <c r="I4573" s="26" t="s">
        <v>169</v>
      </c>
      <c r="J4573" s="19" t="str">
        <f t="shared" si="502"/>
        <v>Not Used</v>
      </c>
      <c r="K4573" s="19" t="str">
        <f t="shared" si="503"/>
        <v>Not Used</v>
      </c>
      <c r="L4573" s="27" t="str">
        <f t="shared" si="499"/>
        <v>CHECK</v>
      </c>
      <c r="M4573" s="27" t="str">
        <f t="shared" si="500"/>
        <v>Sand Fine</v>
      </c>
    </row>
    <row r="4574" spans="1:13" x14ac:dyDescent="0.25">
      <c r="A4574" s="15" t="s">
        <v>139</v>
      </c>
      <c r="B4574" s="16" t="s">
        <v>38</v>
      </c>
      <c r="C4574" s="15" t="str">
        <f t="shared" si="498"/>
        <v>Silt_Very Fine-Medium</v>
      </c>
      <c r="D4574" s="15">
        <v>0</v>
      </c>
      <c r="E4574" s="33">
        <f t="shared" si="501"/>
        <v>-4.8134274696818129E-2</v>
      </c>
      <c r="F4574" s="15" t="str">
        <f t="shared" si="497"/>
        <v>Not Used</v>
      </c>
      <c r="G4574" s="17" t="s">
        <v>159</v>
      </c>
      <c r="H4574" s="18" t="s">
        <v>116</v>
      </c>
      <c r="I4574" s="26" t="s">
        <v>116</v>
      </c>
      <c r="J4574" s="19" t="str">
        <f t="shared" si="502"/>
        <v>Not Used</v>
      </c>
      <c r="K4574" s="19" t="str">
        <f t="shared" si="503"/>
        <v>Not Used</v>
      </c>
      <c r="L4574" s="27" t="str">
        <f t="shared" si="499"/>
        <v>CHECK</v>
      </c>
      <c r="M4574" s="27" t="str">
        <f t="shared" si="500"/>
        <v>Sand</v>
      </c>
    </row>
    <row r="4575" spans="1:13" x14ac:dyDescent="0.25">
      <c r="A4575" s="15" t="s">
        <v>139</v>
      </c>
      <c r="B4575" s="16" t="s">
        <v>39</v>
      </c>
      <c r="C4575" s="15" t="str">
        <f t="shared" si="498"/>
        <v>Silt_Very Hard</v>
      </c>
      <c r="D4575" s="15">
        <v>0</v>
      </c>
      <c r="E4575" s="33">
        <f t="shared" si="501"/>
        <v>-4.8134274696818129E-2</v>
      </c>
      <c r="F4575" s="15" t="str">
        <f t="shared" si="497"/>
        <v>Not Used</v>
      </c>
      <c r="G4575" s="17" t="s">
        <v>159</v>
      </c>
      <c r="H4575" s="18" t="s">
        <v>169</v>
      </c>
      <c r="I4575" s="26" t="s">
        <v>169</v>
      </c>
      <c r="J4575" s="19" t="str">
        <f t="shared" si="502"/>
        <v>Not Used</v>
      </c>
      <c r="K4575" s="19" t="str">
        <f t="shared" si="503"/>
        <v>Not Used</v>
      </c>
      <c r="L4575" s="27" t="str">
        <f t="shared" si="499"/>
        <v>CHECK</v>
      </c>
      <c r="M4575" s="27" t="str">
        <f t="shared" si="500"/>
        <v>Sand Fine</v>
      </c>
    </row>
    <row r="4576" spans="1:13" x14ac:dyDescent="0.25">
      <c r="A4576" s="15" t="s">
        <v>139</v>
      </c>
      <c r="B4576" s="16" t="s">
        <v>40</v>
      </c>
      <c r="C4576" s="15" t="str">
        <f t="shared" si="498"/>
        <v>Silt_W/Boulders</v>
      </c>
      <c r="D4576" s="15">
        <v>17</v>
      </c>
      <c r="E4576" s="33">
        <f t="shared" si="501"/>
        <v>-4.7128407812038975E-2</v>
      </c>
      <c r="F4576" s="15" t="str">
        <f t="shared" si="497"/>
        <v>Rare/Uncommon</v>
      </c>
      <c r="G4576" s="17" t="s">
        <v>159</v>
      </c>
      <c r="H4576" s="18" t="s">
        <v>158</v>
      </c>
      <c r="I4576" s="26" t="s">
        <v>158</v>
      </c>
      <c r="J4576" s="19" t="str">
        <f t="shared" si="502"/>
        <v>Needs Review</v>
      </c>
      <c r="K4576" s="19" t="str">
        <f t="shared" si="503"/>
        <v>Bell &amp; Erber</v>
      </c>
      <c r="L4576" s="27" t="str">
        <f t="shared" si="499"/>
        <v>Diamicton</v>
      </c>
      <c r="M4576" s="27" t="str">
        <f t="shared" si="500"/>
        <v>Diamicton</v>
      </c>
    </row>
    <row r="4577" spans="1:13" x14ac:dyDescent="0.25">
      <c r="A4577" s="15" t="s">
        <v>139</v>
      </c>
      <c r="B4577" s="16" t="s">
        <v>41</v>
      </c>
      <c r="C4577" s="15" t="str">
        <f t="shared" si="498"/>
        <v>Silt_W/Clay</v>
      </c>
      <c r="D4577" s="15">
        <v>254</v>
      </c>
      <c r="E4577" s="33">
        <f t="shared" si="501"/>
        <v>-3.310544006541196E-2</v>
      </c>
      <c r="F4577" s="15" t="str">
        <f t="shared" si="497"/>
        <v>Rare/Uncommon</v>
      </c>
      <c r="G4577" s="17" t="s">
        <v>159</v>
      </c>
      <c r="H4577" s="18" t="s">
        <v>60</v>
      </c>
      <c r="I4577" s="26" t="s">
        <v>60</v>
      </c>
      <c r="J4577" s="19" t="str">
        <f t="shared" si="502"/>
        <v>Needs Review</v>
      </c>
      <c r="K4577" s="19" t="str">
        <f t="shared" si="503"/>
        <v>Bell &amp; Erber</v>
      </c>
      <c r="L4577" s="27" t="str">
        <f t="shared" si="499"/>
        <v>Clay</v>
      </c>
      <c r="M4577" s="27" t="str">
        <f t="shared" si="500"/>
        <v>Clay</v>
      </c>
    </row>
    <row r="4578" spans="1:13" x14ac:dyDescent="0.25">
      <c r="A4578" s="15" t="s">
        <v>139</v>
      </c>
      <c r="B4578" s="16" t="s">
        <v>42</v>
      </c>
      <c r="C4578" s="15" t="str">
        <f t="shared" si="498"/>
        <v>Silt_W/Coal</v>
      </c>
      <c r="D4578" s="15">
        <v>2</v>
      </c>
      <c r="E4578" s="33">
        <f t="shared" si="501"/>
        <v>-4.8015937416255879E-2</v>
      </c>
      <c r="F4578" s="15" t="str">
        <f t="shared" si="497"/>
        <v>Rare/Uncommon</v>
      </c>
      <c r="G4578" s="17" t="s">
        <v>159</v>
      </c>
      <c r="H4578" s="18" t="s">
        <v>158</v>
      </c>
      <c r="I4578" s="26" t="s">
        <v>158</v>
      </c>
      <c r="J4578" s="19" t="str">
        <f t="shared" si="502"/>
        <v>Needs Review</v>
      </c>
      <c r="K4578" s="19" t="str">
        <f t="shared" si="503"/>
        <v>Bell &amp; Erber</v>
      </c>
      <c r="L4578" s="27" t="str">
        <f t="shared" si="499"/>
        <v>Diamicton</v>
      </c>
      <c r="M4578" s="27" t="str">
        <f t="shared" si="500"/>
        <v>Diamicton</v>
      </c>
    </row>
    <row r="4579" spans="1:13" x14ac:dyDescent="0.25">
      <c r="A4579" s="15" t="s">
        <v>139</v>
      </c>
      <c r="B4579" s="16" t="s">
        <v>43</v>
      </c>
      <c r="C4579" s="15" t="str">
        <f t="shared" si="498"/>
        <v>Silt_W/Cobbles</v>
      </c>
      <c r="D4579" s="15">
        <v>1</v>
      </c>
      <c r="E4579" s="33">
        <f t="shared" si="501"/>
        <v>-4.8075106056537004E-2</v>
      </c>
      <c r="F4579" s="15" t="str">
        <f t="shared" si="497"/>
        <v>Rare/Uncommon</v>
      </c>
      <c r="G4579" s="17" t="s">
        <v>159</v>
      </c>
      <c r="H4579" s="18" t="s">
        <v>158</v>
      </c>
      <c r="I4579" s="26" t="s">
        <v>158</v>
      </c>
      <c r="J4579" s="19" t="str">
        <f t="shared" si="502"/>
        <v>Needs Review</v>
      </c>
      <c r="K4579" s="19" t="str">
        <f t="shared" si="503"/>
        <v>Bell &amp; Erber</v>
      </c>
      <c r="L4579" s="27" t="str">
        <f t="shared" si="499"/>
        <v>Diamicton</v>
      </c>
      <c r="M4579" s="27" t="str">
        <f t="shared" si="500"/>
        <v>Diamicton</v>
      </c>
    </row>
    <row r="4580" spans="1:13" x14ac:dyDescent="0.25">
      <c r="A4580" s="15" t="s">
        <v>139</v>
      </c>
      <c r="B4580" s="16" t="s">
        <v>44</v>
      </c>
      <c r="C4580" s="15" t="str">
        <f t="shared" si="498"/>
        <v>Silt_W/Dolomite</v>
      </c>
      <c r="D4580" s="15">
        <v>0</v>
      </c>
      <c r="E4580" s="33">
        <f t="shared" si="501"/>
        <v>-4.8134274696818129E-2</v>
      </c>
      <c r="F4580" s="15" t="str">
        <f t="shared" si="497"/>
        <v>Not Used</v>
      </c>
      <c r="G4580" s="17" t="s">
        <v>159</v>
      </c>
      <c r="H4580" s="18" t="s">
        <v>158</v>
      </c>
      <c r="I4580" s="26" t="s">
        <v>158</v>
      </c>
      <c r="J4580" s="19" t="str">
        <f t="shared" si="502"/>
        <v>Not Used</v>
      </c>
      <c r="K4580" s="19" t="str">
        <f t="shared" si="503"/>
        <v>Not Used</v>
      </c>
      <c r="L4580" s="27" t="str">
        <f t="shared" si="499"/>
        <v>CHECK</v>
      </c>
      <c r="M4580" s="27" t="str">
        <f t="shared" si="500"/>
        <v>Diamicton</v>
      </c>
    </row>
    <row r="4581" spans="1:13" x14ac:dyDescent="0.25">
      <c r="A4581" s="15" t="s">
        <v>139</v>
      </c>
      <c r="B4581" s="16" t="s">
        <v>45</v>
      </c>
      <c r="C4581" s="15" t="str">
        <f t="shared" si="498"/>
        <v>Silt_W/Gravel</v>
      </c>
      <c r="D4581" s="15">
        <v>22</v>
      </c>
      <c r="E4581" s="33">
        <f t="shared" si="501"/>
        <v>-4.6832564610633343E-2</v>
      </c>
      <c r="F4581" s="15" t="str">
        <f t="shared" si="497"/>
        <v>Rare/Uncommon</v>
      </c>
      <c r="G4581" s="17" t="s">
        <v>159</v>
      </c>
      <c r="H4581" s="18" t="s">
        <v>158</v>
      </c>
      <c r="I4581" s="26" t="s">
        <v>158</v>
      </c>
      <c r="J4581" s="19" t="str">
        <f t="shared" si="502"/>
        <v>Needs Review</v>
      </c>
      <c r="K4581" s="19" t="str">
        <f t="shared" si="503"/>
        <v>Bell &amp; Erber</v>
      </c>
      <c r="L4581" s="27" t="str">
        <f t="shared" si="499"/>
        <v>Diamicton</v>
      </c>
      <c r="M4581" s="27" t="str">
        <f t="shared" si="500"/>
        <v>Diamicton</v>
      </c>
    </row>
    <row r="4582" spans="1:13" x14ac:dyDescent="0.25">
      <c r="A4582" s="15" t="s">
        <v>139</v>
      </c>
      <c r="B4582" s="16" t="s">
        <v>46</v>
      </c>
      <c r="C4582" s="15" t="str">
        <f t="shared" si="498"/>
        <v>Silt_W/Gypsum</v>
      </c>
      <c r="D4582" s="15">
        <v>0</v>
      </c>
      <c r="E4582" s="33">
        <f t="shared" si="501"/>
        <v>-4.8134274696818129E-2</v>
      </c>
      <c r="F4582" s="15" t="str">
        <f t="shared" si="497"/>
        <v>Not Used</v>
      </c>
      <c r="G4582" s="17" t="s">
        <v>159</v>
      </c>
      <c r="H4582" s="18" t="s">
        <v>158</v>
      </c>
      <c r="I4582" s="26" t="s">
        <v>158</v>
      </c>
      <c r="J4582" s="19" t="str">
        <f t="shared" si="502"/>
        <v>Not Used</v>
      </c>
      <c r="K4582" s="19" t="str">
        <f t="shared" si="503"/>
        <v>Not Used</v>
      </c>
      <c r="L4582" s="27" t="str">
        <f t="shared" si="499"/>
        <v>CHECK</v>
      </c>
      <c r="M4582" s="27" t="str">
        <f t="shared" si="500"/>
        <v>Diamicton</v>
      </c>
    </row>
    <row r="4583" spans="1:13" x14ac:dyDescent="0.25">
      <c r="A4583" s="15" t="s">
        <v>139</v>
      </c>
      <c r="B4583" s="16" t="s">
        <v>47</v>
      </c>
      <c r="C4583" s="15" t="str">
        <f t="shared" si="498"/>
        <v>Silt_W/Limestone</v>
      </c>
      <c r="D4583" s="15">
        <v>0</v>
      </c>
      <c r="E4583" s="33">
        <f t="shared" si="501"/>
        <v>-4.8134274696818129E-2</v>
      </c>
      <c r="F4583" s="15" t="str">
        <f t="shared" si="497"/>
        <v>Not Used</v>
      </c>
      <c r="G4583" s="17" t="s">
        <v>159</v>
      </c>
      <c r="H4583" s="18" t="s">
        <v>158</v>
      </c>
      <c r="I4583" s="26" t="s">
        <v>158</v>
      </c>
      <c r="J4583" s="19" t="str">
        <f t="shared" si="502"/>
        <v>Not Used</v>
      </c>
      <c r="K4583" s="19" t="str">
        <f t="shared" si="503"/>
        <v>Not Used</v>
      </c>
      <c r="L4583" s="27" t="str">
        <f t="shared" si="499"/>
        <v>CHECK</v>
      </c>
      <c r="M4583" s="27" t="str">
        <f t="shared" si="500"/>
        <v>Diamicton</v>
      </c>
    </row>
    <row r="4584" spans="1:13" x14ac:dyDescent="0.25">
      <c r="A4584" s="15" t="s">
        <v>139</v>
      </c>
      <c r="B4584" s="16" t="s">
        <v>48</v>
      </c>
      <c r="C4584" s="15" t="str">
        <f t="shared" si="498"/>
        <v>Silt_W/Pyrite</v>
      </c>
      <c r="D4584" s="15">
        <v>0</v>
      </c>
      <c r="E4584" s="33">
        <f t="shared" si="501"/>
        <v>-4.8134274696818129E-2</v>
      </c>
      <c r="F4584" s="15" t="str">
        <f t="shared" si="497"/>
        <v>Not Used</v>
      </c>
      <c r="G4584" s="17" t="s">
        <v>159</v>
      </c>
      <c r="H4584" s="18" t="s">
        <v>158</v>
      </c>
      <c r="I4584" s="26" t="s">
        <v>158</v>
      </c>
      <c r="J4584" s="19" t="str">
        <f t="shared" si="502"/>
        <v>Not Used</v>
      </c>
      <c r="K4584" s="19" t="str">
        <f t="shared" si="503"/>
        <v>Not Used</v>
      </c>
      <c r="L4584" s="27" t="str">
        <f t="shared" si="499"/>
        <v>CHECK</v>
      </c>
      <c r="M4584" s="27" t="str">
        <f t="shared" si="500"/>
        <v>Diamicton</v>
      </c>
    </row>
    <row r="4585" spans="1:13" x14ac:dyDescent="0.25">
      <c r="A4585" s="15" t="s">
        <v>139</v>
      </c>
      <c r="B4585" s="16" t="s">
        <v>49</v>
      </c>
      <c r="C4585" s="15" t="str">
        <f t="shared" si="498"/>
        <v>Silt_W/Sand</v>
      </c>
      <c r="D4585" s="15">
        <v>167</v>
      </c>
      <c r="E4585" s="33">
        <f t="shared" si="501"/>
        <v>-3.825311176986998E-2</v>
      </c>
      <c r="F4585" s="15" t="str">
        <f t="shared" si="497"/>
        <v>Rare/Uncommon</v>
      </c>
      <c r="G4585" s="17" t="s">
        <v>159</v>
      </c>
      <c r="H4585" s="18" t="s">
        <v>169</v>
      </c>
      <c r="I4585" s="26" t="s">
        <v>169</v>
      </c>
      <c r="J4585" s="19" t="str">
        <f t="shared" si="502"/>
        <v>Needs Review</v>
      </c>
      <c r="K4585" s="19" t="str">
        <f t="shared" si="503"/>
        <v>Bell &amp; Erber</v>
      </c>
      <c r="L4585" s="27" t="str">
        <f t="shared" si="499"/>
        <v>Sand Fine</v>
      </c>
      <c r="M4585" s="27" t="str">
        <f t="shared" si="500"/>
        <v>Sand Fine</v>
      </c>
    </row>
    <row r="4586" spans="1:13" x14ac:dyDescent="0.25">
      <c r="A4586" s="15" t="s">
        <v>139</v>
      </c>
      <c r="B4586" s="16" t="s">
        <v>50</v>
      </c>
      <c r="C4586" s="15" t="str">
        <f t="shared" si="498"/>
        <v>Silt_W/Sandstone</v>
      </c>
      <c r="D4586" s="15">
        <v>3</v>
      </c>
      <c r="E4586" s="33">
        <f t="shared" si="501"/>
        <v>-4.7956768775974754E-2</v>
      </c>
      <c r="F4586" s="15" t="str">
        <f t="shared" si="497"/>
        <v>Rare/Uncommon</v>
      </c>
      <c r="G4586" s="17" t="s">
        <v>159</v>
      </c>
      <c r="H4586" s="18" t="s">
        <v>158</v>
      </c>
      <c r="I4586" s="26" t="s">
        <v>158</v>
      </c>
      <c r="J4586" s="19" t="str">
        <f t="shared" si="502"/>
        <v>Needs Review</v>
      </c>
      <c r="K4586" s="19" t="str">
        <f t="shared" si="503"/>
        <v>Bell &amp; Erber</v>
      </c>
      <c r="L4586" s="27" t="str">
        <f t="shared" si="499"/>
        <v>Diamicton</v>
      </c>
      <c r="M4586" s="27" t="str">
        <f t="shared" si="500"/>
        <v>Diamicton</v>
      </c>
    </row>
    <row r="4587" spans="1:13" x14ac:dyDescent="0.25">
      <c r="A4587" s="15" t="s">
        <v>139</v>
      </c>
      <c r="B4587" s="16" t="s">
        <v>51</v>
      </c>
      <c r="C4587" s="15" t="str">
        <f t="shared" si="498"/>
        <v>Silt_W/Shale</v>
      </c>
      <c r="D4587" s="15">
        <v>3</v>
      </c>
      <c r="E4587" s="33">
        <f t="shared" si="501"/>
        <v>-4.7956768775974754E-2</v>
      </c>
      <c r="F4587" s="15" t="str">
        <f t="shared" si="497"/>
        <v>Rare/Uncommon</v>
      </c>
      <c r="G4587" s="17" t="s">
        <v>159</v>
      </c>
      <c r="H4587" s="18" t="s">
        <v>158</v>
      </c>
      <c r="I4587" s="26" t="s">
        <v>158</v>
      </c>
      <c r="J4587" s="19" t="str">
        <f t="shared" si="502"/>
        <v>Needs Review</v>
      </c>
      <c r="K4587" s="19" t="str">
        <f t="shared" si="503"/>
        <v>Bell &amp; Erber</v>
      </c>
      <c r="L4587" s="27" t="str">
        <f t="shared" si="499"/>
        <v>Diamicton</v>
      </c>
      <c r="M4587" s="27" t="str">
        <f t="shared" si="500"/>
        <v>Diamicton</v>
      </c>
    </row>
    <row r="4588" spans="1:13" x14ac:dyDescent="0.25">
      <c r="A4588" s="15" t="s">
        <v>139</v>
      </c>
      <c r="B4588" s="16" t="s">
        <v>52</v>
      </c>
      <c r="C4588" s="15" t="str">
        <f t="shared" si="498"/>
        <v>Silt_W/Silt</v>
      </c>
      <c r="D4588" s="15">
        <v>0</v>
      </c>
      <c r="E4588" s="33">
        <f t="shared" si="501"/>
        <v>-4.8134274696818129E-2</v>
      </c>
      <c r="F4588" s="15" t="str">
        <f t="shared" si="497"/>
        <v>Not Used</v>
      </c>
      <c r="G4588" s="17" t="s">
        <v>159</v>
      </c>
      <c r="H4588" s="18" t="s">
        <v>169</v>
      </c>
      <c r="I4588" s="26" t="s">
        <v>169</v>
      </c>
      <c r="J4588" s="19" t="str">
        <f t="shared" si="502"/>
        <v>Not Used</v>
      </c>
      <c r="K4588" s="19" t="str">
        <f t="shared" si="503"/>
        <v>Not Used</v>
      </c>
      <c r="L4588" s="27" t="str">
        <f t="shared" si="499"/>
        <v>CHECK</v>
      </c>
      <c r="M4588" s="27" t="str">
        <f t="shared" si="500"/>
        <v>Sand Fine</v>
      </c>
    </row>
    <row r="4589" spans="1:13" x14ac:dyDescent="0.25">
      <c r="A4589" s="15" t="s">
        <v>139</v>
      </c>
      <c r="B4589" s="16" t="s">
        <v>53</v>
      </c>
      <c r="C4589" s="15" t="str">
        <f t="shared" si="498"/>
        <v>Silt_W/Stones</v>
      </c>
      <c r="D4589" s="15">
        <v>30</v>
      </c>
      <c r="E4589" s="33">
        <f t="shared" si="501"/>
        <v>-4.6359215488384328E-2</v>
      </c>
      <c r="F4589" s="15" t="str">
        <f t="shared" si="497"/>
        <v>Rare/Uncommon</v>
      </c>
      <c r="G4589" s="17" t="s">
        <v>159</v>
      </c>
      <c r="H4589" s="18" t="s">
        <v>158</v>
      </c>
      <c r="I4589" s="26" t="s">
        <v>158</v>
      </c>
      <c r="J4589" s="19" t="str">
        <f t="shared" si="502"/>
        <v>Needs Review</v>
      </c>
      <c r="K4589" s="19" t="str">
        <f t="shared" si="503"/>
        <v>Bell &amp; Erber</v>
      </c>
      <c r="L4589" s="27" t="str">
        <f t="shared" si="499"/>
        <v>Diamicton</v>
      </c>
      <c r="M4589" s="27" t="str">
        <f t="shared" si="500"/>
        <v>Diamicton</v>
      </c>
    </row>
    <row r="4590" spans="1:13" x14ac:dyDescent="0.25">
      <c r="A4590" s="15" t="s">
        <v>139</v>
      </c>
      <c r="B4590" s="16" t="s">
        <v>54</v>
      </c>
      <c r="C4590" s="15" t="str">
        <f t="shared" si="498"/>
        <v>Silt_Water Bearing</v>
      </c>
      <c r="D4590" s="15">
        <v>61</v>
      </c>
      <c r="E4590" s="33">
        <f t="shared" si="501"/>
        <v>-4.4524987639669403E-2</v>
      </c>
      <c r="F4590" s="15" t="str">
        <f t="shared" si="497"/>
        <v>Rare/Uncommon</v>
      </c>
      <c r="G4590" s="17" t="s">
        <v>159</v>
      </c>
      <c r="H4590" s="18" t="s">
        <v>169</v>
      </c>
      <c r="I4590" s="26" t="s">
        <v>169</v>
      </c>
      <c r="J4590" s="19" t="str">
        <f t="shared" si="502"/>
        <v>Needs Review</v>
      </c>
      <c r="K4590" s="19" t="str">
        <f t="shared" si="503"/>
        <v>Bell &amp; Erber</v>
      </c>
      <c r="L4590" s="27" t="str">
        <f t="shared" si="499"/>
        <v>Sand Fine</v>
      </c>
      <c r="M4590" s="27" t="str">
        <f t="shared" si="500"/>
        <v>Sand Fine</v>
      </c>
    </row>
    <row r="4591" spans="1:13" x14ac:dyDescent="0.25">
      <c r="A4591" s="15" t="s">
        <v>139</v>
      </c>
      <c r="B4591" s="16" t="s">
        <v>55</v>
      </c>
      <c r="C4591" s="15" t="str">
        <f t="shared" si="498"/>
        <v>Silt_Weathered</v>
      </c>
      <c r="D4591" s="15">
        <v>0</v>
      </c>
      <c r="E4591" s="33">
        <f t="shared" si="501"/>
        <v>-4.8134274696818129E-2</v>
      </c>
      <c r="F4591" s="15" t="str">
        <f t="shared" si="497"/>
        <v>Not Used</v>
      </c>
      <c r="G4591" s="17" t="s">
        <v>159</v>
      </c>
      <c r="H4591" s="18" t="s">
        <v>169</v>
      </c>
      <c r="I4591" s="26" t="s">
        <v>169</v>
      </c>
      <c r="J4591" s="19" t="str">
        <f t="shared" si="502"/>
        <v>Not Used</v>
      </c>
      <c r="K4591" s="19" t="str">
        <f t="shared" si="503"/>
        <v>Not Used</v>
      </c>
      <c r="L4591" s="27" t="str">
        <f t="shared" si="499"/>
        <v>CHECK</v>
      </c>
      <c r="M4591" s="27" t="str">
        <f t="shared" si="500"/>
        <v>Sand Fine</v>
      </c>
    </row>
    <row r="4592" spans="1:13" x14ac:dyDescent="0.25">
      <c r="A4592" s="15" t="s">
        <v>139</v>
      </c>
      <c r="B4592" s="16" t="s">
        <v>56</v>
      </c>
      <c r="C4592" s="15" t="str">
        <f t="shared" si="498"/>
        <v>Silt_Wet/Moist</v>
      </c>
      <c r="D4592" s="15">
        <v>64</v>
      </c>
      <c r="E4592" s="33">
        <f t="shared" si="501"/>
        <v>-4.4347481718826028E-2</v>
      </c>
      <c r="F4592" s="15" t="str">
        <f t="shared" si="497"/>
        <v>Rare/Uncommon</v>
      </c>
      <c r="G4592" s="17" t="s">
        <v>159</v>
      </c>
      <c r="H4592" s="18" t="s">
        <v>169</v>
      </c>
      <c r="I4592" s="26" t="s">
        <v>169</v>
      </c>
      <c r="J4592" s="19" t="str">
        <f t="shared" si="502"/>
        <v>Needs Review</v>
      </c>
      <c r="K4592" s="19" t="str">
        <f t="shared" si="503"/>
        <v>Bell &amp; Erber</v>
      </c>
      <c r="L4592" s="27" t="str">
        <f t="shared" si="499"/>
        <v>Sand Fine</v>
      </c>
      <c r="M4592" s="27" t="str">
        <f t="shared" si="500"/>
        <v>Sand Fine</v>
      </c>
    </row>
    <row r="4593" spans="1:13" x14ac:dyDescent="0.25">
      <c r="A4593" s="15" t="s">
        <v>139</v>
      </c>
      <c r="B4593" s="16" t="s">
        <v>57</v>
      </c>
      <c r="C4593" s="15" t="str">
        <f t="shared" si="498"/>
        <v>Silt_Wood</v>
      </c>
      <c r="D4593" s="15">
        <v>8</v>
      </c>
      <c r="E4593" s="33">
        <f t="shared" si="501"/>
        <v>-4.7660925574569114E-2</v>
      </c>
      <c r="F4593" s="15" t="str">
        <f t="shared" si="497"/>
        <v>Rare/Uncommon</v>
      </c>
      <c r="G4593" s="17" t="s">
        <v>159</v>
      </c>
      <c r="H4593" s="18" t="s">
        <v>60</v>
      </c>
      <c r="I4593" s="26" t="s">
        <v>169</v>
      </c>
      <c r="J4593" s="19" t="str">
        <f t="shared" si="502"/>
        <v>Needs Review</v>
      </c>
      <c r="K4593" s="19" t="str">
        <f t="shared" si="503"/>
        <v>Nobody Agrees</v>
      </c>
      <c r="L4593" s="27" t="str">
        <f t="shared" si="499"/>
        <v>CHECK</v>
      </c>
      <c r="M4593" s="27" t="str">
        <f t="shared" si="500"/>
        <v>Clay</v>
      </c>
    </row>
    <row r="4594" spans="1:13" x14ac:dyDescent="0.25">
      <c r="A4594" s="15" t="s">
        <v>140</v>
      </c>
      <c r="B4594" s="16"/>
      <c r="C4594" s="15" t="str">
        <f t="shared" si="498"/>
        <v>Silt &amp; Boulders_</v>
      </c>
      <c r="D4594" s="15">
        <v>2</v>
      </c>
      <c r="E4594" s="33">
        <f t="shared" si="501"/>
        <v>-4.8015937416255879E-2</v>
      </c>
      <c r="F4594" s="15" t="str">
        <f t="shared" si="497"/>
        <v>Rare/Uncommon</v>
      </c>
      <c r="G4594" s="17" t="s">
        <v>159</v>
      </c>
      <c r="H4594" s="18" t="s">
        <v>158</v>
      </c>
      <c r="I4594" s="26" t="s">
        <v>158</v>
      </c>
      <c r="J4594" s="19" t="str">
        <f t="shared" si="502"/>
        <v>Needs Review</v>
      </c>
      <c r="K4594" s="19" t="str">
        <f t="shared" si="503"/>
        <v>Bell &amp; Erber</v>
      </c>
      <c r="L4594" s="27" t="str">
        <f t="shared" si="499"/>
        <v>Diamicton</v>
      </c>
      <c r="M4594" s="27" t="str">
        <f t="shared" si="500"/>
        <v>Diamicton</v>
      </c>
    </row>
    <row r="4595" spans="1:13" x14ac:dyDescent="0.25">
      <c r="A4595" s="15" t="s">
        <v>140</v>
      </c>
      <c r="B4595" s="16" t="s">
        <v>4</v>
      </c>
      <c r="C4595" s="15" t="str">
        <f t="shared" si="498"/>
        <v>Silt &amp; Boulders_Broken</v>
      </c>
      <c r="D4595" s="15">
        <v>0</v>
      </c>
      <c r="E4595" s="33">
        <f t="shared" si="501"/>
        <v>-4.8134274696818129E-2</v>
      </c>
      <c r="F4595" s="15" t="str">
        <f t="shared" si="497"/>
        <v>Not Used</v>
      </c>
      <c r="G4595" s="17" t="s">
        <v>159</v>
      </c>
      <c r="H4595" s="18" t="s">
        <v>158</v>
      </c>
      <c r="I4595" s="26" t="s">
        <v>158</v>
      </c>
      <c r="J4595" s="19" t="str">
        <f t="shared" si="502"/>
        <v>Not Used</v>
      </c>
      <c r="K4595" s="19" t="str">
        <f t="shared" si="503"/>
        <v>Not Used</v>
      </c>
      <c r="L4595" s="27" t="str">
        <f t="shared" si="499"/>
        <v>CHECK</v>
      </c>
      <c r="M4595" s="27" t="str">
        <f t="shared" si="500"/>
        <v>Diamicton</v>
      </c>
    </row>
    <row r="4596" spans="1:13" x14ac:dyDescent="0.25">
      <c r="A4596" s="15" t="s">
        <v>140</v>
      </c>
      <c r="B4596" s="16" t="s">
        <v>5</v>
      </c>
      <c r="C4596" s="15" t="str">
        <f t="shared" si="498"/>
        <v>Silt &amp; Boulders_Cemented</v>
      </c>
      <c r="D4596" s="15">
        <v>0</v>
      </c>
      <c r="E4596" s="33">
        <f t="shared" si="501"/>
        <v>-4.8134274696818129E-2</v>
      </c>
      <c r="F4596" s="15" t="str">
        <f t="shared" si="497"/>
        <v>Not Used</v>
      </c>
      <c r="G4596" s="17" t="s">
        <v>159</v>
      </c>
      <c r="H4596" s="18" t="s">
        <v>158</v>
      </c>
      <c r="I4596" s="26" t="s">
        <v>158</v>
      </c>
      <c r="J4596" s="19" t="str">
        <f t="shared" si="502"/>
        <v>Not Used</v>
      </c>
      <c r="K4596" s="19" t="str">
        <f t="shared" si="503"/>
        <v>Not Used</v>
      </c>
      <c r="L4596" s="27" t="str">
        <f t="shared" si="499"/>
        <v>CHECK</v>
      </c>
      <c r="M4596" s="27" t="str">
        <f t="shared" si="500"/>
        <v>Diamicton</v>
      </c>
    </row>
    <row r="4597" spans="1:13" x14ac:dyDescent="0.25">
      <c r="A4597" s="15" t="s">
        <v>140</v>
      </c>
      <c r="B4597" s="16" t="s">
        <v>6</v>
      </c>
      <c r="C4597" s="15" t="str">
        <f t="shared" si="498"/>
        <v>Silt &amp; Boulders_Clayey</v>
      </c>
      <c r="D4597" s="15">
        <v>0</v>
      </c>
      <c r="E4597" s="33">
        <f t="shared" si="501"/>
        <v>-4.8134274696818129E-2</v>
      </c>
      <c r="F4597" s="15" t="str">
        <f t="shared" si="497"/>
        <v>Not Used</v>
      </c>
      <c r="G4597" s="17" t="s">
        <v>159</v>
      </c>
      <c r="H4597" s="18" t="s">
        <v>158</v>
      </c>
      <c r="I4597" s="26" t="s">
        <v>158</v>
      </c>
      <c r="J4597" s="19" t="str">
        <f t="shared" si="502"/>
        <v>Not Used</v>
      </c>
      <c r="K4597" s="19" t="str">
        <f t="shared" si="503"/>
        <v>Not Used</v>
      </c>
      <c r="L4597" s="27" t="str">
        <f t="shared" si="499"/>
        <v>CHECK</v>
      </c>
      <c r="M4597" s="27" t="str">
        <f t="shared" si="500"/>
        <v>Diamicton</v>
      </c>
    </row>
    <row r="4598" spans="1:13" x14ac:dyDescent="0.25">
      <c r="A4598" s="15" t="s">
        <v>140</v>
      </c>
      <c r="B4598" s="16" t="s">
        <v>7</v>
      </c>
      <c r="C4598" s="15" t="str">
        <f t="shared" si="498"/>
        <v>Silt &amp; Boulders_Coarse</v>
      </c>
      <c r="D4598" s="15">
        <v>0</v>
      </c>
      <c r="E4598" s="33">
        <f t="shared" si="501"/>
        <v>-4.8134274696818129E-2</v>
      </c>
      <c r="F4598" s="15" t="str">
        <f t="shared" si="497"/>
        <v>Not Used</v>
      </c>
      <c r="G4598" s="17" t="s">
        <v>159</v>
      </c>
      <c r="H4598" s="18" t="s">
        <v>158</v>
      </c>
      <c r="I4598" s="26" t="s">
        <v>158</v>
      </c>
      <c r="J4598" s="19" t="str">
        <f t="shared" si="502"/>
        <v>Not Used</v>
      </c>
      <c r="K4598" s="19" t="str">
        <f t="shared" si="503"/>
        <v>Not Used</v>
      </c>
      <c r="L4598" s="27" t="str">
        <f t="shared" si="499"/>
        <v>CHECK</v>
      </c>
      <c r="M4598" s="27" t="str">
        <f t="shared" si="500"/>
        <v>Diamicton</v>
      </c>
    </row>
    <row r="4599" spans="1:13" x14ac:dyDescent="0.25">
      <c r="A4599" s="15" t="s">
        <v>140</v>
      </c>
      <c r="B4599" s="16" t="s">
        <v>8</v>
      </c>
      <c r="C4599" s="15" t="str">
        <f t="shared" si="498"/>
        <v>Silt &amp; Boulders_Dense</v>
      </c>
      <c r="D4599" s="15">
        <v>0</v>
      </c>
      <c r="E4599" s="33">
        <f t="shared" si="501"/>
        <v>-4.8134274696818129E-2</v>
      </c>
      <c r="F4599" s="15" t="str">
        <f t="shared" si="497"/>
        <v>Not Used</v>
      </c>
      <c r="G4599" s="17" t="s">
        <v>159</v>
      </c>
      <c r="H4599" s="18" t="s">
        <v>158</v>
      </c>
      <c r="I4599" s="26" t="s">
        <v>158</v>
      </c>
      <c r="J4599" s="19" t="str">
        <f t="shared" si="502"/>
        <v>Not Used</v>
      </c>
      <c r="K4599" s="19" t="str">
        <f t="shared" si="503"/>
        <v>Not Used</v>
      </c>
      <c r="L4599" s="27" t="str">
        <f t="shared" si="499"/>
        <v>CHECK</v>
      </c>
      <c r="M4599" s="27" t="str">
        <f t="shared" si="500"/>
        <v>Diamicton</v>
      </c>
    </row>
    <row r="4600" spans="1:13" x14ac:dyDescent="0.25">
      <c r="A4600" s="15" t="s">
        <v>140</v>
      </c>
      <c r="B4600" s="16" t="s">
        <v>9</v>
      </c>
      <c r="C4600" s="15" t="str">
        <f t="shared" si="498"/>
        <v>Silt &amp; Boulders_Dolomitic</v>
      </c>
      <c r="D4600" s="15">
        <v>0</v>
      </c>
      <c r="E4600" s="33">
        <f t="shared" si="501"/>
        <v>-4.8134274696818129E-2</v>
      </c>
      <c r="F4600" s="15" t="str">
        <f t="shared" si="497"/>
        <v>Not Used</v>
      </c>
      <c r="G4600" s="17" t="s">
        <v>159</v>
      </c>
      <c r="H4600" s="18" t="s">
        <v>158</v>
      </c>
      <c r="I4600" s="26" t="s">
        <v>158</v>
      </c>
      <c r="J4600" s="19" t="str">
        <f t="shared" si="502"/>
        <v>Not Used</v>
      </c>
      <c r="K4600" s="19" t="str">
        <f t="shared" si="503"/>
        <v>Not Used</v>
      </c>
      <c r="L4600" s="27" t="str">
        <f t="shared" si="499"/>
        <v>CHECK</v>
      </c>
      <c r="M4600" s="27" t="str">
        <f t="shared" si="500"/>
        <v>Diamicton</v>
      </c>
    </row>
    <row r="4601" spans="1:13" x14ac:dyDescent="0.25">
      <c r="A4601" s="15" t="s">
        <v>140</v>
      </c>
      <c r="B4601" s="16" t="s">
        <v>10</v>
      </c>
      <c r="C4601" s="15" t="str">
        <f t="shared" si="498"/>
        <v>Silt &amp; Boulders_Dry</v>
      </c>
      <c r="D4601" s="15">
        <v>0</v>
      </c>
      <c r="E4601" s="33">
        <f t="shared" si="501"/>
        <v>-4.8134274696818129E-2</v>
      </c>
      <c r="F4601" s="15" t="str">
        <f t="shared" si="497"/>
        <v>Not Used</v>
      </c>
      <c r="G4601" s="17" t="s">
        <v>159</v>
      </c>
      <c r="H4601" s="18" t="s">
        <v>158</v>
      </c>
      <c r="I4601" s="26" t="s">
        <v>158</v>
      </c>
      <c r="J4601" s="19" t="str">
        <f t="shared" si="502"/>
        <v>Not Used</v>
      </c>
      <c r="K4601" s="19" t="str">
        <f t="shared" si="503"/>
        <v>Not Used</v>
      </c>
      <c r="L4601" s="27" t="str">
        <f t="shared" si="499"/>
        <v>CHECK</v>
      </c>
      <c r="M4601" s="27" t="str">
        <f t="shared" si="500"/>
        <v>Diamicton</v>
      </c>
    </row>
    <row r="4602" spans="1:13" x14ac:dyDescent="0.25">
      <c r="A4602" s="15" t="s">
        <v>140</v>
      </c>
      <c r="B4602" s="16" t="s">
        <v>11</v>
      </c>
      <c r="C4602" s="15" t="str">
        <f t="shared" si="498"/>
        <v>Silt &amp; Boulders_Fill</v>
      </c>
      <c r="D4602" s="15">
        <v>0</v>
      </c>
      <c r="E4602" s="33">
        <f t="shared" si="501"/>
        <v>-4.8134274696818129E-2</v>
      </c>
      <c r="F4602" s="15" t="str">
        <f t="shared" si="497"/>
        <v>Not Used</v>
      </c>
      <c r="G4602" s="17" t="s">
        <v>159</v>
      </c>
      <c r="H4602" s="18" t="s">
        <v>167</v>
      </c>
      <c r="I4602" s="26" t="s">
        <v>167</v>
      </c>
      <c r="J4602" s="19" t="str">
        <f t="shared" si="502"/>
        <v>Not Used</v>
      </c>
      <c r="K4602" s="19" t="str">
        <f t="shared" si="503"/>
        <v>Not Used</v>
      </c>
      <c r="L4602" s="27" t="str">
        <f t="shared" si="499"/>
        <v>CHECK</v>
      </c>
      <c r="M4602" s="27" t="str">
        <f t="shared" si="500"/>
        <v>Unknown or No Record</v>
      </c>
    </row>
    <row r="4603" spans="1:13" x14ac:dyDescent="0.25">
      <c r="A4603" s="15" t="s">
        <v>140</v>
      </c>
      <c r="B4603" s="16" t="s">
        <v>12</v>
      </c>
      <c r="C4603" s="15" t="str">
        <f t="shared" si="498"/>
        <v>Silt &amp; Boulders_Fine</v>
      </c>
      <c r="D4603" s="15">
        <v>2</v>
      </c>
      <c r="E4603" s="33">
        <f t="shared" si="501"/>
        <v>-4.8015937416255879E-2</v>
      </c>
      <c r="F4603" s="15" t="str">
        <f t="shared" si="497"/>
        <v>Rare/Uncommon</v>
      </c>
      <c r="G4603" s="17" t="s">
        <v>159</v>
      </c>
      <c r="H4603" s="18" t="s">
        <v>158</v>
      </c>
      <c r="I4603" s="26" t="s">
        <v>158</v>
      </c>
      <c r="J4603" s="19" t="str">
        <f t="shared" si="502"/>
        <v>Needs Review</v>
      </c>
      <c r="K4603" s="19" t="str">
        <f t="shared" si="503"/>
        <v>Bell &amp; Erber</v>
      </c>
      <c r="L4603" s="27" t="str">
        <f t="shared" si="499"/>
        <v>Diamicton</v>
      </c>
      <c r="M4603" s="27" t="str">
        <f t="shared" si="500"/>
        <v>Diamicton</v>
      </c>
    </row>
    <row r="4604" spans="1:13" x14ac:dyDescent="0.25">
      <c r="A4604" s="15" t="s">
        <v>140</v>
      </c>
      <c r="B4604" s="16" t="s">
        <v>13</v>
      </c>
      <c r="C4604" s="15" t="str">
        <f t="shared" si="498"/>
        <v>Silt &amp; Boulders_Fine To Coarse</v>
      </c>
      <c r="D4604" s="15">
        <v>0</v>
      </c>
      <c r="E4604" s="33">
        <f t="shared" si="501"/>
        <v>-4.8134274696818129E-2</v>
      </c>
      <c r="F4604" s="15" t="str">
        <f t="shared" si="497"/>
        <v>Not Used</v>
      </c>
      <c r="G4604" s="17" t="s">
        <v>159</v>
      </c>
      <c r="H4604" s="18" t="s">
        <v>158</v>
      </c>
      <c r="I4604" s="26" t="s">
        <v>158</v>
      </c>
      <c r="J4604" s="19" t="str">
        <f t="shared" si="502"/>
        <v>Not Used</v>
      </c>
      <c r="K4604" s="19" t="str">
        <f t="shared" si="503"/>
        <v>Not Used</v>
      </c>
      <c r="L4604" s="27" t="str">
        <f t="shared" si="499"/>
        <v>CHECK</v>
      </c>
      <c r="M4604" s="27" t="str">
        <f t="shared" si="500"/>
        <v>Diamicton</v>
      </c>
    </row>
    <row r="4605" spans="1:13" x14ac:dyDescent="0.25">
      <c r="A4605" s="15" t="s">
        <v>140</v>
      </c>
      <c r="B4605" s="16" t="s">
        <v>14</v>
      </c>
      <c r="C4605" s="15" t="str">
        <f t="shared" si="498"/>
        <v>Silt &amp; Boulders_Fine To Medium</v>
      </c>
      <c r="D4605" s="15">
        <v>0</v>
      </c>
      <c r="E4605" s="33">
        <f t="shared" si="501"/>
        <v>-4.8134274696818129E-2</v>
      </c>
      <c r="F4605" s="15" t="str">
        <f t="shared" si="497"/>
        <v>Not Used</v>
      </c>
      <c r="G4605" s="17" t="s">
        <v>159</v>
      </c>
      <c r="H4605" s="18" t="s">
        <v>158</v>
      </c>
      <c r="I4605" s="26" t="s">
        <v>158</v>
      </c>
      <c r="J4605" s="19" t="str">
        <f t="shared" si="502"/>
        <v>Not Used</v>
      </c>
      <c r="K4605" s="19" t="str">
        <f t="shared" si="503"/>
        <v>Not Used</v>
      </c>
      <c r="L4605" s="27" t="str">
        <f t="shared" si="499"/>
        <v>CHECK</v>
      </c>
      <c r="M4605" s="27" t="str">
        <f t="shared" si="500"/>
        <v>Diamicton</v>
      </c>
    </row>
    <row r="4606" spans="1:13" x14ac:dyDescent="0.25">
      <c r="A4606" s="15" t="s">
        <v>140</v>
      </c>
      <c r="B4606" s="16" t="s">
        <v>15</v>
      </c>
      <c r="C4606" s="15" t="str">
        <f t="shared" si="498"/>
        <v>Silt &amp; Boulders_Firm</v>
      </c>
      <c r="D4606" s="15">
        <v>0</v>
      </c>
      <c r="E4606" s="33">
        <f t="shared" si="501"/>
        <v>-4.8134274696818129E-2</v>
      </c>
      <c r="F4606" s="15" t="str">
        <f t="shared" si="497"/>
        <v>Not Used</v>
      </c>
      <c r="G4606" s="17" t="s">
        <v>159</v>
      </c>
      <c r="H4606" s="18" t="s">
        <v>158</v>
      </c>
      <c r="I4606" s="26" t="s">
        <v>158</v>
      </c>
      <c r="J4606" s="19" t="str">
        <f t="shared" si="502"/>
        <v>Not Used</v>
      </c>
      <c r="K4606" s="19" t="str">
        <f t="shared" si="503"/>
        <v>Not Used</v>
      </c>
      <c r="L4606" s="27" t="str">
        <f t="shared" si="499"/>
        <v>CHECK</v>
      </c>
      <c r="M4606" s="27" t="str">
        <f t="shared" si="500"/>
        <v>Diamicton</v>
      </c>
    </row>
    <row r="4607" spans="1:13" x14ac:dyDescent="0.25">
      <c r="A4607" s="15" t="s">
        <v>140</v>
      </c>
      <c r="B4607" s="16" t="s">
        <v>16</v>
      </c>
      <c r="C4607" s="15" t="str">
        <f t="shared" si="498"/>
        <v>Silt &amp; Boulders_Fractured</v>
      </c>
      <c r="D4607" s="15">
        <v>0</v>
      </c>
      <c r="E4607" s="33">
        <f t="shared" si="501"/>
        <v>-4.8134274696818129E-2</v>
      </c>
      <c r="F4607" s="15" t="str">
        <f t="shared" si="497"/>
        <v>Not Used</v>
      </c>
      <c r="G4607" s="17" t="s">
        <v>159</v>
      </c>
      <c r="H4607" s="18" t="s">
        <v>158</v>
      </c>
      <c r="I4607" s="26" t="s">
        <v>158</v>
      </c>
      <c r="J4607" s="19" t="str">
        <f t="shared" si="502"/>
        <v>Not Used</v>
      </c>
      <c r="K4607" s="19" t="str">
        <f t="shared" si="503"/>
        <v>Not Used</v>
      </c>
      <c r="L4607" s="27" t="str">
        <f t="shared" si="499"/>
        <v>CHECK</v>
      </c>
      <c r="M4607" s="27" t="str">
        <f t="shared" si="500"/>
        <v>Diamicton</v>
      </c>
    </row>
    <row r="4608" spans="1:13" x14ac:dyDescent="0.25">
      <c r="A4608" s="15" t="s">
        <v>140</v>
      </c>
      <c r="B4608" s="16" t="s">
        <v>17</v>
      </c>
      <c r="C4608" s="15" t="str">
        <f t="shared" si="498"/>
        <v>Silt &amp; Boulders_Gravely</v>
      </c>
      <c r="D4608" s="15">
        <v>0</v>
      </c>
      <c r="E4608" s="33">
        <f t="shared" si="501"/>
        <v>-4.8134274696818129E-2</v>
      </c>
      <c r="F4608" s="15" t="str">
        <f t="shared" si="497"/>
        <v>Not Used</v>
      </c>
      <c r="G4608" s="17" t="s">
        <v>159</v>
      </c>
      <c r="H4608" s="18" t="s">
        <v>158</v>
      </c>
      <c r="I4608" s="26" t="s">
        <v>158</v>
      </c>
      <c r="J4608" s="19" t="str">
        <f t="shared" si="502"/>
        <v>Not Used</v>
      </c>
      <c r="K4608" s="19" t="str">
        <f t="shared" si="503"/>
        <v>Not Used</v>
      </c>
      <c r="L4608" s="27" t="str">
        <f t="shared" si="499"/>
        <v>CHECK</v>
      </c>
      <c r="M4608" s="27" t="str">
        <f t="shared" si="500"/>
        <v>Diamicton</v>
      </c>
    </row>
    <row r="4609" spans="1:13" x14ac:dyDescent="0.25">
      <c r="A4609" s="15" t="s">
        <v>140</v>
      </c>
      <c r="B4609" s="16" t="s">
        <v>18</v>
      </c>
      <c r="C4609" s="15" t="str">
        <f t="shared" si="498"/>
        <v>Silt &amp; Boulders_Gummy</v>
      </c>
      <c r="D4609" s="15">
        <v>0</v>
      </c>
      <c r="E4609" s="33">
        <f t="shared" si="501"/>
        <v>-4.8134274696818129E-2</v>
      </c>
      <c r="F4609" s="15" t="str">
        <f t="shared" si="497"/>
        <v>Not Used</v>
      </c>
      <c r="G4609" s="17" t="s">
        <v>159</v>
      </c>
      <c r="H4609" s="18" t="s">
        <v>158</v>
      </c>
      <c r="I4609" s="26" t="s">
        <v>158</v>
      </c>
      <c r="J4609" s="19" t="str">
        <f t="shared" si="502"/>
        <v>Not Used</v>
      </c>
      <c r="K4609" s="19" t="str">
        <f t="shared" si="503"/>
        <v>Not Used</v>
      </c>
      <c r="L4609" s="27" t="str">
        <f t="shared" si="499"/>
        <v>CHECK</v>
      </c>
      <c r="M4609" s="27" t="str">
        <f t="shared" si="500"/>
        <v>Diamicton</v>
      </c>
    </row>
    <row r="4610" spans="1:13" x14ac:dyDescent="0.25">
      <c r="A4610" s="15" t="s">
        <v>140</v>
      </c>
      <c r="B4610" s="16" t="s">
        <v>19</v>
      </c>
      <c r="C4610" s="15" t="str">
        <f t="shared" si="498"/>
        <v>Silt &amp; Boulders_Hard</v>
      </c>
      <c r="D4610" s="15">
        <v>1</v>
      </c>
      <c r="E4610" s="33">
        <f t="shared" si="501"/>
        <v>-4.8075106056537004E-2</v>
      </c>
      <c r="F4610" s="15" t="str">
        <f t="shared" ref="F4610:F4673" si="504">IF(D4610=0,"Not Used",
IF(E4610&lt;Mean,"Rare/Uncommon",
IF(AND(E4610&gt;Mean,E4610&lt;(Mean + Standard_Deviation)),"Fairly Common",
IF(AND(E4610&gt;(Mean + Standard_Deviation),E4610&lt;(Mean + (2*Standard_Deviation))),"Common",
IF(E4610&gt;(Mean + (2*Standard_Deviation)),"Very Common","")))))</f>
        <v>Rare/Uncommon</v>
      </c>
      <c r="G4610" s="17" t="s">
        <v>159</v>
      </c>
      <c r="H4610" s="18" t="s">
        <v>158</v>
      </c>
      <c r="I4610" s="26" t="s">
        <v>158</v>
      </c>
      <c r="J4610" s="19" t="str">
        <f t="shared" si="502"/>
        <v>Needs Review</v>
      </c>
      <c r="K4610" s="19" t="str">
        <f t="shared" si="503"/>
        <v>Bell &amp; Erber</v>
      </c>
      <c r="L4610" s="27" t="str">
        <f t="shared" si="499"/>
        <v>Diamicton</v>
      </c>
      <c r="M4610" s="27" t="str">
        <f t="shared" si="500"/>
        <v>Diamicton</v>
      </c>
    </row>
    <row r="4611" spans="1:13" x14ac:dyDescent="0.25">
      <c r="A4611" s="15" t="s">
        <v>140</v>
      </c>
      <c r="B4611" s="16" t="s">
        <v>20</v>
      </c>
      <c r="C4611" s="15" t="str">
        <f t="shared" ref="C4611:C4674" si="505">A4611&amp;"_"&amp;IF(ISBLANK(B4611),"",B4611)</f>
        <v>Silt &amp; Boulders_Heaving/Quick</v>
      </c>
      <c r="D4611" s="15">
        <v>0</v>
      </c>
      <c r="E4611" s="33">
        <f t="shared" si="501"/>
        <v>-4.8134274696818129E-2</v>
      </c>
      <c r="F4611" s="15" t="str">
        <f t="shared" si="504"/>
        <v>Not Used</v>
      </c>
      <c r="G4611" s="17" t="s">
        <v>159</v>
      </c>
      <c r="H4611" s="18" t="s">
        <v>158</v>
      </c>
      <c r="I4611" s="26" t="s">
        <v>158</v>
      </c>
      <c r="J4611" s="19" t="str">
        <f t="shared" si="502"/>
        <v>Not Used</v>
      </c>
      <c r="K4611" s="19" t="str">
        <f t="shared" si="503"/>
        <v>Not Used</v>
      </c>
      <c r="L4611" s="27" t="str">
        <f t="shared" ref="L4611:L4674" si="506">IF(K4611="Esch &amp; Erber",I4611,IF(OR(K4611="Bell &amp; Esch",K4611="Bell &amp; Erber",K4611="Everyone Agrees"),H4611,"CHECK"))</f>
        <v>CHECK</v>
      </c>
      <c r="M4611" s="27" t="str">
        <f t="shared" ref="M4611:M4674" si="507">IF(K4611="Everyone Agrees",H4611,IF(J4611="Not Used",H4611,IF(NOT(L4611="CHECK"),L4611,H4611)))</f>
        <v>Diamicton</v>
      </c>
    </row>
    <row r="4612" spans="1:13" x14ac:dyDescent="0.25">
      <c r="A4612" s="15" t="s">
        <v>140</v>
      </c>
      <c r="B4612" s="16" t="s">
        <v>21</v>
      </c>
      <c r="C4612" s="15" t="str">
        <f t="shared" si="505"/>
        <v>Silt &amp; Boulders_Karst</v>
      </c>
      <c r="D4612" s="15">
        <v>0</v>
      </c>
      <c r="E4612" s="33">
        <f t="shared" ref="E4612:E4675" si="508">STANDARDIZE(D4612,(SUM($D$2:$D$5657)/COUNT($D$2:$D$5657)),_xlfn.STDEV.P($D$2:$D$5657))</f>
        <v>-4.8134274696818129E-2</v>
      </c>
      <c r="F4612" s="15" t="str">
        <f t="shared" si="504"/>
        <v>Not Used</v>
      </c>
      <c r="G4612" s="17" t="s">
        <v>159</v>
      </c>
      <c r="H4612" s="18" t="s">
        <v>158</v>
      </c>
      <c r="I4612" s="26" t="s">
        <v>158</v>
      </c>
      <c r="J4612" s="19" t="str">
        <f t="shared" ref="J4612:J4675" si="509">IF(AND(G4612=H4612,I4612=H4612),"Yes",IF(AND(OR(G4612="CHECK",H4612="CHECK",I4612="CHECK"),NOT(F4612="Not Used")),"Needs Review",IF(F4612="Not Used", "Not Used","No")))</f>
        <v>Not Used</v>
      </c>
      <c r="K4612" s="19" t="str">
        <f t="shared" ref="K4612:K4675" si="510">IF(J4612="Yes","Everyone Agrees",IF(F4612="Not Used","Not Used",IF(AND(G4612="CHECK",I4612="CHECK"),"Needs Review",IF(G4612=H4612,"Bell &amp; Esch",IF(H4612=I4612,"Bell &amp; Erber",IF(G4612=I4612,"Esch &amp; Erber","Nobody Agrees"))))))</f>
        <v>Not Used</v>
      </c>
      <c r="L4612" s="27" t="str">
        <f t="shared" si="506"/>
        <v>CHECK</v>
      </c>
      <c r="M4612" s="27" t="str">
        <f t="shared" si="507"/>
        <v>Diamicton</v>
      </c>
    </row>
    <row r="4613" spans="1:13" x14ac:dyDescent="0.25">
      <c r="A4613" s="15" t="s">
        <v>140</v>
      </c>
      <c r="B4613" s="16" t="s">
        <v>22</v>
      </c>
      <c r="C4613" s="15" t="str">
        <f t="shared" si="505"/>
        <v>Silt &amp; Boulders_Layered</v>
      </c>
      <c r="D4613" s="15">
        <v>0</v>
      </c>
      <c r="E4613" s="33">
        <f t="shared" si="508"/>
        <v>-4.8134274696818129E-2</v>
      </c>
      <c r="F4613" s="15" t="str">
        <f t="shared" si="504"/>
        <v>Not Used</v>
      </c>
      <c r="G4613" s="17" t="s">
        <v>159</v>
      </c>
      <c r="H4613" s="18" t="s">
        <v>158</v>
      </c>
      <c r="I4613" s="26" t="s">
        <v>158</v>
      </c>
      <c r="J4613" s="19" t="str">
        <f t="shared" si="509"/>
        <v>Not Used</v>
      </c>
      <c r="K4613" s="19" t="str">
        <f t="shared" si="510"/>
        <v>Not Used</v>
      </c>
      <c r="L4613" s="27" t="str">
        <f t="shared" si="506"/>
        <v>CHECK</v>
      </c>
      <c r="M4613" s="27" t="str">
        <f t="shared" si="507"/>
        <v>Diamicton</v>
      </c>
    </row>
    <row r="4614" spans="1:13" x14ac:dyDescent="0.25">
      <c r="A4614" s="15" t="s">
        <v>140</v>
      </c>
      <c r="B4614" s="16" t="s">
        <v>23</v>
      </c>
      <c r="C4614" s="15" t="str">
        <f t="shared" si="505"/>
        <v>Silt &amp; Boulders_Medium</v>
      </c>
      <c r="D4614" s="15">
        <v>0</v>
      </c>
      <c r="E4614" s="33">
        <f t="shared" si="508"/>
        <v>-4.8134274696818129E-2</v>
      </c>
      <c r="F4614" s="15" t="str">
        <f t="shared" si="504"/>
        <v>Not Used</v>
      </c>
      <c r="G4614" s="17" t="s">
        <v>159</v>
      </c>
      <c r="H4614" s="18" t="s">
        <v>158</v>
      </c>
      <c r="I4614" s="26" t="s">
        <v>158</v>
      </c>
      <c r="J4614" s="19" t="str">
        <f t="shared" si="509"/>
        <v>Not Used</v>
      </c>
      <c r="K4614" s="19" t="str">
        <f t="shared" si="510"/>
        <v>Not Used</v>
      </c>
      <c r="L4614" s="27" t="str">
        <f t="shared" si="506"/>
        <v>CHECK</v>
      </c>
      <c r="M4614" s="27" t="str">
        <f t="shared" si="507"/>
        <v>Diamicton</v>
      </c>
    </row>
    <row r="4615" spans="1:13" x14ac:dyDescent="0.25">
      <c r="A4615" s="15" t="s">
        <v>140</v>
      </c>
      <c r="B4615" s="16" t="s">
        <v>24</v>
      </c>
      <c r="C4615" s="15" t="str">
        <f t="shared" si="505"/>
        <v>Silt &amp; Boulders_Medium To Coarse</v>
      </c>
      <c r="D4615" s="15">
        <v>0</v>
      </c>
      <c r="E4615" s="33">
        <f t="shared" si="508"/>
        <v>-4.8134274696818129E-2</v>
      </c>
      <c r="F4615" s="15" t="str">
        <f t="shared" si="504"/>
        <v>Not Used</v>
      </c>
      <c r="G4615" s="17" t="s">
        <v>159</v>
      </c>
      <c r="H4615" s="18" t="s">
        <v>158</v>
      </c>
      <c r="I4615" s="26" t="s">
        <v>158</v>
      </c>
      <c r="J4615" s="19" t="str">
        <f t="shared" si="509"/>
        <v>Not Used</v>
      </c>
      <c r="K4615" s="19" t="str">
        <f t="shared" si="510"/>
        <v>Not Used</v>
      </c>
      <c r="L4615" s="27" t="str">
        <f t="shared" si="506"/>
        <v>CHECK</v>
      </c>
      <c r="M4615" s="27" t="str">
        <f t="shared" si="507"/>
        <v>Diamicton</v>
      </c>
    </row>
    <row r="4616" spans="1:13" x14ac:dyDescent="0.25">
      <c r="A4616" s="15" t="s">
        <v>140</v>
      </c>
      <c r="B4616" s="16" t="s">
        <v>25</v>
      </c>
      <c r="C4616" s="15" t="str">
        <f t="shared" si="505"/>
        <v>Silt &amp; Boulders_Organic</v>
      </c>
      <c r="D4616" s="15">
        <v>0</v>
      </c>
      <c r="E4616" s="33">
        <f t="shared" si="508"/>
        <v>-4.8134274696818129E-2</v>
      </c>
      <c r="F4616" s="15" t="str">
        <f t="shared" si="504"/>
        <v>Not Used</v>
      </c>
      <c r="G4616" s="17" t="s">
        <v>159</v>
      </c>
      <c r="H4616" s="18" t="s">
        <v>158</v>
      </c>
      <c r="I4616" s="26" t="s">
        <v>158</v>
      </c>
      <c r="J4616" s="19" t="str">
        <f t="shared" si="509"/>
        <v>Not Used</v>
      </c>
      <c r="K4616" s="19" t="str">
        <f t="shared" si="510"/>
        <v>Not Used</v>
      </c>
      <c r="L4616" s="27" t="str">
        <f t="shared" si="506"/>
        <v>CHECK</v>
      </c>
      <c r="M4616" s="27" t="str">
        <f t="shared" si="507"/>
        <v>Diamicton</v>
      </c>
    </row>
    <row r="4617" spans="1:13" x14ac:dyDescent="0.25">
      <c r="A4617" s="15" t="s">
        <v>140</v>
      </c>
      <c r="B4617" s="16" t="s">
        <v>26</v>
      </c>
      <c r="C4617" s="15" t="str">
        <f t="shared" si="505"/>
        <v>Silt &amp; Boulders_Porous</v>
      </c>
      <c r="D4617" s="15">
        <v>0</v>
      </c>
      <c r="E4617" s="33">
        <f t="shared" si="508"/>
        <v>-4.8134274696818129E-2</v>
      </c>
      <c r="F4617" s="15" t="str">
        <f t="shared" si="504"/>
        <v>Not Used</v>
      </c>
      <c r="G4617" s="17" t="s">
        <v>159</v>
      </c>
      <c r="H4617" s="18" t="s">
        <v>158</v>
      </c>
      <c r="I4617" s="26" t="s">
        <v>158</v>
      </c>
      <c r="J4617" s="19" t="str">
        <f t="shared" si="509"/>
        <v>Not Used</v>
      </c>
      <c r="K4617" s="19" t="str">
        <f t="shared" si="510"/>
        <v>Not Used</v>
      </c>
      <c r="L4617" s="27" t="str">
        <f t="shared" si="506"/>
        <v>CHECK</v>
      </c>
      <c r="M4617" s="27" t="str">
        <f t="shared" si="507"/>
        <v>Diamicton</v>
      </c>
    </row>
    <row r="4618" spans="1:13" x14ac:dyDescent="0.25">
      <c r="A4618" s="15" t="s">
        <v>140</v>
      </c>
      <c r="B4618" s="16" t="s">
        <v>27</v>
      </c>
      <c r="C4618" s="15" t="str">
        <f t="shared" si="505"/>
        <v>Silt &amp; Boulders_Sandy</v>
      </c>
      <c r="D4618" s="15">
        <v>0</v>
      </c>
      <c r="E4618" s="33">
        <f t="shared" si="508"/>
        <v>-4.8134274696818129E-2</v>
      </c>
      <c r="F4618" s="15" t="str">
        <f t="shared" si="504"/>
        <v>Not Used</v>
      </c>
      <c r="G4618" s="17" t="s">
        <v>159</v>
      </c>
      <c r="H4618" s="18" t="s">
        <v>120</v>
      </c>
      <c r="I4618" s="26" t="s">
        <v>120</v>
      </c>
      <c r="J4618" s="19" t="str">
        <f t="shared" si="509"/>
        <v>Not Used</v>
      </c>
      <c r="K4618" s="19" t="str">
        <f t="shared" si="510"/>
        <v>Not Used</v>
      </c>
      <c r="L4618" s="27" t="str">
        <f t="shared" si="506"/>
        <v>CHECK</v>
      </c>
      <c r="M4618" s="27" t="str">
        <f t="shared" si="507"/>
        <v>Sand &amp; Gravel</v>
      </c>
    </row>
    <row r="4619" spans="1:13" x14ac:dyDescent="0.25">
      <c r="A4619" s="15" t="s">
        <v>140</v>
      </c>
      <c r="B4619" s="16" t="s">
        <v>28</v>
      </c>
      <c r="C4619" s="15" t="str">
        <f t="shared" si="505"/>
        <v>Silt &amp; Boulders_Silty</v>
      </c>
      <c r="D4619" s="15">
        <v>1</v>
      </c>
      <c r="E4619" s="33">
        <f t="shared" si="508"/>
        <v>-4.8075106056537004E-2</v>
      </c>
      <c r="F4619" s="15" t="str">
        <f t="shared" si="504"/>
        <v>Rare/Uncommon</v>
      </c>
      <c r="G4619" s="17" t="s">
        <v>159</v>
      </c>
      <c r="H4619" s="18" t="s">
        <v>158</v>
      </c>
      <c r="I4619" s="26" t="s">
        <v>158</v>
      </c>
      <c r="J4619" s="19" t="str">
        <f t="shared" si="509"/>
        <v>Needs Review</v>
      </c>
      <c r="K4619" s="19" t="str">
        <f t="shared" si="510"/>
        <v>Bell &amp; Erber</v>
      </c>
      <c r="L4619" s="27" t="str">
        <f t="shared" si="506"/>
        <v>Diamicton</v>
      </c>
      <c r="M4619" s="27" t="str">
        <f t="shared" si="507"/>
        <v>Diamicton</v>
      </c>
    </row>
    <row r="4620" spans="1:13" x14ac:dyDescent="0.25">
      <c r="A4620" s="15" t="s">
        <v>140</v>
      </c>
      <c r="B4620" s="16" t="s">
        <v>29</v>
      </c>
      <c r="C4620" s="15" t="str">
        <f t="shared" si="505"/>
        <v>Silt &amp; Boulders_Soft</v>
      </c>
      <c r="D4620" s="15">
        <v>0</v>
      </c>
      <c r="E4620" s="33">
        <f t="shared" si="508"/>
        <v>-4.8134274696818129E-2</v>
      </c>
      <c r="F4620" s="15" t="str">
        <f t="shared" si="504"/>
        <v>Not Used</v>
      </c>
      <c r="G4620" s="17" t="s">
        <v>159</v>
      </c>
      <c r="H4620" s="18" t="s">
        <v>158</v>
      </c>
      <c r="I4620" s="26" t="s">
        <v>158</v>
      </c>
      <c r="J4620" s="19" t="str">
        <f t="shared" si="509"/>
        <v>Not Used</v>
      </c>
      <c r="K4620" s="19" t="str">
        <f t="shared" si="510"/>
        <v>Not Used</v>
      </c>
      <c r="L4620" s="27" t="str">
        <f t="shared" si="506"/>
        <v>CHECK</v>
      </c>
      <c r="M4620" s="27" t="str">
        <f t="shared" si="507"/>
        <v>Diamicton</v>
      </c>
    </row>
    <row r="4621" spans="1:13" x14ac:dyDescent="0.25">
      <c r="A4621" s="15" t="s">
        <v>140</v>
      </c>
      <c r="B4621" s="16" t="s">
        <v>30</v>
      </c>
      <c r="C4621" s="15" t="str">
        <f t="shared" si="505"/>
        <v>Silt &amp; Boulders_Sticky</v>
      </c>
      <c r="D4621" s="15">
        <v>0</v>
      </c>
      <c r="E4621" s="33">
        <f t="shared" si="508"/>
        <v>-4.8134274696818129E-2</v>
      </c>
      <c r="F4621" s="15" t="str">
        <f t="shared" si="504"/>
        <v>Not Used</v>
      </c>
      <c r="G4621" s="17" t="s">
        <v>159</v>
      </c>
      <c r="H4621" s="18" t="s">
        <v>158</v>
      </c>
      <c r="I4621" s="26" t="s">
        <v>158</v>
      </c>
      <c r="J4621" s="19" t="str">
        <f t="shared" si="509"/>
        <v>Not Used</v>
      </c>
      <c r="K4621" s="19" t="str">
        <f t="shared" si="510"/>
        <v>Not Used</v>
      </c>
      <c r="L4621" s="27" t="str">
        <f t="shared" si="506"/>
        <v>CHECK</v>
      </c>
      <c r="M4621" s="27" t="str">
        <f t="shared" si="507"/>
        <v>Diamicton</v>
      </c>
    </row>
    <row r="4622" spans="1:13" x14ac:dyDescent="0.25">
      <c r="A4622" s="15" t="s">
        <v>140</v>
      </c>
      <c r="B4622" s="16" t="s">
        <v>31</v>
      </c>
      <c r="C4622" s="15" t="str">
        <f t="shared" si="505"/>
        <v>Silt &amp; Boulders_Stoney</v>
      </c>
      <c r="D4622" s="15">
        <v>1</v>
      </c>
      <c r="E4622" s="33">
        <f t="shared" si="508"/>
        <v>-4.8075106056537004E-2</v>
      </c>
      <c r="F4622" s="15" t="str">
        <f t="shared" si="504"/>
        <v>Rare/Uncommon</v>
      </c>
      <c r="G4622" s="17" t="s">
        <v>159</v>
      </c>
      <c r="H4622" s="18" t="s">
        <v>158</v>
      </c>
      <c r="I4622" s="26" t="s">
        <v>158</v>
      </c>
      <c r="J4622" s="19" t="str">
        <f t="shared" si="509"/>
        <v>Needs Review</v>
      </c>
      <c r="K4622" s="19" t="str">
        <f t="shared" si="510"/>
        <v>Bell &amp; Erber</v>
      </c>
      <c r="L4622" s="27" t="str">
        <f t="shared" si="506"/>
        <v>Diamicton</v>
      </c>
      <c r="M4622" s="27" t="str">
        <f t="shared" si="507"/>
        <v>Diamicton</v>
      </c>
    </row>
    <row r="4623" spans="1:13" x14ac:dyDescent="0.25">
      <c r="A4623" s="15" t="s">
        <v>140</v>
      </c>
      <c r="B4623" s="16" t="s">
        <v>32</v>
      </c>
      <c r="C4623" s="15" t="str">
        <f t="shared" si="505"/>
        <v>Silt &amp; Boulders_Stringers</v>
      </c>
      <c r="D4623" s="15">
        <v>0</v>
      </c>
      <c r="E4623" s="33">
        <f t="shared" si="508"/>
        <v>-4.8134274696818129E-2</v>
      </c>
      <c r="F4623" s="15" t="str">
        <f t="shared" si="504"/>
        <v>Not Used</v>
      </c>
      <c r="G4623" s="17" t="s">
        <v>159</v>
      </c>
      <c r="H4623" s="18" t="s">
        <v>158</v>
      </c>
      <c r="I4623" s="26" t="s">
        <v>158</v>
      </c>
      <c r="J4623" s="19" t="str">
        <f t="shared" si="509"/>
        <v>Not Used</v>
      </c>
      <c r="K4623" s="19" t="str">
        <f t="shared" si="510"/>
        <v>Not Used</v>
      </c>
      <c r="L4623" s="27" t="str">
        <f t="shared" si="506"/>
        <v>CHECK</v>
      </c>
      <c r="M4623" s="27" t="str">
        <f t="shared" si="507"/>
        <v>Diamicton</v>
      </c>
    </row>
    <row r="4624" spans="1:13" x14ac:dyDescent="0.25">
      <c r="A4624" s="15" t="s">
        <v>140</v>
      </c>
      <c r="B4624" s="16" t="s">
        <v>33</v>
      </c>
      <c r="C4624" s="15" t="str">
        <f t="shared" si="505"/>
        <v>Silt &amp; Boulders_Strips</v>
      </c>
      <c r="D4624" s="15">
        <v>0</v>
      </c>
      <c r="E4624" s="33">
        <f t="shared" si="508"/>
        <v>-4.8134274696818129E-2</v>
      </c>
      <c r="F4624" s="15" t="str">
        <f t="shared" si="504"/>
        <v>Not Used</v>
      </c>
      <c r="G4624" s="17" t="s">
        <v>159</v>
      </c>
      <c r="H4624" s="18" t="s">
        <v>158</v>
      </c>
      <c r="I4624" s="26" t="s">
        <v>158</v>
      </c>
      <c r="J4624" s="19" t="str">
        <f t="shared" si="509"/>
        <v>Not Used</v>
      </c>
      <c r="K4624" s="19" t="str">
        <f t="shared" si="510"/>
        <v>Not Used</v>
      </c>
      <c r="L4624" s="27" t="str">
        <f t="shared" si="506"/>
        <v>CHECK</v>
      </c>
      <c r="M4624" s="27" t="str">
        <f t="shared" si="507"/>
        <v>Diamicton</v>
      </c>
    </row>
    <row r="4625" spans="1:13" x14ac:dyDescent="0.25">
      <c r="A4625" s="15" t="s">
        <v>140</v>
      </c>
      <c r="B4625" s="16" t="s">
        <v>34</v>
      </c>
      <c r="C4625" s="15" t="str">
        <f t="shared" si="505"/>
        <v>Silt &amp; Boulders_Swelling</v>
      </c>
      <c r="D4625" s="15">
        <v>0</v>
      </c>
      <c r="E4625" s="33">
        <f t="shared" si="508"/>
        <v>-4.8134274696818129E-2</v>
      </c>
      <c r="F4625" s="15" t="str">
        <f t="shared" si="504"/>
        <v>Not Used</v>
      </c>
      <c r="G4625" s="17" t="s">
        <v>159</v>
      </c>
      <c r="H4625" s="18" t="s">
        <v>158</v>
      </c>
      <c r="I4625" s="26" t="s">
        <v>158</v>
      </c>
      <c r="J4625" s="19" t="str">
        <f t="shared" si="509"/>
        <v>Not Used</v>
      </c>
      <c r="K4625" s="19" t="str">
        <f t="shared" si="510"/>
        <v>Not Used</v>
      </c>
      <c r="L4625" s="27" t="str">
        <f t="shared" si="506"/>
        <v>CHECK</v>
      </c>
      <c r="M4625" s="27" t="str">
        <f t="shared" si="507"/>
        <v>Diamicton</v>
      </c>
    </row>
    <row r="4626" spans="1:13" x14ac:dyDescent="0.25">
      <c r="A4626" s="15" t="s">
        <v>140</v>
      </c>
      <c r="B4626" s="16" t="s">
        <v>35</v>
      </c>
      <c r="C4626" s="15" t="str">
        <f t="shared" si="505"/>
        <v>Silt &amp; Boulders_Very Coarse</v>
      </c>
      <c r="D4626" s="15">
        <v>0</v>
      </c>
      <c r="E4626" s="33">
        <f t="shared" si="508"/>
        <v>-4.8134274696818129E-2</v>
      </c>
      <c r="F4626" s="15" t="str">
        <f t="shared" si="504"/>
        <v>Not Used</v>
      </c>
      <c r="G4626" s="17" t="s">
        <v>159</v>
      </c>
      <c r="H4626" s="18" t="s">
        <v>158</v>
      </c>
      <c r="I4626" s="26" t="s">
        <v>158</v>
      </c>
      <c r="J4626" s="19" t="str">
        <f t="shared" si="509"/>
        <v>Not Used</v>
      </c>
      <c r="K4626" s="19" t="str">
        <f t="shared" si="510"/>
        <v>Not Used</v>
      </c>
      <c r="L4626" s="27" t="str">
        <f t="shared" si="506"/>
        <v>CHECK</v>
      </c>
      <c r="M4626" s="27" t="str">
        <f t="shared" si="507"/>
        <v>Diamicton</v>
      </c>
    </row>
    <row r="4627" spans="1:13" x14ac:dyDescent="0.25">
      <c r="A4627" s="15" t="s">
        <v>140</v>
      </c>
      <c r="B4627" s="16" t="s">
        <v>160</v>
      </c>
      <c r="C4627" s="15" t="str">
        <f t="shared" si="505"/>
        <v>Silt &amp; Boulders_Very Fine</v>
      </c>
      <c r="D4627" s="15">
        <v>0</v>
      </c>
      <c r="E4627" s="33">
        <f t="shared" si="508"/>
        <v>-4.8134274696818129E-2</v>
      </c>
      <c r="F4627" s="15" t="str">
        <f t="shared" si="504"/>
        <v>Not Used</v>
      </c>
      <c r="G4627" s="17" t="s">
        <v>159</v>
      </c>
      <c r="H4627" s="18" t="s">
        <v>158</v>
      </c>
      <c r="I4627" s="26" t="s">
        <v>158</v>
      </c>
      <c r="J4627" s="19" t="str">
        <f t="shared" si="509"/>
        <v>Not Used</v>
      </c>
      <c r="K4627" s="19" t="str">
        <f t="shared" si="510"/>
        <v>Not Used</v>
      </c>
      <c r="L4627" s="27" t="str">
        <f t="shared" si="506"/>
        <v>CHECK</v>
      </c>
      <c r="M4627" s="27" t="str">
        <f t="shared" si="507"/>
        <v>Diamicton</v>
      </c>
    </row>
    <row r="4628" spans="1:13" x14ac:dyDescent="0.25">
      <c r="A4628" s="15" t="s">
        <v>140</v>
      </c>
      <c r="B4628" s="16" t="s">
        <v>36</v>
      </c>
      <c r="C4628" s="15" t="str">
        <f t="shared" si="505"/>
        <v>Silt &amp; Boulders_Very Fine-Coarse</v>
      </c>
      <c r="D4628" s="15">
        <v>0</v>
      </c>
      <c r="E4628" s="33">
        <f t="shared" si="508"/>
        <v>-4.8134274696818129E-2</v>
      </c>
      <c r="F4628" s="15" t="str">
        <f t="shared" si="504"/>
        <v>Not Used</v>
      </c>
      <c r="G4628" s="17" t="s">
        <v>159</v>
      </c>
      <c r="H4628" s="18" t="s">
        <v>158</v>
      </c>
      <c r="I4628" s="26" t="s">
        <v>158</v>
      </c>
      <c r="J4628" s="19" t="str">
        <f t="shared" si="509"/>
        <v>Not Used</v>
      </c>
      <c r="K4628" s="19" t="str">
        <f t="shared" si="510"/>
        <v>Not Used</v>
      </c>
      <c r="L4628" s="27" t="str">
        <f t="shared" si="506"/>
        <v>CHECK</v>
      </c>
      <c r="M4628" s="27" t="str">
        <f t="shared" si="507"/>
        <v>Diamicton</v>
      </c>
    </row>
    <row r="4629" spans="1:13" x14ac:dyDescent="0.25">
      <c r="A4629" s="15" t="s">
        <v>140</v>
      </c>
      <c r="B4629" s="16" t="s">
        <v>37</v>
      </c>
      <c r="C4629" s="15" t="str">
        <f t="shared" si="505"/>
        <v>Silt &amp; Boulders_Very Fine-Fine</v>
      </c>
      <c r="D4629" s="15">
        <v>0</v>
      </c>
      <c r="E4629" s="33">
        <f t="shared" si="508"/>
        <v>-4.8134274696818129E-2</v>
      </c>
      <c r="F4629" s="15" t="str">
        <f t="shared" si="504"/>
        <v>Not Used</v>
      </c>
      <c r="G4629" s="17" t="s">
        <v>159</v>
      </c>
      <c r="H4629" s="18" t="s">
        <v>158</v>
      </c>
      <c r="I4629" s="26" t="s">
        <v>158</v>
      </c>
      <c r="J4629" s="19" t="str">
        <f t="shared" si="509"/>
        <v>Not Used</v>
      </c>
      <c r="K4629" s="19" t="str">
        <f t="shared" si="510"/>
        <v>Not Used</v>
      </c>
      <c r="L4629" s="27" t="str">
        <f t="shared" si="506"/>
        <v>CHECK</v>
      </c>
      <c r="M4629" s="27" t="str">
        <f t="shared" si="507"/>
        <v>Diamicton</v>
      </c>
    </row>
    <row r="4630" spans="1:13" x14ac:dyDescent="0.25">
      <c r="A4630" s="15" t="s">
        <v>140</v>
      </c>
      <c r="B4630" s="16" t="s">
        <v>38</v>
      </c>
      <c r="C4630" s="15" t="str">
        <f t="shared" si="505"/>
        <v>Silt &amp; Boulders_Very Fine-Medium</v>
      </c>
      <c r="D4630" s="15">
        <v>0</v>
      </c>
      <c r="E4630" s="33">
        <f t="shared" si="508"/>
        <v>-4.8134274696818129E-2</v>
      </c>
      <c r="F4630" s="15" t="str">
        <f t="shared" si="504"/>
        <v>Not Used</v>
      </c>
      <c r="G4630" s="17" t="s">
        <v>159</v>
      </c>
      <c r="H4630" s="18" t="s">
        <v>158</v>
      </c>
      <c r="I4630" s="26" t="s">
        <v>158</v>
      </c>
      <c r="J4630" s="19" t="str">
        <f t="shared" si="509"/>
        <v>Not Used</v>
      </c>
      <c r="K4630" s="19" t="str">
        <f t="shared" si="510"/>
        <v>Not Used</v>
      </c>
      <c r="L4630" s="27" t="str">
        <f t="shared" si="506"/>
        <v>CHECK</v>
      </c>
      <c r="M4630" s="27" t="str">
        <f t="shared" si="507"/>
        <v>Diamicton</v>
      </c>
    </row>
    <row r="4631" spans="1:13" x14ac:dyDescent="0.25">
      <c r="A4631" s="15" t="s">
        <v>140</v>
      </c>
      <c r="B4631" s="16" t="s">
        <v>39</v>
      </c>
      <c r="C4631" s="15" t="str">
        <f t="shared" si="505"/>
        <v>Silt &amp; Boulders_Very Hard</v>
      </c>
      <c r="D4631" s="15">
        <v>0</v>
      </c>
      <c r="E4631" s="33">
        <f t="shared" si="508"/>
        <v>-4.8134274696818129E-2</v>
      </c>
      <c r="F4631" s="15" t="str">
        <f t="shared" si="504"/>
        <v>Not Used</v>
      </c>
      <c r="G4631" s="17" t="s">
        <v>159</v>
      </c>
      <c r="H4631" s="18" t="s">
        <v>158</v>
      </c>
      <c r="I4631" s="26" t="s">
        <v>158</v>
      </c>
      <c r="J4631" s="19" t="str">
        <f t="shared" si="509"/>
        <v>Not Used</v>
      </c>
      <c r="K4631" s="19" t="str">
        <f t="shared" si="510"/>
        <v>Not Used</v>
      </c>
      <c r="L4631" s="27" t="str">
        <f t="shared" si="506"/>
        <v>CHECK</v>
      </c>
      <c r="M4631" s="27" t="str">
        <f t="shared" si="507"/>
        <v>Diamicton</v>
      </c>
    </row>
    <row r="4632" spans="1:13" x14ac:dyDescent="0.25">
      <c r="A4632" s="15" t="s">
        <v>140</v>
      </c>
      <c r="B4632" s="16" t="s">
        <v>40</v>
      </c>
      <c r="C4632" s="15" t="str">
        <f t="shared" si="505"/>
        <v>Silt &amp; Boulders_W/Boulders</v>
      </c>
      <c r="D4632" s="15">
        <v>0</v>
      </c>
      <c r="E4632" s="33">
        <f t="shared" si="508"/>
        <v>-4.8134274696818129E-2</v>
      </c>
      <c r="F4632" s="15" t="str">
        <f t="shared" si="504"/>
        <v>Not Used</v>
      </c>
      <c r="G4632" s="17" t="s">
        <v>159</v>
      </c>
      <c r="H4632" s="18" t="s">
        <v>158</v>
      </c>
      <c r="I4632" s="26" t="s">
        <v>158</v>
      </c>
      <c r="J4632" s="19" t="str">
        <f t="shared" si="509"/>
        <v>Not Used</v>
      </c>
      <c r="K4632" s="19" t="str">
        <f t="shared" si="510"/>
        <v>Not Used</v>
      </c>
      <c r="L4632" s="27" t="str">
        <f t="shared" si="506"/>
        <v>CHECK</v>
      </c>
      <c r="M4632" s="27" t="str">
        <f t="shared" si="507"/>
        <v>Diamicton</v>
      </c>
    </row>
    <row r="4633" spans="1:13" x14ac:dyDescent="0.25">
      <c r="A4633" s="15" t="s">
        <v>140</v>
      </c>
      <c r="B4633" s="16" t="s">
        <v>41</v>
      </c>
      <c r="C4633" s="15" t="str">
        <f t="shared" si="505"/>
        <v>Silt &amp; Boulders_W/Clay</v>
      </c>
      <c r="D4633" s="15">
        <v>0</v>
      </c>
      <c r="E4633" s="33">
        <f t="shared" si="508"/>
        <v>-4.8134274696818129E-2</v>
      </c>
      <c r="F4633" s="15" t="str">
        <f t="shared" si="504"/>
        <v>Not Used</v>
      </c>
      <c r="G4633" s="17" t="s">
        <v>159</v>
      </c>
      <c r="H4633" s="18" t="s">
        <v>158</v>
      </c>
      <c r="I4633" s="26" t="s">
        <v>158</v>
      </c>
      <c r="J4633" s="19" t="str">
        <f t="shared" si="509"/>
        <v>Not Used</v>
      </c>
      <c r="K4633" s="19" t="str">
        <f t="shared" si="510"/>
        <v>Not Used</v>
      </c>
      <c r="L4633" s="27" t="str">
        <f t="shared" si="506"/>
        <v>CHECK</v>
      </c>
      <c r="M4633" s="27" t="str">
        <f t="shared" si="507"/>
        <v>Diamicton</v>
      </c>
    </row>
    <row r="4634" spans="1:13" x14ac:dyDescent="0.25">
      <c r="A4634" s="15" t="s">
        <v>140</v>
      </c>
      <c r="B4634" s="16" t="s">
        <v>42</v>
      </c>
      <c r="C4634" s="15" t="str">
        <f t="shared" si="505"/>
        <v>Silt &amp; Boulders_W/Coal</v>
      </c>
      <c r="D4634" s="15">
        <v>0</v>
      </c>
      <c r="E4634" s="33">
        <f t="shared" si="508"/>
        <v>-4.8134274696818129E-2</v>
      </c>
      <c r="F4634" s="15" t="str">
        <f t="shared" si="504"/>
        <v>Not Used</v>
      </c>
      <c r="G4634" s="17" t="s">
        <v>159</v>
      </c>
      <c r="H4634" s="18" t="s">
        <v>158</v>
      </c>
      <c r="I4634" s="26" t="s">
        <v>158</v>
      </c>
      <c r="J4634" s="19" t="str">
        <f t="shared" si="509"/>
        <v>Not Used</v>
      </c>
      <c r="K4634" s="19" t="str">
        <f t="shared" si="510"/>
        <v>Not Used</v>
      </c>
      <c r="L4634" s="27" t="str">
        <f t="shared" si="506"/>
        <v>CHECK</v>
      </c>
      <c r="M4634" s="27" t="str">
        <f t="shared" si="507"/>
        <v>Diamicton</v>
      </c>
    </row>
    <row r="4635" spans="1:13" x14ac:dyDescent="0.25">
      <c r="A4635" s="15" t="s">
        <v>140</v>
      </c>
      <c r="B4635" s="16" t="s">
        <v>43</v>
      </c>
      <c r="C4635" s="15" t="str">
        <f t="shared" si="505"/>
        <v>Silt &amp; Boulders_W/Cobbles</v>
      </c>
      <c r="D4635" s="15">
        <v>0</v>
      </c>
      <c r="E4635" s="33">
        <f t="shared" si="508"/>
        <v>-4.8134274696818129E-2</v>
      </c>
      <c r="F4635" s="15" t="str">
        <f t="shared" si="504"/>
        <v>Not Used</v>
      </c>
      <c r="G4635" s="17" t="s">
        <v>159</v>
      </c>
      <c r="H4635" s="18" t="s">
        <v>158</v>
      </c>
      <c r="I4635" s="26" t="s">
        <v>158</v>
      </c>
      <c r="J4635" s="19" t="str">
        <f t="shared" si="509"/>
        <v>Not Used</v>
      </c>
      <c r="K4635" s="19" t="str">
        <f t="shared" si="510"/>
        <v>Not Used</v>
      </c>
      <c r="L4635" s="27" t="str">
        <f t="shared" si="506"/>
        <v>CHECK</v>
      </c>
      <c r="M4635" s="27" t="str">
        <f t="shared" si="507"/>
        <v>Diamicton</v>
      </c>
    </row>
    <row r="4636" spans="1:13" x14ac:dyDescent="0.25">
      <c r="A4636" s="15" t="s">
        <v>140</v>
      </c>
      <c r="B4636" s="16" t="s">
        <v>44</v>
      </c>
      <c r="C4636" s="15" t="str">
        <f t="shared" si="505"/>
        <v>Silt &amp; Boulders_W/Dolomite</v>
      </c>
      <c r="D4636" s="15">
        <v>0</v>
      </c>
      <c r="E4636" s="33">
        <f t="shared" si="508"/>
        <v>-4.8134274696818129E-2</v>
      </c>
      <c r="F4636" s="15" t="str">
        <f t="shared" si="504"/>
        <v>Not Used</v>
      </c>
      <c r="G4636" s="17" t="s">
        <v>159</v>
      </c>
      <c r="H4636" s="18" t="s">
        <v>158</v>
      </c>
      <c r="I4636" s="26" t="s">
        <v>158</v>
      </c>
      <c r="J4636" s="19" t="str">
        <f t="shared" si="509"/>
        <v>Not Used</v>
      </c>
      <c r="K4636" s="19" t="str">
        <f t="shared" si="510"/>
        <v>Not Used</v>
      </c>
      <c r="L4636" s="27" t="str">
        <f t="shared" si="506"/>
        <v>CHECK</v>
      </c>
      <c r="M4636" s="27" t="str">
        <f t="shared" si="507"/>
        <v>Diamicton</v>
      </c>
    </row>
    <row r="4637" spans="1:13" x14ac:dyDescent="0.25">
      <c r="A4637" s="15" t="s">
        <v>140</v>
      </c>
      <c r="B4637" s="16" t="s">
        <v>45</v>
      </c>
      <c r="C4637" s="15" t="str">
        <f t="shared" si="505"/>
        <v>Silt &amp; Boulders_W/Gravel</v>
      </c>
      <c r="D4637" s="15">
        <v>0</v>
      </c>
      <c r="E4637" s="33">
        <f t="shared" si="508"/>
        <v>-4.8134274696818129E-2</v>
      </c>
      <c r="F4637" s="15" t="str">
        <f t="shared" si="504"/>
        <v>Not Used</v>
      </c>
      <c r="G4637" s="17" t="s">
        <v>159</v>
      </c>
      <c r="H4637" s="18" t="s">
        <v>158</v>
      </c>
      <c r="I4637" s="26" t="s">
        <v>158</v>
      </c>
      <c r="J4637" s="19" t="str">
        <f t="shared" si="509"/>
        <v>Not Used</v>
      </c>
      <c r="K4637" s="19" t="str">
        <f t="shared" si="510"/>
        <v>Not Used</v>
      </c>
      <c r="L4637" s="27" t="str">
        <f t="shared" si="506"/>
        <v>CHECK</v>
      </c>
      <c r="M4637" s="27" t="str">
        <f t="shared" si="507"/>
        <v>Diamicton</v>
      </c>
    </row>
    <row r="4638" spans="1:13" x14ac:dyDescent="0.25">
      <c r="A4638" s="15" t="s">
        <v>140</v>
      </c>
      <c r="B4638" s="16" t="s">
        <v>46</v>
      </c>
      <c r="C4638" s="15" t="str">
        <f t="shared" si="505"/>
        <v>Silt &amp; Boulders_W/Gypsum</v>
      </c>
      <c r="D4638" s="15">
        <v>0</v>
      </c>
      <c r="E4638" s="33">
        <f t="shared" si="508"/>
        <v>-4.8134274696818129E-2</v>
      </c>
      <c r="F4638" s="15" t="str">
        <f t="shared" si="504"/>
        <v>Not Used</v>
      </c>
      <c r="G4638" s="17" t="s">
        <v>159</v>
      </c>
      <c r="H4638" s="18" t="s">
        <v>158</v>
      </c>
      <c r="I4638" s="26" t="s">
        <v>158</v>
      </c>
      <c r="J4638" s="19" t="str">
        <f t="shared" si="509"/>
        <v>Not Used</v>
      </c>
      <c r="K4638" s="19" t="str">
        <f t="shared" si="510"/>
        <v>Not Used</v>
      </c>
      <c r="L4638" s="27" t="str">
        <f t="shared" si="506"/>
        <v>CHECK</v>
      </c>
      <c r="M4638" s="27" t="str">
        <f t="shared" si="507"/>
        <v>Diamicton</v>
      </c>
    </row>
    <row r="4639" spans="1:13" x14ac:dyDescent="0.25">
      <c r="A4639" s="15" t="s">
        <v>140</v>
      </c>
      <c r="B4639" s="16" t="s">
        <v>47</v>
      </c>
      <c r="C4639" s="15" t="str">
        <f t="shared" si="505"/>
        <v>Silt &amp; Boulders_W/Limestone</v>
      </c>
      <c r="D4639" s="15">
        <v>0</v>
      </c>
      <c r="E4639" s="33">
        <f t="shared" si="508"/>
        <v>-4.8134274696818129E-2</v>
      </c>
      <c r="F4639" s="15" t="str">
        <f t="shared" si="504"/>
        <v>Not Used</v>
      </c>
      <c r="G4639" s="17" t="s">
        <v>159</v>
      </c>
      <c r="H4639" s="18" t="s">
        <v>158</v>
      </c>
      <c r="I4639" s="26" t="s">
        <v>158</v>
      </c>
      <c r="J4639" s="19" t="str">
        <f t="shared" si="509"/>
        <v>Not Used</v>
      </c>
      <c r="K4639" s="19" t="str">
        <f t="shared" si="510"/>
        <v>Not Used</v>
      </c>
      <c r="L4639" s="27" t="str">
        <f t="shared" si="506"/>
        <v>CHECK</v>
      </c>
      <c r="M4639" s="27" t="str">
        <f t="shared" si="507"/>
        <v>Diamicton</v>
      </c>
    </row>
    <row r="4640" spans="1:13" x14ac:dyDescent="0.25">
      <c r="A4640" s="15" t="s">
        <v>140</v>
      </c>
      <c r="B4640" s="16" t="s">
        <v>48</v>
      </c>
      <c r="C4640" s="15" t="str">
        <f t="shared" si="505"/>
        <v>Silt &amp; Boulders_W/Pyrite</v>
      </c>
      <c r="D4640" s="15">
        <v>0</v>
      </c>
      <c r="E4640" s="33">
        <f t="shared" si="508"/>
        <v>-4.8134274696818129E-2</v>
      </c>
      <c r="F4640" s="15" t="str">
        <f t="shared" si="504"/>
        <v>Not Used</v>
      </c>
      <c r="G4640" s="17" t="s">
        <v>159</v>
      </c>
      <c r="H4640" s="18" t="s">
        <v>158</v>
      </c>
      <c r="I4640" s="26" t="s">
        <v>158</v>
      </c>
      <c r="J4640" s="19" t="str">
        <f t="shared" si="509"/>
        <v>Not Used</v>
      </c>
      <c r="K4640" s="19" t="str">
        <f t="shared" si="510"/>
        <v>Not Used</v>
      </c>
      <c r="L4640" s="27" t="str">
        <f t="shared" si="506"/>
        <v>CHECK</v>
      </c>
      <c r="M4640" s="27" t="str">
        <f t="shared" si="507"/>
        <v>Diamicton</v>
      </c>
    </row>
    <row r="4641" spans="1:13" x14ac:dyDescent="0.25">
      <c r="A4641" s="15" t="s">
        <v>140</v>
      </c>
      <c r="B4641" s="16" t="s">
        <v>49</v>
      </c>
      <c r="C4641" s="15" t="str">
        <f t="shared" si="505"/>
        <v>Silt &amp; Boulders_W/Sand</v>
      </c>
      <c r="D4641" s="15">
        <v>1</v>
      </c>
      <c r="E4641" s="33">
        <f t="shared" si="508"/>
        <v>-4.8075106056537004E-2</v>
      </c>
      <c r="F4641" s="15" t="str">
        <f t="shared" si="504"/>
        <v>Rare/Uncommon</v>
      </c>
      <c r="G4641" s="17" t="s">
        <v>159</v>
      </c>
      <c r="H4641" s="18" t="s">
        <v>120</v>
      </c>
      <c r="I4641" s="26" t="s">
        <v>120</v>
      </c>
      <c r="J4641" s="19" t="str">
        <f t="shared" si="509"/>
        <v>Needs Review</v>
      </c>
      <c r="K4641" s="19" t="str">
        <f t="shared" si="510"/>
        <v>Bell &amp; Erber</v>
      </c>
      <c r="L4641" s="27" t="str">
        <f t="shared" si="506"/>
        <v>Sand &amp; Gravel</v>
      </c>
      <c r="M4641" s="27" t="str">
        <f t="shared" si="507"/>
        <v>Sand &amp; Gravel</v>
      </c>
    </row>
    <row r="4642" spans="1:13" x14ac:dyDescent="0.25">
      <c r="A4642" s="15" t="s">
        <v>140</v>
      </c>
      <c r="B4642" s="16" t="s">
        <v>50</v>
      </c>
      <c r="C4642" s="15" t="str">
        <f t="shared" si="505"/>
        <v>Silt &amp; Boulders_W/Sandstone</v>
      </c>
      <c r="D4642" s="15">
        <v>0</v>
      </c>
      <c r="E4642" s="33">
        <f t="shared" si="508"/>
        <v>-4.8134274696818129E-2</v>
      </c>
      <c r="F4642" s="15" t="str">
        <f t="shared" si="504"/>
        <v>Not Used</v>
      </c>
      <c r="G4642" s="17" t="s">
        <v>159</v>
      </c>
      <c r="H4642" s="18" t="s">
        <v>158</v>
      </c>
      <c r="I4642" s="26" t="s">
        <v>158</v>
      </c>
      <c r="J4642" s="19" t="str">
        <f t="shared" si="509"/>
        <v>Not Used</v>
      </c>
      <c r="K4642" s="19" t="str">
        <f t="shared" si="510"/>
        <v>Not Used</v>
      </c>
      <c r="L4642" s="27" t="str">
        <f t="shared" si="506"/>
        <v>CHECK</v>
      </c>
      <c r="M4642" s="27" t="str">
        <f t="shared" si="507"/>
        <v>Diamicton</v>
      </c>
    </row>
    <row r="4643" spans="1:13" x14ac:dyDescent="0.25">
      <c r="A4643" s="15" t="s">
        <v>140</v>
      </c>
      <c r="B4643" s="16" t="s">
        <v>51</v>
      </c>
      <c r="C4643" s="15" t="str">
        <f t="shared" si="505"/>
        <v>Silt &amp; Boulders_W/Shale</v>
      </c>
      <c r="D4643" s="15">
        <v>0</v>
      </c>
      <c r="E4643" s="33">
        <f t="shared" si="508"/>
        <v>-4.8134274696818129E-2</v>
      </c>
      <c r="F4643" s="15" t="str">
        <f t="shared" si="504"/>
        <v>Not Used</v>
      </c>
      <c r="G4643" s="17" t="s">
        <v>159</v>
      </c>
      <c r="H4643" s="18" t="s">
        <v>158</v>
      </c>
      <c r="I4643" s="26" t="s">
        <v>158</v>
      </c>
      <c r="J4643" s="19" t="str">
        <f t="shared" si="509"/>
        <v>Not Used</v>
      </c>
      <c r="K4643" s="19" t="str">
        <f t="shared" si="510"/>
        <v>Not Used</v>
      </c>
      <c r="L4643" s="27" t="str">
        <f t="shared" si="506"/>
        <v>CHECK</v>
      </c>
      <c r="M4643" s="27" t="str">
        <f t="shared" si="507"/>
        <v>Diamicton</v>
      </c>
    </row>
    <row r="4644" spans="1:13" x14ac:dyDescent="0.25">
      <c r="A4644" s="15" t="s">
        <v>140</v>
      </c>
      <c r="B4644" s="16" t="s">
        <v>52</v>
      </c>
      <c r="C4644" s="15" t="str">
        <f t="shared" si="505"/>
        <v>Silt &amp; Boulders_W/Silt</v>
      </c>
      <c r="D4644" s="15">
        <v>0</v>
      </c>
      <c r="E4644" s="33">
        <f t="shared" si="508"/>
        <v>-4.8134274696818129E-2</v>
      </c>
      <c r="F4644" s="15" t="str">
        <f t="shared" si="504"/>
        <v>Not Used</v>
      </c>
      <c r="G4644" s="17" t="s">
        <v>159</v>
      </c>
      <c r="H4644" s="18" t="s">
        <v>158</v>
      </c>
      <c r="I4644" s="26" t="s">
        <v>158</v>
      </c>
      <c r="J4644" s="19" t="str">
        <f t="shared" si="509"/>
        <v>Not Used</v>
      </c>
      <c r="K4644" s="19" t="str">
        <f t="shared" si="510"/>
        <v>Not Used</v>
      </c>
      <c r="L4644" s="27" t="str">
        <f t="shared" si="506"/>
        <v>CHECK</v>
      </c>
      <c r="M4644" s="27" t="str">
        <f t="shared" si="507"/>
        <v>Diamicton</v>
      </c>
    </row>
    <row r="4645" spans="1:13" x14ac:dyDescent="0.25">
      <c r="A4645" s="15" t="s">
        <v>140</v>
      </c>
      <c r="B4645" s="16" t="s">
        <v>53</v>
      </c>
      <c r="C4645" s="15" t="str">
        <f t="shared" si="505"/>
        <v>Silt &amp; Boulders_W/Stones</v>
      </c>
      <c r="D4645" s="15">
        <v>0</v>
      </c>
      <c r="E4645" s="33">
        <f t="shared" si="508"/>
        <v>-4.8134274696818129E-2</v>
      </c>
      <c r="F4645" s="15" t="str">
        <f t="shared" si="504"/>
        <v>Not Used</v>
      </c>
      <c r="G4645" s="17" t="s">
        <v>159</v>
      </c>
      <c r="H4645" s="18" t="s">
        <v>158</v>
      </c>
      <c r="I4645" s="26" t="s">
        <v>158</v>
      </c>
      <c r="J4645" s="19" t="str">
        <f t="shared" si="509"/>
        <v>Not Used</v>
      </c>
      <c r="K4645" s="19" t="str">
        <f t="shared" si="510"/>
        <v>Not Used</v>
      </c>
      <c r="L4645" s="27" t="str">
        <f t="shared" si="506"/>
        <v>CHECK</v>
      </c>
      <c r="M4645" s="27" t="str">
        <f t="shared" si="507"/>
        <v>Diamicton</v>
      </c>
    </row>
    <row r="4646" spans="1:13" x14ac:dyDescent="0.25">
      <c r="A4646" s="15" t="s">
        <v>140</v>
      </c>
      <c r="B4646" s="16" t="s">
        <v>54</v>
      </c>
      <c r="C4646" s="15" t="str">
        <f t="shared" si="505"/>
        <v>Silt &amp; Boulders_Water Bearing</v>
      </c>
      <c r="D4646" s="15">
        <v>0</v>
      </c>
      <c r="E4646" s="33">
        <f t="shared" si="508"/>
        <v>-4.8134274696818129E-2</v>
      </c>
      <c r="F4646" s="15" t="str">
        <f t="shared" si="504"/>
        <v>Not Used</v>
      </c>
      <c r="G4646" s="17" t="s">
        <v>159</v>
      </c>
      <c r="H4646" s="18" t="s">
        <v>158</v>
      </c>
      <c r="I4646" s="26" t="s">
        <v>158</v>
      </c>
      <c r="J4646" s="19" t="str">
        <f t="shared" si="509"/>
        <v>Not Used</v>
      </c>
      <c r="K4646" s="19" t="str">
        <f t="shared" si="510"/>
        <v>Not Used</v>
      </c>
      <c r="L4646" s="27" t="str">
        <f t="shared" si="506"/>
        <v>CHECK</v>
      </c>
      <c r="M4646" s="27" t="str">
        <f t="shared" si="507"/>
        <v>Diamicton</v>
      </c>
    </row>
    <row r="4647" spans="1:13" x14ac:dyDescent="0.25">
      <c r="A4647" s="15" t="s">
        <v>140</v>
      </c>
      <c r="B4647" s="16" t="s">
        <v>55</v>
      </c>
      <c r="C4647" s="15" t="str">
        <f t="shared" si="505"/>
        <v>Silt &amp; Boulders_Weathered</v>
      </c>
      <c r="D4647" s="15">
        <v>0</v>
      </c>
      <c r="E4647" s="33">
        <f t="shared" si="508"/>
        <v>-4.8134274696818129E-2</v>
      </c>
      <c r="F4647" s="15" t="str">
        <f t="shared" si="504"/>
        <v>Not Used</v>
      </c>
      <c r="G4647" s="17" t="s">
        <v>159</v>
      </c>
      <c r="H4647" s="18" t="s">
        <v>158</v>
      </c>
      <c r="I4647" s="26" t="s">
        <v>158</v>
      </c>
      <c r="J4647" s="19" t="str">
        <f t="shared" si="509"/>
        <v>Not Used</v>
      </c>
      <c r="K4647" s="19" t="str">
        <f t="shared" si="510"/>
        <v>Not Used</v>
      </c>
      <c r="L4647" s="27" t="str">
        <f t="shared" si="506"/>
        <v>CHECK</v>
      </c>
      <c r="M4647" s="27" t="str">
        <f t="shared" si="507"/>
        <v>Diamicton</v>
      </c>
    </row>
    <row r="4648" spans="1:13" x14ac:dyDescent="0.25">
      <c r="A4648" s="15" t="s">
        <v>140</v>
      </c>
      <c r="B4648" s="16" t="s">
        <v>56</v>
      </c>
      <c r="C4648" s="15" t="str">
        <f t="shared" si="505"/>
        <v>Silt &amp; Boulders_Wet/Moist</v>
      </c>
      <c r="D4648" s="15">
        <v>0</v>
      </c>
      <c r="E4648" s="33">
        <f t="shared" si="508"/>
        <v>-4.8134274696818129E-2</v>
      </c>
      <c r="F4648" s="15" t="str">
        <f t="shared" si="504"/>
        <v>Not Used</v>
      </c>
      <c r="G4648" s="17" t="s">
        <v>159</v>
      </c>
      <c r="H4648" s="18" t="s">
        <v>158</v>
      </c>
      <c r="I4648" s="26" t="s">
        <v>158</v>
      </c>
      <c r="J4648" s="19" t="str">
        <f t="shared" si="509"/>
        <v>Not Used</v>
      </c>
      <c r="K4648" s="19" t="str">
        <f t="shared" si="510"/>
        <v>Not Used</v>
      </c>
      <c r="L4648" s="27" t="str">
        <f t="shared" si="506"/>
        <v>CHECK</v>
      </c>
      <c r="M4648" s="27" t="str">
        <f t="shared" si="507"/>
        <v>Diamicton</v>
      </c>
    </row>
    <row r="4649" spans="1:13" x14ac:dyDescent="0.25">
      <c r="A4649" s="15" t="s">
        <v>140</v>
      </c>
      <c r="B4649" s="16" t="s">
        <v>57</v>
      </c>
      <c r="C4649" s="15" t="str">
        <f t="shared" si="505"/>
        <v>Silt &amp; Boulders_Wood</v>
      </c>
      <c r="D4649" s="15">
        <v>0</v>
      </c>
      <c r="E4649" s="33">
        <f t="shared" si="508"/>
        <v>-4.8134274696818129E-2</v>
      </c>
      <c r="F4649" s="15" t="str">
        <f t="shared" si="504"/>
        <v>Not Used</v>
      </c>
      <c r="G4649" s="17" t="s">
        <v>159</v>
      </c>
      <c r="H4649" s="18" t="s">
        <v>158</v>
      </c>
      <c r="I4649" s="26" t="s">
        <v>158</v>
      </c>
      <c r="J4649" s="19" t="str">
        <f t="shared" si="509"/>
        <v>Not Used</v>
      </c>
      <c r="K4649" s="19" t="str">
        <f t="shared" si="510"/>
        <v>Not Used</v>
      </c>
      <c r="L4649" s="27" t="str">
        <f t="shared" si="506"/>
        <v>CHECK</v>
      </c>
      <c r="M4649" s="27" t="str">
        <f t="shared" si="507"/>
        <v>Diamicton</v>
      </c>
    </row>
    <row r="4650" spans="1:13" x14ac:dyDescent="0.25">
      <c r="A4650" s="15" t="s">
        <v>141</v>
      </c>
      <c r="B4650" s="16"/>
      <c r="C4650" s="15" t="str">
        <f t="shared" si="505"/>
        <v>Silt &amp; Clay_</v>
      </c>
      <c r="D4650" s="15">
        <v>1313</v>
      </c>
      <c r="E4650" s="33">
        <f t="shared" si="508"/>
        <v>2.9554149992301167E-2</v>
      </c>
      <c r="F4650" s="15" t="str">
        <f t="shared" si="504"/>
        <v>Fairly Common</v>
      </c>
      <c r="G4650" s="17" t="s">
        <v>159</v>
      </c>
      <c r="H4650" s="18" t="s">
        <v>60</v>
      </c>
      <c r="I4650" s="26" t="s">
        <v>60</v>
      </c>
      <c r="J4650" s="19" t="str">
        <f t="shared" si="509"/>
        <v>Needs Review</v>
      </c>
      <c r="K4650" s="19" t="str">
        <f t="shared" si="510"/>
        <v>Bell &amp; Erber</v>
      </c>
      <c r="L4650" s="27" t="str">
        <f t="shared" si="506"/>
        <v>Clay</v>
      </c>
      <c r="M4650" s="27" t="str">
        <f t="shared" si="507"/>
        <v>Clay</v>
      </c>
    </row>
    <row r="4651" spans="1:13" x14ac:dyDescent="0.25">
      <c r="A4651" s="15" t="s">
        <v>141</v>
      </c>
      <c r="B4651" s="16" t="s">
        <v>4</v>
      </c>
      <c r="C4651" s="15" t="str">
        <f t="shared" si="505"/>
        <v>Silt &amp; Clay_Broken</v>
      </c>
      <c r="D4651" s="15">
        <v>1</v>
      </c>
      <c r="E4651" s="33">
        <f t="shared" si="508"/>
        <v>-4.8075106056537004E-2</v>
      </c>
      <c r="F4651" s="15" t="str">
        <f t="shared" si="504"/>
        <v>Rare/Uncommon</v>
      </c>
      <c r="G4651" s="17" t="s">
        <v>159</v>
      </c>
      <c r="H4651" s="18" t="s">
        <v>60</v>
      </c>
      <c r="I4651" s="26" t="s">
        <v>60</v>
      </c>
      <c r="J4651" s="19" t="str">
        <f t="shared" si="509"/>
        <v>Needs Review</v>
      </c>
      <c r="K4651" s="19" t="str">
        <f t="shared" si="510"/>
        <v>Bell &amp; Erber</v>
      </c>
      <c r="L4651" s="27" t="str">
        <f t="shared" si="506"/>
        <v>Clay</v>
      </c>
      <c r="M4651" s="27" t="str">
        <f t="shared" si="507"/>
        <v>Clay</v>
      </c>
    </row>
    <row r="4652" spans="1:13" x14ac:dyDescent="0.25">
      <c r="A4652" s="15" t="s">
        <v>141</v>
      </c>
      <c r="B4652" s="16" t="s">
        <v>5</v>
      </c>
      <c r="C4652" s="15" t="str">
        <f t="shared" si="505"/>
        <v>Silt &amp; Clay_Cemented</v>
      </c>
      <c r="D4652" s="15">
        <v>0</v>
      </c>
      <c r="E4652" s="33">
        <f t="shared" si="508"/>
        <v>-4.8134274696818129E-2</v>
      </c>
      <c r="F4652" s="15" t="str">
        <f t="shared" si="504"/>
        <v>Not Used</v>
      </c>
      <c r="G4652" s="17" t="s">
        <v>159</v>
      </c>
      <c r="H4652" s="18" t="s">
        <v>60</v>
      </c>
      <c r="I4652" s="26" t="s">
        <v>60</v>
      </c>
      <c r="J4652" s="19" t="str">
        <f t="shared" si="509"/>
        <v>Not Used</v>
      </c>
      <c r="K4652" s="19" t="str">
        <f t="shared" si="510"/>
        <v>Not Used</v>
      </c>
      <c r="L4652" s="27" t="str">
        <f t="shared" si="506"/>
        <v>CHECK</v>
      </c>
      <c r="M4652" s="27" t="str">
        <f t="shared" si="507"/>
        <v>Clay</v>
      </c>
    </row>
    <row r="4653" spans="1:13" x14ac:dyDescent="0.25">
      <c r="A4653" s="15" t="s">
        <v>141</v>
      </c>
      <c r="B4653" s="16" t="s">
        <v>6</v>
      </c>
      <c r="C4653" s="15" t="str">
        <f t="shared" si="505"/>
        <v>Silt &amp; Clay_Clayey</v>
      </c>
      <c r="D4653" s="15">
        <v>2</v>
      </c>
      <c r="E4653" s="33">
        <f t="shared" si="508"/>
        <v>-4.8015937416255879E-2</v>
      </c>
      <c r="F4653" s="15" t="str">
        <f t="shared" si="504"/>
        <v>Rare/Uncommon</v>
      </c>
      <c r="G4653" s="17" t="s">
        <v>159</v>
      </c>
      <c r="H4653" s="18" t="s">
        <v>60</v>
      </c>
      <c r="I4653" s="26" t="s">
        <v>60</v>
      </c>
      <c r="J4653" s="19" t="str">
        <f t="shared" si="509"/>
        <v>Needs Review</v>
      </c>
      <c r="K4653" s="19" t="str">
        <f t="shared" si="510"/>
        <v>Bell &amp; Erber</v>
      </c>
      <c r="L4653" s="27" t="str">
        <f t="shared" si="506"/>
        <v>Clay</v>
      </c>
      <c r="M4653" s="27" t="str">
        <f t="shared" si="507"/>
        <v>Clay</v>
      </c>
    </row>
    <row r="4654" spans="1:13" x14ac:dyDescent="0.25">
      <c r="A4654" s="15" t="s">
        <v>141</v>
      </c>
      <c r="B4654" s="16" t="s">
        <v>7</v>
      </c>
      <c r="C4654" s="15" t="str">
        <f t="shared" si="505"/>
        <v>Silt &amp; Clay_Coarse</v>
      </c>
      <c r="D4654" s="15">
        <v>2</v>
      </c>
      <c r="E4654" s="33">
        <f t="shared" si="508"/>
        <v>-4.8015937416255879E-2</v>
      </c>
      <c r="F4654" s="15" t="str">
        <f t="shared" si="504"/>
        <v>Rare/Uncommon</v>
      </c>
      <c r="G4654" s="17" t="s">
        <v>159</v>
      </c>
      <c r="H4654" s="18" t="s">
        <v>64</v>
      </c>
      <c r="I4654" s="26" t="s">
        <v>64</v>
      </c>
      <c r="J4654" s="19" t="str">
        <f t="shared" si="509"/>
        <v>Needs Review</v>
      </c>
      <c r="K4654" s="19" t="str">
        <f t="shared" si="510"/>
        <v>Bell &amp; Erber</v>
      </c>
      <c r="L4654" s="27" t="str">
        <f t="shared" si="506"/>
        <v>Clay &amp; Sand</v>
      </c>
      <c r="M4654" s="27" t="str">
        <f t="shared" si="507"/>
        <v>Clay &amp; Sand</v>
      </c>
    </row>
    <row r="4655" spans="1:13" x14ac:dyDescent="0.25">
      <c r="A4655" s="15" t="s">
        <v>141</v>
      </c>
      <c r="B4655" s="16" t="s">
        <v>8</v>
      </c>
      <c r="C4655" s="15" t="str">
        <f t="shared" si="505"/>
        <v>Silt &amp; Clay_Dense</v>
      </c>
      <c r="D4655" s="15">
        <v>0</v>
      </c>
      <c r="E4655" s="33">
        <f t="shared" si="508"/>
        <v>-4.8134274696818129E-2</v>
      </c>
      <c r="F4655" s="15" t="str">
        <f t="shared" si="504"/>
        <v>Not Used</v>
      </c>
      <c r="G4655" s="17" t="s">
        <v>159</v>
      </c>
      <c r="H4655" s="18" t="s">
        <v>60</v>
      </c>
      <c r="I4655" s="26" t="s">
        <v>60</v>
      </c>
      <c r="J4655" s="19" t="str">
        <f t="shared" si="509"/>
        <v>Not Used</v>
      </c>
      <c r="K4655" s="19" t="str">
        <f t="shared" si="510"/>
        <v>Not Used</v>
      </c>
      <c r="L4655" s="27" t="str">
        <f t="shared" si="506"/>
        <v>CHECK</v>
      </c>
      <c r="M4655" s="27" t="str">
        <f t="shared" si="507"/>
        <v>Clay</v>
      </c>
    </row>
    <row r="4656" spans="1:13" x14ac:dyDescent="0.25">
      <c r="A4656" s="15" t="s">
        <v>141</v>
      </c>
      <c r="B4656" s="16" t="s">
        <v>9</v>
      </c>
      <c r="C4656" s="15" t="str">
        <f t="shared" si="505"/>
        <v>Silt &amp; Clay_Dolomitic</v>
      </c>
      <c r="D4656" s="15">
        <v>0</v>
      </c>
      <c r="E4656" s="33">
        <f t="shared" si="508"/>
        <v>-4.8134274696818129E-2</v>
      </c>
      <c r="F4656" s="15" t="str">
        <f t="shared" si="504"/>
        <v>Not Used</v>
      </c>
      <c r="G4656" s="17" t="s">
        <v>159</v>
      </c>
      <c r="H4656" s="18" t="s">
        <v>60</v>
      </c>
      <c r="I4656" s="26" t="s">
        <v>60</v>
      </c>
      <c r="J4656" s="19" t="str">
        <f t="shared" si="509"/>
        <v>Not Used</v>
      </c>
      <c r="K4656" s="19" t="str">
        <f t="shared" si="510"/>
        <v>Not Used</v>
      </c>
      <c r="L4656" s="27" t="str">
        <f t="shared" si="506"/>
        <v>CHECK</v>
      </c>
      <c r="M4656" s="27" t="str">
        <f t="shared" si="507"/>
        <v>Clay</v>
      </c>
    </row>
    <row r="4657" spans="1:13" x14ac:dyDescent="0.25">
      <c r="A4657" s="15" t="s">
        <v>141</v>
      </c>
      <c r="B4657" s="16" t="s">
        <v>10</v>
      </c>
      <c r="C4657" s="15" t="str">
        <f t="shared" si="505"/>
        <v>Silt &amp; Clay_Dry</v>
      </c>
      <c r="D4657" s="15">
        <v>2</v>
      </c>
      <c r="E4657" s="33">
        <f t="shared" si="508"/>
        <v>-4.8015937416255879E-2</v>
      </c>
      <c r="F4657" s="15" t="str">
        <f t="shared" si="504"/>
        <v>Rare/Uncommon</v>
      </c>
      <c r="G4657" s="17" t="s">
        <v>159</v>
      </c>
      <c r="H4657" s="18" t="s">
        <v>60</v>
      </c>
      <c r="I4657" s="26" t="s">
        <v>60</v>
      </c>
      <c r="J4657" s="19" t="str">
        <f t="shared" si="509"/>
        <v>Needs Review</v>
      </c>
      <c r="K4657" s="19" t="str">
        <f t="shared" si="510"/>
        <v>Bell &amp; Erber</v>
      </c>
      <c r="L4657" s="27" t="str">
        <f t="shared" si="506"/>
        <v>Clay</v>
      </c>
      <c r="M4657" s="27" t="str">
        <f t="shared" si="507"/>
        <v>Clay</v>
      </c>
    </row>
    <row r="4658" spans="1:13" x14ac:dyDescent="0.25">
      <c r="A4658" s="15" t="s">
        <v>141</v>
      </c>
      <c r="B4658" s="16" t="s">
        <v>11</v>
      </c>
      <c r="C4658" s="15" t="str">
        <f t="shared" si="505"/>
        <v>Silt &amp; Clay_Fill</v>
      </c>
      <c r="D4658" s="15">
        <v>1</v>
      </c>
      <c r="E4658" s="33">
        <f t="shared" si="508"/>
        <v>-4.8075106056537004E-2</v>
      </c>
      <c r="F4658" s="15" t="str">
        <f t="shared" si="504"/>
        <v>Rare/Uncommon</v>
      </c>
      <c r="G4658" s="17" t="s">
        <v>159</v>
      </c>
      <c r="H4658" s="18" t="s">
        <v>167</v>
      </c>
      <c r="I4658" s="26" t="s">
        <v>167</v>
      </c>
      <c r="J4658" s="19" t="str">
        <f t="shared" si="509"/>
        <v>Needs Review</v>
      </c>
      <c r="K4658" s="19" t="str">
        <f t="shared" si="510"/>
        <v>Bell &amp; Erber</v>
      </c>
      <c r="L4658" s="27" t="str">
        <f t="shared" si="506"/>
        <v>Unknown or No Record</v>
      </c>
      <c r="M4658" s="27" t="str">
        <f t="shared" si="507"/>
        <v>Unknown or No Record</v>
      </c>
    </row>
    <row r="4659" spans="1:13" x14ac:dyDescent="0.25">
      <c r="A4659" s="15" t="s">
        <v>141</v>
      </c>
      <c r="B4659" s="16" t="s">
        <v>12</v>
      </c>
      <c r="C4659" s="15" t="str">
        <f t="shared" si="505"/>
        <v>Silt &amp; Clay_Fine</v>
      </c>
      <c r="D4659" s="15">
        <v>47</v>
      </c>
      <c r="E4659" s="33">
        <f t="shared" si="508"/>
        <v>-4.5353348603605174E-2</v>
      </c>
      <c r="F4659" s="15" t="str">
        <f t="shared" si="504"/>
        <v>Rare/Uncommon</v>
      </c>
      <c r="G4659" s="17" t="s">
        <v>159</v>
      </c>
      <c r="H4659" s="18" t="s">
        <v>60</v>
      </c>
      <c r="I4659" s="26" t="s">
        <v>60</v>
      </c>
      <c r="J4659" s="19" t="str">
        <f t="shared" si="509"/>
        <v>Needs Review</v>
      </c>
      <c r="K4659" s="19" t="str">
        <f t="shared" si="510"/>
        <v>Bell &amp; Erber</v>
      </c>
      <c r="L4659" s="27" t="str">
        <f t="shared" si="506"/>
        <v>Clay</v>
      </c>
      <c r="M4659" s="27" t="str">
        <f t="shared" si="507"/>
        <v>Clay</v>
      </c>
    </row>
    <row r="4660" spans="1:13" x14ac:dyDescent="0.25">
      <c r="A4660" s="15" t="s">
        <v>141</v>
      </c>
      <c r="B4660" s="16" t="s">
        <v>13</v>
      </c>
      <c r="C4660" s="15" t="str">
        <f t="shared" si="505"/>
        <v>Silt &amp; Clay_Fine To Coarse</v>
      </c>
      <c r="D4660" s="15">
        <v>0</v>
      </c>
      <c r="E4660" s="33">
        <f t="shared" si="508"/>
        <v>-4.8134274696818129E-2</v>
      </c>
      <c r="F4660" s="15" t="str">
        <f t="shared" si="504"/>
        <v>Not Used</v>
      </c>
      <c r="G4660" s="17" t="s">
        <v>159</v>
      </c>
      <c r="H4660" s="18" t="s">
        <v>64</v>
      </c>
      <c r="I4660" s="26" t="s">
        <v>64</v>
      </c>
      <c r="J4660" s="19" t="str">
        <f t="shared" si="509"/>
        <v>Not Used</v>
      </c>
      <c r="K4660" s="19" t="str">
        <f t="shared" si="510"/>
        <v>Not Used</v>
      </c>
      <c r="L4660" s="27" t="str">
        <f t="shared" si="506"/>
        <v>CHECK</v>
      </c>
      <c r="M4660" s="27" t="str">
        <f t="shared" si="507"/>
        <v>Clay &amp; Sand</v>
      </c>
    </row>
    <row r="4661" spans="1:13" x14ac:dyDescent="0.25">
      <c r="A4661" s="15" t="s">
        <v>141</v>
      </c>
      <c r="B4661" s="16" t="s">
        <v>14</v>
      </c>
      <c r="C4661" s="15" t="str">
        <f t="shared" si="505"/>
        <v>Silt &amp; Clay_Fine To Medium</v>
      </c>
      <c r="D4661" s="15">
        <v>0</v>
      </c>
      <c r="E4661" s="33">
        <f t="shared" si="508"/>
        <v>-4.8134274696818129E-2</v>
      </c>
      <c r="F4661" s="15" t="str">
        <f t="shared" si="504"/>
        <v>Not Used</v>
      </c>
      <c r="G4661" s="17" t="s">
        <v>159</v>
      </c>
      <c r="H4661" s="18" t="s">
        <v>64</v>
      </c>
      <c r="I4661" s="26" t="s">
        <v>64</v>
      </c>
      <c r="J4661" s="19" t="str">
        <f t="shared" si="509"/>
        <v>Not Used</v>
      </c>
      <c r="K4661" s="19" t="str">
        <f t="shared" si="510"/>
        <v>Not Used</v>
      </c>
      <c r="L4661" s="27" t="str">
        <f t="shared" si="506"/>
        <v>CHECK</v>
      </c>
      <c r="M4661" s="27" t="str">
        <f t="shared" si="507"/>
        <v>Clay &amp; Sand</v>
      </c>
    </row>
    <row r="4662" spans="1:13" x14ac:dyDescent="0.25">
      <c r="A4662" s="15" t="s">
        <v>141</v>
      </c>
      <c r="B4662" s="16" t="s">
        <v>15</v>
      </c>
      <c r="C4662" s="15" t="str">
        <f t="shared" si="505"/>
        <v>Silt &amp; Clay_Firm</v>
      </c>
      <c r="D4662" s="15">
        <v>4</v>
      </c>
      <c r="E4662" s="33">
        <f t="shared" si="508"/>
        <v>-4.7897600135693622E-2</v>
      </c>
      <c r="F4662" s="15" t="str">
        <f t="shared" si="504"/>
        <v>Rare/Uncommon</v>
      </c>
      <c r="G4662" s="17" t="s">
        <v>159</v>
      </c>
      <c r="H4662" s="18" t="s">
        <v>60</v>
      </c>
      <c r="I4662" s="26" t="s">
        <v>60</v>
      </c>
      <c r="J4662" s="19" t="str">
        <f t="shared" si="509"/>
        <v>Needs Review</v>
      </c>
      <c r="K4662" s="19" t="str">
        <f t="shared" si="510"/>
        <v>Bell &amp; Erber</v>
      </c>
      <c r="L4662" s="27" t="str">
        <f t="shared" si="506"/>
        <v>Clay</v>
      </c>
      <c r="M4662" s="27" t="str">
        <f t="shared" si="507"/>
        <v>Clay</v>
      </c>
    </row>
    <row r="4663" spans="1:13" x14ac:dyDescent="0.25">
      <c r="A4663" s="15" t="s">
        <v>141</v>
      </c>
      <c r="B4663" s="16" t="s">
        <v>16</v>
      </c>
      <c r="C4663" s="15" t="str">
        <f t="shared" si="505"/>
        <v>Silt &amp; Clay_Fractured</v>
      </c>
      <c r="D4663" s="15">
        <v>0</v>
      </c>
      <c r="E4663" s="33">
        <f t="shared" si="508"/>
        <v>-4.8134274696818129E-2</v>
      </c>
      <c r="F4663" s="15" t="str">
        <f t="shared" si="504"/>
        <v>Not Used</v>
      </c>
      <c r="G4663" s="17" t="s">
        <v>159</v>
      </c>
      <c r="H4663" s="18" t="s">
        <v>60</v>
      </c>
      <c r="I4663" s="26" t="s">
        <v>60</v>
      </c>
      <c r="J4663" s="19" t="str">
        <f t="shared" si="509"/>
        <v>Not Used</v>
      </c>
      <c r="K4663" s="19" t="str">
        <f t="shared" si="510"/>
        <v>Not Used</v>
      </c>
      <c r="L4663" s="27" t="str">
        <f t="shared" si="506"/>
        <v>CHECK</v>
      </c>
      <c r="M4663" s="27" t="str">
        <f t="shared" si="507"/>
        <v>Clay</v>
      </c>
    </row>
    <row r="4664" spans="1:13" x14ac:dyDescent="0.25">
      <c r="A4664" s="15" t="s">
        <v>141</v>
      </c>
      <c r="B4664" s="16" t="s">
        <v>17</v>
      </c>
      <c r="C4664" s="15" t="str">
        <f t="shared" si="505"/>
        <v>Silt &amp; Clay_Gravely</v>
      </c>
      <c r="D4664" s="15">
        <v>2</v>
      </c>
      <c r="E4664" s="33">
        <f t="shared" si="508"/>
        <v>-4.8015937416255879E-2</v>
      </c>
      <c r="F4664" s="15" t="str">
        <f t="shared" si="504"/>
        <v>Rare/Uncommon</v>
      </c>
      <c r="G4664" s="17" t="s">
        <v>159</v>
      </c>
      <c r="H4664" s="18" t="s">
        <v>158</v>
      </c>
      <c r="I4664" s="26" t="s">
        <v>158</v>
      </c>
      <c r="J4664" s="19" t="str">
        <f t="shared" si="509"/>
        <v>Needs Review</v>
      </c>
      <c r="K4664" s="19" t="str">
        <f t="shared" si="510"/>
        <v>Bell &amp; Erber</v>
      </c>
      <c r="L4664" s="27" t="str">
        <f t="shared" si="506"/>
        <v>Diamicton</v>
      </c>
      <c r="M4664" s="27" t="str">
        <f t="shared" si="507"/>
        <v>Diamicton</v>
      </c>
    </row>
    <row r="4665" spans="1:13" x14ac:dyDescent="0.25">
      <c r="A4665" s="15" t="s">
        <v>141</v>
      </c>
      <c r="B4665" s="16" t="s">
        <v>18</v>
      </c>
      <c r="C4665" s="15" t="str">
        <f t="shared" si="505"/>
        <v>Silt &amp; Clay_Gummy</v>
      </c>
      <c r="D4665" s="15">
        <v>0</v>
      </c>
      <c r="E4665" s="33">
        <f t="shared" si="508"/>
        <v>-4.8134274696818129E-2</v>
      </c>
      <c r="F4665" s="15" t="str">
        <f t="shared" si="504"/>
        <v>Not Used</v>
      </c>
      <c r="G4665" s="17" t="s">
        <v>159</v>
      </c>
      <c r="H4665" s="18" t="s">
        <v>60</v>
      </c>
      <c r="I4665" s="26" t="s">
        <v>60</v>
      </c>
      <c r="J4665" s="19" t="str">
        <f t="shared" si="509"/>
        <v>Not Used</v>
      </c>
      <c r="K4665" s="19" t="str">
        <f t="shared" si="510"/>
        <v>Not Used</v>
      </c>
      <c r="L4665" s="27" t="str">
        <f t="shared" si="506"/>
        <v>CHECK</v>
      </c>
      <c r="M4665" s="27" t="str">
        <f t="shared" si="507"/>
        <v>Clay</v>
      </c>
    </row>
    <row r="4666" spans="1:13" x14ac:dyDescent="0.25">
      <c r="A4666" s="15" t="s">
        <v>141</v>
      </c>
      <c r="B4666" s="16" t="s">
        <v>19</v>
      </c>
      <c r="C4666" s="15" t="str">
        <f t="shared" si="505"/>
        <v>Silt &amp; Clay_Hard</v>
      </c>
      <c r="D4666" s="15">
        <v>7</v>
      </c>
      <c r="E4666" s="33">
        <f t="shared" si="508"/>
        <v>-4.7720094214850246E-2</v>
      </c>
      <c r="F4666" s="15" t="str">
        <f t="shared" si="504"/>
        <v>Rare/Uncommon</v>
      </c>
      <c r="G4666" s="17" t="s">
        <v>159</v>
      </c>
      <c r="H4666" s="18" t="s">
        <v>60</v>
      </c>
      <c r="I4666" s="26" t="s">
        <v>60</v>
      </c>
      <c r="J4666" s="19" t="str">
        <f t="shared" si="509"/>
        <v>Needs Review</v>
      </c>
      <c r="K4666" s="19" t="str">
        <f t="shared" si="510"/>
        <v>Bell &amp; Erber</v>
      </c>
      <c r="L4666" s="27" t="str">
        <f t="shared" si="506"/>
        <v>Clay</v>
      </c>
      <c r="M4666" s="27" t="str">
        <f t="shared" si="507"/>
        <v>Clay</v>
      </c>
    </row>
    <row r="4667" spans="1:13" x14ac:dyDescent="0.25">
      <c r="A4667" s="15" t="s">
        <v>141</v>
      </c>
      <c r="B4667" s="16" t="s">
        <v>20</v>
      </c>
      <c r="C4667" s="15" t="str">
        <f t="shared" si="505"/>
        <v>Silt &amp; Clay_Heaving/Quick</v>
      </c>
      <c r="D4667" s="15">
        <v>0</v>
      </c>
      <c r="E4667" s="33">
        <f t="shared" si="508"/>
        <v>-4.8134274696818129E-2</v>
      </c>
      <c r="F4667" s="15" t="str">
        <f t="shared" si="504"/>
        <v>Not Used</v>
      </c>
      <c r="G4667" s="17" t="s">
        <v>159</v>
      </c>
      <c r="H4667" s="18" t="s">
        <v>60</v>
      </c>
      <c r="I4667" s="26" t="s">
        <v>60</v>
      </c>
      <c r="J4667" s="19" t="str">
        <f t="shared" si="509"/>
        <v>Not Used</v>
      </c>
      <c r="K4667" s="19" t="str">
        <f t="shared" si="510"/>
        <v>Not Used</v>
      </c>
      <c r="L4667" s="27" t="str">
        <f t="shared" si="506"/>
        <v>CHECK</v>
      </c>
      <c r="M4667" s="27" t="str">
        <f t="shared" si="507"/>
        <v>Clay</v>
      </c>
    </row>
    <row r="4668" spans="1:13" x14ac:dyDescent="0.25">
      <c r="A4668" s="15" t="s">
        <v>141</v>
      </c>
      <c r="B4668" s="16" t="s">
        <v>21</v>
      </c>
      <c r="C4668" s="15" t="str">
        <f t="shared" si="505"/>
        <v>Silt &amp; Clay_Karst</v>
      </c>
      <c r="D4668" s="15">
        <v>0</v>
      </c>
      <c r="E4668" s="33">
        <f t="shared" si="508"/>
        <v>-4.8134274696818129E-2</v>
      </c>
      <c r="F4668" s="15" t="str">
        <f t="shared" si="504"/>
        <v>Not Used</v>
      </c>
      <c r="G4668" s="17" t="s">
        <v>159</v>
      </c>
      <c r="H4668" s="18" t="s">
        <v>60</v>
      </c>
      <c r="I4668" s="26" t="s">
        <v>60</v>
      </c>
      <c r="J4668" s="19" t="str">
        <f t="shared" si="509"/>
        <v>Not Used</v>
      </c>
      <c r="K4668" s="19" t="str">
        <f t="shared" si="510"/>
        <v>Not Used</v>
      </c>
      <c r="L4668" s="27" t="str">
        <f t="shared" si="506"/>
        <v>CHECK</v>
      </c>
      <c r="M4668" s="27" t="str">
        <f t="shared" si="507"/>
        <v>Clay</v>
      </c>
    </row>
    <row r="4669" spans="1:13" x14ac:dyDescent="0.25">
      <c r="A4669" s="15" t="s">
        <v>141</v>
      </c>
      <c r="B4669" s="16" t="s">
        <v>22</v>
      </c>
      <c r="C4669" s="15" t="str">
        <f t="shared" si="505"/>
        <v>Silt &amp; Clay_Layered</v>
      </c>
      <c r="D4669" s="15">
        <v>16</v>
      </c>
      <c r="E4669" s="33">
        <f t="shared" si="508"/>
        <v>-4.7187576452320107E-2</v>
      </c>
      <c r="F4669" s="15" t="str">
        <f t="shared" si="504"/>
        <v>Rare/Uncommon</v>
      </c>
      <c r="G4669" s="17" t="s">
        <v>159</v>
      </c>
      <c r="H4669" s="18" t="s">
        <v>60</v>
      </c>
      <c r="I4669" s="26" t="s">
        <v>60</v>
      </c>
      <c r="J4669" s="19" t="str">
        <f t="shared" si="509"/>
        <v>Needs Review</v>
      </c>
      <c r="K4669" s="19" t="str">
        <f t="shared" si="510"/>
        <v>Bell &amp; Erber</v>
      </c>
      <c r="L4669" s="27" t="str">
        <f t="shared" si="506"/>
        <v>Clay</v>
      </c>
      <c r="M4669" s="27" t="str">
        <f t="shared" si="507"/>
        <v>Clay</v>
      </c>
    </row>
    <row r="4670" spans="1:13" x14ac:dyDescent="0.25">
      <c r="A4670" s="15" t="s">
        <v>141</v>
      </c>
      <c r="B4670" s="16" t="s">
        <v>23</v>
      </c>
      <c r="C4670" s="15" t="str">
        <f t="shared" si="505"/>
        <v>Silt &amp; Clay_Medium</v>
      </c>
      <c r="D4670" s="15">
        <v>3</v>
      </c>
      <c r="E4670" s="33">
        <f t="shared" si="508"/>
        <v>-4.7956768775974754E-2</v>
      </c>
      <c r="F4670" s="15" t="str">
        <f t="shared" si="504"/>
        <v>Rare/Uncommon</v>
      </c>
      <c r="G4670" s="17" t="s">
        <v>159</v>
      </c>
      <c r="H4670" s="18" t="s">
        <v>64</v>
      </c>
      <c r="I4670" s="26" t="s">
        <v>64</v>
      </c>
      <c r="J4670" s="19" t="str">
        <f t="shared" si="509"/>
        <v>Needs Review</v>
      </c>
      <c r="K4670" s="19" t="str">
        <f t="shared" si="510"/>
        <v>Bell &amp; Erber</v>
      </c>
      <c r="L4670" s="27" t="str">
        <f t="shared" si="506"/>
        <v>Clay &amp; Sand</v>
      </c>
      <c r="M4670" s="27" t="str">
        <f t="shared" si="507"/>
        <v>Clay &amp; Sand</v>
      </c>
    </row>
    <row r="4671" spans="1:13" x14ac:dyDescent="0.25">
      <c r="A4671" s="15" t="s">
        <v>141</v>
      </c>
      <c r="B4671" s="16" t="s">
        <v>24</v>
      </c>
      <c r="C4671" s="15" t="str">
        <f t="shared" si="505"/>
        <v>Silt &amp; Clay_Medium To Coarse</v>
      </c>
      <c r="D4671" s="15">
        <v>0</v>
      </c>
      <c r="E4671" s="33">
        <f t="shared" si="508"/>
        <v>-4.8134274696818129E-2</v>
      </c>
      <c r="F4671" s="15" t="str">
        <f t="shared" si="504"/>
        <v>Not Used</v>
      </c>
      <c r="G4671" s="17" t="s">
        <v>159</v>
      </c>
      <c r="H4671" s="18" t="s">
        <v>64</v>
      </c>
      <c r="I4671" s="26" t="s">
        <v>64</v>
      </c>
      <c r="J4671" s="19" t="str">
        <f t="shared" si="509"/>
        <v>Not Used</v>
      </c>
      <c r="K4671" s="19" t="str">
        <f t="shared" si="510"/>
        <v>Not Used</v>
      </c>
      <c r="L4671" s="27" t="str">
        <f t="shared" si="506"/>
        <v>CHECK</v>
      </c>
      <c r="M4671" s="27" t="str">
        <f t="shared" si="507"/>
        <v>Clay &amp; Sand</v>
      </c>
    </row>
    <row r="4672" spans="1:13" x14ac:dyDescent="0.25">
      <c r="A4672" s="15" t="s">
        <v>141</v>
      </c>
      <c r="B4672" s="16" t="s">
        <v>25</v>
      </c>
      <c r="C4672" s="15" t="str">
        <f t="shared" si="505"/>
        <v>Silt &amp; Clay_Organic</v>
      </c>
      <c r="D4672" s="15">
        <v>0</v>
      </c>
      <c r="E4672" s="33">
        <f t="shared" si="508"/>
        <v>-4.8134274696818129E-2</v>
      </c>
      <c r="F4672" s="15" t="str">
        <f t="shared" si="504"/>
        <v>Not Used</v>
      </c>
      <c r="G4672" s="17" t="s">
        <v>159</v>
      </c>
      <c r="H4672" s="18" t="s">
        <v>60</v>
      </c>
      <c r="I4672" s="26" t="s">
        <v>64</v>
      </c>
      <c r="J4672" s="19" t="str">
        <f t="shared" si="509"/>
        <v>Not Used</v>
      </c>
      <c r="K4672" s="19" t="str">
        <f t="shared" si="510"/>
        <v>Not Used</v>
      </c>
      <c r="L4672" s="27" t="str">
        <f t="shared" si="506"/>
        <v>CHECK</v>
      </c>
      <c r="M4672" s="27" t="str">
        <f t="shared" si="507"/>
        <v>Clay</v>
      </c>
    </row>
    <row r="4673" spans="1:13" x14ac:dyDescent="0.25">
      <c r="A4673" s="15" t="s">
        <v>141</v>
      </c>
      <c r="B4673" s="16" t="s">
        <v>26</v>
      </c>
      <c r="C4673" s="15" t="str">
        <f t="shared" si="505"/>
        <v>Silt &amp; Clay_Porous</v>
      </c>
      <c r="D4673" s="15">
        <v>0</v>
      </c>
      <c r="E4673" s="33">
        <f t="shared" si="508"/>
        <v>-4.8134274696818129E-2</v>
      </c>
      <c r="F4673" s="15" t="str">
        <f t="shared" si="504"/>
        <v>Not Used</v>
      </c>
      <c r="G4673" s="17" t="s">
        <v>159</v>
      </c>
      <c r="H4673" s="18" t="s">
        <v>60</v>
      </c>
      <c r="I4673" s="26" t="s">
        <v>60</v>
      </c>
      <c r="J4673" s="19" t="str">
        <f t="shared" si="509"/>
        <v>Not Used</v>
      </c>
      <c r="K4673" s="19" t="str">
        <f t="shared" si="510"/>
        <v>Not Used</v>
      </c>
      <c r="L4673" s="27" t="str">
        <f t="shared" si="506"/>
        <v>CHECK</v>
      </c>
      <c r="M4673" s="27" t="str">
        <f t="shared" si="507"/>
        <v>Clay</v>
      </c>
    </row>
    <row r="4674" spans="1:13" x14ac:dyDescent="0.25">
      <c r="A4674" s="15" t="s">
        <v>141</v>
      </c>
      <c r="B4674" s="16" t="s">
        <v>27</v>
      </c>
      <c r="C4674" s="15" t="str">
        <f t="shared" si="505"/>
        <v>Silt &amp; Clay_Sandy</v>
      </c>
      <c r="D4674" s="15">
        <v>19</v>
      </c>
      <c r="E4674" s="33">
        <f t="shared" si="508"/>
        <v>-4.7010070531476725E-2</v>
      </c>
      <c r="F4674" s="15" t="str">
        <f t="shared" ref="F4674:F4737" si="511">IF(D4674=0,"Not Used",
IF(E4674&lt;Mean,"Rare/Uncommon",
IF(AND(E4674&gt;Mean,E4674&lt;(Mean + Standard_Deviation)),"Fairly Common",
IF(AND(E4674&gt;(Mean + Standard_Deviation),E4674&lt;(Mean + (2*Standard_Deviation))),"Common",
IF(E4674&gt;(Mean + (2*Standard_Deviation)),"Very Common","")))))</f>
        <v>Rare/Uncommon</v>
      </c>
      <c r="G4674" s="17" t="s">
        <v>159</v>
      </c>
      <c r="H4674" s="18" t="s">
        <v>64</v>
      </c>
      <c r="I4674" s="26" t="s">
        <v>64</v>
      </c>
      <c r="J4674" s="19" t="str">
        <f t="shared" si="509"/>
        <v>Needs Review</v>
      </c>
      <c r="K4674" s="19" t="str">
        <f t="shared" si="510"/>
        <v>Bell &amp; Erber</v>
      </c>
      <c r="L4674" s="27" t="str">
        <f t="shared" si="506"/>
        <v>Clay &amp; Sand</v>
      </c>
      <c r="M4674" s="27" t="str">
        <f t="shared" si="507"/>
        <v>Clay &amp; Sand</v>
      </c>
    </row>
    <row r="4675" spans="1:13" x14ac:dyDescent="0.25">
      <c r="A4675" s="15" t="s">
        <v>141</v>
      </c>
      <c r="B4675" s="16" t="s">
        <v>28</v>
      </c>
      <c r="C4675" s="15" t="str">
        <f t="shared" ref="C4675:C4738" si="512">A4675&amp;"_"&amp;IF(ISBLANK(B4675),"",B4675)</f>
        <v>Silt &amp; Clay_Silty</v>
      </c>
      <c r="D4675" s="15">
        <v>11</v>
      </c>
      <c r="E4675" s="33">
        <f t="shared" si="508"/>
        <v>-4.7483419653725739E-2</v>
      </c>
      <c r="F4675" s="15" t="str">
        <f t="shared" si="511"/>
        <v>Rare/Uncommon</v>
      </c>
      <c r="G4675" s="17" t="s">
        <v>159</v>
      </c>
      <c r="H4675" s="18" t="s">
        <v>60</v>
      </c>
      <c r="I4675" s="26" t="s">
        <v>60</v>
      </c>
      <c r="J4675" s="19" t="str">
        <f t="shared" si="509"/>
        <v>Needs Review</v>
      </c>
      <c r="K4675" s="19" t="str">
        <f t="shared" si="510"/>
        <v>Bell &amp; Erber</v>
      </c>
      <c r="L4675" s="27" t="str">
        <f t="shared" ref="L4675:L4738" si="513">IF(K4675="Esch &amp; Erber",I4675,IF(OR(K4675="Bell &amp; Esch",K4675="Bell &amp; Erber",K4675="Everyone Agrees"),H4675,"CHECK"))</f>
        <v>Clay</v>
      </c>
      <c r="M4675" s="27" t="str">
        <f t="shared" ref="M4675:M4738" si="514">IF(K4675="Everyone Agrees",H4675,IF(J4675="Not Used",H4675,IF(NOT(L4675="CHECK"),L4675,H4675)))</f>
        <v>Clay</v>
      </c>
    </row>
    <row r="4676" spans="1:13" x14ac:dyDescent="0.25">
      <c r="A4676" s="15" t="s">
        <v>141</v>
      </c>
      <c r="B4676" s="16" t="s">
        <v>29</v>
      </c>
      <c r="C4676" s="15" t="str">
        <f t="shared" si="512"/>
        <v>Silt &amp; Clay_Soft</v>
      </c>
      <c r="D4676" s="15">
        <v>31</v>
      </c>
      <c r="E4676" s="33">
        <f t="shared" ref="E4676:E4739" si="515">STANDARDIZE(D4676,(SUM($D$2:$D$5657)/COUNT($D$2:$D$5657)),_xlfn.STDEV.P($D$2:$D$5657))</f>
        <v>-4.6300046848103203E-2</v>
      </c>
      <c r="F4676" s="15" t="str">
        <f t="shared" si="511"/>
        <v>Rare/Uncommon</v>
      </c>
      <c r="G4676" s="17" t="s">
        <v>159</v>
      </c>
      <c r="H4676" s="18" t="s">
        <v>60</v>
      </c>
      <c r="I4676" s="26" t="s">
        <v>60</v>
      </c>
      <c r="J4676" s="19" t="str">
        <f t="shared" ref="J4676:J4739" si="516">IF(AND(G4676=H4676,I4676=H4676),"Yes",IF(AND(OR(G4676="CHECK",H4676="CHECK",I4676="CHECK"),NOT(F4676="Not Used")),"Needs Review",IF(F4676="Not Used", "Not Used","No")))</f>
        <v>Needs Review</v>
      </c>
      <c r="K4676" s="19" t="str">
        <f t="shared" ref="K4676:K4739" si="517">IF(J4676="Yes","Everyone Agrees",IF(F4676="Not Used","Not Used",IF(AND(G4676="CHECK",I4676="CHECK"),"Needs Review",IF(G4676=H4676,"Bell &amp; Esch",IF(H4676=I4676,"Bell &amp; Erber",IF(G4676=I4676,"Esch &amp; Erber","Nobody Agrees"))))))</f>
        <v>Bell &amp; Erber</v>
      </c>
      <c r="L4676" s="27" t="str">
        <f t="shared" si="513"/>
        <v>Clay</v>
      </c>
      <c r="M4676" s="27" t="str">
        <f t="shared" si="514"/>
        <v>Clay</v>
      </c>
    </row>
    <row r="4677" spans="1:13" x14ac:dyDescent="0.25">
      <c r="A4677" s="15" t="s">
        <v>141</v>
      </c>
      <c r="B4677" s="16" t="s">
        <v>30</v>
      </c>
      <c r="C4677" s="15" t="str">
        <f t="shared" si="512"/>
        <v>Silt &amp; Clay_Sticky</v>
      </c>
      <c r="D4677" s="15">
        <v>0</v>
      </c>
      <c r="E4677" s="33">
        <f t="shared" si="515"/>
        <v>-4.8134274696818129E-2</v>
      </c>
      <c r="F4677" s="15" t="str">
        <f t="shared" si="511"/>
        <v>Not Used</v>
      </c>
      <c r="G4677" s="17" t="s">
        <v>159</v>
      </c>
      <c r="H4677" s="18" t="s">
        <v>60</v>
      </c>
      <c r="I4677" s="26" t="s">
        <v>60</v>
      </c>
      <c r="J4677" s="19" t="str">
        <f t="shared" si="516"/>
        <v>Not Used</v>
      </c>
      <c r="K4677" s="19" t="str">
        <f t="shared" si="517"/>
        <v>Not Used</v>
      </c>
      <c r="L4677" s="27" t="str">
        <f t="shared" si="513"/>
        <v>CHECK</v>
      </c>
      <c r="M4677" s="27" t="str">
        <f t="shared" si="514"/>
        <v>Clay</v>
      </c>
    </row>
    <row r="4678" spans="1:13" x14ac:dyDescent="0.25">
      <c r="A4678" s="15" t="s">
        <v>141</v>
      </c>
      <c r="B4678" s="16" t="s">
        <v>31</v>
      </c>
      <c r="C4678" s="15" t="str">
        <f t="shared" si="512"/>
        <v>Silt &amp; Clay_Stoney</v>
      </c>
      <c r="D4678" s="15">
        <v>3</v>
      </c>
      <c r="E4678" s="33">
        <f t="shared" si="515"/>
        <v>-4.7956768775974754E-2</v>
      </c>
      <c r="F4678" s="15" t="str">
        <f t="shared" si="511"/>
        <v>Rare/Uncommon</v>
      </c>
      <c r="G4678" s="17" t="s">
        <v>159</v>
      </c>
      <c r="H4678" s="18" t="s">
        <v>158</v>
      </c>
      <c r="I4678" s="26" t="s">
        <v>158</v>
      </c>
      <c r="J4678" s="19" t="str">
        <f t="shared" si="516"/>
        <v>Needs Review</v>
      </c>
      <c r="K4678" s="19" t="str">
        <f t="shared" si="517"/>
        <v>Bell &amp; Erber</v>
      </c>
      <c r="L4678" s="27" t="str">
        <f t="shared" si="513"/>
        <v>Diamicton</v>
      </c>
      <c r="M4678" s="27" t="str">
        <f t="shared" si="514"/>
        <v>Diamicton</v>
      </c>
    </row>
    <row r="4679" spans="1:13" x14ac:dyDescent="0.25">
      <c r="A4679" s="15" t="s">
        <v>141</v>
      </c>
      <c r="B4679" s="16" t="s">
        <v>32</v>
      </c>
      <c r="C4679" s="15" t="str">
        <f t="shared" si="512"/>
        <v>Silt &amp; Clay_Stringers</v>
      </c>
      <c r="D4679" s="15">
        <v>4</v>
      </c>
      <c r="E4679" s="33">
        <f t="shared" si="515"/>
        <v>-4.7897600135693622E-2</v>
      </c>
      <c r="F4679" s="15" t="str">
        <f t="shared" si="511"/>
        <v>Rare/Uncommon</v>
      </c>
      <c r="G4679" s="17" t="s">
        <v>159</v>
      </c>
      <c r="H4679" s="18" t="s">
        <v>60</v>
      </c>
      <c r="I4679" s="26" t="s">
        <v>60</v>
      </c>
      <c r="J4679" s="19" t="str">
        <f t="shared" si="516"/>
        <v>Needs Review</v>
      </c>
      <c r="K4679" s="19" t="str">
        <f t="shared" si="517"/>
        <v>Bell &amp; Erber</v>
      </c>
      <c r="L4679" s="27" t="str">
        <f t="shared" si="513"/>
        <v>Clay</v>
      </c>
      <c r="M4679" s="27" t="str">
        <f t="shared" si="514"/>
        <v>Clay</v>
      </c>
    </row>
    <row r="4680" spans="1:13" x14ac:dyDescent="0.25">
      <c r="A4680" s="15" t="s">
        <v>141</v>
      </c>
      <c r="B4680" s="16" t="s">
        <v>33</v>
      </c>
      <c r="C4680" s="15" t="str">
        <f t="shared" si="512"/>
        <v>Silt &amp; Clay_Strips</v>
      </c>
      <c r="D4680" s="15">
        <v>2</v>
      </c>
      <c r="E4680" s="33">
        <f t="shared" si="515"/>
        <v>-4.8015937416255879E-2</v>
      </c>
      <c r="F4680" s="15" t="str">
        <f t="shared" si="511"/>
        <v>Rare/Uncommon</v>
      </c>
      <c r="G4680" s="17" t="s">
        <v>159</v>
      </c>
      <c r="H4680" s="18" t="s">
        <v>60</v>
      </c>
      <c r="I4680" s="26" t="s">
        <v>60</v>
      </c>
      <c r="J4680" s="19" t="str">
        <f t="shared" si="516"/>
        <v>Needs Review</v>
      </c>
      <c r="K4680" s="19" t="str">
        <f t="shared" si="517"/>
        <v>Bell &amp; Erber</v>
      </c>
      <c r="L4680" s="27" t="str">
        <f t="shared" si="513"/>
        <v>Clay</v>
      </c>
      <c r="M4680" s="27" t="str">
        <f t="shared" si="514"/>
        <v>Clay</v>
      </c>
    </row>
    <row r="4681" spans="1:13" x14ac:dyDescent="0.25">
      <c r="A4681" s="15" t="s">
        <v>141</v>
      </c>
      <c r="B4681" s="16" t="s">
        <v>34</v>
      </c>
      <c r="C4681" s="15" t="str">
        <f t="shared" si="512"/>
        <v>Silt &amp; Clay_Swelling</v>
      </c>
      <c r="D4681" s="15">
        <v>0</v>
      </c>
      <c r="E4681" s="33">
        <f t="shared" si="515"/>
        <v>-4.8134274696818129E-2</v>
      </c>
      <c r="F4681" s="15" t="str">
        <f t="shared" si="511"/>
        <v>Not Used</v>
      </c>
      <c r="G4681" s="17" t="s">
        <v>159</v>
      </c>
      <c r="H4681" s="18" t="s">
        <v>60</v>
      </c>
      <c r="I4681" s="26" t="s">
        <v>60</v>
      </c>
      <c r="J4681" s="19" t="str">
        <f t="shared" si="516"/>
        <v>Not Used</v>
      </c>
      <c r="K4681" s="19" t="str">
        <f t="shared" si="517"/>
        <v>Not Used</v>
      </c>
      <c r="L4681" s="27" t="str">
        <f t="shared" si="513"/>
        <v>CHECK</v>
      </c>
      <c r="M4681" s="27" t="str">
        <f t="shared" si="514"/>
        <v>Clay</v>
      </c>
    </row>
    <row r="4682" spans="1:13" x14ac:dyDescent="0.25">
      <c r="A4682" s="15" t="s">
        <v>141</v>
      </c>
      <c r="B4682" s="16" t="s">
        <v>35</v>
      </c>
      <c r="C4682" s="15" t="str">
        <f t="shared" si="512"/>
        <v>Silt &amp; Clay_Very Coarse</v>
      </c>
      <c r="D4682" s="15">
        <v>0</v>
      </c>
      <c r="E4682" s="33">
        <f t="shared" si="515"/>
        <v>-4.8134274696818129E-2</v>
      </c>
      <c r="F4682" s="15" t="str">
        <f t="shared" si="511"/>
        <v>Not Used</v>
      </c>
      <c r="G4682" s="17" t="s">
        <v>159</v>
      </c>
      <c r="H4682" s="18" t="s">
        <v>64</v>
      </c>
      <c r="I4682" s="26" t="s">
        <v>64</v>
      </c>
      <c r="J4682" s="19" t="str">
        <f t="shared" si="516"/>
        <v>Not Used</v>
      </c>
      <c r="K4682" s="19" t="str">
        <f t="shared" si="517"/>
        <v>Not Used</v>
      </c>
      <c r="L4682" s="27" t="str">
        <f t="shared" si="513"/>
        <v>CHECK</v>
      </c>
      <c r="M4682" s="27" t="str">
        <f t="shared" si="514"/>
        <v>Clay &amp; Sand</v>
      </c>
    </row>
    <row r="4683" spans="1:13" x14ac:dyDescent="0.25">
      <c r="A4683" s="15" t="s">
        <v>141</v>
      </c>
      <c r="B4683" s="16" t="s">
        <v>160</v>
      </c>
      <c r="C4683" s="15" t="str">
        <f t="shared" si="512"/>
        <v>Silt &amp; Clay_Very Fine</v>
      </c>
      <c r="D4683" s="15">
        <v>3</v>
      </c>
      <c r="E4683" s="33">
        <f t="shared" si="515"/>
        <v>-4.7956768775974754E-2</v>
      </c>
      <c r="F4683" s="15" t="str">
        <f t="shared" si="511"/>
        <v>Rare/Uncommon</v>
      </c>
      <c r="G4683" s="17" t="s">
        <v>159</v>
      </c>
      <c r="H4683" s="18" t="s">
        <v>60</v>
      </c>
      <c r="I4683" s="26" t="s">
        <v>60</v>
      </c>
      <c r="J4683" s="19" t="str">
        <f t="shared" si="516"/>
        <v>Needs Review</v>
      </c>
      <c r="K4683" s="19" t="str">
        <f t="shared" si="517"/>
        <v>Bell &amp; Erber</v>
      </c>
      <c r="L4683" s="27" t="str">
        <f t="shared" si="513"/>
        <v>Clay</v>
      </c>
      <c r="M4683" s="27" t="str">
        <f t="shared" si="514"/>
        <v>Clay</v>
      </c>
    </row>
    <row r="4684" spans="1:13" x14ac:dyDescent="0.25">
      <c r="A4684" s="15" t="s">
        <v>141</v>
      </c>
      <c r="B4684" s="16" t="s">
        <v>36</v>
      </c>
      <c r="C4684" s="15" t="str">
        <f t="shared" si="512"/>
        <v>Silt &amp; Clay_Very Fine-Coarse</v>
      </c>
      <c r="D4684" s="15">
        <v>0</v>
      </c>
      <c r="E4684" s="33">
        <f t="shared" si="515"/>
        <v>-4.8134274696818129E-2</v>
      </c>
      <c r="F4684" s="15" t="str">
        <f t="shared" si="511"/>
        <v>Not Used</v>
      </c>
      <c r="G4684" s="17" t="s">
        <v>159</v>
      </c>
      <c r="H4684" s="18" t="s">
        <v>64</v>
      </c>
      <c r="I4684" s="26" t="s">
        <v>64</v>
      </c>
      <c r="J4684" s="19" t="str">
        <f t="shared" si="516"/>
        <v>Not Used</v>
      </c>
      <c r="K4684" s="19" t="str">
        <f t="shared" si="517"/>
        <v>Not Used</v>
      </c>
      <c r="L4684" s="27" t="str">
        <f t="shared" si="513"/>
        <v>CHECK</v>
      </c>
      <c r="M4684" s="27" t="str">
        <f t="shared" si="514"/>
        <v>Clay &amp; Sand</v>
      </c>
    </row>
    <row r="4685" spans="1:13" x14ac:dyDescent="0.25">
      <c r="A4685" s="15" t="s">
        <v>141</v>
      </c>
      <c r="B4685" s="16" t="s">
        <v>37</v>
      </c>
      <c r="C4685" s="15" t="str">
        <f t="shared" si="512"/>
        <v>Silt &amp; Clay_Very Fine-Fine</v>
      </c>
      <c r="D4685" s="15">
        <v>0</v>
      </c>
      <c r="E4685" s="33">
        <f t="shared" si="515"/>
        <v>-4.8134274696818129E-2</v>
      </c>
      <c r="F4685" s="15" t="str">
        <f t="shared" si="511"/>
        <v>Not Used</v>
      </c>
      <c r="G4685" s="17" t="s">
        <v>159</v>
      </c>
      <c r="H4685" s="18" t="s">
        <v>60</v>
      </c>
      <c r="I4685" s="26" t="s">
        <v>60</v>
      </c>
      <c r="J4685" s="19" t="str">
        <f t="shared" si="516"/>
        <v>Not Used</v>
      </c>
      <c r="K4685" s="19" t="str">
        <f t="shared" si="517"/>
        <v>Not Used</v>
      </c>
      <c r="L4685" s="27" t="str">
        <f t="shared" si="513"/>
        <v>CHECK</v>
      </c>
      <c r="M4685" s="27" t="str">
        <f t="shared" si="514"/>
        <v>Clay</v>
      </c>
    </row>
    <row r="4686" spans="1:13" x14ac:dyDescent="0.25">
      <c r="A4686" s="15" t="s">
        <v>141</v>
      </c>
      <c r="B4686" s="16" t="s">
        <v>38</v>
      </c>
      <c r="C4686" s="15" t="str">
        <f t="shared" si="512"/>
        <v>Silt &amp; Clay_Very Fine-Medium</v>
      </c>
      <c r="D4686" s="15">
        <v>0</v>
      </c>
      <c r="E4686" s="33">
        <f t="shared" si="515"/>
        <v>-4.8134274696818129E-2</v>
      </c>
      <c r="F4686" s="15" t="str">
        <f t="shared" si="511"/>
        <v>Not Used</v>
      </c>
      <c r="G4686" s="17" t="s">
        <v>159</v>
      </c>
      <c r="H4686" s="18" t="s">
        <v>64</v>
      </c>
      <c r="I4686" s="26" t="s">
        <v>64</v>
      </c>
      <c r="J4686" s="19" t="str">
        <f t="shared" si="516"/>
        <v>Not Used</v>
      </c>
      <c r="K4686" s="19" t="str">
        <f t="shared" si="517"/>
        <v>Not Used</v>
      </c>
      <c r="L4686" s="27" t="str">
        <f t="shared" si="513"/>
        <v>CHECK</v>
      </c>
      <c r="M4686" s="27" t="str">
        <f t="shared" si="514"/>
        <v>Clay &amp; Sand</v>
      </c>
    </row>
    <row r="4687" spans="1:13" x14ac:dyDescent="0.25">
      <c r="A4687" s="15" t="s">
        <v>141</v>
      </c>
      <c r="B4687" s="16" t="s">
        <v>39</v>
      </c>
      <c r="C4687" s="15" t="str">
        <f t="shared" si="512"/>
        <v>Silt &amp; Clay_Very Hard</v>
      </c>
      <c r="D4687" s="15">
        <v>0</v>
      </c>
      <c r="E4687" s="33">
        <f t="shared" si="515"/>
        <v>-4.8134274696818129E-2</v>
      </c>
      <c r="F4687" s="15" t="str">
        <f t="shared" si="511"/>
        <v>Not Used</v>
      </c>
      <c r="G4687" s="17" t="s">
        <v>159</v>
      </c>
      <c r="H4687" s="18" t="s">
        <v>60</v>
      </c>
      <c r="I4687" s="26" t="s">
        <v>60</v>
      </c>
      <c r="J4687" s="19" t="str">
        <f t="shared" si="516"/>
        <v>Not Used</v>
      </c>
      <c r="K4687" s="19" t="str">
        <f t="shared" si="517"/>
        <v>Not Used</v>
      </c>
      <c r="L4687" s="27" t="str">
        <f t="shared" si="513"/>
        <v>CHECK</v>
      </c>
      <c r="M4687" s="27" t="str">
        <f t="shared" si="514"/>
        <v>Clay</v>
      </c>
    </row>
    <row r="4688" spans="1:13" x14ac:dyDescent="0.25">
      <c r="A4688" s="15" t="s">
        <v>141</v>
      </c>
      <c r="B4688" s="16" t="s">
        <v>40</v>
      </c>
      <c r="C4688" s="15" t="str">
        <f t="shared" si="512"/>
        <v>Silt &amp; Clay_W/Boulders</v>
      </c>
      <c r="D4688" s="15">
        <v>5</v>
      </c>
      <c r="E4688" s="33">
        <f t="shared" si="515"/>
        <v>-4.7838431495412496E-2</v>
      </c>
      <c r="F4688" s="15" t="str">
        <f t="shared" si="511"/>
        <v>Rare/Uncommon</v>
      </c>
      <c r="G4688" s="17" t="s">
        <v>159</v>
      </c>
      <c r="H4688" s="18" t="s">
        <v>158</v>
      </c>
      <c r="I4688" s="26" t="s">
        <v>158</v>
      </c>
      <c r="J4688" s="19" t="str">
        <f t="shared" si="516"/>
        <v>Needs Review</v>
      </c>
      <c r="K4688" s="19" t="str">
        <f t="shared" si="517"/>
        <v>Bell &amp; Erber</v>
      </c>
      <c r="L4688" s="27" t="str">
        <f t="shared" si="513"/>
        <v>Diamicton</v>
      </c>
      <c r="M4688" s="27" t="str">
        <f t="shared" si="514"/>
        <v>Diamicton</v>
      </c>
    </row>
    <row r="4689" spans="1:13" x14ac:dyDescent="0.25">
      <c r="A4689" s="15" t="s">
        <v>141</v>
      </c>
      <c r="B4689" s="16" t="s">
        <v>41</v>
      </c>
      <c r="C4689" s="15" t="str">
        <f t="shared" si="512"/>
        <v>Silt &amp; Clay_W/Clay</v>
      </c>
      <c r="D4689" s="15">
        <v>2</v>
      </c>
      <c r="E4689" s="33">
        <f t="shared" si="515"/>
        <v>-4.8015937416255879E-2</v>
      </c>
      <c r="F4689" s="15" t="str">
        <f t="shared" si="511"/>
        <v>Rare/Uncommon</v>
      </c>
      <c r="G4689" s="17" t="s">
        <v>159</v>
      </c>
      <c r="H4689" s="18" t="s">
        <v>60</v>
      </c>
      <c r="I4689" s="26" t="s">
        <v>60</v>
      </c>
      <c r="J4689" s="19" t="str">
        <f t="shared" si="516"/>
        <v>Needs Review</v>
      </c>
      <c r="K4689" s="19" t="str">
        <f t="shared" si="517"/>
        <v>Bell &amp; Erber</v>
      </c>
      <c r="L4689" s="27" t="str">
        <f t="shared" si="513"/>
        <v>Clay</v>
      </c>
      <c r="M4689" s="27" t="str">
        <f t="shared" si="514"/>
        <v>Clay</v>
      </c>
    </row>
    <row r="4690" spans="1:13" x14ac:dyDescent="0.25">
      <c r="A4690" s="15" t="s">
        <v>141</v>
      </c>
      <c r="B4690" s="16" t="s">
        <v>42</v>
      </c>
      <c r="C4690" s="15" t="str">
        <f t="shared" si="512"/>
        <v>Silt &amp; Clay_W/Coal</v>
      </c>
      <c r="D4690" s="15">
        <v>1</v>
      </c>
      <c r="E4690" s="33">
        <f t="shared" si="515"/>
        <v>-4.8075106056537004E-2</v>
      </c>
      <c r="F4690" s="15" t="str">
        <f t="shared" si="511"/>
        <v>Rare/Uncommon</v>
      </c>
      <c r="G4690" s="17" t="s">
        <v>159</v>
      </c>
      <c r="H4690" s="18" t="s">
        <v>158</v>
      </c>
      <c r="I4690" s="26" t="s">
        <v>158</v>
      </c>
      <c r="J4690" s="19" t="str">
        <f t="shared" si="516"/>
        <v>Needs Review</v>
      </c>
      <c r="K4690" s="19" t="str">
        <f t="shared" si="517"/>
        <v>Bell &amp; Erber</v>
      </c>
      <c r="L4690" s="27" t="str">
        <f t="shared" si="513"/>
        <v>Diamicton</v>
      </c>
      <c r="M4690" s="27" t="str">
        <f t="shared" si="514"/>
        <v>Diamicton</v>
      </c>
    </row>
    <row r="4691" spans="1:13" x14ac:dyDescent="0.25">
      <c r="A4691" s="15" t="s">
        <v>141</v>
      </c>
      <c r="B4691" s="16" t="s">
        <v>43</v>
      </c>
      <c r="C4691" s="15" t="str">
        <f t="shared" si="512"/>
        <v>Silt &amp; Clay_W/Cobbles</v>
      </c>
      <c r="D4691" s="15">
        <v>3</v>
      </c>
      <c r="E4691" s="33">
        <f t="shared" si="515"/>
        <v>-4.7956768775974754E-2</v>
      </c>
      <c r="F4691" s="15" t="str">
        <f t="shared" si="511"/>
        <v>Rare/Uncommon</v>
      </c>
      <c r="G4691" s="17" t="s">
        <v>159</v>
      </c>
      <c r="H4691" s="18" t="s">
        <v>158</v>
      </c>
      <c r="I4691" s="26" t="s">
        <v>158</v>
      </c>
      <c r="J4691" s="19" t="str">
        <f t="shared" si="516"/>
        <v>Needs Review</v>
      </c>
      <c r="K4691" s="19" t="str">
        <f t="shared" si="517"/>
        <v>Bell &amp; Erber</v>
      </c>
      <c r="L4691" s="27" t="str">
        <f t="shared" si="513"/>
        <v>Diamicton</v>
      </c>
      <c r="M4691" s="27" t="str">
        <f t="shared" si="514"/>
        <v>Diamicton</v>
      </c>
    </row>
    <row r="4692" spans="1:13" x14ac:dyDescent="0.25">
      <c r="A4692" s="15" t="s">
        <v>141</v>
      </c>
      <c r="B4692" s="16" t="s">
        <v>44</v>
      </c>
      <c r="C4692" s="15" t="str">
        <f t="shared" si="512"/>
        <v>Silt &amp; Clay_W/Dolomite</v>
      </c>
      <c r="D4692" s="15">
        <v>0</v>
      </c>
      <c r="E4692" s="33">
        <f t="shared" si="515"/>
        <v>-4.8134274696818129E-2</v>
      </c>
      <c r="F4692" s="15" t="str">
        <f t="shared" si="511"/>
        <v>Not Used</v>
      </c>
      <c r="G4692" s="17" t="s">
        <v>159</v>
      </c>
      <c r="H4692" s="18" t="s">
        <v>158</v>
      </c>
      <c r="I4692" s="26" t="s">
        <v>158</v>
      </c>
      <c r="J4692" s="19" t="str">
        <f t="shared" si="516"/>
        <v>Not Used</v>
      </c>
      <c r="K4692" s="19" t="str">
        <f t="shared" si="517"/>
        <v>Not Used</v>
      </c>
      <c r="L4692" s="27" t="str">
        <f t="shared" si="513"/>
        <v>CHECK</v>
      </c>
      <c r="M4692" s="27" t="str">
        <f t="shared" si="514"/>
        <v>Diamicton</v>
      </c>
    </row>
    <row r="4693" spans="1:13" x14ac:dyDescent="0.25">
      <c r="A4693" s="15" t="s">
        <v>141</v>
      </c>
      <c r="B4693" s="16" t="s">
        <v>45</v>
      </c>
      <c r="C4693" s="15" t="str">
        <f t="shared" si="512"/>
        <v>Silt &amp; Clay_W/Gravel</v>
      </c>
      <c r="D4693" s="15">
        <v>10</v>
      </c>
      <c r="E4693" s="33">
        <f t="shared" si="515"/>
        <v>-4.7542588294006864E-2</v>
      </c>
      <c r="F4693" s="15" t="str">
        <f t="shared" si="511"/>
        <v>Rare/Uncommon</v>
      </c>
      <c r="G4693" s="17" t="s">
        <v>159</v>
      </c>
      <c r="H4693" s="18" t="s">
        <v>158</v>
      </c>
      <c r="I4693" s="26" t="s">
        <v>158</v>
      </c>
      <c r="J4693" s="19" t="str">
        <f t="shared" si="516"/>
        <v>Needs Review</v>
      </c>
      <c r="K4693" s="19" t="str">
        <f t="shared" si="517"/>
        <v>Bell &amp; Erber</v>
      </c>
      <c r="L4693" s="27" t="str">
        <f t="shared" si="513"/>
        <v>Diamicton</v>
      </c>
      <c r="M4693" s="27" t="str">
        <f t="shared" si="514"/>
        <v>Diamicton</v>
      </c>
    </row>
    <row r="4694" spans="1:13" x14ac:dyDescent="0.25">
      <c r="A4694" s="15" t="s">
        <v>141</v>
      </c>
      <c r="B4694" s="16" t="s">
        <v>46</v>
      </c>
      <c r="C4694" s="15" t="str">
        <f t="shared" si="512"/>
        <v>Silt &amp; Clay_W/Gypsum</v>
      </c>
      <c r="D4694" s="15">
        <v>0</v>
      </c>
      <c r="E4694" s="33">
        <f t="shared" si="515"/>
        <v>-4.8134274696818129E-2</v>
      </c>
      <c r="F4694" s="15" t="str">
        <f t="shared" si="511"/>
        <v>Not Used</v>
      </c>
      <c r="G4694" s="17" t="s">
        <v>159</v>
      </c>
      <c r="H4694" s="18" t="s">
        <v>158</v>
      </c>
      <c r="I4694" s="26" t="s">
        <v>158</v>
      </c>
      <c r="J4694" s="19" t="str">
        <f t="shared" si="516"/>
        <v>Not Used</v>
      </c>
      <c r="K4694" s="19" t="str">
        <f t="shared" si="517"/>
        <v>Not Used</v>
      </c>
      <c r="L4694" s="27" t="str">
        <f t="shared" si="513"/>
        <v>CHECK</v>
      </c>
      <c r="M4694" s="27" t="str">
        <f t="shared" si="514"/>
        <v>Diamicton</v>
      </c>
    </row>
    <row r="4695" spans="1:13" x14ac:dyDescent="0.25">
      <c r="A4695" s="15" t="s">
        <v>141</v>
      </c>
      <c r="B4695" s="16" t="s">
        <v>47</v>
      </c>
      <c r="C4695" s="15" t="str">
        <f t="shared" si="512"/>
        <v>Silt &amp; Clay_W/Limestone</v>
      </c>
      <c r="D4695" s="15">
        <v>0</v>
      </c>
      <c r="E4695" s="33">
        <f t="shared" si="515"/>
        <v>-4.8134274696818129E-2</v>
      </c>
      <c r="F4695" s="15" t="str">
        <f t="shared" si="511"/>
        <v>Not Used</v>
      </c>
      <c r="G4695" s="17" t="s">
        <v>159</v>
      </c>
      <c r="H4695" s="18" t="s">
        <v>158</v>
      </c>
      <c r="I4695" s="26" t="s">
        <v>158</v>
      </c>
      <c r="J4695" s="19" t="str">
        <f t="shared" si="516"/>
        <v>Not Used</v>
      </c>
      <c r="K4695" s="19" t="str">
        <f t="shared" si="517"/>
        <v>Not Used</v>
      </c>
      <c r="L4695" s="27" t="str">
        <f t="shared" si="513"/>
        <v>CHECK</v>
      </c>
      <c r="M4695" s="27" t="str">
        <f t="shared" si="514"/>
        <v>Diamicton</v>
      </c>
    </row>
    <row r="4696" spans="1:13" x14ac:dyDescent="0.25">
      <c r="A4696" s="15" t="s">
        <v>141</v>
      </c>
      <c r="B4696" s="16" t="s">
        <v>48</v>
      </c>
      <c r="C4696" s="15" t="str">
        <f t="shared" si="512"/>
        <v>Silt &amp; Clay_W/Pyrite</v>
      </c>
      <c r="D4696" s="15">
        <v>0</v>
      </c>
      <c r="E4696" s="33">
        <f t="shared" si="515"/>
        <v>-4.8134274696818129E-2</v>
      </c>
      <c r="F4696" s="15" t="str">
        <f t="shared" si="511"/>
        <v>Not Used</v>
      </c>
      <c r="G4696" s="17" t="s">
        <v>159</v>
      </c>
      <c r="H4696" s="18" t="s">
        <v>158</v>
      </c>
      <c r="I4696" s="26" t="s">
        <v>158</v>
      </c>
      <c r="J4696" s="19" t="str">
        <f t="shared" si="516"/>
        <v>Not Used</v>
      </c>
      <c r="K4696" s="19" t="str">
        <f t="shared" si="517"/>
        <v>Not Used</v>
      </c>
      <c r="L4696" s="27" t="str">
        <f t="shared" si="513"/>
        <v>CHECK</v>
      </c>
      <c r="M4696" s="27" t="str">
        <f t="shared" si="514"/>
        <v>Diamicton</v>
      </c>
    </row>
    <row r="4697" spans="1:13" x14ac:dyDescent="0.25">
      <c r="A4697" s="15" t="s">
        <v>141</v>
      </c>
      <c r="B4697" s="16" t="s">
        <v>49</v>
      </c>
      <c r="C4697" s="15" t="str">
        <f t="shared" si="512"/>
        <v>Silt &amp; Clay_W/Sand</v>
      </c>
      <c r="D4697" s="15">
        <v>29</v>
      </c>
      <c r="E4697" s="33">
        <f t="shared" si="515"/>
        <v>-4.641838412866546E-2</v>
      </c>
      <c r="F4697" s="15" t="str">
        <f t="shared" si="511"/>
        <v>Rare/Uncommon</v>
      </c>
      <c r="G4697" s="17" t="s">
        <v>159</v>
      </c>
      <c r="H4697" s="18" t="s">
        <v>64</v>
      </c>
      <c r="I4697" s="26" t="s">
        <v>64</v>
      </c>
      <c r="J4697" s="19" t="str">
        <f t="shared" si="516"/>
        <v>Needs Review</v>
      </c>
      <c r="K4697" s="19" t="str">
        <f t="shared" si="517"/>
        <v>Bell &amp; Erber</v>
      </c>
      <c r="L4697" s="27" t="str">
        <f t="shared" si="513"/>
        <v>Clay &amp; Sand</v>
      </c>
      <c r="M4697" s="27" t="str">
        <f t="shared" si="514"/>
        <v>Clay &amp; Sand</v>
      </c>
    </row>
    <row r="4698" spans="1:13" x14ac:dyDescent="0.25">
      <c r="A4698" s="15" t="s">
        <v>141</v>
      </c>
      <c r="B4698" s="16" t="s">
        <v>50</v>
      </c>
      <c r="C4698" s="15" t="str">
        <f t="shared" si="512"/>
        <v>Silt &amp; Clay_W/Sandstone</v>
      </c>
      <c r="D4698" s="15">
        <v>0</v>
      </c>
      <c r="E4698" s="33">
        <f t="shared" si="515"/>
        <v>-4.8134274696818129E-2</v>
      </c>
      <c r="F4698" s="15" t="str">
        <f t="shared" si="511"/>
        <v>Not Used</v>
      </c>
      <c r="G4698" s="17" t="s">
        <v>159</v>
      </c>
      <c r="H4698" s="18" t="s">
        <v>158</v>
      </c>
      <c r="I4698" s="26" t="s">
        <v>158</v>
      </c>
      <c r="J4698" s="19" t="str">
        <f t="shared" si="516"/>
        <v>Not Used</v>
      </c>
      <c r="K4698" s="19" t="str">
        <f t="shared" si="517"/>
        <v>Not Used</v>
      </c>
      <c r="L4698" s="27" t="str">
        <f t="shared" si="513"/>
        <v>CHECK</v>
      </c>
      <c r="M4698" s="27" t="str">
        <f t="shared" si="514"/>
        <v>Diamicton</v>
      </c>
    </row>
    <row r="4699" spans="1:13" x14ac:dyDescent="0.25">
      <c r="A4699" s="15" t="s">
        <v>141</v>
      </c>
      <c r="B4699" s="16" t="s">
        <v>51</v>
      </c>
      <c r="C4699" s="15" t="str">
        <f t="shared" si="512"/>
        <v>Silt &amp; Clay_W/Shale</v>
      </c>
      <c r="D4699" s="15">
        <v>0</v>
      </c>
      <c r="E4699" s="33">
        <f t="shared" si="515"/>
        <v>-4.8134274696818129E-2</v>
      </c>
      <c r="F4699" s="15" t="str">
        <f t="shared" si="511"/>
        <v>Not Used</v>
      </c>
      <c r="G4699" s="17" t="s">
        <v>159</v>
      </c>
      <c r="H4699" s="18" t="s">
        <v>158</v>
      </c>
      <c r="I4699" s="26" t="s">
        <v>158</v>
      </c>
      <c r="J4699" s="19" t="str">
        <f t="shared" si="516"/>
        <v>Not Used</v>
      </c>
      <c r="K4699" s="19" t="str">
        <f t="shared" si="517"/>
        <v>Not Used</v>
      </c>
      <c r="L4699" s="27" t="str">
        <f t="shared" si="513"/>
        <v>CHECK</v>
      </c>
      <c r="M4699" s="27" t="str">
        <f t="shared" si="514"/>
        <v>Diamicton</v>
      </c>
    </row>
    <row r="4700" spans="1:13" x14ac:dyDescent="0.25">
      <c r="A4700" s="15" t="s">
        <v>141</v>
      </c>
      <c r="B4700" s="16" t="s">
        <v>52</v>
      </c>
      <c r="C4700" s="15" t="str">
        <f t="shared" si="512"/>
        <v>Silt &amp; Clay_W/Silt</v>
      </c>
      <c r="D4700" s="15">
        <v>0</v>
      </c>
      <c r="E4700" s="33">
        <f t="shared" si="515"/>
        <v>-4.8134274696818129E-2</v>
      </c>
      <c r="F4700" s="15" t="str">
        <f t="shared" si="511"/>
        <v>Not Used</v>
      </c>
      <c r="G4700" s="17" t="s">
        <v>159</v>
      </c>
      <c r="H4700" s="18" t="s">
        <v>60</v>
      </c>
      <c r="I4700" s="26" t="s">
        <v>60</v>
      </c>
      <c r="J4700" s="19" t="str">
        <f t="shared" si="516"/>
        <v>Not Used</v>
      </c>
      <c r="K4700" s="19" t="str">
        <f t="shared" si="517"/>
        <v>Not Used</v>
      </c>
      <c r="L4700" s="27" t="str">
        <f t="shared" si="513"/>
        <v>CHECK</v>
      </c>
      <c r="M4700" s="27" t="str">
        <f t="shared" si="514"/>
        <v>Clay</v>
      </c>
    </row>
    <row r="4701" spans="1:13" x14ac:dyDescent="0.25">
      <c r="A4701" s="15" t="s">
        <v>141</v>
      </c>
      <c r="B4701" s="16" t="s">
        <v>53</v>
      </c>
      <c r="C4701" s="15" t="str">
        <f t="shared" si="512"/>
        <v>Silt &amp; Clay_W/Stones</v>
      </c>
      <c r="D4701" s="15">
        <v>12</v>
      </c>
      <c r="E4701" s="33">
        <f t="shared" si="515"/>
        <v>-4.7424251013444607E-2</v>
      </c>
      <c r="F4701" s="15" t="str">
        <f t="shared" si="511"/>
        <v>Rare/Uncommon</v>
      </c>
      <c r="G4701" s="17" t="s">
        <v>159</v>
      </c>
      <c r="H4701" s="18" t="s">
        <v>158</v>
      </c>
      <c r="I4701" s="26" t="s">
        <v>158</v>
      </c>
      <c r="J4701" s="19" t="str">
        <f t="shared" si="516"/>
        <v>Needs Review</v>
      </c>
      <c r="K4701" s="19" t="str">
        <f t="shared" si="517"/>
        <v>Bell &amp; Erber</v>
      </c>
      <c r="L4701" s="27" t="str">
        <f t="shared" si="513"/>
        <v>Diamicton</v>
      </c>
      <c r="M4701" s="27" t="str">
        <f t="shared" si="514"/>
        <v>Diamicton</v>
      </c>
    </row>
    <row r="4702" spans="1:13" x14ac:dyDescent="0.25">
      <c r="A4702" s="15" t="s">
        <v>141</v>
      </c>
      <c r="B4702" s="16" t="s">
        <v>54</v>
      </c>
      <c r="C4702" s="15" t="str">
        <f t="shared" si="512"/>
        <v>Silt &amp; Clay_Water Bearing</v>
      </c>
      <c r="D4702" s="15">
        <v>7</v>
      </c>
      <c r="E4702" s="33">
        <f t="shared" si="515"/>
        <v>-4.7720094214850246E-2</v>
      </c>
      <c r="F4702" s="15" t="str">
        <f t="shared" si="511"/>
        <v>Rare/Uncommon</v>
      </c>
      <c r="G4702" s="17" t="s">
        <v>159</v>
      </c>
      <c r="H4702" s="18" t="s">
        <v>60</v>
      </c>
      <c r="I4702" s="26" t="s">
        <v>60</v>
      </c>
      <c r="J4702" s="19" t="str">
        <f t="shared" si="516"/>
        <v>Needs Review</v>
      </c>
      <c r="K4702" s="19" t="str">
        <f t="shared" si="517"/>
        <v>Bell &amp; Erber</v>
      </c>
      <c r="L4702" s="27" t="str">
        <f t="shared" si="513"/>
        <v>Clay</v>
      </c>
      <c r="M4702" s="27" t="str">
        <f t="shared" si="514"/>
        <v>Clay</v>
      </c>
    </row>
    <row r="4703" spans="1:13" x14ac:dyDescent="0.25">
      <c r="A4703" s="15" t="s">
        <v>141</v>
      </c>
      <c r="B4703" s="16" t="s">
        <v>55</v>
      </c>
      <c r="C4703" s="15" t="str">
        <f t="shared" si="512"/>
        <v>Silt &amp; Clay_Weathered</v>
      </c>
      <c r="D4703" s="15">
        <v>0</v>
      </c>
      <c r="E4703" s="33">
        <f t="shared" si="515"/>
        <v>-4.8134274696818129E-2</v>
      </c>
      <c r="F4703" s="15" t="str">
        <f t="shared" si="511"/>
        <v>Not Used</v>
      </c>
      <c r="G4703" s="17" t="s">
        <v>159</v>
      </c>
      <c r="H4703" s="18" t="s">
        <v>60</v>
      </c>
      <c r="I4703" s="26" t="s">
        <v>60</v>
      </c>
      <c r="J4703" s="19" t="str">
        <f t="shared" si="516"/>
        <v>Not Used</v>
      </c>
      <c r="K4703" s="19" t="str">
        <f t="shared" si="517"/>
        <v>Not Used</v>
      </c>
      <c r="L4703" s="27" t="str">
        <f t="shared" si="513"/>
        <v>CHECK</v>
      </c>
      <c r="M4703" s="27" t="str">
        <f t="shared" si="514"/>
        <v>Clay</v>
      </c>
    </row>
    <row r="4704" spans="1:13" x14ac:dyDescent="0.25">
      <c r="A4704" s="15" t="s">
        <v>141</v>
      </c>
      <c r="B4704" s="16" t="s">
        <v>56</v>
      </c>
      <c r="C4704" s="15" t="str">
        <f t="shared" si="512"/>
        <v>Silt &amp; Clay_Wet/Moist</v>
      </c>
      <c r="D4704" s="15">
        <v>7</v>
      </c>
      <c r="E4704" s="33">
        <f t="shared" si="515"/>
        <v>-4.7720094214850246E-2</v>
      </c>
      <c r="F4704" s="15" t="str">
        <f t="shared" si="511"/>
        <v>Rare/Uncommon</v>
      </c>
      <c r="G4704" s="17" t="s">
        <v>159</v>
      </c>
      <c r="H4704" s="18" t="s">
        <v>60</v>
      </c>
      <c r="I4704" s="26" t="s">
        <v>60</v>
      </c>
      <c r="J4704" s="19" t="str">
        <f t="shared" si="516"/>
        <v>Needs Review</v>
      </c>
      <c r="K4704" s="19" t="str">
        <f t="shared" si="517"/>
        <v>Bell &amp; Erber</v>
      </c>
      <c r="L4704" s="27" t="str">
        <f t="shared" si="513"/>
        <v>Clay</v>
      </c>
      <c r="M4704" s="27" t="str">
        <f t="shared" si="514"/>
        <v>Clay</v>
      </c>
    </row>
    <row r="4705" spans="1:13" x14ac:dyDescent="0.25">
      <c r="A4705" s="15" t="s">
        <v>141</v>
      </c>
      <c r="B4705" s="16" t="s">
        <v>57</v>
      </c>
      <c r="C4705" s="15" t="str">
        <f t="shared" si="512"/>
        <v>Silt &amp; Clay_Wood</v>
      </c>
      <c r="D4705" s="15">
        <v>4</v>
      </c>
      <c r="E4705" s="33">
        <f t="shared" si="515"/>
        <v>-4.7897600135693622E-2</v>
      </c>
      <c r="F4705" s="15" t="str">
        <f t="shared" si="511"/>
        <v>Rare/Uncommon</v>
      </c>
      <c r="G4705" s="17" t="s">
        <v>159</v>
      </c>
      <c r="H4705" s="18" t="s">
        <v>60</v>
      </c>
      <c r="I4705" s="26" t="s">
        <v>60</v>
      </c>
      <c r="J4705" s="19" t="str">
        <f t="shared" si="516"/>
        <v>Needs Review</v>
      </c>
      <c r="K4705" s="19" t="str">
        <f t="shared" si="517"/>
        <v>Bell &amp; Erber</v>
      </c>
      <c r="L4705" s="27" t="str">
        <f t="shared" si="513"/>
        <v>Clay</v>
      </c>
      <c r="M4705" s="27" t="str">
        <f t="shared" si="514"/>
        <v>Clay</v>
      </c>
    </row>
    <row r="4706" spans="1:13" x14ac:dyDescent="0.25">
      <c r="A4706" s="15" t="s">
        <v>142</v>
      </c>
      <c r="B4706" s="16"/>
      <c r="C4706" s="15" t="str">
        <f t="shared" si="512"/>
        <v>Silt &amp; Cobbles_</v>
      </c>
      <c r="D4706" s="15">
        <v>8</v>
      </c>
      <c r="E4706" s="33">
        <f t="shared" si="515"/>
        <v>-4.7660925574569114E-2</v>
      </c>
      <c r="F4706" s="15" t="str">
        <f t="shared" si="511"/>
        <v>Rare/Uncommon</v>
      </c>
      <c r="G4706" s="17" t="s">
        <v>159</v>
      </c>
      <c r="H4706" s="18" t="s">
        <v>158</v>
      </c>
      <c r="I4706" s="26" t="s">
        <v>158</v>
      </c>
      <c r="J4706" s="19" t="str">
        <f t="shared" si="516"/>
        <v>Needs Review</v>
      </c>
      <c r="K4706" s="19" t="str">
        <f t="shared" si="517"/>
        <v>Bell &amp; Erber</v>
      </c>
      <c r="L4706" s="27" t="str">
        <f t="shared" si="513"/>
        <v>Diamicton</v>
      </c>
      <c r="M4706" s="27" t="str">
        <f t="shared" si="514"/>
        <v>Diamicton</v>
      </c>
    </row>
    <row r="4707" spans="1:13" x14ac:dyDescent="0.25">
      <c r="A4707" s="15" t="s">
        <v>142</v>
      </c>
      <c r="B4707" s="16" t="s">
        <v>4</v>
      </c>
      <c r="C4707" s="15" t="str">
        <f t="shared" si="512"/>
        <v>Silt &amp; Cobbles_Broken</v>
      </c>
      <c r="D4707" s="15">
        <v>0</v>
      </c>
      <c r="E4707" s="33">
        <f t="shared" si="515"/>
        <v>-4.8134274696818129E-2</v>
      </c>
      <c r="F4707" s="15" t="str">
        <f t="shared" si="511"/>
        <v>Not Used</v>
      </c>
      <c r="G4707" s="17" t="s">
        <v>159</v>
      </c>
      <c r="H4707" s="18" t="s">
        <v>158</v>
      </c>
      <c r="I4707" s="26" t="s">
        <v>158</v>
      </c>
      <c r="J4707" s="19" t="str">
        <f t="shared" si="516"/>
        <v>Not Used</v>
      </c>
      <c r="K4707" s="19" t="str">
        <f t="shared" si="517"/>
        <v>Not Used</v>
      </c>
      <c r="L4707" s="27" t="str">
        <f t="shared" si="513"/>
        <v>CHECK</v>
      </c>
      <c r="M4707" s="27" t="str">
        <f t="shared" si="514"/>
        <v>Diamicton</v>
      </c>
    </row>
    <row r="4708" spans="1:13" x14ac:dyDescent="0.25">
      <c r="A4708" s="15" t="s">
        <v>142</v>
      </c>
      <c r="B4708" s="16" t="s">
        <v>5</v>
      </c>
      <c r="C4708" s="15" t="str">
        <f t="shared" si="512"/>
        <v>Silt &amp; Cobbles_Cemented</v>
      </c>
      <c r="D4708" s="15">
        <v>0</v>
      </c>
      <c r="E4708" s="33">
        <f t="shared" si="515"/>
        <v>-4.8134274696818129E-2</v>
      </c>
      <c r="F4708" s="15" t="str">
        <f t="shared" si="511"/>
        <v>Not Used</v>
      </c>
      <c r="G4708" s="17" t="s">
        <v>159</v>
      </c>
      <c r="H4708" s="18" t="s">
        <v>158</v>
      </c>
      <c r="I4708" s="26" t="s">
        <v>158</v>
      </c>
      <c r="J4708" s="19" t="str">
        <f t="shared" si="516"/>
        <v>Not Used</v>
      </c>
      <c r="K4708" s="19" t="str">
        <f t="shared" si="517"/>
        <v>Not Used</v>
      </c>
      <c r="L4708" s="27" t="str">
        <f t="shared" si="513"/>
        <v>CHECK</v>
      </c>
      <c r="M4708" s="27" t="str">
        <f t="shared" si="514"/>
        <v>Diamicton</v>
      </c>
    </row>
    <row r="4709" spans="1:13" x14ac:dyDescent="0.25">
      <c r="A4709" s="15" t="s">
        <v>142</v>
      </c>
      <c r="B4709" s="16" t="s">
        <v>6</v>
      </c>
      <c r="C4709" s="15" t="str">
        <f t="shared" si="512"/>
        <v>Silt &amp; Cobbles_Clayey</v>
      </c>
      <c r="D4709" s="15">
        <v>0</v>
      </c>
      <c r="E4709" s="33">
        <f t="shared" si="515"/>
        <v>-4.8134274696818129E-2</v>
      </c>
      <c r="F4709" s="15" t="str">
        <f t="shared" si="511"/>
        <v>Not Used</v>
      </c>
      <c r="G4709" s="17" t="s">
        <v>159</v>
      </c>
      <c r="H4709" s="18" t="s">
        <v>158</v>
      </c>
      <c r="I4709" s="26" t="s">
        <v>158</v>
      </c>
      <c r="J4709" s="19" t="str">
        <f t="shared" si="516"/>
        <v>Not Used</v>
      </c>
      <c r="K4709" s="19" t="str">
        <f t="shared" si="517"/>
        <v>Not Used</v>
      </c>
      <c r="L4709" s="27" t="str">
        <f t="shared" si="513"/>
        <v>CHECK</v>
      </c>
      <c r="M4709" s="27" t="str">
        <f t="shared" si="514"/>
        <v>Diamicton</v>
      </c>
    </row>
    <row r="4710" spans="1:13" x14ac:dyDescent="0.25">
      <c r="A4710" s="15" t="s">
        <v>142</v>
      </c>
      <c r="B4710" s="16" t="s">
        <v>7</v>
      </c>
      <c r="C4710" s="15" t="str">
        <f t="shared" si="512"/>
        <v>Silt &amp; Cobbles_Coarse</v>
      </c>
      <c r="D4710" s="15">
        <v>0</v>
      </c>
      <c r="E4710" s="33">
        <f t="shared" si="515"/>
        <v>-4.8134274696818129E-2</v>
      </c>
      <c r="F4710" s="15" t="str">
        <f t="shared" si="511"/>
        <v>Not Used</v>
      </c>
      <c r="G4710" s="17" t="s">
        <v>159</v>
      </c>
      <c r="H4710" s="18" t="s">
        <v>158</v>
      </c>
      <c r="I4710" s="26" t="s">
        <v>158</v>
      </c>
      <c r="J4710" s="19" t="str">
        <f t="shared" si="516"/>
        <v>Not Used</v>
      </c>
      <c r="K4710" s="19" t="str">
        <f t="shared" si="517"/>
        <v>Not Used</v>
      </c>
      <c r="L4710" s="27" t="str">
        <f t="shared" si="513"/>
        <v>CHECK</v>
      </c>
      <c r="M4710" s="27" t="str">
        <f t="shared" si="514"/>
        <v>Diamicton</v>
      </c>
    </row>
    <row r="4711" spans="1:13" x14ac:dyDescent="0.25">
      <c r="A4711" s="15" t="s">
        <v>142</v>
      </c>
      <c r="B4711" s="16" t="s">
        <v>8</v>
      </c>
      <c r="C4711" s="15" t="str">
        <f t="shared" si="512"/>
        <v>Silt &amp; Cobbles_Dense</v>
      </c>
      <c r="D4711" s="15">
        <v>0</v>
      </c>
      <c r="E4711" s="33">
        <f t="shared" si="515"/>
        <v>-4.8134274696818129E-2</v>
      </c>
      <c r="F4711" s="15" t="str">
        <f t="shared" si="511"/>
        <v>Not Used</v>
      </c>
      <c r="G4711" s="17" t="s">
        <v>159</v>
      </c>
      <c r="H4711" s="18" t="s">
        <v>158</v>
      </c>
      <c r="I4711" s="26" t="s">
        <v>158</v>
      </c>
      <c r="J4711" s="19" t="str">
        <f t="shared" si="516"/>
        <v>Not Used</v>
      </c>
      <c r="K4711" s="19" t="str">
        <f t="shared" si="517"/>
        <v>Not Used</v>
      </c>
      <c r="L4711" s="27" t="str">
        <f t="shared" si="513"/>
        <v>CHECK</v>
      </c>
      <c r="M4711" s="27" t="str">
        <f t="shared" si="514"/>
        <v>Diamicton</v>
      </c>
    </row>
    <row r="4712" spans="1:13" x14ac:dyDescent="0.25">
      <c r="A4712" s="15" t="s">
        <v>142</v>
      </c>
      <c r="B4712" s="16" t="s">
        <v>9</v>
      </c>
      <c r="C4712" s="15" t="str">
        <f t="shared" si="512"/>
        <v>Silt &amp; Cobbles_Dolomitic</v>
      </c>
      <c r="D4712" s="15">
        <v>0</v>
      </c>
      <c r="E4712" s="33">
        <f t="shared" si="515"/>
        <v>-4.8134274696818129E-2</v>
      </c>
      <c r="F4712" s="15" t="str">
        <f t="shared" si="511"/>
        <v>Not Used</v>
      </c>
      <c r="G4712" s="17" t="s">
        <v>159</v>
      </c>
      <c r="H4712" s="18" t="s">
        <v>158</v>
      </c>
      <c r="I4712" s="26" t="s">
        <v>158</v>
      </c>
      <c r="J4712" s="19" t="str">
        <f t="shared" si="516"/>
        <v>Not Used</v>
      </c>
      <c r="K4712" s="19" t="str">
        <f t="shared" si="517"/>
        <v>Not Used</v>
      </c>
      <c r="L4712" s="27" t="str">
        <f t="shared" si="513"/>
        <v>CHECK</v>
      </c>
      <c r="M4712" s="27" t="str">
        <f t="shared" si="514"/>
        <v>Diamicton</v>
      </c>
    </row>
    <row r="4713" spans="1:13" x14ac:dyDescent="0.25">
      <c r="A4713" s="15" t="s">
        <v>142</v>
      </c>
      <c r="B4713" s="16" t="s">
        <v>10</v>
      </c>
      <c r="C4713" s="15" t="str">
        <f t="shared" si="512"/>
        <v>Silt &amp; Cobbles_Dry</v>
      </c>
      <c r="D4713" s="15">
        <v>0</v>
      </c>
      <c r="E4713" s="33">
        <f t="shared" si="515"/>
        <v>-4.8134274696818129E-2</v>
      </c>
      <c r="F4713" s="15" t="str">
        <f t="shared" si="511"/>
        <v>Not Used</v>
      </c>
      <c r="G4713" s="17" t="s">
        <v>159</v>
      </c>
      <c r="H4713" s="18" t="s">
        <v>158</v>
      </c>
      <c r="I4713" s="26" t="s">
        <v>158</v>
      </c>
      <c r="J4713" s="19" t="str">
        <f t="shared" si="516"/>
        <v>Not Used</v>
      </c>
      <c r="K4713" s="19" t="str">
        <f t="shared" si="517"/>
        <v>Not Used</v>
      </c>
      <c r="L4713" s="27" t="str">
        <f t="shared" si="513"/>
        <v>CHECK</v>
      </c>
      <c r="M4713" s="27" t="str">
        <f t="shared" si="514"/>
        <v>Diamicton</v>
      </c>
    </row>
    <row r="4714" spans="1:13" x14ac:dyDescent="0.25">
      <c r="A4714" s="15" t="s">
        <v>142</v>
      </c>
      <c r="B4714" s="16" t="s">
        <v>11</v>
      </c>
      <c r="C4714" s="15" t="str">
        <f t="shared" si="512"/>
        <v>Silt &amp; Cobbles_Fill</v>
      </c>
      <c r="D4714" s="15">
        <v>0</v>
      </c>
      <c r="E4714" s="33">
        <f t="shared" si="515"/>
        <v>-4.8134274696818129E-2</v>
      </c>
      <c r="F4714" s="15" t="str">
        <f t="shared" si="511"/>
        <v>Not Used</v>
      </c>
      <c r="G4714" s="17" t="s">
        <v>159</v>
      </c>
      <c r="H4714" s="18" t="s">
        <v>167</v>
      </c>
      <c r="I4714" s="26" t="s">
        <v>167</v>
      </c>
      <c r="J4714" s="19" t="str">
        <f t="shared" si="516"/>
        <v>Not Used</v>
      </c>
      <c r="K4714" s="19" t="str">
        <f t="shared" si="517"/>
        <v>Not Used</v>
      </c>
      <c r="L4714" s="27" t="str">
        <f t="shared" si="513"/>
        <v>CHECK</v>
      </c>
      <c r="M4714" s="27" t="str">
        <f t="shared" si="514"/>
        <v>Unknown or No Record</v>
      </c>
    </row>
    <row r="4715" spans="1:13" x14ac:dyDescent="0.25">
      <c r="A4715" s="15" t="s">
        <v>142</v>
      </c>
      <c r="B4715" s="16" t="s">
        <v>12</v>
      </c>
      <c r="C4715" s="15" t="str">
        <f t="shared" si="512"/>
        <v>Silt &amp; Cobbles_Fine</v>
      </c>
      <c r="D4715" s="15">
        <v>0</v>
      </c>
      <c r="E4715" s="33">
        <f t="shared" si="515"/>
        <v>-4.8134274696818129E-2</v>
      </c>
      <c r="F4715" s="15" t="str">
        <f t="shared" si="511"/>
        <v>Not Used</v>
      </c>
      <c r="G4715" s="17" t="s">
        <v>159</v>
      </c>
      <c r="H4715" s="18" t="s">
        <v>158</v>
      </c>
      <c r="I4715" s="26" t="s">
        <v>158</v>
      </c>
      <c r="J4715" s="19" t="str">
        <f t="shared" si="516"/>
        <v>Not Used</v>
      </c>
      <c r="K4715" s="19" t="str">
        <f t="shared" si="517"/>
        <v>Not Used</v>
      </c>
      <c r="L4715" s="27" t="str">
        <f t="shared" si="513"/>
        <v>CHECK</v>
      </c>
      <c r="M4715" s="27" t="str">
        <f t="shared" si="514"/>
        <v>Diamicton</v>
      </c>
    </row>
    <row r="4716" spans="1:13" x14ac:dyDescent="0.25">
      <c r="A4716" s="15" t="s">
        <v>142</v>
      </c>
      <c r="B4716" s="16" t="s">
        <v>13</v>
      </c>
      <c r="C4716" s="15" t="str">
        <f t="shared" si="512"/>
        <v>Silt &amp; Cobbles_Fine To Coarse</v>
      </c>
      <c r="D4716" s="15">
        <v>0</v>
      </c>
      <c r="E4716" s="33">
        <f t="shared" si="515"/>
        <v>-4.8134274696818129E-2</v>
      </c>
      <c r="F4716" s="15" t="str">
        <f t="shared" si="511"/>
        <v>Not Used</v>
      </c>
      <c r="G4716" s="17" t="s">
        <v>159</v>
      </c>
      <c r="H4716" s="18" t="s">
        <v>158</v>
      </c>
      <c r="I4716" s="26" t="s">
        <v>158</v>
      </c>
      <c r="J4716" s="19" t="str">
        <f t="shared" si="516"/>
        <v>Not Used</v>
      </c>
      <c r="K4716" s="19" t="str">
        <f t="shared" si="517"/>
        <v>Not Used</v>
      </c>
      <c r="L4716" s="27" t="str">
        <f t="shared" si="513"/>
        <v>CHECK</v>
      </c>
      <c r="M4716" s="27" t="str">
        <f t="shared" si="514"/>
        <v>Diamicton</v>
      </c>
    </row>
    <row r="4717" spans="1:13" x14ac:dyDescent="0.25">
      <c r="A4717" s="15" t="s">
        <v>142</v>
      </c>
      <c r="B4717" s="16" t="s">
        <v>14</v>
      </c>
      <c r="C4717" s="15" t="str">
        <f t="shared" si="512"/>
        <v>Silt &amp; Cobbles_Fine To Medium</v>
      </c>
      <c r="D4717" s="15">
        <v>0</v>
      </c>
      <c r="E4717" s="33">
        <f t="shared" si="515"/>
        <v>-4.8134274696818129E-2</v>
      </c>
      <c r="F4717" s="15" t="str">
        <f t="shared" si="511"/>
        <v>Not Used</v>
      </c>
      <c r="G4717" s="17" t="s">
        <v>159</v>
      </c>
      <c r="H4717" s="18" t="s">
        <v>158</v>
      </c>
      <c r="I4717" s="26" t="s">
        <v>158</v>
      </c>
      <c r="J4717" s="19" t="str">
        <f t="shared" si="516"/>
        <v>Not Used</v>
      </c>
      <c r="K4717" s="19" t="str">
        <f t="shared" si="517"/>
        <v>Not Used</v>
      </c>
      <c r="L4717" s="27" t="str">
        <f t="shared" si="513"/>
        <v>CHECK</v>
      </c>
      <c r="M4717" s="27" t="str">
        <f t="shared" si="514"/>
        <v>Diamicton</v>
      </c>
    </row>
    <row r="4718" spans="1:13" x14ac:dyDescent="0.25">
      <c r="A4718" s="15" t="s">
        <v>142</v>
      </c>
      <c r="B4718" s="16" t="s">
        <v>15</v>
      </c>
      <c r="C4718" s="15" t="str">
        <f t="shared" si="512"/>
        <v>Silt &amp; Cobbles_Firm</v>
      </c>
      <c r="D4718" s="15">
        <v>0</v>
      </c>
      <c r="E4718" s="33">
        <f t="shared" si="515"/>
        <v>-4.8134274696818129E-2</v>
      </c>
      <c r="F4718" s="15" t="str">
        <f t="shared" si="511"/>
        <v>Not Used</v>
      </c>
      <c r="G4718" s="17" t="s">
        <v>159</v>
      </c>
      <c r="H4718" s="18" t="s">
        <v>158</v>
      </c>
      <c r="I4718" s="26" t="s">
        <v>158</v>
      </c>
      <c r="J4718" s="19" t="str">
        <f t="shared" si="516"/>
        <v>Not Used</v>
      </c>
      <c r="K4718" s="19" t="str">
        <f t="shared" si="517"/>
        <v>Not Used</v>
      </c>
      <c r="L4718" s="27" t="str">
        <f t="shared" si="513"/>
        <v>CHECK</v>
      </c>
      <c r="M4718" s="27" t="str">
        <f t="shared" si="514"/>
        <v>Diamicton</v>
      </c>
    </row>
    <row r="4719" spans="1:13" x14ac:dyDescent="0.25">
      <c r="A4719" s="15" t="s">
        <v>142</v>
      </c>
      <c r="B4719" s="16" t="s">
        <v>16</v>
      </c>
      <c r="C4719" s="15" t="str">
        <f t="shared" si="512"/>
        <v>Silt &amp; Cobbles_Fractured</v>
      </c>
      <c r="D4719" s="15">
        <v>0</v>
      </c>
      <c r="E4719" s="33">
        <f t="shared" si="515"/>
        <v>-4.8134274696818129E-2</v>
      </c>
      <c r="F4719" s="15" t="str">
        <f t="shared" si="511"/>
        <v>Not Used</v>
      </c>
      <c r="G4719" s="17" t="s">
        <v>159</v>
      </c>
      <c r="H4719" s="18" t="s">
        <v>158</v>
      </c>
      <c r="I4719" s="26" t="s">
        <v>158</v>
      </c>
      <c r="J4719" s="19" t="str">
        <f t="shared" si="516"/>
        <v>Not Used</v>
      </c>
      <c r="K4719" s="19" t="str">
        <f t="shared" si="517"/>
        <v>Not Used</v>
      </c>
      <c r="L4719" s="27" t="str">
        <f t="shared" si="513"/>
        <v>CHECK</v>
      </c>
      <c r="M4719" s="27" t="str">
        <f t="shared" si="514"/>
        <v>Diamicton</v>
      </c>
    </row>
    <row r="4720" spans="1:13" x14ac:dyDescent="0.25">
      <c r="A4720" s="15" t="s">
        <v>142</v>
      </c>
      <c r="B4720" s="16" t="s">
        <v>17</v>
      </c>
      <c r="C4720" s="15" t="str">
        <f t="shared" si="512"/>
        <v>Silt &amp; Cobbles_Gravely</v>
      </c>
      <c r="D4720" s="15">
        <v>0</v>
      </c>
      <c r="E4720" s="33">
        <f t="shared" si="515"/>
        <v>-4.8134274696818129E-2</v>
      </c>
      <c r="F4720" s="15" t="str">
        <f t="shared" si="511"/>
        <v>Not Used</v>
      </c>
      <c r="G4720" s="17" t="s">
        <v>159</v>
      </c>
      <c r="H4720" s="18" t="s">
        <v>158</v>
      </c>
      <c r="I4720" s="26" t="s">
        <v>158</v>
      </c>
      <c r="J4720" s="19" t="str">
        <f t="shared" si="516"/>
        <v>Not Used</v>
      </c>
      <c r="K4720" s="19" t="str">
        <f t="shared" si="517"/>
        <v>Not Used</v>
      </c>
      <c r="L4720" s="27" t="str">
        <f t="shared" si="513"/>
        <v>CHECK</v>
      </c>
      <c r="M4720" s="27" t="str">
        <f t="shared" si="514"/>
        <v>Diamicton</v>
      </c>
    </row>
    <row r="4721" spans="1:13" x14ac:dyDescent="0.25">
      <c r="A4721" s="15" t="s">
        <v>142</v>
      </c>
      <c r="B4721" s="16" t="s">
        <v>18</v>
      </c>
      <c r="C4721" s="15" t="str">
        <f t="shared" si="512"/>
        <v>Silt &amp; Cobbles_Gummy</v>
      </c>
      <c r="D4721" s="15">
        <v>0</v>
      </c>
      <c r="E4721" s="33">
        <f t="shared" si="515"/>
        <v>-4.8134274696818129E-2</v>
      </c>
      <c r="F4721" s="15" t="str">
        <f t="shared" si="511"/>
        <v>Not Used</v>
      </c>
      <c r="G4721" s="17" t="s">
        <v>159</v>
      </c>
      <c r="H4721" s="18" t="s">
        <v>158</v>
      </c>
      <c r="I4721" s="26" t="s">
        <v>158</v>
      </c>
      <c r="J4721" s="19" t="str">
        <f t="shared" si="516"/>
        <v>Not Used</v>
      </c>
      <c r="K4721" s="19" t="str">
        <f t="shared" si="517"/>
        <v>Not Used</v>
      </c>
      <c r="L4721" s="27" t="str">
        <f t="shared" si="513"/>
        <v>CHECK</v>
      </c>
      <c r="M4721" s="27" t="str">
        <f t="shared" si="514"/>
        <v>Diamicton</v>
      </c>
    </row>
    <row r="4722" spans="1:13" x14ac:dyDescent="0.25">
      <c r="A4722" s="15" t="s">
        <v>142</v>
      </c>
      <c r="B4722" s="16" t="s">
        <v>19</v>
      </c>
      <c r="C4722" s="15" t="str">
        <f t="shared" si="512"/>
        <v>Silt &amp; Cobbles_Hard</v>
      </c>
      <c r="D4722" s="15">
        <v>0</v>
      </c>
      <c r="E4722" s="33">
        <f t="shared" si="515"/>
        <v>-4.8134274696818129E-2</v>
      </c>
      <c r="F4722" s="15" t="str">
        <f t="shared" si="511"/>
        <v>Not Used</v>
      </c>
      <c r="G4722" s="17" t="s">
        <v>159</v>
      </c>
      <c r="H4722" s="18" t="s">
        <v>158</v>
      </c>
      <c r="I4722" s="26" t="s">
        <v>158</v>
      </c>
      <c r="J4722" s="19" t="str">
        <f t="shared" si="516"/>
        <v>Not Used</v>
      </c>
      <c r="K4722" s="19" t="str">
        <f t="shared" si="517"/>
        <v>Not Used</v>
      </c>
      <c r="L4722" s="27" t="str">
        <f t="shared" si="513"/>
        <v>CHECK</v>
      </c>
      <c r="M4722" s="27" t="str">
        <f t="shared" si="514"/>
        <v>Diamicton</v>
      </c>
    </row>
    <row r="4723" spans="1:13" x14ac:dyDescent="0.25">
      <c r="A4723" s="15" t="s">
        <v>142</v>
      </c>
      <c r="B4723" s="16" t="s">
        <v>20</v>
      </c>
      <c r="C4723" s="15" t="str">
        <f t="shared" si="512"/>
        <v>Silt &amp; Cobbles_Heaving/Quick</v>
      </c>
      <c r="D4723" s="15">
        <v>0</v>
      </c>
      <c r="E4723" s="33">
        <f t="shared" si="515"/>
        <v>-4.8134274696818129E-2</v>
      </c>
      <c r="F4723" s="15" t="str">
        <f t="shared" si="511"/>
        <v>Not Used</v>
      </c>
      <c r="G4723" s="17" t="s">
        <v>159</v>
      </c>
      <c r="H4723" s="18" t="s">
        <v>158</v>
      </c>
      <c r="I4723" s="26" t="s">
        <v>158</v>
      </c>
      <c r="J4723" s="19" t="str">
        <f t="shared" si="516"/>
        <v>Not Used</v>
      </c>
      <c r="K4723" s="19" t="str">
        <f t="shared" si="517"/>
        <v>Not Used</v>
      </c>
      <c r="L4723" s="27" t="str">
        <f t="shared" si="513"/>
        <v>CHECK</v>
      </c>
      <c r="M4723" s="27" t="str">
        <f t="shared" si="514"/>
        <v>Diamicton</v>
      </c>
    </row>
    <row r="4724" spans="1:13" x14ac:dyDescent="0.25">
      <c r="A4724" s="15" t="s">
        <v>142</v>
      </c>
      <c r="B4724" s="16" t="s">
        <v>21</v>
      </c>
      <c r="C4724" s="15" t="str">
        <f t="shared" si="512"/>
        <v>Silt &amp; Cobbles_Karst</v>
      </c>
      <c r="D4724" s="15">
        <v>0</v>
      </c>
      <c r="E4724" s="33">
        <f t="shared" si="515"/>
        <v>-4.8134274696818129E-2</v>
      </c>
      <c r="F4724" s="15" t="str">
        <f t="shared" si="511"/>
        <v>Not Used</v>
      </c>
      <c r="G4724" s="17" t="s">
        <v>159</v>
      </c>
      <c r="H4724" s="18" t="s">
        <v>158</v>
      </c>
      <c r="I4724" s="26" t="s">
        <v>158</v>
      </c>
      <c r="J4724" s="19" t="str">
        <f t="shared" si="516"/>
        <v>Not Used</v>
      </c>
      <c r="K4724" s="19" t="str">
        <f t="shared" si="517"/>
        <v>Not Used</v>
      </c>
      <c r="L4724" s="27" t="str">
        <f t="shared" si="513"/>
        <v>CHECK</v>
      </c>
      <c r="M4724" s="27" t="str">
        <f t="shared" si="514"/>
        <v>Diamicton</v>
      </c>
    </row>
    <row r="4725" spans="1:13" x14ac:dyDescent="0.25">
      <c r="A4725" s="15" t="s">
        <v>142</v>
      </c>
      <c r="B4725" s="16" t="s">
        <v>22</v>
      </c>
      <c r="C4725" s="15" t="str">
        <f t="shared" si="512"/>
        <v>Silt &amp; Cobbles_Layered</v>
      </c>
      <c r="D4725" s="15">
        <v>0</v>
      </c>
      <c r="E4725" s="33">
        <f t="shared" si="515"/>
        <v>-4.8134274696818129E-2</v>
      </c>
      <c r="F4725" s="15" t="str">
        <f t="shared" si="511"/>
        <v>Not Used</v>
      </c>
      <c r="G4725" s="17" t="s">
        <v>159</v>
      </c>
      <c r="H4725" s="18" t="s">
        <v>158</v>
      </c>
      <c r="I4725" s="26" t="s">
        <v>158</v>
      </c>
      <c r="J4725" s="19" t="str">
        <f t="shared" si="516"/>
        <v>Not Used</v>
      </c>
      <c r="K4725" s="19" t="str">
        <f t="shared" si="517"/>
        <v>Not Used</v>
      </c>
      <c r="L4725" s="27" t="str">
        <f t="shared" si="513"/>
        <v>CHECK</v>
      </c>
      <c r="M4725" s="27" t="str">
        <f t="shared" si="514"/>
        <v>Diamicton</v>
      </c>
    </row>
    <row r="4726" spans="1:13" x14ac:dyDescent="0.25">
      <c r="A4726" s="15" t="s">
        <v>142</v>
      </c>
      <c r="B4726" s="16" t="s">
        <v>23</v>
      </c>
      <c r="C4726" s="15" t="str">
        <f t="shared" si="512"/>
        <v>Silt &amp; Cobbles_Medium</v>
      </c>
      <c r="D4726" s="15">
        <v>0</v>
      </c>
      <c r="E4726" s="33">
        <f t="shared" si="515"/>
        <v>-4.8134274696818129E-2</v>
      </c>
      <c r="F4726" s="15" t="str">
        <f t="shared" si="511"/>
        <v>Not Used</v>
      </c>
      <c r="G4726" s="17" t="s">
        <v>159</v>
      </c>
      <c r="H4726" s="18" t="s">
        <v>158</v>
      </c>
      <c r="I4726" s="26" t="s">
        <v>158</v>
      </c>
      <c r="J4726" s="19" t="str">
        <f t="shared" si="516"/>
        <v>Not Used</v>
      </c>
      <c r="K4726" s="19" t="str">
        <f t="shared" si="517"/>
        <v>Not Used</v>
      </c>
      <c r="L4726" s="27" t="str">
        <f t="shared" si="513"/>
        <v>CHECK</v>
      </c>
      <c r="M4726" s="27" t="str">
        <f t="shared" si="514"/>
        <v>Diamicton</v>
      </c>
    </row>
    <row r="4727" spans="1:13" x14ac:dyDescent="0.25">
      <c r="A4727" s="15" t="s">
        <v>142</v>
      </c>
      <c r="B4727" s="16" t="s">
        <v>24</v>
      </c>
      <c r="C4727" s="15" t="str">
        <f t="shared" si="512"/>
        <v>Silt &amp; Cobbles_Medium To Coarse</v>
      </c>
      <c r="D4727" s="15">
        <v>0</v>
      </c>
      <c r="E4727" s="33">
        <f t="shared" si="515"/>
        <v>-4.8134274696818129E-2</v>
      </c>
      <c r="F4727" s="15" t="str">
        <f t="shared" si="511"/>
        <v>Not Used</v>
      </c>
      <c r="G4727" s="17" t="s">
        <v>159</v>
      </c>
      <c r="H4727" s="18" t="s">
        <v>158</v>
      </c>
      <c r="I4727" s="26" t="s">
        <v>158</v>
      </c>
      <c r="J4727" s="19" t="str">
        <f t="shared" si="516"/>
        <v>Not Used</v>
      </c>
      <c r="K4727" s="19" t="str">
        <f t="shared" si="517"/>
        <v>Not Used</v>
      </c>
      <c r="L4727" s="27" t="str">
        <f t="shared" si="513"/>
        <v>CHECK</v>
      </c>
      <c r="M4727" s="27" t="str">
        <f t="shared" si="514"/>
        <v>Diamicton</v>
      </c>
    </row>
    <row r="4728" spans="1:13" x14ac:dyDescent="0.25">
      <c r="A4728" s="15" t="s">
        <v>142</v>
      </c>
      <c r="B4728" s="16" t="s">
        <v>25</v>
      </c>
      <c r="C4728" s="15" t="str">
        <f t="shared" si="512"/>
        <v>Silt &amp; Cobbles_Organic</v>
      </c>
      <c r="D4728" s="15">
        <v>0</v>
      </c>
      <c r="E4728" s="33">
        <f t="shared" si="515"/>
        <v>-4.8134274696818129E-2</v>
      </c>
      <c r="F4728" s="15" t="str">
        <f t="shared" si="511"/>
        <v>Not Used</v>
      </c>
      <c r="G4728" s="17" t="s">
        <v>159</v>
      </c>
      <c r="H4728" s="18" t="s">
        <v>158</v>
      </c>
      <c r="I4728" s="26" t="s">
        <v>158</v>
      </c>
      <c r="J4728" s="19" t="str">
        <f t="shared" si="516"/>
        <v>Not Used</v>
      </c>
      <c r="K4728" s="19" t="str">
        <f t="shared" si="517"/>
        <v>Not Used</v>
      </c>
      <c r="L4728" s="27" t="str">
        <f t="shared" si="513"/>
        <v>CHECK</v>
      </c>
      <c r="M4728" s="27" t="str">
        <f t="shared" si="514"/>
        <v>Diamicton</v>
      </c>
    </row>
    <row r="4729" spans="1:13" x14ac:dyDescent="0.25">
      <c r="A4729" s="15" t="s">
        <v>142</v>
      </c>
      <c r="B4729" s="16" t="s">
        <v>26</v>
      </c>
      <c r="C4729" s="15" t="str">
        <f t="shared" si="512"/>
        <v>Silt &amp; Cobbles_Porous</v>
      </c>
      <c r="D4729" s="15">
        <v>0</v>
      </c>
      <c r="E4729" s="33">
        <f t="shared" si="515"/>
        <v>-4.8134274696818129E-2</v>
      </c>
      <c r="F4729" s="15" t="str">
        <f t="shared" si="511"/>
        <v>Not Used</v>
      </c>
      <c r="G4729" s="17" t="s">
        <v>159</v>
      </c>
      <c r="H4729" s="18" t="s">
        <v>158</v>
      </c>
      <c r="I4729" s="26" t="s">
        <v>158</v>
      </c>
      <c r="J4729" s="19" t="str">
        <f t="shared" si="516"/>
        <v>Not Used</v>
      </c>
      <c r="K4729" s="19" t="str">
        <f t="shared" si="517"/>
        <v>Not Used</v>
      </c>
      <c r="L4729" s="27" t="str">
        <f t="shared" si="513"/>
        <v>CHECK</v>
      </c>
      <c r="M4729" s="27" t="str">
        <f t="shared" si="514"/>
        <v>Diamicton</v>
      </c>
    </row>
    <row r="4730" spans="1:13" x14ac:dyDescent="0.25">
      <c r="A4730" s="15" t="s">
        <v>142</v>
      </c>
      <c r="B4730" s="16" t="s">
        <v>27</v>
      </c>
      <c r="C4730" s="15" t="str">
        <f t="shared" si="512"/>
        <v>Silt &amp; Cobbles_Sandy</v>
      </c>
      <c r="D4730" s="15">
        <v>0</v>
      </c>
      <c r="E4730" s="33">
        <f t="shared" si="515"/>
        <v>-4.8134274696818129E-2</v>
      </c>
      <c r="F4730" s="15" t="str">
        <f t="shared" si="511"/>
        <v>Not Used</v>
      </c>
      <c r="G4730" s="17" t="s">
        <v>159</v>
      </c>
      <c r="H4730" s="18" t="s">
        <v>158</v>
      </c>
      <c r="I4730" s="26" t="s">
        <v>158</v>
      </c>
      <c r="J4730" s="19" t="str">
        <f t="shared" si="516"/>
        <v>Not Used</v>
      </c>
      <c r="K4730" s="19" t="str">
        <f t="shared" si="517"/>
        <v>Not Used</v>
      </c>
      <c r="L4730" s="27" t="str">
        <f t="shared" si="513"/>
        <v>CHECK</v>
      </c>
      <c r="M4730" s="27" t="str">
        <f t="shared" si="514"/>
        <v>Diamicton</v>
      </c>
    </row>
    <row r="4731" spans="1:13" x14ac:dyDescent="0.25">
      <c r="A4731" s="15" t="s">
        <v>142</v>
      </c>
      <c r="B4731" s="16" t="s">
        <v>28</v>
      </c>
      <c r="C4731" s="15" t="str">
        <f t="shared" si="512"/>
        <v>Silt &amp; Cobbles_Silty</v>
      </c>
      <c r="D4731" s="15">
        <v>0</v>
      </c>
      <c r="E4731" s="33">
        <f t="shared" si="515"/>
        <v>-4.8134274696818129E-2</v>
      </c>
      <c r="F4731" s="15" t="str">
        <f t="shared" si="511"/>
        <v>Not Used</v>
      </c>
      <c r="G4731" s="17" t="s">
        <v>159</v>
      </c>
      <c r="H4731" s="18" t="s">
        <v>120</v>
      </c>
      <c r="I4731" s="26" t="s">
        <v>158</v>
      </c>
      <c r="J4731" s="19" t="str">
        <f t="shared" si="516"/>
        <v>Not Used</v>
      </c>
      <c r="K4731" s="19" t="str">
        <f t="shared" si="517"/>
        <v>Not Used</v>
      </c>
      <c r="L4731" s="27" t="str">
        <f t="shared" si="513"/>
        <v>CHECK</v>
      </c>
      <c r="M4731" s="27" t="str">
        <f t="shared" si="514"/>
        <v>Sand &amp; Gravel</v>
      </c>
    </row>
    <row r="4732" spans="1:13" x14ac:dyDescent="0.25">
      <c r="A4732" s="15" t="s">
        <v>142</v>
      </c>
      <c r="B4732" s="16" t="s">
        <v>29</v>
      </c>
      <c r="C4732" s="15" t="str">
        <f t="shared" si="512"/>
        <v>Silt &amp; Cobbles_Soft</v>
      </c>
      <c r="D4732" s="15">
        <v>0</v>
      </c>
      <c r="E4732" s="33">
        <f t="shared" si="515"/>
        <v>-4.8134274696818129E-2</v>
      </c>
      <c r="F4732" s="15" t="str">
        <f t="shared" si="511"/>
        <v>Not Used</v>
      </c>
      <c r="G4732" s="17" t="s">
        <v>159</v>
      </c>
      <c r="H4732" s="18" t="s">
        <v>158</v>
      </c>
      <c r="I4732" s="26" t="s">
        <v>158</v>
      </c>
      <c r="J4732" s="19" t="str">
        <f t="shared" si="516"/>
        <v>Not Used</v>
      </c>
      <c r="K4732" s="19" t="str">
        <f t="shared" si="517"/>
        <v>Not Used</v>
      </c>
      <c r="L4732" s="27" t="str">
        <f t="shared" si="513"/>
        <v>CHECK</v>
      </c>
      <c r="M4732" s="27" t="str">
        <f t="shared" si="514"/>
        <v>Diamicton</v>
      </c>
    </row>
    <row r="4733" spans="1:13" x14ac:dyDescent="0.25">
      <c r="A4733" s="15" t="s">
        <v>142</v>
      </c>
      <c r="B4733" s="16" t="s">
        <v>30</v>
      </c>
      <c r="C4733" s="15" t="str">
        <f t="shared" si="512"/>
        <v>Silt &amp; Cobbles_Sticky</v>
      </c>
      <c r="D4733" s="15">
        <v>0</v>
      </c>
      <c r="E4733" s="33">
        <f t="shared" si="515"/>
        <v>-4.8134274696818129E-2</v>
      </c>
      <c r="F4733" s="15" t="str">
        <f t="shared" si="511"/>
        <v>Not Used</v>
      </c>
      <c r="G4733" s="17" t="s">
        <v>159</v>
      </c>
      <c r="H4733" s="18" t="s">
        <v>158</v>
      </c>
      <c r="I4733" s="26" t="s">
        <v>158</v>
      </c>
      <c r="J4733" s="19" t="str">
        <f t="shared" si="516"/>
        <v>Not Used</v>
      </c>
      <c r="K4733" s="19" t="str">
        <f t="shared" si="517"/>
        <v>Not Used</v>
      </c>
      <c r="L4733" s="27" t="str">
        <f t="shared" si="513"/>
        <v>CHECK</v>
      </c>
      <c r="M4733" s="27" t="str">
        <f t="shared" si="514"/>
        <v>Diamicton</v>
      </c>
    </row>
    <row r="4734" spans="1:13" x14ac:dyDescent="0.25">
      <c r="A4734" s="15" t="s">
        <v>142</v>
      </c>
      <c r="B4734" s="16" t="s">
        <v>31</v>
      </c>
      <c r="C4734" s="15" t="str">
        <f t="shared" si="512"/>
        <v>Silt &amp; Cobbles_Stoney</v>
      </c>
      <c r="D4734" s="15">
        <v>0</v>
      </c>
      <c r="E4734" s="33">
        <f t="shared" si="515"/>
        <v>-4.8134274696818129E-2</v>
      </c>
      <c r="F4734" s="15" t="str">
        <f t="shared" si="511"/>
        <v>Not Used</v>
      </c>
      <c r="G4734" s="17" t="s">
        <v>159</v>
      </c>
      <c r="H4734" s="18" t="s">
        <v>158</v>
      </c>
      <c r="I4734" s="26" t="s">
        <v>158</v>
      </c>
      <c r="J4734" s="19" t="str">
        <f t="shared" si="516"/>
        <v>Not Used</v>
      </c>
      <c r="K4734" s="19" t="str">
        <f t="shared" si="517"/>
        <v>Not Used</v>
      </c>
      <c r="L4734" s="27" t="str">
        <f t="shared" si="513"/>
        <v>CHECK</v>
      </c>
      <c r="M4734" s="27" t="str">
        <f t="shared" si="514"/>
        <v>Diamicton</v>
      </c>
    </row>
    <row r="4735" spans="1:13" x14ac:dyDescent="0.25">
      <c r="A4735" s="15" t="s">
        <v>142</v>
      </c>
      <c r="B4735" s="16" t="s">
        <v>32</v>
      </c>
      <c r="C4735" s="15" t="str">
        <f t="shared" si="512"/>
        <v>Silt &amp; Cobbles_Stringers</v>
      </c>
      <c r="D4735" s="15">
        <v>0</v>
      </c>
      <c r="E4735" s="33">
        <f t="shared" si="515"/>
        <v>-4.8134274696818129E-2</v>
      </c>
      <c r="F4735" s="15" t="str">
        <f t="shared" si="511"/>
        <v>Not Used</v>
      </c>
      <c r="G4735" s="17" t="s">
        <v>159</v>
      </c>
      <c r="H4735" s="18" t="s">
        <v>158</v>
      </c>
      <c r="I4735" s="26" t="s">
        <v>158</v>
      </c>
      <c r="J4735" s="19" t="str">
        <f t="shared" si="516"/>
        <v>Not Used</v>
      </c>
      <c r="K4735" s="19" t="str">
        <f t="shared" si="517"/>
        <v>Not Used</v>
      </c>
      <c r="L4735" s="27" t="str">
        <f t="shared" si="513"/>
        <v>CHECK</v>
      </c>
      <c r="M4735" s="27" t="str">
        <f t="shared" si="514"/>
        <v>Diamicton</v>
      </c>
    </row>
    <row r="4736" spans="1:13" x14ac:dyDescent="0.25">
      <c r="A4736" s="15" t="s">
        <v>142</v>
      </c>
      <c r="B4736" s="16" t="s">
        <v>33</v>
      </c>
      <c r="C4736" s="15" t="str">
        <f t="shared" si="512"/>
        <v>Silt &amp; Cobbles_Strips</v>
      </c>
      <c r="D4736" s="15">
        <v>0</v>
      </c>
      <c r="E4736" s="33">
        <f t="shared" si="515"/>
        <v>-4.8134274696818129E-2</v>
      </c>
      <c r="F4736" s="15" t="str">
        <f t="shared" si="511"/>
        <v>Not Used</v>
      </c>
      <c r="G4736" s="17" t="s">
        <v>159</v>
      </c>
      <c r="H4736" s="18" t="s">
        <v>158</v>
      </c>
      <c r="I4736" s="26" t="s">
        <v>158</v>
      </c>
      <c r="J4736" s="19" t="str">
        <f t="shared" si="516"/>
        <v>Not Used</v>
      </c>
      <c r="K4736" s="19" t="str">
        <f t="shared" si="517"/>
        <v>Not Used</v>
      </c>
      <c r="L4736" s="27" t="str">
        <f t="shared" si="513"/>
        <v>CHECK</v>
      </c>
      <c r="M4736" s="27" t="str">
        <f t="shared" si="514"/>
        <v>Diamicton</v>
      </c>
    </row>
    <row r="4737" spans="1:13" x14ac:dyDescent="0.25">
      <c r="A4737" s="15" t="s">
        <v>142</v>
      </c>
      <c r="B4737" s="16" t="s">
        <v>34</v>
      </c>
      <c r="C4737" s="15" t="str">
        <f t="shared" si="512"/>
        <v>Silt &amp; Cobbles_Swelling</v>
      </c>
      <c r="D4737" s="15">
        <v>0</v>
      </c>
      <c r="E4737" s="33">
        <f t="shared" si="515"/>
        <v>-4.8134274696818129E-2</v>
      </c>
      <c r="F4737" s="15" t="str">
        <f t="shared" si="511"/>
        <v>Not Used</v>
      </c>
      <c r="G4737" s="17" t="s">
        <v>159</v>
      </c>
      <c r="H4737" s="18" t="s">
        <v>158</v>
      </c>
      <c r="I4737" s="26" t="s">
        <v>158</v>
      </c>
      <c r="J4737" s="19" t="str">
        <f t="shared" si="516"/>
        <v>Not Used</v>
      </c>
      <c r="K4737" s="19" t="str">
        <f t="shared" si="517"/>
        <v>Not Used</v>
      </c>
      <c r="L4737" s="27" t="str">
        <f t="shared" si="513"/>
        <v>CHECK</v>
      </c>
      <c r="M4737" s="27" t="str">
        <f t="shared" si="514"/>
        <v>Diamicton</v>
      </c>
    </row>
    <row r="4738" spans="1:13" x14ac:dyDescent="0.25">
      <c r="A4738" s="15" t="s">
        <v>142</v>
      </c>
      <c r="B4738" s="16" t="s">
        <v>35</v>
      </c>
      <c r="C4738" s="15" t="str">
        <f t="shared" si="512"/>
        <v>Silt &amp; Cobbles_Very Coarse</v>
      </c>
      <c r="D4738" s="15">
        <v>0</v>
      </c>
      <c r="E4738" s="33">
        <f t="shared" si="515"/>
        <v>-4.8134274696818129E-2</v>
      </c>
      <c r="F4738" s="15" t="str">
        <f t="shared" ref="F4738:F4801" si="518">IF(D4738=0,"Not Used",
IF(E4738&lt;Mean,"Rare/Uncommon",
IF(AND(E4738&gt;Mean,E4738&lt;(Mean + Standard_Deviation)),"Fairly Common",
IF(AND(E4738&gt;(Mean + Standard_Deviation),E4738&lt;(Mean + (2*Standard_Deviation))),"Common",
IF(E4738&gt;(Mean + (2*Standard_Deviation)),"Very Common","")))))</f>
        <v>Not Used</v>
      </c>
      <c r="G4738" s="17" t="s">
        <v>159</v>
      </c>
      <c r="H4738" s="18" t="s">
        <v>158</v>
      </c>
      <c r="I4738" s="26" t="s">
        <v>158</v>
      </c>
      <c r="J4738" s="19" t="str">
        <f t="shared" si="516"/>
        <v>Not Used</v>
      </c>
      <c r="K4738" s="19" t="str">
        <f t="shared" si="517"/>
        <v>Not Used</v>
      </c>
      <c r="L4738" s="27" t="str">
        <f t="shared" si="513"/>
        <v>CHECK</v>
      </c>
      <c r="M4738" s="27" t="str">
        <f t="shared" si="514"/>
        <v>Diamicton</v>
      </c>
    </row>
    <row r="4739" spans="1:13" x14ac:dyDescent="0.25">
      <c r="A4739" s="15" t="s">
        <v>142</v>
      </c>
      <c r="B4739" s="16" t="s">
        <v>160</v>
      </c>
      <c r="C4739" s="15" t="str">
        <f t="shared" ref="C4739:C4802" si="519">A4739&amp;"_"&amp;IF(ISBLANK(B4739),"",B4739)</f>
        <v>Silt &amp; Cobbles_Very Fine</v>
      </c>
      <c r="D4739" s="15">
        <v>0</v>
      </c>
      <c r="E4739" s="33">
        <f t="shared" si="515"/>
        <v>-4.8134274696818129E-2</v>
      </c>
      <c r="F4739" s="15" t="str">
        <f t="shared" si="518"/>
        <v>Not Used</v>
      </c>
      <c r="G4739" s="17" t="s">
        <v>159</v>
      </c>
      <c r="H4739" s="18" t="s">
        <v>158</v>
      </c>
      <c r="I4739" s="26" t="s">
        <v>158</v>
      </c>
      <c r="J4739" s="19" t="str">
        <f t="shared" si="516"/>
        <v>Not Used</v>
      </c>
      <c r="K4739" s="19" t="str">
        <f t="shared" si="517"/>
        <v>Not Used</v>
      </c>
      <c r="L4739" s="27" t="str">
        <f t="shared" ref="L4739:L4802" si="520">IF(K4739="Esch &amp; Erber",I4739,IF(OR(K4739="Bell &amp; Esch",K4739="Bell &amp; Erber",K4739="Everyone Agrees"),H4739,"CHECK"))</f>
        <v>CHECK</v>
      </c>
      <c r="M4739" s="27" t="str">
        <f t="shared" ref="M4739:M4802" si="521">IF(K4739="Everyone Agrees",H4739,IF(J4739="Not Used",H4739,IF(NOT(L4739="CHECK"),L4739,H4739)))</f>
        <v>Diamicton</v>
      </c>
    </row>
    <row r="4740" spans="1:13" x14ac:dyDescent="0.25">
      <c r="A4740" s="15" t="s">
        <v>142</v>
      </c>
      <c r="B4740" s="16" t="s">
        <v>36</v>
      </c>
      <c r="C4740" s="15" t="str">
        <f t="shared" si="519"/>
        <v>Silt &amp; Cobbles_Very Fine-Coarse</v>
      </c>
      <c r="D4740" s="15">
        <v>0</v>
      </c>
      <c r="E4740" s="33">
        <f t="shared" ref="E4740:E4803" si="522">STANDARDIZE(D4740,(SUM($D$2:$D$5657)/COUNT($D$2:$D$5657)),_xlfn.STDEV.P($D$2:$D$5657))</f>
        <v>-4.8134274696818129E-2</v>
      </c>
      <c r="F4740" s="15" t="str">
        <f t="shared" si="518"/>
        <v>Not Used</v>
      </c>
      <c r="G4740" s="17" t="s">
        <v>159</v>
      </c>
      <c r="H4740" s="18" t="s">
        <v>158</v>
      </c>
      <c r="I4740" s="26" t="s">
        <v>158</v>
      </c>
      <c r="J4740" s="19" t="str">
        <f t="shared" ref="J4740:J4803" si="523">IF(AND(G4740=H4740,I4740=H4740),"Yes",IF(AND(OR(G4740="CHECK",H4740="CHECK",I4740="CHECK"),NOT(F4740="Not Used")),"Needs Review",IF(F4740="Not Used", "Not Used","No")))</f>
        <v>Not Used</v>
      </c>
      <c r="K4740" s="19" t="str">
        <f t="shared" ref="K4740:K4803" si="524">IF(J4740="Yes","Everyone Agrees",IF(F4740="Not Used","Not Used",IF(AND(G4740="CHECK",I4740="CHECK"),"Needs Review",IF(G4740=H4740,"Bell &amp; Esch",IF(H4740=I4740,"Bell &amp; Erber",IF(G4740=I4740,"Esch &amp; Erber","Nobody Agrees"))))))</f>
        <v>Not Used</v>
      </c>
      <c r="L4740" s="27" t="str">
        <f t="shared" si="520"/>
        <v>CHECK</v>
      </c>
      <c r="M4740" s="27" t="str">
        <f t="shared" si="521"/>
        <v>Diamicton</v>
      </c>
    </row>
    <row r="4741" spans="1:13" x14ac:dyDescent="0.25">
      <c r="A4741" s="15" t="s">
        <v>142</v>
      </c>
      <c r="B4741" s="16" t="s">
        <v>37</v>
      </c>
      <c r="C4741" s="15" t="str">
        <f t="shared" si="519"/>
        <v>Silt &amp; Cobbles_Very Fine-Fine</v>
      </c>
      <c r="D4741" s="15">
        <v>0</v>
      </c>
      <c r="E4741" s="33">
        <f t="shared" si="522"/>
        <v>-4.8134274696818129E-2</v>
      </c>
      <c r="F4741" s="15" t="str">
        <f t="shared" si="518"/>
        <v>Not Used</v>
      </c>
      <c r="G4741" s="17" t="s">
        <v>159</v>
      </c>
      <c r="H4741" s="18" t="s">
        <v>158</v>
      </c>
      <c r="I4741" s="26" t="s">
        <v>158</v>
      </c>
      <c r="J4741" s="19" t="str">
        <f t="shared" si="523"/>
        <v>Not Used</v>
      </c>
      <c r="K4741" s="19" t="str">
        <f t="shared" si="524"/>
        <v>Not Used</v>
      </c>
      <c r="L4741" s="27" t="str">
        <f t="shared" si="520"/>
        <v>CHECK</v>
      </c>
      <c r="M4741" s="27" t="str">
        <f t="shared" si="521"/>
        <v>Diamicton</v>
      </c>
    </row>
    <row r="4742" spans="1:13" x14ac:dyDescent="0.25">
      <c r="A4742" s="15" t="s">
        <v>142</v>
      </c>
      <c r="B4742" s="16" t="s">
        <v>38</v>
      </c>
      <c r="C4742" s="15" t="str">
        <f t="shared" si="519"/>
        <v>Silt &amp; Cobbles_Very Fine-Medium</v>
      </c>
      <c r="D4742" s="15">
        <v>0</v>
      </c>
      <c r="E4742" s="33">
        <f t="shared" si="522"/>
        <v>-4.8134274696818129E-2</v>
      </c>
      <c r="F4742" s="15" t="str">
        <f t="shared" si="518"/>
        <v>Not Used</v>
      </c>
      <c r="G4742" s="17" t="s">
        <v>159</v>
      </c>
      <c r="H4742" s="18" t="s">
        <v>158</v>
      </c>
      <c r="I4742" s="26" t="s">
        <v>158</v>
      </c>
      <c r="J4742" s="19" t="str">
        <f t="shared" si="523"/>
        <v>Not Used</v>
      </c>
      <c r="K4742" s="19" t="str">
        <f t="shared" si="524"/>
        <v>Not Used</v>
      </c>
      <c r="L4742" s="27" t="str">
        <f t="shared" si="520"/>
        <v>CHECK</v>
      </c>
      <c r="M4742" s="27" t="str">
        <f t="shared" si="521"/>
        <v>Diamicton</v>
      </c>
    </row>
    <row r="4743" spans="1:13" x14ac:dyDescent="0.25">
      <c r="A4743" s="15" t="s">
        <v>142</v>
      </c>
      <c r="B4743" s="16" t="s">
        <v>39</v>
      </c>
      <c r="C4743" s="15" t="str">
        <f t="shared" si="519"/>
        <v>Silt &amp; Cobbles_Very Hard</v>
      </c>
      <c r="D4743" s="15">
        <v>0</v>
      </c>
      <c r="E4743" s="33">
        <f t="shared" si="522"/>
        <v>-4.8134274696818129E-2</v>
      </c>
      <c r="F4743" s="15" t="str">
        <f t="shared" si="518"/>
        <v>Not Used</v>
      </c>
      <c r="G4743" s="17" t="s">
        <v>159</v>
      </c>
      <c r="H4743" s="18" t="s">
        <v>158</v>
      </c>
      <c r="I4743" s="26" t="s">
        <v>158</v>
      </c>
      <c r="J4743" s="19" t="str">
        <f t="shared" si="523"/>
        <v>Not Used</v>
      </c>
      <c r="K4743" s="19" t="str">
        <f t="shared" si="524"/>
        <v>Not Used</v>
      </c>
      <c r="L4743" s="27" t="str">
        <f t="shared" si="520"/>
        <v>CHECK</v>
      </c>
      <c r="M4743" s="27" t="str">
        <f t="shared" si="521"/>
        <v>Diamicton</v>
      </c>
    </row>
    <row r="4744" spans="1:13" x14ac:dyDescent="0.25">
      <c r="A4744" s="15" t="s">
        <v>142</v>
      </c>
      <c r="B4744" s="16" t="s">
        <v>40</v>
      </c>
      <c r="C4744" s="15" t="str">
        <f t="shared" si="519"/>
        <v>Silt &amp; Cobbles_W/Boulders</v>
      </c>
      <c r="D4744" s="15">
        <v>0</v>
      </c>
      <c r="E4744" s="33">
        <f t="shared" si="522"/>
        <v>-4.8134274696818129E-2</v>
      </c>
      <c r="F4744" s="15" t="str">
        <f t="shared" si="518"/>
        <v>Not Used</v>
      </c>
      <c r="G4744" s="17" t="s">
        <v>159</v>
      </c>
      <c r="H4744" s="18" t="s">
        <v>158</v>
      </c>
      <c r="I4744" s="26" t="s">
        <v>158</v>
      </c>
      <c r="J4744" s="19" t="str">
        <f t="shared" si="523"/>
        <v>Not Used</v>
      </c>
      <c r="K4744" s="19" t="str">
        <f t="shared" si="524"/>
        <v>Not Used</v>
      </c>
      <c r="L4744" s="27" t="str">
        <f t="shared" si="520"/>
        <v>CHECK</v>
      </c>
      <c r="M4744" s="27" t="str">
        <f t="shared" si="521"/>
        <v>Diamicton</v>
      </c>
    </row>
    <row r="4745" spans="1:13" x14ac:dyDescent="0.25">
      <c r="A4745" s="15" t="s">
        <v>142</v>
      </c>
      <c r="B4745" s="16" t="s">
        <v>41</v>
      </c>
      <c r="C4745" s="15" t="str">
        <f t="shared" si="519"/>
        <v>Silt &amp; Cobbles_W/Clay</v>
      </c>
      <c r="D4745" s="15">
        <v>0</v>
      </c>
      <c r="E4745" s="33">
        <f t="shared" si="522"/>
        <v>-4.8134274696818129E-2</v>
      </c>
      <c r="F4745" s="15" t="str">
        <f t="shared" si="518"/>
        <v>Not Used</v>
      </c>
      <c r="G4745" s="17" t="s">
        <v>159</v>
      </c>
      <c r="H4745" s="18" t="s">
        <v>158</v>
      </c>
      <c r="I4745" s="26" t="s">
        <v>158</v>
      </c>
      <c r="J4745" s="19" t="str">
        <f t="shared" si="523"/>
        <v>Not Used</v>
      </c>
      <c r="K4745" s="19" t="str">
        <f t="shared" si="524"/>
        <v>Not Used</v>
      </c>
      <c r="L4745" s="27" t="str">
        <f t="shared" si="520"/>
        <v>CHECK</v>
      </c>
      <c r="M4745" s="27" t="str">
        <f t="shared" si="521"/>
        <v>Diamicton</v>
      </c>
    </row>
    <row r="4746" spans="1:13" x14ac:dyDescent="0.25">
      <c r="A4746" s="15" t="s">
        <v>142</v>
      </c>
      <c r="B4746" s="16" t="s">
        <v>42</v>
      </c>
      <c r="C4746" s="15" t="str">
        <f t="shared" si="519"/>
        <v>Silt &amp; Cobbles_W/Coal</v>
      </c>
      <c r="D4746" s="15">
        <v>0</v>
      </c>
      <c r="E4746" s="33">
        <f t="shared" si="522"/>
        <v>-4.8134274696818129E-2</v>
      </c>
      <c r="F4746" s="15" t="str">
        <f t="shared" si="518"/>
        <v>Not Used</v>
      </c>
      <c r="G4746" s="17" t="s">
        <v>159</v>
      </c>
      <c r="H4746" s="18" t="s">
        <v>158</v>
      </c>
      <c r="I4746" s="26" t="s">
        <v>158</v>
      </c>
      <c r="J4746" s="19" t="str">
        <f t="shared" si="523"/>
        <v>Not Used</v>
      </c>
      <c r="K4746" s="19" t="str">
        <f t="shared" si="524"/>
        <v>Not Used</v>
      </c>
      <c r="L4746" s="27" t="str">
        <f t="shared" si="520"/>
        <v>CHECK</v>
      </c>
      <c r="M4746" s="27" t="str">
        <f t="shared" si="521"/>
        <v>Diamicton</v>
      </c>
    </row>
    <row r="4747" spans="1:13" x14ac:dyDescent="0.25">
      <c r="A4747" s="15" t="s">
        <v>142</v>
      </c>
      <c r="B4747" s="16" t="s">
        <v>43</v>
      </c>
      <c r="C4747" s="15" t="str">
        <f t="shared" si="519"/>
        <v>Silt &amp; Cobbles_W/Cobbles</v>
      </c>
      <c r="D4747" s="15">
        <v>0</v>
      </c>
      <c r="E4747" s="33">
        <f t="shared" si="522"/>
        <v>-4.8134274696818129E-2</v>
      </c>
      <c r="F4747" s="15" t="str">
        <f t="shared" si="518"/>
        <v>Not Used</v>
      </c>
      <c r="G4747" s="17" t="s">
        <v>159</v>
      </c>
      <c r="H4747" s="18" t="s">
        <v>158</v>
      </c>
      <c r="I4747" s="26" t="s">
        <v>158</v>
      </c>
      <c r="J4747" s="19" t="str">
        <f t="shared" si="523"/>
        <v>Not Used</v>
      </c>
      <c r="K4747" s="19" t="str">
        <f t="shared" si="524"/>
        <v>Not Used</v>
      </c>
      <c r="L4747" s="27" t="str">
        <f t="shared" si="520"/>
        <v>CHECK</v>
      </c>
      <c r="M4747" s="27" t="str">
        <f t="shared" si="521"/>
        <v>Diamicton</v>
      </c>
    </row>
    <row r="4748" spans="1:13" x14ac:dyDescent="0.25">
      <c r="A4748" s="15" t="s">
        <v>142</v>
      </c>
      <c r="B4748" s="16" t="s">
        <v>44</v>
      </c>
      <c r="C4748" s="15" t="str">
        <f t="shared" si="519"/>
        <v>Silt &amp; Cobbles_W/Dolomite</v>
      </c>
      <c r="D4748" s="15">
        <v>0</v>
      </c>
      <c r="E4748" s="33">
        <f t="shared" si="522"/>
        <v>-4.8134274696818129E-2</v>
      </c>
      <c r="F4748" s="15" t="str">
        <f t="shared" si="518"/>
        <v>Not Used</v>
      </c>
      <c r="G4748" s="17" t="s">
        <v>159</v>
      </c>
      <c r="H4748" s="18" t="s">
        <v>158</v>
      </c>
      <c r="I4748" s="26" t="s">
        <v>158</v>
      </c>
      <c r="J4748" s="19" t="str">
        <f t="shared" si="523"/>
        <v>Not Used</v>
      </c>
      <c r="K4748" s="19" t="str">
        <f t="shared" si="524"/>
        <v>Not Used</v>
      </c>
      <c r="L4748" s="27" t="str">
        <f t="shared" si="520"/>
        <v>CHECK</v>
      </c>
      <c r="M4748" s="27" t="str">
        <f t="shared" si="521"/>
        <v>Diamicton</v>
      </c>
    </row>
    <row r="4749" spans="1:13" x14ac:dyDescent="0.25">
      <c r="A4749" s="15" t="s">
        <v>142</v>
      </c>
      <c r="B4749" s="16" t="s">
        <v>45</v>
      </c>
      <c r="C4749" s="15" t="str">
        <f t="shared" si="519"/>
        <v>Silt &amp; Cobbles_W/Gravel</v>
      </c>
      <c r="D4749" s="15">
        <v>0</v>
      </c>
      <c r="E4749" s="33">
        <f t="shared" si="522"/>
        <v>-4.8134274696818129E-2</v>
      </c>
      <c r="F4749" s="15" t="str">
        <f t="shared" si="518"/>
        <v>Not Used</v>
      </c>
      <c r="G4749" s="17" t="s">
        <v>159</v>
      </c>
      <c r="H4749" s="18" t="s">
        <v>158</v>
      </c>
      <c r="I4749" s="26" t="s">
        <v>158</v>
      </c>
      <c r="J4749" s="19" t="str">
        <f t="shared" si="523"/>
        <v>Not Used</v>
      </c>
      <c r="K4749" s="19" t="str">
        <f t="shared" si="524"/>
        <v>Not Used</v>
      </c>
      <c r="L4749" s="27" t="str">
        <f t="shared" si="520"/>
        <v>CHECK</v>
      </c>
      <c r="M4749" s="27" t="str">
        <f t="shared" si="521"/>
        <v>Diamicton</v>
      </c>
    </row>
    <row r="4750" spans="1:13" x14ac:dyDescent="0.25">
      <c r="A4750" s="15" t="s">
        <v>142</v>
      </c>
      <c r="B4750" s="16" t="s">
        <v>46</v>
      </c>
      <c r="C4750" s="15" t="str">
        <f t="shared" si="519"/>
        <v>Silt &amp; Cobbles_W/Gypsum</v>
      </c>
      <c r="D4750" s="15">
        <v>0</v>
      </c>
      <c r="E4750" s="33">
        <f t="shared" si="522"/>
        <v>-4.8134274696818129E-2</v>
      </c>
      <c r="F4750" s="15" t="str">
        <f t="shared" si="518"/>
        <v>Not Used</v>
      </c>
      <c r="G4750" s="17" t="s">
        <v>159</v>
      </c>
      <c r="H4750" s="18" t="s">
        <v>158</v>
      </c>
      <c r="I4750" s="26" t="s">
        <v>158</v>
      </c>
      <c r="J4750" s="19" t="str">
        <f t="shared" si="523"/>
        <v>Not Used</v>
      </c>
      <c r="K4750" s="19" t="str">
        <f t="shared" si="524"/>
        <v>Not Used</v>
      </c>
      <c r="L4750" s="27" t="str">
        <f t="shared" si="520"/>
        <v>CHECK</v>
      </c>
      <c r="M4750" s="27" t="str">
        <f t="shared" si="521"/>
        <v>Diamicton</v>
      </c>
    </row>
    <row r="4751" spans="1:13" x14ac:dyDescent="0.25">
      <c r="A4751" s="15" t="s">
        <v>142</v>
      </c>
      <c r="B4751" s="16" t="s">
        <v>47</v>
      </c>
      <c r="C4751" s="15" t="str">
        <f t="shared" si="519"/>
        <v>Silt &amp; Cobbles_W/Limestone</v>
      </c>
      <c r="D4751" s="15">
        <v>0</v>
      </c>
      <c r="E4751" s="33">
        <f t="shared" si="522"/>
        <v>-4.8134274696818129E-2</v>
      </c>
      <c r="F4751" s="15" t="str">
        <f t="shared" si="518"/>
        <v>Not Used</v>
      </c>
      <c r="G4751" s="17" t="s">
        <v>159</v>
      </c>
      <c r="H4751" s="18" t="s">
        <v>158</v>
      </c>
      <c r="I4751" s="26" t="s">
        <v>158</v>
      </c>
      <c r="J4751" s="19" t="str">
        <f t="shared" si="523"/>
        <v>Not Used</v>
      </c>
      <c r="K4751" s="19" t="str">
        <f t="shared" si="524"/>
        <v>Not Used</v>
      </c>
      <c r="L4751" s="27" t="str">
        <f t="shared" si="520"/>
        <v>CHECK</v>
      </c>
      <c r="M4751" s="27" t="str">
        <f t="shared" si="521"/>
        <v>Diamicton</v>
      </c>
    </row>
    <row r="4752" spans="1:13" x14ac:dyDescent="0.25">
      <c r="A4752" s="15" t="s">
        <v>142</v>
      </c>
      <c r="B4752" s="16" t="s">
        <v>48</v>
      </c>
      <c r="C4752" s="15" t="str">
        <f t="shared" si="519"/>
        <v>Silt &amp; Cobbles_W/Pyrite</v>
      </c>
      <c r="D4752" s="15">
        <v>0</v>
      </c>
      <c r="E4752" s="33">
        <f t="shared" si="522"/>
        <v>-4.8134274696818129E-2</v>
      </c>
      <c r="F4752" s="15" t="str">
        <f t="shared" si="518"/>
        <v>Not Used</v>
      </c>
      <c r="G4752" s="17" t="s">
        <v>159</v>
      </c>
      <c r="H4752" s="18" t="s">
        <v>158</v>
      </c>
      <c r="I4752" s="26" t="s">
        <v>158</v>
      </c>
      <c r="J4752" s="19" t="str">
        <f t="shared" si="523"/>
        <v>Not Used</v>
      </c>
      <c r="K4752" s="19" t="str">
        <f t="shared" si="524"/>
        <v>Not Used</v>
      </c>
      <c r="L4752" s="27" t="str">
        <f t="shared" si="520"/>
        <v>CHECK</v>
      </c>
      <c r="M4752" s="27" t="str">
        <f t="shared" si="521"/>
        <v>Diamicton</v>
      </c>
    </row>
    <row r="4753" spans="1:13" x14ac:dyDescent="0.25">
      <c r="A4753" s="15" t="s">
        <v>142</v>
      </c>
      <c r="B4753" s="16" t="s">
        <v>49</v>
      </c>
      <c r="C4753" s="15" t="str">
        <f t="shared" si="519"/>
        <v>Silt &amp; Cobbles_W/Sand</v>
      </c>
      <c r="D4753" s="15">
        <v>0</v>
      </c>
      <c r="E4753" s="33">
        <f t="shared" si="522"/>
        <v>-4.8134274696818129E-2</v>
      </c>
      <c r="F4753" s="15" t="str">
        <f t="shared" si="518"/>
        <v>Not Used</v>
      </c>
      <c r="G4753" s="17" t="s">
        <v>159</v>
      </c>
      <c r="H4753" s="18" t="s">
        <v>120</v>
      </c>
      <c r="I4753" s="26" t="s">
        <v>158</v>
      </c>
      <c r="J4753" s="19" t="str">
        <f t="shared" si="523"/>
        <v>Not Used</v>
      </c>
      <c r="K4753" s="19" t="str">
        <f t="shared" si="524"/>
        <v>Not Used</v>
      </c>
      <c r="L4753" s="27" t="str">
        <f t="shared" si="520"/>
        <v>CHECK</v>
      </c>
      <c r="M4753" s="27" t="str">
        <f t="shared" si="521"/>
        <v>Sand &amp; Gravel</v>
      </c>
    </row>
    <row r="4754" spans="1:13" x14ac:dyDescent="0.25">
      <c r="A4754" s="15" t="s">
        <v>142</v>
      </c>
      <c r="B4754" s="16" t="s">
        <v>50</v>
      </c>
      <c r="C4754" s="15" t="str">
        <f t="shared" si="519"/>
        <v>Silt &amp; Cobbles_W/Sandstone</v>
      </c>
      <c r="D4754" s="15">
        <v>0</v>
      </c>
      <c r="E4754" s="33">
        <f t="shared" si="522"/>
        <v>-4.8134274696818129E-2</v>
      </c>
      <c r="F4754" s="15" t="str">
        <f t="shared" si="518"/>
        <v>Not Used</v>
      </c>
      <c r="G4754" s="17" t="s">
        <v>159</v>
      </c>
      <c r="H4754" s="18" t="s">
        <v>158</v>
      </c>
      <c r="I4754" s="26" t="s">
        <v>158</v>
      </c>
      <c r="J4754" s="19" t="str">
        <f t="shared" si="523"/>
        <v>Not Used</v>
      </c>
      <c r="K4754" s="19" t="str">
        <f t="shared" si="524"/>
        <v>Not Used</v>
      </c>
      <c r="L4754" s="27" t="str">
        <f t="shared" si="520"/>
        <v>CHECK</v>
      </c>
      <c r="M4754" s="27" t="str">
        <f t="shared" si="521"/>
        <v>Diamicton</v>
      </c>
    </row>
    <row r="4755" spans="1:13" x14ac:dyDescent="0.25">
      <c r="A4755" s="15" t="s">
        <v>142</v>
      </c>
      <c r="B4755" s="16" t="s">
        <v>51</v>
      </c>
      <c r="C4755" s="15" t="str">
        <f t="shared" si="519"/>
        <v>Silt &amp; Cobbles_W/Shale</v>
      </c>
      <c r="D4755" s="15">
        <v>0</v>
      </c>
      <c r="E4755" s="33">
        <f t="shared" si="522"/>
        <v>-4.8134274696818129E-2</v>
      </c>
      <c r="F4755" s="15" t="str">
        <f t="shared" si="518"/>
        <v>Not Used</v>
      </c>
      <c r="G4755" s="17" t="s">
        <v>159</v>
      </c>
      <c r="H4755" s="18" t="s">
        <v>158</v>
      </c>
      <c r="I4755" s="26" t="s">
        <v>158</v>
      </c>
      <c r="J4755" s="19" t="str">
        <f t="shared" si="523"/>
        <v>Not Used</v>
      </c>
      <c r="K4755" s="19" t="str">
        <f t="shared" si="524"/>
        <v>Not Used</v>
      </c>
      <c r="L4755" s="27" t="str">
        <f t="shared" si="520"/>
        <v>CHECK</v>
      </c>
      <c r="M4755" s="27" t="str">
        <f t="shared" si="521"/>
        <v>Diamicton</v>
      </c>
    </row>
    <row r="4756" spans="1:13" x14ac:dyDescent="0.25">
      <c r="A4756" s="15" t="s">
        <v>142</v>
      </c>
      <c r="B4756" s="16" t="s">
        <v>52</v>
      </c>
      <c r="C4756" s="15" t="str">
        <f t="shared" si="519"/>
        <v>Silt &amp; Cobbles_W/Silt</v>
      </c>
      <c r="D4756" s="15">
        <v>0</v>
      </c>
      <c r="E4756" s="33">
        <f t="shared" si="522"/>
        <v>-4.8134274696818129E-2</v>
      </c>
      <c r="F4756" s="15" t="str">
        <f t="shared" si="518"/>
        <v>Not Used</v>
      </c>
      <c r="G4756" s="17" t="s">
        <v>159</v>
      </c>
      <c r="H4756" s="18" t="s">
        <v>158</v>
      </c>
      <c r="I4756" s="26" t="s">
        <v>158</v>
      </c>
      <c r="J4756" s="19" t="str">
        <f t="shared" si="523"/>
        <v>Not Used</v>
      </c>
      <c r="K4756" s="19" t="str">
        <f t="shared" si="524"/>
        <v>Not Used</v>
      </c>
      <c r="L4756" s="27" t="str">
        <f t="shared" si="520"/>
        <v>CHECK</v>
      </c>
      <c r="M4756" s="27" t="str">
        <f t="shared" si="521"/>
        <v>Diamicton</v>
      </c>
    </row>
    <row r="4757" spans="1:13" x14ac:dyDescent="0.25">
      <c r="A4757" s="15" t="s">
        <v>142</v>
      </c>
      <c r="B4757" s="16" t="s">
        <v>53</v>
      </c>
      <c r="C4757" s="15" t="str">
        <f t="shared" si="519"/>
        <v>Silt &amp; Cobbles_W/Stones</v>
      </c>
      <c r="D4757" s="15">
        <v>0</v>
      </c>
      <c r="E4757" s="33">
        <f t="shared" si="522"/>
        <v>-4.8134274696818129E-2</v>
      </c>
      <c r="F4757" s="15" t="str">
        <f t="shared" si="518"/>
        <v>Not Used</v>
      </c>
      <c r="G4757" s="17" t="s">
        <v>159</v>
      </c>
      <c r="H4757" s="18" t="s">
        <v>158</v>
      </c>
      <c r="I4757" s="26" t="s">
        <v>158</v>
      </c>
      <c r="J4757" s="19" t="str">
        <f t="shared" si="523"/>
        <v>Not Used</v>
      </c>
      <c r="K4757" s="19" t="str">
        <f t="shared" si="524"/>
        <v>Not Used</v>
      </c>
      <c r="L4757" s="27" t="str">
        <f t="shared" si="520"/>
        <v>CHECK</v>
      </c>
      <c r="M4757" s="27" t="str">
        <f t="shared" si="521"/>
        <v>Diamicton</v>
      </c>
    </row>
    <row r="4758" spans="1:13" x14ac:dyDescent="0.25">
      <c r="A4758" s="15" t="s">
        <v>142</v>
      </c>
      <c r="B4758" s="16" t="s">
        <v>54</v>
      </c>
      <c r="C4758" s="15" t="str">
        <f t="shared" si="519"/>
        <v>Silt &amp; Cobbles_Water Bearing</v>
      </c>
      <c r="D4758" s="15">
        <v>0</v>
      </c>
      <c r="E4758" s="33">
        <f t="shared" si="522"/>
        <v>-4.8134274696818129E-2</v>
      </c>
      <c r="F4758" s="15" t="str">
        <f t="shared" si="518"/>
        <v>Not Used</v>
      </c>
      <c r="G4758" s="17" t="s">
        <v>159</v>
      </c>
      <c r="H4758" s="18" t="s">
        <v>158</v>
      </c>
      <c r="I4758" s="26" t="s">
        <v>158</v>
      </c>
      <c r="J4758" s="19" t="str">
        <f t="shared" si="523"/>
        <v>Not Used</v>
      </c>
      <c r="K4758" s="19" t="str">
        <f t="shared" si="524"/>
        <v>Not Used</v>
      </c>
      <c r="L4758" s="27" t="str">
        <f t="shared" si="520"/>
        <v>CHECK</v>
      </c>
      <c r="M4758" s="27" t="str">
        <f t="shared" si="521"/>
        <v>Diamicton</v>
      </c>
    </row>
    <row r="4759" spans="1:13" x14ac:dyDescent="0.25">
      <c r="A4759" s="15" t="s">
        <v>142</v>
      </c>
      <c r="B4759" s="16" t="s">
        <v>55</v>
      </c>
      <c r="C4759" s="15" t="str">
        <f t="shared" si="519"/>
        <v>Silt &amp; Cobbles_Weathered</v>
      </c>
      <c r="D4759" s="15">
        <v>0</v>
      </c>
      <c r="E4759" s="33">
        <f t="shared" si="522"/>
        <v>-4.8134274696818129E-2</v>
      </c>
      <c r="F4759" s="15" t="str">
        <f t="shared" si="518"/>
        <v>Not Used</v>
      </c>
      <c r="G4759" s="17" t="s">
        <v>159</v>
      </c>
      <c r="H4759" s="18" t="s">
        <v>158</v>
      </c>
      <c r="I4759" s="26" t="s">
        <v>158</v>
      </c>
      <c r="J4759" s="19" t="str">
        <f t="shared" si="523"/>
        <v>Not Used</v>
      </c>
      <c r="K4759" s="19" t="str">
        <f t="shared" si="524"/>
        <v>Not Used</v>
      </c>
      <c r="L4759" s="27" t="str">
        <f t="shared" si="520"/>
        <v>CHECK</v>
      </c>
      <c r="M4759" s="27" t="str">
        <f t="shared" si="521"/>
        <v>Diamicton</v>
      </c>
    </row>
    <row r="4760" spans="1:13" x14ac:dyDescent="0.25">
      <c r="A4760" s="15" t="s">
        <v>142</v>
      </c>
      <c r="B4760" s="16" t="s">
        <v>56</v>
      </c>
      <c r="C4760" s="15" t="str">
        <f t="shared" si="519"/>
        <v>Silt &amp; Cobbles_Wet/Moist</v>
      </c>
      <c r="D4760" s="15">
        <v>0</v>
      </c>
      <c r="E4760" s="33">
        <f t="shared" si="522"/>
        <v>-4.8134274696818129E-2</v>
      </c>
      <c r="F4760" s="15" t="str">
        <f t="shared" si="518"/>
        <v>Not Used</v>
      </c>
      <c r="G4760" s="17" t="s">
        <v>159</v>
      </c>
      <c r="H4760" s="18" t="s">
        <v>158</v>
      </c>
      <c r="I4760" s="26" t="s">
        <v>158</v>
      </c>
      <c r="J4760" s="19" t="str">
        <f t="shared" si="523"/>
        <v>Not Used</v>
      </c>
      <c r="K4760" s="19" t="str">
        <f t="shared" si="524"/>
        <v>Not Used</v>
      </c>
      <c r="L4760" s="27" t="str">
        <f t="shared" si="520"/>
        <v>CHECK</v>
      </c>
      <c r="M4760" s="27" t="str">
        <f t="shared" si="521"/>
        <v>Diamicton</v>
      </c>
    </row>
    <row r="4761" spans="1:13" x14ac:dyDescent="0.25">
      <c r="A4761" s="15" t="s">
        <v>142</v>
      </c>
      <c r="B4761" s="16" t="s">
        <v>57</v>
      </c>
      <c r="C4761" s="15" t="str">
        <f t="shared" si="519"/>
        <v>Silt &amp; Cobbles_Wood</v>
      </c>
      <c r="D4761" s="15">
        <v>0</v>
      </c>
      <c r="E4761" s="33">
        <f t="shared" si="522"/>
        <v>-4.8134274696818129E-2</v>
      </c>
      <c r="F4761" s="15" t="str">
        <f t="shared" si="518"/>
        <v>Not Used</v>
      </c>
      <c r="G4761" s="17" t="s">
        <v>159</v>
      </c>
      <c r="H4761" s="18" t="s">
        <v>158</v>
      </c>
      <c r="I4761" s="26" t="s">
        <v>158</v>
      </c>
      <c r="J4761" s="19" t="str">
        <f t="shared" si="523"/>
        <v>Not Used</v>
      </c>
      <c r="K4761" s="19" t="str">
        <f t="shared" si="524"/>
        <v>Not Used</v>
      </c>
      <c r="L4761" s="27" t="str">
        <f t="shared" si="520"/>
        <v>CHECK</v>
      </c>
      <c r="M4761" s="27" t="str">
        <f t="shared" si="521"/>
        <v>Diamicton</v>
      </c>
    </row>
    <row r="4762" spans="1:13" x14ac:dyDescent="0.25">
      <c r="A4762" s="15" t="s">
        <v>143</v>
      </c>
      <c r="B4762" s="16"/>
      <c r="C4762" s="15" t="str">
        <f t="shared" si="519"/>
        <v>Silt &amp; Gravel_</v>
      </c>
      <c r="D4762" s="15">
        <v>245</v>
      </c>
      <c r="E4762" s="33">
        <f t="shared" si="522"/>
        <v>-3.36379578279421E-2</v>
      </c>
      <c r="F4762" s="15" t="str">
        <f t="shared" si="518"/>
        <v>Rare/Uncommon</v>
      </c>
      <c r="G4762" s="17" t="s">
        <v>158</v>
      </c>
      <c r="H4762" s="18" t="s">
        <v>158</v>
      </c>
      <c r="I4762" s="26" t="s">
        <v>158</v>
      </c>
      <c r="J4762" s="19" t="str">
        <f t="shared" si="523"/>
        <v>Yes</v>
      </c>
      <c r="K4762" s="19" t="str">
        <f t="shared" si="524"/>
        <v>Everyone Agrees</v>
      </c>
      <c r="L4762" s="27" t="str">
        <f t="shared" si="520"/>
        <v>Diamicton</v>
      </c>
      <c r="M4762" s="27" t="str">
        <f t="shared" si="521"/>
        <v>Diamicton</v>
      </c>
    </row>
    <row r="4763" spans="1:13" x14ac:dyDescent="0.25">
      <c r="A4763" s="15" t="s">
        <v>143</v>
      </c>
      <c r="B4763" s="16" t="s">
        <v>4</v>
      </c>
      <c r="C4763" s="15" t="str">
        <f t="shared" si="519"/>
        <v>Silt &amp; Gravel_Broken</v>
      </c>
      <c r="D4763" s="15">
        <v>0</v>
      </c>
      <c r="E4763" s="33">
        <f t="shared" si="522"/>
        <v>-4.8134274696818129E-2</v>
      </c>
      <c r="F4763" s="15" t="str">
        <f t="shared" si="518"/>
        <v>Not Used</v>
      </c>
      <c r="G4763" s="17" t="s">
        <v>159</v>
      </c>
      <c r="H4763" s="18" t="s">
        <v>158</v>
      </c>
      <c r="I4763" s="26" t="s">
        <v>158</v>
      </c>
      <c r="J4763" s="19" t="str">
        <f t="shared" si="523"/>
        <v>Not Used</v>
      </c>
      <c r="K4763" s="19" t="str">
        <f t="shared" si="524"/>
        <v>Not Used</v>
      </c>
      <c r="L4763" s="27" t="str">
        <f t="shared" si="520"/>
        <v>CHECK</v>
      </c>
      <c r="M4763" s="27" t="str">
        <f t="shared" si="521"/>
        <v>Diamicton</v>
      </c>
    </row>
    <row r="4764" spans="1:13" x14ac:dyDescent="0.25">
      <c r="A4764" s="15" t="s">
        <v>143</v>
      </c>
      <c r="B4764" s="16" t="s">
        <v>5</v>
      </c>
      <c r="C4764" s="15" t="str">
        <f t="shared" si="519"/>
        <v>Silt &amp; Gravel_Cemented</v>
      </c>
      <c r="D4764" s="15">
        <v>0</v>
      </c>
      <c r="E4764" s="33">
        <f t="shared" si="522"/>
        <v>-4.8134274696818129E-2</v>
      </c>
      <c r="F4764" s="15" t="str">
        <f t="shared" si="518"/>
        <v>Not Used</v>
      </c>
      <c r="G4764" s="17" t="s">
        <v>159</v>
      </c>
      <c r="H4764" s="18" t="s">
        <v>158</v>
      </c>
      <c r="I4764" s="26" t="s">
        <v>158</v>
      </c>
      <c r="J4764" s="19" t="str">
        <f t="shared" si="523"/>
        <v>Not Used</v>
      </c>
      <c r="K4764" s="19" t="str">
        <f t="shared" si="524"/>
        <v>Not Used</v>
      </c>
      <c r="L4764" s="27" t="str">
        <f t="shared" si="520"/>
        <v>CHECK</v>
      </c>
      <c r="M4764" s="27" t="str">
        <f t="shared" si="521"/>
        <v>Diamicton</v>
      </c>
    </row>
    <row r="4765" spans="1:13" x14ac:dyDescent="0.25">
      <c r="A4765" s="15" t="s">
        <v>143</v>
      </c>
      <c r="B4765" s="16" t="s">
        <v>6</v>
      </c>
      <c r="C4765" s="15" t="str">
        <f t="shared" si="519"/>
        <v>Silt &amp; Gravel_Clayey</v>
      </c>
      <c r="D4765" s="15">
        <v>1</v>
      </c>
      <c r="E4765" s="33">
        <f t="shared" si="522"/>
        <v>-4.8075106056537004E-2</v>
      </c>
      <c r="F4765" s="15" t="str">
        <f t="shared" si="518"/>
        <v>Rare/Uncommon</v>
      </c>
      <c r="G4765" s="17" t="s">
        <v>159</v>
      </c>
      <c r="H4765" s="18" t="s">
        <v>158</v>
      </c>
      <c r="I4765" s="26" t="s">
        <v>158</v>
      </c>
      <c r="J4765" s="19" t="str">
        <f t="shared" si="523"/>
        <v>Needs Review</v>
      </c>
      <c r="K4765" s="19" t="str">
        <f t="shared" si="524"/>
        <v>Bell &amp; Erber</v>
      </c>
      <c r="L4765" s="27" t="str">
        <f t="shared" si="520"/>
        <v>Diamicton</v>
      </c>
      <c r="M4765" s="27" t="str">
        <f t="shared" si="521"/>
        <v>Diamicton</v>
      </c>
    </row>
    <row r="4766" spans="1:13" x14ac:dyDescent="0.25">
      <c r="A4766" s="15" t="s">
        <v>143</v>
      </c>
      <c r="B4766" s="16" t="s">
        <v>7</v>
      </c>
      <c r="C4766" s="15" t="str">
        <f t="shared" si="519"/>
        <v>Silt &amp; Gravel_Coarse</v>
      </c>
      <c r="D4766" s="15">
        <v>35</v>
      </c>
      <c r="E4766" s="33">
        <f t="shared" si="522"/>
        <v>-4.6063372286978696E-2</v>
      </c>
      <c r="F4766" s="15" t="str">
        <f t="shared" si="518"/>
        <v>Rare/Uncommon</v>
      </c>
      <c r="G4766" s="17" t="s">
        <v>159</v>
      </c>
      <c r="H4766" s="18" t="s">
        <v>158</v>
      </c>
      <c r="I4766" s="26" t="s">
        <v>158</v>
      </c>
      <c r="J4766" s="19" t="str">
        <f t="shared" si="523"/>
        <v>Needs Review</v>
      </c>
      <c r="K4766" s="19" t="str">
        <f t="shared" si="524"/>
        <v>Bell &amp; Erber</v>
      </c>
      <c r="L4766" s="27" t="str">
        <f t="shared" si="520"/>
        <v>Diamicton</v>
      </c>
      <c r="M4766" s="27" t="str">
        <f t="shared" si="521"/>
        <v>Diamicton</v>
      </c>
    </row>
    <row r="4767" spans="1:13" x14ac:dyDescent="0.25">
      <c r="A4767" s="15" t="s">
        <v>143</v>
      </c>
      <c r="B4767" s="16" t="s">
        <v>8</v>
      </c>
      <c r="C4767" s="15" t="str">
        <f t="shared" si="519"/>
        <v>Silt &amp; Gravel_Dense</v>
      </c>
      <c r="D4767" s="15">
        <v>0</v>
      </c>
      <c r="E4767" s="33">
        <f t="shared" si="522"/>
        <v>-4.8134274696818129E-2</v>
      </c>
      <c r="F4767" s="15" t="str">
        <f t="shared" si="518"/>
        <v>Not Used</v>
      </c>
      <c r="G4767" s="17" t="s">
        <v>159</v>
      </c>
      <c r="H4767" s="18" t="s">
        <v>158</v>
      </c>
      <c r="I4767" s="26" t="s">
        <v>158</v>
      </c>
      <c r="J4767" s="19" t="str">
        <f t="shared" si="523"/>
        <v>Not Used</v>
      </c>
      <c r="K4767" s="19" t="str">
        <f t="shared" si="524"/>
        <v>Not Used</v>
      </c>
      <c r="L4767" s="27" t="str">
        <f t="shared" si="520"/>
        <v>CHECK</v>
      </c>
      <c r="M4767" s="27" t="str">
        <f t="shared" si="521"/>
        <v>Diamicton</v>
      </c>
    </row>
    <row r="4768" spans="1:13" x14ac:dyDescent="0.25">
      <c r="A4768" s="15" t="s">
        <v>143</v>
      </c>
      <c r="B4768" s="16" t="s">
        <v>9</v>
      </c>
      <c r="C4768" s="15" t="str">
        <f t="shared" si="519"/>
        <v>Silt &amp; Gravel_Dolomitic</v>
      </c>
      <c r="D4768" s="15">
        <v>0</v>
      </c>
      <c r="E4768" s="33">
        <f t="shared" si="522"/>
        <v>-4.8134274696818129E-2</v>
      </c>
      <c r="F4768" s="15" t="str">
        <f t="shared" si="518"/>
        <v>Not Used</v>
      </c>
      <c r="G4768" s="17" t="s">
        <v>159</v>
      </c>
      <c r="H4768" s="18" t="s">
        <v>158</v>
      </c>
      <c r="I4768" s="26" t="s">
        <v>158</v>
      </c>
      <c r="J4768" s="19" t="str">
        <f t="shared" si="523"/>
        <v>Not Used</v>
      </c>
      <c r="K4768" s="19" t="str">
        <f t="shared" si="524"/>
        <v>Not Used</v>
      </c>
      <c r="L4768" s="27" t="str">
        <f t="shared" si="520"/>
        <v>CHECK</v>
      </c>
      <c r="M4768" s="27" t="str">
        <f t="shared" si="521"/>
        <v>Diamicton</v>
      </c>
    </row>
    <row r="4769" spans="1:13" x14ac:dyDescent="0.25">
      <c r="A4769" s="15" t="s">
        <v>143</v>
      </c>
      <c r="B4769" s="16" t="s">
        <v>10</v>
      </c>
      <c r="C4769" s="15" t="str">
        <f t="shared" si="519"/>
        <v>Silt &amp; Gravel_Dry</v>
      </c>
      <c r="D4769" s="15">
        <v>1</v>
      </c>
      <c r="E4769" s="33">
        <f t="shared" si="522"/>
        <v>-4.8075106056537004E-2</v>
      </c>
      <c r="F4769" s="15" t="str">
        <f t="shared" si="518"/>
        <v>Rare/Uncommon</v>
      </c>
      <c r="G4769" s="17" t="s">
        <v>159</v>
      </c>
      <c r="H4769" s="18" t="s">
        <v>158</v>
      </c>
      <c r="I4769" s="26" t="s">
        <v>158</v>
      </c>
      <c r="J4769" s="19" t="str">
        <f t="shared" si="523"/>
        <v>Needs Review</v>
      </c>
      <c r="K4769" s="19" t="str">
        <f t="shared" si="524"/>
        <v>Bell &amp; Erber</v>
      </c>
      <c r="L4769" s="27" t="str">
        <f t="shared" si="520"/>
        <v>Diamicton</v>
      </c>
      <c r="M4769" s="27" t="str">
        <f t="shared" si="521"/>
        <v>Diamicton</v>
      </c>
    </row>
    <row r="4770" spans="1:13" x14ac:dyDescent="0.25">
      <c r="A4770" s="15" t="s">
        <v>143</v>
      </c>
      <c r="B4770" s="16" t="s">
        <v>11</v>
      </c>
      <c r="C4770" s="15" t="str">
        <f t="shared" si="519"/>
        <v>Silt &amp; Gravel_Fill</v>
      </c>
      <c r="D4770" s="15">
        <v>0</v>
      </c>
      <c r="E4770" s="33">
        <f t="shared" si="522"/>
        <v>-4.8134274696818129E-2</v>
      </c>
      <c r="F4770" s="15" t="str">
        <f t="shared" si="518"/>
        <v>Not Used</v>
      </c>
      <c r="G4770" s="17" t="s">
        <v>159</v>
      </c>
      <c r="H4770" s="18" t="s">
        <v>167</v>
      </c>
      <c r="I4770" s="26" t="s">
        <v>167</v>
      </c>
      <c r="J4770" s="19" t="str">
        <f t="shared" si="523"/>
        <v>Not Used</v>
      </c>
      <c r="K4770" s="19" t="str">
        <f t="shared" si="524"/>
        <v>Not Used</v>
      </c>
      <c r="L4770" s="27" t="str">
        <f t="shared" si="520"/>
        <v>CHECK</v>
      </c>
      <c r="M4770" s="27" t="str">
        <f t="shared" si="521"/>
        <v>Unknown or No Record</v>
      </c>
    </row>
    <row r="4771" spans="1:13" x14ac:dyDescent="0.25">
      <c r="A4771" s="15" t="s">
        <v>143</v>
      </c>
      <c r="B4771" s="16" t="s">
        <v>12</v>
      </c>
      <c r="C4771" s="15" t="str">
        <f t="shared" si="519"/>
        <v>Silt &amp; Gravel_Fine</v>
      </c>
      <c r="D4771" s="15">
        <v>14</v>
      </c>
      <c r="E4771" s="33">
        <f t="shared" si="522"/>
        <v>-4.7305913732882357E-2</v>
      </c>
      <c r="F4771" s="15" t="str">
        <f t="shared" si="518"/>
        <v>Rare/Uncommon</v>
      </c>
      <c r="G4771" s="17" t="s">
        <v>159</v>
      </c>
      <c r="H4771" s="18" t="s">
        <v>158</v>
      </c>
      <c r="I4771" s="26" t="s">
        <v>158</v>
      </c>
      <c r="J4771" s="19" t="str">
        <f t="shared" si="523"/>
        <v>Needs Review</v>
      </c>
      <c r="K4771" s="19" t="str">
        <f t="shared" si="524"/>
        <v>Bell &amp; Erber</v>
      </c>
      <c r="L4771" s="27" t="str">
        <f t="shared" si="520"/>
        <v>Diamicton</v>
      </c>
      <c r="M4771" s="27" t="str">
        <f t="shared" si="521"/>
        <v>Diamicton</v>
      </c>
    </row>
    <row r="4772" spans="1:13" x14ac:dyDescent="0.25">
      <c r="A4772" s="15" t="s">
        <v>143</v>
      </c>
      <c r="B4772" s="16" t="s">
        <v>13</v>
      </c>
      <c r="C4772" s="15" t="str">
        <f t="shared" si="519"/>
        <v>Silt &amp; Gravel_Fine To Coarse</v>
      </c>
      <c r="D4772" s="15">
        <v>6</v>
      </c>
      <c r="E4772" s="33">
        <f t="shared" si="522"/>
        <v>-4.7779262855131371E-2</v>
      </c>
      <c r="F4772" s="15" t="str">
        <f t="shared" si="518"/>
        <v>Rare/Uncommon</v>
      </c>
      <c r="G4772" s="17" t="s">
        <v>159</v>
      </c>
      <c r="H4772" s="18" t="s">
        <v>158</v>
      </c>
      <c r="I4772" s="26" t="s">
        <v>158</v>
      </c>
      <c r="J4772" s="19" t="str">
        <f t="shared" si="523"/>
        <v>Needs Review</v>
      </c>
      <c r="K4772" s="19" t="str">
        <f t="shared" si="524"/>
        <v>Bell &amp; Erber</v>
      </c>
      <c r="L4772" s="27" t="str">
        <f t="shared" si="520"/>
        <v>Diamicton</v>
      </c>
      <c r="M4772" s="27" t="str">
        <f t="shared" si="521"/>
        <v>Diamicton</v>
      </c>
    </row>
    <row r="4773" spans="1:13" x14ac:dyDescent="0.25">
      <c r="A4773" s="15" t="s">
        <v>143</v>
      </c>
      <c r="B4773" s="16" t="s">
        <v>14</v>
      </c>
      <c r="C4773" s="15" t="str">
        <f t="shared" si="519"/>
        <v>Silt &amp; Gravel_Fine To Medium</v>
      </c>
      <c r="D4773" s="15">
        <v>4</v>
      </c>
      <c r="E4773" s="33">
        <f t="shared" si="522"/>
        <v>-4.7897600135693622E-2</v>
      </c>
      <c r="F4773" s="15" t="str">
        <f t="shared" si="518"/>
        <v>Rare/Uncommon</v>
      </c>
      <c r="G4773" s="17" t="s">
        <v>159</v>
      </c>
      <c r="H4773" s="18" t="s">
        <v>158</v>
      </c>
      <c r="I4773" s="26" t="s">
        <v>158</v>
      </c>
      <c r="J4773" s="19" t="str">
        <f t="shared" si="523"/>
        <v>Needs Review</v>
      </c>
      <c r="K4773" s="19" t="str">
        <f t="shared" si="524"/>
        <v>Bell &amp; Erber</v>
      </c>
      <c r="L4773" s="27" t="str">
        <f t="shared" si="520"/>
        <v>Diamicton</v>
      </c>
      <c r="M4773" s="27" t="str">
        <f t="shared" si="521"/>
        <v>Diamicton</v>
      </c>
    </row>
    <row r="4774" spans="1:13" x14ac:dyDescent="0.25">
      <c r="A4774" s="15" t="s">
        <v>143</v>
      </c>
      <c r="B4774" s="16" t="s">
        <v>15</v>
      </c>
      <c r="C4774" s="15" t="str">
        <f t="shared" si="519"/>
        <v>Silt &amp; Gravel_Firm</v>
      </c>
      <c r="D4774" s="15">
        <v>0</v>
      </c>
      <c r="E4774" s="33">
        <f t="shared" si="522"/>
        <v>-4.8134274696818129E-2</v>
      </c>
      <c r="F4774" s="15" t="str">
        <f t="shared" si="518"/>
        <v>Not Used</v>
      </c>
      <c r="G4774" s="17" t="s">
        <v>159</v>
      </c>
      <c r="H4774" s="18" t="s">
        <v>158</v>
      </c>
      <c r="I4774" s="26" t="s">
        <v>158</v>
      </c>
      <c r="J4774" s="19" t="str">
        <f t="shared" si="523"/>
        <v>Not Used</v>
      </c>
      <c r="K4774" s="19" t="str">
        <f t="shared" si="524"/>
        <v>Not Used</v>
      </c>
      <c r="L4774" s="27" t="str">
        <f t="shared" si="520"/>
        <v>CHECK</v>
      </c>
      <c r="M4774" s="27" t="str">
        <f t="shared" si="521"/>
        <v>Diamicton</v>
      </c>
    </row>
    <row r="4775" spans="1:13" x14ac:dyDescent="0.25">
      <c r="A4775" s="15" t="s">
        <v>143</v>
      </c>
      <c r="B4775" s="16" t="s">
        <v>16</v>
      </c>
      <c r="C4775" s="15" t="str">
        <f t="shared" si="519"/>
        <v>Silt &amp; Gravel_Fractured</v>
      </c>
      <c r="D4775" s="15">
        <v>0</v>
      </c>
      <c r="E4775" s="33">
        <f t="shared" si="522"/>
        <v>-4.8134274696818129E-2</v>
      </c>
      <c r="F4775" s="15" t="str">
        <f t="shared" si="518"/>
        <v>Not Used</v>
      </c>
      <c r="G4775" s="17" t="s">
        <v>159</v>
      </c>
      <c r="H4775" s="18" t="s">
        <v>158</v>
      </c>
      <c r="I4775" s="26" t="s">
        <v>158</v>
      </c>
      <c r="J4775" s="19" t="str">
        <f t="shared" si="523"/>
        <v>Not Used</v>
      </c>
      <c r="K4775" s="19" t="str">
        <f t="shared" si="524"/>
        <v>Not Used</v>
      </c>
      <c r="L4775" s="27" t="str">
        <f t="shared" si="520"/>
        <v>CHECK</v>
      </c>
      <c r="M4775" s="27" t="str">
        <f t="shared" si="521"/>
        <v>Diamicton</v>
      </c>
    </row>
    <row r="4776" spans="1:13" x14ac:dyDescent="0.25">
      <c r="A4776" s="15" t="s">
        <v>143</v>
      </c>
      <c r="B4776" s="16" t="s">
        <v>17</v>
      </c>
      <c r="C4776" s="15" t="str">
        <f t="shared" si="519"/>
        <v>Silt &amp; Gravel_Gravely</v>
      </c>
      <c r="D4776" s="15">
        <v>0</v>
      </c>
      <c r="E4776" s="33">
        <f t="shared" si="522"/>
        <v>-4.8134274696818129E-2</v>
      </c>
      <c r="F4776" s="15" t="str">
        <f t="shared" si="518"/>
        <v>Not Used</v>
      </c>
      <c r="G4776" s="17" t="s">
        <v>159</v>
      </c>
      <c r="H4776" s="18" t="s">
        <v>158</v>
      </c>
      <c r="I4776" s="26" t="s">
        <v>158</v>
      </c>
      <c r="J4776" s="19" t="str">
        <f t="shared" si="523"/>
        <v>Not Used</v>
      </c>
      <c r="K4776" s="19" t="str">
        <f t="shared" si="524"/>
        <v>Not Used</v>
      </c>
      <c r="L4776" s="27" t="str">
        <f t="shared" si="520"/>
        <v>CHECK</v>
      </c>
      <c r="M4776" s="27" t="str">
        <f t="shared" si="521"/>
        <v>Diamicton</v>
      </c>
    </row>
    <row r="4777" spans="1:13" x14ac:dyDescent="0.25">
      <c r="A4777" s="15" t="s">
        <v>143</v>
      </c>
      <c r="B4777" s="16" t="s">
        <v>18</v>
      </c>
      <c r="C4777" s="15" t="str">
        <f t="shared" si="519"/>
        <v>Silt &amp; Gravel_Gummy</v>
      </c>
      <c r="D4777" s="15">
        <v>0</v>
      </c>
      <c r="E4777" s="33">
        <f t="shared" si="522"/>
        <v>-4.8134274696818129E-2</v>
      </c>
      <c r="F4777" s="15" t="str">
        <f t="shared" si="518"/>
        <v>Not Used</v>
      </c>
      <c r="G4777" s="17" t="s">
        <v>159</v>
      </c>
      <c r="H4777" s="18" t="s">
        <v>158</v>
      </c>
      <c r="I4777" s="26" t="s">
        <v>158</v>
      </c>
      <c r="J4777" s="19" t="str">
        <f t="shared" si="523"/>
        <v>Not Used</v>
      </c>
      <c r="K4777" s="19" t="str">
        <f t="shared" si="524"/>
        <v>Not Used</v>
      </c>
      <c r="L4777" s="27" t="str">
        <f t="shared" si="520"/>
        <v>CHECK</v>
      </c>
      <c r="M4777" s="27" t="str">
        <f t="shared" si="521"/>
        <v>Diamicton</v>
      </c>
    </row>
    <row r="4778" spans="1:13" x14ac:dyDescent="0.25">
      <c r="A4778" s="15" t="s">
        <v>143</v>
      </c>
      <c r="B4778" s="16" t="s">
        <v>19</v>
      </c>
      <c r="C4778" s="15" t="str">
        <f t="shared" si="519"/>
        <v>Silt &amp; Gravel_Hard</v>
      </c>
      <c r="D4778" s="15">
        <v>0</v>
      </c>
      <c r="E4778" s="33">
        <f t="shared" si="522"/>
        <v>-4.8134274696818129E-2</v>
      </c>
      <c r="F4778" s="15" t="str">
        <f t="shared" si="518"/>
        <v>Not Used</v>
      </c>
      <c r="G4778" s="17" t="s">
        <v>159</v>
      </c>
      <c r="H4778" s="18" t="s">
        <v>158</v>
      </c>
      <c r="I4778" s="26" t="s">
        <v>158</v>
      </c>
      <c r="J4778" s="19" t="str">
        <f t="shared" si="523"/>
        <v>Not Used</v>
      </c>
      <c r="K4778" s="19" t="str">
        <f t="shared" si="524"/>
        <v>Not Used</v>
      </c>
      <c r="L4778" s="27" t="str">
        <f t="shared" si="520"/>
        <v>CHECK</v>
      </c>
      <c r="M4778" s="27" t="str">
        <f t="shared" si="521"/>
        <v>Diamicton</v>
      </c>
    </row>
    <row r="4779" spans="1:13" x14ac:dyDescent="0.25">
      <c r="A4779" s="15" t="s">
        <v>143</v>
      </c>
      <c r="B4779" s="16" t="s">
        <v>20</v>
      </c>
      <c r="C4779" s="15" t="str">
        <f t="shared" si="519"/>
        <v>Silt &amp; Gravel_Heaving/Quick</v>
      </c>
      <c r="D4779" s="15">
        <v>0</v>
      </c>
      <c r="E4779" s="33">
        <f t="shared" si="522"/>
        <v>-4.8134274696818129E-2</v>
      </c>
      <c r="F4779" s="15" t="str">
        <f t="shared" si="518"/>
        <v>Not Used</v>
      </c>
      <c r="G4779" s="17" t="s">
        <v>159</v>
      </c>
      <c r="H4779" s="18" t="s">
        <v>158</v>
      </c>
      <c r="I4779" s="26" t="s">
        <v>158</v>
      </c>
      <c r="J4779" s="19" t="str">
        <f t="shared" si="523"/>
        <v>Not Used</v>
      </c>
      <c r="K4779" s="19" t="str">
        <f t="shared" si="524"/>
        <v>Not Used</v>
      </c>
      <c r="L4779" s="27" t="str">
        <f t="shared" si="520"/>
        <v>CHECK</v>
      </c>
      <c r="M4779" s="27" t="str">
        <f t="shared" si="521"/>
        <v>Diamicton</v>
      </c>
    </row>
    <row r="4780" spans="1:13" x14ac:dyDescent="0.25">
      <c r="A4780" s="15" t="s">
        <v>143</v>
      </c>
      <c r="B4780" s="16" t="s">
        <v>21</v>
      </c>
      <c r="C4780" s="15" t="str">
        <f t="shared" si="519"/>
        <v>Silt &amp; Gravel_Karst</v>
      </c>
      <c r="D4780" s="15">
        <v>0</v>
      </c>
      <c r="E4780" s="33">
        <f t="shared" si="522"/>
        <v>-4.8134274696818129E-2</v>
      </c>
      <c r="F4780" s="15" t="str">
        <f t="shared" si="518"/>
        <v>Not Used</v>
      </c>
      <c r="G4780" s="17" t="s">
        <v>159</v>
      </c>
      <c r="H4780" s="18" t="s">
        <v>158</v>
      </c>
      <c r="I4780" s="26" t="s">
        <v>158</v>
      </c>
      <c r="J4780" s="19" t="str">
        <f t="shared" si="523"/>
        <v>Not Used</v>
      </c>
      <c r="K4780" s="19" t="str">
        <f t="shared" si="524"/>
        <v>Not Used</v>
      </c>
      <c r="L4780" s="27" t="str">
        <f t="shared" si="520"/>
        <v>CHECK</v>
      </c>
      <c r="M4780" s="27" t="str">
        <f t="shared" si="521"/>
        <v>Diamicton</v>
      </c>
    </row>
    <row r="4781" spans="1:13" x14ac:dyDescent="0.25">
      <c r="A4781" s="15" t="s">
        <v>143</v>
      </c>
      <c r="B4781" s="16" t="s">
        <v>22</v>
      </c>
      <c r="C4781" s="15" t="str">
        <f t="shared" si="519"/>
        <v>Silt &amp; Gravel_Layered</v>
      </c>
      <c r="D4781" s="15">
        <v>3</v>
      </c>
      <c r="E4781" s="33">
        <f t="shared" si="522"/>
        <v>-4.7956768775974754E-2</v>
      </c>
      <c r="F4781" s="15" t="str">
        <f t="shared" si="518"/>
        <v>Rare/Uncommon</v>
      </c>
      <c r="G4781" s="17" t="s">
        <v>159</v>
      </c>
      <c r="H4781" s="18" t="s">
        <v>158</v>
      </c>
      <c r="I4781" s="26" t="s">
        <v>158</v>
      </c>
      <c r="J4781" s="19" t="str">
        <f t="shared" si="523"/>
        <v>Needs Review</v>
      </c>
      <c r="K4781" s="19" t="str">
        <f t="shared" si="524"/>
        <v>Bell &amp; Erber</v>
      </c>
      <c r="L4781" s="27" t="str">
        <f t="shared" si="520"/>
        <v>Diamicton</v>
      </c>
      <c r="M4781" s="27" t="str">
        <f t="shared" si="521"/>
        <v>Diamicton</v>
      </c>
    </row>
    <row r="4782" spans="1:13" x14ac:dyDescent="0.25">
      <c r="A4782" s="15" t="s">
        <v>143</v>
      </c>
      <c r="B4782" s="16" t="s">
        <v>23</v>
      </c>
      <c r="C4782" s="15" t="str">
        <f t="shared" si="519"/>
        <v>Silt &amp; Gravel_Medium</v>
      </c>
      <c r="D4782" s="15">
        <v>18</v>
      </c>
      <c r="E4782" s="33">
        <f t="shared" si="522"/>
        <v>-4.706923917175785E-2</v>
      </c>
      <c r="F4782" s="15" t="str">
        <f t="shared" si="518"/>
        <v>Rare/Uncommon</v>
      </c>
      <c r="G4782" s="17" t="s">
        <v>159</v>
      </c>
      <c r="H4782" s="18" t="s">
        <v>158</v>
      </c>
      <c r="I4782" s="26" t="s">
        <v>158</v>
      </c>
      <c r="J4782" s="19" t="str">
        <f t="shared" si="523"/>
        <v>Needs Review</v>
      </c>
      <c r="K4782" s="19" t="str">
        <f t="shared" si="524"/>
        <v>Bell &amp; Erber</v>
      </c>
      <c r="L4782" s="27" t="str">
        <f t="shared" si="520"/>
        <v>Diamicton</v>
      </c>
      <c r="M4782" s="27" t="str">
        <f t="shared" si="521"/>
        <v>Diamicton</v>
      </c>
    </row>
    <row r="4783" spans="1:13" x14ac:dyDescent="0.25">
      <c r="A4783" s="15" t="s">
        <v>143</v>
      </c>
      <c r="B4783" s="16" t="s">
        <v>24</v>
      </c>
      <c r="C4783" s="15" t="str">
        <f t="shared" si="519"/>
        <v>Silt &amp; Gravel_Medium To Coarse</v>
      </c>
      <c r="D4783" s="15">
        <v>9</v>
      </c>
      <c r="E4783" s="33">
        <f t="shared" si="522"/>
        <v>-4.7601756934287989E-2</v>
      </c>
      <c r="F4783" s="15" t="str">
        <f t="shared" si="518"/>
        <v>Rare/Uncommon</v>
      </c>
      <c r="G4783" s="17" t="s">
        <v>159</v>
      </c>
      <c r="H4783" s="18" t="s">
        <v>158</v>
      </c>
      <c r="I4783" s="26" t="s">
        <v>158</v>
      </c>
      <c r="J4783" s="19" t="str">
        <f t="shared" si="523"/>
        <v>Needs Review</v>
      </c>
      <c r="K4783" s="19" t="str">
        <f t="shared" si="524"/>
        <v>Bell &amp; Erber</v>
      </c>
      <c r="L4783" s="27" t="str">
        <f t="shared" si="520"/>
        <v>Diamicton</v>
      </c>
      <c r="M4783" s="27" t="str">
        <f t="shared" si="521"/>
        <v>Diamicton</v>
      </c>
    </row>
    <row r="4784" spans="1:13" x14ac:dyDescent="0.25">
      <c r="A4784" s="15" t="s">
        <v>143</v>
      </c>
      <c r="B4784" s="16" t="s">
        <v>25</v>
      </c>
      <c r="C4784" s="15" t="str">
        <f t="shared" si="519"/>
        <v>Silt &amp; Gravel_Organic</v>
      </c>
      <c r="D4784" s="15">
        <v>1</v>
      </c>
      <c r="E4784" s="33">
        <f t="shared" si="522"/>
        <v>-4.8075106056537004E-2</v>
      </c>
      <c r="F4784" s="15" t="str">
        <f t="shared" si="518"/>
        <v>Rare/Uncommon</v>
      </c>
      <c r="G4784" s="17" t="s">
        <v>159</v>
      </c>
      <c r="H4784" s="18" t="s">
        <v>158</v>
      </c>
      <c r="I4784" s="26" t="s">
        <v>158</v>
      </c>
      <c r="J4784" s="19" t="str">
        <f t="shared" si="523"/>
        <v>Needs Review</v>
      </c>
      <c r="K4784" s="19" t="str">
        <f t="shared" si="524"/>
        <v>Bell &amp; Erber</v>
      </c>
      <c r="L4784" s="27" t="str">
        <f t="shared" si="520"/>
        <v>Diamicton</v>
      </c>
      <c r="M4784" s="27" t="str">
        <f t="shared" si="521"/>
        <v>Diamicton</v>
      </c>
    </row>
    <row r="4785" spans="1:13" x14ac:dyDescent="0.25">
      <c r="A4785" s="15" t="s">
        <v>143</v>
      </c>
      <c r="B4785" s="16" t="s">
        <v>26</v>
      </c>
      <c r="C4785" s="15" t="str">
        <f t="shared" si="519"/>
        <v>Silt &amp; Gravel_Porous</v>
      </c>
      <c r="D4785" s="15">
        <v>0</v>
      </c>
      <c r="E4785" s="33">
        <f t="shared" si="522"/>
        <v>-4.8134274696818129E-2</v>
      </c>
      <c r="F4785" s="15" t="str">
        <f t="shared" si="518"/>
        <v>Not Used</v>
      </c>
      <c r="G4785" s="17" t="s">
        <v>159</v>
      </c>
      <c r="H4785" s="18" t="s">
        <v>158</v>
      </c>
      <c r="I4785" s="26" t="s">
        <v>158</v>
      </c>
      <c r="J4785" s="19" t="str">
        <f t="shared" si="523"/>
        <v>Not Used</v>
      </c>
      <c r="K4785" s="19" t="str">
        <f t="shared" si="524"/>
        <v>Not Used</v>
      </c>
      <c r="L4785" s="27" t="str">
        <f t="shared" si="520"/>
        <v>CHECK</v>
      </c>
      <c r="M4785" s="27" t="str">
        <f t="shared" si="521"/>
        <v>Diamicton</v>
      </c>
    </row>
    <row r="4786" spans="1:13" x14ac:dyDescent="0.25">
      <c r="A4786" s="15" t="s">
        <v>143</v>
      </c>
      <c r="B4786" s="16" t="s">
        <v>27</v>
      </c>
      <c r="C4786" s="15" t="str">
        <f t="shared" si="519"/>
        <v>Silt &amp; Gravel_Sandy</v>
      </c>
      <c r="D4786" s="15">
        <v>9</v>
      </c>
      <c r="E4786" s="33">
        <f t="shared" si="522"/>
        <v>-4.7601756934287989E-2</v>
      </c>
      <c r="F4786" s="15" t="str">
        <f t="shared" si="518"/>
        <v>Rare/Uncommon</v>
      </c>
      <c r="G4786" s="17" t="s">
        <v>159</v>
      </c>
      <c r="H4786" s="18" t="s">
        <v>158</v>
      </c>
      <c r="I4786" s="26" t="s">
        <v>158</v>
      </c>
      <c r="J4786" s="19" t="str">
        <f t="shared" si="523"/>
        <v>Needs Review</v>
      </c>
      <c r="K4786" s="19" t="str">
        <f t="shared" si="524"/>
        <v>Bell &amp; Erber</v>
      </c>
      <c r="L4786" s="27" t="str">
        <f t="shared" si="520"/>
        <v>Diamicton</v>
      </c>
      <c r="M4786" s="27" t="str">
        <f t="shared" si="521"/>
        <v>Diamicton</v>
      </c>
    </row>
    <row r="4787" spans="1:13" x14ac:dyDescent="0.25">
      <c r="A4787" s="15" t="s">
        <v>143</v>
      </c>
      <c r="B4787" s="16" t="s">
        <v>28</v>
      </c>
      <c r="C4787" s="15" t="str">
        <f t="shared" si="519"/>
        <v>Silt &amp; Gravel_Silty</v>
      </c>
      <c r="D4787" s="15">
        <v>1</v>
      </c>
      <c r="E4787" s="33">
        <f t="shared" si="522"/>
        <v>-4.8075106056537004E-2</v>
      </c>
      <c r="F4787" s="15" t="str">
        <f t="shared" si="518"/>
        <v>Rare/Uncommon</v>
      </c>
      <c r="G4787" s="17" t="s">
        <v>159</v>
      </c>
      <c r="H4787" s="18" t="s">
        <v>120</v>
      </c>
      <c r="I4787" s="26" t="s">
        <v>158</v>
      </c>
      <c r="J4787" s="19" t="str">
        <f t="shared" si="523"/>
        <v>Needs Review</v>
      </c>
      <c r="K4787" s="19" t="str">
        <f t="shared" si="524"/>
        <v>Nobody Agrees</v>
      </c>
      <c r="L4787" s="27" t="str">
        <f t="shared" si="520"/>
        <v>CHECK</v>
      </c>
      <c r="M4787" s="27" t="str">
        <f t="shared" si="521"/>
        <v>Sand &amp; Gravel</v>
      </c>
    </row>
    <row r="4788" spans="1:13" x14ac:dyDescent="0.25">
      <c r="A4788" s="15" t="s">
        <v>143</v>
      </c>
      <c r="B4788" s="16" t="s">
        <v>29</v>
      </c>
      <c r="C4788" s="15" t="str">
        <f t="shared" si="519"/>
        <v>Silt &amp; Gravel_Soft</v>
      </c>
      <c r="D4788" s="15">
        <v>3</v>
      </c>
      <c r="E4788" s="33">
        <f t="shared" si="522"/>
        <v>-4.7956768775974754E-2</v>
      </c>
      <c r="F4788" s="15" t="str">
        <f t="shared" si="518"/>
        <v>Rare/Uncommon</v>
      </c>
      <c r="G4788" s="17" t="s">
        <v>159</v>
      </c>
      <c r="H4788" s="18" t="s">
        <v>158</v>
      </c>
      <c r="I4788" s="26" t="s">
        <v>158</v>
      </c>
      <c r="J4788" s="19" t="str">
        <f t="shared" si="523"/>
        <v>Needs Review</v>
      </c>
      <c r="K4788" s="19" t="str">
        <f t="shared" si="524"/>
        <v>Bell &amp; Erber</v>
      </c>
      <c r="L4788" s="27" t="str">
        <f t="shared" si="520"/>
        <v>Diamicton</v>
      </c>
      <c r="M4788" s="27" t="str">
        <f t="shared" si="521"/>
        <v>Diamicton</v>
      </c>
    </row>
    <row r="4789" spans="1:13" x14ac:dyDescent="0.25">
      <c r="A4789" s="15" t="s">
        <v>143</v>
      </c>
      <c r="B4789" s="16" t="s">
        <v>30</v>
      </c>
      <c r="C4789" s="15" t="str">
        <f t="shared" si="519"/>
        <v>Silt &amp; Gravel_Sticky</v>
      </c>
      <c r="D4789" s="15">
        <v>0</v>
      </c>
      <c r="E4789" s="33">
        <f t="shared" si="522"/>
        <v>-4.8134274696818129E-2</v>
      </c>
      <c r="F4789" s="15" t="str">
        <f t="shared" si="518"/>
        <v>Not Used</v>
      </c>
      <c r="G4789" s="17" t="s">
        <v>159</v>
      </c>
      <c r="H4789" s="18" t="s">
        <v>158</v>
      </c>
      <c r="I4789" s="26" t="s">
        <v>158</v>
      </c>
      <c r="J4789" s="19" t="str">
        <f t="shared" si="523"/>
        <v>Not Used</v>
      </c>
      <c r="K4789" s="19" t="str">
        <f t="shared" si="524"/>
        <v>Not Used</v>
      </c>
      <c r="L4789" s="27" t="str">
        <f t="shared" si="520"/>
        <v>CHECK</v>
      </c>
      <c r="M4789" s="27" t="str">
        <f t="shared" si="521"/>
        <v>Diamicton</v>
      </c>
    </row>
    <row r="4790" spans="1:13" x14ac:dyDescent="0.25">
      <c r="A4790" s="15" t="s">
        <v>143</v>
      </c>
      <c r="B4790" s="16" t="s">
        <v>31</v>
      </c>
      <c r="C4790" s="15" t="str">
        <f t="shared" si="519"/>
        <v>Silt &amp; Gravel_Stoney</v>
      </c>
      <c r="D4790" s="15">
        <v>1</v>
      </c>
      <c r="E4790" s="33">
        <f t="shared" si="522"/>
        <v>-4.8075106056537004E-2</v>
      </c>
      <c r="F4790" s="15" t="str">
        <f t="shared" si="518"/>
        <v>Rare/Uncommon</v>
      </c>
      <c r="G4790" s="17" t="s">
        <v>159</v>
      </c>
      <c r="H4790" s="18" t="s">
        <v>158</v>
      </c>
      <c r="I4790" s="26" t="s">
        <v>158</v>
      </c>
      <c r="J4790" s="19" t="str">
        <f t="shared" si="523"/>
        <v>Needs Review</v>
      </c>
      <c r="K4790" s="19" t="str">
        <f t="shared" si="524"/>
        <v>Bell &amp; Erber</v>
      </c>
      <c r="L4790" s="27" t="str">
        <f t="shared" si="520"/>
        <v>Diamicton</v>
      </c>
      <c r="M4790" s="27" t="str">
        <f t="shared" si="521"/>
        <v>Diamicton</v>
      </c>
    </row>
    <row r="4791" spans="1:13" x14ac:dyDescent="0.25">
      <c r="A4791" s="15" t="s">
        <v>143</v>
      </c>
      <c r="B4791" s="16" t="s">
        <v>32</v>
      </c>
      <c r="C4791" s="15" t="str">
        <f t="shared" si="519"/>
        <v>Silt &amp; Gravel_Stringers</v>
      </c>
      <c r="D4791" s="15">
        <v>1</v>
      </c>
      <c r="E4791" s="33">
        <f t="shared" si="522"/>
        <v>-4.8075106056537004E-2</v>
      </c>
      <c r="F4791" s="15" t="str">
        <f t="shared" si="518"/>
        <v>Rare/Uncommon</v>
      </c>
      <c r="G4791" s="17" t="s">
        <v>159</v>
      </c>
      <c r="H4791" s="18" t="s">
        <v>158</v>
      </c>
      <c r="I4791" s="26" t="s">
        <v>158</v>
      </c>
      <c r="J4791" s="19" t="str">
        <f t="shared" si="523"/>
        <v>Needs Review</v>
      </c>
      <c r="K4791" s="19" t="str">
        <f t="shared" si="524"/>
        <v>Bell &amp; Erber</v>
      </c>
      <c r="L4791" s="27" t="str">
        <f t="shared" si="520"/>
        <v>Diamicton</v>
      </c>
      <c r="M4791" s="27" t="str">
        <f t="shared" si="521"/>
        <v>Diamicton</v>
      </c>
    </row>
    <row r="4792" spans="1:13" x14ac:dyDescent="0.25">
      <c r="A4792" s="15" t="s">
        <v>143</v>
      </c>
      <c r="B4792" s="16" t="s">
        <v>33</v>
      </c>
      <c r="C4792" s="15" t="str">
        <f t="shared" si="519"/>
        <v>Silt &amp; Gravel_Strips</v>
      </c>
      <c r="D4792" s="15">
        <v>0</v>
      </c>
      <c r="E4792" s="33">
        <f t="shared" si="522"/>
        <v>-4.8134274696818129E-2</v>
      </c>
      <c r="F4792" s="15" t="str">
        <f t="shared" si="518"/>
        <v>Not Used</v>
      </c>
      <c r="G4792" s="17" t="s">
        <v>159</v>
      </c>
      <c r="H4792" s="18" t="s">
        <v>158</v>
      </c>
      <c r="I4792" s="26" t="s">
        <v>158</v>
      </c>
      <c r="J4792" s="19" t="str">
        <f t="shared" si="523"/>
        <v>Not Used</v>
      </c>
      <c r="K4792" s="19" t="str">
        <f t="shared" si="524"/>
        <v>Not Used</v>
      </c>
      <c r="L4792" s="27" t="str">
        <f t="shared" si="520"/>
        <v>CHECK</v>
      </c>
      <c r="M4792" s="27" t="str">
        <f t="shared" si="521"/>
        <v>Diamicton</v>
      </c>
    </row>
    <row r="4793" spans="1:13" x14ac:dyDescent="0.25">
      <c r="A4793" s="15" t="s">
        <v>143</v>
      </c>
      <c r="B4793" s="16" t="s">
        <v>34</v>
      </c>
      <c r="C4793" s="15" t="str">
        <f t="shared" si="519"/>
        <v>Silt &amp; Gravel_Swelling</v>
      </c>
      <c r="D4793" s="15">
        <v>0</v>
      </c>
      <c r="E4793" s="33">
        <f t="shared" si="522"/>
        <v>-4.8134274696818129E-2</v>
      </c>
      <c r="F4793" s="15" t="str">
        <f t="shared" si="518"/>
        <v>Not Used</v>
      </c>
      <c r="G4793" s="17" t="s">
        <v>159</v>
      </c>
      <c r="H4793" s="18" t="s">
        <v>158</v>
      </c>
      <c r="I4793" s="26" t="s">
        <v>158</v>
      </c>
      <c r="J4793" s="19" t="str">
        <f t="shared" si="523"/>
        <v>Not Used</v>
      </c>
      <c r="K4793" s="19" t="str">
        <f t="shared" si="524"/>
        <v>Not Used</v>
      </c>
      <c r="L4793" s="27" t="str">
        <f t="shared" si="520"/>
        <v>CHECK</v>
      </c>
      <c r="M4793" s="27" t="str">
        <f t="shared" si="521"/>
        <v>Diamicton</v>
      </c>
    </row>
    <row r="4794" spans="1:13" x14ac:dyDescent="0.25">
      <c r="A4794" s="15" t="s">
        <v>143</v>
      </c>
      <c r="B4794" s="16" t="s">
        <v>35</v>
      </c>
      <c r="C4794" s="15" t="str">
        <f t="shared" si="519"/>
        <v>Silt &amp; Gravel_Very Coarse</v>
      </c>
      <c r="D4794" s="15">
        <v>1</v>
      </c>
      <c r="E4794" s="33">
        <f t="shared" si="522"/>
        <v>-4.8075106056537004E-2</v>
      </c>
      <c r="F4794" s="15" t="str">
        <f t="shared" si="518"/>
        <v>Rare/Uncommon</v>
      </c>
      <c r="G4794" s="17" t="s">
        <v>159</v>
      </c>
      <c r="H4794" s="18" t="s">
        <v>158</v>
      </c>
      <c r="I4794" s="26" t="s">
        <v>158</v>
      </c>
      <c r="J4794" s="19" t="str">
        <f t="shared" si="523"/>
        <v>Needs Review</v>
      </c>
      <c r="K4794" s="19" t="str">
        <f t="shared" si="524"/>
        <v>Bell &amp; Erber</v>
      </c>
      <c r="L4794" s="27" t="str">
        <f t="shared" si="520"/>
        <v>Diamicton</v>
      </c>
      <c r="M4794" s="27" t="str">
        <f t="shared" si="521"/>
        <v>Diamicton</v>
      </c>
    </row>
    <row r="4795" spans="1:13" x14ac:dyDescent="0.25">
      <c r="A4795" s="15" t="s">
        <v>143</v>
      </c>
      <c r="B4795" s="16" t="s">
        <v>160</v>
      </c>
      <c r="C4795" s="15" t="str">
        <f t="shared" si="519"/>
        <v>Silt &amp; Gravel_Very Fine</v>
      </c>
      <c r="D4795" s="15">
        <v>0</v>
      </c>
      <c r="E4795" s="33">
        <f t="shared" si="522"/>
        <v>-4.8134274696818129E-2</v>
      </c>
      <c r="F4795" s="15" t="str">
        <f t="shared" si="518"/>
        <v>Not Used</v>
      </c>
      <c r="G4795" s="17" t="s">
        <v>159</v>
      </c>
      <c r="H4795" s="18" t="s">
        <v>158</v>
      </c>
      <c r="I4795" s="26" t="s">
        <v>158</v>
      </c>
      <c r="J4795" s="19" t="str">
        <f t="shared" si="523"/>
        <v>Not Used</v>
      </c>
      <c r="K4795" s="19" t="str">
        <f t="shared" si="524"/>
        <v>Not Used</v>
      </c>
      <c r="L4795" s="27" t="str">
        <f t="shared" si="520"/>
        <v>CHECK</v>
      </c>
      <c r="M4795" s="27" t="str">
        <f t="shared" si="521"/>
        <v>Diamicton</v>
      </c>
    </row>
    <row r="4796" spans="1:13" x14ac:dyDescent="0.25">
      <c r="A4796" s="15" t="s">
        <v>143</v>
      </c>
      <c r="B4796" s="16" t="s">
        <v>36</v>
      </c>
      <c r="C4796" s="15" t="str">
        <f t="shared" si="519"/>
        <v>Silt &amp; Gravel_Very Fine-Coarse</v>
      </c>
      <c r="D4796" s="15">
        <v>0</v>
      </c>
      <c r="E4796" s="33">
        <f t="shared" si="522"/>
        <v>-4.8134274696818129E-2</v>
      </c>
      <c r="F4796" s="15" t="str">
        <f t="shared" si="518"/>
        <v>Not Used</v>
      </c>
      <c r="G4796" s="17" t="s">
        <v>159</v>
      </c>
      <c r="H4796" s="18" t="s">
        <v>158</v>
      </c>
      <c r="I4796" s="26" t="s">
        <v>158</v>
      </c>
      <c r="J4796" s="19" t="str">
        <f t="shared" si="523"/>
        <v>Not Used</v>
      </c>
      <c r="K4796" s="19" t="str">
        <f t="shared" si="524"/>
        <v>Not Used</v>
      </c>
      <c r="L4796" s="27" t="str">
        <f t="shared" si="520"/>
        <v>CHECK</v>
      </c>
      <c r="M4796" s="27" t="str">
        <f t="shared" si="521"/>
        <v>Diamicton</v>
      </c>
    </row>
    <row r="4797" spans="1:13" x14ac:dyDescent="0.25">
      <c r="A4797" s="15" t="s">
        <v>143</v>
      </c>
      <c r="B4797" s="16" t="s">
        <v>37</v>
      </c>
      <c r="C4797" s="15" t="str">
        <f t="shared" si="519"/>
        <v>Silt &amp; Gravel_Very Fine-Fine</v>
      </c>
      <c r="D4797" s="15">
        <v>0</v>
      </c>
      <c r="E4797" s="33">
        <f t="shared" si="522"/>
        <v>-4.8134274696818129E-2</v>
      </c>
      <c r="F4797" s="15" t="str">
        <f t="shared" si="518"/>
        <v>Not Used</v>
      </c>
      <c r="G4797" s="17" t="s">
        <v>159</v>
      </c>
      <c r="H4797" s="18" t="s">
        <v>158</v>
      </c>
      <c r="I4797" s="26" t="s">
        <v>158</v>
      </c>
      <c r="J4797" s="19" t="str">
        <f t="shared" si="523"/>
        <v>Not Used</v>
      </c>
      <c r="K4797" s="19" t="str">
        <f t="shared" si="524"/>
        <v>Not Used</v>
      </c>
      <c r="L4797" s="27" t="str">
        <f t="shared" si="520"/>
        <v>CHECK</v>
      </c>
      <c r="M4797" s="27" t="str">
        <f t="shared" si="521"/>
        <v>Diamicton</v>
      </c>
    </row>
    <row r="4798" spans="1:13" x14ac:dyDescent="0.25">
      <c r="A4798" s="15" t="s">
        <v>143</v>
      </c>
      <c r="B4798" s="16" t="s">
        <v>38</v>
      </c>
      <c r="C4798" s="15" t="str">
        <f t="shared" si="519"/>
        <v>Silt &amp; Gravel_Very Fine-Medium</v>
      </c>
      <c r="D4798" s="15">
        <v>0</v>
      </c>
      <c r="E4798" s="33">
        <f t="shared" si="522"/>
        <v>-4.8134274696818129E-2</v>
      </c>
      <c r="F4798" s="15" t="str">
        <f t="shared" si="518"/>
        <v>Not Used</v>
      </c>
      <c r="G4798" s="17" t="s">
        <v>159</v>
      </c>
      <c r="H4798" s="18" t="s">
        <v>158</v>
      </c>
      <c r="I4798" s="26" t="s">
        <v>158</v>
      </c>
      <c r="J4798" s="19" t="str">
        <f t="shared" si="523"/>
        <v>Not Used</v>
      </c>
      <c r="K4798" s="19" t="str">
        <f t="shared" si="524"/>
        <v>Not Used</v>
      </c>
      <c r="L4798" s="27" t="str">
        <f t="shared" si="520"/>
        <v>CHECK</v>
      </c>
      <c r="M4798" s="27" t="str">
        <f t="shared" si="521"/>
        <v>Diamicton</v>
      </c>
    </row>
    <row r="4799" spans="1:13" x14ac:dyDescent="0.25">
      <c r="A4799" s="15" t="s">
        <v>143</v>
      </c>
      <c r="B4799" s="16" t="s">
        <v>39</v>
      </c>
      <c r="C4799" s="15" t="str">
        <f t="shared" si="519"/>
        <v>Silt &amp; Gravel_Very Hard</v>
      </c>
      <c r="D4799" s="15">
        <v>0</v>
      </c>
      <c r="E4799" s="33">
        <f t="shared" si="522"/>
        <v>-4.8134274696818129E-2</v>
      </c>
      <c r="F4799" s="15" t="str">
        <f t="shared" si="518"/>
        <v>Not Used</v>
      </c>
      <c r="G4799" s="17" t="s">
        <v>159</v>
      </c>
      <c r="H4799" s="18" t="s">
        <v>158</v>
      </c>
      <c r="I4799" s="26" t="s">
        <v>158</v>
      </c>
      <c r="J4799" s="19" t="str">
        <f t="shared" si="523"/>
        <v>Not Used</v>
      </c>
      <c r="K4799" s="19" t="str">
        <f t="shared" si="524"/>
        <v>Not Used</v>
      </c>
      <c r="L4799" s="27" t="str">
        <f t="shared" si="520"/>
        <v>CHECK</v>
      </c>
      <c r="M4799" s="27" t="str">
        <f t="shared" si="521"/>
        <v>Diamicton</v>
      </c>
    </row>
    <row r="4800" spans="1:13" x14ac:dyDescent="0.25">
      <c r="A4800" s="15" t="s">
        <v>143</v>
      </c>
      <c r="B4800" s="16" t="s">
        <v>40</v>
      </c>
      <c r="C4800" s="15" t="str">
        <f t="shared" si="519"/>
        <v>Silt &amp; Gravel_W/Boulders</v>
      </c>
      <c r="D4800" s="15">
        <v>4</v>
      </c>
      <c r="E4800" s="33">
        <f t="shared" si="522"/>
        <v>-4.7897600135693622E-2</v>
      </c>
      <c r="F4800" s="15" t="str">
        <f t="shared" si="518"/>
        <v>Rare/Uncommon</v>
      </c>
      <c r="G4800" s="17" t="s">
        <v>159</v>
      </c>
      <c r="H4800" s="18" t="s">
        <v>158</v>
      </c>
      <c r="I4800" s="26" t="s">
        <v>158</v>
      </c>
      <c r="J4800" s="19" t="str">
        <f t="shared" si="523"/>
        <v>Needs Review</v>
      </c>
      <c r="K4800" s="19" t="str">
        <f t="shared" si="524"/>
        <v>Bell &amp; Erber</v>
      </c>
      <c r="L4800" s="27" t="str">
        <f t="shared" si="520"/>
        <v>Diamicton</v>
      </c>
      <c r="M4800" s="27" t="str">
        <f t="shared" si="521"/>
        <v>Diamicton</v>
      </c>
    </row>
    <row r="4801" spans="1:13" x14ac:dyDescent="0.25">
      <c r="A4801" s="15" t="s">
        <v>143</v>
      </c>
      <c r="B4801" s="16" t="s">
        <v>41</v>
      </c>
      <c r="C4801" s="15" t="str">
        <f t="shared" si="519"/>
        <v>Silt &amp; Gravel_W/Clay</v>
      </c>
      <c r="D4801" s="15">
        <v>9</v>
      </c>
      <c r="E4801" s="33">
        <f t="shared" si="522"/>
        <v>-4.7601756934287989E-2</v>
      </c>
      <c r="F4801" s="15" t="str">
        <f t="shared" si="518"/>
        <v>Rare/Uncommon</v>
      </c>
      <c r="G4801" s="17" t="s">
        <v>159</v>
      </c>
      <c r="H4801" s="18" t="s">
        <v>158</v>
      </c>
      <c r="I4801" s="26" t="s">
        <v>158</v>
      </c>
      <c r="J4801" s="19" t="str">
        <f t="shared" si="523"/>
        <v>Needs Review</v>
      </c>
      <c r="K4801" s="19" t="str">
        <f t="shared" si="524"/>
        <v>Bell &amp; Erber</v>
      </c>
      <c r="L4801" s="27" t="str">
        <f t="shared" si="520"/>
        <v>Diamicton</v>
      </c>
      <c r="M4801" s="27" t="str">
        <f t="shared" si="521"/>
        <v>Diamicton</v>
      </c>
    </row>
    <row r="4802" spans="1:13" x14ac:dyDescent="0.25">
      <c r="A4802" s="15" t="s">
        <v>143</v>
      </c>
      <c r="B4802" s="16" t="s">
        <v>42</v>
      </c>
      <c r="C4802" s="15" t="str">
        <f t="shared" si="519"/>
        <v>Silt &amp; Gravel_W/Coal</v>
      </c>
      <c r="D4802" s="15">
        <v>2</v>
      </c>
      <c r="E4802" s="33">
        <f t="shared" si="522"/>
        <v>-4.8015937416255879E-2</v>
      </c>
      <c r="F4802" s="15" t="str">
        <f t="shared" ref="F4802:F4865" si="525">IF(D4802=0,"Not Used",
IF(E4802&lt;Mean,"Rare/Uncommon",
IF(AND(E4802&gt;Mean,E4802&lt;(Mean + Standard_Deviation)),"Fairly Common",
IF(AND(E4802&gt;(Mean + Standard_Deviation),E4802&lt;(Mean + (2*Standard_Deviation))),"Common",
IF(E4802&gt;(Mean + (2*Standard_Deviation)),"Very Common","")))))</f>
        <v>Rare/Uncommon</v>
      </c>
      <c r="G4802" s="17" t="s">
        <v>159</v>
      </c>
      <c r="H4802" s="18" t="s">
        <v>158</v>
      </c>
      <c r="I4802" s="26" t="s">
        <v>158</v>
      </c>
      <c r="J4802" s="19" t="str">
        <f t="shared" si="523"/>
        <v>Needs Review</v>
      </c>
      <c r="K4802" s="19" t="str">
        <f t="shared" si="524"/>
        <v>Bell &amp; Erber</v>
      </c>
      <c r="L4802" s="27" t="str">
        <f t="shared" si="520"/>
        <v>Diamicton</v>
      </c>
      <c r="M4802" s="27" t="str">
        <f t="shared" si="521"/>
        <v>Diamicton</v>
      </c>
    </row>
    <row r="4803" spans="1:13" x14ac:dyDescent="0.25">
      <c r="A4803" s="15" t="s">
        <v>143</v>
      </c>
      <c r="B4803" s="16" t="s">
        <v>43</v>
      </c>
      <c r="C4803" s="15" t="str">
        <f t="shared" ref="C4803:C4866" si="526">A4803&amp;"_"&amp;IF(ISBLANK(B4803),"",B4803)</f>
        <v>Silt &amp; Gravel_W/Cobbles</v>
      </c>
      <c r="D4803" s="15">
        <v>1</v>
      </c>
      <c r="E4803" s="33">
        <f t="shared" si="522"/>
        <v>-4.8075106056537004E-2</v>
      </c>
      <c r="F4803" s="15" t="str">
        <f t="shared" si="525"/>
        <v>Rare/Uncommon</v>
      </c>
      <c r="G4803" s="17" t="s">
        <v>159</v>
      </c>
      <c r="H4803" s="18" t="s">
        <v>158</v>
      </c>
      <c r="I4803" s="26" t="s">
        <v>158</v>
      </c>
      <c r="J4803" s="19" t="str">
        <f t="shared" si="523"/>
        <v>Needs Review</v>
      </c>
      <c r="K4803" s="19" t="str">
        <f t="shared" si="524"/>
        <v>Bell &amp; Erber</v>
      </c>
      <c r="L4803" s="27" t="str">
        <f t="shared" ref="L4803:L4866" si="527">IF(K4803="Esch &amp; Erber",I4803,IF(OR(K4803="Bell &amp; Esch",K4803="Bell &amp; Erber",K4803="Everyone Agrees"),H4803,"CHECK"))</f>
        <v>Diamicton</v>
      </c>
      <c r="M4803" s="27" t="str">
        <f t="shared" ref="M4803:M4866" si="528">IF(K4803="Everyone Agrees",H4803,IF(J4803="Not Used",H4803,IF(NOT(L4803="CHECK"),L4803,H4803)))</f>
        <v>Diamicton</v>
      </c>
    </row>
    <row r="4804" spans="1:13" x14ac:dyDescent="0.25">
      <c r="A4804" s="15" t="s">
        <v>143</v>
      </c>
      <c r="B4804" s="16" t="s">
        <v>44</v>
      </c>
      <c r="C4804" s="15" t="str">
        <f t="shared" si="526"/>
        <v>Silt &amp; Gravel_W/Dolomite</v>
      </c>
      <c r="D4804" s="15">
        <v>0</v>
      </c>
      <c r="E4804" s="33">
        <f t="shared" ref="E4804:E4867" si="529">STANDARDIZE(D4804,(SUM($D$2:$D$5657)/COUNT($D$2:$D$5657)),_xlfn.STDEV.P($D$2:$D$5657))</f>
        <v>-4.8134274696818129E-2</v>
      </c>
      <c r="F4804" s="15" t="str">
        <f t="shared" si="525"/>
        <v>Not Used</v>
      </c>
      <c r="G4804" s="17" t="s">
        <v>159</v>
      </c>
      <c r="H4804" s="18" t="s">
        <v>158</v>
      </c>
      <c r="I4804" s="26" t="s">
        <v>158</v>
      </c>
      <c r="J4804" s="19" t="str">
        <f t="shared" ref="J4804:J4867" si="530">IF(AND(G4804=H4804,I4804=H4804),"Yes",IF(AND(OR(G4804="CHECK",H4804="CHECK",I4804="CHECK"),NOT(F4804="Not Used")),"Needs Review",IF(F4804="Not Used", "Not Used","No")))</f>
        <v>Not Used</v>
      </c>
      <c r="K4804" s="19" t="str">
        <f t="shared" ref="K4804:K4867" si="531">IF(J4804="Yes","Everyone Agrees",IF(F4804="Not Used","Not Used",IF(AND(G4804="CHECK",I4804="CHECK"),"Needs Review",IF(G4804=H4804,"Bell &amp; Esch",IF(H4804=I4804,"Bell &amp; Erber",IF(G4804=I4804,"Esch &amp; Erber","Nobody Agrees"))))))</f>
        <v>Not Used</v>
      </c>
      <c r="L4804" s="27" t="str">
        <f t="shared" si="527"/>
        <v>CHECK</v>
      </c>
      <c r="M4804" s="27" t="str">
        <f t="shared" si="528"/>
        <v>Diamicton</v>
      </c>
    </row>
    <row r="4805" spans="1:13" x14ac:dyDescent="0.25">
      <c r="A4805" s="15" t="s">
        <v>143</v>
      </c>
      <c r="B4805" s="16" t="s">
        <v>45</v>
      </c>
      <c r="C4805" s="15" t="str">
        <f t="shared" si="526"/>
        <v>Silt &amp; Gravel_W/Gravel</v>
      </c>
      <c r="D4805" s="15">
        <v>0</v>
      </c>
      <c r="E4805" s="33">
        <f t="shared" si="529"/>
        <v>-4.8134274696818129E-2</v>
      </c>
      <c r="F4805" s="15" t="str">
        <f t="shared" si="525"/>
        <v>Not Used</v>
      </c>
      <c r="G4805" s="17" t="s">
        <v>159</v>
      </c>
      <c r="H4805" s="18" t="s">
        <v>158</v>
      </c>
      <c r="I4805" s="26" t="s">
        <v>158</v>
      </c>
      <c r="J4805" s="19" t="str">
        <f t="shared" si="530"/>
        <v>Not Used</v>
      </c>
      <c r="K4805" s="19" t="str">
        <f t="shared" si="531"/>
        <v>Not Used</v>
      </c>
      <c r="L4805" s="27" t="str">
        <f t="shared" si="527"/>
        <v>CHECK</v>
      </c>
      <c r="M4805" s="27" t="str">
        <f t="shared" si="528"/>
        <v>Diamicton</v>
      </c>
    </row>
    <row r="4806" spans="1:13" x14ac:dyDescent="0.25">
      <c r="A4806" s="15" t="s">
        <v>143</v>
      </c>
      <c r="B4806" s="16" t="s">
        <v>46</v>
      </c>
      <c r="C4806" s="15" t="str">
        <f t="shared" si="526"/>
        <v>Silt &amp; Gravel_W/Gypsum</v>
      </c>
      <c r="D4806" s="15">
        <v>0</v>
      </c>
      <c r="E4806" s="33">
        <f t="shared" si="529"/>
        <v>-4.8134274696818129E-2</v>
      </c>
      <c r="F4806" s="15" t="str">
        <f t="shared" si="525"/>
        <v>Not Used</v>
      </c>
      <c r="G4806" s="17" t="s">
        <v>159</v>
      </c>
      <c r="H4806" s="18" t="s">
        <v>158</v>
      </c>
      <c r="I4806" s="26" t="s">
        <v>158</v>
      </c>
      <c r="J4806" s="19" t="str">
        <f t="shared" si="530"/>
        <v>Not Used</v>
      </c>
      <c r="K4806" s="19" t="str">
        <f t="shared" si="531"/>
        <v>Not Used</v>
      </c>
      <c r="L4806" s="27" t="str">
        <f t="shared" si="527"/>
        <v>CHECK</v>
      </c>
      <c r="M4806" s="27" t="str">
        <f t="shared" si="528"/>
        <v>Diamicton</v>
      </c>
    </row>
    <row r="4807" spans="1:13" x14ac:dyDescent="0.25">
      <c r="A4807" s="15" t="s">
        <v>143</v>
      </c>
      <c r="B4807" s="16" t="s">
        <v>47</v>
      </c>
      <c r="C4807" s="15" t="str">
        <f t="shared" si="526"/>
        <v>Silt &amp; Gravel_W/Limestone</v>
      </c>
      <c r="D4807" s="15">
        <v>1</v>
      </c>
      <c r="E4807" s="33">
        <f t="shared" si="529"/>
        <v>-4.8075106056537004E-2</v>
      </c>
      <c r="F4807" s="15" t="str">
        <f t="shared" si="525"/>
        <v>Rare/Uncommon</v>
      </c>
      <c r="G4807" s="17" t="s">
        <v>159</v>
      </c>
      <c r="H4807" s="18" t="s">
        <v>158</v>
      </c>
      <c r="I4807" s="26" t="s">
        <v>158</v>
      </c>
      <c r="J4807" s="19" t="str">
        <f t="shared" si="530"/>
        <v>Needs Review</v>
      </c>
      <c r="K4807" s="19" t="str">
        <f t="shared" si="531"/>
        <v>Bell &amp; Erber</v>
      </c>
      <c r="L4807" s="27" t="str">
        <f t="shared" si="527"/>
        <v>Diamicton</v>
      </c>
      <c r="M4807" s="27" t="str">
        <f t="shared" si="528"/>
        <v>Diamicton</v>
      </c>
    </row>
    <row r="4808" spans="1:13" x14ac:dyDescent="0.25">
      <c r="A4808" s="15" t="s">
        <v>143</v>
      </c>
      <c r="B4808" s="16" t="s">
        <v>48</v>
      </c>
      <c r="C4808" s="15" t="str">
        <f t="shared" si="526"/>
        <v>Silt &amp; Gravel_W/Pyrite</v>
      </c>
      <c r="D4808" s="15">
        <v>0</v>
      </c>
      <c r="E4808" s="33">
        <f t="shared" si="529"/>
        <v>-4.8134274696818129E-2</v>
      </c>
      <c r="F4808" s="15" t="str">
        <f t="shared" si="525"/>
        <v>Not Used</v>
      </c>
      <c r="G4808" s="17" t="s">
        <v>159</v>
      </c>
      <c r="H4808" s="18" t="s">
        <v>158</v>
      </c>
      <c r="I4808" s="26" t="s">
        <v>158</v>
      </c>
      <c r="J4808" s="19" t="str">
        <f t="shared" si="530"/>
        <v>Not Used</v>
      </c>
      <c r="K4808" s="19" t="str">
        <f t="shared" si="531"/>
        <v>Not Used</v>
      </c>
      <c r="L4808" s="27" t="str">
        <f t="shared" si="527"/>
        <v>CHECK</v>
      </c>
      <c r="M4808" s="27" t="str">
        <f t="shared" si="528"/>
        <v>Diamicton</v>
      </c>
    </row>
    <row r="4809" spans="1:13" x14ac:dyDescent="0.25">
      <c r="A4809" s="15" t="s">
        <v>143</v>
      </c>
      <c r="B4809" s="16" t="s">
        <v>49</v>
      </c>
      <c r="C4809" s="15" t="str">
        <f t="shared" si="526"/>
        <v>Silt &amp; Gravel_W/Sand</v>
      </c>
      <c r="D4809" s="15">
        <v>6</v>
      </c>
      <c r="E4809" s="33">
        <f t="shared" si="529"/>
        <v>-4.7779262855131371E-2</v>
      </c>
      <c r="F4809" s="15" t="str">
        <f t="shared" si="525"/>
        <v>Rare/Uncommon</v>
      </c>
      <c r="G4809" s="17" t="s">
        <v>159</v>
      </c>
      <c r="H4809" s="18" t="s">
        <v>120</v>
      </c>
      <c r="I4809" s="26" t="s">
        <v>158</v>
      </c>
      <c r="J4809" s="19" t="str">
        <f t="shared" si="530"/>
        <v>Needs Review</v>
      </c>
      <c r="K4809" s="19" t="str">
        <f t="shared" si="531"/>
        <v>Nobody Agrees</v>
      </c>
      <c r="L4809" s="27" t="str">
        <f t="shared" si="527"/>
        <v>CHECK</v>
      </c>
      <c r="M4809" s="27" t="str">
        <f t="shared" si="528"/>
        <v>Sand &amp; Gravel</v>
      </c>
    </row>
    <row r="4810" spans="1:13" x14ac:dyDescent="0.25">
      <c r="A4810" s="15" t="s">
        <v>143</v>
      </c>
      <c r="B4810" s="16" t="s">
        <v>50</v>
      </c>
      <c r="C4810" s="15" t="str">
        <f t="shared" si="526"/>
        <v>Silt &amp; Gravel_W/Sandstone</v>
      </c>
      <c r="D4810" s="15">
        <v>2</v>
      </c>
      <c r="E4810" s="33">
        <f t="shared" si="529"/>
        <v>-4.8015937416255879E-2</v>
      </c>
      <c r="F4810" s="15" t="str">
        <f t="shared" si="525"/>
        <v>Rare/Uncommon</v>
      </c>
      <c r="G4810" s="17" t="s">
        <v>159</v>
      </c>
      <c r="H4810" s="18" t="s">
        <v>158</v>
      </c>
      <c r="I4810" s="26" t="s">
        <v>158</v>
      </c>
      <c r="J4810" s="19" t="str">
        <f t="shared" si="530"/>
        <v>Needs Review</v>
      </c>
      <c r="K4810" s="19" t="str">
        <f t="shared" si="531"/>
        <v>Bell &amp; Erber</v>
      </c>
      <c r="L4810" s="27" t="str">
        <f t="shared" si="527"/>
        <v>Diamicton</v>
      </c>
      <c r="M4810" s="27" t="str">
        <f t="shared" si="528"/>
        <v>Diamicton</v>
      </c>
    </row>
    <row r="4811" spans="1:13" x14ac:dyDescent="0.25">
      <c r="A4811" s="15" t="s">
        <v>143</v>
      </c>
      <c r="B4811" s="16" t="s">
        <v>51</v>
      </c>
      <c r="C4811" s="15" t="str">
        <f t="shared" si="526"/>
        <v>Silt &amp; Gravel_W/Shale</v>
      </c>
      <c r="D4811" s="15">
        <v>7</v>
      </c>
      <c r="E4811" s="33">
        <f t="shared" si="529"/>
        <v>-4.7720094214850246E-2</v>
      </c>
      <c r="F4811" s="15" t="str">
        <f t="shared" si="525"/>
        <v>Rare/Uncommon</v>
      </c>
      <c r="G4811" s="17" t="s">
        <v>159</v>
      </c>
      <c r="H4811" s="18" t="s">
        <v>158</v>
      </c>
      <c r="I4811" s="26" t="s">
        <v>158</v>
      </c>
      <c r="J4811" s="19" t="str">
        <f t="shared" si="530"/>
        <v>Needs Review</v>
      </c>
      <c r="K4811" s="19" t="str">
        <f t="shared" si="531"/>
        <v>Bell &amp; Erber</v>
      </c>
      <c r="L4811" s="27" t="str">
        <f t="shared" si="527"/>
        <v>Diamicton</v>
      </c>
      <c r="M4811" s="27" t="str">
        <f t="shared" si="528"/>
        <v>Diamicton</v>
      </c>
    </row>
    <row r="4812" spans="1:13" x14ac:dyDescent="0.25">
      <c r="A4812" s="15" t="s">
        <v>143</v>
      </c>
      <c r="B4812" s="16" t="s">
        <v>52</v>
      </c>
      <c r="C4812" s="15" t="str">
        <f t="shared" si="526"/>
        <v>Silt &amp; Gravel_W/Silt</v>
      </c>
      <c r="D4812" s="15">
        <v>0</v>
      </c>
      <c r="E4812" s="33">
        <f t="shared" si="529"/>
        <v>-4.8134274696818129E-2</v>
      </c>
      <c r="F4812" s="15" t="str">
        <f t="shared" si="525"/>
        <v>Not Used</v>
      </c>
      <c r="G4812" s="17" t="s">
        <v>159</v>
      </c>
      <c r="H4812" s="18" t="s">
        <v>158</v>
      </c>
      <c r="I4812" s="26" t="s">
        <v>158</v>
      </c>
      <c r="J4812" s="19" t="str">
        <f t="shared" si="530"/>
        <v>Not Used</v>
      </c>
      <c r="K4812" s="19" t="str">
        <f t="shared" si="531"/>
        <v>Not Used</v>
      </c>
      <c r="L4812" s="27" t="str">
        <f t="shared" si="527"/>
        <v>CHECK</v>
      </c>
      <c r="M4812" s="27" t="str">
        <f t="shared" si="528"/>
        <v>Diamicton</v>
      </c>
    </row>
    <row r="4813" spans="1:13" x14ac:dyDescent="0.25">
      <c r="A4813" s="15" t="s">
        <v>143</v>
      </c>
      <c r="B4813" s="16" t="s">
        <v>53</v>
      </c>
      <c r="C4813" s="15" t="str">
        <f t="shared" si="526"/>
        <v>Silt &amp; Gravel_W/Stones</v>
      </c>
      <c r="D4813" s="15">
        <v>7</v>
      </c>
      <c r="E4813" s="33">
        <f t="shared" si="529"/>
        <v>-4.7720094214850246E-2</v>
      </c>
      <c r="F4813" s="15" t="str">
        <f t="shared" si="525"/>
        <v>Rare/Uncommon</v>
      </c>
      <c r="G4813" s="17" t="s">
        <v>159</v>
      </c>
      <c r="H4813" s="18" t="s">
        <v>158</v>
      </c>
      <c r="I4813" s="26" t="s">
        <v>158</v>
      </c>
      <c r="J4813" s="19" t="str">
        <f t="shared" si="530"/>
        <v>Needs Review</v>
      </c>
      <c r="K4813" s="19" t="str">
        <f t="shared" si="531"/>
        <v>Bell &amp; Erber</v>
      </c>
      <c r="L4813" s="27" t="str">
        <f t="shared" si="527"/>
        <v>Diamicton</v>
      </c>
      <c r="M4813" s="27" t="str">
        <f t="shared" si="528"/>
        <v>Diamicton</v>
      </c>
    </row>
    <row r="4814" spans="1:13" x14ac:dyDescent="0.25">
      <c r="A4814" s="15" t="s">
        <v>143</v>
      </c>
      <c r="B4814" s="16" t="s">
        <v>54</v>
      </c>
      <c r="C4814" s="15" t="str">
        <f t="shared" si="526"/>
        <v>Silt &amp; Gravel_Water Bearing</v>
      </c>
      <c r="D4814" s="15">
        <v>14</v>
      </c>
      <c r="E4814" s="33">
        <f t="shared" si="529"/>
        <v>-4.7305913732882357E-2</v>
      </c>
      <c r="F4814" s="15" t="str">
        <f t="shared" si="525"/>
        <v>Rare/Uncommon</v>
      </c>
      <c r="G4814" s="17" t="s">
        <v>159</v>
      </c>
      <c r="H4814" s="18" t="s">
        <v>158</v>
      </c>
      <c r="I4814" s="26" t="s">
        <v>158</v>
      </c>
      <c r="J4814" s="19" t="str">
        <f t="shared" si="530"/>
        <v>Needs Review</v>
      </c>
      <c r="K4814" s="19" t="str">
        <f t="shared" si="531"/>
        <v>Bell &amp; Erber</v>
      </c>
      <c r="L4814" s="27" t="str">
        <f t="shared" si="527"/>
        <v>Diamicton</v>
      </c>
      <c r="M4814" s="27" t="str">
        <f t="shared" si="528"/>
        <v>Diamicton</v>
      </c>
    </row>
    <row r="4815" spans="1:13" x14ac:dyDescent="0.25">
      <c r="A4815" s="15" t="s">
        <v>143</v>
      </c>
      <c r="B4815" s="16" t="s">
        <v>55</v>
      </c>
      <c r="C4815" s="15" t="str">
        <f t="shared" si="526"/>
        <v>Silt &amp; Gravel_Weathered</v>
      </c>
      <c r="D4815" s="15">
        <v>0</v>
      </c>
      <c r="E4815" s="33">
        <f t="shared" si="529"/>
        <v>-4.8134274696818129E-2</v>
      </c>
      <c r="F4815" s="15" t="str">
        <f t="shared" si="525"/>
        <v>Not Used</v>
      </c>
      <c r="G4815" s="17" t="s">
        <v>159</v>
      </c>
      <c r="H4815" s="18" t="s">
        <v>158</v>
      </c>
      <c r="I4815" s="26" t="s">
        <v>158</v>
      </c>
      <c r="J4815" s="19" t="str">
        <f t="shared" si="530"/>
        <v>Not Used</v>
      </c>
      <c r="K4815" s="19" t="str">
        <f t="shared" si="531"/>
        <v>Not Used</v>
      </c>
      <c r="L4815" s="27" t="str">
        <f t="shared" si="527"/>
        <v>CHECK</v>
      </c>
      <c r="M4815" s="27" t="str">
        <f t="shared" si="528"/>
        <v>Diamicton</v>
      </c>
    </row>
    <row r="4816" spans="1:13" x14ac:dyDescent="0.25">
      <c r="A4816" s="15" t="s">
        <v>143</v>
      </c>
      <c r="B4816" s="16" t="s">
        <v>56</v>
      </c>
      <c r="C4816" s="15" t="str">
        <f t="shared" si="526"/>
        <v>Silt &amp; Gravel_Wet/Moist</v>
      </c>
      <c r="D4816" s="15">
        <v>5</v>
      </c>
      <c r="E4816" s="33">
        <f t="shared" si="529"/>
        <v>-4.7838431495412496E-2</v>
      </c>
      <c r="F4816" s="15" t="str">
        <f t="shared" si="525"/>
        <v>Rare/Uncommon</v>
      </c>
      <c r="G4816" s="17" t="s">
        <v>159</v>
      </c>
      <c r="H4816" s="18" t="s">
        <v>158</v>
      </c>
      <c r="I4816" s="26" t="s">
        <v>158</v>
      </c>
      <c r="J4816" s="19" t="str">
        <f t="shared" si="530"/>
        <v>Needs Review</v>
      </c>
      <c r="K4816" s="19" t="str">
        <f t="shared" si="531"/>
        <v>Bell &amp; Erber</v>
      </c>
      <c r="L4816" s="27" t="str">
        <f t="shared" si="527"/>
        <v>Diamicton</v>
      </c>
      <c r="M4816" s="27" t="str">
        <f t="shared" si="528"/>
        <v>Diamicton</v>
      </c>
    </row>
    <row r="4817" spans="1:13" x14ac:dyDescent="0.25">
      <c r="A4817" s="15" t="s">
        <v>143</v>
      </c>
      <c r="B4817" s="16" t="s">
        <v>57</v>
      </c>
      <c r="C4817" s="15" t="str">
        <f t="shared" si="526"/>
        <v>Silt &amp; Gravel_Wood</v>
      </c>
      <c r="D4817" s="15">
        <v>0</v>
      </c>
      <c r="E4817" s="33">
        <f t="shared" si="529"/>
        <v>-4.8134274696818129E-2</v>
      </c>
      <c r="F4817" s="15" t="str">
        <f t="shared" si="525"/>
        <v>Not Used</v>
      </c>
      <c r="G4817" s="17" t="s">
        <v>159</v>
      </c>
      <c r="H4817" s="18" t="s">
        <v>158</v>
      </c>
      <c r="I4817" s="26" t="s">
        <v>158</v>
      </c>
      <c r="J4817" s="19" t="str">
        <f t="shared" si="530"/>
        <v>Not Used</v>
      </c>
      <c r="K4817" s="19" t="str">
        <f t="shared" si="531"/>
        <v>Not Used</v>
      </c>
      <c r="L4817" s="27" t="str">
        <f t="shared" si="527"/>
        <v>CHECK</v>
      </c>
      <c r="M4817" s="27" t="str">
        <f t="shared" si="528"/>
        <v>Diamicton</v>
      </c>
    </row>
    <row r="4818" spans="1:13" x14ac:dyDescent="0.25">
      <c r="A4818" s="15" t="s">
        <v>144</v>
      </c>
      <c r="B4818" s="16"/>
      <c r="C4818" s="15" t="str">
        <f t="shared" si="526"/>
        <v>Silt &amp; Sand_</v>
      </c>
      <c r="D4818" s="15">
        <v>1111</v>
      </c>
      <c r="E4818" s="33">
        <f t="shared" si="529"/>
        <v>1.7602084655513585E-2</v>
      </c>
      <c r="F4818" s="15" t="str">
        <f t="shared" si="525"/>
        <v>Fairly Common</v>
      </c>
      <c r="G4818" s="17" t="s">
        <v>159</v>
      </c>
      <c r="H4818" s="18" t="s">
        <v>169</v>
      </c>
      <c r="I4818" s="26" t="s">
        <v>169</v>
      </c>
      <c r="J4818" s="19" t="str">
        <f t="shared" si="530"/>
        <v>Needs Review</v>
      </c>
      <c r="K4818" s="19" t="str">
        <f t="shared" si="531"/>
        <v>Bell &amp; Erber</v>
      </c>
      <c r="L4818" s="27" t="str">
        <f t="shared" si="527"/>
        <v>Sand Fine</v>
      </c>
      <c r="M4818" s="27" t="str">
        <f t="shared" si="528"/>
        <v>Sand Fine</v>
      </c>
    </row>
    <row r="4819" spans="1:13" x14ac:dyDescent="0.25">
      <c r="A4819" s="15" t="s">
        <v>144</v>
      </c>
      <c r="B4819" s="16" t="s">
        <v>4</v>
      </c>
      <c r="C4819" s="15" t="str">
        <f t="shared" si="526"/>
        <v>Silt &amp; Sand_Broken</v>
      </c>
      <c r="D4819" s="15">
        <v>0</v>
      </c>
      <c r="E4819" s="33">
        <f t="shared" si="529"/>
        <v>-4.8134274696818129E-2</v>
      </c>
      <c r="F4819" s="15" t="str">
        <f t="shared" si="525"/>
        <v>Not Used</v>
      </c>
      <c r="G4819" s="17" t="s">
        <v>159</v>
      </c>
      <c r="H4819" s="18" t="s">
        <v>169</v>
      </c>
      <c r="I4819" s="26" t="s">
        <v>169</v>
      </c>
      <c r="J4819" s="19" t="str">
        <f t="shared" si="530"/>
        <v>Not Used</v>
      </c>
      <c r="K4819" s="19" t="str">
        <f t="shared" si="531"/>
        <v>Not Used</v>
      </c>
      <c r="L4819" s="27" t="str">
        <f t="shared" si="527"/>
        <v>CHECK</v>
      </c>
      <c r="M4819" s="27" t="str">
        <f t="shared" si="528"/>
        <v>Sand Fine</v>
      </c>
    </row>
    <row r="4820" spans="1:13" x14ac:dyDescent="0.25">
      <c r="A4820" s="15" t="s">
        <v>144</v>
      </c>
      <c r="B4820" s="16" t="s">
        <v>5</v>
      </c>
      <c r="C4820" s="15" t="str">
        <f t="shared" si="526"/>
        <v>Silt &amp; Sand_Cemented</v>
      </c>
      <c r="D4820" s="15">
        <v>0</v>
      </c>
      <c r="E4820" s="33">
        <f t="shared" si="529"/>
        <v>-4.8134274696818129E-2</v>
      </c>
      <c r="F4820" s="15" t="str">
        <f t="shared" si="525"/>
        <v>Not Used</v>
      </c>
      <c r="G4820" s="17" t="s">
        <v>159</v>
      </c>
      <c r="H4820" s="18" t="s">
        <v>169</v>
      </c>
      <c r="I4820" s="26" t="s">
        <v>169</v>
      </c>
      <c r="J4820" s="19" t="str">
        <f t="shared" si="530"/>
        <v>Not Used</v>
      </c>
      <c r="K4820" s="19" t="str">
        <f t="shared" si="531"/>
        <v>Not Used</v>
      </c>
      <c r="L4820" s="27" t="str">
        <f t="shared" si="527"/>
        <v>CHECK</v>
      </c>
      <c r="M4820" s="27" t="str">
        <f t="shared" si="528"/>
        <v>Sand Fine</v>
      </c>
    </row>
    <row r="4821" spans="1:13" x14ac:dyDescent="0.25">
      <c r="A4821" s="15" t="s">
        <v>144</v>
      </c>
      <c r="B4821" s="16" t="s">
        <v>6</v>
      </c>
      <c r="C4821" s="15" t="str">
        <f t="shared" si="526"/>
        <v>Silt &amp; Sand_Clayey</v>
      </c>
      <c r="D4821" s="15">
        <v>83</v>
      </c>
      <c r="E4821" s="33">
        <f t="shared" si="529"/>
        <v>-4.3223277553484617E-2</v>
      </c>
      <c r="F4821" s="15" t="str">
        <f t="shared" si="525"/>
        <v>Rare/Uncommon</v>
      </c>
      <c r="G4821" s="17" t="s">
        <v>159</v>
      </c>
      <c r="H4821" s="18" t="s">
        <v>64</v>
      </c>
      <c r="I4821" s="26" t="s">
        <v>169</v>
      </c>
      <c r="J4821" s="19" t="str">
        <f t="shared" si="530"/>
        <v>Needs Review</v>
      </c>
      <c r="K4821" s="19" t="str">
        <f t="shared" si="531"/>
        <v>Nobody Agrees</v>
      </c>
      <c r="L4821" s="27" t="str">
        <f t="shared" si="527"/>
        <v>CHECK</v>
      </c>
      <c r="M4821" s="27" t="str">
        <f t="shared" si="528"/>
        <v>Clay &amp; Sand</v>
      </c>
    </row>
    <row r="4822" spans="1:13" x14ac:dyDescent="0.25">
      <c r="A4822" s="15" t="s">
        <v>144</v>
      </c>
      <c r="B4822" s="16" t="s">
        <v>7</v>
      </c>
      <c r="C4822" s="15" t="str">
        <f t="shared" si="526"/>
        <v>Silt &amp; Sand_Coarse</v>
      </c>
      <c r="D4822" s="15">
        <v>1</v>
      </c>
      <c r="E4822" s="33">
        <f t="shared" si="529"/>
        <v>-4.8075106056537004E-2</v>
      </c>
      <c r="F4822" s="15" t="str">
        <f t="shared" si="525"/>
        <v>Rare/Uncommon</v>
      </c>
      <c r="G4822" s="17" t="s">
        <v>159</v>
      </c>
      <c r="H4822" s="18" t="s">
        <v>116</v>
      </c>
      <c r="I4822" s="26" t="s">
        <v>169</v>
      </c>
      <c r="J4822" s="19" t="str">
        <f t="shared" si="530"/>
        <v>Needs Review</v>
      </c>
      <c r="K4822" s="19" t="str">
        <f t="shared" si="531"/>
        <v>Nobody Agrees</v>
      </c>
      <c r="L4822" s="27" t="str">
        <f t="shared" si="527"/>
        <v>CHECK</v>
      </c>
      <c r="M4822" s="27" t="str">
        <f t="shared" si="528"/>
        <v>Sand</v>
      </c>
    </row>
    <row r="4823" spans="1:13" x14ac:dyDescent="0.25">
      <c r="A4823" s="15" t="s">
        <v>144</v>
      </c>
      <c r="B4823" s="16" t="s">
        <v>8</v>
      </c>
      <c r="C4823" s="15" t="str">
        <f t="shared" si="526"/>
        <v>Silt &amp; Sand_Dense</v>
      </c>
      <c r="D4823" s="15">
        <v>2</v>
      </c>
      <c r="E4823" s="33">
        <f t="shared" si="529"/>
        <v>-4.8015937416255879E-2</v>
      </c>
      <c r="F4823" s="15" t="str">
        <f t="shared" si="525"/>
        <v>Rare/Uncommon</v>
      </c>
      <c r="G4823" s="17" t="s">
        <v>159</v>
      </c>
      <c r="H4823" s="18" t="s">
        <v>169</v>
      </c>
      <c r="I4823" s="26" t="s">
        <v>169</v>
      </c>
      <c r="J4823" s="19" t="str">
        <f t="shared" si="530"/>
        <v>Needs Review</v>
      </c>
      <c r="K4823" s="19" t="str">
        <f t="shared" si="531"/>
        <v>Bell &amp; Erber</v>
      </c>
      <c r="L4823" s="27" t="str">
        <f t="shared" si="527"/>
        <v>Sand Fine</v>
      </c>
      <c r="M4823" s="27" t="str">
        <f t="shared" si="528"/>
        <v>Sand Fine</v>
      </c>
    </row>
    <row r="4824" spans="1:13" x14ac:dyDescent="0.25">
      <c r="A4824" s="15" t="s">
        <v>144</v>
      </c>
      <c r="B4824" s="16" t="s">
        <v>9</v>
      </c>
      <c r="C4824" s="15" t="str">
        <f t="shared" si="526"/>
        <v>Silt &amp; Sand_Dolomitic</v>
      </c>
      <c r="D4824" s="15">
        <v>0</v>
      </c>
      <c r="E4824" s="33">
        <f t="shared" si="529"/>
        <v>-4.8134274696818129E-2</v>
      </c>
      <c r="F4824" s="15" t="str">
        <f t="shared" si="525"/>
        <v>Not Used</v>
      </c>
      <c r="G4824" s="17" t="s">
        <v>159</v>
      </c>
      <c r="H4824" s="18" t="s">
        <v>169</v>
      </c>
      <c r="I4824" s="26" t="s">
        <v>169</v>
      </c>
      <c r="J4824" s="19" t="str">
        <f t="shared" si="530"/>
        <v>Not Used</v>
      </c>
      <c r="K4824" s="19" t="str">
        <f t="shared" si="531"/>
        <v>Not Used</v>
      </c>
      <c r="L4824" s="27" t="str">
        <f t="shared" si="527"/>
        <v>CHECK</v>
      </c>
      <c r="M4824" s="27" t="str">
        <f t="shared" si="528"/>
        <v>Sand Fine</v>
      </c>
    </row>
    <row r="4825" spans="1:13" x14ac:dyDescent="0.25">
      <c r="A4825" s="15" t="s">
        <v>144</v>
      </c>
      <c r="B4825" s="16" t="s">
        <v>10</v>
      </c>
      <c r="C4825" s="15" t="str">
        <f t="shared" si="526"/>
        <v>Silt &amp; Sand_Dry</v>
      </c>
      <c r="D4825" s="15">
        <v>2</v>
      </c>
      <c r="E4825" s="33">
        <f t="shared" si="529"/>
        <v>-4.8015937416255879E-2</v>
      </c>
      <c r="F4825" s="15" t="str">
        <f t="shared" si="525"/>
        <v>Rare/Uncommon</v>
      </c>
      <c r="G4825" s="17" t="s">
        <v>159</v>
      </c>
      <c r="H4825" s="18" t="s">
        <v>169</v>
      </c>
      <c r="I4825" s="26" t="s">
        <v>169</v>
      </c>
      <c r="J4825" s="19" t="str">
        <f t="shared" si="530"/>
        <v>Needs Review</v>
      </c>
      <c r="K4825" s="19" t="str">
        <f t="shared" si="531"/>
        <v>Bell &amp; Erber</v>
      </c>
      <c r="L4825" s="27" t="str">
        <f t="shared" si="527"/>
        <v>Sand Fine</v>
      </c>
      <c r="M4825" s="27" t="str">
        <f t="shared" si="528"/>
        <v>Sand Fine</v>
      </c>
    </row>
    <row r="4826" spans="1:13" x14ac:dyDescent="0.25">
      <c r="A4826" s="15" t="s">
        <v>144</v>
      </c>
      <c r="B4826" s="16" t="s">
        <v>11</v>
      </c>
      <c r="C4826" s="15" t="str">
        <f t="shared" si="526"/>
        <v>Silt &amp; Sand_Fill</v>
      </c>
      <c r="D4826" s="15">
        <v>1</v>
      </c>
      <c r="E4826" s="33">
        <f t="shared" si="529"/>
        <v>-4.8075106056537004E-2</v>
      </c>
      <c r="F4826" s="15" t="str">
        <f t="shared" si="525"/>
        <v>Rare/Uncommon</v>
      </c>
      <c r="G4826" s="17" t="s">
        <v>159</v>
      </c>
      <c r="H4826" s="18" t="s">
        <v>167</v>
      </c>
      <c r="I4826" s="26" t="s">
        <v>167</v>
      </c>
      <c r="J4826" s="19" t="str">
        <f t="shared" si="530"/>
        <v>Needs Review</v>
      </c>
      <c r="K4826" s="19" t="str">
        <f t="shared" si="531"/>
        <v>Bell &amp; Erber</v>
      </c>
      <c r="L4826" s="27" t="str">
        <f t="shared" si="527"/>
        <v>Unknown or No Record</v>
      </c>
      <c r="M4826" s="27" t="str">
        <f t="shared" si="528"/>
        <v>Unknown or No Record</v>
      </c>
    </row>
    <row r="4827" spans="1:13" x14ac:dyDescent="0.25">
      <c r="A4827" s="15" t="s">
        <v>144</v>
      </c>
      <c r="B4827" s="16" t="s">
        <v>12</v>
      </c>
      <c r="C4827" s="15" t="str">
        <f t="shared" si="526"/>
        <v>Silt &amp; Sand_Fine</v>
      </c>
      <c r="D4827" s="15">
        <v>282</v>
      </c>
      <c r="E4827" s="33">
        <f t="shared" si="529"/>
        <v>-3.144871813754041E-2</v>
      </c>
      <c r="F4827" s="15" t="str">
        <f t="shared" si="525"/>
        <v>Rare/Uncommon</v>
      </c>
      <c r="G4827" s="17" t="s">
        <v>159</v>
      </c>
      <c r="H4827" s="18" t="s">
        <v>169</v>
      </c>
      <c r="I4827" s="26" t="s">
        <v>169</v>
      </c>
      <c r="J4827" s="19" t="str">
        <f t="shared" si="530"/>
        <v>Needs Review</v>
      </c>
      <c r="K4827" s="19" t="str">
        <f t="shared" si="531"/>
        <v>Bell &amp; Erber</v>
      </c>
      <c r="L4827" s="27" t="str">
        <f t="shared" si="527"/>
        <v>Sand Fine</v>
      </c>
      <c r="M4827" s="27" t="str">
        <f t="shared" si="528"/>
        <v>Sand Fine</v>
      </c>
    </row>
    <row r="4828" spans="1:13" x14ac:dyDescent="0.25">
      <c r="A4828" s="15" t="s">
        <v>144</v>
      </c>
      <c r="B4828" s="16" t="s">
        <v>13</v>
      </c>
      <c r="C4828" s="15" t="str">
        <f t="shared" si="526"/>
        <v>Silt &amp; Sand_Fine To Coarse</v>
      </c>
      <c r="D4828" s="15">
        <v>2</v>
      </c>
      <c r="E4828" s="33">
        <f t="shared" si="529"/>
        <v>-4.8015937416255879E-2</v>
      </c>
      <c r="F4828" s="15" t="str">
        <f t="shared" si="525"/>
        <v>Rare/Uncommon</v>
      </c>
      <c r="G4828" s="17" t="s">
        <v>159</v>
      </c>
      <c r="H4828" s="18" t="s">
        <v>116</v>
      </c>
      <c r="I4828" s="26" t="s">
        <v>116</v>
      </c>
      <c r="J4828" s="19" t="str">
        <f t="shared" si="530"/>
        <v>Needs Review</v>
      </c>
      <c r="K4828" s="19" t="str">
        <f t="shared" si="531"/>
        <v>Bell &amp; Erber</v>
      </c>
      <c r="L4828" s="27" t="str">
        <f t="shared" si="527"/>
        <v>Sand</v>
      </c>
      <c r="M4828" s="27" t="str">
        <f t="shared" si="528"/>
        <v>Sand</v>
      </c>
    </row>
    <row r="4829" spans="1:13" x14ac:dyDescent="0.25">
      <c r="A4829" s="15" t="s">
        <v>144</v>
      </c>
      <c r="B4829" s="16" t="s">
        <v>14</v>
      </c>
      <c r="C4829" s="15" t="str">
        <f t="shared" si="526"/>
        <v>Silt &amp; Sand_Fine To Medium</v>
      </c>
      <c r="D4829" s="15">
        <v>9</v>
      </c>
      <c r="E4829" s="33">
        <f t="shared" si="529"/>
        <v>-4.7601756934287989E-2</v>
      </c>
      <c r="F4829" s="15" t="str">
        <f t="shared" si="525"/>
        <v>Rare/Uncommon</v>
      </c>
      <c r="G4829" s="17" t="s">
        <v>159</v>
      </c>
      <c r="H4829" s="18" t="s">
        <v>116</v>
      </c>
      <c r="I4829" s="26" t="s">
        <v>116</v>
      </c>
      <c r="J4829" s="19" t="str">
        <f t="shared" si="530"/>
        <v>Needs Review</v>
      </c>
      <c r="K4829" s="19" t="str">
        <f t="shared" si="531"/>
        <v>Bell &amp; Erber</v>
      </c>
      <c r="L4829" s="27" t="str">
        <f t="shared" si="527"/>
        <v>Sand</v>
      </c>
      <c r="M4829" s="27" t="str">
        <f t="shared" si="528"/>
        <v>Sand</v>
      </c>
    </row>
    <row r="4830" spans="1:13" x14ac:dyDescent="0.25">
      <c r="A4830" s="15" t="s">
        <v>144</v>
      </c>
      <c r="B4830" s="16" t="s">
        <v>15</v>
      </c>
      <c r="C4830" s="15" t="str">
        <f t="shared" si="526"/>
        <v>Silt &amp; Sand_Firm</v>
      </c>
      <c r="D4830" s="15">
        <v>2</v>
      </c>
      <c r="E4830" s="33">
        <f t="shared" si="529"/>
        <v>-4.8015937416255879E-2</v>
      </c>
      <c r="F4830" s="15" t="str">
        <f t="shared" si="525"/>
        <v>Rare/Uncommon</v>
      </c>
      <c r="G4830" s="17" t="s">
        <v>159</v>
      </c>
      <c r="H4830" s="18" t="s">
        <v>169</v>
      </c>
      <c r="I4830" s="26" t="s">
        <v>169</v>
      </c>
      <c r="J4830" s="19" t="str">
        <f t="shared" si="530"/>
        <v>Needs Review</v>
      </c>
      <c r="K4830" s="19" t="str">
        <f t="shared" si="531"/>
        <v>Bell &amp; Erber</v>
      </c>
      <c r="L4830" s="27" t="str">
        <f t="shared" si="527"/>
        <v>Sand Fine</v>
      </c>
      <c r="M4830" s="27" t="str">
        <f t="shared" si="528"/>
        <v>Sand Fine</v>
      </c>
    </row>
    <row r="4831" spans="1:13" x14ac:dyDescent="0.25">
      <c r="A4831" s="15" t="s">
        <v>144</v>
      </c>
      <c r="B4831" s="16" t="s">
        <v>16</v>
      </c>
      <c r="C4831" s="15" t="str">
        <f t="shared" si="526"/>
        <v>Silt &amp; Sand_Fractured</v>
      </c>
      <c r="D4831" s="15">
        <v>0</v>
      </c>
      <c r="E4831" s="33">
        <f t="shared" si="529"/>
        <v>-4.8134274696818129E-2</v>
      </c>
      <c r="F4831" s="15" t="str">
        <f t="shared" si="525"/>
        <v>Not Used</v>
      </c>
      <c r="G4831" s="17" t="s">
        <v>159</v>
      </c>
      <c r="H4831" s="18" t="s">
        <v>169</v>
      </c>
      <c r="I4831" s="26" t="s">
        <v>169</v>
      </c>
      <c r="J4831" s="19" t="str">
        <f t="shared" si="530"/>
        <v>Not Used</v>
      </c>
      <c r="K4831" s="19" t="str">
        <f t="shared" si="531"/>
        <v>Not Used</v>
      </c>
      <c r="L4831" s="27" t="str">
        <f t="shared" si="527"/>
        <v>CHECK</v>
      </c>
      <c r="M4831" s="27" t="str">
        <f t="shared" si="528"/>
        <v>Sand Fine</v>
      </c>
    </row>
    <row r="4832" spans="1:13" x14ac:dyDescent="0.25">
      <c r="A4832" s="15" t="s">
        <v>144</v>
      </c>
      <c r="B4832" s="16" t="s">
        <v>17</v>
      </c>
      <c r="C4832" s="15" t="str">
        <f t="shared" si="526"/>
        <v>Silt &amp; Sand_Gravely</v>
      </c>
      <c r="D4832" s="15">
        <v>6</v>
      </c>
      <c r="E4832" s="33">
        <f t="shared" si="529"/>
        <v>-4.7779262855131371E-2</v>
      </c>
      <c r="F4832" s="15" t="str">
        <f t="shared" si="525"/>
        <v>Rare/Uncommon</v>
      </c>
      <c r="G4832" s="17" t="s">
        <v>159</v>
      </c>
      <c r="H4832" s="18" t="s">
        <v>120</v>
      </c>
      <c r="I4832" s="26" t="s">
        <v>120</v>
      </c>
      <c r="J4832" s="19" t="str">
        <f t="shared" si="530"/>
        <v>Needs Review</v>
      </c>
      <c r="K4832" s="19" t="str">
        <f t="shared" si="531"/>
        <v>Bell &amp; Erber</v>
      </c>
      <c r="L4832" s="27" t="str">
        <f t="shared" si="527"/>
        <v>Sand &amp; Gravel</v>
      </c>
      <c r="M4832" s="27" t="str">
        <f t="shared" si="528"/>
        <v>Sand &amp; Gravel</v>
      </c>
    </row>
    <row r="4833" spans="1:13" x14ac:dyDescent="0.25">
      <c r="A4833" s="15" t="s">
        <v>144</v>
      </c>
      <c r="B4833" s="16" t="s">
        <v>18</v>
      </c>
      <c r="C4833" s="15" t="str">
        <f t="shared" si="526"/>
        <v>Silt &amp; Sand_Gummy</v>
      </c>
      <c r="D4833" s="15">
        <v>1</v>
      </c>
      <c r="E4833" s="33">
        <f t="shared" si="529"/>
        <v>-4.8075106056537004E-2</v>
      </c>
      <c r="F4833" s="15" t="str">
        <f t="shared" si="525"/>
        <v>Rare/Uncommon</v>
      </c>
      <c r="G4833" s="17" t="s">
        <v>159</v>
      </c>
      <c r="H4833" s="18" t="s">
        <v>169</v>
      </c>
      <c r="I4833" s="26" t="s">
        <v>169</v>
      </c>
      <c r="J4833" s="19" t="str">
        <f t="shared" si="530"/>
        <v>Needs Review</v>
      </c>
      <c r="K4833" s="19" t="str">
        <f t="shared" si="531"/>
        <v>Bell &amp; Erber</v>
      </c>
      <c r="L4833" s="27" t="str">
        <f t="shared" si="527"/>
        <v>Sand Fine</v>
      </c>
      <c r="M4833" s="27" t="str">
        <f t="shared" si="528"/>
        <v>Sand Fine</v>
      </c>
    </row>
    <row r="4834" spans="1:13" x14ac:dyDescent="0.25">
      <c r="A4834" s="15" t="s">
        <v>144</v>
      </c>
      <c r="B4834" s="16" t="s">
        <v>19</v>
      </c>
      <c r="C4834" s="15" t="str">
        <f t="shared" si="526"/>
        <v>Silt &amp; Sand_Hard</v>
      </c>
      <c r="D4834" s="15">
        <v>10</v>
      </c>
      <c r="E4834" s="33">
        <f t="shared" si="529"/>
        <v>-4.7542588294006864E-2</v>
      </c>
      <c r="F4834" s="15" t="str">
        <f t="shared" si="525"/>
        <v>Rare/Uncommon</v>
      </c>
      <c r="G4834" s="17" t="s">
        <v>159</v>
      </c>
      <c r="H4834" s="18" t="s">
        <v>169</v>
      </c>
      <c r="I4834" s="26" t="s">
        <v>169</v>
      </c>
      <c r="J4834" s="19" t="str">
        <f t="shared" si="530"/>
        <v>Needs Review</v>
      </c>
      <c r="K4834" s="19" t="str">
        <f t="shared" si="531"/>
        <v>Bell &amp; Erber</v>
      </c>
      <c r="L4834" s="27" t="str">
        <f t="shared" si="527"/>
        <v>Sand Fine</v>
      </c>
      <c r="M4834" s="27" t="str">
        <f t="shared" si="528"/>
        <v>Sand Fine</v>
      </c>
    </row>
    <row r="4835" spans="1:13" x14ac:dyDescent="0.25">
      <c r="A4835" s="15" t="s">
        <v>144</v>
      </c>
      <c r="B4835" s="16" t="s">
        <v>20</v>
      </c>
      <c r="C4835" s="15" t="str">
        <f t="shared" si="526"/>
        <v>Silt &amp; Sand_Heaving/Quick</v>
      </c>
      <c r="D4835" s="15">
        <v>1</v>
      </c>
      <c r="E4835" s="33">
        <f t="shared" si="529"/>
        <v>-4.8075106056537004E-2</v>
      </c>
      <c r="F4835" s="15" t="str">
        <f t="shared" si="525"/>
        <v>Rare/Uncommon</v>
      </c>
      <c r="G4835" s="17" t="s">
        <v>159</v>
      </c>
      <c r="H4835" s="18" t="s">
        <v>169</v>
      </c>
      <c r="I4835" s="26" t="s">
        <v>169</v>
      </c>
      <c r="J4835" s="19" t="str">
        <f t="shared" si="530"/>
        <v>Needs Review</v>
      </c>
      <c r="K4835" s="19" t="str">
        <f t="shared" si="531"/>
        <v>Bell &amp; Erber</v>
      </c>
      <c r="L4835" s="27" t="str">
        <f t="shared" si="527"/>
        <v>Sand Fine</v>
      </c>
      <c r="M4835" s="27" t="str">
        <f t="shared" si="528"/>
        <v>Sand Fine</v>
      </c>
    </row>
    <row r="4836" spans="1:13" x14ac:dyDescent="0.25">
      <c r="A4836" s="15" t="s">
        <v>144</v>
      </c>
      <c r="B4836" s="16" t="s">
        <v>21</v>
      </c>
      <c r="C4836" s="15" t="str">
        <f t="shared" si="526"/>
        <v>Silt &amp; Sand_Karst</v>
      </c>
      <c r="D4836" s="15">
        <v>0</v>
      </c>
      <c r="E4836" s="33">
        <f t="shared" si="529"/>
        <v>-4.8134274696818129E-2</v>
      </c>
      <c r="F4836" s="15" t="str">
        <f t="shared" si="525"/>
        <v>Not Used</v>
      </c>
      <c r="G4836" s="17" t="s">
        <v>159</v>
      </c>
      <c r="H4836" s="18" t="s">
        <v>169</v>
      </c>
      <c r="I4836" s="26" t="s">
        <v>169</v>
      </c>
      <c r="J4836" s="19" t="str">
        <f t="shared" si="530"/>
        <v>Not Used</v>
      </c>
      <c r="K4836" s="19" t="str">
        <f t="shared" si="531"/>
        <v>Not Used</v>
      </c>
      <c r="L4836" s="27" t="str">
        <f t="shared" si="527"/>
        <v>CHECK</v>
      </c>
      <c r="M4836" s="27" t="str">
        <f t="shared" si="528"/>
        <v>Sand Fine</v>
      </c>
    </row>
    <row r="4837" spans="1:13" x14ac:dyDescent="0.25">
      <c r="A4837" s="15" t="s">
        <v>144</v>
      </c>
      <c r="B4837" s="16" t="s">
        <v>22</v>
      </c>
      <c r="C4837" s="15" t="str">
        <f t="shared" si="526"/>
        <v>Silt &amp; Sand_Layered</v>
      </c>
      <c r="D4837" s="15">
        <v>6</v>
      </c>
      <c r="E4837" s="33">
        <f t="shared" si="529"/>
        <v>-4.7779262855131371E-2</v>
      </c>
      <c r="F4837" s="15" t="str">
        <f t="shared" si="525"/>
        <v>Rare/Uncommon</v>
      </c>
      <c r="G4837" s="17" t="s">
        <v>159</v>
      </c>
      <c r="H4837" s="18" t="s">
        <v>169</v>
      </c>
      <c r="I4837" s="26" t="s">
        <v>169</v>
      </c>
      <c r="J4837" s="19" t="str">
        <f t="shared" si="530"/>
        <v>Needs Review</v>
      </c>
      <c r="K4837" s="19" t="str">
        <f t="shared" si="531"/>
        <v>Bell &amp; Erber</v>
      </c>
      <c r="L4837" s="27" t="str">
        <f t="shared" si="527"/>
        <v>Sand Fine</v>
      </c>
      <c r="M4837" s="27" t="str">
        <f t="shared" si="528"/>
        <v>Sand Fine</v>
      </c>
    </row>
    <row r="4838" spans="1:13" x14ac:dyDescent="0.25">
      <c r="A4838" s="15" t="s">
        <v>144</v>
      </c>
      <c r="B4838" s="16" t="s">
        <v>23</v>
      </c>
      <c r="C4838" s="15" t="str">
        <f t="shared" si="526"/>
        <v>Silt &amp; Sand_Medium</v>
      </c>
      <c r="D4838" s="15">
        <v>6</v>
      </c>
      <c r="E4838" s="33">
        <f t="shared" si="529"/>
        <v>-4.7779262855131371E-2</v>
      </c>
      <c r="F4838" s="15" t="str">
        <f t="shared" si="525"/>
        <v>Rare/Uncommon</v>
      </c>
      <c r="G4838" s="17" t="s">
        <v>159</v>
      </c>
      <c r="H4838" s="18" t="s">
        <v>116</v>
      </c>
      <c r="I4838" s="26" t="s">
        <v>116</v>
      </c>
      <c r="J4838" s="19" t="str">
        <f t="shared" si="530"/>
        <v>Needs Review</v>
      </c>
      <c r="K4838" s="19" t="str">
        <f t="shared" si="531"/>
        <v>Bell &amp; Erber</v>
      </c>
      <c r="L4838" s="27" t="str">
        <f t="shared" si="527"/>
        <v>Sand</v>
      </c>
      <c r="M4838" s="27" t="str">
        <f t="shared" si="528"/>
        <v>Sand</v>
      </c>
    </row>
    <row r="4839" spans="1:13" x14ac:dyDescent="0.25">
      <c r="A4839" s="15" t="s">
        <v>144</v>
      </c>
      <c r="B4839" s="16" t="s">
        <v>24</v>
      </c>
      <c r="C4839" s="15" t="str">
        <f t="shared" si="526"/>
        <v>Silt &amp; Sand_Medium To Coarse</v>
      </c>
      <c r="D4839" s="15">
        <v>2</v>
      </c>
      <c r="E4839" s="33">
        <f t="shared" si="529"/>
        <v>-4.8015937416255879E-2</v>
      </c>
      <c r="F4839" s="15" t="str">
        <f t="shared" si="525"/>
        <v>Rare/Uncommon</v>
      </c>
      <c r="G4839" s="17" t="s">
        <v>159</v>
      </c>
      <c r="H4839" s="18" t="s">
        <v>116</v>
      </c>
      <c r="I4839" s="26" t="s">
        <v>116</v>
      </c>
      <c r="J4839" s="19" t="str">
        <f t="shared" si="530"/>
        <v>Needs Review</v>
      </c>
      <c r="K4839" s="19" t="str">
        <f t="shared" si="531"/>
        <v>Bell &amp; Erber</v>
      </c>
      <c r="L4839" s="27" t="str">
        <f t="shared" si="527"/>
        <v>Sand</v>
      </c>
      <c r="M4839" s="27" t="str">
        <f t="shared" si="528"/>
        <v>Sand</v>
      </c>
    </row>
    <row r="4840" spans="1:13" x14ac:dyDescent="0.25">
      <c r="A4840" s="15" t="s">
        <v>144</v>
      </c>
      <c r="B4840" s="16" t="s">
        <v>25</v>
      </c>
      <c r="C4840" s="15" t="str">
        <f t="shared" si="526"/>
        <v>Silt &amp; Sand_Organic</v>
      </c>
      <c r="D4840" s="15">
        <v>0</v>
      </c>
      <c r="E4840" s="33">
        <f t="shared" si="529"/>
        <v>-4.8134274696818129E-2</v>
      </c>
      <c r="F4840" s="15" t="str">
        <f t="shared" si="525"/>
        <v>Not Used</v>
      </c>
      <c r="G4840" s="17" t="s">
        <v>159</v>
      </c>
      <c r="H4840" s="18" t="s">
        <v>169</v>
      </c>
      <c r="I4840" s="26" t="s">
        <v>116</v>
      </c>
      <c r="J4840" s="19" t="str">
        <f t="shared" si="530"/>
        <v>Not Used</v>
      </c>
      <c r="K4840" s="19" t="str">
        <f t="shared" si="531"/>
        <v>Not Used</v>
      </c>
      <c r="L4840" s="27" t="str">
        <f t="shared" si="527"/>
        <v>CHECK</v>
      </c>
      <c r="M4840" s="27" t="str">
        <f t="shared" si="528"/>
        <v>Sand Fine</v>
      </c>
    </row>
    <row r="4841" spans="1:13" x14ac:dyDescent="0.25">
      <c r="A4841" s="15" t="s">
        <v>144</v>
      </c>
      <c r="B4841" s="16" t="s">
        <v>26</v>
      </c>
      <c r="C4841" s="15" t="str">
        <f t="shared" si="526"/>
        <v>Silt &amp; Sand_Porous</v>
      </c>
      <c r="D4841" s="15">
        <v>0</v>
      </c>
      <c r="E4841" s="33">
        <f t="shared" si="529"/>
        <v>-4.8134274696818129E-2</v>
      </c>
      <c r="F4841" s="15" t="str">
        <f t="shared" si="525"/>
        <v>Not Used</v>
      </c>
      <c r="G4841" s="17" t="s">
        <v>159</v>
      </c>
      <c r="H4841" s="18" t="s">
        <v>169</v>
      </c>
      <c r="I4841" s="26" t="s">
        <v>169</v>
      </c>
      <c r="J4841" s="19" t="str">
        <f t="shared" si="530"/>
        <v>Not Used</v>
      </c>
      <c r="K4841" s="19" t="str">
        <f t="shared" si="531"/>
        <v>Not Used</v>
      </c>
      <c r="L4841" s="27" t="str">
        <f t="shared" si="527"/>
        <v>CHECK</v>
      </c>
      <c r="M4841" s="27" t="str">
        <f t="shared" si="528"/>
        <v>Sand Fine</v>
      </c>
    </row>
    <row r="4842" spans="1:13" x14ac:dyDescent="0.25">
      <c r="A4842" s="15" t="s">
        <v>144</v>
      </c>
      <c r="B4842" s="16" t="s">
        <v>27</v>
      </c>
      <c r="C4842" s="15" t="str">
        <f t="shared" si="526"/>
        <v>Silt &amp; Sand_Sandy</v>
      </c>
      <c r="D4842" s="15">
        <v>2</v>
      </c>
      <c r="E4842" s="33">
        <f t="shared" si="529"/>
        <v>-4.8015937416255879E-2</v>
      </c>
      <c r="F4842" s="15" t="str">
        <f t="shared" si="525"/>
        <v>Rare/Uncommon</v>
      </c>
      <c r="G4842" s="17" t="s">
        <v>159</v>
      </c>
      <c r="H4842" s="18" t="s">
        <v>169</v>
      </c>
      <c r="I4842" s="26" t="s">
        <v>169</v>
      </c>
      <c r="J4842" s="19" t="str">
        <f t="shared" si="530"/>
        <v>Needs Review</v>
      </c>
      <c r="K4842" s="19" t="str">
        <f t="shared" si="531"/>
        <v>Bell &amp; Erber</v>
      </c>
      <c r="L4842" s="27" t="str">
        <f t="shared" si="527"/>
        <v>Sand Fine</v>
      </c>
      <c r="M4842" s="27" t="str">
        <f t="shared" si="528"/>
        <v>Sand Fine</v>
      </c>
    </row>
    <row r="4843" spans="1:13" x14ac:dyDescent="0.25">
      <c r="A4843" s="15" t="s">
        <v>144</v>
      </c>
      <c r="B4843" s="16" t="s">
        <v>28</v>
      </c>
      <c r="C4843" s="15" t="str">
        <f t="shared" si="526"/>
        <v>Silt &amp; Sand_Silty</v>
      </c>
      <c r="D4843" s="15">
        <v>7</v>
      </c>
      <c r="E4843" s="33">
        <f t="shared" si="529"/>
        <v>-4.7720094214850246E-2</v>
      </c>
      <c r="F4843" s="15" t="str">
        <f t="shared" si="525"/>
        <v>Rare/Uncommon</v>
      </c>
      <c r="G4843" s="17" t="s">
        <v>159</v>
      </c>
      <c r="H4843" s="18" t="s">
        <v>169</v>
      </c>
      <c r="I4843" s="26" t="s">
        <v>169</v>
      </c>
      <c r="J4843" s="19" t="str">
        <f t="shared" si="530"/>
        <v>Needs Review</v>
      </c>
      <c r="K4843" s="19" t="str">
        <f t="shared" si="531"/>
        <v>Bell &amp; Erber</v>
      </c>
      <c r="L4843" s="27" t="str">
        <f t="shared" si="527"/>
        <v>Sand Fine</v>
      </c>
      <c r="M4843" s="27" t="str">
        <f t="shared" si="528"/>
        <v>Sand Fine</v>
      </c>
    </row>
    <row r="4844" spans="1:13" x14ac:dyDescent="0.25">
      <c r="A4844" s="15" t="s">
        <v>144</v>
      </c>
      <c r="B4844" s="16" t="s">
        <v>29</v>
      </c>
      <c r="C4844" s="15" t="str">
        <f t="shared" si="526"/>
        <v>Silt &amp; Sand_Soft</v>
      </c>
      <c r="D4844" s="15">
        <v>7</v>
      </c>
      <c r="E4844" s="33">
        <f t="shared" si="529"/>
        <v>-4.7720094214850246E-2</v>
      </c>
      <c r="F4844" s="15" t="str">
        <f t="shared" si="525"/>
        <v>Rare/Uncommon</v>
      </c>
      <c r="G4844" s="17" t="s">
        <v>159</v>
      </c>
      <c r="H4844" s="18" t="s">
        <v>169</v>
      </c>
      <c r="I4844" s="26" t="s">
        <v>169</v>
      </c>
      <c r="J4844" s="19" t="str">
        <f t="shared" si="530"/>
        <v>Needs Review</v>
      </c>
      <c r="K4844" s="19" t="str">
        <f t="shared" si="531"/>
        <v>Bell &amp; Erber</v>
      </c>
      <c r="L4844" s="27" t="str">
        <f t="shared" si="527"/>
        <v>Sand Fine</v>
      </c>
      <c r="M4844" s="27" t="str">
        <f t="shared" si="528"/>
        <v>Sand Fine</v>
      </c>
    </row>
    <row r="4845" spans="1:13" x14ac:dyDescent="0.25">
      <c r="A4845" s="15" t="s">
        <v>144</v>
      </c>
      <c r="B4845" s="16" t="s">
        <v>30</v>
      </c>
      <c r="C4845" s="15" t="str">
        <f t="shared" si="526"/>
        <v>Silt &amp; Sand_Sticky</v>
      </c>
      <c r="D4845" s="15">
        <v>1</v>
      </c>
      <c r="E4845" s="33">
        <f t="shared" si="529"/>
        <v>-4.8075106056537004E-2</v>
      </c>
      <c r="F4845" s="15" t="str">
        <f t="shared" si="525"/>
        <v>Rare/Uncommon</v>
      </c>
      <c r="G4845" s="17" t="s">
        <v>159</v>
      </c>
      <c r="H4845" s="18" t="s">
        <v>169</v>
      </c>
      <c r="I4845" s="26" t="s">
        <v>169</v>
      </c>
      <c r="J4845" s="19" t="str">
        <f t="shared" si="530"/>
        <v>Needs Review</v>
      </c>
      <c r="K4845" s="19" t="str">
        <f t="shared" si="531"/>
        <v>Bell &amp; Erber</v>
      </c>
      <c r="L4845" s="27" t="str">
        <f t="shared" si="527"/>
        <v>Sand Fine</v>
      </c>
      <c r="M4845" s="27" t="str">
        <f t="shared" si="528"/>
        <v>Sand Fine</v>
      </c>
    </row>
    <row r="4846" spans="1:13" x14ac:dyDescent="0.25">
      <c r="A4846" s="15" t="s">
        <v>144</v>
      </c>
      <c r="B4846" s="16" t="s">
        <v>31</v>
      </c>
      <c r="C4846" s="15" t="str">
        <f t="shared" si="526"/>
        <v>Silt &amp; Sand_Stoney</v>
      </c>
      <c r="D4846" s="15">
        <v>7</v>
      </c>
      <c r="E4846" s="33">
        <f t="shared" si="529"/>
        <v>-4.7720094214850246E-2</v>
      </c>
      <c r="F4846" s="15" t="str">
        <f t="shared" si="525"/>
        <v>Rare/Uncommon</v>
      </c>
      <c r="G4846" s="17" t="s">
        <v>159</v>
      </c>
      <c r="H4846" s="18" t="s">
        <v>120</v>
      </c>
      <c r="I4846" s="26" t="s">
        <v>120</v>
      </c>
      <c r="J4846" s="19" t="str">
        <f t="shared" si="530"/>
        <v>Needs Review</v>
      </c>
      <c r="K4846" s="19" t="str">
        <f t="shared" si="531"/>
        <v>Bell &amp; Erber</v>
      </c>
      <c r="L4846" s="27" t="str">
        <f t="shared" si="527"/>
        <v>Sand &amp; Gravel</v>
      </c>
      <c r="M4846" s="27" t="str">
        <f t="shared" si="528"/>
        <v>Sand &amp; Gravel</v>
      </c>
    </row>
    <row r="4847" spans="1:13" x14ac:dyDescent="0.25">
      <c r="A4847" s="15" t="s">
        <v>144</v>
      </c>
      <c r="B4847" s="16" t="s">
        <v>32</v>
      </c>
      <c r="C4847" s="15" t="str">
        <f t="shared" si="526"/>
        <v>Silt &amp; Sand_Stringers</v>
      </c>
      <c r="D4847" s="15">
        <v>2</v>
      </c>
      <c r="E4847" s="33">
        <f t="shared" si="529"/>
        <v>-4.8015937416255879E-2</v>
      </c>
      <c r="F4847" s="15" t="str">
        <f t="shared" si="525"/>
        <v>Rare/Uncommon</v>
      </c>
      <c r="G4847" s="17" t="s">
        <v>159</v>
      </c>
      <c r="H4847" s="18" t="s">
        <v>169</v>
      </c>
      <c r="I4847" s="26" t="s">
        <v>169</v>
      </c>
      <c r="J4847" s="19" t="str">
        <f t="shared" si="530"/>
        <v>Needs Review</v>
      </c>
      <c r="K4847" s="19" t="str">
        <f t="shared" si="531"/>
        <v>Bell &amp; Erber</v>
      </c>
      <c r="L4847" s="27" t="str">
        <f t="shared" si="527"/>
        <v>Sand Fine</v>
      </c>
      <c r="M4847" s="27" t="str">
        <f t="shared" si="528"/>
        <v>Sand Fine</v>
      </c>
    </row>
    <row r="4848" spans="1:13" x14ac:dyDescent="0.25">
      <c r="A4848" s="15" t="s">
        <v>144</v>
      </c>
      <c r="B4848" s="16" t="s">
        <v>33</v>
      </c>
      <c r="C4848" s="15" t="str">
        <f t="shared" si="526"/>
        <v>Silt &amp; Sand_Strips</v>
      </c>
      <c r="D4848" s="15">
        <v>0</v>
      </c>
      <c r="E4848" s="33">
        <f t="shared" si="529"/>
        <v>-4.8134274696818129E-2</v>
      </c>
      <c r="F4848" s="15" t="str">
        <f t="shared" si="525"/>
        <v>Not Used</v>
      </c>
      <c r="G4848" s="17" t="s">
        <v>159</v>
      </c>
      <c r="H4848" s="18" t="s">
        <v>169</v>
      </c>
      <c r="I4848" s="26" t="s">
        <v>169</v>
      </c>
      <c r="J4848" s="19" t="str">
        <f t="shared" si="530"/>
        <v>Not Used</v>
      </c>
      <c r="K4848" s="19" t="str">
        <f t="shared" si="531"/>
        <v>Not Used</v>
      </c>
      <c r="L4848" s="27" t="str">
        <f t="shared" si="527"/>
        <v>CHECK</v>
      </c>
      <c r="M4848" s="27" t="str">
        <f t="shared" si="528"/>
        <v>Sand Fine</v>
      </c>
    </row>
    <row r="4849" spans="1:13" x14ac:dyDescent="0.25">
      <c r="A4849" s="15" t="s">
        <v>144</v>
      </c>
      <c r="B4849" s="16" t="s">
        <v>34</v>
      </c>
      <c r="C4849" s="15" t="str">
        <f t="shared" si="526"/>
        <v>Silt &amp; Sand_Swelling</v>
      </c>
      <c r="D4849" s="15">
        <v>0</v>
      </c>
      <c r="E4849" s="33">
        <f t="shared" si="529"/>
        <v>-4.8134274696818129E-2</v>
      </c>
      <c r="F4849" s="15" t="str">
        <f t="shared" si="525"/>
        <v>Not Used</v>
      </c>
      <c r="G4849" s="17" t="s">
        <v>159</v>
      </c>
      <c r="H4849" s="18" t="s">
        <v>169</v>
      </c>
      <c r="I4849" s="26" t="s">
        <v>169</v>
      </c>
      <c r="J4849" s="19" t="str">
        <f t="shared" si="530"/>
        <v>Not Used</v>
      </c>
      <c r="K4849" s="19" t="str">
        <f t="shared" si="531"/>
        <v>Not Used</v>
      </c>
      <c r="L4849" s="27" t="str">
        <f t="shared" si="527"/>
        <v>CHECK</v>
      </c>
      <c r="M4849" s="27" t="str">
        <f t="shared" si="528"/>
        <v>Sand Fine</v>
      </c>
    </row>
    <row r="4850" spans="1:13" x14ac:dyDescent="0.25">
      <c r="A4850" s="15" t="s">
        <v>144</v>
      </c>
      <c r="B4850" s="16" t="s">
        <v>35</v>
      </c>
      <c r="C4850" s="15" t="str">
        <f t="shared" si="526"/>
        <v>Silt &amp; Sand_Very Coarse</v>
      </c>
      <c r="D4850" s="15">
        <v>0</v>
      </c>
      <c r="E4850" s="33">
        <f t="shared" si="529"/>
        <v>-4.8134274696818129E-2</v>
      </c>
      <c r="F4850" s="15" t="str">
        <f t="shared" si="525"/>
        <v>Not Used</v>
      </c>
      <c r="G4850" s="17" t="s">
        <v>159</v>
      </c>
      <c r="H4850" s="18" t="s">
        <v>116</v>
      </c>
      <c r="I4850" s="26" t="s">
        <v>116</v>
      </c>
      <c r="J4850" s="19" t="str">
        <f t="shared" si="530"/>
        <v>Not Used</v>
      </c>
      <c r="K4850" s="19" t="str">
        <f t="shared" si="531"/>
        <v>Not Used</v>
      </c>
      <c r="L4850" s="27" t="str">
        <f t="shared" si="527"/>
        <v>CHECK</v>
      </c>
      <c r="M4850" s="27" t="str">
        <f t="shared" si="528"/>
        <v>Sand</v>
      </c>
    </row>
    <row r="4851" spans="1:13" x14ac:dyDescent="0.25">
      <c r="A4851" s="15" t="s">
        <v>144</v>
      </c>
      <c r="B4851" s="16" t="s">
        <v>160</v>
      </c>
      <c r="C4851" s="15" t="str">
        <f t="shared" si="526"/>
        <v>Silt &amp; Sand_Very Fine</v>
      </c>
      <c r="D4851" s="15">
        <v>20</v>
      </c>
      <c r="E4851" s="33">
        <f t="shared" si="529"/>
        <v>-4.69509018911956E-2</v>
      </c>
      <c r="F4851" s="15" t="str">
        <f t="shared" si="525"/>
        <v>Rare/Uncommon</v>
      </c>
      <c r="G4851" s="17" t="s">
        <v>159</v>
      </c>
      <c r="H4851" s="18" t="s">
        <v>169</v>
      </c>
      <c r="I4851" s="26" t="s">
        <v>169</v>
      </c>
      <c r="J4851" s="19" t="str">
        <f t="shared" si="530"/>
        <v>Needs Review</v>
      </c>
      <c r="K4851" s="19" t="str">
        <f t="shared" si="531"/>
        <v>Bell &amp; Erber</v>
      </c>
      <c r="L4851" s="27" t="str">
        <f t="shared" si="527"/>
        <v>Sand Fine</v>
      </c>
      <c r="M4851" s="27" t="str">
        <f t="shared" si="528"/>
        <v>Sand Fine</v>
      </c>
    </row>
    <row r="4852" spans="1:13" x14ac:dyDescent="0.25">
      <c r="A4852" s="15" t="s">
        <v>144</v>
      </c>
      <c r="B4852" s="16" t="s">
        <v>36</v>
      </c>
      <c r="C4852" s="15" t="str">
        <f t="shared" si="526"/>
        <v>Silt &amp; Sand_Very Fine-Coarse</v>
      </c>
      <c r="D4852" s="15">
        <v>0</v>
      </c>
      <c r="E4852" s="33">
        <f t="shared" si="529"/>
        <v>-4.8134274696818129E-2</v>
      </c>
      <c r="F4852" s="15" t="str">
        <f t="shared" si="525"/>
        <v>Not Used</v>
      </c>
      <c r="G4852" s="17" t="s">
        <v>159</v>
      </c>
      <c r="H4852" s="18" t="s">
        <v>116</v>
      </c>
      <c r="I4852" s="26" t="s">
        <v>116</v>
      </c>
      <c r="J4852" s="19" t="str">
        <f t="shared" si="530"/>
        <v>Not Used</v>
      </c>
      <c r="K4852" s="19" t="str">
        <f t="shared" si="531"/>
        <v>Not Used</v>
      </c>
      <c r="L4852" s="27" t="str">
        <f t="shared" si="527"/>
        <v>CHECK</v>
      </c>
      <c r="M4852" s="27" t="str">
        <f t="shared" si="528"/>
        <v>Sand</v>
      </c>
    </row>
    <row r="4853" spans="1:13" x14ac:dyDescent="0.25">
      <c r="A4853" s="15" t="s">
        <v>144</v>
      </c>
      <c r="B4853" s="16" t="s">
        <v>37</v>
      </c>
      <c r="C4853" s="15" t="str">
        <f t="shared" si="526"/>
        <v>Silt &amp; Sand_Very Fine-Fine</v>
      </c>
      <c r="D4853" s="15">
        <v>8</v>
      </c>
      <c r="E4853" s="33">
        <f t="shared" si="529"/>
        <v>-4.7660925574569114E-2</v>
      </c>
      <c r="F4853" s="15" t="str">
        <f t="shared" si="525"/>
        <v>Rare/Uncommon</v>
      </c>
      <c r="G4853" s="17" t="s">
        <v>159</v>
      </c>
      <c r="H4853" s="18" t="s">
        <v>169</v>
      </c>
      <c r="I4853" s="26" t="s">
        <v>169</v>
      </c>
      <c r="J4853" s="19" t="str">
        <f t="shared" si="530"/>
        <v>Needs Review</v>
      </c>
      <c r="K4853" s="19" t="str">
        <f t="shared" si="531"/>
        <v>Bell &amp; Erber</v>
      </c>
      <c r="L4853" s="27" t="str">
        <f t="shared" si="527"/>
        <v>Sand Fine</v>
      </c>
      <c r="M4853" s="27" t="str">
        <f t="shared" si="528"/>
        <v>Sand Fine</v>
      </c>
    </row>
    <row r="4854" spans="1:13" x14ac:dyDescent="0.25">
      <c r="A4854" s="15" t="s">
        <v>144</v>
      </c>
      <c r="B4854" s="16" t="s">
        <v>38</v>
      </c>
      <c r="C4854" s="15" t="str">
        <f t="shared" si="526"/>
        <v>Silt &amp; Sand_Very Fine-Medium</v>
      </c>
      <c r="D4854" s="15">
        <v>1</v>
      </c>
      <c r="E4854" s="33">
        <f t="shared" si="529"/>
        <v>-4.8075106056537004E-2</v>
      </c>
      <c r="F4854" s="15" t="str">
        <f t="shared" si="525"/>
        <v>Rare/Uncommon</v>
      </c>
      <c r="G4854" s="17" t="s">
        <v>159</v>
      </c>
      <c r="H4854" s="18" t="s">
        <v>116</v>
      </c>
      <c r="I4854" s="26" t="s">
        <v>116</v>
      </c>
      <c r="J4854" s="19" t="str">
        <f t="shared" si="530"/>
        <v>Needs Review</v>
      </c>
      <c r="K4854" s="19" t="str">
        <f t="shared" si="531"/>
        <v>Bell &amp; Erber</v>
      </c>
      <c r="L4854" s="27" t="str">
        <f t="shared" si="527"/>
        <v>Sand</v>
      </c>
      <c r="M4854" s="27" t="str">
        <f t="shared" si="528"/>
        <v>Sand</v>
      </c>
    </row>
    <row r="4855" spans="1:13" x14ac:dyDescent="0.25">
      <c r="A4855" s="15" t="s">
        <v>144</v>
      </c>
      <c r="B4855" s="16" t="s">
        <v>39</v>
      </c>
      <c r="C4855" s="15" t="str">
        <f t="shared" si="526"/>
        <v>Silt &amp; Sand_Very Hard</v>
      </c>
      <c r="D4855" s="15">
        <v>0</v>
      </c>
      <c r="E4855" s="33">
        <f t="shared" si="529"/>
        <v>-4.8134274696818129E-2</v>
      </c>
      <c r="F4855" s="15" t="str">
        <f t="shared" si="525"/>
        <v>Not Used</v>
      </c>
      <c r="G4855" s="17" t="s">
        <v>159</v>
      </c>
      <c r="H4855" s="18" t="s">
        <v>169</v>
      </c>
      <c r="I4855" s="26" t="s">
        <v>169</v>
      </c>
      <c r="J4855" s="19" t="str">
        <f t="shared" si="530"/>
        <v>Not Used</v>
      </c>
      <c r="K4855" s="19" t="str">
        <f t="shared" si="531"/>
        <v>Not Used</v>
      </c>
      <c r="L4855" s="27" t="str">
        <f t="shared" si="527"/>
        <v>CHECK</v>
      </c>
      <c r="M4855" s="27" t="str">
        <f t="shared" si="528"/>
        <v>Sand Fine</v>
      </c>
    </row>
    <row r="4856" spans="1:13" x14ac:dyDescent="0.25">
      <c r="A4856" s="15" t="s">
        <v>144</v>
      </c>
      <c r="B4856" s="16" t="s">
        <v>40</v>
      </c>
      <c r="C4856" s="15" t="str">
        <f t="shared" si="526"/>
        <v>Silt &amp; Sand_W/Boulders</v>
      </c>
      <c r="D4856" s="15">
        <v>4</v>
      </c>
      <c r="E4856" s="33">
        <f t="shared" si="529"/>
        <v>-4.7897600135693622E-2</v>
      </c>
      <c r="F4856" s="15" t="str">
        <f t="shared" si="525"/>
        <v>Rare/Uncommon</v>
      </c>
      <c r="G4856" s="17" t="s">
        <v>159</v>
      </c>
      <c r="H4856" s="18" t="s">
        <v>120</v>
      </c>
      <c r="I4856" s="26" t="s">
        <v>120</v>
      </c>
      <c r="J4856" s="19" t="str">
        <f t="shared" si="530"/>
        <v>Needs Review</v>
      </c>
      <c r="K4856" s="19" t="str">
        <f t="shared" si="531"/>
        <v>Bell &amp; Erber</v>
      </c>
      <c r="L4856" s="27" t="str">
        <f t="shared" si="527"/>
        <v>Sand &amp; Gravel</v>
      </c>
      <c r="M4856" s="27" t="str">
        <f t="shared" si="528"/>
        <v>Sand &amp; Gravel</v>
      </c>
    </row>
    <row r="4857" spans="1:13" x14ac:dyDescent="0.25">
      <c r="A4857" s="15" t="s">
        <v>144</v>
      </c>
      <c r="B4857" s="16" t="s">
        <v>41</v>
      </c>
      <c r="C4857" s="15" t="str">
        <f t="shared" si="526"/>
        <v>Silt &amp; Sand_W/Clay</v>
      </c>
      <c r="D4857" s="15">
        <v>71</v>
      </c>
      <c r="E4857" s="33">
        <f t="shared" si="529"/>
        <v>-4.3933301236858138E-2</v>
      </c>
      <c r="F4857" s="15" t="str">
        <f t="shared" si="525"/>
        <v>Rare/Uncommon</v>
      </c>
      <c r="G4857" s="17" t="s">
        <v>159</v>
      </c>
      <c r="H4857" s="18" t="s">
        <v>64</v>
      </c>
      <c r="I4857" s="26" t="s">
        <v>64</v>
      </c>
      <c r="J4857" s="19" t="str">
        <f t="shared" si="530"/>
        <v>Needs Review</v>
      </c>
      <c r="K4857" s="19" t="str">
        <f t="shared" si="531"/>
        <v>Bell &amp; Erber</v>
      </c>
      <c r="L4857" s="27" t="str">
        <f t="shared" si="527"/>
        <v>Clay &amp; Sand</v>
      </c>
      <c r="M4857" s="27" t="str">
        <f t="shared" si="528"/>
        <v>Clay &amp; Sand</v>
      </c>
    </row>
    <row r="4858" spans="1:13" x14ac:dyDescent="0.25">
      <c r="A4858" s="15" t="s">
        <v>144</v>
      </c>
      <c r="B4858" s="16" t="s">
        <v>42</v>
      </c>
      <c r="C4858" s="15" t="str">
        <f t="shared" si="526"/>
        <v>Silt &amp; Sand_W/Coal</v>
      </c>
      <c r="D4858" s="15">
        <v>4</v>
      </c>
      <c r="E4858" s="33">
        <f t="shared" si="529"/>
        <v>-4.7897600135693622E-2</v>
      </c>
      <c r="F4858" s="15" t="str">
        <f t="shared" si="525"/>
        <v>Rare/Uncommon</v>
      </c>
      <c r="G4858" s="17" t="s">
        <v>159</v>
      </c>
      <c r="H4858" s="18" t="s">
        <v>120</v>
      </c>
      <c r="I4858" s="26" t="s">
        <v>120</v>
      </c>
      <c r="J4858" s="19" t="str">
        <f t="shared" si="530"/>
        <v>Needs Review</v>
      </c>
      <c r="K4858" s="19" t="str">
        <f t="shared" si="531"/>
        <v>Bell &amp; Erber</v>
      </c>
      <c r="L4858" s="27" t="str">
        <f t="shared" si="527"/>
        <v>Sand &amp; Gravel</v>
      </c>
      <c r="M4858" s="27" t="str">
        <f t="shared" si="528"/>
        <v>Sand &amp; Gravel</v>
      </c>
    </row>
    <row r="4859" spans="1:13" x14ac:dyDescent="0.25">
      <c r="A4859" s="15" t="s">
        <v>144</v>
      </c>
      <c r="B4859" s="16" t="s">
        <v>43</v>
      </c>
      <c r="C4859" s="15" t="str">
        <f t="shared" si="526"/>
        <v>Silt &amp; Sand_W/Cobbles</v>
      </c>
      <c r="D4859" s="15">
        <v>6</v>
      </c>
      <c r="E4859" s="33">
        <f t="shared" si="529"/>
        <v>-4.7779262855131371E-2</v>
      </c>
      <c r="F4859" s="15" t="str">
        <f t="shared" si="525"/>
        <v>Rare/Uncommon</v>
      </c>
      <c r="G4859" s="17" t="s">
        <v>159</v>
      </c>
      <c r="H4859" s="18" t="s">
        <v>120</v>
      </c>
      <c r="I4859" s="26" t="s">
        <v>120</v>
      </c>
      <c r="J4859" s="19" t="str">
        <f t="shared" si="530"/>
        <v>Needs Review</v>
      </c>
      <c r="K4859" s="19" t="str">
        <f t="shared" si="531"/>
        <v>Bell &amp; Erber</v>
      </c>
      <c r="L4859" s="27" t="str">
        <f t="shared" si="527"/>
        <v>Sand &amp; Gravel</v>
      </c>
      <c r="M4859" s="27" t="str">
        <f t="shared" si="528"/>
        <v>Sand &amp; Gravel</v>
      </c>
    </row>
    <row r="4860" spans="1:13" x14ac:dyDescent="0.25">
      <c r="A4860" s="15" t="s">
        <v>144</v>
      </c>
      <c r="B4860" s="16" t="s">
        <v>44</v>
      </c>
      <c r="C4860" s="15" t="str">
        <f t="shared" si="526"/>
        <v>Silt &amp; Sand_W/Dolomite</v>
      </c>
      <c r="D4860" s="15">
        <v>0</v>
      </c>
      <c r="E4860" s="33">
        <f t="shared" si="529"/>
        <v>-4.8134274696818129E-2</v>
      </c>
      <c r="F4860" s="15" t="str">
        <f t="shared" si="525"/>
        <v>Not Used</v>
      </c>
      <c r="G4860" s="17" t="s">
        <v>159</v>
      </c>
      <c r="H4860" s="18" t="s">
        <v>120</v>
      </c>
      <c r="I4860" s="26" t="s">
        <v>120</v>
      </c>
      <c r="J4860" s="19" t="str">
        <f t="shared" si="530"/>
        <v>Not Used</v>
      </c>
      <c r="K4860" s="19" t="str">
        <f t="shared" si="531"/>
        <v>Not Used</v>
      </c>
      <c r="L4860" s="27" t="str">
        <f t="shared" si="527"/>
        <v>CHECK</v>
      </c>
      <c r="M4860" s="27" t="str">
        <f t="shared" si="528"/>
        <v>Sand &amp; Gravel</v>
      </c>
    </row>
    <row r="4861" spans="1:13" x14ac:dyDescent="0.25">
      <c r="A4861" s="15" t="s">
        <v>144</v>
      </c>
      <c r="B4861" s="16" t="s">
        <v>45</v>
      </c>
      <c r="C4861" s="15" t="str">
        <f t="shared" si="526"/>
        <v>Silt &amp; Sand_W/Gravel</v>
      </c>
      <c r="D4861" s="15">
        <v>40</v>
      </c>
      <c r="E4861" s="33">
        <f t="shared" si="529"/>
        <v>-4.5767529085573064E-2</v>
      </c>
      <c r="F4861" s="15" t="str">
        <f t="shared" si="525"/>
        <v>Rare/Uncommon</v>
      </c>
      <c r="G4861" s="17" t="s">
        <v>159</v>
      </c>
      <c r="H4861" s="18" t="s">
        <v>120</v>
      </c>
      <c r="I4861" s="26" t="s">
        <v>120</v>
      </c>
      <c r="J4861" s="19" t="str">
        <f t="shared" si="530"/>
        <v>Needs Review</v>
      </c>
      <c r="K4861" s="19" t="str">
        <f t="shared" si="531"/>
        <v>Bell &amp; Erber</v>
      </c>
      <c r="L4861" s="27" t="str">
        <f t="shared" si="527"/>
        <v>Sand &amp; Gravel</v>
      </c>
      <c r="M4861" s="27" t="str">
        <f t="shared" si="528"/>
        <v>Sand &amp; Gravel</v>
      </c>
    </row>
    <row r="4862" spans="1:13" x14ac:dyDescent="0.25">
      <c r="A4862" s="15" t="s">
        <v>144</v>
      </c>
      <c r="B4862" s="16" t="s">
        <v>46</v>
      </c>
      <c r="C4862" s="15" t="str">
        <f t="shared" si="526"/>
        <v>Silt &amp; Sand_W/Gypsum</v>
      </c>
      <c r="D4862" s="15">
        <v>0</v>
      </c>
      <c r="E4862" s="33">
        <f t="shared" si="529"/>
        <v>-4.8134274696818129E-2</v>
      </c>
      <c r="F4862" s="15" t="str">
        <f t="shared" si="525"/>
        <v>Not Used</v>
      </c>
      <c r="G4862" s="17" t="s">
        <v>159</v>
      </c>
      <c r="H4862" s="18" t="s">
        <v>120</v>
      </c>
      <c r="I4862" s="26" t="s">
        <v>120</v>
      </c>
      <c r="J4862" s="19" t="str">
        <f t="shared" si="530"/>
        <v>Not Used</v>
      </c>
      <c r="K4862" s="19" t="str">
        <f t="shared" si="531"/>
        <v>Not Used</v>
      </c>
      <c r="L4862" s="27" t="str">
        <f t="shared" si="527"/>
        <v>CHECK</v>
      </c>
      <c r="M4862" s="27" t="str">
        <f t="shared" si="528"/>
        <v>Sand &amp; Gravel</v>
      </c>
    </row>
    <row r="4863" spans="1:13" x14ac:dyDescent="0.25">
      <c r="A4863" s="15" t="s">
        <v>144</v>
      </c>
      <c r="B4863" s="16" t="s">
        <v>47</v>
      </c>
      <c r="C4863" s="15" t="str">
        <f t="shared" si="526"/>
        <v>Silt &amp; Sand_W/Limestone</v>
      </c>
      <c r="D4863" s="15">
        <v>0</v>
      </c>
      <c r="E4863" s="33">
        <f t="shared" si="529"/>
        <v>-4.8134274696818129E-2</v>
      </c>
      <c r="F4863" s="15" t="str">
        <f t="shared" si="525"/>
        <v>Not Used</v>
      </c>
      <c r="G4863" s="17" t="s">
        <v>159</v>
      </c>
      <c r="H4863" s="18" t="s">
        <v>120</v>
      </c>
      <c r="I4863" s="26" t="s">
        <v>120</v>
      </c>
      <c r="J4863" s="19" t="str">
        <f t="shared" si="530"/>
        <v>Not Used</v>
      </c>
      <c r="K4863" s="19" t="str">
        <f t="shared" si="531"/>
        <v>Not Used</v>
      </c>
      <c r="L4863" s="27" t="str">
        <f t="shared" si="527"/>
        <v>CHECK</v>
      </c>
      <c r="M4863" s="27" t="str">
        <f t="shared" si="528"/>
        <v>Sand &amp; Gravel</v>
      </c>
    </row>
    <row r="4864" spans="1:13" x14ac:dyDescent="0.25">
      <c r="A4864" s="15" t="s">
        <v>144</v>
      </c>
      <c r="B4864" s="16" t="s">
        <v>48</v>
      </c>
      <c r="C4864" s="15" t="str">
        <f t="shared" si="526"/>
        <v>Silt &amp; Sand_W/Pyrite</v>
      </c>
      <c r="D4864" s="15">
        <v>0</v>
      </c>
      <c r="E4864" s="33">
        <f t="shared" si="529"/>
        <v>-4.8134274696818129E-2</v>
      </c>
      <c r="F4864" s="15" t="str">
        <f t="shared" si="525"/>
        <v>Not Used</v>
      </c>
      <c r="G4864" s="17" t="s">
        <v>159</v>
      </c>
      <c r="H4864" s="18" t="s">
        <v>120</v>
      </c>
      <c r="I4864" s="26" t="s">
        <v>120</v>
      </c>
      <c r="J4864" s="19" t="str">
        <f t="shared" si="530"/>
        <v>Not Used</v>
      </c>
      <c r="K4864" s="19" t="str">
        <f t="shared" si="531"/>
        <v>Not Used</v>
      </c>
      <c r="L4864" s="27" t="str">
        <f t="shared" si="527"/>
        <v>CHECK</v>
      </c>
      <c r="M4864" s="27" t="str">
        <f t="shared" si="528"/>
        <v>Sand &amp; Gravel</v>
      </c>
    </row>
    <row r="4865" spans="1:13" x14ac:dyDescent="0.25">
      <c r="A4865" s="15" t="s">
        <v>144</v>
      </c>
      <c r="B4865" s="16" t="s">
        <v>49</v>
      </c>
      <c r="C4865" s="15" t="str">
        <f t="shared" si="526"/>
        <v>Silt &amp; Sand_W/Sand</v>
      </c>
      <c r="D4865" s="15">
        <v>3</v>
      </c>
      <c r="E4865" s="33">
        <f t="shared" si="529"/>
        <v>-4.7956768775974754E-2</v>
      </c>
      <c r="F4865" s="15" t="str">
        <f t="shared" si="525"/>
        <v>Rare/Uncommon</v>
      </c>
      <c r="G4865" s="17" t="s">
        <v>159</v>
      </c>
      <c r="H4865" s="18" t="s">
        <v>169</v>
      </c>
      <c r="I4865" s="26" t="s">
        <v>169</v>
      </c>
      <c r="J4865" s="19" t="str">
        <f t="shared" si="530"/>
        <v>Needs Review</v>
      </c>
      <c r="K4865" s="19" t="str">
        <f t="shared" si="531"/>
        <v>Bell &amp; Erber</v>
      </c>
      <c r="L4865" s="27" t="str">
        <f t="shared" si="527"/>
        <v>Sand Fine</v>
      </c>
      <c r="M4865" s="27" t="str">
        <f t="shared" si="528"/>
        <v>Sand Fine</v>
      </c>
    </row>
    <row r="4866" spans="1:13" x14ac:dyDescent="0.25">
      <c r="A4866" s="15" t="s">
        <v>144</v>
      </c>
      <c r="B4866" s="16" t="s">
        <v>50</v>
      </c>
      <c r="C4866" s="15" t="str">
        <f t="shared" si="526"/>
        <v>Silt &amp; Sand_W/Sandstone</v>
      </c>
      <c r="D4866" s="15">
        <v>0</v>
      </c>
      <c r="E4866" s="33">
        <f t="shared" si="529"/>
        <v>-4.8134274696818129E-2</v>
      </c>
      <c r="F4866" s="15" t="str">
        <f t="shared" ref="F4866:F4929" si="532">IF(D4866=0,"Not Used",
IF(E4866&lt;Mean,"Rare/Uncommon",
IF(AND(E4866&gt;Mean,E4866&lt;(Mean + Standard_Deviation)),"Fairly Common",
IF(AND(E4866&gt;(Mean + Standard_Deviation),E4866&lt;(Mean + (2*Standard_Deviation))),"Common",
IF(E4866&gt;(Mean + (2*Standard_Deviation)),"Very Common","")))))</f>
        <v>Not Used</v>
      </c>
      <c r="G4866" s="17" t="s">
        <v>159</v>
      </c>
      <c r="H4866" s="18" t="s">
        <v>120</v>
      </c>
      <c r="I4866" s="26" t="s">
        <v>120</v>
      </c>
      <c r="J4866" s="19" t="str">
        <f t="shared" si="530"/>
        <v>Not Used</v>
      </c>
      <c r="K4866" s="19" t="str">
        <f t="shared" si="531"/>
        <v>Not Used</v>
      </c>
      <c r="L4866" s="27" t="str">
        <f t="shared" si="527"/>
        <v>CHECK</v>
      </c>
      <c r="M4866" s="27" t="str">
        <f t="shared" si="528"/>
        <v>Sand &amp; Gravel</v>
      </c>
    </row>
    <row r="4867" spans="1:13" x14ac:dyDescent="0.25">
      <c r="A4867" s="15" t="s">
        <v>144</v>
      </c>
      <c r="B4867" s="16" t="s">
        <v>51</v>
      </c>
      <c r="C4867" s="15" t="str">
        <f t="shared" ref="C4867:C4930" si="533">A4867&amp;"_"&amp;IF(ISBLANK(B4867),"",B4867)</f>
        <v>Silt &amp; Sand_W/Shale</v>
      </c>
      <c r="D4867" s="15">
        <v>0</v>
      </c>
      <c r="E4867" s="33">
        <f t="shared" si="529"/>
        <v>-4.8134274696818129E-2</v>
      </c>
      <c r="F4867" s="15" t="str">
        <f t="shared" si="532"/>
        <v>Not Used</v>
      </c>
      <c r="G4867" s="17" t="s">
        <v>159</v>
      </c>
      <c r="H4867" s="18" t="s">
        <v>120</v>
      </c>
      <c r="I4867" s="26" t="s">
        <v>120</v>
      </c>
      <c r="J4867" s="19" t="str">
        <f t="shared" si="530"/>
        <v>Not Used</v>
      </c>
      <c r="K4867" s="19" t="str">
        <f t="shared" si="531"/>
        <v>Not Used</v>
      </c>
      <c r="L4867" s="27" t="str">
        <f t="shared" ref="L4867:L4930" si="534">IF(K4867="Esch &amp; Erber",I4867,IF(OR(K4867="Bell &amp; Esch",K4867="Bell &amp; Erber",K4867="Everyone Agrees"),H4867,"CHECK"))</f>
        <v>CHECK</v>
      </c>
      <c r="M4867" s="27" t="str">
        <f t="shared" ref="M4867:M4930" si="535">IF(K4867="Everyone Agrees",H4867,IF(J4867="Not Used",H4867,IF(NOT(L4867="CHECK"),L4867,H4867)))</f>
        <v>Sand &amp; Gravel</v>
      </c>
    </row>
    <row r="4868" spans="1:13" x14ac:dyDescent="0.25">
      <c r="A4868" s="15" t="s">
        <v>144</v>
      </c>
      <c r="B4868" s="16" t="s">
        <v>52</v>
      </c>
      <c r="C4868" s="15" t="str">
        <f t="shared" si="533"/>
        <v>Silt &amp; Sand_W/Silt</v>
      </c>
      <c r="D4868" s="15">
        <v>0</v>
      </c>
      <c r="E4868" s="33">
        <f t="shared" ref="E4868:E4931" si="536">STANDARDIZE(D4868,(SUM($D$2:$D$5657)/COUNT($D$2:$D$5657)),_xlfn.STDEV.P($D$2:$D$5657))</f>
        <v>-4.8134274696818129E-2</v>
      </c>
      <c r="F4868" s="15" t="str">
        <f t="shared" si="532"/>
        <v>Not Used</v>
      </c>
      <c r="G4868" s="17" t="s">
        <v>159</v>
      </c>
      <c r="H4868" s="18" t="s">
        <v>169</v>
      </c>
      <c r="I4868" s="26" t="s">
        <v>169</v>
      </c>
      <c r="J4868" s="19" t="str">
        <f t="shared" ref="J4868:J4931" si="537">IF(AND(G4868=H4868,I4868=H4868),"Yes",IF(AND(OR(G4868="CHECK",H4868="CHECK",I4868="CHECK"),NOT(F4868="Not Used")),"Needs Review",IF(F4868="Not Used", "Not Used","No")))</f>
        <v>Not Used</v>
      </c>
      <c r="K4868" s="19" t="str">
        <f t="shared" ref="K4868:K4931" si="538">IF(J4868="Yes","Everyone Agrees",IF(F4868="Not Used","Not Used",IF(AND(G4868="CHECK",I4868="CHECK"),"Needs Review",IF(G4868=H4868,"Bell &amp; Esch",IF(H4868=I4868,"Bell &amp; Erber",IF(G4868=I4868,"Esch &amp; Erber","Nobody Agrees"))))))</f>
        <v>Not Used</v>
      </c>
      <c r="L4868" s="27" t="str">
        <f t="shared" si="534"/>
        <v>CHECK</v>
      </c>
      <c r="M4868" s="27" t="str">
        <f t="shared" si="535"/>
        <v>Sand Fine</v>
      </c>
    </row>
    <row r="4869" spans="1:13" x14ac:dyDescent="0.25">
      <c r="A4869" s="15" t="s">
        <v>144</v>
      </c>
      <c r="B4869" s="16" t="s">
        <v>53</v>
      </c>
      <c r="C4869" s="15" t="str">
        <f t="shared" si="533"/>
        <v>Silt &amp; Sand_W/Stones</v>
      </c>
      <c r="D4869" s="15">
        <v>17</v>
      </c>
      <c r="E4869" s="33">
        <f t="shared" si="536"/>
        <v>-4.7128407812038975E-2</v>
      </c>
      <c r="F4869" s="15" t="str">
        <f t="shared" si="532"/>
        <v>Rare/Uncommon</v>
      </c>
      <c r="G4869" s="17" t="s">
        <v>159</v>
      </c>
      <c r="H4869" s="18" t="s">
        <v>120</v>
      </c>
      <c r="I4869" s="26" t="s">
        <v>120</v>
      </c>
      <c r="J4869" s="19" t="str">
        <f t="shared" si="537"/>
        <v>Needs Review</v>
      </c>
      <c r="K4869" s="19" t="str">
        <f t="shared" si="538"/>
        <v>Bell &amp; Erber</v>
      </c>
      <c r="L4869" s="27" t="str">
        <f t="shared" si="534"/>
        <v>Sand &amp; Gravel</v>
      </c>
      <c r="M4869" s="27" t="str">
        <f t="shared" si="535"/>
        <v>Sand &amp; Gravel</v>
      </c>
    </row>
    <row r="4870" spans="1:13" x14ac:dyDescent="0.25">
      <c r="A4870" s="15" t="s">
        <v>144</v>
      </c>
      <c r="B4870" s="16" t="s">
        <v>54</v>
      </c>
      <c r="C4870" s="15" t="str">
        <f t="shared" si="533"/>
        <v>Silt &amp; Sand_Water Bearing</v>
      </c>
      <c r="D4870" s="15">
        <v>20</v>
      </c>
      <c r="E4870" s="33">
        <f t="shared" si="536"/>
        <v>-4.69509018911956E-2</v>
      </c>
      <c r="F4870" s="15" t="str">
        <f t="shared" si="532"/>
        <v>Rare/Uncommon</v>
      </c>
      <c r="G4870" s="17" t="s">
        <v>159</v>
      </c>
      <c r="H4870" s="18" t="s">
        <v>169</v>
      </c>
      <c r="I4870" s="26" t="s">
        <v>169</v>
      </c>
      <c r="J4870" s="19" t="str">
        <f t="shared" si="537"/>
        <v>Needs Review</v>
      </c>
      <c r="K4870" s="19" t="str">
        <f t="shared" si="538"/>
        <v>Bell &amp; Erber</v>
      </c>
      <c r="L4870" s="27" t="str">
        <f t="shared" si="534"/>
        <v>Sand Fine</v>
      </c>
      <c r="M4870" s="27" t="str">
        <f t="shared" si="535"/>
        <v>Sand Fine</v>
      </c>
    </row>
    <row r="4871" spans="1:13" x14ac:dyDescent="0.25">
      <c r="A4871" s="15" t="s">
        <v>144</v>
      </c>
      <c r="B4871" s="16" t="s">
        <v>55</v>
      </c>
      <c r="C4871" s="15" t="str">
        <f t="shared" si="533"/>
        <v>Silt &amp; Sand_Weathered</v>
      </c>
      <c r="D4871" s="15">
        <v>0</v>
      </c>
      <c r="E4871" s="33">
        <f t="shared" si="536"/>
        <v>-4.8134274696818129E-2</v>
      </c>
      <c r="F4871" s="15" t="str">
        <f t="shared" si="532"/>
        <v>Not Used</v>
      </c>
      <c r="G4871" s="17" t="s">
        <v>159</v>
      </c>
      <c r="H4871" s="18" t="s">
        <v>169</v>
      </c>
      <c r="I4871" s="26" t="s">
        <v>169</v>
      </c>
      <c r="J4871" s="19" t="str">
        <f t="shared" si="537"/>
        <v>Not Used</v>
      </c>
      <c r="K4871" s="19" t="str">
        <f t="shared" si="538"/>
        <v>Not Used</v>
      </c>
      <c r="L4871" s="27" t="str">
        <f t="shared" si="534"/>
        <v>CHECK</v>
      </c>
      <c r="M4871" s="27" t="str">
        <f t="shared" si="535"/>
        <v>Sand Fine</v>
      </c>
    </row>
    <row r="4872" spans="1:13" x14ac:dyDescent="0.25">
      <c r="A4872" s="15" t="s">
        <v>144</v>
      </c>
      <c r="B4872" s="16" t="s">
        <v>56</v>
      </c>
      <c r="C4872" s="15" t="str">
        <f t="shared" si="533"/>
        <v>Silt &amp; Sand_Wet/Moist</v>
      </c>
      <c r="D4872" s="15">
        <v>16</v>
      </c>
      <c r="E4872" s="33">
        <f t="shared" si="536"/>
        <v>-4.7187576452320107E-2</v>
      </c>
      <c r="F4872" s="15" t="str">
        <f t="shared" si="532"/>
        <v>Rare/Uncommon</v>
      </c>
      <c r="G4872" s="17" t="s">
        <v>159</v>
      </c>
      <c r="H4872" s="18" t="s">
        <v>169</v>
      </c>
      <c r="I4872" s="26" t="s">
        <v>169</v>
      </c>
      <c r="J4872" s="19" t="str">
        <f t="shared" si="537"/>
        <v>Needs Review</v>
      </c>
      <c r="K4872" s="19" t="str">
        <f t="shared" si="538"/>
        <v>Bell &amp; Erber</v>
      </c>
      <c r="L4872" s="27" t="str">
        <f t="shared" si="534"/>
        <v>Sand Fine</v>
      </c>
      <c r="M4872" s="27" t="str">
        <f t="shared" si="535"/>
        <v>Sand Fine</v>
      </c>
    </row>
    <row r="4873" spans="1:13" x14ac:dyDescent="0.25">
      <c r="A4873" s="15" t="s">
        <v>144</v>
      </c>
      <c r="B4873" s="16" t="s">
        <v>57</v>
      </c>
      <c r="C4873" s="15" t="str">
        <f t="shared" si="533"/>
        <v>Silt &amp; Sand_Wood</v>
      </c>
      <c r="D4873" s="15">
        <v>7</v>
      </c>
      <c r="E4873" s="33">
        <f t="shared" si="536"/>
        <v>-4.7720094214850246E-2</v>
      </c>
      <c r="F4873" s="15" t="str">
        <f t="shared" si="532"/>
        <v>Rare/Uncommon</v>
      </c>
      <c r="G4873" s="17" t="s">
        <v>159</v>
      </c>
      <c r="H4873" s="18" t="s">
        <v>169</v>
      </c>
      <c r="I4873" s="26" t="s">
        <v>169</v>
      </c>
      <c r="J4873" s="19" t="str">
        <f t="shared" si="537"/>
        <v>Needs Review</v>
      </c>
      <c r="K4873" s="19" t="str">
        <f t="shared" si="538"/>
        <v>Bell &amp; Erber</v>
      </c>
      <c r="L4873" s="27" t="str">
        <f t="shared" si="534"/>
        <v>Sand Fine</v>
      </c>
      <c r="M4873" s="27" t="str">
        <f t="shared" si="535"/>
        <v>Sand Fine</v>
      </c>
    </row>
    <row r="4874" spans="1:13" x14ac:dyDescent="0.25">
      <c r="A4874" s="15" t="s">
        <v>145</v>
      </c>
      <c r="B4874" s="16"/>
      <c r="C4874" s="15" t="str">
        <f t="shared" si="533"/>
        <v>Silt &amp; Stones_</v>
      </c>
      <c r="D4874" s="15">
        <v>58</v>
      </c>
      <c r="E4874" s="33">
        <f t="shared" si="536"/>
        <v>-4.4702493560512785E-2</v>
      </c>
      <c r="F4874" s="15" t="str">
        <f t="shared" si="532"/>
        <v>Rare/Uncommon</v>
      </c>
      <c r="G4874" s="17" t="s">
        <v>159</v>
      </c>
      <c r="H4874" s="18" t="s">
        <v>158</v>
      </c>
      <c r="I4874" s="26" t="s">
        <v>158</v>
      </c>
      <c r="J4874" s="19" t="str">
        <f t="shared" si="537"/>
        <v>Needs Review</v>
      </c>
      <c r="K4874" s="19" t="str">
        <f t="shared" si="538"/>
        <v>Bell &amp; Erber</v>
      </c>
      <c r="L4874" s="27" t="str">
        <f t="shared" si="534"/>
        <v>Diamicton</v>
      </c>
      <c r="M4874" s="27" t="str">
        <f t="shared" si="535"/>
        <v>Diamicton</v>
      </c>
    </row>
    <row r="4875" spans="1:13" x14ac:dyDescent="0.25">
      <c r="A4875" s="15" t="s">
        <v>145</v>
      </c>
      <c r="B4875" s="16" t="s">
        <v>4</v>
      </c>
      <c r="C4875" s="15" t="str">
        <f t="shared" si="533"/>
        <v>Silt &amp; Stones_Broken</v>
      </c>
      <c r="D4875" s="15">
        <v>0</v>
      </c>
      <c r="E4875" s="33">
        <f t="shared" si="536"/>
        <v>-4.8134274696818129E-2</v>
      </c>
      <c r="F4875" s="15" t="str">
        <f t="shared" si="532"/>
        <v>Not Used</v>
      </c>
      <c r="G4875" s="17" t="s">
        <v>159</v>
      </c>
      <c r="H4875" s="18" t="s">
        <v>158</v>
      </c>
      <c r="I4875" s="26" t="s">
        <v>158</v>
      </c>
      <c r="J4875" s="19" t="str">
        <f t="shared" si="537"/>
        <v>Not Used</v>
      </c>
      <c r="K4875" s="19" t="str">
        <f t="shared" si="538"/>
        <v>Not Used</v>
      </c>
      <c r="L4875" s="27" t="str">
        <f t="shared" si="534"/>
        <v>CHECK</v>
      </c>
      <c r="M4875" s="27" t="str">
        <f t="shared" si="535"/>
        <v>Diamicton</v>
      </c>
    </row>
    <row r="4876" spans="1:13" x14ac:dyDescent="0.25">
      <c r="A4876" s="15" t="s">
        <v>145</v>
      </c>
      <c r="B4876" s="16" t="s">
        <v>5</v>
      </c>
      <c r="C4876" s="15" t="str">
        <f t="shared" si="533"/>
        <v>Silt &amp; Stones_Cemented</v>
      </c>
      <c r="D4876" s="15">
        <v>0</v>
      </c>
      <c r="E4876" s="33">
        <f t="shared" si="536"/>
        <v>-4.8134274696818129E-2</v>
      </c>
      <c r="F4876" s="15" t="str">
        <f t="shared" si="532"/>
        <v>Not Used</v>
      </c>
      <c r="G4876" s="17" t="s">
        <v>159</v>
      </c>
      <c r="H4876" s="18" t="s">
        <v>158</v>
      </c>
      <c r="I4876" s="26" t="s">
        <v>158</v>
      </c>
      <c r="J4876" s="19" t="str">
        <f t="shared" si="537"/>
        <v>Not Used</v>
      </c>
      <c r="K4876" s="19" t="str">
        <f t="shared" si="538"/>
        <v>Not Used</v>
      </c>
      <c r="L4876" s="27" t="str">
        <f t="shared" si="534"/>
        <v>CHECK</v>
      </c>
      <c r="M4876" s="27" t="str">
        <f t="shared" si="535"/>
        <v>Diamicton</v>
      </c>
    </row>
    <row r="4877" spans="1:13" x14ac:dyDescent="0.25">
      <c r="A4877" s="15" t="s">
        <v>145</v>
      </c>
      <c r="B4877" s="16" t="s">
        <v>6</v>
      </c>
      <c r="C4877" s="15" t="str">
        <f t="shared" si="533"/>
        <v>Silt &amp; Stones_Clayey</v>
      </c>
      <c r="D4877" s="15">
        <v>1</v>
      </c>
      <c r="E4877" s="33">
        <f t="shared" si="536"/>
        <v>-4.8075106056537004E-2</v>
      </c>
      <c r="F4877" s="15" t="str">
        <f t="shared" si="532"/>
        <v>Rare/Uncommon</v>
      </c>
      <c r="G4877" s="17" t="s">
        <v>159</v>
      </c>
      <c r="H4877" s="18" t="s">
        <v>158</v>
      </c>
      <c r="I4877" s="26" t="s">
        <v>158</v>
      </c>
      <c r="J4877" s="19" t="str">
        <f t="shared" si="537"/>
        <v>Needs Review</v>
      </c>
      <c r="K4877" s="19" t="str">
        <f t="shared" si="538"/>
        <v>Bell &amp; Erber</v>
      </c>
      <c r="L4877" s="27" t="str">
        <f t="shared" si="534"/>
        <v>Diamicton</v>
      </c>
      <c r="M4877" s="27" t="str">
        <f t="shared" si="535"/>
        <v>Diamicton</v>
      </c>
    </row>
    <row r="4878" spans="1:13" x14ac:dyDescent="0.25">
      <c r="A4878" s="15" t="s">
        <v>145</v>
      </c>
      <c r="B4878" s="16" t="s">
        <v>7</v>
      </c>
      <c r="C4878" s="15" t="str">
        <f t="shared" si="533"/>
        <v>Silt &amp; Stones_Coarse</v>
      </c>
      <c r="D4878" s="15">
        <v>5</v>
      </c>
      <c r="E4878" s="33">
        <f t="shared" si="536"/>
        <v>-4.7838431495412496E-2</v>
      </c>
      <c r="F4878" s="15" t="str">
        <f t="shared" si="532"/>
        <v>Rare/Uncommon</v>
      </c>
      <c r="G4878" s="17" t="s">
        <v>159</v>
      </c>
      <c r="H4878" s="18" t="s">
        <v>158</v>
      </c>
      <c r="I4878" s="26" t="s">
        <v>158</v>
      </c>
      <c r="J4878" s="19" t="str">
        <f t="shared" si="537"/>
        <v>Needs Review</v>
      </c>
      <c r="K4878" s="19" t="str">
        <f t="shared" si="538"/>
        <v>Bell &amp; Erber</v>
      </c>
      <c r="L4878" s="27" t="str">
        <f t="shared" si="534"/>
        <v>Diamicton</v>
      </c>
      <c r="M4878" s="27" t="str">
        <f t="shared" si="535"/>
        <v>Diamicton</v>
      </c>
    </row>
    <row r="4879" spans="1:13" x14ac:dyDescent="0.25">
      <c r="A4879" s="15" t="s">
        <v>145</v>
      </c>
      <c r="B4879" s="16" t="s">
        <v>8</v>
      </c>
      <c r="C4879" s="15" t="str">
        <f t="shared" si="533"/>
        <v>Silt &amp; Stones_Dense</v>
      </c>
      <c r="D4879" s="15">
        <v>0</v>
      </c>
      <c r="E4879" s="33">
        <f t="shared" si="536"/>
        <v>-4.8134274696818129E-2</v>
      </c>
      <c r="F4879" s="15" t="str">
        <f t="shared" si="532"/>
        <v>Not Used</v>
      </c>
      <c r="G4879" s="17" t="s">
        <v>159</v>
      </c>
      <c r="H4879" s="18" t="s">
        <v>158</v>
      </c>
      <c r="I4879" s="26" t="s">
        <v>158</v>
      </c>
      <c r="J4879" s="19" t="str">
        <f t="shared" si="537"/>
        <v>Not Used</v>
      </c>
      <c r="K4879" s="19" t="str">
        <f t="shared" si="538"/>
        <v>Not Used</v>
      </c>
      <c r="L4879" s="27" t="str">
        <f t="shared" si="534"/>
        <v>CHECK</v>
      </c>
      <c r="M4879" s="27" t="str">
        <f t="shared" si="535"/>
        <v>Diamicton</v>
      </c>
    </row>
    <row r="4880" spans="1:13" x14ac:dyDescent="0.25">
      <c r="A4880" s="15" t="s">
        <v>145</v>
      </c>
      <c r="B4880" s="16" t="s">
        <v>9</v>
      </c>
      <c r="C4880" s="15" t="str">
        <f t="shared" si="533"/>
        <v>Silt &amp; Stones_Dolomitic</v>
      </c>
      <c r="D4880" s="15">
        <v>0</v>
      </c>
      <c r="E4880" s="33">
        <f t="shared" si="536"/>
        <v>-4.8134274696818129E-2</v>
      </c>
      <c r="F4880" s="15" t="str">
        <f t="shared" si="532"/>
        <v>Not Used</v>
      </c>
      <c r="G4880" s="17" t="s">
        <v>159</v>
      </c>
      <c r="H4880" s="18" t="s">
        <v>158</v>
      </c>
      <c r="I4880" s="26" t="s">
        <v>158</v>
      </c>
      <c r="J4880" s="19" t="str">
        <f t="shared" si="537"/>
        <v>Not Used</v>
      </c>
      <c r="K4880" s="19" t="str">
        <f t="shared" si="538"/>
        <v>Not Used</v>
      </c>
      <c r="L4880" s="27" t="str">
        <f t="shared" si="534"/>
        <v>CHECK</v>
      </c>
      <c r="M4880" s="27" t="str">
        <f t="shared" si="535"/>
        <v>Diamicton</v>
      </c>
    </row>
    <row r="4881" spans="1:13" x14ac:dyDescent="0.25">
      <c r="A4881" s="15" t="s">
        <v>145</v>
      </c>
      <c r="B4881" s="16" t="s">
        <v>10</v>
      </c>
      <c r="C4881" s="15" t="str">
        <f t="shared" si="533"/>
        <v>Silt &amp; Stones_Dry</v>
      </c>
      <c r="D4881" s="15">
        <v>0</v>
      </c>
      <c r="E4881" s="33">
        <f t="shared" si="536"/>
        <v>-4.8134274696818129E-2</v>
      </c>
      <c r="F4881" s="15" t="str">
        <f t="shared" si="532"/>
        <v>Not Used</v>
      </c>
      <c r="G4881" s="17" t="s">
        <v>159</v>
      </c>
      <c r="H4881" s="18" t="s">
        <v>158</v>
      </c>
      <c r="I4881" s="26" t="s">
        <v>158</v>
      </c>
      <c r="J4881" s="19" t="str">
        <f t="shared" si="537"/>
        <v>Not Used</v>
      </c>
      <c r="K4881" s="19" t="str">
        <f t="shared" si="538"/>
        <v>Not Used</v>
      </c>
      <c r="L4881" s="27" t="str">
        <f t="shared" si="534"/>
        <v>CHECK</v>
      </c>
      <c r="M4881" s="27" t="str">
        <f t="shared" si="535"/>
        <v>Diamicton</v>
      </c>
    </row>
    <row r="4882" spans="1:13" x14ac:dyDescent="0.25">
      <c r="A4882" s="15" t="s">
        <v>145</v>
      </c>
      <c r="B4882" s="16" t="s">
        <v>11</v>
      </c>
      <c r="C4882" s="15" t="str">
        <f t="shared" si="533"/>
        <v>Silt &amp; Stones_Fill</v>
      </c>
      <c r="D4882" s="15">
        <v>0</v>
      </c>
      <c r="E4882" s="33">
        <f t="shared" si="536"/>
        <v>-4.8134274696818129E-2</v>
      </c>
      <c r="F4882" s="15" t="str">
        <f t="shared" si="532"/>
        <v>Not Used</v>
      </c>
      <c r="G4882" s="17" t="s">
        <v>159</v>
      </c>
      <c r="H4882" s="18" t="s">
        <v>167</v>
      </c>
      <c r="I4882" s="26" t="s">
        <v>167</v>
      </c>
      <c r="J4882" s="19" t="str">
        <f t="shared" si="537"/>
        <v>Not Used</v>
      </c>
      <c r="K4882" s="19" t="str">
        <f t="shared" si="538"/>
        <v>Not Used</v>
      </c>
      <c r="L4882" s="27" t="str">
        <f t="shared" si="534"/>
        <v>CHECK</v>
      </c>
      <c r="M4882" s="27" t="str">
        <f t="shared" si="535"/>
        <v>Unknown or No Record</v>
      </c>
    </row>
    <row r="4883" spans="1:13" x14ac:dyDescent="0.25">
      <c r="A4883" s="15" t="s">
        <v>145</v>
      </c>
      <c r="B4883" s="16" t="s">
        <v>12</v>
      </c>
      <c r="C4883" s="15" t="str">
        <f t="shared" si="533"/>
        <v>Silt &amp; Stones_Fine</v>
      </c>
      <c r="D4883" s="15">
        <v>2</v>
      </c>
      <c r="E4883" s="33">
        <f t="shared" si="536"/>
        <v>-4.8015937416255879E-2</v>
      </c>
      <c r="F4883" s="15" t="str">
        <f t="shared" si="532"/>
        <v>Rare/Uncommon</v>
      </c>
      <c r="G4883" s="17" t="s">
        <v>159</v>
      </c>
      <c r="H4883" s="18" t="s">
        <v>158</v>
      </c>
      <c r="I4883" s="26" t="s">
        <v>158</v>
      </c>
      <c r="J4883" s="19" t="str">
        <f t="shared" si="537"/>
        <v>Needs Review</v>
      </c>
      <c r="K4883" s="19" t="str">
        <f t="shared" si="538"/>
        <v>Bell &amp; Erber</v>
      </c>
      <c r="L4883" s="27" t="str">
        <f t="shared" si="534"/>
        <v>Diamicton</v>
      </c>
      <c r="M4883" s="27" t="str">
        <f t="shared" si="535"/>
        <v>Diamicton</v>
      </c>
    </row>
    <row r="4884" spans="1:13" x14ac:dyDescent="0.25">
      <c r="A4884" s="15" t="s">
        <v>145</v>
      </c>
      <c r="B4884" s="16" t="s">
        <v>13</v>
      </c>
      <c r="C4884" s="15" t="str">
        <f t="shared" si="533"/>
        <v>Silt &amp; Stones_Fine To Coarse</v>
      </c>
      <c r="D4884" s="15">
        <v>0</v>
      </c>
      <c r="E4884" s="33">
        <f t="shared" si="536"/>
        <v>-4.8134274696818129E-2</v>
      </c>
      <c r="F4884" s="15" t="str">
        <f t="shared" si="532"/>
        <v>Not Used</v>
      </c>
      <c r="G4884" s="17" t="s">
        <v>159</v>
      </c>
      <c r="H4884" s="18" t="s">
        <v>158</v>
      </c>
      <c r="I4884" s="26" t="s">
        <v>158</v>
      </c>
      <c r="J4884" s="19" t="str">
        <f t="shared" si="537"/>
        <v>Not Used</v>
      </c>
      <c r="K4884" s="19" t="str">
        <f t="shared" si="538"/>
        <v>Not Used</v>
      </c>
      <c r="L4884" s="27" t="str">
        <f t="shared" si="534"/>
        <v>CHECK</v>
      </c>
      <c r="M4884" s="27" t="str">
        <f t="shared" si="535"/>
        <v>Diamicton</v>
      </c>
    </row>
    <row r="4885" spans="1:13" x14ac:dyDescent="0.25">
      <c r="A4885" s="15" t="s">
        <v>145</v>
      </c>
      <c r="B4885" s="16" t="s">
        <v>14</v>
      </c>
      <c r="C4885" s="15" t="str">
        <f t="shared" si="533"/>
        <v>Silt &amp; Stones_Fine To Medium</v>
      </c>
      <c r="D4885" s="15">
        <v>2</v>
      </c>
      <c r="E4885" s="33">
        <f t="shared" si="536"/>
        <v>-4.8015937416255879E-2</v>
      </c>
      <c r="F4885" s="15" t="str">
        <f t="shared" si="532"/>
        <v>Rare/Uncommon</v>
      </c>
      <c r="G4885" s="17" t="s">
        <v>159</v>
      </c>
      <c r="H4885" s="18" t="s">
        <v>158</v>
      </c>
      <c r="I4885" s="26" t="s">
        <v>158</v>
      </c>
      <c r="J4885" s="19" t="str">
        <f t="shared" si="537"/>
        <v>Needs Review</v>
      </c>
      <c r="K4885" s="19" t="str">
        <f t="shared" si="538"/>
        <v>Bell &amp; Erber</v>
      </c>
      <c r="L4885" s="27" t="str">
        <f t="shared" si="534"/>
        <v>Diamicton</v>
      </c>
      <c r="M4885" s="27" t="str">
        <f t="shared" si="535"/>
        <v>Diamicton</v>
      </c>
    </row>
    <row r="4886" spans="1:13" x14ac:dyDescent="0.25">
      <c r="A4886" s="15" t="s">
        <v>145</v>
      </c>
      <c r="B4886" s="16" t="s">
        <v>15</v>
      </c>
      <c r="C4886" s="15" t="str">
        <f t="shared" si="533"/>
        <v>Silt &amp; Stones_Firm</v>
      </c>
      <c r="D4886" s="15">
        <v>0</v>
      </c>
      <c r="E4886" s="33">
        <f t="shared" si="536"/>
        <v>-4.8134274696818129E-2</v>
      </c>
      <c r="F4886" s="15" t="str">
        <f t="shared" si="532"/>
        <v>Not Used</v>
      </c>
      <c r="G4886" s="17" t="s">
        <v>159</v>
      </c>
      <c r="H4886" s="18" t="s">
        <v>158</v>
      </c>
      <c r="I4886" s="26" t="s">
        <v>158</v>
      </c>
      <c r="J4886" s="19" t="str">
        <f t="shared" si="537"/>
        <v>Not Used</v>
      </c>
      <c r="K4886" s="19" t="str">
        <f t="shared" si="538"/>
        <v>Not Used</v>
      </c>
      <c r="L4886" s="27" t="str">
        <f t="shared" si="534"/>
        <v>CHECK</v>
      </c>
      <c r="M4886" s="27" t="str">
        <f t="shared" si="535"/>
        <v>Diamicton</v>
      </c>
    </row>
    <row r="4887" spans="1:13" x14ac:dyDescent="0.25">
      <c r="A4887" s="15" t="s">
        <v>145</v>
      </c>
      <c r="B4887" s="16" t="s">
        <v>16</v>
      </c>
      <c r="C4887" s="15" t="str">
        <f t="shared" si="533"/>
        <v>Silt &amp; Stones_Fractured</v>
      </c>
      <c r="D4887" s="15">
        <v>1</v>
      </c>
      <c r="E4887" s="33">
        <f t="shared" si="536"/>
        <v>-4.8075106056537004E-2</v>
      </c>
      <c r="F4887" s="15" t="str">
        <f t="shared" si="532"/>
        <v>Rare/Uncommon</v>
      </c>
      <c r="G4887" s="17" t="s">
        <v>159</v>
      </c>
      <c r="H4887" s="18" t="s">
        <v>158</v>
      </c>
      <c r="I4887" s="26" t="s">
        <v>158</v>
      </c>
      <c r="J4887" s="19" t="str">
        <f t="shared" si="537"/>
        <v>Needs Review</v>
      </c>
      <c r="K4887" s="19" t="str">
        <f t="shared" si="538"/>
        <v>Bell &amp; Erber</v>
      </c>
      <c r="L4887" s="27" t="str">
        <f t="shared" si="534"/>
        <v>Diamicton</v>
      </c>
      <c r="M4887" s="27" t="str">
        <f t="shared" si="535"/>
        <v>Diamicton</v>
      </c>
    </row>
    <row r="4888" spans="1:13" x14ac:dyDescent="0.25">
      <c r="A4888" s="15" t="s">
        <v>145</v>
      </c>
      <c r="B4888" s="16" t="s">
        <v>17</v>
      </c>
      <c r="C4888" s="15" t="str">
        <f t="shared" si="533"/>
        <v>Silt &amp; Stones_Gravely</v>
      </c>
      <c r="D4888" s="15">
        <v>1</v>
      </c>
      <c r="E4888" s="33">
        <f t="shared" si="536"/>
        <v>-4.8075106056537004E-2</v>
      </c>
      <c r="F4888" s="15" t="str">
        <f t="shared" si="532"/>
        <v>Rare/Uncommon</v>
      </c>
      <c r="G4888" s="17" t="s">
        <v>159</v>
      </c>
      <c r="H4888" s="18" t="s">
        <v>158</v>
      </c>
      <c r="I4888" s="26" t="s">
        <v>158</v>
      </c>
      <c r="J4888" s="19" t="str">
        <f t="shared" si="537"/>
        <v>Needs Review</v>
      </c>
      <c r="K4888" s="19" t="str">
        <f t="shared" si="538"/>
        <v>Bell &amp; Erber</v>
      </c>
      <c r="L4888" s="27" t="str">
        <f t="shared" si="534"/>
        <v>Diamicton</v>
      </c>
      <c r="M4888" s="27" t="str">
        <f t="shared" si="535"/>
        <v>Diamicton</v>
      </c>
    </row>
    <row r="4889" spans="1:13" x14ac:dyDescent="0.25">
      <c r="A4889" s="15" t="s">
        <v>145</v>
      </c>
      <c r="B4889" s="16" t="s">
        <v>18</v>
      </c>
      <c r="C4889" s="15" t="str">
        <f t="shared" si="533"/>
        <v>Silt &amp; Stones_Gummy</v>
      </c>
      <c r="D4889" s="15">
        <v>0</v>
      </c>
      <c r="E4889" s="33">
        <f t="shared" si="536"/>
        <v>-4.8134274696818129E-2</v>
      </c>
      <c r="F4889" s="15" t="str">
        <f t="shared" si="532"/>
        <v>Not Used</v>
      </c>
      <c r="G4889" s="17" t="s">
        <v>159</v>
      </c>
      <c r="H4889" s="18" t="s">
        <v>158</v>
      </c>
      <c r="I4889" s="26" t="s">
        <v>158</v>
      </c>
      <c r="J4889" s="19" t="str">
        <f t="shared" si="537"/>
        <v>Not Used</v>
      </c>
      <c r="K4889" s="19" t="str">
        <f t="shared" si="538"/>
        <v>Not Used</v>
      </c>
      <c r="L4889" s="27" t="str">
        <f t="shared" si="534"/>
        <v>CHECK</v>
      </c>
      <c r="M4889" s="27" t="str">
        <f t="shared" si="535"/>
        <v>Diamicton</v>
      </c>
    </row>
    <row r="4890" spans="1:13" x14ac:dyDescent="0.25">
      <c r="A4890" s="15" t="s">
        <v>145</v>
      </c>
      <c r="B4890" s="16" t="s">
        <v>19</v>
      </c>
      <c r="C4890" s="15" t="str">
        <f t="shared" si="533"/>
        <v>Silt &amp; Stones_Hard</v>
      </c>
      <c r="D4890" s="15">
        <v>1</v>
      </c>
      <c r="E4890" s="33">
        <f t="shared" si="536"/>
        <v>-4.8075106056537004E-2</v>
      </c>
      <c r="F4890" s="15" t="str">
        <f t="shared" si="532"/>
        <v>Rare/Uncommon</v>
      </c>
      <c r="G4890" s="17" t="s">
        <v>159</v>
      </c>
      <c r="H4890" s="18" t="s">
        <v>158</v>
      </c>
      <c r="I4890" s="26" t="s">
        <v>158</v>
      </c>
      <c r="J4890" s="19" t="str">
        <f t="shared" si="537"/>
        <v>Needs Review</v>
      </c>
      <c r="K4890" s="19" t="str">
        <f t="shared" si="538"/>
        <v>Bell &amp; Erber</v>
      </c>
      <c r="L4890" s="27" t="str">
        <f t="shared" si="534"/>
        <v>Diamicton</v>
      </c>
      <c r="M4890" s="27" t="str">
        <f t="shared" si="535"/>
        <v>Diamicton</v>
      </c>
    </row>
    <row r="4891" spans="1:13" x14ac:dyDescent="0.25">
      <c r="A4891" s="15" t="s">
        <v>145</v>
      </c>
      <c r="B4891" s="16" t="s">
        <v>20</v>
      </c>
      <c r="C4891" s="15" t="str">
        <f t="shared" si="533"/>
        <v>Silt &amp; Stones_Heaving/Quick</v>
      </c>
      <c r="D4891" s="15">
        <v>0</v>
      </c>
      <c r="E4891" s="33">
        <f t="shared" si="536"/>
        <v>-4.8134274696818129E-2</v>
      </c>
      <c r="F4891" s="15" t="str">
        <f t="shared" si="532"/>
        <v>Not Used</v>
      </c>
      <c r="G4891" s="17" t="s">
        <v>159</v>
      </c>
      <c r="H4891" s="18" t="s">
        <v>158</v>
      </c>
      <c r="I4891" s="26" t="s">
        <v>158</v>
      </c>
      <c r="J4891" s="19" t="str">
        <f t="shared" si="537"/>
        <v>Not Used</v>
      </c>
      <c r="K4891" s="19" t="str">
        <f t="shared" si="538"/>
        <v>Not Used</v>
      </c>
      <c r="L4891" s="27" t="str">
        <f t="shared" si="534"/>
        <v>CHECK</v>
      </c>
      <c r="M4891" s="27" t="str">
        <f t="shared" si="535"/>
        <v>Diamicton</v>
      </c>
    </row>
    <row r="4892" spans="1:13" x14ac:dyDescent="0.25">
      <c r="A4892" s="15" t="s">
        <v>145</v>
      </c>
      <c r="B4892" s="16" t="s">
        <v>21</v>
      </c>
      <c r="C4892" s="15" t="str">
        <f t="shared" si="533"/>
        <v>Silt &amp; Stones_Karst</v>
      </c>
      <c r="D4892" s="15">
        <v>0</v>
      </c>
      <c r="E4892" s="33">
        <f t="shared" si="536"/>
        <v>-4.8134274696818129E-2</v>
      </c>
      <c r="F4892" s="15" t="str">
        <f t="shared" si="532"/>
        <v>Not Used</v>
      </c>
      <c r="G4892" s="17" t="s">
        <v>159</v>
      </c>
      <c r="H4892" s="18" t="s">
        <v>158</v>
      </c>
      <c r="I4892" s="26" t="s">
        <v>158</v>
      </c>
      <c r="J4892" s="19" t="str">
        <f t="shared" si="537"/>
        <v>Not Used</v>
      </c>
      <c r="K4892" s="19" t="str">
        <f t="shared" si="538"/>
        <v>Not Used</v>
      </c>
      <c r="L4892" s="27" t="str">
        <f t="shared" si="534"/>
        <v>CHECK</v>
      </c>
      <c r="M4892" s="27" t="str">
        <f t="shared" si="535"/>
        <v>Diamicton</v>
      </c>
    </row>
    <row r="4893" spans="1:13" x14ac:dyDescent="0.25">
      <c r="A4893" s="15" t="s">
        <v>145</v>
      </c>
      <c r="B4893" s="16" t="s">
        <v>22</v>
      </c>
      <c r="C4893" s="15" t="str">
        <f t="shared" si="533"/>
        <v>Silt &amp; Stones_Layered</v>
      </c>
      <c r="D4893" s="15">
        <v>0</v>
      </c>
      <c r="E4893" s="33">
        <f t="shared" si="536"/>
        <v>-4.8134274696818129E-2</v>
      </c>
      <c r="F4893" s="15" t="str">
        <f t="shared" si="532"/>
        <v>Not Used</v>
      </c>
      <c r="G4893" s="17" t="s">
        <v>159</v>
      </c>
      <c r="H4893" s="18" t="s">
        <v>158</v>
      </c>
      <c r="I4893" s="26" t="s">
        <v>158</v>
      </c>
      <c r="J4893" s="19" t="str">
        <f t="shared" si="537"/>
        <v>Not Used</v>
      </c>
      <c r="K4893" s="19" t="str">
        <f t="shared" si="538"/>
        <v>Not Used</v>
      </c>
      <c r="L4893" s="27" t="str">
        <f t="shared" si="534"/>
        <v>CHECK</v>
      </c>
      <c r="M4893" s="27" t="str">
        <f t="shared" si="535"/>
        <v>Diamicton</v>
      </c>
    </row>
    <row r="4894" spans="1:13" x14ac:dyDescent="0.25">
      <c r="A4894" s="15" t="s">
        <v>145</v>
      </c>
      <c r="B4894" s="16" t="s">
        <v>23</v>
      </c>
      <c r="C4894" s="15" t="str">
        <f t="shared" si="533"/>
        <v>Silt &amp; Stones_Medium</v>
      </c>
      <c r="D4894" s="15">
        <v>5</v>
      </c>
      <c r="E4894" s="33">
        <f t="shared" si="536"/>
        <v>-4.7838431495412496E-2</v>
      </c>
      <c r="F4894" s="15" t="str">
        <f t="shared" si="532"/>
        <v>Rare/Uncommon</v>
      </c>
      <c r="G4894" s="17" t="s">
        <v>159</v>
      </c>
      <c r="H4894" s="18" t="s">
        <v>158</v>
      </c>
      <c r="I4894" s="26" t="s">
        <v>158</v>
      </c>
      <c r="J4894" s="19" t="str">
        <f t="shared" si="537"/>
        <v>Needs Review</v>
      </c>
      <c r="K4894" s="19" t="str">
        <f t="shared" si="538"/>
        <v>Bell &amp; Erber</v>
      </c>
      <c r="L4894" s="27" t="str">
        <f t="shared" si="534"/>
        <v>Diamicton</v>
      </c>
      <c r="M4894" s="27" t="str">
        <f t="shared" si="535"/>
        <v>Diamicton</v>
      </c>
    </row>
    <row r="4895" spans="1:13" x14ac:dyDescent="0.25">
      <c r="A4895" s="15" t="s">
        <v>145</v>
      </c>
      <c r="B4895" s="16" t="s">
        <v>24</v>
      </c>
      <c r="C4895" s="15" t="str">
        <f t="shared" si="533"/>
        <v>Silt &amp; Stones_Medium To Coarse</v>
      </c>
      <c r="D4895" s="15">
        <v>5</v>
      </c>
      <c r="E4895" s="33">
        <f t="shared" si="536"/>
        <v>-4.7838431495412496E-2</v>
      </c>
      <c r="F4895" s="15" t="str">
        <f t="shared" si="532"/>
        <v>Rare/Uncommon</v>
      </c>
      <c r="G4895" s="17" t="s">
        <v>159</v>
      </c>
      <c r="H4895" s="18" t="s">
        <v>158</v>
      </c>
      <c r="I4895" s="26" t="s">
        <v>158</v>
      </c>
      <c r="J4895" s="19" t="str">
        <f t="shared" si="537"/>
        <v>Needs Review</v>
      </c>
      <c r="K4895" s="19" t="str">
        <f t="shared" si="538"/>
        <v>Bell &amp; Erber</v>
      </c>
      <c r="L4895" s="27" t="str">
        <f t="shared" si="534"/>
        <v>Diamicton</v>
      </c>
      <c r="M4895" s="27" t="str">
        <f t="shared" si="535"/>
        <v>Diamicton</v>
      </c>
    </row>
    <row r="4896" spans="1:13" x14ac:dyDescent="0.25">
      <c r="A4896" s="15" t="s">
        <v>145</v>
      </c>
      <c r="B4896" s="16" t="s">
        <v>25</v>
      </c>
      <c r="C4896" s="15" t="str">
        <f t="shared" si="533"/>
        <v>Silt &amp; Stones_Organic</v>
      </c>
      <c r="D4896" s="15">
        <v>0</v>
      </c>
      <c r="E4896" s="33">
        <f t="shared" si="536"/>
        <v>-4.8134274696818129E-2</v>
      </c>
      <c r="F4896" s="15" t="str">
        <f t="shared" si="532"/>
        <v>Not Used</v>
      </c>
      <c r="G4896" s="17" t="s">
        <v>159</v>
      </c>
      <c r="H4896" s="18" t="s">
        <v>158</v>
      </c>
      <c r="I4896" s="26" t="s">
        <v>158</v>
      </c>
      <c r="J4896" s="19" t="str">
        <f t="shared" si="537"/>
        <v>Not Used</v>
      </c>
      <c r="K4896" s="19" t="str">
        <f t="shared" si="538"/>
        <v>Not Used</v>
      </c>
      <c r="L4896" s="27" t="str">
        <f t="shared" si="534"/>
        <v>CHECK</v>
      </c>
      <c r="M4896" s="27" t="str">
        <f t="shared" si="535"/>
        <v>Diamicton</v>
      </c>
    </row>
    <row r="4897" spans="1:13" x14ac:dyDescent="0.25">
      <c r="A4897" s="15" t="s">
        <v>145</v>
      </c>
      <c r="B4897" s="16" t="s">
        <v>26</v>
      </c>
      <c r="C4897" s="15" t="str">
        <f t="shared" si="533"/>
        <v>Silt &amp; Stones_Porous</v>
      </c>
      <c r="D4897" s="15">
        <v>0</v>
      </c>
      <c r="E4897" s="33">
        <f t="shared" si="536"/>
        <v>-4.8134274696818129E-2</v>
      </c>
      <c r="F4897" s="15" t="str">
        <f t="shared" si="532"/>
        <v>Not Used</v>
      </c>
      <c r="G4897" s="17" t="s">
        <v>159</v>
      </c>
      <c r="H4897" s="18" t="s">
        <v>158</v>
      </c>
      <c r="I4897" s="26" t="s">
        <v>158</v>
      </c>
      <c r="J4897" s="19" t="str">
        <f t="shared" si="537"/>
        <v>Not Used</v>
      </c>
      <c r="K4897" s="19" t="str">
        <f t="shared" si="538"/>
        <v>Not Used</v>
      </c>
      <c r="L4897" s="27" t="str">
        <f t="shared" si="534"/>
        <v>CHECK</v>
      </c>
      <c r="M4897" s="27" t="str">
        <f t="shared" si="535"/>
        <v>Diamicton</v>
      </c>
    </row>
    <row r="4898" spans="1:13" x14ac:dyDescent="0.25">
      <c r="A4898" s="15" t="s">
        <v>145</v>
      </c>
      <c r="B4898" s="16" t="s">
        <v>27</v>
      </c>
      <c r="C4898" s="15" t="str">
        <f t="shared" si="533"/>
        <v>Silt &amp; Stones_Sandy</v>
      </c>
      <c r="D4898" s="15">
        <v>1</v>
      </c>
      <c r="E4898" s="33">
        <f t="shared" si="536"/>
        <v>-4.8075106056537004E-2</v>
      </c>
      <c r="F4898" s="15" t="str">
        <f t="shared" si="532"/>
        <v>Rare/Uncommon</v>
      </c>
      <c r="G4898" s="17" t="s">
        <v>159</v>
      </c>
      <c r="H4898" s="18" t="s">
        <v>158</v>
      </c>
      <c r="I4898" s="26" t="s">
        <v>158</v>
      </c>
      <c r="J4898" s="19" t="str">
        <f t="shared" si="537"/>
        <v>Needs Review</v>
      </c>
      <c r="K4898" s="19" t="str">
        <f t="shared" si="538"/>
        <v>Bell &amp; Erber</v>
      </c>
      <c r="L4898" s="27" t="str">
        <f t="shared" si="534"/>
        <v>Diamicton</v>
      </c>
      <c r="M4898" s="27" t="str">
        <f t="shared" si="535"/>
        <v>Diamicton</v>
      </c>
    </row>
    <row r="4899" spans="1:13" x14ac:dyDescent="0.25">
      <c r="A4899" s="15" t="s">
        <v>145</v>
      </c>
      <c r="B4899" s="16" t="s">
        <v>28</v>
      </c>
      <c r="C4899" s="15" t="str">
        <f t="shared" si="533"/>
        <v>Silt &amp; Stones_Silty</v>
      </c>
      <c r="D4899" s="15">
        <v>1</v>
      </c>
      <c r="E4899" s="33">
        <f t="shared" si="536"/>
        <v>-4.8075106056537004E-2</v>
      </c>
      <c r="F4899" s="15" t="str">
        <f t="shared" si="532"/>
        <v>Rare/Uncommon</v>
      </c>
      <c r="G4899" s="17" t="s">
        <v>159</v>
      </c>
      <c r="H4899" s="18" t="s">
        <v>120</v>
      </c>
      <c r="I4899" s="26" t="s">
        <v>158</v>
      </c>
      <c r="J4899" s="19" t="str">
        <f t="shared" si="537"/>
        <v>Needs Review</v>
      </c>
      <c r="K4899" s="19" t="str">
        <f t="shared" si="538"/>
        <v>Nobody Agrees</v>
      </c>
      <c r="L4899" s="27" t="str">
        <f t="shared" si="534"/>
        <v>CHECK</v>
      </c>
      <c r="M4899" s="27" t="str">
        <f t="shared" si="535"/>
        <v>Sand &amp; Gravel</v>
      </c>
    </row>
    <row r="4900" spans="1:13" x14ac:dyDescent="0.25">
      <c r="A4900" s="15" t="s">
        <v>145</v>
      </c>
      <c r="B4900" s="16" t="s">
        <v>29</v>
      </c>
      <c r="C4900" s="15" t="str">
        <f t="shared" si="533"/>
        <v>Silt &amp; Stones_Soft</v>
      </c>
      <c r="D4900" s="15">
        <v>0</v>
      </c>
      <c r="E4900" s="33">
        <f t="shared" si="536"/>
        <v>-4.8134274696818129E-2</v>
      </c>
      <c r="F4900" s="15" t="str">
        <f t="shared" si="532"/>
        <v>Not Used</v>
      </c>
      <c r="G4900" s="17" t="s">
        <v>159</v>
      </c>
      <c r="H4900" s="18" t="s">
        <v>158</v>
      </c>
      <c r="I4900" s="26" t="s">
        <v>158</v>
      </c>
      <c r="J4900" s="19" t="str">
        <f t="shared" si="537"/>
        <v>Not Used</v>
      </c>
      <c r="K4900" s="19" t="str">
        <f t="shared" si="538"/>
        <v>Not Used</v>
      </c>
      <c r="L4900" s="27" t="str">
        <f t="shared" si="534"/>
        <v>CHECK</v>
      </c>
      <c r="M4900" s="27" t="str">
        <f t="shared" si="535"/>
        <v>Diamicton</v>
      </c>
    </row>
    <row r="4901" spans="1:13" x14ac:dyDescent="0.25">
      <c r="A4901" s="15" t="s">
        <v>145</v>
      </c>
      <c r="B4901" s="16" t="s">
        <v>30</v>
      </c>
      <c r="C4901" s="15" t="str">
        <f t="shared" si="533"/>
        <v>Silt &amp; Stones_Sticky</v>
      </c>
      <c r="D4901" s="15">
        <v>0</v>
      </c>
      <c r="E4901" s="33">
        <f t="shared" si="536"/>
        <v>-4.8134274696818129E-2</v>
      </c>
      <c r="F4901" s="15" t="str">
        <f t="shared" si="532"/>
        <v>Not Used</v>
      </c>
      <c r="G4901" s="17" t="s">
        <v>159</v>
      </c>
      <c r="H4901" s="18" t="s">
        <v>158</v>
      </c>
      <c r="I4901" s="26" t="s">
        <v>158</v>
      </c>
      <c r="J4901" s="19" t="str">
        <f t="shared" si="537"/>
        <v>Not Used</v>
      </c>
      <c r="K4901" s="19" t="str">
        <f t="shared" si="538"/>
        <v>Not Used</v>
      </c>
      <c r="L4901" s="27" t="str">
        <f t="shared" si="534"/>
        <v>CHECK</v>
      </c>
      <c r="M4901" s="27" t="str">
        <f t="shared" si="535"/>
        <v>Diamicton</v>
      </c>
    </row>
    <row r="4902" spans="1:13" x14ac:dyDescent="0.25">
      <c r="A4902" s="15" t="s">
        <v>145</v>
      </c>
      <c r="B4902" s="16" t="s">
        <v>31</v>
      </c>
      <c r="C4902" s="15" t="str">
        <f t="shared" si="533"/>
        <v>Silt &amp; Stones_Stoney</v>
      </c>
      <c r="D4902" s="15">
        <v>0</v>
      </c>
      <c r="E4902" s="33">
        <f t="shared" si="536"/>
        <v>-4.8134274696818129E-2</v>
      </c>
      <c r="F4902" s="15" t="str">
        <f t="shared" si="532"/>
        <v>Not Used</v>
      </c>
      <c r="G4902" s="17" t="s">
        <v>159</v>
      </c>
      <c r="H4902" s="18" t="s">
        <v>158</v>
      </c>
      <c r="I4902" s="26" t="s">
        <v>158</v>
      </c>
      <c r="J4902" s="19" t="str">
        <f t="shared" si="537"/>
        <v>Not Used</v>
      </c>
      <c r="K4902" s="19" t="str">
        <f t="shared" si="538"/>
        <v>Not Used</v>
      </c>
      <c r="L4902" s="27" t="str">
        <f t="shared" si="534"/>
        <v>CHECK</v>
      </c>
      <c r="M4902" s="27" t="str">
        <f t="shared" si="535"/>
        <v>Diamicton</v>
      </c>
    </row>
    <row r="4903" spans="1:13" x14ac:dyDescent="0.25">
      <c r="A4903" s="15" t="s">
        <v>145</v>
      </c>
      <c r="B4903" s="16" t="s">
        <v>32</v>
      </c>
      <c r="C4903" s="15" t="str">
        <f t="shared" si="533"/>
        <v>Silt &amp; Stones_Stringers</v>
      </c>
      <c r="D4903" s="15">
        <v>0</v>
      </c>
      <c r="E4903" s="33">
        <f t="shared" si="536"/>
        <v>-4.8134274696818129E-2</v>
      </c>
      <c r="F4903" s="15" t="str">
        <f t="shared" si="532"/>
        <v>Not Used</v>
      </c>
      <c r="G4903" s="17" t="s">
        <v>159</v>
      </c>
      <c r="H4903" s="18" t="s">
        <v>158</v>
      </c>
      <c r="I4903" s="26" t="s">
        <v>158</v>
      </c>
      <c r="J4903" s="19" t="str">
        <f t="shared" si="537"/>
        <v>Not Used</v>
      </c>
      <c r="K4903" s="19" t="str">
        <f t="shared" si="538"/>
        <v>Not Used</v>
      </c>
      <c r="L4903" s="27" t="str">
        <f t="shared" si="534"/>
        <v>CHECK</v>
      </c>
      <c r="M4903" s="27" t="str">
        <f t="shared" si="535"/>
        <v>Diamicton</v>
      </c>
    </row>
    <row r="4904" spans="1:13" x14ac:dyDescent="0.25">
      <c r="A4904" s="15" t="s">
        <v>145</v>
      </c>
      <c r="B4904" s="16" t="s">
        <v>33</v>
      </c>
      <c r="C4904" s="15" t="str">
        <f t="shared" si="533"/>
        <v>Silt &amp; Stones_Strips</v>
      </c>
      <c r="D4904" s="15">
        <v>0</v>
      </c>
      <c r="E4904" s="33">
        <f t="shared" si="536"/>
        <v>-4.8134274696818129E-2</v>
      </c>
      <c r="F4904" s="15" t="str">
        <f t="shared" si="532"/>
        <v>Not Used</v>
      </c>
      <c r="G4904" s="17" t="s">
        <v>159</v>
      </c>
      <c r="H4904" s="18" t="s">
        <v>158</v>
      </c>
      <c r="I4904" s="26" t="s">
        <v>158</v>
      </c>
      <c r="J4904" s="19" t="str">
        <f t="shared" si="537"/>
        <v>Not Used</v>
      </c>
      <c r="K4904" s="19" t="str">
        <f t="shared" si="538"/>
        <v>Not Used</v>
      </c>
      <c r="L4904" s="27" t="str">
        <f t="shared" si="534"/>
        <v>CHECK</v>
      </c>
      <c r="M4904" s="27" t="str">
        <f t="shared" si="535"/>
        <v>Diamicton</v>
      </c>
    </row>
    <row r="4905" spans="1:13" x14ac:dyDescent="0.25">
      <c r="A4905" s="15" t="s">
        <v>145</v>
      </c>
      <c r="B4905" s="16" t="s">
        <v>34</v>
      </c>
      <c r="C4905" s="15" t="str">
        <f t="shared" si="533"/>
        <v>Silt &amp; Stones_Swelling</v>
      </c>
      <c r="D4905" s="15">
        <v>0</v>
      </c>
      <c r="E4905" s="33">
        <f t="shared" si="536"/>
        <v>-4.8134274696818129E-2</v>
      </c>
      <c r="F4905" s="15" t="str">
        <f t="shared" si="532"/>
        <v>Not Used</v>
      </c>
      <c r="G4905" s="17" t="s">
        <v>159</v>
      </c>
      <c r="H4905" s="18" t="s">
        <v>158</v>
      </c>
      <c r="I4905" s="26" t="s">
        <v>158</v>
      </c>
      <c r="J4905" s="19" t="str">
        <f t="shared" si="537"/>
        <v>Not Used</v>
      </c>
      <c r="K4905" s="19" t="str">
        <f t="shared" si="538"/>
        <v>Not Used</v>
      </c>
      <c r="L4905" s="27" t="str">
        <f t="shared" si="534"/>
        <v>CHECK</v>
      </c>
      <c r="M4905" s="27" t="str">
        <f t="shared" si="535"/>
        <v>Diamicton</v>
      </c>
    </row>
    <row r="4906" spans="1:13" x14ac:dyDescent="0.25">
      <c r="A4906" s="15" t="s">
        <v>145</v>
      </c>
      <c r="B4906" s="16" t="s">
        <v>35</v>
      </c>
      <c r="C4906" s="15" t="str">
        <f t="shared" si="533"/>
        <v>Silt &amp; Stones_Very Coarse</v>
      </c>
      <c r="D4906" s="15">
        <v>0</v>
      </c>
      <c r="E4906" s="33">
        <f t="shared" si="536"/>
        <v>-4.8134274696818129E-2</v>
      </c>
      <c r="F4906" s="15" t="str">
        <f t="shared" si="532"/>
        <v>Not Used</v>
      </c>
      <c r="G4906" s="17" t="s">
        <v>159</v>
      </c>
      <c r="H4906" s="18" t="s">
        <v>158</v>
      </c>
      <c r="I4906" s="26" t="s">
        <v>158</v>
      </c>
      <c r="J4906" s="19" t="str">
        <f t="shared" si="537"/>
        <v>Not Used</v>
      </c>
      <c r="K4906" s="19" t="str">
        <f t="shared" si="538"/>
        <v>Not Used</v>
      </c>
      <c r="L4906" s="27" t="str">
        <f t="shared" si="534"/>
        <v>CHECK</v>
      </c>
      <c r="M4906" s="27" t="str">
        <f t="shared" si="535"/>
        <v>Diamicton</v>
      </c>
    </row>
    <row r="4907" spans="1:13" x14ac:dyDescent="0.25">
      <c r="A4907" s="15" t="s">
        <v>145</v>
      </c>
      <c r="B4907" s="16" t="s">
        <v>160</v>
      </c>
      <c r="C4907" s="15" t="str">
        <f t="shared" si="533"/>
        <v>Silt &amp; Stones_Very Fine</v>
      </c>
      <c r="D4907" s="15">
        <v>0</v>
      </c>
      <c r="E4907" s="33">
        <f t="shared" si="536"/>
        <v>-4.8134274696818129E-2</v>
      </c>
      <c r="F4907" s="15" t="str">
        <f t="shared" si="532"/>
        <v>Not Used</v>
      </c>
      <c r="G4907" s="17" t="s">
        <v>159</v>
      </c>
      <c r="H4907" s="18" t="s">
        <v>158</v>
      </c>
      <c r="I4907" s="26" t="s">
        <v>158</v>
      </c>
      <c r="J4907" s="19" t="str">
        <f t="shared" si="537"/>
        <v>Not Used</v>
      </c>
      <c r="K4907" s="19" t="str">
        <f t="shared" si="538"/>
        <v>Not Used</v>
      </c>
      <c r="L4907" s="27" t="str">
        <f t="shared" si="534"/>
        <v>CHECK</v>
      </c>
      <c r="M4907" s="27" t="str">
        <f t="shared" si="535"/>
        <v>Diamicton</v>
      </c>
    </row>
    <row r="4908" spans="1:13" x14ac:dyDescent="0.25">
      <c r="A4908" s="15" t="s">
        <v>145</v>
      </c>
      <c r="B4908" s="16" t="s">
        <v>36</v>
      </c>
      <c r="C4908" s="15" t="str">
        <f t="shared" si="533"/>
        <v>Silt &amp; Stones_Very Fine-Coarse</v>
      </c>
      <c r="D4908" s="15">
        <v>0</v>
      </c>
      <c r="E4908" s="33">
        <f t="shared" si="536"/>
        <v>-4.8134274696818129E-2</v>
      </c>
      <c r="F4908" s="15" t="str">
        <f t="shared" si="532"/>
        <v>Not Used</v>
      </c>
      <c r="G4908" s="17" t="s">
        <v>159</v>
      </c>
      <c r="H4908" s="18" t="s">
        <v>158</v>
      </c>
      <c r="I4908" s="26" t="s">
        <v>158</v>
      </c>
      <c r="J4908" s="19" t="str">
        <f t="shared" si="537"/>
        <v>Not Used</v>
      </c>
      <c r="K4908" s="19" t="str">
        <f t="shared" si="538"/>
        <v>Not Used</v>
      </c>
      <c r="L4908" s="27" t="str">
        <f t="shared" si="534"/>
        <v>CHECK</v>
      </c>
      <c r="M4908" s="27" t="str">
        <f t="shared" si="535"/>
        <v>Diamicton</v>
      </c>
    </row>
    <row r="4909" spans="1:13" x14ac:dyDescent="0.25">
      <c r="A4909" s="15" t="s">
        <v>145</v>
      </c>
      <c r="B4909" s="16" t="s">
        <v>37</v>
      </c>
      <c r="C4909" s="15" t="str">
        <f t="shared" si="533"/>
        <v>Silt &amp; Stones_Very Fine-Fine</v>
      </c>
      <c r="D4909" s="15">
        <v>0</v>
      </c>
      <c r="E4909" s="33">
        <f t="shared" si="536"/>
        <v>-4.8134274696818129E-2</v>
      </c>
      <c r="F4909" s="15" t="str">
        <f t="shared" si="532"/>
        <v>Not Used</v>
      </c>
      <c r="G4909" s="17" t="s">
        <v>159</v>
      </c>
      <c r="H4909" s="18" t="s">
        <v>158</v>
      </c>
      <c r="I4909" s="26" t="s">
        <v>158</v>
      </c>
      <c r="J4909" s="19" t="str">
        <f t="shared" si="537"/>
        <v>Not Used</v>
      </c>
      <c r="K4909" s="19" t="str">
        <f t="shared" si="538"/>
        <v>Not Used</v>
      </c>
      <c r="L4909" s="27" t="str">
        <f t="shared" si="534"/>
        <v>CHECK</v>
      </c>
      <c r="M4909" s="27" t="str">
        <f t="shared" si="535"/>
        <v>Diamicton</v>
      </c>
    </row>
    <row r="4910" spans="1:13" x14ac:dyDescent="0.25">
      <c r="A4910" s="15" t="s">
        <v>145</v>
      </c>
      <c r="B4910" s="16" t="s">
        <v>38</v>
      </c>
      <c r="C4910" s="15" t="str">
        <f t="shared" si="533"/>
        <v>Silt &amp; Stones_Very Fine-Medium</v>
      </c>
      <c r="D4910" s="15">
        <v>0</v>
      </c>
      <c r="E4910" s="33">
        <f t="shared" si="536"/>
        <v>-4.8134274696818129E-2</v>
      </c>
      <c r="F4910" s="15" t="str">
        <f t="shared" si="532"/>
        <v>Not Used</v>
      </c>
      <c r="G4910" s="17" t="s">
        <v>159</v>
      </c>
      <c r="H4910" s="18" t="s">
        <v>158</v>
      </c>
      <c r="I4910" s="26" t="s">
        <v>158</v>
      </c>
      <c r="J4910" s="19" t="str">
        <f t="shared" si="537"/>
        <v>Not Used</v>
      </c>
      <c r="K4910" s="19" t="str">
        <f t="shared" si="538"/>
        <v>Not Used</v>
      </c>
      <c r="L4910" s="27" t="str">
        <f t="shared" si="534"/>
        <v>CHECK</v>
      </c>
      <c r="M4910" s="27" t="str">
        <f t="shared" si="535"/>
        <v>Diamicton</v>
      </c>
    </row>
    <row r="4911" spans="1:13" x14ac:dyDescent="0.25">
      <c r="A4911" s="15" t="s">
        <v>145</v>
      </c>
      <c r="B4911" s="16" t="s">
        <v>39</v>
      </c>
      <c r="C4911" s="15" t="str">
        <f t="shared" si="533"/>
        <v>Silt &amp; Stones_Very Hard</v>
      </c>
      <c r="D4911" s="15">
        <v>0</v>
      </c>
      <c r="E4911" s="33">
        <f t="shared" si="536"/>
        <v>-4.8134274696818129E-2</v>
      </c>
      <c r="F4911" s="15" t="str">
        <f t="shared" si="532"/>
        <v>Not Used</v>
      </c>
      <c r="G4911" s="17" t="s">
        <v>159</v>
      </c>
      <c r="H4911" s="18" t="s">
        <v>158</v>
      </c>
      <c r="I4911" s="26" t="s">
        <v>158</v>
      </c>
      <c r="J4911" s="19" t="str">
        <f t="shared" si="537"/>
        <v>Not Used</v>
      </c>
      <c r="K4911" s="19" t="str">
        <f t="shared" si="538"/>
        <v>Not Used</v>
      </c>
      <c r="L4911" s="27" t="str">
        <f t="shared" si="534"/>
        <v>CHECK</v>
      </c>
      <c r="M4911" s="27" t="str">
        <f t="shared" si="535"/>
        <v>Diamicton</v>
      </c>
    </row>
    <row r="4912" spans="1:13" x14ac:dyDescent="0.25">
      <c r="A4912" s="15" t="s">
        <v>145</v>
      </c>
      <c r="B4912" s="16" t="s">
        <v>40</v>
      </c>
      <c r="C4912" s="15" t="str">
        <f t="shared" si="533"/>
        <v>Silt &amp; Stones_W/Boulders</v>
      </c>
      <c r="D4912" s="15">
        <v>0</v>
      </c>
      <c r="E4912" s="33">
        <f t="shared" si="536"/>
        <v>-4.8134274696818129E-2</v>
      </c>
      <c r="F4912" s="15" t="str">
        <f t="shared" si="532"/>
        <v>Not Used</v>
      </c>
      <c r="G4912" s="17" t="s">
        <v>159</v>
      </c>
      <c r="H4912" s="18" t="s">
        <v>158</v>
      </c>
      <c r="I4912" s="26" t="s">
        <v>158</v>
      </c>
      <c r="J4912" s="19" t="str">
        <f t="shared" si="537"/>
        <v>Not Used</v>
      </c>
      <c r="K4912" s="19" t="str">
        <f t="shared" si="538"/>
        <v>Not Used</v>
      </c>
      <c r="L4912" s="27" t="str">
        <f t="shared" si="534"/>
        <v>CHECK</v>
      </c>
      <c r="M4912" s="27" t="str">
        <f t="shared" si="535"/>
        <v>Diamicton</v>
      </c>
    </row>
    <row r="4913" spans="1:13" x14ac:dyDescent="0.25">
      <c r="A4913" s="15" t="s">
        <v>145</v>
      </c>
      <c r="B4913" s="16" t="s">
        <v>41</v>
      </c>
      <c r="C4913" s="15" t="str">
        <f t="shared" si="533"/>
        <v>Silt &amp; Stones_W/Clay</v>
      </c>
      <c r="D4913" s="15">
        <v>3</v>
      </c>
      <c r="E4913" s="33">
        <f t="shared" si="536"/>
        <v>-4.7956768775974754E-2</v>
      </c>
      <c r="F4913" s="15" t="str">
        <f t="shared" si="532"/>
        <v>Rare/Uncommon</v>
      </c>
      <c r="G4913" s="17" t="s">
        <v>159</v>
      </c>
      <c r="H4913" s="18" t="s">
        <v>158</v>
      </c>
      <c r="I4913" s="26" t="s">
        <v>158</v>
      </c>
      <c r="J4913" s="19" t="str">
        <f t="shared" si="537"/>
        <v>Needs Review</v>
      </c>
      <c r="K4913" s="19" t="str">
        <f t="shared" si="538"/>
        <v>Bell &amp; Erber</v>
      </c>
      <c r="L4913" s="27" t="str">
        <f t="shared" si="534"/>
        <v>Diamicton</v>
      </c>
      <c r="M4913" s="27" t="str">
        <f t="shared" si="535"/>
        <v>Diamicton</v>
      </c>
    </row>
    <row r="4914" spans="1:13" x14ac:dyDescent="0.25">
      <c r="A4914" s="15" t="s">
        <v>145</v>
      </c>
      <c r="B4914" s="16" t="s">
        <v>42</v>
      </c>
      <c r="C4914" s="15" t="str">
        <f t="shared" si="533"/>
        <v>Silt &amp; Stones_W/Coal</v>
      </c>
      <c r="D4914" s="15">
        <v>0</v>
      </c>
      <c r="E4914" s="33">
        <f t="shared" si="536"/>
        <v>-4.8134274696818129E-2</v>
      </c>
      <c r="F4914" s="15" t="str">
        <f t="shared" si="532"/>
        <v>Not Used</v>
      </c>
      <c r="G4914" s="17" t="s">
        <v>159</v>
      </c>
      <c r="H4914" s="18" t="s">
        <v>158</v>
      </c>
      <c r="I4914" s="26" t="s">
        <v>158</v>
      </c>
      <c r="J4914" s="19" t="str">
        <f t="shared" si="537"/>
        <v>Not Used</v>
      </c>
      <c r="K4914" s="19" t="str">
        <f t="shared" si="538"/>
        <v>Not Used</v>
      </c>
      <c r="L4914" s="27" t="str">
        <f t="shared" si="534"/>
        <v>CHECK</v>
      </c>
      <c r="M4914" s="27" t="str">
        <f t="shared" si="535"/>
        <v>Diamicton</v>
      </c>
    </row>
    <row r="4915" spans="1:13" x14ac:dyDescent="0.25">
      <c r="A4915" s="15" t="s">
        <v>145</v>
      </c>
      <c r="B4915" s="16" t="s">
        <v>43</v>
      </c>
      <c r="C4915" s="15" t="str">
        <f t="shared" si="533"/>
        <v>Silt &amp; Stones_W/Cobbles</v>
      </c>
      <c r="D4915" s="15">
        <v>0</v>
      </c>
      <c r="E4915" s="33">
        <f t="shared" si="536"/>
        <v>-4.8134274696818129E-2</v>
      </c>
      <c r="F4915" s="15" t="str">
        <f t="shared" si="532"/>
        <v>Not Used</v>
      </c>
      <c r="G4915" s="17" t="s">
        <v>159</v>
      </c>
      <c r="H4915" s="18" t="s">
        <v>158</v>
      </c>
      <c r="I4915" s="26" t="s">
        <v>158</v>
      </c>
      <c r="J4915" s="19" t="str">
        <f t="shared" si="537"/>
        <v>Not Used</v>
      </c>
      <c r="K4915" s="19" t="str">
        <f t="shared" si="538"/>
        <v>Not Used</v>
      </c>
      <c r="L4915" s="27" t="str">
        <f t="shared" si="534"/>
        <v>CHECK</v>
      </c>
      <c r="M4915" s="27" t="str">
        <f t="shared" si="535"/>
        <v>Diamicton</v>
      </c>
    </row>
    <row r="4916" spans="1:13" x14ac:dyDescent="0.25">
      <c r="A4916" s="15" t="s">
        <v>145</v>
      </c>
      <c r="B4916" s="16" t="s">
        <v>44</v>
      </c>
      <c r="C4916" s="15" t="str">
        <f t="shared" si="533"/>
        <v>Silt &amp; Stones_W/Dolomite</v>
      </c>
      <c r="D4916" s="15">
        <v>0</v>
      </c>
      <c r="E4916" s="33">
        <f t="shared" si="536"/>
        <v>-4.8134274696818129E-2</v>
      </c>
      <c r="F4916" s="15" t="str">
        <f t="shared" si="532"/>
        <v>Not Used</v>
      </c>
      <c r="G4916" s="17" t="s">
        <v>159</v>
      </c>
      <c r="H4916" s="18" t="s">
        <v>158</v>
      </c>
      <c r="I4916" s="26" t="s">
        <v>158</v>
      </c>
      <c r="J4916" s="19" t="str">
        <f t="shared" si="537"/>
        <v>Not Used</v>
      </c>
      <c r="K4916" s="19" t="str">
        <f t="shared" si="538"/>
        <v>Not Used</v>
      </c>
      <c r="L4916" s="27" t="str">
        <f t="shared" si="534"/>
        <v>CHECK</v>
      </c>
      <c r="M4916" s="27" t="str">
        <f t="shared" si="535"/>
        <v>Diamicton</v>
      </c>
    </row>
    <row r="4917" spans="1:13" x14ac:dyDescent="0.25">
      <c r="A4917" s="15" t="s">
        <v>145</v>
      </c>
      <c r="B4917" s="16" t="s">
        <v>45</v>
      </c>
      <c r="C4917" s="15" t="str">
        <f t="shared" si="533"/>
        <v>Silt &amp; Stones_W/Gravel</v>
      </c>
      <c r="D4917" s="15">
        <v>2</v>
      </c>
      <c r="E4917" s="33">
        <f t="shared" si="536"/>
        <v>-4.8015937416255879E-2</v>
      </c>
      <c r="F4917" s="15" t="str">
        <f t="shared" si="532"/>
        <v>Rare/Uncommon</v>
      </c>
      <c r="G4917" s="17" t="s">
        <v>159</v>
      </c>
      <c r="H4917" s="18" t="s">
        <v>158</v>
      </c>
      <c r="I4917" s="26" t="s">
        <v>158</v>
      </c>
      <c r="J4917" s="19" t="str">
        <f t="shared" si="537"/>
        <v>Needs Review</v>
      </c>
      <c r="K4917" s="19" t="str">
        <f t="shared" si="538"/>
        <v>Bell &amp; Erber</v>
      </c>
      <c r="L4917" s="27" t="str">
        <f t="shared" si="534"/>
        <v>Diamicton</v>
      </c>
      <c r="M4917" s="27" t="str">
        <f t="shared" si="535"/>
        <v>Diamicton</v>
      </c>
    </row>
    <row r="4918" spans="1:13" x14ac:dyDescent="0.25">
      <c r="A4918" s="15" t="s">
        <v>145</v>
      </c>
      <c r="B4918" s="16" t="s">
        <v>46</v>
      </c>
      <c r="C4918" s="15" t="str">
        <f t="shared" si="533"/>
        <v>Silt &amp; Stones_W/Gypsum</v>
      </c>
      <c r="D4918" s="15">
        <v>0</v>
      </c>
      <c r="E4918" s="33">
        <f t="shared" si="536"/>
        <v>-4.8134274696818129E-2</v>
      </c>
      <c r="F4918" s="15" t="str">
        <f t="shared" si="532"/>
        <v>Not Used</v>
      </c>
      <c r="G4918" s="17" t="s">
        <v>159</v>
      </c>
      <c r="H4918" s="18" t="s">
        <v>158</v>
      </c>
      <c r="I4918" s="26" t="s">
        <v>158</v>
      </c>
      <c r="J4918" s="19" t="str">
        <f t="shared" si="537"/>
        <v>Not Used</v>
      </c>
      <c r="K4918" s="19" t="str">
        <f t="shared" si="538"/>
        <v>Not Used</v>
      </c>
      <c r="L4918" s="27" t="str">
        <f t="shared" si="534"/>
        <v>CHECK</v>
      </c>
      <c r="M4918" s="27" t="str">
        <f t="shared" si="535"/>
        <v>Diamicton</v>
      </c>
    </row>
    <row r="4919" spans="1:13" x14ac:dyDescent="0.25">
      <c r="A4919" s="15" t="s">
        <v>145</v>
      </c>
      <c r="B4919" s="16" t="s">
        <v>47</v>
      </c>
      <c r="C4919" s="15" t="str">
        <f t="shared" si="533"/>
        <v>Silt &amp; Stones_W/Limestone</v>
      </c>
      <c r="D4919" s="15">
        <v>0</v>
      </c>
      <c r="E4919" s="33">
        <f t="shared" si="536"/>
        <v>-4.8134274696818129E-2</v>
      </c>
      <c r="F4919" s="15" t="str">
        <f t="shared" si="532"/>
        <v>Not Used</v>
      </c>
      <c r="G4919" s="17" t="s">
        <v>159</v>
      </c>
      <c r="H4919" s="18" t="s">
        <v>158</v>
      </c>
      <c r="I4919" s="26" t="s">
        <v>158</v>
      </c>
      <c r="J4919" s="19" t="str">
        <f t="shared" si="537"/>
        <v>Not Used</v>
      </c>
      <c r="K4919" s="19" t="str">
        <f t="shared" si="538"/>
        <v>Not Used</v>
      </c>
      <c r="L4919" s="27" t="str">
        <f t="shared" si="534"/>
        <v>CHECK</v>
      </c>
      <c r="M4919" s="27" t="str">
        <f t="shared" si="535"/>
        <v>Diamicton</v>
      </c>
    </row>
    <row r="4920" spans="1:13" x14ac:dyDescent="0.25">
      <c r="A4920" s="15" t="s">
        <v>145</v>
      </c>
      <c r="B4920" s="16" t="s">
        <v>48</v>
      </c>
      <c r="C4920" s="15" t="str">
        <f t="shared" si="533"/>
        <v>Silt &amp; Stones_W/Pyrite</v>
      </c>
      <c r="D4920" s="15">
        <v>0</v>
      </c>
      <c r="E4920" s="33">
        <f t="shared" si="536"/>
        <v>-4.8134274696818129E-2</v>
      </c>
      <c r="F4920" s="15" t="str">
        <f t="shared" si="532"/>
        <v>Not Used</v>
      </c>
      <c r="G4920" s="17" t="s">
        <v>159</v>
      </c>
      <c r="H4920" s="18" t="s">
        <v>158</v>
      </c>
      <c r="I4920" s="26" t="s">
        <v>158</v>
      </c>
      <c r="J4920" s="19" t="str">
        <f t="shared" si="537"/>
        <v>Not Used</v>
      </c>
      <c r="K4920" s="19" t="str">
        <f t="shared" si="538"/>
        <v>Not Used</v>
      </c>
      <c r="L4920" s="27" t="str">
        <f t="shared" si="534"/>
        <v>CHECK</v>
      </c>
      <c r="M4920" s="27" t="str">
        <f t="shared" si="535"/>
        <v>Diamicton</v>
      </c>
    </row>
    <row r="4921" spans="1:13" x14ac:dyDescent="0.25">
      <c r="A4921" s="15" t="s">
        <v>145</v>
      </c>
      <c r="B4921" s="16" t="s">
        <v>49</v>
      </c>
      <c r="C4921" s="15" t="str">
        <f t="shared" si="533"/>
        <v>Silt &amp; Stones_W/Sand</v>
      </c>
      <c r="D4921" s="15">
        <v>1</v>
      </c>
      <c r="E4921" s="33">
        <f t="shared" si="536"/>
        <v>-4.8075106056537004E-2</v>
      </c>
      <c r="F4921" s="15" t="str">
        <f t="shared" si="532"/>
        <v>Rare/Uncommon</v>
      </c>
      <c r="G4921" s="17" t="s">
        <v>159</v>
      </c>
      <c r="H4921" s="18" t="s">
        <v>120</v>
      </c>
      <c r="I4921" s="26" t="s">
        <v>158</v>
      </c>
      <c r="J4921" s="19" t="str">
        <f t="shared" si="537"/>
        <v>Needs Review</v>
      </c>
      <c r="K4921" s="19" t="str">
        <f t="shared" si="538"/>
        <v>Nobody Agrees</v>
      </c>
      <c r="L4921" s="27" t="str">
        <f t="shared" si="534"/>
        <v>CHECK</v>
      </c>
      <c r="M4921" s="27" t="str">
        <f t="shared" si="535"/>
        <v>Sand &amp; Gravel</v>
      </c>
    </row>
    <row r="4922" spans="1:13" x14ac:dyDescent="0.25">
      <c r="A4922" s="15" t="s">
        <v>145</v>
      </c>
      <c r="B4922" s="16" t="s">
        <v>50</v>
      </c>
      <c r="C4922" s="15" t="str">
        <f t="shared" si="533"/>
        <v>Silt &amp; Stones_W/Sandstone</v>
      </c>
      <c r="D4922" s="15">
        <v>0</v>
      </c>
      <c r="E4922" s="33">
        <f t="shared" si="536"/>
        <v>-4.8134274696818129E-2</v>
      </c>
      <c r="F4922" s="15" t="str">
        <f t="shared" si="532"/>
        <v>Not Used</v>
      </c>
      <c r="G4922" s="17" t="s">
        <v>159</v>
      </c>
      <c r="H4922" s="18" t="s">
        <v>158</v>
      </c>
      <c r="I4922" s="26" t="s">
        <v>158</v>
      </c>
      <c r="J4922" s="19" t="str">
        <f t="shared" si="537"/>
        <v>Not Used</v>
      </c>
      <c r="K4922" s="19" t="str">
        <f t="shared" si="538"/>
        <v>Not Used</v>
      </c>
      <c r="L4922" s="27" t="str">
        <f t="shared" si="534"/>
        <v>CHECK</v>
      </c>
      <c r="M4922" s="27" t="str">
        <f t="shared" si="535"/>
        <v>Diamicton</v>
      </c>
    </row>
    <row r="4923" spans="1:13" x14ac:dyDescent="0.25">
      <c r="A4923" s="15" t="s">
        <v>145</v>
      </c>
      <c r="B4923" s="16" t="s">
        <v>51</v>
      </c>
      <c r="C4923" s="15" t="str">
        <f t="shared" si="533"/>
        <v>Silt &amp; Stones_W/Shale</v>
      </c>
      <c r="D4923" s="15">
        <v>0</v>
      </c>
      <c r="E4923" s="33">
        <f t="shared" si="536"/>
        <v>-4.8134274696818129E-2</v>
      </c>
      <c r="F4923" s="15" t="str">
        <f t="shared" si="532"/>
        <v>Not Used</v>
      </c>
      <c r="G4923" s="17" t="s">
        <v>159</v>
      </c>
      <c r="H4923" s="18" t="s">
        <v>158</v>
      </c>
      <c r="I4923" s="26" t="s">
        <v>158</v>
      </c>
      <c r="J4923" s="19" t="str">
        <f t="shared" si="537"/>
        <v>Not Used</v>
      </c>
      <c r="K4923" s="19" t="str">
        <f t="shared" si="538"/>
        <v>Not Used</v>
      </c>
      <c r="L4923" s="27" t="str">
        <f t="shared" si="534"/>
        <v>CHECK</v>
      </c>
      <c r="M4923" s="27" t="str">
        <f t="shared" si="535"/>
        <v>Diamicton</v>
      </c>
    </row>
    <row r="4924" spans="1:13" x14ac:dyDescent="0.25">
      <c r="A4924" s="15" t="s">
        <v>145</v>
      </c>
      <c r="B4924" s="16" t="s">
        <v>52</v>
      </c>
      <c r="C4924" s="15" t="str">
        <f t="shared" si="533"/>
        <v>Silt &amp; Stones_W/Silt</v>
      </c>
      <c r="D4924" s="15">
        <v>1</v>
      </c>
      <c r="E4924" s="33">
        <f t="shared" si="536"/>
        <v>-4.8075106056537004E-2</v>
      </c>
      <c r="F4924" s="15" t="str">
        <f t="shared" si="532"/>
        <v>Rare/Uncommon</v>
      </c>
      <c r="G4924" s="17" t="s">
        <v>159</v>
      </c>
      <c r="H4924" s="18" t="s">
        <v>158</v>
      </c>
      <c r="I4924" s="26" t="s">
        <v>158</v>
      </c>
      <c r="J4924" s="19" t="str">
        <f t="shared" si="537"/>
        <v>Needs Review</v>
      </c>
      <c r="K4924" s="19" t="str">
        <f t="shared" si="538"/>
        <v>Bell &amp; Erber</v>
      </c>
      <c r="L4924" s="27" t="str">
        <f t="shared" si="534"/>
        <v>Diamicton</v>
      </c>
      <c r="M4924" s="27" t="str">
        <f t="shared" si="535"/>
        <v>Diamicton</v>
      </c>
    </row>
    <row r="4925" spans="1:13" x14ac:dyDescent="0.25">
      <c r="A4925" s="15" t="s">
        <v>145</v>
      </c>
      <c r="B4925" s="16" t="s">
        <v>53</v>
      </c>
      <c r="C4925" s="15" t="str">
        <f t="shared" si="533"/>
        <v>Silt &amp; Stones_W/Stones</v>
      </c>
      <c r="D4925" s="15">
        <v>0</v>
      </c>
      <c r="E4925" s="33">
        <f t="shared" si="536"/>
        <v>-4.8134274696818129E-2</v>
      </c>
      <c r="F4925" s="15" t="str">
        <f t="shared" si="532"/>
        <v>Not Used</v>
      </c>
      <c r="G4925" s="17" t="s">
        <v>159</v>
      </c>
      <c r="H4925" s="18" t="s">
        <v>158</v>
      </c>
      <c r="I4925" s="26" t="s">
        <v>158</v>
      </c>
      <c r="J4925" s="19" t="str">
        <f t="shared" si="537"/>
        <v>Not Used</v>
      </c>
      <c r="K4925" s="19" t="str">
        <f t="shared" si="538"/>
        <v>Not Used</v>
      </c>
      <c r="L4925" s="27" t="str">
        <f t="shared" si="534"/>
        <v>CHECK</v>
      </c>
      <c r="M4925" s="27" t="str">
        <f t="shared" si="535"/>
        <v>Diamicton</v>
      </c>
    </row>
    <row r="4926" spans="1:13" x14ac:dyDescent="0.25">
      <c r="A4926" s="15" t="s">
        <v>145</v>
      </c>
      <c r="B4926" s="16" t="s">
        <v>54</v>
      </c>
      <c r="C4926" s="15" t="str">
        <f t="shared" si="533"/>
        <v>Silt &amp; Stones_Water Bearing</v>
      </c>
      <c r="D4926" s="15">
        <v>1</v>
      </c>
      <c r="E4926" s="33">
        <f t="shared" si="536"/>
        <v>-4.8075106056537004E-2</v>
      </c>
      <c r="F4926" s="15" t="str">
        <f t="shared" si="532"/>
        <v>Rare/Uncommon</v>
      </c>
      <c r="G4926" s="17" t="s">
        <v>159</v>
      </c>
      <c r="H4926" s="18" t="s">
        <v>158</v>
      </c>
      <c r="I4926" s="26" t="s">
        <v>158</v>
      </c>
      <c r="J4926" s="19" t="str">
        <f t="shared" si="537"/>
        <v>Needs Review</v>
      </c>
      <c r="K4926" s="19" t="str">
        <f t="shared" si="538"/>
        <v>Bell &amp; Erber</v>
      </c>
      <c r="L4926" s="27" t="str">
        <f t="shared" si="534"/>
        <v>Diamicton</v>
      </c>
      <c r="M4926" s="27" t="str">
        <f t="shared" si="535"/>
        <v>Diamicton</v>
      </c>
    </row>
    <row r="4927" spans="1:13" x14ac:dyDescent="0.25">
      <c r="A4927" s="15" t="s">
        <v>145</v>
      </c>
      <c r="B4927" s="16" t="s">
        <v>55</v>
      </c>
      <c r="C4927" s="15" t="str">
        <f t="shared" si="533"/>
        <v>Silt &amp; Stones_Weathered</v>
      </c>
      <c r="D4927" s="15">
        <v>0</v>
      </c>
      <c r="E4927" s="33">
        <f t="shared" si="536"/>
        <v>-4.8134274696818129E-2</v>
      </c>
      <c r="F4927" s="15" t="str">
        <f t="shared" si="532"/>
        <v>Not Used</v>
      </c>
      <c r="G4927" s="17" t="s">
        <v>159</v>
      </c>
      <c r="H4927" s="18" t="s">
        <v>158</v>
      </c>
      <c r="I4927" s="26" t="s">
        <v>158</v>
      </c>
      <c r="J4927" s="19" t="str">
        <f t="shared" si="537"/>
        <v>Not Used</v>
      </c>
      <c r="K4927" s="19" t="str">
        <f t="shared" si="538"/>
        <v>Not Used</v>
      </c>
      <c r="L4927" s="27" t="str">
        <f t="shared" si="534"/>
        <v>CHECK</v>
      </c>
      <c r="M4927" s="27" t="str">
        <f t="shared" si="535"/>
        <v>Diamicton</v>
      </c>
    </row>
    <row r="4928" spans="1:13" x14ac:dyDescent="0.25">
      <c r="A4928" s="15" t="s">
        <v>145</v>
      </c>
      <c r="B4928" s="16" t="s">
        <v>56</v>
      </c>
      <c r="C4928" s="15" t="str">
        <f t="shared" si="533"/>
        <v>Silt &amp; Stones_Wet/Moist</v>
      </c>
      <c r="D4928" s="15">
        <v>0</v>
      </c>
      <c r="E4928" s="33">
        <f t="shared" si="536"/>
        <v>-4.8134274696818129E-2</v>
      </c>
      <c r="F4928" s="15" t="str">
        <f t="shared" si="532"/>
        <v>Not Used</v>
      </c>
      <c r="G4928" s="17" t="s">
        <v>159</v>
      </c>
      <c r="H4928" s="18" t="s">
        <v>158</v>
      </c>
      <c r="I4928" s="26" t="s">
        <v>158</v>
      </c>
      <c r="J4928" s="19" t="str">
        <f t="shared" si="537"/>
        <v>Not Used</v>
      </c>
      <c r="K4928" s="19" t="str">
        <f t="shared" si="538"/>
        <v>Not Used</v>
      </c>
      <c r="L4928" s="27" t="str">
        <f t="shared" si="534"/>
        <v>CHECK</v>
      </c>
      <c r="M4928" s="27" t="str">
        <f t="shared" si="535"/>
        <v>Diamicton</v>
      </c>
    </row>
    <row r="4929" spans="1:13" x14ac:dyDescent="0.25">
      <c r="A4929" s="15" t="s">
        <v>145</v>
      </c>
      <c r="B4929" s="16" t="s">
        <v>57</v>
      </c>
      <c r="C4929" s="15" t="str">
        <f t="shared" si="533"/>
        <v>Silt &amp; Stones_Wood</v>
      </c>
      <c r="D4929" s="15">
        <v>0</v>
      </c>
      <c r="E4929" s="33">
        <f t="shared" si="536"/>
        <v>-4.8134274696818129E-2</v>
      </c>
      <c r="F4929" s="15" t="str">
        <f t="shared" si="532"/>
        <v>Not Used</v>
      </c>
      <c r="G4929" s="17" t="s">
        <v>159</v>
      </c>
      <c r="H4929" s="18" t="s">
        <v>158</v>
      </c>
      <c r="I4929" s="26" t="s">
        <v>158</v>
      </c>
      <c r="J4929" s="19" t="str">
        <f t="shared" si="537"/>
        <v>Not Used</v>
      </c>
      <c r="K4929" s="19" t="str">
        <f t="shared" si="538"/>
        <v>Not Used</v>
      </c>
      <c r="L4929" s="27" t="str">
        <f t="shared" si="534"/>
        <v>CHECK</v>
      </c>
      <c r="M4929" s="27" t="str">
        <f t="shared" si="535"/>
        <v>Diamicton</v>
      </c>
    </row>
    <row r="4930" spans="1:13" x14ac:dyDescent="0.25">
      <c r="A4930" s="15" t="s">
        <v>146</v>
      </c>
      <c r="B4930" s="16"/>
      <c r="C4930" s="15" t="str">
        <f t="shared" si="533"/>
        <v>Silt Clay Gravel_</v>
      </c>
      <c r="D4930" s="15">
        <v>41</v>
      </c>
      <c r="E4930" s="33">
        <f t="shared" si="536"/>
        <v>-4.5708360445291939E-2</v>
      </c>
      <c r="F4930" s="15" t="str">
        <f t="shared" ref="F4930:F4993" si="539">IF(D4930=0,"Not Used",
IF(E4930&lt;Mean,"Rare/Uncommon",
IF(AND(E4930&gt;Mean,E4930&lt;(Mean + Standard_Deviation)),"Fairly Common",
IF(AND(E4930&gt;(Mean + Standard_Deviation),E4930&lt;(Mean + (2*Standard_Deviation))),"Common",
IF(E4930&gt;(Mean + (2*Standard_Deviation)),"Very Common","")))))</f>
        <v>Rare/Uncommon</v>
      </c>
      <c r="G4930" s="17" t="s">
        <v>159</v>
      </c>
      <c r="H4930" s="18" t="s">
        <v>158</v>
      </c>
      <c r="I4930" s="26" t="s">
        <v>158</v>
      </c>
      <c r="J4930" s="19" t="str">
        <f t="shared" si="537"/>
        <v>Needs Review</v>
      </c>
      <c r="K4930" s="19" t="str">
        <f t="shared" si="538"/>
        <v>Bell &amp; Erber</v>
      </c>
      <c r="L4930" s="27" t="str">
        <f t="shared" si="534"/>
        <v>Diamicton</v>
      </c>
      <c r="M4930" s="27" t="str">
        <f t="shared" si="535"/>
        <v>Diamicton</v>
      </c>
    </row>
    <row r="4931" spans="1:13" x14ac:dyDescent="0.25">
      <c r="A4931" s="15" t="s">
        <v>146</v>
      </c>
      <c r="B4931" s="16" t="s">
        <v>4</v>
      </c>
      <c r="C4931" s="15" t="str">
        <f t="shared" ref="C4931:C4994" si="540">A4931&amp;"_"&amp;IF(ISBLANK(B4931),"",B4931)</f>
        <v>Silt Clay Gravel_Broken</v>
      </c>
      <c r="D4931" s="15">
        <v>0</v>
      </c>
      <c r="E4931" s="33">
        <f t="shared" si="536"/>
        <v>-4.8134274696818129E-2</v>
      </c>
      <c r="F4931" s="15" t="str">
        <f t="shared" si="539"/>
        <v>Not Used</v>
      </c>
      <c r="G4931" s="17" t="s">
        <v>159</v>
      </c>
      <c r="H4931" s="18" t="s">
        <v>158</v>
      </c>
      <c r="I4931" s="26" t="s">
        <v>158</v>
      </c>
      <c r="J4931" s="19" t="str">
        <f t="shared" si="537"/>
        <v>Not Used</v>
      </c>
      <c r="K4931" s="19" t="str">
        <f t="shared" si="538"/>
        <v>Not Used</v>
      </c>
      <c r="L4931" s="27" t="str">
        <f t="shared" ref="L4931:L4994" si="541">IF(K4931="Esch &amp; Erber",I4931,IF(OR(K4931="Bell &amp; Esch",K4931="Bell &amp; Erber",K4931="Everyone Agrees"),H4931,"CHECK"))</f>
        <v>CHECK</v>
      </c>
      <c r="M4931" s="27" t="str">
        <f t="shared" ref="M4931:M4994" si="542">IF(K4931="Everyone Agrees",H4931,IF(J4931="Not Used",H4931,IF(NOT(L4931="CHECK"),L4931,H4931)))</f>
        <v>Diamicton</v>
      </c>
    </row>
    <row r="4932" spans="1:13" x14ac:dyDescent="0.25">
      <c r="A4932" s="15" t="s">
        <v>146</v>
      </c>
      <c r="B4932" s="16" t="s">
        <v>5</v>
      </c>
      <c r="C4932" s="15" t="str">
        <f t="shared" si="540"/>
        <v>Silt Clay Gravel_Cemented</v>
      </c>
      <c r="D4932" s="15">
        <v>0</v>
      </c>
      <c r="E4932" s="33">
        <f t="shared" ref="E4932:E4995" si="543">STANDARDIZE(D4932,(SUM($D$2:$D$5657)/COUNT($D$2:$D$5657)),_xlfn.STDEV.P($D$2:$D$5657))</f>
        <v>-4.8134274696818129E-2</v>
      </c>
      <c r="F4932" s="15" t="str">
        <f t="shared" si="539"/>
        <v>Not Used</v>
      </c>
      <c r="G4932" s="17" t="s">
        <v>159</v>
      </c>
      <c r="H4932" s="18" t="s">
        <v>158</v>
      </c>
      <c r="I4932" s="26" t="s">
        <v>158</v>
      </c>
      <c r="J4932" s="19" t="str">
        <f t="shared" ref="J4932:J4995" si="544">IF(AND(G4932=H4932,I4932=H4932),"Yes",IF(AND(OR(G4932="CHECK",H4932="CHECK",I4932="CHECK"),NOT(F4932="Not Used")),"Needs Review",IF(F4932="Not Used", "Not Used","No")))</f>
        <v>Not Used</v>
      </c>
      <c r="K4932" s="19" t="str">
        <f t="shared" ref="K4932:K4995" si="545">IF(J4932="Yes","Everyone Agrees",IF(F4932="Not Used","Not Used",IF(AND(G4932="CHECK",I4932="CHECK"),"Needs Review",IF(G4932=H4932,"Bell &amp; Esch",IF(H4932=I4932,"Bell &amp; Erber",IF(G4932=I4932,"Esch &amp; Erber","Nobody Agrees"))))))</f>
        <v>Not Used</v>
      </c>
      <c r="L4932" s="27" t="str">
        <f t="shared" si="541"/>
        <v>CHECK</v>
      </c>
      <c r="M4932" s="27" t="str">
        <f t="shared" si="542"/>
        <v>Diamicton</v>
      </c>
    </row>
    <row r="4933" spans="1:13" x14ac:dyDescent="0.25">
      <c r="A4933" s="15" t="s">
        <v>146</v>
      </c>
      <c r="B4933" s="16" t="s">
        <v>6</v>
      </c>
      <c r="C4933" s="15" t="str">
        <f t="shared" si="540"/>
        <v>Silt Clay Gravel_Clayey</v>
      </c>
      <c r="D4933" s="15">
        <v>0</v>
      </c>
      <c r="E4933" s="33">
        <f t="shared" si="543"/>
        <v>-4.8134274696818129E-2</v>
      </c>
      <c r="F4933" s="15" t="str">
        <f t="shared" si="539"/>
        <v>Not Used</v>
      </c>
      <c r="G4933" s="17" t="s">
        <v>159</v>
      </c>
      <c r="H4933" s="18" t="s">
        <v>158</v>
      </c>
      <c r="I4933" s="26" t="s">
        <v>158</v>
      </c>
      <c r="J4933" s="19" t="str">
        <f t="shared" si="544"/>
        <v>Not Used</v>
      </c>
      <c r="K4933" s="19" t="str">
        <f t="shared" si="545"/>
        <v>Not Used</v>
      </c>
      <c r="L4933" s="27" t="str">
        <f t="shared" si="541"/>
        <v>CHECK</v>
      </c>
      <c r="M4933" s="27" t="str">
        <f t="shared" si="542"/>
        <v>Diamicton</v>
      </c>
    </row>
    <row r="4934" spans="1:13" x14ac:dyDescent="0.25">
      <c r="A4934" s="15" t="s">
        <v>146</v>
      </c>
      <c r="B4934" s="16" t="s">
        <v>7</v>
      </c>
      <c r="C4934" s="15" t="str">
        <f t="shared" si="540"/>
        <v>Silt Clay Gravel_Coarse</v>
      </c>
      <c r="D4934" s="15">
        <v>2</v>
      </c>
      <c r="E4934" s="33">
        <f t="shared" si="543"/>
        <v>-4.8015937416255879E-2</v>
      </c>
      <c r="F4934" s="15" t="str">
        <f t="shared" si="539"/>
        <v>Rare/Uncommon</v>
      </c>
      <c r="G4934" s="17" t="s">
        <v>159</v>
      </c>
      <c r="H4934" s="18" t="s">
        <v>158</v>
      </c>
      <c r="I4934" s="26" t="s">
        <v>158</v>
      </c>
      <c r="J4934" s="19" t="str">
        <f t="shared" si="544"/>
        <v>Needs Review</v>
      </c>
      <c r="K4934" s="19" t="str">
        <f t="shared" si="545"/>
        <v>Bell &amp; Erber</v>
      </c>
      <c r="L4934" s="27" t="str">
        <f t="shared" si="541"/>
        <v>Diamicton</v>
      </c>
      <c r="M4934" s="27" t="str">
        <f t="shared" si="542"/>
        <v>Diamicton</v>
      </c>
    </row>
    <row r="4935" spans="1:13" x14ac:dyDescent="0.25">
      <c r="A4935" s="15" t="s">
        <v>146</v>
      </c>
      <c r="B4935" s="16" t="s">
        <v>8</v>
      </c>
      <c r="C4935" s="15" t="str">
        <f t="shared" si="540"/>
        <v>Silt Clay Gravel_Dense</v>
      </c>
      <c r="D4935" s="15">
        <v>0</v>
      </c>
      <c r="E4935" s="33">
        <f t="shared" si="543"/>
        <v>-4.8134274696818129E-2</v>
      </c>
      <c r="F4935" s="15" t="str">
        <f t="shared" si="539"/>
        <v>Not Used</v>
      </c>
      <c r="G4935" s="17" t="s">
        <v>159</v>
      </c>
      <c r="H4935" s="18" t="s">
        <v>158</v>
      </c>
      <c r="I4935" s="26" t="s">
        <v>158</v>
      </c>
      <c r="J4935" s="19" t="str">
        <f t="shared" si="544"/>
        <v>Not Used</v>
      </c>
      <c r="K4935" s="19" t="str">
        <f t="shared" si="545"/>
        <v>Not Used</v>
      </c>
      <c r="L4935" s="27" t="str">
        <f t="shared" si="541"/>
        <v>CHECK</v>
      </c>
      <c r="M4935" s="27" t="str">
        <f t="shared" si="542"/>
        <v>Diamicton</v>
      </c>
    </row>
    <row r="4936" spans="1:13" x14ac:dyDescent="0.25">
      <c r="A4936" s="15" t="s">
        <v>146</v>
      </c>
      <c r="B4936" s="16" t="s">
        <v>9</v>
      </c>
      <c r="C4936" s="15" t="str">
        <f t="shared" si="540"/>
        <v>Silt Clay Gravel_Dolomitic</v>
      </c>
      <c r="D4936" s="15">
        <v>0</v>
      </c>
      <c r="E4936" s="33">
        <f t="shared" si="543"/>
        <v>-4.8134274696818129E-2</v>
      </c>
      <c r="F4936" s="15" t="str">
        <f t="shared" si="539"/>
        <v>Not Used</v>
      </c>
      <c r="G4936" s="17" t="s">
        <v>159</v>
      </c>
      <c r="H4936" s="18" t="s">
        <v>158</v>
      </c>
      <c r="I4936" s="26" t="s">
        <v>158</v>
      </c>
      <c r="J4936" s="19" t="str">
        <f t="shared" si="544"/>
        <v>Not Used</v>
      </c>
      <c r="K4936" s="19" t="str">
        <f t="shared" si="545"/>
        <v>Not Used</v>
      </c>
      <c r="L4936" s="27" t="str">
        <f t="shared" si="541"/>
        <v>CHECK</v>
      </c>
      <c r="M4936" s="27" t="str">
        <f t="shared" si="542"/>
        <v>Diamicton</v>
      </c>
    </row>
    <row r="4937" spans="1:13" x14ac:dyDescent="0.25">
      <c r="A4937" s="15" t="s">
        <v>146</v>
      </c>
      <c r="B4937" s="16" t="s">
        <v>10</v>
      </c>
      <c r="C4937" s="15" t="str">
        <f t="shared" si="540"/>
        <v>Silt Clay Gravel_Dry</v>
      </c>
      <c r="D4937" s="15">
        <v>0</v>
      </c>
      <c r="E4937" s="33">
        <f t="shared" si="543"/>
        <v>-4.8134274696818129E-2</v>
      </c>
      <c r="F4937" s="15" t="str">
        <f t="shared" si="539"/>
        <v>Not Used</v>
      </c>
      <c r="G4937" s="17" t="s">
        <v>159</v>
      </c>
      <c r="H4937" s="18" t="s">
        <v>158</v>
      </c>
      <c r="I4937" s="26" t="s">
        <v>158</v>
      </c>
      <c r="J4937" s="19" t="str">
        <f t="shared" si="544"/>
        <v>Not Used</v>
      </c>
      <c r="K4937" s="19" t="str">
        <f t="shared" si="545"/>
        <v>Not Used</v>
      </c>
      <c r="L4937" s="27" t="str">
        <f t="shared" si="541"/>
        <v>CHECK</v>
      </c>
      <c r="M4937" s="27" t="str">
        <f t="shared" si="542"/>
        <v>Diamicton</v>
      </c>
    </row>
    <row r="4938" spans="1:13" x14ac:dyDescent="0.25">
      <c r="A4938" s="15" t="s">
        <v>146</v>
      </c>
      <c r="B4938" s="16" t="s">
        <v>11</v>
      </c>
      <c r="C4938" s="15" t="str">
        <f t="shared" si="540"/>
        <v>Silt Clay Gravel_Fill</v>
      </c>
      <c r="D4938" s="15">
        <v>0</v>
      </c>
      <c r="E4938" s="33">
        <f t="shared" si="543"/>
        <v>-4.8134274696818129E-2</v>
      </c>
      <c r="F4938" s="15" t="str">
        <f t="shared" si="539"/>
        <v>Not Used</v>
      </c>
      <c r="G4938" s="17" t="s">
        <v>159</v>
      </c>
      <c r="H4938" s="18" t="s">
        <v>167</v>
      </c>
      <c r="I4938" s="26" t="s">
        <v>167</v>
      </c>
      <c r="J4938" s="19" t="str">
        <f t="shared" si="544"/>
        <v>Not Used</v>
      </c>
      <c r="K4938" s="19" t="str">
        <f t="shared" si="545"/>
        <v>Not Used</v>
      </c>
      <c r="L4938" s="27" t="str">
        <f t="shared" si="541"/>
        <v>CHECK</v>
      </c>
      <c r="M4938" s="27" t="str">
        <f t="shared" si="542"/>
        <v>Unknown or No Record</v>
      </c>
    </row>
    <row r="4939" spans="1:13" x14ac:dyDescent="0.25">
      <c r="A4939" s="15" t="s">
        <v>146</v>
      </c>
      <c r="B4939" s="16" t="s">
        <v>12</v>
      </c>
      <c r="C4939" s="15" t="str">
        <f t="shared" si="540"/>
        <v>Silt Clay Gravel_Fine</v>
      </c>
      <c r="D4939" s="15">
        <v>5</v>
      </c>
      <c r="E4939" s="33">
        <f t="shared" si="543"/>
        <v>-4.7838431495412496E-2</v>
      </c>
      <c r="F4939" s="15" t="str">
        <f t="shared" si="539"/>
        <v>Rare/Uncommon</v>
      </c>
      <c r="G4939" s="17" t="s">
        <v>159</v>
      </c>
      <c r="H4939" s="18" t="s">
        <v>158</v>
      </c>
      <c r="I4939" s="26" t="s">
        <v>158</v>
      </c>
      <c r="J4939" s="19" t="str">
        <f t="shared" si="544"/>
        <v>Needs Review</v>
      </c>
      <c r="K4939" s="19" t="str">
        <f t="shared" si="545"/>
        <v>Bell &amp; Erber</v>
      </c>
      <c r="L4939" s="27" t="str">
        <f t="shared" si="541"/>
        <v>Diamicton</v>
      </c>
      <c r="M4939" s="27" t="str">
        <f t="shared" si="542"/>
        <v>Diamicton</v>
      </c>
    </row>
    <row r="4940" spans="1:13" x14ac:dyDescent="0.25">
      <c r="A4940" s="15" t="s">
        <v>146</v>
      </c>
      <c r="B4940" s="16" t="s">
        <v>13</v>
      </c>
      <c r="C4940" s="15" t="str">
        <f t="shared" si="540"/>
        <v>Silt Clay Gravel_Fine To Coarse</v>
      </c>
      <c r="D4940" s="15">
        <v>1</v>
      </c>
      <c r="E4940" s="33">
        <f t="shared" si="543"/>
        <v>-4.8075106056537004E-2</v>
      </c>
      <c r="F4940" s="15" t="str">
        <f t="shared" si="539"/>
        <v>Rare/Uncommon</v>
      </c>
      <c r="G4940" s="17" t="s">
        <v>159</v>
      </c>
      <c r="H4940" s="18" t="s">
        <v>158</v>
      </c>
      <c r="I4940" s="26" t="s">
        <v>158</v>
      </c>
      <c r="J4940" s="19" t="str">
        <f t="shared" si="544"/>
        <v>Needs Review</v>
      </c>
      <c r="K4940" s="19" t="str">
        <f t="shared" si="545"/>
        <v>Bell &amp; Erber</v>
      </c>
      <c r="L4940" s="27" t="str">
        <f t="shared" si="541"/>
        <v>Diamicton</v>
      </c>
      <c r="M4940" s="27" t="str">
        <f t="shared" si="542"/>
        <v>Diamicton</v>
      </c>
    </row>
    <row r="4941" spans="1:13" x14ac:dyDescent="0.25">
      <c r="A4941" s="15" t="s">
        <v>146</v>
      </c>
      <c r="B4941" s="16" t="s">
        <v>14</v>
      </c>
      <c r="C4941" s="15" t="str">
        <f t="shared" si="540"/>
        <v>Silt Clay Gravel_Fine To Medium</v>
      </c>
      <c r="D4941" s="15">
        <v>0</v>
      </c>
      <c r="E4941" s="33">
        <f t="shared" si="543"/>
        <v>-4.8134274696818129E-2</v>
      </c>
      <c r="F4941" s="15" t="str">
        <f t="shared" si="539"/>
        <v>Not Used</v>
      </c>
      <c r="G4941" s="17" t="s">
        <v>159</v>
      </c>
      <c r="H4941" s="18" t="s">
        <v>158</v>
      </c>
      <c r="I4941" s="26" t="s">
        <v>158</v>
      </c>
      <c r="J4941" s="19" t="str">
        <f t="shared" si="544"/>
        <v>Not Used</v>
      </c>
      <c r="K4941" s="19" t="str">
        <f t="shared" si="545"/>
        <v>Not Used</v>
      </c>
      <c r="L4941" s="27" t="str">
        <f t="shared" si="541"/>
        <v>CHECK</v>
      </c>
      <c r="M4941" s="27" t="str">
        <f t="shared" si="542"/>
        <v>Diamicton</v>
      </c>
    </row>
    <row r="4942" spans="1:13" x14ac:dyDescent="0.25">
      <c r="A4942" s="15" t="s">
        <v>146</v>
      </c>
      <c r="B4942" s="16" t="s">
        <v>15</v>
      </c>
      <c r="C4942" s="15" t="str">
        <f t="shared" si="540"/>
        <v>Silt Clay Gravel_Firm</v>
      </c>
      <c r="D4942" s="15">
        <v>0</v>
      </c>
      <c r="E4942" s="33">
        <f t="shared" si="543"/>
        <v>-4.8134274696818129E-2</v>
      </c>
      <c r="F4942" s="15" t="str">
        <f t="shared" si="539"/>
        <v>Not Used</v>
      </c>
      <c r="G4942" s="17" t="s">
        <v>159</v>
      </c>
      <c r="H4942" s="18" t="s">
        <v>158</v>
      </c>
      <c r="I4942" s="26" t="s">
        <v>158</v>
      </c>
      <c r="J4942" s="19" t="str">
        <f t="shared" si="544"/>
        <v>Not Used</v>
      </c>
      <c r="K4942" s="19" t="str">
        <f t="shared" si="545"/>
        <v>Not Used</v>
      </c>
      <c r="L4942" s="27" t="str">
        <f t="shared" si="541"/>
        <v>CHECK</v>
      </c>
      <c r="M4942" s="27" t="str">
        <f t="shared" si="542"/>
        <v>Diamicton</v>
      </c>
    </row>
    <row r="4943" spans="1:13" x14ac:dyDescent="0.25">
      <c r="A4943" s="15" t="s">
        <v>146</v>
      </c>
      <c r="B4943" s="16" t="s">
        <v>16</v>
      </c>
      <c r="C4943" s="15" t="str">
        <f t="shared" si="540"/>
        <v>Silt Clay Gravel_Fractured</v>
      </c>
      <c r="D4943" s="15">
        <v>0</v>
      </c>
      <c r="E4943" s="33">
        <f t="shared" si="543"/>
        <v>-4.8134274696818129E-2</v>
      </c>
      <c r="F4943" s="15" t="str">
        <f t="shared" si="539"/>
        <v>Not Used</v>
      </c>
      <c r="G4943" s="17" t="s">
        <v>159</v>
      </c>
      <c r="H4943" s="18" t="s">
        <v>158</v>
      </c>
      <c r="I4943" s="26" t="s">
        <v>158</v>
      </c>
      <c r="J4943" s="19" t="str">
        <f t="shared" si="544"/>
        <v>Not Used</v>
      </c>
      <c r="K4943" s="19" t="str">
        <f t="shared" si="545"/>
        <v>Not Used</v>
      </c>
      <c r="L4943" s="27" t="str">
        <f t="shared" si="541"/>
        <v>CHECK</v>
      </c>
      <c r="M4943" s="27" t="str">
        <f t="shared" si="542"/>
        <v>Diamicton</v>
      </c>
    </row>
    <row r="4944" spans="1:13" x14ac:dyDescent="0.25">
      <c r="A4944" s="15" t="s">
        <v>146</v>
      </c>
      <c r="B4944" s="16" t="s">
        <v>17</v>
      </c>
      <c r="C4944" s="15" t="str">
        <f t="shared" si="540"/>
        <v>Silt Clay Gravel_Gravely</v>
      </c>
      <c r="D4944" s="15">
        <v>0</v>
      </c>
      <c r="E4944" s="33">
        <f t="shared" si="543"/>
        <v>-4.8134274696818129E-2</v>
      </c>
      <c r="F4944" s="15" t="str">
        <f t="shared" si="539"/>
        <v>Not Used</v>
      </c>
      <c r="G4944" s="17" t="s">
        <v>159</v>
      </c>
      <c r="H4944" s="18" t="s">
        <v>158</v>
      </c>
      <c r="I4944" s="26" t="s">
        <v>158</v>
      </c>
      <c r="J4944" s="19" t="str">
        <f t="shared" si="544"/>
        <v>Not Used</v>
      </c>
      <c r="K4944" s="19" t="str">
        <f t="shared" si="545"/>
        <v>Not Used</v>
      </c>
      <c r="L4944" s="27" t="str">
        <f t="shared" si="541"/>
        <v>CHECK</v>
      </c>
      <c r="M4944" s="27" t="str">
        <f t="shared" si="542"/>
        <v>Diamicton</v>
      </c>
    </row>
    <row r="4945" spans="1:13" x14ac:dyDescent="0.25">
      <c r="A4945" s="15" t="s">
        <v>146</v>
      </c>
      <c r="B4945" s="16" t="s">
        <v>18</v>
      </c>
      <c r="C4945" s="15" t="str">
        <f t="shared" si="540"/>
        <v>Silt Clay Gravel_Gummy</v>
      </c>
      <c r="D4945" s="15">
        <v>0</v>
      </c>
      <c r="E4945" s="33">
        <f t="shared" si="543"/>
        <v>-4.8134274696818129E-2</v>
      </c>
      <c r="F4945" s="15" t="str">
        <f t="shared" si="539"/>
        <v>Not Used</v>
      </c>
      <c r="G4945" s="17" t="s">
        <v>159</v>
      </c>
      <c r="H4945" s="18" t="s">
        <v>158</v>
      </c>
      <c r="I4945" s="26" t="s">
        <v>158</v>
      </c>
      <c r="J4945" s="19" t="str">
        <f t="shared" si="544"/>
        <v>Not Used</v>
      </c>
      <c r="K4945" s="19" t="str">
        <f t="shared" si="545"/>
        <v>Not Used</v>
      </c>
      <c r="L4945" s="27" t="str">
        <f t="shared" si="541"/>
        <v>CHECK</v>
      </c>
      <c r="M4945" s="27" t="str">
        <f t="shared" si="542"/>
        <v>Diamicton</v>
      </c>
    </row>
    <row r="4946" spans="1:13" x14ac:dyDescent="0.25">
      <c r="A4946" s="15" t="s">
        <v>146</v>
      </c>
      <c r="B4946" s="16" t="s">
        <v>19</v>
      </c>
      <c r="C4946" s="15" t="str">
        <f t="shared" si="540"/>
        <v>Silt Clay Gravel_Hard</v>
      </c>
      <c r="D4946" s="15">
        <v>0</v>
      </c>
      <c r="E4946" s="33">
        <f t="shared" si="543"/>
        <v>-4.8134274696818129E-2</v>
      </c>
      <c r="F4946" s="15" t="str">
        <f t="shared" si="539"/>
        <v>Not Used</v>
      </c>
      <c r="G4946" s="17" t="s">
        <v>159</v>
      </c>
      <c r="H4946" s="18" t="s">
        <v>158</v>
      </c>
      <c r="I4946" s="26" t="s">
        <v>158</v>
      </c>
      <c r="J4946" s="19" t="str">
        <f t="shared" si="544"/>
        <v>Not Used</v>
      </c>
      <c r="K4946" s="19" t="str">
        <f t="shared" si="545"/>
        <v>Not Used</v>
      </c>
      <c r="L4946" s="27" t="str">
        <f t="shared" si="541"/>
        <v>CHECK</v>
      </c>
      <c r="M4946" s="27" t="str">
        <f t="shared" si="542"/>
        <v>Diamicton</v>
      </c>
    </row>
    <row r="4947" spans="1:13" x14ac:dyDescent="0.25">
      <c r="A4947" s="15" t="s">
        <v>146</v>
      </c>
      <c r="B4947" s="16" t="s">
        <v>20</v>
      </c>
      <c r="C4947" s="15" t="str">
        <f t="shared" si="540"/>
        <v>Silt Clay Gravel_Heaving/Quick</v>
      </c>
      <c r="D4947" s="15">
        <v>0</v>
      </c>
      <c r="E4947" s="33">
        <f t="shared" si="543"/>
        <v>-4.8134274696818129E-2</v>
      </c>
      <c r="F4947" s="15" t="str">
        <f t="shared" si="539"/>
        <v>Not Used</v>
      </c>
      <c r="G4947" s="17" t="s">
        <v>159</v>
      </c>
      <c r="H4947" s="18" t="s">
        <v>158</v>
      </c>
      <c r="I4947" s="26" t="s">
        <v>158</v>
      </c>
      <c r="J4947" s="19" t="str">
        <f t="shared" si="544"/>
        <v>Not Used</v>
      </c>
      <c r="K4947" s="19" t="str">
        <f t="shared" si="545"/>
        <v>Not Used</v>
      </c>
      <c r="L4947" s="27" t="str">
        <f t="shared" si="541"/>
        <v>CHECK</v>
      </c>
      <c r="M4947" s="27" t="str">
        <f t="shared" si="542"/>
        <v>Diamicton</v>
      </c>
    </row>
    <row r="4948" spans="1:13" x14ac:dyDescent="0.25">
      <c r="A4948" s="15" t="s">
        <v>146</v>
      </c>
      <c r="B4948" s="16" t="s">
        <v>21</v>
      </c>
      <c r="C4948" s="15" t="str">
        <f t="shared" si="540"/>
        <v>Silt Clay Gravel_Karst</v>
      </c>
      <c r="D4948" s="15">
        <v>0</v>
      </c>
      <c r="E4948" s="33">
        <f t="shared" si="543"/>
        <v>-4.8134274696818129E-2</v>
      </c>
      <c r="F4948" s="15" t="str">
        <f t="shared" si="539"/>
        <v>Not Used</v>
      </c>
      <c r="G4948" s="17" t="s">
        <v>159</v>
      </c>
      <c r="H4948" s="18" t="s">
        <v>158</v>
      </c>
      <c r="I4948" s="26" t="s">
        <v>158</v>
      </c>
      <c r="J4948" s="19" t="str">
        <f t="shared" si="544"/>
        <v>Not Used</v>
      </c>
      <c r="K4948" s="19" t="str">
        <f t="shared" si="545"/>
        <v>Not Used</v>
      </c>
      <c r="L4948" s="27" t="str">
        <f t="shared" si="541"/>
        <v>CHECK</v>
      </c>
      <c r="M4948" s="27" t="str">
        <f t="shared" si="542"/>
        <v>Diamicton</v>
      </c>
    </row>
    <row r="4949" spans="1:13" x14ac:dyDescent="0.25">
      <c r="A4949" s="15" t="s">
        <v>146</v>
      </c>
      <c r="B4949" s="16" t="s">
        <v>22</v>
      </c>
      <c r="C4949" s="15" t="str">
        <f t="shared" si="540"/>
        <v>Silt Clay Gravel_Layered</v>
      </c>
      <c r="D4949" s="15">
        <v>0</v>
      </c>
      <c r="E4949" s="33">
        <f t="shared" si="543"/>
        <v>-4.8134274696818129E-2</v>
      </c>
      <c r="F4949" s="15" t="str">
        <f t="shared" si="539"/>
        <v>Not Used</v>
      </c>
      <c r="G4949" s="17" t="s">
        <v>159</v>
      </c>
      <c r="H4949" s="18" t="s">
        <v>158</v>
      </c>
      <c r="I4949" s="26" t="s">
        <v>158</v>
      </c>
      <c r="J4949" s="19" t="str">
        <f t="shared" si="544"/>
        <v>Not Used</v>
      </c>
      <c r="K4949" s="19" t="str">
        <f t="shared" si="545"/>
        <v>Not Used</v>
      </c>
      <c r="L4949" s="27" t="str">
        <f t="shared" si="541"/>
        <v>CHECK</v>
      </c>
      <c r="M4949" s="27" t="str">
        <f t="shared" si="542"/>
        <v>Diamicton</v>
      </c>
    </row>
    <row r="4950" spans="1:13" x14ac:dyDescent="0.25">
      <c r="A4950" s="15" t="s">
        <v>146</v>
      </c>
      <c r="B4950" s="16" t="s">
        <v>23</v>
      </c>
      <c r="C4950" s="15" t="str">
        <f t="shared" si="540"/>
        <v>Silt Clay Gravel_Medium</v>
      </c>
      <c r="D4950" s="15">
        <v>0</v>
      </c>
      <c r="E4950" s="33">
        <f t="shared" si="543"/>
        <v>-4.8134274696818129E-2</v>
      </c>
      <c r="F4950" s="15" t="str">
        <f t="shared" si="539"/>
        <v>Not Used</v>
      </c>
      <c r="G4950" s="17" t="s">
        <v>159</v>
      </c>
      <c r="H4950" s="18" t="s">
        <v>158</v>
      </c>
      <c r="I4950" s="26" t="s">
        <v>158</v>
      </c>
      <c r="J4950" s="19" t="str">
        <f t="shared" si="544"/>
        <v>Not Used</v>
      </c>
      <c r="K4950" s="19" t="str">
        <f t="shared" si="545"/>
        <v>Not Used</v>
      </c>
      <c r="L4950" s="27" t="str">
        <f t="shared" si="541"/>
        <v>CHECK</v>
      </c>
      <c r="M4950" s="27" t="str">
        <f t="shared" si="542"/>
        <v>Diamicton</v>
      </c>
    </row>
    <row r="4951" spans="1:13" x14ac:dyDescent="0.25">
      <c r="A4951" s="15" t="s">
        <v>146</v>
      </c>
      <c r="B4951" s="16" t="s">
        <v>24</v>
      </c>
      <c r="C4951" s="15" t="str">
        <f t="shared" si="540"/>
        <v>Silt Clay Gravel_Medium To Coarse</v>
      </c>
      <c r="D4951" s="15">
        <v>0</v>
      </c>
      <c r="E4951" s="33">
        <f t="shared" si="543"/>
        <v>-4.8134274696818129E-2</v>
      </c>
      <c r="F4951" s="15" t="str">
        <f t="shared" si="539"/>
        <v>Not Used</v>
      </c>
      <c r="G4951" s="17" t="s">
        <v>159</v>
      </c>
      <c r="H4951" s="18" t="s">
        <v>158</v>
      </c>
      <c r="I4951" s="26" t="s">
        <v>158</v>
      </c>
      <c r="J4951" s="19" t="str">
        <f t="shared" si="544"/>
        <v>Not Used</v>
      </c>
      <c r="K4951" s="19" t="str">
        <f t="shared" si="545"/>
        <v>Not Used</v>
      </c>
      <c r="L4951" s="27" t="str">
        <f t="shared" si="541"/>
        <v>CHECK</v>
      </c>
      <c r="M4951" s="27" t="str">
        <f t="shared" si="542"/>
        <v>Diamicton</v>
      </c>
    </row>
    <row r="4952" spans="1:13" x14ac:dyDescent="0.25">
      <c r="A4952" s="15" t="s">
        <v>146</v>
      </c>
      <c r="B4952" s="16" t="s">
        <v>25</v>
      </c>
      <c r="C4952" s="15" t="str">
        <f t="shared" si="540"/>
        <v>Silt Clay Gravel_Organic</v>
      </c>
      <c r="D4952" s="15">
        <v>0</v>
      </c>
      <c r="E4952" s="33">
        <f t="shared" si="543"/>
        <v>-4.8134274696818129E-2</v>
      </c>
      <c r="F4952" s="15" t="str">
        <f t="shared" si="539"/>
        <v>Not Used</v>
      </c>
      <c r="G4952" s="17" t="s">
        <v>159</v>
      </c>
      <c r="H4952" s="18" t="s">
        <v>158</v>
      </c>
      <c r="I4952" s="26" t="s">
        <v>158</v>
      </c>
      <c r="J4952" s="19" t="str">
        <f t="shared" si="544"/>
        <v>Not Used</v>
      </c>
      <c r="K4952" s="19" t="str">
        <f t="shared" si="545"/>
        <v>Not Used</v>
      </c>
      <c r="L4952" s="27" t="str">
        <f t="shared" si="541"/>
        <v>CHECK</v>
      </c>
      <c r="M4952" s="27" t="str">
        <f t="shared" si="542"/>
        <v>Diamicton</v>
      </c>
    </row>
    <row r="4953" spans="1:13" x14ac:dyDescent="0.25">
      <c r="A4953" s="15" t="s">
        <v>146</v>
      </c>
      <c r="B4953" s="16" t="s">
        <v>26</v>
      </c>
      <c r="C4953" s="15" t="str">
        <f t="shared" si="540"/>
        <v>Silt Clay Gravel_Porous</v>
      </c>
      <c r="D4953" s="15">
        <v>0</v>
      </c>
      <c r="E4953" s="33">
        <f t="shared" si="543"/>
        <v>-4.8134274696818129E-2</v>
      </c>
      <c r="F4953" s="15" t="str">
        <f t="shared" si="539"/>
        <v>Not Used</v>
      </c>
      <c r="G4953" s="17" t="s">
        <v>159</v>
      </c>
      <c r="H4953" s="18" t="s">
        <v>158</v>
      </c>
      <c r="I4953" s="26" t="s">
        <v>158</v>
      </c>
      <c r="J4953" s="19" t="str">
        <f t="shared" si="544"/>
        <v>Not Used</v>
      </c>
      <c r="K4953" s="19" t="str">
        <f t="shared" si="545"/>
        <v>Not Used</v>
      </c>
      <c r="L4953" s="27" t="str">
        <f t="shared" si="541"/>
        <v>CHECK</v>
      </c>
      <c r="M4953" s="27" t="str">
        <f t="shared" si="542"/>
        <v>Diamicton</v>
      </c>
    </row>
    <row r="4954" spans="1:13" x14ac:dyDescent="0.25">
      <c r="A4954" s="15" t="s">
        <v>146</v>
      </c>
      <c r="B4954" s="16" t="s">
        <v>27</v>
      </c>
      <c r="C4954" s="15" t="str">
        <f t="shared" si="540"/>
        <v>Silt Clay Gravel_Sandy</v>
      </c>
      <c r="D4954" s="15">
        <v>9</v>
      </c>
      <c r="E4954" s="33">
        <f t="shared" si="543"/>
        <v>-4.7601756934287989E-2</v>
      </c>
      <c r="F4954" s="15" t="str">
        <f t="shared" si="539"/>
        <v>Rare/Uncommon</v>
      </c>
      <c r="G4954" s="17" t="s">
        <v>159</v>
      </c>
      <c r="H4954" s="18" t="s">
        <v>158</v>
      </c>
      <c r="I4954" s="26" t="s">
        <v>158</v>
      </c>
      <c r="J4954" s="19" t="str">
        <f t="shared" si="544"/>
        <v>Needs Review</v>
      </c>
      <c r="K4954" s="19" t="str">
        <f t="shared" si="545"/>
        <v>Bell &amp; Erber</v>
      </c>
      <c r="L4954" s="27" t="str">
        <f t="shared" si="541"/>
        <v>Diamicton</v>
      </c>
      <c r="M4954" s="27" t="str">
        <f t="shared" si="542"/>
        <v>Diamicton</v>
      </c>
    </row>
    <row r="4955" spans="1:13" x14ac:dyDescent="0.25">
      <c r="A4955" s="15" t="s">
        <v>146</v>
      </c>
      <c r="B4955" s="16" t="s">
        <v>28</v>
      </c>
      <c r="C4955" s="15" t="str">
        <f t="shared" si="540"/>
        <v>Silt Clay Gravel_Silty</v>
      </c>
      <c r="D4955" s="15">
        <v>0</v>
      </c>
      <c r="E4955" s="33">
        <f t="shared" si="543"/>
        <v>-4.8134274696818129E-2</v>
      </c>
      <c r="F4955" s="15" t="str">
        <f t="shared" si="539"/>
        <v>Not Used</v>
      </c>
      <c r="G4955" s="17" t="s">
        <v>159</v>
      </c>
      <c r="H4955" s="18" t="s">
        <v>158</v>
      </c>
      <c r="I4955" s="26" t="s">
        <v>158</v>
      </c>
      <c r="J4955" s="19" t="str">
        <f t="shared" si="544"/>
        <v>Not Used</v>
      </c>
      <c r="K4955" s="19" t="str">
        <f t="shared" si="545"/>
        <v>Not Used</v>
      </c>
      <c r="L4955" s="27" t="str">
        <f t="shared" si="541"/>
        <v>CHECK</v>
      </c>
      <c r="M4955" s="27" t="str">
        <f t="shared" si="542"/>
        <v>Diamicton</v>
      </c>
    </row>
    <row r="4956" spans="1:13" x14ac:dyDescent="0.25">
      <c r="A4956" s="15" t="s">
        <v>146</v>
      </c>
      <c r="B4956" s="16" t="s">
        <v>29</v>
      </c>
      <c r="C4956" s="15" t="str">
        <f t="shared" si="540"/>
        <v>Silt Clay Gravel_Soft</v>
      </c>
      <c r="D4956" s="15">
        <v>0</v>
      </c>
      <c r="E4956" s="33">
        <f t="shared" si="543"/>
        <v>-4.8134274696818129E-2</v>
      </c>
      <c r="F4956" s="15" t="str">
        <f t="shared" si="539"/>
        <v>Not Used</v>
      </c>
      <c r="G4956" s="17" t="s">
        <v>159</v>
      </c>
      <c r="H4956" s="18" t="s">
        <v>158</v>
      </c>
      <c r="I4956" s="26" t="s">
        <v>158</v>
      </c>
      <c r="J4956" s="19" t="str">
        <f t="shared" si="544"/>
        <v>Not Used</v>
      </c>
      <c r="K4956" s="19" t="str">
        <f t="shared" si="545"/>
        <v>Not Used</v>
      </c>
      <c r="L4956" s="27" t="str">
        <f t="shared" si="541"/>
        <v>CHECK</v>
      </c>
      <c r="M4956" s="27" t="str">
        <f t="shared" si="542"/>
        <v>Diamicton</v>
      </c>
    </row>
    <row r="4957" spans="1:13" x14ac:dyDescent="0.25">
      <c r="A4957" s="15" t="s">
        <v>146</v>
      </c>
      <c r="B4957" s="16" t="s">
        <v>30</v>
      </c>
      <c r="C4957" s="15" t="str">
        <f t="shared" si="540"/>
        <v>Silt Clay Gravel_Sticky</v>
      </c>
      <c r="D4957" s="15">
        <v>0</v>
      </c>
      <c r="E4957" s="33">
        <f t="shared" si="543"/>
        <v>-4.8134274696818129E-2</v>
      </c>
      <c r="F4957" s="15" t="str">
        <f t="shared" si="539"/>
        <v>Not Used</v>
      </c>
      <c r="G4957" s="17" t="s">
        <v>159</v>
      </c>
      <c r="H4957" s="18" t="s">
        <v>158</v>
      </c>
      <c r="I4957" s="26" t="s">
        <v>158</v>
      </c>
      <c r="J4957" s="19" t="str">
        <f t="shared" si="544"/>
        <v>Not Used</v>
      </c>
      <c r="K4957" s="19" t="str">
        <f t="shared" si="545"/>
        <v>Not Used</v>
      </c>
      <c r="L4957" s="27" t="str">
        <f t="shared" si="541"/>
        <v>CHECK</v>
      </c>
      <c r="M4957" s="27" t="str">
        <f t="shared" si="542"/>
        <v>Diamicton</v>
      </c>
    </row>
    <row r="4958" spans="1:13" x14ac:dyDescent="0.25">
      <c r="A4958" s="15" t="s">
        <v>146</v>
      </c>
      <c r="B4958" s="16" t="s">
        <v>31</v>
      </c>
      <c r="C4958" s="15" t="str">
        <f t="shared" si="540"/>
        <v>Silt Clay Gravel_Stoney</v>
      </c>
      <c r="D4958" s="15">
        <v>1</v>
      </c>
      <c r="E4958" s="33">
        <f t="shared" si="543"/>
        <v>-4.8075106056537004E-2</v>
      </c>
      <c r="F4958" s="15" t="str">
        <f t="shared" si="539"/>
        <v>Rare/Uncommon</v>
      </c>
      <c r="G4958" s="17" t="s">
        <v>159</v>
      </c>
      <c r="H4958" s="18" t="s">
        <v>158</v>
      </c>
      <c r="I4958" s="26" t="s">
        <v>158</v>
      </c>
      <c r="J4958" s="19" t="str">
        <f t="shared" si="544"/>
        <v>Needs Review</v>
      </c>
      <c r="K4958" s="19" t="str">
        <f t="shared" si="545"/>
        <v>Bell &amp; Erber</v>
      </c>
      <c r="L4958" s="27" t="str">
        <f t="shared" si="541"/>
        <v>Diamicton</v>
      </c>
      <c r="M4958" s="27" t="str">
        <f t="shared" si="542"/>
        <v>Diamicton</v>
      </c>
    </row>
    <row r="4959" spans="1:13" x14ac:dyDescent="0.25">
      <c r="A4959" s="15" t="s">
        <v>146</v>
      </c>
      <c r="B4959" s="16" t="s">
        <v>32</v>
      </c>
      <c r="C4959" s="15" t="str">
        <f t="shared" si="540"/>
        <v>Silt Clay Gravel_Stringers</v>
      </c>
      <c r="D4959" s="15">
        <v>1</v>
      </c>
      <c r="E4959" s="33">
        <f t="shared" si="543"/>
        <v>-4.8075106056537004E-2</v>
      </c>
      <c r="F4959" s="15" t="str">
        <f t="shared" si="539"/>
        <v>Rare/Uncommon</v>
      </c>
      <c r="G4959" s="17" t="s">
        <v>159</v>
      </c>
      <c r="H4959" s="18" t="s">
        <v>158</v>
      </c>
      <c r="I4959" s="26" t="s">
        <v>158</v>
      </c>
      <c r="J4959" s="19" t="str">
        <f t="shared" si="544"/>
        <v>Needs Review</v>
      </c>
      <c r="K4959" s="19" t="str">
        <f t="shared" si="545"/>
        <v>Bell &amp; Erber</v>
      </c>
      <c r="L4959" s="27" t="str">
        <f t="shared" si="541"/>
        <v>Diamicton</v>
      </c>
      <c r="M4959" s="27" t="str">
        <f t="shared" si="542"/>
        <v>Diamicton</v>
      </c>
    </row>
    <row r="4960" spans="1:13" x14ac:dyDescent="0.25">
      <c r="A4960" s="15" t="s">
        <v>146</v>
      </c>
      <c r="B4960" s="16" t="s">
        <v>33</v>
      </c>
      <c r="C4960" s="15" t="str">
        <f t="shared" si="540"/>
        <v>Silt Clay Gravel_Strips</v>
      </c>
      <c r="D4960" s="15">
        <v>0</v>
      </c>
      <c r="E4960" s="33">
        <f t="shared" si="543"/>
        <v>-4.8134274696818129E-2</v>
      </c>
      <c r="F4960" s="15" t="str">
        <f t="shared" si="539"/>
        <v>Not Used</v>
      </c>
      <c r="G4960" s="17" t="s">
        <v>159</v>
      </c>
      <c r="H4960" s="18" t="s">
        <v>158</v>
      </c>
      <c r="I4960" s="26" t="s">
        <v>158</v>
      </c>
      <c r="J4960" s="19" t="str">
        <f t="shared" si="544"/>
        <v>Not Used</v>
      </c>
      <c r="K4960" s="19" t="str">
        <f t="shared" si="545"/>
        <v>Not Used</v>
      </c>
      <c r="L4960" s="27" t="str">
        <f t="shared" si="541"/>
        <v>CHECK</v>
      </c>
      <c r="M4960" s="27" t="str">
        <f t="shared" si="542"/>
        <v>Diamicton</v>
      </c>
    </row>
    <row r="4961" spans="1:13" x14ac:dyDescent="0.25">
      <c r="A4961" s="15" t="s">
        <v>146</v>
      </c>
      <c r="B4961" s="16" t="s">
        <v>34</v>
      </c>
      <c r="C4961" s="15" t="str">
        <f t="shared" si="540"/>
        <v>Silt Clay Gravel_Swelling</v>
      </c>
      <c r="D4961" s="15">
        <v>0</v>
      </c>
      <c r="E4961" s="33">
        <f t="shared" si="543"/>
        <v>-4.8134274696818129E-2</v>
      </c>
      <c r="F4961" s="15" t="str">
        <f t="shared" si="539"/>
        <v>Not Used</v>
      </c>
      <c r="G4961" s="17" t="s">
        <v>159</v>
      </c>
      <c r="H4961" s="18" t="s">
        <v>158</v>
      </c>
      <c r="I4961" s="26" t="s">
        <v>158</v>
      </c>
      <c r="J4961" s="19" t="str">
        <f t="shared" si="544"/>
        <v>Not Used</v>
      </c>
      <c r="K4961" s="19" t="str">
        <f t="shared" si="545"/>
        <v>Not Used</v>
      </c>
      <c r="L4961" s="27" t="str">
        <f t="shared" si="541"/>
        <v>CHECK</v>
      </c>
      <c r="M4961" s="27" t="str">
        <f t="shared" si="542"/>
        <v>Diamicton</v>
      </c>
    </row>
    <row r="4962" spans="1:13" x14ac:dyDescent="0.25">
      <c r="A4962" s="15" t="s">
        <v>146</v>
      </c>
      <c r="B4962" s="16" t="s">
        <v>35</v>
      </c>
      <c r="C4962" s="15" t="str">
        <f t="shared" si="540"/>
        <v>Silt Clay Gravel_Very Coarse</v>
      </c>
      <c r="D4962" s="15">
        <v>0</v>
      </c>
      <c r="E4962" s="33">
        <f t="shared" si="543"/>
        <v>-4.8134274696818129E-2</v>
      </c>
      <c r="F4962" s="15" t="str">
        <f t="shared" si="539"/>
        <v>Not Used</v>
      </c>
      <c r="G4962" s="17" t="s">
        <v>159</v>
      </c>
      <c r="H4962" s="18" t="s">
        <v>158</v>
      </c>
      <c r="I4962" s="26" t="s">
        <v>158</v>
      </c>
      <c r="J4962" s="19" t="str">
        <f t="shared" si="544"/>
        <v>Not Used</v>
      </c>
      <c r="K4962" s="19" t="str">
        <f t="shared" si="545"/>
        <v>Not Used</v>
      </c>
      <c r="L4962" s="27" t="str">
        <f t="shared" si="541"/>
        <v>CHECK</v>
      </c>
      <c r="M4962" s="27" t="str">
        <f t="shared" si="542"/>
        <v>Diamicton</v>
      </c>
    </row>
    <row r="4963" spans="1:13" x14ac:dyDescent="0.25">
      <c r="A4963" s="15" t="s">
        <v>146</v>
      </c>
      <c r="B4963" s="16" t="s">
        <v>160</v>
      </c>
      <c r="C4963" s="15" t="str">
        <f t="shared" si="540"/>
        <v>Silt Clay Gravel_Very Fine</v>
      </c>
      <c r="D4963" s="15">
        <v>1</v>
      </c>
      <c r="E4963" s="33">
        <f t="shared" si="543"/>
        <v>-4.8075106056537004E-2</v>
      </c>
      <c r="F4963" s="15" t="str">
        <f t="shared" si="539"/>
        <v>Rare/Uncommon</v>
      </c>
      <c r="G4963" s="17" t="s">
        <v>159</v>
      </c>
      <c r="H4963" s="18" t="s">
        <v>158</v>
      </c>
      <c r="I4963" s="26" t="s">
        <v>158</v>
      </c>
      <c r="J4963" s="19" t="str">
        <f t="shared" si="544"/>
        <v>Needs Review</v>
      </c>
      <c r="K4963" s="19" t="str">
        <f t="shared" si="545"/>
        <v>Bell &amp; Erber</v>
      </c>
      <c r="L4963" s="27" t="str">
        <f t="shared" si="541"/>
        <v>Diamicton</v>
      </c>
      <c r="M4963" s="27" t="str">
        <f t="shared" si="542"/>
        <v>Diamicton</v>
      </c>
    </row>
    <row r="4964" spans="1:13" x14ac:dyDescent="0.25">
      <c r="A4964" s="15" t="s">
        <v>146</v>
      </c>
      <c r="B4964" s="16" t="s">
        <v>36</v>
      </c>
      <c r="C4964" s="15" t="str">
        <f t="shared" si="540"/>
        <v>Silt Clay Gravel_Very Fine-Coarse</v>
      </c>
      <c r="D4964" s="15">
        <v>0</v>
      </c>
      <c r="E4964" s="33">
        <f t="shared" si="543"/>
        <v>-4.8134274696818129E-2</v>
      </c>
      <c r="F4964" s="15" t="str">
        <f t="shared" si="539"/>
        <v>Not Used</v>
      </c>
      <c r="G4964" s="17" t="s">
        <v>159</v>
      </c>
      <c r="H4964" s="18" t="s">
        <v>158</v>
      </c>
      <c r="I4964" s="26" t="s">
        <v>158</v>
      </c>
      <c r="J4964" s="19" t="str">
        <f t="shared" si="544"/>
        <v>Not Used</v>
      </c>
      <c r="K4964" s="19" t="str">
        <f t="shared" si="545"/>
        <v>Not Used</v>
      </c>
      <c r="L4964" s="27" t="str">
        <f t="shared" si="541"/>
        <v>CHECK</v>
      </c>
      <c r="M4964" s="27" t="str">
        <f t="shared" si="542"/>
        <v>Diamicton</v>
      </c>
    </row>
    <row r="4965" spans="1:13" x14ac:dyDescent="0.25">
      <c r="A4965" s="15" t="s">
        <v>146</v>
      </c>
      <c r="B4965" s="16" t="s">
        <v>37</v>
      </c>
      <c r="C4965" s="15" t="str">
        <f t="shared" si="540"/>
        <v>Silt Clay Gravel_Very Fine-Fine</v>
      </c>
      <c r="D4965" s="15">
        <v>0</v>
      </c>
      <c r="E4965" s="33">
        <f t="shared" si="543"/>
        <v>-4.8134274696818129E-2</v>
      </c>
      <c r="F4965" s="15" t="str">
        <f t="shared" si="539"/>
        <v>Not Used</v>
      </c>
      <c r="G4965" s="17" t="s">
        <v>159</v>
      </c>
      <c r="H4965" s="18" t="s">
        <v>158</v>
      </c>
      <c r="I4965" s="26" t="s">
        <v>158</v>
      </c>
      <c r="J4965" s="19" t="str">
        <f t="shared" si="544"/>
        <v>Not Used</v>
      </c>
      <c r="K4965" s="19" t="str">
        <f t="shared" si="545"/>
        <v>Not Used</v>
      </c>
      <c r="L4965" s="27" t="str">
        <f t="shared" si="541"/>
        <v>CHECK</v>
      </c>
      <c r="M4965" s="27" t="str">
        <f t="shared" si="542"/>
        <v>Diamicton</v>
      </c>
    </row>
    <row r="4966" spans="1:13" x14ac:dyDescent="0.25">
      <c r="A4966" s="15" t="s">
        <v>146</v>
      </c>
      <c r="B4966" s="16" t="s">
        <v>38</v>
      </c>
      <c r="C4966" s="15" t="str">
        <f t="shared" si="540"/>
        <v>Silt Clay Gravel_Very Fine-Medium</v>
      </c>
      <c r="D4966" s="15">
        <v>0</v>
      </c>
      <c r="E4966" s="33">
        <f t="shared" si="543"/>
        <v>-4.8134274696818129E-2</v>
      </c>
      <c r="F4966" s="15" t="str">
        <f t="shared" si="539"/>
        <v>Not Used</v>
      </c>
      <c r="G4966" s="17" t="s">
        <v>159</v>
      </c>
      <c r="H4966" s="18" t="s">
        <v>158</v>
      </c>
      <c r="I4966" s="26" t="s">
        <v>158</v>
      </c>
      <c r="J4966" s="19" t="str">
        <f t="shared" si="544"/>
        <v>Not Used</v>
      </c>
      <c r="K4966" s="19" t="str">
        <f t="shared" si="545"/>
        <v>Not Used</v>
      </c>
      <c r="L4966" s="27" t="str">
        <f t="shared" si="541"/>
        <v>CHECK</v>
      </c>
      <c r="M4966" s="27" t="str">
        <f t="shared" si="542"/>
        <v>Diamicton</v>
      </c>
    </row>
    <row r="4967" spans="1:13" x14ac:dyDescent="0.25">
      <c r="A4967" s="15" t="s">
        <v>146</v>
      </c>
      <c r="B4967" s="16" t="s">
        <v>39</v>
      </c>
      <c r="C4967" s="15" t="str">
        <f t="shared" si="540"/>
        <v>Silt Clay Gravel_Very Hard</v>
      </c>
      <c r="D4967" s="15">
        <v>0</v>
      </c>
      <c r="E4967" s="33">
        <f t="shared" si="543"/>
        <v>-4.8134274696818129E-2</v>
      </c>
      <c r="F4967" s="15" t="str">
        <f t="shared" si="539"/>
        <v>Not Used</v>
      </c>
      <c r="G4967" s="17" t="s">
        <v>159</v>
      </c>
      <c r="H4967" s="18" t="s">
        <v>158</v>
      </c>
      <c r="I4967" s="26" t="s">
        <v>158</v>
      </c>
      <c r="J4967" s="19" t="str">
        <f t="shared" si="544"/>
        <v>Not Used</v>
      </c>
      <c r="K4967" s="19" t="str">
        <f t="shared" si="545"/>
        <v>Not Used</v>
      </c>
      <c r="L4967" s="27" t="str">
        <f t="shared" si="541"/>
        <v>CHECK</v>
      </c>
      <c r="M4967" s="27" t="str">
        <f t="shared" si="542"/>
        <v>Diamicton</v>
      </c>
    </row>
    <row r="4968" spans="1:13" x14ac:dyDescent="0.25">
      <c r="A4968" s="15" t="s">
        <v>146</v>
      </c>
      <c r="B4968" s="16" t="s">
        <v>40</v>
      </c>
      <c r="C4968" s="15" t="str">
        <f t="shared" si="540"/>
        <v>Silt Clay Gravel_W/Boulders</v>
      </c>
      <c r="D4968" s="15">
        <v>1</v>
      </c>
      <c r="E4968" s="33">
        <f t="shared" si="543"/>
        <v>-4.8075106056537004E-2</v>
      </c>
      <c r="F4968" s="15" t="str">
        <f t="shared" si="539"/>
        <v>Rare/Uncommon</v>
      </c>
      <c r="G4968" s="17" t="s">
        <v>159</v>
      </c>
      <c r="H4968" s="18" t="s">
        <v>158</v>
      </c>
      <c r="I4968" s="26" t="s">
        <v>158</v>
      </c>
      <c r="J4968" s="19" t="str">
        <f t="shared" si="544"/>
        <v>Needs Review</v>
      </c>
      <c r="K4968" s="19" t="str">
        <f t="shared" si="545"/>
        <v>Bell &amp; Erber</v>
      </c>
      <c r="L4968" s="27" t="str">
        <f t="shared" si="541"/>
        <v>Diamicton</v>
      </c>
      <c r="M4968" s="27" t="str">
        <f t="shared" si="542"/>
        <v>Diamicton</v>
      </c>
    </row>
    <row r="4969" spans="1:13" x14ac:dyDescent="0.25">
      <c r="A4969" s="15" t="s">
        <v>146</v>
      </c>
      <c r="B4969" s="16" t="s">
        <v>41</v>
      </c>
      <c r="C4969" s="15" t="str">
        <f t="shared" si="540"/>
        <v>Silt Clay Gravel_W/Clay</v>
      </c>
      <c r="D4969" s="15">
        <v>0</v>
      </c>
      <c r="E4969" s="33">
        <f t="shared" si="543"/>
        <v>-4.8134274696818129E-2</v>
      </c>
      <c r="F4969" s="15" t="str">
        <f t="shared" si="539"/>
        <v>Not Used</v>
      </c>
      <c r="G4969" s="17" t="s">
        <v>159</v>
      </c>
      <c r="H4969" s="18" t="s">
        <v>158</v>
      </c>
      <c r="I4969" s="26" t="s">
        <v>158</v>
      </c>
      <c r="J4969" s="19" t="str">
        <f t="shared" si="544"/>
        <v>Not Used</v>
      </c>
      <c r="K4969" s="19" t="str">
        <f t="shared" si="545"/>
        <v>Not Used</v>
      </c>
      <c r="L4969" s="27" t="str">
        <f t="shared" si="541"/>
        <v>CHECK</v>
      </c>
      <c r="M4969" s="27" t="str">
        <f t="shared" si="542"/>
        <v>Diamicton</v>
      </c>
    </row>
    <row r="4970" spans="1:13" x14ac:dyDescent="0.25">
      <c r="A4970" s="15" t="s">
        <v>146</v>
      </c>
      <c r="B4970" s="16" t="s">
        <v>42</v>
      </c>
      <c r="C4970" s="15" t="str">
        <f t="shared" si="540"/>
        <v>Silt Clay Gravel_W/Coal</v>
      </c>
      <c r="D4970" s="15">
        <v>0</v>
      </c>
      <c r="E4970" s="33">
        <f t="shared" si="543"/>
        <v>-4.8134274696818129E-2</v>
      </c>
      <c r="F4970" s="15" t="str">
        <f t="shared" si="539"/>
        <v>Not Used</v>
      </c>
      <c r="G4970" s="17" t="s">
        <v>159</v>
      </c>
      <c r="H4970" s="18" t="s">
        <v>158</v>
      </c>
      <c r="I4970" s="26" t="s">
        <v>158</v>
      </c>
      <c r="J4970" s="19" t="str">
        <f t="shared" si="544"/>
        <v>Not Used</v>
      </c>
      <c r="K4970" s="19" t="str">
        <f t="shared" si="545"/>
        <v>Not Used</v>
      </c>
      <c r="L4970" s="27" t="str">
        <f t="shared" si="541"/>
        <v>CHECK</v>
      </c>
      <c r="M4970" s="27" t="str">
        <f t="shared" si="542"/>
        <v>Diamicton</v>
      </c>
    </row>
    <row r="4971" spans="1:13" x14ac:dyDescent="0.25">
      <c r="A4971" s="15" t="s">
        <v>146</v>
      </c>
      <c r="B4971" s="16" t="s">
        <v>43</v>
      </c>
      <c r="C4971" s="15" t="str">
        <f t="shared" si="540"/>
        <v>Silt Clay Gravel_W/Cobbles</v>
      </c>
      <c r="D4971" s="15">
        <v>1</v>
      </c>
      <c r="E4971" s="33">
        <f t="shared" si="543"/>
        <v>-4.8075106056537004E-2</v>
      </c>
      <c r="F4971" s="15" t="str">
        <f t="shared" si="539"/>
        <v>Rare/Uncommon</v>
      </c>
      <c r="G4971" s="17" t="s">
        <v>159</v>
      </c>
      <c r="H4971" s="18" t="s">
        <v>158</v>
      </c>
      <c r="I4971" s="26" t="s">
        <v>158</v>
      </c>
      <c r="J4971" s="19" t="str">
        <f t="shared" si="544"/>
        <v>Needs Review</v>
      </c>
      <c r="K4971" s="19" t="str">
        <f t="shared" si="545"/>
        <v>Bell &amp; Erber</v>
      </c>
      <c r="L4971" s="27" t="str">
        <f t="shared" si="541"/>
        <v>Diamicton</v>
      </c>
      <c r="M4971" s="27" t="str">
        <f t="shared" si="542"/>
        <v>Diamicton</v>
      </c>
    </row>
    <row r="4972" spans="1:13" x14ac:dyDescent="0.25">
      <c r="A4972" s="15" t="s">
        <v>146</v>
      </c>
      <c r="B4972" s="16" t="s">
        <v>44</v>
      </c>
      <c r="C4972" s="15" t="str">
        <f t="shared" si="540"/>
        <v>Silt Clay Gravel_W/Dolomite</v>
      </c>
      <c r="D4972" s="15">
        <v>0</v>
      </c>
      <c r="E4972" s="33">
        <f t="shared" si="543"/>
        <v>-4.8134274696818129E-2</v>
      </c>
      <c r="F4972" s="15" t="str">
        <f t="shared" si="539"/>
        <v>Not Used</v>
      </c>
      <c r="G4972" s="17" t="s">
        <v>159</v>
      </c>
      <c r="H4972" s="18" t="s">
        <v>158</v>
      </c>
      <c r="I4972" s="26" t="s">
        <v>158</v>
      </c>
      <c r="J4972" s="19" t="str">
        <f t="shared" si="544"/>
        <v>Not Used</v>
      </c>
      <c r="K4972" s="19" t="str">
        <f t="shared" si="545"/>
        <v>Not Used</v>
      </c>
      <c r="L4972" s="27" t="str">
        <f t="shared" si="541"/>
        <v>CHECK</v>
      </c>
      <c r="M4972" s="27" t="str">
        <f t="shared" si="542"/>
        <v>Diamicton</v>
      </c>
    </row>
    <row r="4973" spans="1:13" x14ac:dyDescent="0.25">
      <c r="A4973" s="15" t="s">
        <v>146</v>
      </c>
      <c r="B4973" s="16" t="s">
        <v>45</v>
      </c>
      <c r="C4973" s="15" t="str">
        <f t="shared" si="540"/>
        <v>Silt Clay Gravel_W/Gravel</v>
      </c>
      <c r="D4973" s="15">
        <v>0</v>
      </c>
      <c r="E4973" s="33">
        <f t="shared" si="543"/>
        <v>-4.8134274696818129E-2</v>
      </c>
      <c r="F4973" s="15" t="str">
        <f t="shared" si="539"/>
        <v>Not Used</v>
      </c>
      <c r="G4973" s="17" t="s">
        <v>159</v>
      </c>
      <c r="H4973" s="18" t="s">
        <v>158</v>
      </c>
      <c r="I4973" s="26" t="s">
        <v>158</v>
      </c>
      <c r="J4973" s="19" t="str">
        <f t="shared" si="544"/>
        <v>Not Used</v>
      </c>
      <c r="K4973" s="19" t="str">
        <f t="shared" si="545"/>
        <v>Not Used</v>
      </c>
      <c r="L4973" s="27" t="str">
        <f t="shared" si="541"/>
        <v>CHECK</v>
      </c>
      <c r="M4973" s="27" t="str">
        <f t="shared" si="542"/>
        <v>Diamicton</v>
      </c>
    </row>
    <row r="4974" spans="1:13" x14ac:dyDescent="0.25">
      <c r="A4974" s="15" t="s">
        <v>146</v>
      </c>
      <c r="B4974" s="16" t="s">
        <v>46</v>
      </c>
      <c r="C4974" s="15" t="str">
        <f t="shared" si="540"/>
        <v>Silt Clay Gravel_W/Gypsum</v>
      </c>
      <c r="D4974" s="15">
        <v>0</v>
      </c>
      <c r="E4974" s="33">
        <f t="shared" si="543"/>
        <v>-4.8134274696818129E-2</v>
      </c>
      <c r="F4974" s="15" t="str">
        <f t="shared" si="539"/>
        <v>Not Used</v>
      </c>
      <c r="G4974" s="17" t="s">
        <v>159</v>
      </c>
      <c r="H4974" s="18" t="s">
        <v>158</v>
      </c>
      <c r="I4974" s="26" t="s">
        <v>158</v>
      </c>
      <c r="J4974" s="19" t="str">
        <f t="shared" si="544"/>
        <v>Not Used</v>
      </c>
      <c r="K4974" s="19" t="str">
        <f t="shared" si="545"/>
        <v>Not Used</v>
      </c>
      <c r="L4974" s="27" t="str">
        <f t="shared" si="541"/>
        <v>CHECK</v>
      </c>
      <c r="M4974" s="27" t="str">
        <f t="shared" si="542"/>
        <v>Diamicton</v>
      </c>
    </row>
    <row r="4975" spans="1:13" x14ac:dyDescent="0.25">
      <c r="A4975" s="15" t="s">
        <v>146</v>
      </c>
      <c r="B4975" s="16" t="s">
        <v>47</v>
      </c>
      <c r="C4975" s="15" t="str">
        <f t="shared" si="540"/>
        <v>Silt Clay Gravel_W/Limestone</v>
      </c>
      <c r="D4975" s="15">
        <v>0</v>
      </c>
      <c r="E4975" s="33">
        <f t="shared" si="543"/>
        <v>-4.8134274696818129E-2</v>
      </c>
      <c r="F4975" s="15" t="str">
        <f t="shared" si="539"/>
        <v>Not Used</v>
      </c>
      <c r="G4975" s="17" t="s">
        <v>159</v>
      </c>
      <c r="H4975" s="18" t="s">
        <v>158</v>
      </c>
      <c r="I4975" s="26" t="s">
        <v>158</v>
      </c>
      <c r="J4975" s="19" t="str">
        <f t="shared" si="544"/>
        <v>Not Used</v>
      </c>
      <c r="K4975" s="19" t="str">
        <f t="shared" si="545"/>
        <v>Not Used</v>
      </c>
      <c r="L4975" s="27" t="str">
        <f t="shared" si="541"/>
        <v>CHECK</v>
      </c>
      <c r="M4975" s="27" t="str">
        <f t="shared" si="542"/>
        <v>Diamicton</v>
      </c>
    </row>
    <row r="4976" spans="1:13" x14ac:dyDescent="0.25">
      <c r="A4976" s="15" t="s">
        <v>146</v>
      </c>
      <c r="B4976" s="16" t="s">
        <v>48</v>
      </c>
      <c r="C4976" s="15" t="str">
        <f t="shared" si="540"/>
        <v>Silt Clay Gravel_W/Pyrite</v>
      </c>
      <c r="D4976" s="15">
        <v>0</v>
      </c>
      <c r="E4976" s="33">
        <f t="shared" si="543"/>
        <v>-4.8134274696818129E-2</v>
      </c>
      <c r="F4976" s="15" t="str">
        <f t="shared" si="539"/>
        <v>Not Used</v>
      </c>
      <c r="G4976" s="17" t="s">
        <v>159</v>
      </c>
      <c r="H4976" s="18" t="s">
        <v>158</v>
      </c>
      <c r="I4976" s="26" t="s">
        <v>158</v>
      </c>
      <c r="J4976" s="19" t="str">
        <f t="shared" si="544"/>
        <v>Not Used</v>
      </c>
      <c r="K4976" s="19" t="str">
        <f t="shared" si="545"/>
        <v>Not Used</v>
      </c>
      <c r="L4976" s="27" t="str">
        <f t="shared" si="541"/>
        <v>CHECK</v>
      </c>
      <c r="M4976" s="27" t="str">
        <f t="shared" si="542"/>
        <v>Diamicton</v>
      </c>
    </row>
    <row r="4977" spans="1:13" x14ac:dyDescent="0.25">
      <c r="A4977" s="15" t="s">
        <v>146</v>
      </c>
      <c r="B4977" s="16" t="s">
        <v>49</v>
      </c>
      <c r="C4977" s="15" t="str">
        <f t="shared" si="540"/>
        <v>Silt Clay Gravel_W/Sand</v>
      </c>
      <c r="D4977" s="15">
        <v>5</v>
      </c>
      <c r="E4977" s="33">
        <f t="shared" si="543"/>
        <v>-4.7838431495412496E-2</v>
      </c>
      <c r="F4977" s="15" t="str">
        <f t="shared" si="539"/>
        <v>Rare/Uncommon</v>
      </c>
      <c r="G4977" s="17" t="s">
        <v>159</v>
      </c>
      <c r="H4977" s="18" t="s">
        <v>158</v>
      </c>
      <c r="I4977" s="26" t="s">
        <v>158</v>
      </c>
      <c r="J4977" s="19" t="str">
        <f t="shared" si="544"/>
        <v>Needs Review</v>
      </c>
      <c r="K4977" s="19" t="str">
        <f t="shared" si="545"/>
        <v>Bell &amp; Erber</v>
      </c>
      <c r="L4977" s="27" t="str">
        <f t="shared" si="541"/>
        <v>Diamicton</v>
      </c>
      <c r="M4977" s="27" t="str">
        <f t="shared" si="542"/>
        <v>Diamicton</v>
      </c>
    </row>
    <row r="4978" spans="1:13" x14ac:dyDescent="0.25">
      <c r="A4978" s="15" t="s">
        <v>146</v>
      </c>
      <c r="B4978" s="16" t="s">
        <v>50</v>
      </c>
      <c r="C4978" s="15" t="str">
        <f t="shared" si="540"/>
        <v>Silt Clay Gravel_W/Sandstone</v>
      </c>
      <c r="D4978" s="15">
        <v>0</v>
      </c>
      <c r="E4978" s="33">
        <f t="shared" si="543"/>
        <v>-4.8134274696818129E-2</v>
      </c>
      <c r="F4978" s="15" t="str">
        <f t="shared" si="539"/>
        <v>Not Used</v>
      </c>
      <c r="G4978" s="17" t="s">
        <v>159</v>
      </c>
      <c r="H4978" s="18" t="s">
        <v>158</v>
      </c>
      <c r="I4978" s="26" t="s">
        <v>158</v>
      </c>
      <c r="J4978" s="19" t="str">
        <f t="shared" si="544"/>
        <v>Not Used</v>
      </c>
      <c r="K4978" s="19" t="str">
        <f t="shared" si="545"/>
        <v>Not Used</v>
      </c>
      <c r="L4978" s="27" t="str">
        <f t="shared" si="541"/>
        <v>CHECK</v>
      </c>
      <c r="M4978" s="27" t="str">
        <f t="shared" si="542"/>
        <v>Diamicton</v>
      </c>
    </row>
    <row r="4979" spans="1:13" x14ac:dyDescent="0.25">
      <c r="A4979" s="15" t="s">
        <v>146</v>
      </c>
      <c r="B4979" s="16" t="s">
        <v>51</v>
      </c>
      <c r="C4979" s="15" t="str">
        <f t="shared" si="540"/>
        <v>Silt Clay Gravel_W/Shale</v>
      </c>
      <c r="D4979" s="15">
        <v>0</v>
      </c>
      <c r="E4979" s="33">
        <f t="shared" si="543"/>
        <v>-4.8134274696818129E-2</v>
      </c>
      <c r="F4979" s="15" t="str">
        <f t="shared" si="539"/>
        <v>Not Used</v>
      </c>
      <c r="G4979" s="17" t="s">
        <v>159</v>
      </c>
      <c r="H4979" s="18" t="s">
        <v>158</v>
      </c>
      <c r="I4979" s="26" t="s">
        <v>158</v>
      </c>
      <c r="J4979" s="19" t="str">
        <f t="shared" si="544"/>
        <v>Not Used</v>
      </c>
      <c r="K4979" s="19" t="str">
        <f t="shared" si="545"/>
        <v>Not Used</v>
      </c>
      <c r="L4979" s="27" t="str">
        <f t="shared" si="541"/>
        <v>CHECK</v>
      </c>
      <c r="M4979" s="27" t="str">
        <f t="shared" si="542"/>
        <v>Diamicton</v>
      </c>
    </row>
    <row r="4980" spans="1:13" x14ac:dyDescent="0.25">
      <c r="A4980" s="15" t="s">
        <v>146</v>
      </c>
      <c r="B4980" s="16" t="s">
        <v>52</v>
      </c>
      <c r="C4980" s="15" t="str">
        <f t="shared" si="540"/>
        <v>Silt Clay Gravel_W/Silt</v>
      </c>
      <c r="D4980" s="15">
        <v>0</v>
      </c>
      <c r="E4980" s="33">
        <f t="shared" si="543"/>
        <v>-4.8134274696818129E-2</v>
      </c>
      <c r="F4980" s="15" t="str">
        <f t="shared" si="539"/>
        <v>Not Used</v>
      </c>
      <c r="G4980" s="17" t="s">
        <v>159</v>
      </c>
      <c r="H4980" s="18" t="s">
        <v>158</v>
      </c>
      <c r="I4980" s="26" t="s">
        <v>158</v>
      </c>
      <c r="J4980" s="19" t="str">
        <f t="shared" si="544"/>
        <v>Not Used</v>
      </c>
      <c r="K4980" s="19" t="str">
        <f t="shared" si="545"/>
        <v>Not Used</v>
      </c>
      <c r="L4980" s="27" t="str">
        <f t="shared" si="541"/>
        <v>CHECK</v>
      </c>
      <c r="M4980" s="27" t="str">
        <f t="shared" si="542"/>
        <v>Diamicton</v>
      </c>
    </row>
    <row r="4981" spans="1:13" x14ac:dyDescent="0.25">
      <c r="A4981" s="15" t="s">
        <v>146</v>
      </c>
      <c r="B4981" s="16" t="s">
        <v>53</v>
      </c>
      <c r="C4981" s="15" t="str">
        <f t="shared" si="540"/>
        <v>Silt Clay Gravel_W/Stones</v>
      </c>
      <c r="D4981" s="15">
        <v>0</v>
      </c>
      <c r="E4981" s="33">
        <f t="shared" si="543"/>
        <v>-4.8134274696818129E-2</v>
      </c>
      <c r="F4981" s="15" t="str">
        <f t="shared" si="539"/>
        <v>Not Used</v>
      </c>
      <c r="G4981" s="17" t="s">
        <v>159</v>
      </c>
      <c r="H4981" s="18" t="s">
        <v>158</v>
      </c>
      <c r="I4981" s="26" t="s">
        <v>158</v>
      </c>
      <c r="J4981" s="19" t="str">
        <f t="shared" si="544"/>
        <v>Not Used</v>
      </c>
      <c r="K4981" s="19" t="str">
        <f t="shared" si="545"/>
        <v>Not Used</v>
      </c>
      <c r="L4981" s="27" t="str">
        <f t="shared" si="541"/>
        <v>CHECK</v>
      </c>
      <c r="M4981" s="27" t="str">
        <f t="shared" si="542"/>
        <v>Diamicton</v>
      </c>
    </row>
    <row r="4982" spans="1:13" x14ac:dyDescent="0.25">
      <c r="A4982" s="15" t="s">
        <v>146</v>
      </c>
      <c r="B4982" s="16" t="s">
        <v>54</v>
      </c>
      <c r="C4982" s="15" t="str">
        <f t="shared" si="540"/>
        <v>Silt Clay Gravel_Water Bearing</v>
      </c>
      <c r="D4982" s="15">
        <v>0</v>
      </c>
      <c r="E4982" s="33">
        <f t="shared" si="543"/>
        <v>-4.8134274696818129E-2</v>
      </c>
      <c r="F4982" s="15" t="str">
        <f t="shared" si="539"/>
        <v>Not Used</v>
      </c>
      <c r="G4982" s="17" t="s">
        <v>159</v>
      </c>
      <c r="H4982" s="18" t="s">
        <v>158</v>
      </c>
      <c r="I4982" s="26" t="s">
        <v>158</v>
      </c>
      <c r="J4982" s="19" t="str">
        <f t="shared" si="544"/>
        <v>Not Used</v>
      </c>
      <c r="K4982" s="19" t="str">
        <f t="shared" si="545"/>
        <v>Not Used</v>
      </c>
      <c r="L4982" s="27" t="str">
        <f t="shared" si="541"/>
        <v>CHECK</v>
      </c>
      <c r="M4982" s="27" t="str">
        <f t="shared" si="542"/>
        <v>Diamicton</v>
      </c>
    </row>
    <row r="4983" spans="1:13" x14ac:dyDescent="0.25">
      <c r="A4983" s="15" t="s">
        <v>146</v>
      </c>
      <c r="B4983" s="16" t="s">
        <v>55</v>
      </c>
      <c r="C4983" s="15" t="str">
        <f t="shared" si="540"/>
        <v>Silt Clay Gravel_Weathered</v>
      </c>
      <c r="D4983" s="15">
        <v>0</v>
      </c>
      <c r="E4983" s="33">
        <f t="shared" si="543"/>
        <v>-4.8134274696818129E-2</v>
      </c>
      <c r="F4983" s="15" t="str">
        <f t="shared" si="539"/>
        <v>Not Used</v>
      </c>
      <c r="G4983" s="17" t="s">
        <v>159</v>
      </c>
      <c r="H4983" s="18" t="s">
        <v>158</v>
      </c>
      <c r="I4983" s="26" t="s">
        <v>158</v>
      </c>
      <c r="J4983" s="19" t="str">
        <f t="shared" si="544"/>
        <v>Not Used</v>
      </c>
      <c r="K4983" s="19" t="str">
        <f t="shared" si="545"/>
        <v>Not Used</v>
      </c>
      <c r="L4983" s="27" t="str">
        <f t="shared" si="541"/>
        <v>CHECK</v>
      </c>
      <c r="M4983" s="27" t="str">
        <f t="shared" si="542"/>
        <v>Diamicton</v>
      </c>
    </row>
    <row r="4984" spans="1:13" x14ac:dyDescent="0.25">
      <c r="A4984" s="15" t="s">
        <v>146</v>
      </c>
      <c r="B4984" s="16" t="s">
        <v>56</v>
      </c>
      <c r="C4984" s="15" t="str">
        <f t="shared" si="540"/>
        <v>Silt Clay Gravel_Wet/Moist</v>
      </c>
      <c r="D4984" s="15">
        <v>0</v>
      </c>
      <c r="E4984" s="33">
        <f t="shared" si="543"/>
        <v>-4.8134274696818129E-2</v>
      </c>
      <c r="F4984" s="15" t="str">
        <f t="shared" si="539"/>
        <v>Not Used</v>
      </c>
      <c r="G4984" s="17" t="s">
        <v>159</v>
      </c>
      <c r="H4984" s="18" t="s">
        <v>158</v>
      </c>
      <c r="I4984" s="26" t="s">
        <v>158</v>
      </c>
      <c r="J4984" s="19" t="str">
        <f t="shared" si="544"/>
        <v>Not Used</v>
      </c>
      <c r="K4984" s="19" t="str">
        <f t="shared" si="545"/>
        <v>Not Used</v>
      </c>
      <c r="L4984" s="27" t="str">
        <f t="shared" si="541"/>
        <v>CHECK</v>
      </c>
      <c r="M4984" s="27" t="str">
        <f t="shared" si="542"/>
        <v>Diamicton</v>
      </c>
    </row>
    <row r="4985" spans="1:13" x14ac:dyDescent="0.25">
      <c r="A4985" s="15" t="s">
        <v>146</v>
      </c>
      <c r="B4985" s="16" t="s">
        <v>57</v>
      </c>
      <c r="C4985" s="15" t="str">
        <f t="shared" si="540"/>
        <v>Silt Clay Gravel_Wood</v>
      </c>
      <c r="D4985" s="15">
        <v>0</v>
      </c>
      <c r="E4985" s="33">
        <f t="shared" si="543"/>
        <v>-4.8134274696818129E-2</v>
      </c>
      <c r="F4985" s="15" t="str">
        <f t="shared" si="539"/>
        <v>Not Used</v>
      </c>
      <c r="G4985" s="17" t="s">
        <v>159</v>
      </c>
      <c r="H4985" s="18" t="s">
        <v>158</v>
      </c>
      <c r="I4985" s="26" t="s">
        <v>158</v>
      </c>
      <c r="J4985" s="19" t="str">
        <f t="shared" si="544"/>
        <v>Not Used</v>
      </c>
      <c r="K4985" s="19" t="str">
        <f t="shared" si="545"/>
        <v>Not Used</v>
      </c>
      <c r="L4985" s="27" t="str">
        <f t="shared" si="541"/>
        <v>CHECK</v>
      </c>
      <c r="M4985" s="27" t="str">
        <f t="shared" si="542"/>
        <v>Diamicton</v>
      </c>
    </row>
    <row r="4986" spans="1:13" x14ac:dyDescent="0.25">
      <c r="A4986" s="15" t="s">
        <v>147</v>
      </c>
      <c r="B4986" s="16"/>
      <c r="C4986" s="15" t="str">
        <f t="shared" si="540"/>
        <v>Silt Clay Sand_</v>
      </c>
      <c r="D4986" s="15">
        <v>126</v>
      </c>
      <c r="E4986" s="33">
        <f t="shared" si="543"/>
        <v>-4.067902602139617E-2</v>
      </c>
      <c r="F4986" s="15" t="str">
        <f t="shared" si="539"/>
        <v>Rare/Uncommon</v>
      </c>
      <c r="G4986" s="17" t="s">
        <v>159</v>
      </c>
      <c r="H4986" s="18" t="s">
        <v>64</v>
      </c>
      <c r="I4986" s="26" t="s">
        <v>64</v>
      </c>
      <c r="J4986" s="19" t="str">
        <f t="shared" si="544"/>
        <v>Needs Review</v>
      </c>
      <c r="K4986" s="19" t="str">
        <f t="shared" si="545"/>
        <v>Bell &amp; Erber</v>
      </c>
      <c r="L4986" s="27" t="str">
        <f t="shared" si="541"/>
        <v>Clay &amp; Sand</v>
      </c>
      <c r="M4986" s="27" t="str">
        <f t="shared" si="542"/>
        <v>Clay &amp; Sand</v>
      </c>
    </row>
    <row r="4987" spans="1:13" x14ac:dyDescent="0.25">
      <c r="A4987" s="15" t="s">
        <v>147</v>
      </c>
      <c r="B4987" s="16" t="s">
        <v>4</v>
      </c>
      <c r="C4987" s="15" t="str">
        <f t="shared" si="540"/>
        <v>Silt Clay Sand_Broken</v>
      </c>
      <c r="D4987" s="15">
        <v>0</v>
      </c>
      <c r="E4987" s="33">
        <f t="shared" si="543"/>
        <v>-4.8134274696818129E-2</v>
      </c>
      <c r="F4987" s="15" t="str">
        <f t="shared" si="539"/>
        <v>Not Used</v>
      </c>
      <c r="G4987" s="17" t="s">
        <v>159</v>
      </c>
      <c r="H4987" s="18" t="s">
        <v>64</v>
      </c>
      <c r="I4987" s="26" t="s">
        <v>64</v>
      </c>
      <c r="J4987" s="19" t="str">
        <f t="shared" si="544"/>
        <v>Not Used</v>
      </c>
      <c r="K4987" s="19" t="str">
        <f t="shared" si="545"/>
        <v>Not Used</v>
      </c>
      <c r="L4987" s="27" t="str">
        <f t="shared" si="541"/>
        <v>CHECK</v>
      </c>
      <c r="M4987" s="27" t="str">
        <f t="shared" si="542"/>
        <v>Clay &amp; Sand</v>
      </c>
    </row>
    <row r="4988" spans="1:13" x14ac:dyDescent="0.25">
      <c r="A4988" s="15" t="s">
        <v>147</v>
      </c>
      <c r="B4988" s="16" t="s">
        <v>5</v>
      </c>
      <c r="C4988" s="15" t="str">
        <f t="shared" si="540"/>
        <v>Silt Clay Sand_Cemented</v>
      </c>
      <c r="D4988" s="15">
        <v>1</v>
      </c>
      <c r="E4988" s="33">
        <f t="shared" si="543"/>
        <v>-4.8075106056537004E-2</v>
      </c>
      <c r="F4988" s="15" t="str">
        <f t="shared" si="539"/>
        <v>Rare/Uncommon</v>
      </c>
      <c r="G4988" s="17" t="s">
        <v>159</v>
      </c>
      <c r="H4988" s="18" t="s">
        <v>64</v>
      </c>
      <c r="I4988" s="26" t="s">
        <v>64</v>
      </c>
      <c r="J4988" s="19" t="str">
        <f t="shared" si="544"/>
        <v>Needs Review</v>
      </c>
      <c r="K4988" s="19" t="str">
        <f t="shared" si="545"/>
        <v>Bell &amp; Erber</v>
      </c>
      <c r="L4988" s="27" t="str">
        <f t="shared" si="541"/>
        <v>Clay &amp; Sand</v>
      </c>
      <c r="M4988" s="27" t="str">
        <f t="shared" si="542"/>
        <v>Clay &amp; Sand</v>
      </c>
    </row>
    <row r="4989" spans="1:13" x14ac:dyDescent="0.25">
      <c r="A4989" s="15" t="s">
        <v>147</v>
      </c>
      <c r="B4989" s="16" t="s">
        <v>6</v>
      </c>
      <c r="C4989" s="15" t="str">
        <f t="shared" si="540"/>
        <v>Silt Clay Sand_Clayey</v>
      </c>
      <c r="D4989" s="15">
        <v>0</v>
      </c>
      <c r="E4989" s="33">
        <f t="shared" si="543"/>
        <v>-4.8134274696818129E-2</v>
      </c>
      <c r="F4989" s="15" t="str">
        <f t="shared" si="539"/>
        <v>Not Used</v>
      </c>
      <c r="G4989" s="17" t="s">
        <v>159</v>
      </c>
      <c r="H4989" s="18" t="s">
        <v>64</v>
      </c>
      <c r="I4989" s="26" t="s">
        <v>64</v>
      </c>
      <c r="J4989" s="19" t="str">
        <f t="shared" si="544"/>
        <v>Not Used</v>
      </c>
      <c r="K4989" s="19" t="str">
        <f t="shared" si="545"/>
        <v>Not Used</v>
      </c>
      <c r="L4989" s="27" t="str">
        <f t="shared" si="541"/>
        <v>CHECK</v>
      </c>
      <c r="M4989" s="27" t="str">
        <f t="shared" si="542"/>
        <v>Clay &amp; Sand</v>
      </c>
    </row>
    <row r="4990" spans="1:13" x14ac:dyDescent="0.25">
      <c r="A4990" s="15" t="s">
        <v>147</v>
      </c>
      <c r="B4990" s="16" t="s">
        <v>7</v>
      </c>
      <c r="C4990" s="15" t="str">
        <f t="shared" si="540"/>
        <v>Silt Clay Sand_Coarse</v>
      </c>
      <c r="D4990" s="15">
        <v>1</v>
      </c>
      <c r="E4990" s="33">
        <f t="shared" si="543"/>
        <v>-4.8075106056537004E-2</v>
      </c>
      <c r="F4990" s="15" t="str">
        <f t="shared" si="539"/>
        <v>Rare/Uncommon</v>
      </c>
      <c r="G4990" s="17" t="s">
        <v>159</v>
      </c>
      <c r="H4990" s="18" t="s">
        <v>64</v>
      </c>
      <c r="I4990" s="26" t="s">
        <v>64</v>
      </c>
      <c r="J4990" s="19" t="str">
        <f t="shared" si="544"/>
        <v>Needs Review</v>
      </c>
      <c r="K4990" s="19" t="str">
        <f t="shared" si="545"/>
        <v>Bell &amp; Erber</v>
      </c>
      <c r="L4990" s="27" t="str">
        <f t="shared" si="541"/>
        <v>Clay &amp; Sand</v>
      </c>
      <c r="M4990" s="27" t="str">
        <f t="shared" si="542"/>
        <v>Clay &amp; Sand</v>
      </c>
    </row>
    <row r="4991" spans="1:13" x14ac:dyDescent="0.25">
      <c r="A4991" s="15" t="s">
        <v>147</v>
      </c>
      <c r="B4991" s="16" t="s">
        <v>8</v>
      </c>
      <c r="C4991" s="15" t="str">
        <f t="shared" si="540"/>
        <v>Silt Clay Sand_Dense</v>
      </c>
      <c r="D4991" s="15">
        <v>0</v>
      </c>
      <c r="E4991" s="33">
        <f t="shared" si="543"/>
        <v>-4.8134274696818129E-2</v>
      </c>
      <c r="F4991" s="15" t="str">
        <f t="shared" si="539"/>
        <v>Not Used</v>
      </c>
      <c r="G4991" s="17" t="s">
        <v>159</v>
      </c>
      <c r="H4991" s="18" t="s">
        <v>64</v>
      </c>
      <c r="I4991" s="26" t="s">
        <v>64</v>
      </c>
      <c r="J4991" s="19" t="str">
        <f t="shared" si="544"/>
        <v>Not Used</v>
      </c>
      <c r="K4991" s="19" t="str">
        <f t="shared" si="545"/>
        <v>Not Used</v>
      </c>
      <c r="L4991" s="27" t="str">
        <f t="shared" si="541"/>
        <v>CHECK</v>
      </c>
      <c r="M4991" s="27" t="str">
        <f t="shared" si="542"/>
        <v>Clay &amp; Sand</v>
      </c>
    </row>
    <row r="4992" spans="1:13" x14ac:dyDescent="0.25">
      <c r="A4992" s="15" t="s">
        <v>147</v>
      </c>
      <c r="B4992" s="16" t="s">
        <v>9</v>
      </c>
      <c r="C4992" s="15" t="str">
        <f t="shared" si="540"/>
        <v>Silt Clay Sand_Dolomitic</v>
      </c>
      <c r="D4992" s="15">
        <v>0</v>
      </c>
      <c r="E4992" s="33">
        <f t="shared" si="543"/>
        <v>-4.8134274696818129E-2</v>
      </c>
      <c r="F4992" s="15" t="str">
        <f t="shared" si="539"/>
        <v>Not Used</v>
      </c>
      <c r="G4992" s="17" t="s">
        <v>159</v>
      </c>
      <c r="H4992" s="18" t="s">
        <v>64</v>
      </c>
      <c r="I4992" s="26" t="s">
        <v>64</v>
      </c>
      <c r="J4992" s="19" t="str">
        <f t="shared" si="544"/>
        <v>Not Used</v>
      </c>
      <c r="K4992" s="19" t="str">
        <f t="shared" si="545"/>
        <v>Not Used</v>
      </c>
      <c r="L4992" s="27" t="str">
        <f t="shared" si="541"/>
        <v>CHECK</v>
      </c>
      <c r="M4992" s="27" t="str">
        <f t="shared" si="542"/>
        <v>Clay &amp; Sand</v>
      </c>
    </row>
    <row r="4993" spans="1:13" x14ac:dyDescent="0.25">
      <c r="A4993" s="15" t="s">
        <v>147</v>
      </c>
      <c r="B4993" s="16" t="s">
        <v>10</v>
      </c>
      <c r="C4993" s="15" t="str">
        <f t="shared" si="540"/>
        <v>Silt Clay Sand_Dry</v>
      </c>
      <c r="D4993" s="15">
        <v>0</v>
      </c>
      <c r="E4993" s="33">
        <f t="shared" si="543"/>
        <v>-4.8134274696818129E-2</v>
      </c>
      <c r="F4993" s="15" t="str">
        <f t="shared" si="539"/>
        <v>Not Used</v>
      </c>
      <c r="G4993" s="17" t="s">
        <v>159</v>
      </c>
      <c r="H4993" s="18" t="s">
        <v>64</v>
      </c>
      <c r="I4993" s="26" t="s">
        <v>64</v>
      </c>
      <c r="J4993" s="19" t="str">
        <f t="shared" si="544"/>
        <v>Not Used</v>
      </c>
      <c r="K4993" s="19" t="str">
        <f t="shared" si="545"/>
        <v>Not Used</v>
      </c>
      <c r="L4993" s="27" t="str">
        <f t="shared" si="541"/>
        <v>CHECK</v>
      </c>
      <c r="M4993" s="27" t="str">
        <f t="shared" si="542"/>
        <v>Clay &amp; Sand</v>
      </c>
    </row>
    <row r="4994" spans="1:13" x14ac:dyDescent="0.25">
      <c r="A4994" s="15" t="s">
        <v>147</v>
      </c>
      <c r="B4994" s="16" t="s">
        <v>11</v>
      </c>
      <c r="C4994" s="15" t="str">
        <f t="shared" si="540"/>
        <v>Silt Clay Sand_Fill</v>
      </c>
      <c r="D4994" s="15">
        <v>1</v>
      </c>
      <c r="E4994" s="33">
        <f t="shared" si="543"/>
        <v>-4.8075106056537004E-2</v>
      </c>
      <c r="F4994" s="15" t="str">
        <f t="shared" ref="F4994:F5057" si="546">IF(D4994=0,"Not Used",
IF(E4994&lt;Mean,"Rare/Uncommon",
IF(AND(E4994&gt;Mean,E4994&lt;(Mean + Standard_Deviation)),"Fairly Common",
IF(AND(E4994&gt;(Mean + Standard_Deviation),E4994&lt;(Mean + (2*Standard_Deviation))),"Common",
IF(E4994&gt;(Mean + (2*Standard_Deviation)),"Very Common","")))))</f>
        <v>Rare/Uncommon</v>
      </c>
      <c r="G4994" s="17" t="s">
        <v>159</v>
      </c>
      <c r="H4994" s="18" t="s">
        <v>167</v>
      </c>
      <c r="I4994" s="26" t="s">
        <v>167</v>
      </c>
      <c r="J4994" s="19" t="str">
        <f t="shared" si="544"/>
        <v>Needs Review</v>
      </c>
      <c r="K4994" s="19" t="str">
        <f t="shared" si="545"/>
        <v>Bell &amp; Erber</v>
      </c>
      <c r="L4994" s="27" t="str">
        <f t="shared" si="541"/>
        <v>Unknown or No Record</v>
      </c>
      <c r="M4994" s="27" t="str">
        <f t="shared" si="542"/>
        <v>Unknown or No Record</v>
      </c>
    </row>
    <row r="4995" spans="1:13" x14ac:dyDescent="0.25">
      <c r="A4995" s="15" t="s">
        <v>147</v>
      </c>
      <c r="B4995" s="16" t="s">
        <v>12</v>
      </c>
      <c r="C4995" s="15" t="str">
        <f t="shared" ref="C4995:C5058" si="547">A4995&amp;"_"&amp;IF(ISBLANK(B4995),"",B4995)</f>
        <v>Silt Clay Sand_Fine</v>
      </c>
      <c r="D4995" s="15">
        <v>10</v>
      </c>
      <c r="E4995" s="33">
        <f t="shared" si="543"/>
        <v>-4.7542588294006864E-2</v>
      </c>
      <c r="F4995" s="15" t="str">
        <f t="shared" si="546"/>
        <v>Rare/Uncommon</v>
      </c>
      <c r="G4995" s="17" t="s">
        <v>159</v>
      </c>
      <c r="H4995" s="18" t="s">
        <v>64</v>
      </c>
      <c r="I4995" s="26" t="s">
        <v>64</v>
      </c>
      <c r="J4995" s="19" t="str">
        <f t="shared" si="544"/>
        <v>Needs Review</v>
      </c>
      <c r="K4995" s="19" t="str">
        <f t="shared" si="545"/>
        <v>Bell &amp; Erber</v>
      </c>
      <c r="L4995" s="27" t="str">
        <f t="shared" ref="L4995:L5058" si="548">IF(K4995="Esch &amp; Erber",I4995,IF(OR(K4995="Bell &amp; Esch",K4995="Bell &amp; Erber",K4995="Everyone Agrees"),H4995,"CHECK"))</f>
        <v>Clay &amp; Sand</v>
      </c>
      <c r="M4995" s="27" t="str">
        <f t="shared" ref="M4995:M5058" si="549">IF(K4995="Everyone Agrees",H4995,IF(J4995="Not Used",H4995,IF(NOT(L4995="CHECK"),L4995,H4995)))</f>
        <v>Clay &amp; Sand</v>
      </c>
    </row>
    <row r="4996" spans="1:13" x14ac:dyDescent="0.25">
      <c r="A4996" s="15" t="s">
        <v>147</v>
      </c>
      <c r="B4996" s="16" t="s">
        <v>13</v>
      </c>
      <c r="C4996" s="15" t="str">
        <f t="shared" si="547"/>
        <v>Silt Clay Sand_Fine To Coarse</v>
      </c>
      <c r="D4996" s="15">
        <v>2</v>
      </c>
      <c r="E4996" s="33">
        <f t="shared" ref="E4996:E5059" si="550">STANDARDIZE(D4996,(SUM($D$2:$D$5657)/COUNT($D$2:$D$5657)),_xlfn.STDEV.P($D$2:$D$5657))</f>
        <v>-4.8015937416255879E-2</v>
      </c>
      <c r="F4996" s="15" t="str">
        <f t="shared" si="546"/>
        <v>Rare/Uncommon</v>
      </c>
      <c r="G4996" s="17" t="s">
        <v>159</v>
      </c>
      <c r="H4996" s="18" t="s">
        <v>64</v>
      </c>
      <c r="I4996" s="26" t="s">
        <v>64</v>
      </c>
      <c r="J4996" s="19" t="str">
        <f t="shared" ref="J4996:J5059" si="551">IF(AND(G4996=H4996,I4996=H4996),"Yes",IF(AND(OR(G4996="CHECK",H4996="CHECK",I4996="CHECK"),NOT(F4996="Not Used")),"Needs Review",IF(F4996="Not Used", "Not Used","No")))</f>
        <v>Needs Review</v>
      </c>
      <c r="K4996" s="19" t="str">
        <f t="shared" ref="K4996:K5059" si="552">IF(J4996="Yes","Everyone Agrees",IF(F4996="Not Used","Not Used",IF(AND(G4996="CHECK",I4996="CHECK"),"Needs Review",IF(G4996=H4996,"Bell &amp; Esch",IF(H4996=I4996,"Bell &amp; Erber",IF(G4996=I4996,"Esch &amp; Erber","Nobody Agrees"))))))</f>
        <v>Bell &amp; Erber</v>
      </c>
      <c r="L4996" s="27" t="str">
        <f t="shared" si="548"/>
        <v>Clay &amp; Sand</v>
      </c>
      <c r="M4996" s="27" t="str">
        <f t="shared" si="549"/>
        <v>Clay &amp; Sand</v>
      </c>
    </row>
    <row r="4997" spans="1:13" x14ac:dyDescent="0.25">
      <c r="A4997" s="15" t="s">
        <v>147</v>
      </c>
      <c r="B4997" s="16" t="s">
        <v>14</v>
      </c>
      <c r="C4997" s="15" t="str">
        <f t="shared" si="547"/>
        <v>Silt Clay Sand_Fine To Medium</v>
      </c>
      <c r="D4997" s="15">
        <v>3</v>
      </c>
      <c r="E4997" s="33">
        <f t="shared" si="550"/>
        <v>-4.7956768775974754E-2</v>
      </c>
      <c r="F4997" s="15" t="str">
        <f t="shared" si="546"/>
        <v>Rare/Uncommon</v>
      </c>
      <c r="G4997" s="17" t="s">
        <v>159</v>
      </c>
      <c r="H4997" s="18" t="s">
        <v>64</v>
      </c>
      <c r="I4997" s="26" t="s">
        <v>64</v>
      </c>
      <c r="J4997" s="19" t="str">
        <f t="shared" si="551"/>
        <v>Needs Review</v>
      </c>
      <c r="K4997" s="19" t="str">
        <f t="shared" si="552"/>
        <v>Bell &amp; Erber</v>
      </c>
      <c r="L4997" s="27" t="str">
        <f t="shared" si="548"/>
        <v>Clay &amp; Sand</v>
      </c>
      <c r="M4997" s="27" t="str">
        <f t="shared" si="549"/>
        <v>Clay &amp; Sand</v>
      </c>
    </row>
    <row r="4998" spans="1:13" x14ac:dyDescent="0.25">
      <c r="A4998" s="15" t="s">
        <v>147</v>
      </c>
      <c r="B4998" s="16" t="s">
        <v>15</v>
      </c>
      <c r="C4998" s="15" t="str">
        <f t="shared" si="547"/>
        <v>Silt Clay Sand_Firm</v>
      </c>
      <c r="D4998" s="15">
        <v>1</v>
      </c>
      <c r="E4998" s="33">
        <f t="shared" si="550"/>
        <v>-4.8075106056537004E-2</v>
      </c>
      <c r="F4998" s="15" t="str">
        <f t="shared" si="546"/>
        <v>Rare/Uncommon</v>
      </c>
      <c r="G4998" s="17" t="s">
        <v>159</v>
      </c>
      <c r="H4998" s="18" t="s">
        <v>64</v>
      </c>
      <c r="I4998" s="26" t="s">
        <v>64</v>
      </c>
      <c r="J4998" s="19" t="str">
        <f t="shared" si="551"/>
        <v>Needs Review</v>
      </c>
      <c r="K4998" s="19" t="str">
        <f t="shared" si="552"/>
        <v>Bell &amp; Erber</v>
      </c>
      <c r="L4998" s="27" t="str">
        <f t="shared" si="548"/>
        <v>Clay &amp; Sand</v>
      </c>
      <c r="M4998" s="27" t="str">
        <f t="shared" si="549"/>
        <v>Clay &amp; Sand</v>
      </c>
    </row>
    <row r="4999" spans="1:13" x14ac:dyDescent="0.25">
      <c r="A4999" s="15" t="s">
        <v>147</v>
      </c>
      <c r="B4999" s="16" t="s">
        <v>16</v>
      </c>
      <c r="C4999" s="15" t="str">
        <f t="shared" si="547"/>
        <v>Silt Clay Sand_Fractured</v>
      </c>
      <c r="D4999" s="15">
        <v>0</v>
      </c>
      <c r="E4999" s="33">
        <f t="shared" si="550"/>
        <v>-4.8134274696818129E-2</v>
      </c>
      <c r="F4999" s="15" t="str">
        <f t="shared" si="546"/>
        <v>Not Used</v>
      </c>
      <c r="G4999" s="17" t="s">
        <v>159</v>
      </c>
      <c r="H4999" s="18" t="s">
        <v>64</v>
      </c>
      <c r="I4999" s="26" t="s">
        <v>64</v>
      </c>
      <c r="J4999" s="19" t="str">
        <f t="shared" si="551"/>
        <v>Not Used</v>
      </c>
      <c r="K4999" s="19" t="str">
        <f t="shared" si="552"/>
        <v>Not Used</v>
      </c>
      <c r="L4999" s="27" t="str">
        <f t="shared" si="548"/>
        <v>CHECK</v>
      </c>
      <c r="M4999" s="27" t="str">
        <f t="shared" si="549"/>
        <v>Clay &amp; Sand</v>
      </c>
    </row>
    <row r="5000" spans="1:13" x14ac:dyDescent="0.25">
      <c r="A5000" s="15" t="s">
        <v>147</v>
      </c>
      <c r="B5000" s="16" t="s">
        <v>17</v>
      </c>
      <c r="C5000" s="15" t="str">
        <f t="shared" si="547"/>
        <v>Silt Clay Sand_Gravely</v>
      </c>
      <c r="D5000" s="15">
        <v>8</v>
      </c>
      <c r="E5000" s="33">
        <f t="shared" si="550"/>
        <v>-4.7660925574569114E-2</v>
      </c>
      <c r="F5000" s="15" t="str">
        <f t="shared" si="546"/>
        <v>Rare/Uncommon</v>
      </c>
      <c r="G5000" s="17" t="s">
        <v>159</v>
      </c>
      <c r="H5000" s="18" t="s">
        <v>158</v>
      </c>
      <c r="I5000" s="26" t="s">
        <v>158</v>
      </c>
      <c r="J5000" s="19" t="str">
        <f t="shared" si="551"/>
        <v>Needs Review</v>
      </c>
      <c r="K5000" s="19" t="str">
        <f t="shared" si="552"/>
        <v>Bell &amp; Erber</v>
      </c>
      <c r="L5000" s="27" t="str">
        <f t="shared" si="548"/>
        <v>Diamicton</v>
      </c>
      <c r="M5000" s="27" t="str">
        <f t="shared" si="549"/>
        <v>Diamicton</v>
      </c>
    </row>
    <row r="5001" spans="1:13" x14ac:dyDescent="0.25">
      <c r="A5001" s="15" t="s">
        <v>147</v>
      </c>
      <c r="B5001" s="16" t="s">
        <v>18</v>
      </c>
      <c r="C5001" s="15" t="str">
        <f t="shared" si="547"/>
        <v>Silt Clay Sand_Gummy</v>
      </c>
      <c r="D5001" s="15">
        <v>0</v>
      </c>
      <c r="E5001" s="33">
        <f t="shared" si="550"/>
        <v>-4.8134274696818129E-2</v>
      </c>
      <c r="F5001" s="15" t="str">
        <f t="shared" si="546"/>
        <v>Not Used</v>
      </c>
      <c r="G5001" s="17" t="s">
        <v>159</v>
      </c>
      <c r="H5001" s="18" t="s">
        <v>64</v>
      </c>
      <c r="I5001" s="26" t="s">
        <v>64</v>
      </c>
      <c r="J5001" s="19" t="str">
        <f t="shared" si="551"/>
        <v>Not Used</v>
      </c>
      <c r="K5001" s="19" t="str">
        <f t="shared" si="552"/>
        <v>Not Used</v>
      </c>
      <c r="L5001" s="27" t="str">
        <f t="shared" si="548"/>
        <v>CHECK</v>
      </c>
      <c r="M5001" s="27" t="str">
        <f t="shared" si="549"/>
        <v>Clay &amp; Sand</v>
      </c>
    </row>
    <row r="5002" spans="1:13" x14ac:dyDescent="0.25">
      <c r="A5002" s="15" t="s">
        <v>147</v>
      </c>
      <c r="B5002" s="16" t="s">
        <v>19</v>
      </c>
      <c r="C5002" s="15" t="str">
        <f t="shared" si="547"/>
        <v>Silt Clay Sand_Hard</v>
      </c>
      <c r="D5002" s="15">
        <v>0</v>
      </c>
      <c r="E5002" s="33">
        <f t="shared" si="550"/>
        <v>-4.8134274696818129E-2</v>
      </c>
      <c r="F5002" s="15" t="str">
        <f t="shared" si="546"/>
        <v>Not Used</v>
      </c>
      <c r="G5002" s="17" t="s">
        <v>159</v>
      </c>
      <c r="H5002" s="18" t="s">
        <v>64</v>
      </c>
      <c r="I5002" s="26" t="s">
        <v>64</v>
      </c>
      <c r="J5002" s="19" t="str">
        <f t="shared" si="551"/>
        <v>Not Used</v>
      </c>
      <c r="K5002" s="19" t="str">
        <f t="shared" si="552"/>
        <v>Not Used</v>
      </c>
      <c r="L5002" s="27" t="str">
        <f t="shared" si="548"/>
        <v>CHECK</v>
      </c>
      <c r="M5002" s="27" t="str">
        <f t="shared" si="549"/>
        <v>Clay &amp; Sand</v>
      </c>
    </row>
    <row r="5003" spans="1:13" x14ac:dyDescent="0.25">
      <c r="A5003" s="15" t="s">
        <v>147</v>
      </c>
      <c r="B5003" s="16" t="s">
        <v>20</v>
      </c>
      <c r="C5003" s="15" t="str">
        <f t="shared" si="547"/>
        <v>Silt Clay Sand_Heaving/Quick</v>
      </c>
      <c r="D5003" s="15">
        <v>0</v>
      </c>
      <c r="E5003" s="33">
        <f t="shared" si="550"/>
        <v>-4.8134274696818129E-2</v>
      </c>
      <c r="F5003" s="15" t="str">
        <f t="shared" si="546"/>
        <v>Not Used</v>
      </c>
      <c r="G5003" s="17" t="s">
        <v>159</v>
      </c>
      <c r="H5003" s="18" t="s">
        <v>64</v>
      </c>
      <c r="I5003" s="26" t="s">
        <v>64</v>
      </c>
      <c r="J5003" s="19" t="str">
        <f t="shared" si="551"/>
        <v>Not Used</v>
      </c>
      <c r="K5003" s="19" t="str">
        <f t="shared" si="552"/>
        <v>Not Used</v>
      </c>
      <c r="L5003" s="27" t="str">
        <f t="shared" si="548"/>
        <v>CHECK</v>
      </c>
      <c r="M5003" s="27" t="str">
        <f t="shared" si="549"/>
        <v>Clay &amp; Sand</v>
      </c>
    </row>
    <row r="5004" spans="1:13" x14ac:dyDescent="0.25">
      <c r="A5004" s="15" t="s">
        <v>147</v>
      </c>
      <c r="B5004" s="16" t="s">
        <v>21</v>
      </c>
      <c r="C5004" s="15" t="str">
        <f t="shared" si="547"/>
        <v>Silt Clay Sand_Karst</v>
      </c>
      <c r="D5004" s="15">
        <v>0</v>
      </c>
      <c r="E5004" s="33">
        <f t="shared" si="550"/>
        <v>-4.8134274696818129E-2</v>
      </c>
      <c r="F5004" s="15" t="str">
        <f t="shared" si="546"/>
        <v>Not Used</v>
      </c>
      <c r="G5004" s="17" t="s">
        <v>159</v>
      </c>
      <c r="H5004" s="18" t="s">
        <v>64</v>
      </c>
      <c r="I5004" s="26" t="s">
        <v>64</v>
      </c>
      <c r="J5004" s="19" t="str">
        <f t="shared" si="551"/>
        <v>Not Used</v>
      </c>
      <c r="K5004" s="19" t="str">
        <f t="shared" si="552"/>
        <v>Not Used</v>
      </c>
      <c r="L5004" s="27" t="str">
        <f t="shared" si="548"/>
        <v>CHECK</v>
      </c>
      <c r="M5004" s="27" t="str">
        <f t="shared" si="549"/>
        <v>Clay &amp; Sand</v>
      </c>
    </row>
    <row r="5005" spans="1:13" x14ac:dyDescent="0.25">
      <c r="A5005" s="15" t="s">
        <v>147</v>
      </c>
      <c r="B5005" s="16" t="s">
        <v>22</v>
      </c>
      <c r="C5005" s="15" t="str">
        <f t="shared" si="547"/>
        <v>Silt Clay Sand_Layered</v>
      </c>
      <c r="D5005" s="15">
        <v>0</v>
      </c>
      <c r="E5005" s="33">
        <f t="shared" si="550"/>
        <v>-4.8134274696818129E-2</v>
      </c>
      <c r="F5005" s="15" t="str">
        <f t="shared" si="546"/>
        <v>Not Used</v>
      </c>
      <c r="G5005" s="17" t="s">
        <v>159</v>
      </c>
      <c r="H5005" s="18" t="s">
        <v>64</v>
      </c>
      <c r="I5005" s="26" t="s">
        <v>64</v>
      </c>
      <c r="J5005" s="19" t="str">
        <f t="shared" si="551"/>
        <v>Not Used</v>
      </c>
      <c r="K5005" s="19" t="str">
        <f t="shared" si="552"/>
        <v>Not Used</v>
      </c>
      <c r="L5005" s="27" t="str">
        <f t="shared" si="548"/>
        <v>CHECK</v>
      </c>
      <c r="M5005" s="27" t="str">
        <f t="shared" si="549"/>
        <v>Clay &amp; Sand</v>
      </c>
    </row>
    <row r="5006" spans="1:13" x14ac:dyDescent="0.25">
      <c r="A5006" s="15" t="s">
        <v>147</v>
      </c>
      <c r="B5006" s="16" t="s">
        <v>23</v>
      </c>
      <c r="C5006" s="15" t="str">
        <f t="shared" si="547"/>
        <v>Silt Clay Sand_Medium</v>
      </c>
      <c r="D5006" s="15">
        <v>1</v>
      </c>
      <c r="E5006" s="33">
        <f t="shared" si="550"/>
        <v>-4.8075106056537004E-2</v>
      </c>
      <c r="F5006" s="15" t="str">
        <f t="shared" si="546"/>
        <v>Rare/Uncommon</v>
      </c>
      <c r="G5006" s="17" t="s">
        <v>159</v>
      </c>
      <c r="H5006" s="18" t="s">
        <v>64</v>
      </c>
      <c r="I5006" s="26" t="s">
        <v>64</v>
      </c>
      <c r="J5006" s="19" t="str">
        <f t="shared" si="551"/>
        <v>Needs Review</v>
      </c>
      <c r="K5006" s="19" t="str">
        <f t="shared" si="552"/>
        <v>Bell &amp; Erber</v>
      </c>
      <c r="L5006" s="27" t="str">
        <f t="shared" si="548"/>
        <v>Clay &amp; Sand</v>
      </c>
      <c r="M5006" s="27" t="str">
        <f t="shared" si="549"/>
        <v>Clay &amp; Sand</v>
      </c>
    </row>
    <row r="5007" spans="1:13" x14ac:dyDescent="0.25">
      <c r="A5007" s="15" t="s">
        <v>147</v>
      </c>
      <c r="B5007" s="16" t="s">
        <v>24</v>
      </c>
      <c r="C5007" s="15" t="str">
        <f t="shared" si="547"/>
        <v>Silt Clay Sand_Medium To Coarse</v>
      </c>
      <c r="D5007" s="15">
        <v>0</v>
      </c>
      <c r="E5007" s="33">
        <f t="shared" si="550"/>
        <v>-4.8134274696818129E-2</v>
      </c>
      <c r="F5007" s="15" t="str">
        <f t="shared" si="546"/>
        <v>Not Used</v>
      </c>
      <c r="G5007" s="17" t="s">
        <v>159</v>
      </c>
      <c r="H5007" s="18" t="s">
        <v>64</v>
      </c>
      <c r="I5007" s="26" t="s">
        <v>64</v>
      </c>
      <c r="J5007" s="19" t="str">
        <f t="shared" si="551"/>
        <v>Not Used</v>
      </c>
      <c r="K5007" s="19" t="str">
        <f t="shared" si="552"/>
        <v>Not Used</v>
      </c>
      <c r="L5007" s="27" t="str">
        <f t="shared" si="548"/>
        <v>CHECK</v>
      </c>
      <c r="M5007" s="27" t="str">
        <f t="shared" si="549"/>
        <v>Clay &amp; Sand</v>
      </c>
    </row>
    <row r="5008" spans="1:13" x14ac:dyDescent="0.25">
      <c r="A5008" s="15" t="s">
        <v>147</v>
      </c>
      <c r="B5008" s="16" t="s">
        <v>25</v>
      </c>
      <c r="C5008" s="15" t="str">
        <f t="shared" si="547"/>
        <v>Silt Clay Sand_Organic</v>
      </c>
      <c r="D5008" s="15">
        <v>0</v>
      </c>
      <c r="E5008" s="33">
        <f t="shared" si="550"/>
        <v>-4.8134274696818129E-2</v>
      </c>
      <c r="F5008" s="15" t="str">
        <f t="shared" si="546"/>
        <v>Not Used</v>
      </c>
      <c r="G5008" s="17" t="s">
        <v>159</v>
      </c>
      <c r="H5008" s="18" t="s">
        <v>64</v>
      </c>
      <c r="I5008" s="26" t="s">
        <v>64</v>
      </c>
      <c r="J5008" s="19" t="str">
        <f t="shared" si="551"/>
        <v>Not Used</v>
      </c>
      <c r="K5008" s="19" t="str">
        <f t="shared" si="552"/>
        <v>Not Used</v>
      </c>
      <c r="L5008" s="27" t="str">
        <f t="shared" si="548"/>
        <v>CHECK</v>
      </c>
      <c r="M5008" s="27" t="str">
        <f t="shared" si="549"/>
        <v>Clay &amp; Sand</v>
      </c>
    </row>
    <row r="5009" spans="1:13" x14ac:dyDescent="0.25">
      <c r="A5009" s="15" t="s">
        <v>147</v>
      </c>
      <c r="B5009" s="16" t="s">
        <v>26</v>
      </c>
      <c r="C5009" s="15" t="str">
        <f t="shared" si="547"/>
        <v>Silt Clay Sand_Porous</v>
      </c>
      <c r="D5009" s="15">
        <v>0</v>
      </c>
      <c r="E5009" s="33">
        <f t="shared" si="550"/>
        <v>-4.8134274696818129E-2</v>
      </c>
      <c r="F5009" s="15" t="str">
        <f t="shared" si="546"/>
        <v>Not Used</v>
      </c>
      <c r="G5009" s="17" t="s">
        <v>159</v>
      </c>
      <c r="H5009" s="18" t="s">
        <v>64</v>
      </c>
      <c r="I5009" s="26" t="s">
        <v>64</v>
      </c>
      <c r="J5009" s="19" t="str">
        <f t="shared" si="551"/>
        <v>Not Used</v>
      </c>
      <c r="K5009" s="19" t="str">
        <f t="shared" si="552"/>
        <v>Not Used</v>
      </c>
      <c r="L5009" s="27" t="str">
        <f t="shared" si="548"/>
        <v>CHECK</v>
      </c>
      <c r="M5009" s="27" t="str">
        <f t="shared" si="549"/>
        <v>Clay &amp; Sand</v>
      </c>
    </row>
    <row r="5010" spans="1:13" x14ac:dyDescent="0.25">
      <c r="A5010" s="15" t="s">
        <v>147</v>
      </c>
      <c r="B5010" s="16" t="s">
        <v>27</v>
      </c>
      <c r="C5010" s="15" t="str">
        <f t="shared" si="547"/>
        <v>Silt Clay Sand_Sandy</v>
      </c>
      <c r="D5010" s="15">
        <v>1</v>
      </c>
      <c r="E5010" s="33">
        <f t="shared" si="550"/>
        <v>-4.8075106056537004E-2</v>
      </c>
      <c r="F5010" s="15" t="str">
        <f t="shared" si="546"/>
        <v>Rare/Uncommon</v>
      </c>
      <c r="G5010" s="17" t="s">
        <v>159</v>
      </c>
      <c r="H5010" s="18" t="s">
        <v>64</v>
      </c>
      <c r="I5010" s="26" t="s">
        <v>64</v>
      </c>
      <c r="J5010" s="19" t="str">
        <f t="shared" si="551"/>
        <v>Needs Review</v>
      </c>
      <c r="K5010" s="19" t="str">
        <f t="shared" si="552"/>
        <v>Bell &amp; Erber</v>
      </c>
      <c r="L5010" s="27" t="str">
        <f t="shared" si="548"/>
        <v>Clay &amp; Sand</v>
      </c>
      <c r="M5010" s="27" t="str">
        <f t="shared" si="549"/>
        <v>Clay &amp; Sand</v>
      </c>
    </row>
    <row r="5011" spans="1:13" x14ac:dyDescent="0.25">
      <c r="A5011" s="15" t="s">
        <v>147</v>
      </c>
      <c r="B5011" s="16" t="s">
        <v>28</v>
      </c>
      <c r="C5011" s="15" t="str">
        <f t="shared" si="547"/>
        <v>Silt Clay Sand_Silty</v>
      </c>
      <c r="D5011" s="15">
        <v>0</v>
      </c>
      <c r="E5011" s="33">
        <f t="shared" si="550"/>
        <v>-4.8134274696818129E-2</v>
      </c>
      <c r="F5011" s="15" t="str">
        <f t="shared" si="546"/>
        <v>Not Used</v>
      </c>
      <c r="G5011" s="17" t="s">
        <v>159</v>
      </c>
      <c r="H5011" s="18" t="s">
        <v>64</v>
      </c>
      <c r="I5011" s="26" t="s">
        <v>64</v>
      </c>
      <c r="J5011" s="19" t="str">
        <f t="shared" si="551"/>
        <v>Not Used</v>
      </c>
      <c r="K5011" s="19" t="str">
        <f t="shared" si="552"/>
        <v>Not Used</v>
      </c>
      <c r="L5011" s="27" t="str">
        <f t="shared" si="548"/>
        <v>CHECK</v>
      </c>
      <c r="M5011" s="27" t="str">
        <f t="shared" si="549"/>
        <v>Clay &amp; Sand</v>
      </c>
    </row>
    <row r="5012" spans="1:13" x14ac:dyDescent="0.25">
      <c r="A5012" s="15" t="s">
        <v>147</v>
      </c>
      <c r="B5012" s="16" t="s">
        <v>29</v>
      </c>
      <c r="C5012" s="15" t="str">
        <f t="shared" si="547"/>
        <v>Silt Clay Sand_Soft</v>
      </c>
      <c r="D5012" s="15">
        <v>2</v>
      </c>
      <c r="E5012" s="33">
        <f t="shared" si="550"/>
        <v>-4.8015937416255879E-2</v>
      </c>
      <c r="F5012" s="15" t="str">
        <f t="shared" si="546"/>
        <v>Rare/Uncommon</v>
      </c>
      <c r="G5012" s="17" t="s">
        <v>159</v>
      </c>
      <c r="H5012" s="18" t="s">
        <v>64</v>
      </c>
      <c r="I5012" s="26" t="s">
        <v>64</v>
      </c>
      <c r="J5012" s="19" t="str">
        <f t="shared" si="551"/>
        <v>Needs Review</v>
      </c>
      <c r="K5012" s="19" t="str">
        <f t="shared" si="552"/>
        <v>Bell &amp; Erber</v>
      </c>
      <c r="L5012" s="27" t="str">
        <f t="shared" si="548"/>
        <v>Clay &amp; Sand</v>
      </c>
      <c r="M5012" s="27" t="str">
        <f t="shared" si="549"/>
        <v>Clay &amp; Sand</v>
      </c>
    </row>
    <row r="5013" spans="1:13" x14ac:dyDescent="0.25">
      <c r="A5013" s="15" t="s">
        <v>147</v>
      </c>
      <c r="B5013" s="16" t="s">
        <v>30</v>
      </c>
      <c r="C5013" s="15" t="str">
        <f t="shared" si="547"/>
        <v>Silt Clay Sand_Sticky</v>
      </c>
      <c r="D5013" s="15">
        <v>0</v>
      </c>
      <c r="E5013" s="33">
        <f t="shared" si="550"/>
        <v>-4.8134274696818129E-2</v>
      </c>
      <c r="F5013" s="15" t="str">
        <f t="shared" si="546"/>
        <v>Not Used</v>
      </c>
      <c r="G5013" s="17" t="s">
        <v>159</v>
      </c>
      <c r="H5013" s="18" t="s">
        <v>64</v>
      </c>
      <c r="I5013" s="26" t="s">
        <v>64</v>
      </c>
      <c r="J5013" s="19" t="str">
        <f t="shared" si="551"/>
        <v>Not Used</v>
      </c>
      <c r="K5013" s="19" t="str">
        <f t="shared" si="552"/>
        <v>Not Used</v>
      </c>
      <c r="L5013" s="27" t="str">
        <f t="shared" si="548"/>
        <v>CHECK</v>
      </c>
      <c r="M5013" s="27" t="str">
        <f t="shared" si="549"/>
        <v>Clay &amp; Sand</v>
      </c>
    </row>
    <row r="5014" spans="1:13" x14ac:dyDescent="0.25">
      <c r="A5014" s="15" t="s">
        <v>147</v>
      </c>
      <c r="B5014" s="16" t="s">
        <v>31</v>
      </c>
      <c r="C5014" s="15" t="str">
        <f t="shared" si="547"/>
        <v>Silt Clay Sand_Stoney</v>
      </c>
      <c r="D5014" s="15">
        <v>1</v>
      </c>
      <c r="E5014" s="33">
        <f t="shared" si="550"/>
        <v>-4.8075106056537004E-2</v>
      </c>
      <c r="F5014" s="15" t="str">
        <f t="shared" si="546"/>
        <v>Rare/Uncommon</v>
      </c>
      <c r="G5014" s="17" t="s">
        <v>159</v>
      </c>
      <c r="H5014" s="18" t="s">
        <v>158</v>
      </c>
      <c r="I5014" s="26" t="s">
        <v>158</v>
      </c>
      <c r="J5014" s="19" t="str">
        <f t="shared" si="551"/>
        <v>Needs Review</v>
      </c>
      <c r="K5014" s="19" t="str">
        <f t="shared" si="552"/>
        <v>Bell &amp; Erber</v>
      </c>
      <c r="L5014" s="27" t="str">
        <f t="shared" si="548"/>
        <v>Diamicton</v>
      </c>
      <c r="M5014" s="27" t="str">
        <f t="shared" si="549"/>
        <v>Diamicton</v>
      </c>
    </row>
    <row r="5015" spans="1:13" x14ac:dyDescent="0.25">
      <c r="A5015" s="15" t="s">
        <v>147</v>
      </c>
      <c r="B5015" s="16" t="s">
        <v>32</v>
      </c>
      <c r="C5015" s="15" t="str">
        <f t="shared" si="547"/>
        <v>Silt Clay Sand_Stringers</v>
      </c>
      <c r="D5015" s="15">
        <v>2</v>
      </c>
      <c r="E5015" s="33">
        <f t="shared" si="550"/>
        <v>-4.8015937416255879E-2</v>
      </c>
      <c r="F5015" s="15" t="str">
        <f t="shared" si="546"/>
        <v>Rare/Uncommon</v>
      </c>
      <c r="G5015" s="17" t="s">
        <v>159</v>
      </c>
      <c r="H5015" s="18" t="s">
        <v>64</v>
      </c>
      <c r="I5015" s="26" t="s">
        <v>64</v>
      </c>
      <c r="J5015" s="19" t="str">
        <f t="shared" si="551"/>
        <v>Needs Review</v>
      </c>
      <c r="K5015" s="19" t="str">
        <f t="shared" si="552"/>
        <v>Bell &amp; Erber</v>
      </c>
      <c r="L5015" s="27" t="str">
        <f t="shared" si="548"/>
        <v>Clay &amp; Sand</v>
      </c>
      <c r="M5015" s="27" t="str">
        <f t="shared" si="549"/>
        <v>Clay &amp; Sand</v>
      </c>
    </row>
    <row r="5016" spans="1:13" x14ac:dyDescent="0.25">
      <c r="A5016" s="15" t="s">
        <v>147</v>
      </c>
      <c r="B5016" s="16" t="s">
        <v>33</v>
      </c>
      <c r="C5016" s="15" t="str">
        <f t="shared" si="547"/>
        <v>Silt Clay Sand_Strips</v>
      </c>
      <c r="D5016" s="15">
        <v>1</v>
      </c>
      <c r="E5016" s="33">
        <f t="shared" si="550"/>
        <v>-4.8075106056537004E-2</v>
      </c>
      <c r="F5016" s="15" t="str">
        <f t="shared" si="546"/>
        <v>Rare/Uncommon</v>
      </c>
      <c r="G5016" s="17" t="s">
        <v>159</v>
      </c>
      <c r="H5016" s="18" t="s">
        <v>64</v>
      </c>
      <c r="I5016" s="26" t="s">
        <v>64</v>
      </c>
      <c r="J5016" s="19" t="str">
        <f t="shared" si="551"/>
        <v>Needs Review</v>
      </c>
      <c r="K5016" s="19" t="str">
        <f t="shared" si="552"/>
        <v>Bell &amp; Erber</v>
      </c>
      <c r="L5016" s="27" t="str">
        <f t="shared" si="548"/>
        <v>Clay &amp; Sand</v>
      </c>
      <c r="M5016" s="27" t="str">
        <f t="shared" si="549"/>
        <v>Clay &amp; Sand</v>
      </c>
    </row>
    <row r="5017" spans="1:13" x14ac:dyDescent="0.25">
      <c r="A5017" s="15" t="s">
        <v>147</v>
      </c>
      <c r="B5017" s="16" t="s">
        <v>34</v>
      </c>
      <c r="C5017" s="15" t="str">
        <f t="shared" si="547"/>
        <v>Silt Clay Sand_Swelling</v>
      </c>
      <c r="D5017" s="15">
        <v>0</v>
      </c>
      <c r="E5017" s="33">
        <f t="shared" si="550"/>
        <v>-4.8134274696818129E-2</v>
      </c>
      <c r="F5017" s="15" t="str">
        <f t="shared" si="546"/>
        <v>Not Used</v>
      </c>
      <c r="G5017" s="17" t="s">
        <v>159</v>
      </c>
      <c r="H5017" s="18" t="s">
        <v>64</v>
      </c>
      <c r="I5017" s="26" t="s">
        <v>64</v>
      </c>
      <c r="J5017" s="19" t="str">
        <f t="shared" si="551"/>
        <v>Not Used</v>
      </c>
      <c r="K5017" s="19" t="str">
        <f t="shared" si="552"/>
        <v>Not Used</v>
      </c>
      <c r="L5017" s="27" t="str">
        <f t="shared" si="548"/>
        <v>CHECK</v>
      </c>
      <c r="M5017" s="27" t="str">
        <f t="shared" si="549"/>
        <v>Clay &amp; Sand</v>
      </c>
    </row>
    <row r="5018" spans="1:13" x14ac:dyDescent="0.25">
      <c r="A5018" s="15" t="s">
        <v>147</v>
      </c>
      <c r="B5018" s="16" t="s">
        <v>35</v>
      </c>
      <c r="C5018" s="15" t="str">
        <f t="shared" si="547"/>
        <v>Silt Clay Sand_Very Coarse</v>
      </c>
      <c r="D5018" s="15">
        <v>0</v>
      </c>
      <c r="E5018" s="33">
        <f t="shared" si="550"/>
        <v>-4.8134274696818129E-2</v>
      </c>
      <c r="F5018" s="15" t="str">
        <f t="shared" si="546"/>
        <v>Not Used</v>
      </c>
      <c r="G5018" s="17" t="s">
        <v>159</v>
      </c>
      <c r="H5018" s="18" t="s">
        <v>64</v>
      </c>
      <c r="I5018" s="26" t="s">
        <v>64</v>
      </c>
      <c r="J5018" s="19" t="str">
        <f t="shared" si="551"/>
        <v>Not Used</v>
      </c>
      <c r="K5018" s="19" t="str">
        <f t="shared" si="552"/>
        <v>Not Used</v>
      </c>
      <c r="L5018" s="27" t="str">
        <f t="shared" si="548"/>
        <v>CHECK</v>
      </c>
      <c r="M5018" s="27" t="str">
        <f t="shared" si="549"/>
        <v>Clay &amp; Sand</v>
      </c>
    </row>
    <row r="5019" spans="1:13" x14ac:dyDescent="0.25">
      <c r="A5019" s="15" t="s">
        <v>147</v>
      </c>
      <c r="B5019" s="16" t="s">
        <v>160</v>
      </c>
      <c r="C5019" s="15" t="str">
        <f t="shared" si="547"/>
        <v>Silt Clay Sand_Very Fine</v>
      </c>
      <c r="D5019" s="15">
        <v>1</v>
      </c>
      <c r="E5019" s="33">
        <f t="shared" si="550"/>
        <v>-4.8075106056537004E-2</v>
      </c>
      <c r="F5019" s="15" t="str">
        <f t="shared" si="546"/>
        <v>Rare/Uncommon</v>
      </c>
      <c r="G5019" s="17" t="s">
        <v>159</v>
      </c>
      <c r="H5019" s="18" t="s">
        <v>64</v>
      </c>
      <c r="I5019" s="26" t="s">
        <v>64</v>
      </c>
      <c r="J5019" s="19" t="str">
        <f t="shared" si="551"/>
        <v>Needs Review</v>
      </c>
      <c r="K5019" s="19" t="str">
        <f t="shared" si="552"/>
        <v>Bell &amp; Erber</v>
      </c>
      <c r="L5019" s="27" t="str">
        <f t="shared" si="548"/>
        <v>Clay &amp; Sand</v>
      </c>
      <c r="M5019" s="27" t="str">
        <f t="shared" si="549"/>
        <v>Clay &amp; Sand</v>
      </c>
    </row>
    <row r="5020" spans="1:13" x14ac:dyDescent="0.25">
      <c r="A5020" s="15" t="s">
        <v>147</v>
      </c>
      <c r="B5020" s="16" t="s">
        <v>36</v>
      </c>
      <c r="C5020" s="15" t="str">
        <f t="shared" si="547"/>
        <v>Silt Clay Sand_Very Fine-Coarse</v>
      </c>
      <c r="D5020" s="15">
        <v>0</v>
      </c>
      <c r="E5020" s="33">
        <f t="shared" si="550"/>
        <v>-4.8134274696818129E-2</v>
      </c>
      <c r="F5020" s="15" t="str">
        <f t="shared" si="546"/>
        <v>Not Used</v>
      </c>
      <c r="G5020" s="17" t="s">
        <v>159</v>
      </c>
      <c r="H5020" s="18" t="s">
        <v>64</v>
      </c>
      <c r="I5020" s="26" t="s">
        <v>64</v>
      </c>
      <c r="J5020" s="19" t="str">
        <f t="shared" si="551"/>
        <v>Not Used</v>
      </c>
      <c r="K5020" s="19" t="str">
        <f t="shared" si="552"/>
        <v>Not Used</v>
      </c>
      <c r="L5020" s="27" t="str">
        <f t="shared" si="548"/>
        <v>CHECK</v>
      </c>
      <c r="M5020" s="27" t="str">
        <f t="shared" si="549"/>
        <v>Clay &amp; Sand</v>
      </c>
    </row>
    <row r="5021" spans="1:13" x14ac:dyDescent="0.25">
      <c r="A5021" s="15" t="s">
        <v>147</v>
      </c>
      <c r="B5021" s="16" t="s">
        <v>37</v>
      </c>
      <c r="C5021" s="15" t="str">
        <f t="shared" si="547"/>
        <v>Silt Clay Sand_Very Fine-Fine</v>
      </c>
      <c r="D5021" s="15">
        <v>0</v>
      </c>
      <c r="E5021" s="33">
        <f t="shared" si="550"/>
        <v>-4.8134274696818129E-2</v>
      </c>
      <c r="F5021" s="15" t="str">
        <f t="shared" si="546"/>
        <v>Not Used</v>
      </c>
      <c r="G5021" s="17" t="s">
        <v>159</v>
      </c>
      <c r="H5021" s="18" t="s">
        <v>64</v>
      </c>
      <c r="I5021" s="26" t="s">
        <v>64</v>
      </c>
      <c r="J5021" s="19" t="str">
        <f t="shared" si="551"/>
        <v>Not Used</v>
      </c>
      <c r="K5021" s="19" t="str">
        <f t="shared" si="552"/>
        <v>Not Used</v>
      </c>
      <c r="L5021" s="27" t="str">
        <f t="shared" si="548"/>
        <v>CHECK</v>
      </c>
      <c r="M5021" s="27" t="str">
        <f t="shared" si="549"/>
        <v>Clay &amp; Sand</v>
      </c>
    </row>
    <row r="5022" spans="1:13" x14ac:dyDescent="0.25">
      <c r="A5022" s="15" t="s">
        <v>147</v>
      </c>
      <c r="B5022" s="16" t="s">
        <v>38</v>
      </c>
      <c r="C5022" s="15" t="str">
        <f t="shared" si="547"/>
        <v>Silt Clay Sand_Very Fine-Medium</v>
      </c>
      <c r="D5022" s="15">
        <v>0</v>
      </c>
      <c r="E5022" s="33">
        <f t="shared" si="550"/>
        <v>-4.8134274696818129E-2</v>
      </c>
      <c r="F5022" s="15" t="str">
        <f t="shared" si="546"/>
        <v>Not Used</v>
      </c>
      <c r="G5022" s="17" t="s">
        <v>159</v>
      </c>
      <c r="H5022" s="18" t="s">
        <v>64</v>
      </c>
      <c r="I5022" s="26" t="s">
        <v>64</v>
      </c>
      <c r="J5022" s="19" t="str">
        <f t="shared" si="551"/>
        <v>Not Used</v>
      </c>
      <c r="K5022" s="19" t="str">
        <f t="shared" si="552"/>
        <v>Not Used</v>
      </c>
      <c r="L5022" s="27" t="str">
        <f t="shared" si="548"/>
        <v>CHECK</v>
      </c>
      <c r="M5022" s="27" t="str">
        <f t="shared" si="549"/>
        <v>Clay &amp; Sand</v>
      </c>
    </row>
    <row r="5023" spans="1:13" x14ac:dyDescent="0.25">
      <c r="A5023" s="15" t="s">
        <v>147</v>
      </c>
      <c r="B5023" s="16" t="s">
        <v>39</v>
      </c>
      <c r="C5023" s="15" t="str">
        <f t="shared" si="547"/>
        <v>Silt Clay Sand_Very Hard</v>
      </c>
      <c r="D5023" s="15">
        <v>0</v>
      </c>
      <c r="E5023" s="33">
        <f t="shared" si="550"/>
        <v>-4.8134274696818129E-2</v>
      </c>
      <c r="F5023" s="15" t="str">
        <f t="shared" si="546"/>
        <v>Not Used</v>
      </c>
      <c r="G5023" s="17" t="s">
        <v>159</v>
      </c>
      <c r="H5023" s="18" t="s">
        <v>64</v>
      </c>
      <c r="I5023" s="26" t="s">
        <v>64</v>
      </c>
      <c r="J5023" s="19" t="str">
        <f t="shared" si="551"/>
        <v>Not Used</v>
      </c>
      <c r="K5023" s="19" t="str">
        <f t="shared" si="552"/>
        <v>Not Used</v>
      </c>
      <c r="L5023" s="27" t="str">
        <f t="shared" si="548"/>
        <v>CHECK</v>
      </c>
      <c r="M5023" s="27" t="str">
        <f t="shared" si="549"/>
        <v>Clay &amp; Sand</v>
      </c>
    </row>
    <row r="5024" spans="1:13" x14ac:dyDescent="0.25">
      <c r="A5024" s="15" t="s">
        <v>147</v>
      </c>
      <c r="B5024" s="16" t="s">
        <v>40</v>
      </c>
      <c r="C5024" s="15" t="str">
        <f t="shared" si="547"/>
        <v>Silt Clay Sand_W/Boulders</v>
      </c>
      <c r="D5024" s="15">
        <v>0</v>
      </c>
      <c r="E5024" s="33">
        <f t="shared" si="550"/>
        <v>-4.8134274696818129E-2</v>
      </c>
      <c r="F5024" s="15" t="str">
        <f t="shared" si="546"/>
        <v>Not Used</v>
      </c>
      <c r="G5024" s="17" t="s">
        <v>159</v>
      </c>
      <c r="H5024" s="18" t="s">
        <v>158</v>
      </c>
      <c r="I5024" s="26" t="s">
        <v>158</v>
      </c>
      <c r="J5024" s="19" t="str">
        <f t="shared" si="551"/>
        <v>Not Used</v>
      </c>
      <c r="K5024" s="19" t="str">
        <f t="shared" si="552"/>
        <v>Not Used</v>
      </c>
      <c r="L5024" s="27" t="str">
        <f t="shared" si="548"/>
        <v>CHECK</v>
      </c>
      <c r="M5024" s="27" t="str">
        <f t="shared" si="549"/>
        <v>Diamicton</v>
      </c>
    </row>
    <row r="5025" spans="1:13" x14ac:dyDescent="0.25">
      <c r="A5025" s="15" t="s">
        <v>147</v>
      </c>
      <c r="B5025" s="16" t="s">
        <v>41</v>
      </c>
      <c r="C5025" s="15" t="str">
        <f t="shared" si="547"/>
        <v>Silt Clay Sand_W/Clay</v>
      </c>
      <c r="D5025" s="15">
        <v>0</v>
      </c>
      <c r="E5025" s="33">
        <f t="shared" si="550"/>
        <v>-4.8134274696818129E-2</v>
      </c>
      <c r="F5025" s="15" t="str">
        <f t="shared" si="546"/>
        <v>Not Used</v>
      </c>
      <c r="G5025" s="17" t="s">
        <v>159</v>
      </c>
      <c r="H5025" s="18" t="s">
        <v>64</v>
      </c>
      <c r="I5025" s="26" t="s">
        <v>64</v>
      </c>
      <c r="J5025" s="19" t="str">
        <f t="shared" si="551"/>
        <v>Not Used</v>
      </c>
      <c r="K5025" s="19" t="str">
        <f t="shared" si="552"/>
        <v>Not Used</v>
      </c>
      <c r="L5025" s="27" t="str">
        <f t="shared" si="548"/>
        <v>CHECK</v>
      </c>
      <c r="M5025" s="27" t="str">
        <f t="shared" si="549"/>
        <v>Clay &amp; Sand</v>
      </c>
    </row>
    <row r="5026" spans="1:13" x14ac:dyDescent="0.25">
      <c r="A5026" s="15" t="s">
        <v>147</v>
      </c>
      <c r="B5026" s="16" t="s">
        <v>42</v>
      </c>
      <c r="C5026" s="15" t="str">
        <f t="shared" si="547"/>
        <v>Silt Clay Sand_W/Coal</v>
      </c>
      <c r="D5026" s="15">
        <v>0</v>
      </c>
      <c r="E5026" s="33">
        <f t="shared" si="550"/>
        <v>-4.8134274696818129E-2</v>
      </c>
      <c r="F5026" s="15" t="str">
        <f t="shared" si="546"/>
        <v>Not Used</v>
      </c>
      <c r="G5026" s="17" t="s">
        <v>159</v>
      </c>
      <c r="H5026" s="18" t="s">
        <v>158</v>
      </c>
      <c r="I5026" s="26" t="s">
        <v>158</v>
      </c>
      <c r="J5026" s="19" t="str">
        <f t="shared" si="551"/>
        <v>Not Used</v>
      </c>
      <c r="K5026" s="19" t="str">
        <f t="shared" si="552"/>
        <v>Not Used</v>
      </c>
      <c r="L5026" s="27" t="str">
        <f t="shared" si="548"/>
        <v>CHECK</v>
      </c>
      <c r="M5026" s="27" t="str">
        <f t="shared" si="549"/>
        <v>Diamicton</v>
      </c>
    </row>
    <row r="5027" spans="1:13" x14ac:dyDescent="0.25">
      <c r="A5027" s="15" t="s">
        <v>147</v>
      </c>
      <c r="B5027" s="16" t="s">
        <v>43</v>
      </c>
      <c r="C5027" s="15" t="str">
        <f t="shared" si="547"/>
        <v>Silt Clay Sand_W/Cobbles</v>
      </c>
      <c r="D5027" s="15">
        <v>0</v>
      </c>
      <c r="E5027" s="33">
        <f t="shared" si="550"/>
        <v>-4.8134274696818129E-2</v>
      </c>
      <c r="F5027" s="15" t="str">
        <f t="shared" si="546"/>
        <v>Not Used</v>
      </c>
      <c r="G5027" s="17" t="s">
        <v>159</v>
      </c>
      <c r="H5027" s="18" t="s">
        <v>158</v>
      </c>
      <c r="I5027" s="26" t="s">
        <v>158</v>
      </c>
      <c r="J5027" s="19" t="str">
        <f t="shared" si="551"/>
        <v>Not Used</v>
      </c>
      <c r="K5027" s="19" t="str">
        <f t="shared" si="552"/>
        <v>Not Used</v>
      </c>
      <c r="L5027" s="27" t="str">
        <f t="shared" si="548"/>
        <v>CHECK</v>
      </c>
      <c r="M5027" s="27" t="str">
        <f t="shared" si="549"/>
        <v>Diamicton</v>
      </c>
    </row>
    <row r="5028" spans="1:13" x14ac:dyDescent="0.25">
      <c r="A5028" s="15" t="s">
        <v>147</v>
      </c>
      <c r="B5028" s="16" t="s">
        <v>44</v>
      </c>
      <c r="C5028" s="15" t="str">
        <f t="shared" si="547"/>
        <v>Silt Clay Sand_W/Dolomite</v>
      </c>
      <c r="D5028" s="15">
        <v>0</v>
      </c>
      <c r="E5028" s="33">
        <f t="shared" si="550"/>
        <v>-4.8134274696818129E-2</v>
      </c>
      <c r="F5028" s="15" t="str">
        <f t="shared" si="546"/>
        <v>Not Used</v>
      </c>
      <c r="G5028" s="17" t="s">
        <v>159</v>
      </c>
      <c r="H5028" s="18" t="s">
        <v>158</v>
      </c>
      <c r="I5028" s="26" t="s">
        <v>158</v>
      </c>
      <c r="J5028" s="19" t="str">
        <f t="shared" si="551"/>
        <v>Not Used</v>
      </c>
      <c r="K5028" s="19" t="str">
        <f t="shared" si="552"/>
        <v>Not Used</v>
      </c>
      <c r="L5028" s="27" t="str">
        <f t="shared" si="548"/>
        <v>CHECK</v>
      </c>
      <c r="M5028" s="27" t="str">
        <f t="shared" si="549"/>
        <v>Diamicton</v>
      </c>
    </row>
    <row r="5029" spans="1:13" x14ac:dyDescent="0.25">
      <c r="A5029" s="15" t="s">
        <v>147</v>
      </c>
      <c r="B5029" s="16" t="s">
        <v>45</v>
      </c>
      <c r="C5029" s="15" t="str">
        <f t="shared" si="547"/>
        <v>Silt Clay Sand_W/Gravel</v>
      </c>
      <c r="D5029" s="15">
        <v>5</v>
      </c>
      <c r="E5029" s="33">
        <f t="shared" si="550"/>
        <v>-4.7838431495412496E-2</v>
      </c>
      <c r="F5029" s="15" t="str">
        <f t="shared" si="546"/>
        <v>Rare/Uncommon</v>
      </c>
      <c r="G5029" s="17" t="s">
        <v>159</v>
      </c>
      <c r="H5029" s="18" t="s">
        <v>158</v>
      </c>
      <c r="I5029" s="26" t="s">
        <v>158</v>
      </c>
      <c r="J5029" s="19" t="str">
        <f t="shared" si="551"/>
        <v>Needs Review</v>
      </c>
      <c r="K5029" s="19" t="str">
        <f t="shared" si="552"/>
        <v>Bell &amp; Erber</v>
      </c>
      <c r="L5029" s="27" t="str">
        <f t="shared" si="548"/>
        <v>Diamicton</v>
      </c>
      <c r="M5029" s="27" t="str">
        <f t="shared" si="549"/>
        <v>Diamicton</v>
      </c>
    </row>
    <row r="5030" spans="1:13" x14ac:dyDescent="0.25">
      <c r="A5030" s="15" t="s">
        <v>147</v>
      </c>
      <c r="B5030" s="16" t="s">
        <v>46</v>
      </c>
      <c r="C5030" s="15" t="str">
        <f t="shared" si="547"/>
        <v>Silt Clay Sand_W/Gypsum</v>
      </c>
      <c r="D5030" s="15">
        <v>0</v>
      </c>
      <c r="E5030" s="33">
        <f t="shared" si="550"/>
        <v>-4.8134274696818129E-2</v>
      </c>
      <c r="F5030" s="15" t="str">
        <f t="shared" si="546"/>
        <v>Not Used</v>
      </c>
      <c r="G5030" s="17" t="s">
        <v>159</v>
      </c>
      <c r="H5030" s="18" t="s">
        <v>158</v>
      </c>
      <c r="I5030" s="26" t="s">
        <v>158</v>
      </c>
      <c r="J5030" s="19" t="str">
        <f t="shared" si="551"/>
        <v>Not Used</v>
      </c>
      <c r="K5030" s="19" t="str">
        <f t="shared" si="552"/>
        <v>Not Used</v>
      </c>
      <c r="L5030" s="27" t="str">
        <f t="shared" si="548"/>
        <v>CHECK</v>
      </c>
      <c r="M5030" s="27" t="str">
        <f t="shared" si="549"/>
        <v>Diamicton</v>
      </c>
    </row>
    <row r="5031" spans="1:13" x14ac:dyDescent="0.25">
      <c r="A5031" s="15" t="s">
        <v>147</v>
      </c>
      <c r="B5031" s="16" t="s">
        <v>47</v>
      </c>
      <c r="C5031" s="15" t="str">
        <f t="shared" si="547"/>
        <v>Silt Clay Sand_W/Limestone</v>
      </c>
      <c r="D5031" s="15">
        <v>0</v>
      </c>
      <c r="E5031" s="33">
        <f t="shared" si="550"/>
        <v>-4.8134274696818129E-2</v>
      </c>
      <c r="F5031" s="15" t="str">
        <f t="shared" si="546"/>
        <v>Not Used</v>
      </c>
      <c r="G5031" s="17" t="s">
        <v>159</v>
      </c>
      <c r="H5031" s="18" t="s">
        <v>158</v>
      </c>
      <c r="I5031" s="26" t="s">
        <v>158</v>
      </c>
      <c r="J5031" s="19" t="str">
        <f t="shared" si="551"/>
        <v>Not Used</v>
      </c>
      <c r="K5031" s="19" t="str">
        <f t="shared" si="552"/>
        <v>Not Used</v>
      </c>
      <c r="L5031" s="27" t="str">
        <f t="shared" si="548"/>
        <v>CHECK</v>
      </c>
      <c r="M5031" s="27" t="str">
        <f t="shared" si="549"/>
        <v>Diamicton</v>
      </c>
    </row>
    <row r="5032" spans="1:13" x14ac:dyDescent="0.25">
      <c r="A5032" s="15" t="s">
        <v>147</v>
      </c>
      <c r="B5032" s="16" t="s">
        <v>48</v>
      </c>
      <c r="C5032" s="15" t="str">
        <f t="shared" si="547"/>
        <v>Silt Clay Sand_W/Pyrite</v>
      </c>
      <c r="D5032" s="15">
        <v>0</v>
      </c>
      <c r="E5032" s="33">
        <f t="shared" si="550"/>
        <v>-4.8134274696818129E-2</v>
      </c>
      <c r="F5032" s="15" t="str">
        <f t="shared" si="546"/>
        <v>Not Used</v>
      </c>
      <c r="G5032" s="17" t="s">
        <v>159</v>
      </c>
      <c r="H5032" s="18" t="s">
        <v>158</v>
      </c>
      <c r="I5032" s="26" t="s">
        <v>158</v>
      </c>
      <c r="J5032" s="19" t="str">
        <f t="shared" si="551"/>
        <v>Not Used</v>
      </c>
      <c r="K5032" s="19" t="str">
        <f t="shared" si="552"/>
        <v>Not Used</v>
      </c>
      <c r="L5032" s="27" t="str">
        <f t="shared" si="548"/>
        <v>CHECK</v>
      </c>
      <c r="M5032" s="27" t="str">
        <f t="shared" si="549"/>
        <v>Diamicton</v>
      </c>
    </row>
    <row r="5033" spans="1:13" x14ac:dyDescent="0.25">
      <c r="A5033" s="15" t="s">
        <v>147</v>
      </c>
      <c r="B5033" s="16" t="s">
        <v>49</v>
      </c>
      <c r="C5033" s="15" t="str">
        <f t="shared" si="547"/>
        <v>Silt Clay Sand_W/Sand</v>
      </c>
      <c r="D5033" s="15">
        <v>1</v>
      </c>
      <c r="E5033" s="33">
        <f t="shared" si="550"/>
        <v>-4.8075106056537004E-2</v>
      </c>
      <c r="F5033" s="15" t="str">
        <f t="shared" si="546"/>
        <v>Rare/Uncommon</v>
      </c>
      <c r="G5033" s="17" t="s">
        <v>159</v>
      </c>
      <c r="H5033" s="18" t="s">
        <v>64</v>
      </c>
      <c r="I5033" s="26" t="s">
        <v>64</v>
      </c>
      <c r="J5033" s="19" t="str">
        <f t="shared" si="551"/>
        <v>Needs Review</v>
      </c>
      <c r="K5033" s="19" t="str">
        <f t="shared" si="552"/>
        <v>Bell &amp; Erber</v>
      </c>
      <c r="L5033" s="27" t="str">
        <f t="shared" si="548"/>
        <v>Clay &amp; Sand</v>
      </c>
      <c r="M5033" s="27" t="str">
        <f t="shared" si="549"/>
        <v>Clay &amp; Sand</v>
      </c>
    </row>
    <row r="5034" spans="1:13" x14ac:dyDescent="0.25">
      <c r="A5034" s="15" t="s">
        <v>147</v>
      </c>
      <c r="B5034" s="16" t="s">
        <v>50</v>
      </c>
      <c r="C5034" s="15" t="str">
        <f t="shared" si="547"/>
        <v>Silt Clay Sand_W/Sandstone</v>
      </c>
      <c r="D5034" s="15">
        <v>1</v>
      </c>
      <c r="E5034" s="33">
        <f t="shared" si="550"/>
        <v>-4.8075106056537004E-2</v>
      </c>
      <c r="F5034" s="15" t="str">
        <f t="shared" si="546"/>
        <v>Rare/Uncommon</v>
      </c>
      <c r="G5034" s="17" t="s">
        <v>159</v>
      </c>
      <c r="H5034" s="18" t="s">
        <v>158</v>
      </c>
      <c r="I5034" s="26" t="s">
        <v>158</v>
      </c>
      <c r="J5034" s="19" t="str">
        <f t="shared" si="551"/>
        <v>Needs Review</v>
      </c>
      <c r="K5034" s="19" t="str">
        <f t="shared" si="552"/>
        <v>Bell &amp; Erber</v>
      </c>
      <c r="L5034" s="27" t="str">
        <f t="shared" si="548"/>
        <v>Diamicton</v>
      </c>
      <c r="M5034" s="27" t="str">
        <f t="shared" si="549"/>
        <v>Diamicton</v>
      </c>
    </row>
    <row r="5035" spans="1:13" x14ac:dyDescent="0.25">
      <c r="A5035" s="15" t="s">
        <v>147</v>
      </c>
      <c r="B5035" s="16" t="s">
        <v>51</v>
      </c>
      <c r="C5035" s="15" t="str">
        <f t="shared" si="547"/>
        <v>Silt Clay Sand_W/Shale</v>
      </c>
      <c r="D5035" s="15">
        <v>0</v>
      </c>
      <c r="E5035" s="33">
        <f t="shared" si="550"/>
        <v>-4.8134274696818129E-2</v>
      </c>
      <c r="F5035" s="15" t="str">
        <f t="shared" si="546"/>
        <v>Not Used</v>
      </c>
      <c r="G5035" s="17" t="s">
        <v>159</v>
      </c>
      <c r="H5035" s="18" t="s">
        <v>158</v>
      </c>
      <c r="I5035" s="26" t="s">
        <v>158</v>
      </c>
      <c r="J5035" s="19" t="str">
        <f t="shared" si="551"/>
        <v>Not Used</v>
      </c>
      <c r="K5035" s="19" t="str">
        <f t="shared" si="552"/>
        <v>Not Used</v>
      </c>
      <c r="L5035" s="27" t="str">
        <f t="shared" si="548"/>
        <v>CHECK</v>
      </c>
      <c r="M5035" s="27" t="str">
        <f t="shared" si="549"/>
        <v>Diamicton</v>
      </c>
    </row>
    <row r="5036" spans="1:13" x14ac:dyDescent="0.25">
      <c r="A5036" s="15" t="s">
        <v>147</v>
      </c>
      <c r="B5036" s="16" t="s">
        <v>52</v>
      </c>
      <c r="C5036" s="15" t="str">
        <f t="shared" si="547"/>
        <v>Silt Clay Sand_W/Silt</v>
      </c>
      <c r="D5036" s="15">
        <v>0</v>
      </c>
      <c r="E5036" s="33">
        <f t="shared" si="550"/>
        <v>-4.8134274696818129E-2</v>
      </c>
      <c r="F5036" s="15" t="str">
        <f t="shared" si="546"/>
        <v>Not Used</v>
      </c>
      <c r="G5036" s="17" t="s">
        <v>159</v>
      </c>
      <c r="H5036" s="18" t="s">
        <v>64</v>
      </c>
      <c r="I5036" s="26" t="s">
        <v>64</v>
      </c>
      <c r="J5036" s="19" t="str">
        <f t="shared" si="551"/>
        <v>Not Used</v>
      </c>
      <c r="K5036" s="19" t="str">
        <f t="shared" si="552"/>
        <v>Not Used</v>
      </c>
      <c r="L5036" s="27" t="str">
        <f t="shared" si="548"/>
        <v>CHECK</v>
      </c>
      <c r="M5036" s="27" t="str">
        <f t="shared" si="549"/>
        <v>Clay &amp; Sand</v>
      </c>
    </row>
    <row r="5037" spans="1:13" x14ac:dyDescent="0.25">
      <c r="A5037" s="15" t="s">
        <v>147</v>
      </c>
      <c r="B5037" s="16" t="s">
        <v>53</v>
      </c>
      <c r="C5037" s="15" t="str">
        <f t="shared" si="547"/>
        <v>Silt Clay Sand_W/Stones</v>
      </c>
      <c r="D5037" s="15">
        <v>4</v>
      </c>
      <c r="E5037" s="33">
        <f t="shared" si="550"/>
        <v>-4.7897600135693622E-2</v>
      </c>
      <c r="F5037" s="15" t="str">
        <f t="shared" si="546"/>
        <v>Rare/Uncommon</v>
      </c>
      <c r="G5037" s="17" t="s">
        <v>159</v>
      </c>
      <c r="H5037" s="18" t="s">
        <v>158</v>
      </c>
      <c r="I5037" s="26" t="s">
        <v>158</v>
      </c>
      <c r="J5037" s="19" t="str">
        <f t="shared" si="551"/>
        <v>Needs Review</v>
      </c>
      <c r="K5037" s="19" t="str">
        <f t="shared" si="552"/>
        <v>Bell &amp; Erber</v>
      </c>
      <c r="L5037" s="27" t="str">
        <f t="shared" si="548"/>
        <v>Diamicton</v>
      </c>
      <c r="M5037" s="27" t="str">
        <f t="shared" si="549"/>
        <v>Diamicton</v>
      </c>
    </row>
    <row r="5038" spans="1:13" x14ac:dyDescent="0.25">
      <c r="A5038" s="15" t="s">
        <v>147</v>
      </c>
      <c r="B5038" s="16" t="s">
        <v>54</v>
      </c>
      <c r="C5038" s="15" t="str">
        <f t="shared" si="547"/>
        <v>Silt Clay Sand_Water Bearing</v>
      </c>
      <c r="D5038" s="15">
        <v>0</v>
      </c>
      <c r="E5038" s="33">
        <f t="shared" si="550"/>
        <v>-4.8134274696818129E-2</v>
      </c>
      <c r="F5038" s="15" t="str">
        <f t="shared" si="546"/>
        <v>Not Used</v>
      </c>
      <c r="G5038" s="17" t="s">
        <v>159</v>
      </c>
      <c r="H5038" s="18" t="s">
        <v>64</v>
      </c>
      <c r="I5038" s="26" t="s">
        <v>64</v>
      </c>
      <c r="J5038" s="19" t="str">
        <f t="shared" si="551"/>
        <v>Not Used</v>
      </c>
      <c r="K5038" s="19" t="str">
        <f t="shared" si="552"/>
        <v>Not Used</v>
      </c>
      <c r="L5038" s="27" t="str">
        <f t="shared" si="548"/>
        <v>CHECK</v>
      </c>
      <c r="M5038" s="27" t="str">
        <f t="shared" si="549"/>
        <v>Clay &amp; Sand</v>
      </c>
    </row>
    <row r="5039" spans="1:13" x14ac:dyDescent="0.25">
      <c r="A5039" s="15" t="s">
        <v>147</v>
      </c>
      <c r="B5039" s="16" t="s">
        <v>55</v>
      </c>
      <c r="C5039" s="15" t="str">
        <f t="shared" si="547"/>
        <v>Silt Clay Sand_Weathered</v>
      </c>
      <c r="D5039" s="15">
        <v>0</v>
      </c>
      <c r="E5039" s="33">
        <f t="shared" si="550"/>
        <v>-4.8134274696818129E-2</v>
      </c>
      <c r="F5039" s="15" t="str">
        <f t="shared" si="546"/>
        <v>Not Used</v>
      </c>
      <c r="G5039" s="17" t="s">
        <v>159</v>
      </c>
      <c r="H5039" s="18" t="s">
        <v>64</v>
      </c>
      <c r="I5039" s="26" t="s">
        <v>64</v>
      </c>
      <c r="J5039" s="19" t="str">
        <f t="shared" si="551"/>
        <v>Not Used</v>
      </c>
      <c r="K5039" s="19" t="str">
        <f t="shared" si="552"/>
        <v>Not Used</v>
      </c>
      <c r="L5039" s="27" t="str">
        <f t="shared" si="548"/>
        <v>CHECK</v>
      </c>
      <c r="M5039" s="27" t="str">
        <f t="shared" si="549"/>
        <v>Clay &amp; Sand</v>
      </c>
    </row>
    <row r="5040" spans="1:13" x14ac:dyDescent="0.25">
      <c r="A5040" s="15" t="s">
        <v>147</v>
      </c>
      <c r="B5040" s="16" t="s">
        <v>56</v>
      </c>
      <c r="C5040" s="15" t="str">
        <f t="shared" si="547"/>
        <v>Silt Clay Sand_Wet/Moist</v>
      </c>
      <c r="D5040" s="15">
        <v>1</v>
      </c>
      <c r="E5040" s="33">
        <f t="shared" si="550"/>
        <v>-4.8075106056537004E-2</v>
      </c>
      <c r="F5040" s="15" t="str">
        <f t="shared" si="546"/>
        <v>Rare/Uncommon</v>
      </c>
      <c r="G5040" s="17" t="s">
        <v>159</v>
      </c>
      <c r="H5040" s="18" t="s">
        <v>64</v>
      </c>
      <c r="I5040" s="26" t="s">
        <v>64</v>
      </c>
      <c r="J5040" s="19" t="str">
        <f t="shared" si="551"/>
        <v>Needs Review</v>
      </c>
      <c r="K5040" s="19" t="str">
        <f t="shared" si="552"/>
        <v>Bell &amp; Erber</v>
      </c>
      <c r="L5040" s="27" t="str">
        <f t="shared" si="548"/>
        <v>Clay &amp; Sand</v>
      </c>
      <c r="M5040" s="27" t="str">
        <f t="shared" si="549"/>
        <v>Clay &amp; Sand</v>
      </c>
    </row>
    <row r="5041" spans="1:13" x14ac:dyDescent="0.25">
      <c r="A5041" s="15" t="s">
        <v>147</v>
      </c>
      <c r="B5041" s="16" t="s">
        <v>57</v>
      </c>
      <c r="C5041" s="15" t="str">
        <f t="shared" si="547"/>
        <v>Silt Clay Sand_Wood</v>
      </c>
      <c r="D5041" s="15">
        <v>1</v>
      </c>
      <c r="E5041" s="33">
        <f t="shared" si="550"/>
        <v>-4.8075106056537004E-2</v>
      </c>
      <c r="F5041" s="15" t="str">
        <f t="shared" si="546"/>
        <v>Rare/Uncommon</v>
      </c>
      <c r="G5041" s="17" t="s">
        <v>159</v>
      </c>
      <c r="H5041" s="18" t="s">
        <v>64</v>
      </c>
      <c r="I5041" s="26" t="s">
        <v>64</v>
      </c>
      <c r="J5041" s="19" t="str">
        <f t="shared" si="551"/>
        <v>Needs Review</v>
      </c>
      <c r="K5041" s="19" t="str">
        <f t="shared" si="552"/>
        <v>Bell &amp; Erber</v>
      </c>
      <c r="L5041" s="27" t="str">
        <f t="shared" si="548"/>
        <v>Clay &amp; Sand</v>
      </c>
      <c r="M5041" s="27" t="str">
        <f t="shared" si="549"/>
        <v>Clay &amp; Sand</v>
      </c>
    </row>
    <row r="5042" spans="1:13" x14ac:dyDescent="0.25">
      <c r="A5042" s="15" t="s">
        <v>148</v>
      </c>
      <c r="B5042" s="16"/>
      <c r="C5042" s="15" t="str">
        <f t="shared" si="547"/>
        <v>Silt Gravel Clay_</v>
      </c>
      <c r="D5042" s="15">
        <v>22</v>
      </c>
      <c r="E5042" s="33">
        <f t="shared" si="550"/>
        <v>-4.6832564610633343E-2</v>
      </c>
      <c r="F5042" s="15" t="str">
        <f t="shared" si="546"/>
        <v>Rare/Uncommon</v>
      </c>
      <c r="G5042" s="17" t="s">
        <v>159</v>
      </c>
      <c r="H5042" s="18" t="s">
        <v>158</v>
      </c>
      <c r="I5042" s="26" t="s">
        <v>158</v>
      </c>
      <c r="J5042" s="19" t="str">
        <f t="shared" si="551"/>
        <v>Needs Review</v>
      </c>
      <c r="K5042" s="19" t="str">
        <f t="shared" si="552"/>
        <v>Bell &amp; Erber</v>
      </c>
      <c r="L5042" s="27" t="str">
        <f t="shared" si="548"/>
        <v>Diamicton</v>
      </c>
      <c r="M5042" s="27" t="str">
        <f t="shared" si="549"/>
        <v>Diamicton</v>
      </c>
    </row>
    <row r="5043" spans="1:13" x14ac:dyDescent="0.25">
      <c r="A5043" s="15" t="s">
        <v>148</v>
      </c>
      <c r="B5043" s="16" t="s">
        <v>4</v>
      </c>
      <c r="C5043" s="15" t="str">
        <f t="shared" si="547"/>
        <v>Silt Gravel Clay_Broken</v>
      </c>
      <c r="D5043" s="15">
        <v>0</v>
      </c>
      <c r="E5043" s="33">
        <f t="shared" si="550"/>
        <v>-4.8134274696818129E-2</v>
      </c>
      <c r="F5043" s="15" t="str">
        <f t="shared" si="546"/>
        <v>Not Used</v>
      </c>
      <c r="G5043" s="17" t="s">
        <v>159</v>
      </c>
      <c r="H5043" s="18" t="s">
        <v>158</v>
      </c>
      <c r="I5043" s="26" t="s">
        <v>158</v>
      </c>
      <c r="J5043" s="19" t="str">
        <f t="shared" si="551"/>
        <v>Not Used</v>
      </c>
      <c r="K5043" s="19" t="str">
        <f t="shared" si="552"/>
        <v>Not Used</v>
      </c>
      <c r="L5043" s="27" t="str">
        <f t="shared" si="548"/>
        <v>CHECK</v>
      </c>
      <c r="M5043" s="27" t="str">
        <f t="shared" si="549"/>
        <v>Diamicton</v>
      </c>
    </row>
    <row r="5044" spans="1:13" x14ac:dyDescent="0.25">
      <c r="A5044" s="15" t="s">
        <v>148</v>
      </c>
      <c r="B5044" s="16" t="s">
        <v>5</v>
      </c>
      <c r="C5044" s="15" t="str">
        <f t="shared" si="547"/>
        <v>Silt Gravel Clay_Cemented</v>
      </c>
      <c r="D5044" s="15">
        <v>0</v>
      </c>
      <c r="E5044" s="33">
        <f t="shared" si="550"/>
        <v>-4.8134274696818129E-2</v>
      </c>
      <c r="F5044" s="15" t="str">
        <f t="shared" si="546"/>
        <v>Not Used</v>
      </c>
      <c r="G5044" s="17" t="s">
        <v>159</v>
      </c>
      <c r="H5044" s="18" t="s">
        <v>158</v>
      </c>
      <c r="I5044" s="26" t="s">
        <v>158</v>
      </c>
      <c r="J5044" s="19" t="str">
        <f t="shared" si="551"/>
        <v>Not Used</v>
      </c>
      <c r="K5044" s="19" t="str">
        <f t="shared" si="552"/>
        <v>Not Used</v>
      </c>
      <c r="L5044" s="27" t="str">
        <f t="shared" si="548"/>
        <v>CHECK</v>
      </c>
      <c r="M5044" s="27" t="str">
        <f t="shared" si="549"/>
        <v>Diamicton</v>
      </c>
    </row>
    <row r="5045" spans="1:13" x14ac:dyDescent="0.25">
      <c r="A5045" s="15" t="s">
        <v>148</v>
      </c>
      <c r="B5045" s="16" t="s">
        <v>6</v>
      </c>
      <c r="C5045" s="15" t="str">
        <f t="shared" si="547"/>
        <v>Silt Gravel Clay_Clayey</v>
      </c>
      <c r="D5045" s="15">
        <v>0</v>
      </c>
      <c r="E5045" s="33">
        <f t="shared" si="550"/>
        <v>-4.8134274696818129E-2</v>
      </c>
      <c r="F5045" s="15" t="str">
        <f t="shared" si="546"/>
        <v>Not Used</v>
      </c>
      <c r="G5045" s="17" t="s">
        <v>159</v>
      </c>
      <c r="H5045" s="18" t="s">
        <v>158</v>
      </c>
      <c r="I5045" s="26" t="s">
        <v>158</v>
      </c>
      <c r="J5045" s="19" t="str">
        <f t="shared" si="551"/>
        <v>Not Used</v>
      </c>
      <c r="K5045" s="19" t="str">
        <f t="shared" si="552"/>
        <v>Not Used</v>
      </c>
      <c r="L5045" s="27" t="str">
        <f t="shared" si="548"/>
        <v>CHECK</v>
      </c>
      <c r="M5045" s="27" t="str">
        <f t="shared" si="549"/>
        <v>Diamicton</v>
      </c>
    </row>
    <row r="5046" spans="1:13" x14ac:dyDescent="0.25">
      <c r="A5046" s="15" t="s">
        <v>148</v>
      </c>
      <c r="B5046" s="16" t="s">
        <v>7</v>
      </c>
      <c r="C5046" s="15" t="str">
        <f t="shared" si="547"/>
        <v>Silt Gravel Clay_Coarse</v>
      </c>
      <c r="D5046" s="15">
        <v>0</v>
      </c>
      <c r="E5046" s="33">
        <f t="shared" si="550"/>
        <v>-4.8134274696818129E-2</v>
      </c>
      <c r="F5046" s="15" t="str">
        <f t="shared" si="546"/>
        <v>Not Used</v>
      </c>
      <c r="G5046" s="17" t="s">
        <v>159</v>
      </c>
      <c r="H5046" s="18" t="s">
        <v>158</v>
      </c>
      <c r="I5046" s="26" t="s">
        <v>158</v>
      </c>
      <c r="J5046" s="19" t="str">
        <f t="shared" si="551"/>
        <v>Not Used</v>
      </c>
      <c r="K5046" s="19" t="str">
        <f t="shared" si="552"/>
        <v>Not Used</v>
      </c>
      <c r="L5046" s="27" t="str">
        <f t="shared" si="548"/>
        <v>CHECK</v>
      </c>
      <c r="M5046" s="27" t="str">
        <f t="shared" si="549"/>
        <v>Diamicton</v>
      </c>
    </row>
    <row r="5047" spans="1:13" x14ac:dyDescent="0.25">
      <c r="A5047" s="15" t="s">
        <v>148</v>
      </c>
      <c r="B5047" s="16" t="s">
        <v>8</v>
      </c>
      <c r="C5047" s="15" t="str">
        <f t="shared" si="547"/>
        <v>Silt Gravel Clay_Dense</v>
      </c>
      <c r="D5047" s="15">
        <v>0</v>
      </c>
      <c r="E5047" s="33">
        <f t="shared" si="550"/>
        <v>-4.8134274696818129E-2</v>
      </c>
      <c r="F5047" s="15" t="str">
        <f t="shared" si="546"/>
        <v>Not Used</v>
      </c>
      <c r="G5047" s="17" t="s">
        <v>159</v>
      </c>
      <c r="H5047" s="18" t="s">
        <v>158</v>
      </c>
      <c r="I5047" s="26" t="s">
        <v>158</v>
      </c>
      <c r="J5047" s="19" t="str">
        <f t="shared" si="551"/>
        <v>Not Used</v>
      </c>
      <c r="K5047" s="19" t="str">
        <f t="shared" si="552"/>
        <v>Not Used</v>
      </c>
      <c r="L5047" s="27" t="str">
        <f t="shared" si="548"/>
        <v>CHECK</v>
      </c>
      <c r="M5047" s="27" t="str">
        <f t="shared" si="549"/>
        <v>Diamicton</v>
      </c>
    </row>
    <row r="5048" spans="1:13" x14ac:dyDescent="0.25">
      <c r="A5048" s="15" t="s">
        <v>148</v>
      </c>
      <c r="B5048" s="16" t="s">
        <v>9</v>
      </c>
      <c r="C5048" s="15" t="str">
        <f t="shared" si="547"/>
        <v>Silt Gravel Clay_Dolomitic</v>
      </c>
      <c r="D5048" s="15">
        <v>0</v>
      </c>
      <c r="E5048" s="33">
        <f t="shared" si="550"/>
        <v>-4.8134274696818129E-2</v>
      </c>
      <c r="F5048" s="15" t="str">
        <f t="shared" si="546"/>
        <v>Not Used</v>
      </c>
      <c r="G5048" s="17" t="s">
        <v>159</v>
      </c>
      <c r="H5048" s="18" t="s">
        <v>158</v>
      </c>
      <c r="I5048" s="26" t="s">
        <v>158</v>
      </c>
      <c r="J5048" s="19" t="str">
        <f t="shared" si="551"/>
        <v>Not Used</v>
      </c>
      <c r="K5048" s="19" t="str">
        <f t="shared" si="552"/>
        <v>Not Used</v>
      </c>
      <c r="L5048" s="27" t="str">
        <f t="shared" si="548"/>
        <v>CHECK</v>
      </c>
      <c r="M5048" s="27" t="str">
        <f t="shared" si="549"/>
        <v>Diamicton</v>
      </c>
    </row>
    <row r="5049" spans="1:13" x14ac:dyDescent="0.25">
      <c r="A5049" s="15" t="s">
        <v>148</v>
      </c>
      <c r="B5049" s="16" t="s">
        <v>10</v>
      </c>
      <c r="C5049" s="15" t="str">
        <f t="shared" si="547"/>
        <v>Silt Gravel Clay_Dry</v>
      </c>
      <c r="D5049" s="15">
        <v>0</v>
      </c>
      <c r="E5049" s="33">
        <f t="shared" si="550"/>
        <v>-4.8134274696818129E-2</v>
      </c>
      <c r="F5049" s="15" t="str">
        <f t="shared" si="546"/>
        <v>Not Used</v>
      </c>
      <c r="G5049" s="17" t="s">
        <v>159</v>
      </c>
      <c r="H5049" s="18" t="s">
        <v>158</v>
      </c>
      <c r="I5049" s="26" t="s">
        <v>158</v>
      </c>
      <c r="J5049" s="19" t="str">
        <f t="shared" si="551"/>
        <v>Not Used</v>
      </c>
      <c r="K5049" s="19" t="str">
        <f t="shared" si="552"/>
        <v>Not Used</v>
      </c>
      <c r="L5049" s="27" t="str">
        <f t="shared" si="548"/>
        <v>CHECK</v>
      </c>
      <c r="M5049" s="27" t="str">
        <f t="shared" si="549"/>
        <v>Diamicton</v>
      </c>
    </row>
    <row r="5050" spans="1:13" x14ac:dyDescent="0.25">
      <c r="A5050" s="15" t="s">
        <v>148</v>
      </c>
      <c r="B5050" s="16" t="s">
        <v>11</v>
      </c>
      <c r="C5050" s="15" t="str">
        <f t="shared" si="547"/>
        <v>Silt Gravel Clay_Fill</v>
      </c>
      <c r="D5050" s="15">
        <v>0</v>
      </c>
      <c r="E5050" s="33">
        <f t="shared" si="550"/>
        <v>-4.8134274696818129E-2</v>
      </c>
      <c r="F5050" s="15" t="str">
        <f t="shared" si="546"/>
        <v>Not Used</v>
      </c>
      <c r="G5050" s="17" t="s">
        <v>159</v>
      </c>
      <c r="H5050" s="18" t="s">
        <v>167</v>
      </c>
      <c r="I5050" s="26" t="s">
        <v>167</v>
      </c>
      <c r="J5050" s="19" t="str">
        <f t="shared" si="551"/>
        <v>Not Used</v>
      </c>
      <c r="K5050" s="19" t="str">
        <f t="shared" si="552"/>
        <v>Not Used</v>
      </c>
      <c r="L5050" s="27" t="str">
        <f t="shared" si="548"/>
        <v>CHECK</v>
      </c>
      <c r="M5050" s="27" t="str">
        <f t="shared" si="549"/>
        <v>Unknown or No Record</v>
      </c>
    </row>
    <row r="5051" spans="1:13" x14ac:dyDescent="0.25">
      <c r="A5051" s="15" t="s">
        <v>148</v>
      </c>
      <c r="B5051" s="16" t="s">
        <v>12</v>
      </c>
      <c r="C5051" s="15" t="str">
        <f t="shared" si="547"/>
        <v>Silt Gravel Clay_Fine</v>
      </c>
      <c r="D5051" s="15">
        <v>1</v>
      </c>
      <c r="E5051" s="33">
        <f t="shared" si="550"/>
        <v>-4.8075106056537004E-2</v>
      </c>
      <c r="F5051" s="15" t="str">
        <f t="shared" si="546"/>
        <v>Rare/Uncommon</v>
      </c>
      <c r="G5051" s="17" t="s">
        <v>159</v>
      </c>
      <c r="H5051" s="18" t="s">
        <v>158</v>
      </c>
      <c r="I5051" s="26" t="s">
        <v>158</v>
      </c>
      <c r="J5051" s="19" t="str">
        <f t="shared" si="551"/>
        <v>Needs Review</v>
      </c>
      <c r="K5051" s="19" t="str">
        <f t="shared" si="552"/>
        <v>Bell &amp; Erber</v>
      </c>
      <c r="L5051" s="27" t="str">
        <f t="shared" si="548"/>
        <v>Diamicton</v>
      </c>
      <c r="M5051" s="27" t="str">
        <f t="shared" si="549"/>
        <v>Diamicton</v>
      </c>
    </row>
    <row r="5052" spans="1:13" x14ac:dyDescent="0.25">
      <c r="A5052" s="15" t="s">
        <v>148</v>
      </c>
      <c r="B5052" s="16" t="s">
        <v>13</v>
      </c>
      <c r="C5052" s="15" t="str">
        <f t="shared" si="547"/>
        <v>Silt Gravel Clay_Fine To Coarse</v>
      </c>
      <c r="D5052" s="15">
        <v>0</v>
      </c>
      <c r="E5052" s="33">
        <f t="shared" si="550"/>
        <v>-4.8134274696818129E-2</v>
      </c>
      <c r="F5052" s="15" t="str">
        <f t="shared" si="546"/>
        <v>Not Used</v>
      </c>
      <c r="G5052" s="17" t="s">
        <v>159</v>
      </c>
      <c r="H5052" s="18" t="s">
        <v>158</v>
      </c>
      <c r="I5052" s="26" t="s">
        <v>158</v>
      </c>
      <c r="J5052" s="19" t="str">
        <f t="shared" si="551"/>
        <v>Not Used</v>
      </c>
      <c r="K5052" s="19" t="str">
        <f t="shared" si="552"/>
        <v>Not Used</v>
      </c>
      <c r="L5052" s="27" t="str">
        <f t="shared" si="548"/>
        <v>CHECK</v>
      </c>
      <c r="M5052" s="27" t="str">
        <f t="shared" si="549"/>
        <v>Diamicton</v>
      </c>
    </row>
    <row r="5053" spans="1:13" x14ac:dyDescent="0.25">
      <c r="A5053" s="15" t="s">
        <v>148</v>
      </c>
      <c r="B5053" s="16" t="s">
        <v>14</v>
      </c>
      <c r="C5053" s="15" t="str">
        <f t="shared" si="547"/>
        <v>Silt Gravel Clay_Fine To Medium</v>
      </c>
      <c r="D5053" s="15">
        <v>0</v>
      </c>
      <c r="E5053" s="33">
        <f t="shared" si="550"/>
        <v>-4.8134274696818129E-2</v>
      </c>
      <c r="F5053" s="15" t="str">
        <f t="shared" si="546"/>
        <v>Not Used</v>
      </c>
      <c r="G5053" s="17" t="s">
        <v>159</v>
      </c>
      <c r="H5053" s="18" t="s">
        <v>158</v>
      </c>
      <c r="I5053" s="26" t="s">
        <v>158</v>
      </c>
      <c r="J5053" s="19" t="str">
        <f t="shared" si="551"/>
        <v>Not Used</v>
      </c>
      <c r="K5053" s="19" t="str">
        <f t="shared" si="552"/>
        <v>Not Used</v>
      </c>
      <c r="L5053" s="27" t="str">
        <f t="shared" si="548"/>
        <v>CHECK</v>
      </c>
      <c r="M5053" s="27" t="str">
        <f t="shared" si="549"/>
        <v>Diamicton</v>
      </c>
    </row>
    <row r="5054" spans="1:13" x14ac:dyDescent="0.25">
      <c r="A5054" s="15" t="s">
        <v>148</v>
      </c>
      <c r="B5054" s="16" t="s">
        <v>15</v>
      </c>
      <c r="C5054" s="15" t="str">
        <f t="shared" si="547"/>
        <v>Silt Gravel Clay_Firm</v>
      </c>
      <c r="D5054" s="15">
        <v>0</v>
      </c>
      <c r="E5054" s="33">
        <f t="shared" si="550"/>
        <v>-4.8134274696818129E-2</v>
      </c>
      <c r="F5054" s="15" t="str">
        <f t="shared" si="546"/>
        <v>Not Used</v>
      </c>
      <c r="G5054" s="17" t="s">
        <v>159</v>
      </c>
      <c r="H5054" s="18" t="s">
        <v>158</v>
      </c>
      <c r="I5054" s="26" t="s">
        <v>158</v>
      </c>
      <c r="J5054" s="19" t="str">
        <f t="shared" si="551"/>
        <v>Not Used</v>
      </c>
      <c r="K5054" s="19" t="str">
        <f t="shared" si="552"/>
        <v>Not Used</v>
      </c>
      <c r="L5054" s="27" t="str">
        <f t="shared" si="548"/>
        <v>CHECK</v>
      </c>
      <c r="M5054" s="27" t="str">
        <f t="shared" si="549"/>
        <v>Diamicton</v>
      </c>
    </row>
    <row r="5055" spans="1:13" x14ac:dyDescent="0.25">
      <c r="A5055" s="15" t="s">
        <v>148</v>
      </c>
      <c r="B5055" s="16" t="s">
        <v>16</v>
      </c>
      <c r="C5055" s="15" t="str">
        <f t="shared" si="547"/>
        <v>Silt Gravel Clay_Fractured</v>
      </c>
      <c r="D5055" s="15">
        <v>0</v>
      </c>
      <c r="E5055" s="33">
        <f t="shared" si="550"/>
        <v>-4.8134274696818129E-2</v>
      </c>
      <c r="F5055" s="15" t="str">
        <f t="shared" si="546"/>
        <v>Not Used</v>
      </c>
      <c r="G5055" s="17" t="s">
        <v>159</v>
      </c>
      <c r="H5055" s="18" t="s">
        <v>158</v>
      </c>
      <c r="I5055" s="26" t="s">
        <v>158</v>
      </c>
      <c r="J5055" s="19" t="str">
        <f t="shared" si="551"/>
        <v>Not Used</v>
      </c>
      <c r="K5055" s="19" t="str">
        <f t="shared" si="552"/>
        <v>Not Used</v>
      </c>
      <c r="L5055" s="27" t="str">
        <f t="shared" si="548"/>
        <v>CHECK</v>
      </c>
      <c r="M5055" s="27" t="str">
        <f t="shared" si="549"/>
        <v>Diamicton</v>
      </c>
    </row>
    <row r="5056" spans="1:13" x14ac:dyDescent="0.25">
      <c r="A5056" s="15" t="s">
        <v>148</v>
      </c>
      <c r="B5056" s="16" t="s">
        <v>17</v>
      </c>
      <c r="C5056" s="15" t="str">
        <f t="shared" si="547"/>
        <v>Silt Gravel Clay_Gravely</v>
      </c>
      <c r="D5056" s="15">
        <v>0</v>
      </c>
      <c r="E5056" s="33">
        <f t="shared" si="550"/>
        <v>-4.8134274696818129E-2</v>
      </c>
      <c r="F5056" s="15" t="str">
        <f t="shared" si="546"/>
        <v>Not Used</v>
      </c>
      <c r="G5056" s="17" t="s">
        <v>159</v>
      </c>
      <c r="H5056" s="18" t="s">
        <v>158</v>
      </c>
      <c r="I5056" s="26" t="s">
        <v>158</v>
      </c>
      <c r="J5056" s="19" t="str">
        <f t="shared" si="551"/>
        <v>Not Used</v>
      </c>
      <c r="K5056" s="19" t="str">
        <f t="shared" si="552"/>
        <v>Not Used</v>
      </c>
      <c r="L5056" s="27" t="str">
        <f t="shared" si="548"/>
        <v>CHECK</v>
      </c>
      <c r="M5056" s="27" t="str">
        <f t="shared" si="549"/>
        <v>Diamicton</v>
      </c>
    </row>
    <row r="5057" spans="1:13" x14ac:dyDescent="0.25">
      <c r="A5057" s="15" t="s">
        <v>148</v>
      </c>
      <c r="B5057" s="16" t="s">
        <v>18</v>
      </c>
      <c r="C5057" s="15" t="str">
        <f t="shared" si="547"/>
        <v>Silt Gravel Clay_Gummy</v>
      </c>
      <c r="D5057" s="15">
        <v>0</v>
      </c>
      <c r="E5057" s="33">
        <f t="shared" si="550"/>
        <v>-4.8134274696818129E-2</v>
      </c>
      <c r="F5057" s="15" t="str">
        <f t="shared" si="546"/>
        <v>Not Used</v>
      </c>
      <c r="G5057" s="17" t="s">
        <v>159</v>
      </c>
      <c r="H5057" s="18" t="s">
        <v>158</v>
      </c>
      <c r="I5057" s="26" t="s">
        <v>158</v>
      </c>
      <c r="J5057" s="19" t="str">
        <f t="shared" si="551"/>
        <v>Not Used</v>
      </c>
      <c r="K5057" s="19" t="str">
        <f t="shared" si="552"/>
        <v>Not Used</v>
      </c>
      <c r="L5057" s="27" t="str">
        <f t="shared" si="548"/>
        <v>CHECK</v>
      </c>
      <c r="M5057" s="27" t="str">
        <f t="shared" si="549"/>
        <v>Diamicton</v>
      </c>
    </row>
    <row r="5058" spans="1:13" x14ac:dyDescent="0.25">
      <c r="A5058" s="15" t="s">
        <v>148</v>
      </c>
      <c r="B5058" s="16" t="s">
        <v>19</v>
      </c>
      <c r="C5058" s="15" t="str">
        <f t="shared" si="547"/>
        <v>Silt Gravel Clay_Hard</v>
      </c>
      <c r="D5058" s="15">
        <v>0</v>
      </c>
      <c r="E5058" s="33">
        <f t="shared" si="550"/>
        <v>-4.8134274696818129E-2</v>
      </c>
      <c r="F5058" s="15" t="str">
        <f t="shared" ref="F5058:F5121" si="553">IF(D5058=0,"Not Used",
IF(E5058&lt;Mean,"Rare/Uncommon",
IF(AND(E5058&gt;Mean,E5058&lt;(Mean + Standard_Deviation)),"Fairly Common",
IF(AND(E5058&gt;(Mean + Standard_Deviation),E5058&lt;(Mean + (2*Standard_Deviation))),"Common",
IF(E5058&gt;(Mean + (2*Standard_Deviation)),"Very Common","")))))</f>
        <v>Not Used</v>
      </c>
      <c r="G5058" s="17" t="s">
        <v>159</v>
      </c>
      <c r="H5058" s="18" t="s">
        <v>158</v>
      </c>
      <c r="I5058" s="26" t="s">
        <v>158</v>
      </c>
      <c r="J5058" s="19" t="str">
        <f t="shared" si="551"/>
        <v>Not Used</v>
      </c>
      <c r="K5058" s="19" t="str">
        <f t="shared" si="552"/>
        <v>Not Used</v>
      </c>
      <c r="L5058" s="27" t="str">
        <f t="shared" si="548"/>
        <v>CHECK</v>
      </c>
      <c r="M5058" s="27" t="str">
        <f t="shared" si="549"/>
        <v>Diamicton</v>
      </c>
    </row>
    <row r="5059" spans="1:13" x14ac:dyDescent="0.25">
      <c r="A5059" s="15" t="s">
        <v>148</v>
      </c>
      <c r="B5059" s="16" t="s">
        <v>20</v>
      </c>
      <c r="C5059" s="15" t="str">
        <f t="shared" ref="C5059:C5122" si="554">A5059&amp;"_"&amp;IF(ISBLANK(B5059),"",B5059)</f>
        <v>Silt Gravel Clay_Heaving/Quick</v>
      </c>
      <c r="D5059" s="15">
        <v>0</v>
      </c>
      <c r="E5059" s="33">
        <f t="shared" si="550"/>
        <v>-4.8134274696818129E-2</v>
      </c>
      <c r="F5059" s="15" t="str">
        <f t="shared" si="553"/>
        <v>Not Used</v>
      </c>
      <c r="G5059" s="17" t="s">
        <v>159</v>
      </c>
      <c r="H5059" s="18" t="s">
        <v>158</v>
      </c>
      <c r="I5059" s="26" t="s">
        <v>158</v>
      </c>
      <c r="J5059" s="19" t="str">
        <f t="shared" si="551"/>
        <v>Not Used</v>
      </c>
      <c r="K5059" s="19" t="str">
        <f t="shared" si="552"/>
        <v>Not Used</v>
      </c>
      <c r="L5059" s="27" t="str">
        <f t="shared" ref="L5059:L5122" si="555">IF(K5059="Esch &amp; Erber",I5059,IF(OR(K5059="Bell &amp; Esch",K5059="Bell &amp; Erber",K5059="Everyone Agrees"),H5059,"CHECK"))</f>
        <v>CHECK</v>
      </c>
      <c r="M5059" s="27" t="str">
        <f t="shared" ref="M5059:M5122" si="556">IF(K5059="Everyone Agrees",H5059,IF(J5059="Not Used",H5059,IF(NOT(L5059="CHECK"),L5059,H5059)))</f>
        <v>Diamicton</v>
      </c>
    </row>
    <row r="5060" spans="1:13" x14ac:dyDescent="0.25">
      <c r="A5060" s="15" t="s">
        <v>148</v>
      </c>
      <c r="B5060" s="16" t="s">
        <v>21</v>
      </c>
      <c r="C5060" s="15" t="str">
        <f t="shared" si="554"/>
        <v>Silt Gravel Clay_Karst</v>
      </c>
      <c r="D5060" s="15">
        <v>0</v>
      </c>
      <c r="E5060" s="33">
        <f t="shared" ref="E5060:E5123" si="557">STANDARDIZE(D5060,(SUM($D$2:$D$5657)/COUNT($D$2:$D$5657)),_xlfn.STDEV.P($D$2:$D$5657))</f>
        <v>-4.8134274696818129E-2</v>
      </c>
      <c r="F5060" s="15" t="str">
        <f t="shared" si="553"/>
        <v>Not Used</v>
      </c>
      <c r="G5060" s="17" t="s">
        <v>159</v>
      </c>
      <c r="H5060" s="18" t="s">
        <v>158</v>
      </c>
      <c r="I5060" s="26" t="s">
        <v>158</v>
      </c>
      <c r="J5060" s="19" t="str">
        <f t="shared" ref="J5060:J5123" si="558">IF(AND(G5060=H5060,I5060=H5060),"Yes",IF(AND(OR(G5060="CHECK",H5060="CHECK",I5060="CHECK"),NOT(F5060="Not Used")),"Needs Review",IF(F5060="Not Used", "Not Used","No")))</f>
        <v>Not Used</v>
      </c>
      <c r="K5060" s="19" t="str">
        <f t="shared" ref="K5060:K5123" si="559">IF(J5060="Yes","Everyone Agrees",IF(F5060="Not Used","Not Used",IF(AND(G5060="CHECK",I5060="CHECK"),"Needs Review",IF(G5060=H5060,"Bell &amp; Esch",IF(H5060=I5060,"Bell &amp; Erber",IF(G5060=I5060,"Esch &amp; Erber","Nobody Agrees"))))))</f>
        <v>Not Used</v>
      </c>
      <c r="L5060" s="27" t="str">
        <f t="shared" si="555"/>
        <v>CHECK</v>
      </c>
      <c r="M5060" s="27" t="str">
        <f t="shared" si="556"/>
        <v>Diamicton</v>
      </c>
    </row>
    <row r="5061" spans="1:13" x14ac:dyDescent="0.25">
      <c r="A5061" s="15" t="s">
        <v>148</v>
      </c>
      <c r="B5061" s="16" t="s">
        <v>22</v>
      </c>
      <c r="C5061" s="15" t="str">
        <f t="shared" si="554"/>
        <v>Silt Gravel Clay_Layered</v>
      </c>
      <c r="D5061" s="15">
        <v>1</v>
      </c>
      <c r="E5061" s="33">
        <f t="shared" si="557"/>
        <v>-4.8075106056537004E-2</v>
      </c>
      <c r="F5061" s="15" t="str">
        <f t="shared" si="553"/>
        <v>Rare/Uncommon</v>
      </c>
      <c r="G5061" s="17" t="s">
        <v>159</v>
      </c>
      <c r="H5061" s="18" t="s">
        <v>158</v>
      </c>
      <c r="I5061" s="26" t="s">
        <v>158</v>
      </c>
      <c r="J5061" s="19" t="str">
        <f t="shared" si="558"/>
        <v>Needs Review</v>
      </c>
      <c r="K5061" s="19" t="str">
        <f t="shared" si="559"/>
        <v>Bell &amp; Erber</v>
      </c>
      <c r="L5061" s="27" t="str">
        <f t="shared" si="555"/>
        <v>Diamicton</v>
      </c>
      <c r="M5061" s="27" t="str">
        <f t="shared" si="556"/>
        <v>Diamicton</v>
      </c>
    </row>
    <row r="5062" spans="1:13" x14ac:dyDescent="0.25">
      <c r="A5062" s="15" t="s">
        <v>148</v>
      </c>
      <c r="B5062" s="16" t="s">
        <v>23</v>
      </c>
      <c r="C5062" s="15" t="str">
        <f t="shared" si="554"/>
        <v>Silt Gravel Clay_Medium</v>
      </c>
      <c r="D5062" s="15">
        <v>1</v>
      </c>
      <c r="E5062" s="33">
        <f t="shared" si="557"/>
        <v>-4.8075106056537004E-2</v>
      </c>
      <c r="F5062" s="15" t="str">
        <f t="shared" si="553"/>
        <v>Rare/Uncommon</v>
      </c>
      <c r="G5062" s="17" t="s">
        <v>159</v>
      </c>
      <c r="H5062" s="18" t="s">
        <v>158</v>
      </c>
      <c r="I5062" s="26" t="s">
        <v>158</v>
      </c>
      <c r="J5062" s="19" t="str">
        <f t="shared" si="558"/>
        <v>Needs Review</v>
      </c>
      <c r="K5062" s="19" t="str">
        <f t="shared" si="559"/>
        <v>Bell &amp; Erber</v>
      </c>
      <c r="L5062" s="27" t="str">
        <f t="shared" si="555"/>
        <v>Diamicton</v>
      </c>
      <c r="M5062" s="27" t="str">
        <f t="shared" si="556"/>
        <v>Diamicton</v>
      </c>
    </row>
    <row r="5063" spans="1:13" x14ac:dyDescent="0.25">
      <c r="A5063" s="15" t="s">
        <v>148</v>
      </c>
      <c r="B5063" s="16" t="s">
        <v>24</v>
      </c>
      <c r="C5063" s="15" t="str">
        <f t="shared" si="554"/>
        <v>Silt Gravel Clay_Medium To Coarse</v>
      </c>
      <c r="D5063" s="15">
        <v>0</v>
      </c>
      <c r="E5063" s="33">
        <f t="shared" si="557"/>
        <v>-4.8134274696818129E-2</v>
      </c>
      <c r="F5063" s="15" t="str">
        <f t="shared" si="553"/>
        <v>Not Used</v>
      </c>
      <c r="G5063" s="17" t="s">
        <v>159</v>
      </c>
      <c r="H5063" s="18" t="s">
        <v>158</v>
      </c>
      <c r="I5063" s="26" t="s">
        <v>158</v>
      </c>
      <c r="J5063" s="19" t="str">
        <f t="shared" si="558"/>
        <v>Not Used</v>
      </c>
      <c r="K5063" s="19" t="str">
        <f t="shared" si="559"/>
        <v>Not Used</v>
      </c>
      <c r="L5063" s="27" t="str">
        <f t="shared" si="555"/>
        <v>CHECK</v>
      </c>
      <c r="M5063" s="27" t="str">
        <f t="shared" si="556"/>
        <v>Diamicton</v>
      </c>
    </row>
    <row r="5064" spans="1:13" x14ac:dyDescent="0.25">
      <c r="A5064" s="15" t="s">
        <v>148</v>
      </c>
      <c r="B5064" s="16" t="s">
        <v>25</v>
      </c>
      <c r="C5064" s="15" t="str">
        <f t="shared" si="554"/>
        <v>Silt Gravel Clay_Organic</v>
      </c>
      <c r="D5064" s="15">
        <v>0</v>
      </c>
      <c r="E5064" s="33">
        <f t="shared" si="557"/>
        <v>-4.8134274696818129E-2</v>
      </c>
      <c r="F5064" s="15" t="str">
        <f t="shared" si="553"/>
        <v>Not Used</v>
      </c>
      <c r="G5064" s="17" t="s">
        <v>159</v>
      </c>
      <c r="H5064" s="18" t="s">
        <v>158</v>
      </c>
      <c r="I5064" s="26" t="s">
        <v>158</v>
      </c>
      <c r="J5064" s="19" t="str">
        <f t="shared" si="558"/>
        <v>Not Used</v>
      </c>
      <c r="K5064" s="19" t="str">
        <f t="shared" si="559"/>
        <v>Not Used</v>
      </c>
      <c r="L5064" s="27" t="str">
        <f t="shared" si="555"/>
        <v>CHECK</v>
      </c>
      <c r="M5064" s="27" t="str">
        <f t="shared" si="556"/>
        <v>Diamicton</v>
      </c>
    </row>
    <row r="5065" spans="1:13" x14ac:dyDescent="0.25">
      <c r="A5065" s="15" t="s">
        <v>148</v>
      </c>
      <c r="B5065" s="16" t="s">
        <v>26</v>
      </c>
      <c r="C5065" s="15" t="str">
        <f t="shared" si="554"/>
        <v>Silt Gravel Clay_Porous</v>
      </c>
      <c r="D5065" s="15">
        <v>0</v>
      </c>
      <c r="E5065" s="33">
        <f t="shared" si="557"/>
        <v>-4.8134274696818129E-2</v>
      </c>
      <c r="F5065" s="15" t="str">
        <f t="shared" si="553"/>
        <v>Not Used</v>
      </c>
      <c r="G5065" s="17" t="s">
        <v>159</v>
      </c>
      <c r="H5065" s="18" t="s">
        <v>158</v>
      </c>
      <c r="I5065" s="26" t="s">
        <v>158</v>
      </c>
      <c r="J5065" s="19" t="str">
        <f t="shared" si="558"/>
        <v>Not Used</v>
      </c>
      <c r="K5065" s="19" t="str">
        <f t="shared" si="559"/>
        <v>Not Used</v>
      </c>
      <c r="L5065" s="27" t="str">
        <f t="shared" si="555"/>
        <v>CHECK</v>
      </c>
      <c r="M5065" s="27" t="str">
        <f t="shared" si="556"/>
        <v>Diamicton</v>
      </c>
    </row>
    <row r="5066" spans="1:13" x14ac:dyDescent="0.25">
      <c r="A5066" s="15" t="s">
        <v>148</v>
      </c>
      <c r="B5066" s="16" t="s">
        <v>27</v>
      </c>
      <c r="C5066" s="15" t="str">
        <f t="shared" si="554"/>
        <v>Silt Gravel Clay_Sandy</v>
      </c>
      <c r="D5066" s="15">
        <v>2</v>
      </c>
      <c r="E5066" s="33">
        <f t="shared" si="557"/>
        <v>-4.8015937416255879E-2</v>
      </c>
      <c r="F5066" s="15" t="str">
        <f t="shared" si="553"/>
        <v>Rare/Uncommon</v>
      </c>
      <c r="G5066" s="17" t="s">
        <v>159</v>
      </c>
      <c r="H5066" s="18" t="s">
        <v>158</v>
      </c>
      <c r="I5066" s="26" t="s">
        <v>158</v>
      </c>
      <c r="J5066" s="19" t="str">
        <f t="shared" si="558"/>
        <v>Needs Review</v>
      </c>
      <c r="K5066" s="19" t="str">
        <f t="shared" si="559"/>
        <v>Bell &amp; Erber</v>
      </c>
      <c r="L5066" s="27" t="str">
        <f t="shared" si="555"/>
        <v>Diamicton</v>
      </c>
      <c r="M5066" s="27" t="str">
        <f t="shared" si="556"/>
        <v>Diamicton</v>
      </c>
    </row>
    <row r="5067" spans="1:13" x14ac:dyDescent="0.25">
      <c r="A5067" s="15" t="s">
        <v>148</v>
      </c>
      <c r="B5067" s="16" t="s">
        <v>28</v>
      </c>
      <c r="C5067" s="15" t="str">
        <f t="shared" si="554"/>
        <v>Silt Gravel Clay_Silty</v>
      </c>
      <c r="D5067" s="15">
        <v>0</v>
      </c>
      <c r="E5067" s="33">
        <f t="shared" si="557"/>
        <v>-4.8134274696818129E-2</v>
      </c>
      <c r="F5067" s="15" t="str">
        <f t="shared" si="553"/>
        <v>Not Used</v>
      </c>
      <c r="G5067" s="17" t="s">
        <v>159</v>
      </c>
      <c r="H5067" s="18" t="s">
        <v>158</v>
      </c>
      <c r="I5067" s="26" t="s">
        <v>158</v>
      </c>
      <c r="J5067" s="19" t="str">
        <f t="shared" si="558"/>
        <v>Not Used</v>
      </c>
      <c r="K5067" s="19" t="str">
        <f t="shared" si="559"/>
        <v>Not Used</v>
      </c>
      <c r="L5067" s="27" t="str">
        <f t="shared" si="555"/>
        <v>CHECK</v>
      </c>
      <c r="M5067" s="27" t="str">
        <f t="shared" si="556"/>
        <v>Diamicton</v>
      </c>
    </row>
    <row r="5068" spans="1:13" x14ac:dyDescent="0.25">
      <c r="A5068" s="15" t="s">
        <v>148</v>
      </c>
      <c r="B5068" s="16" t="s">
        <v>29</v>
      </c>
      <c r="C5068" s="15" t="str">
        <f t="shared" si="554"/>
        <v>Silt Gravel Clay_Soft</v>
      </c>
      <c r="D5068" s="15">
        <v>0</v>
      </c>
      <c r="E5068" s="33">
        <f t="shared" si="557"/>
        <v>-4.8134274696818129E-2</v>
      </c>
      <c r="F5068" s="15" t="str">
        <f t="shared" si="553"/>
        <v>Not Used</v>
      </c>
      <c r="G5068" s="17" t="s">
        <v>159</v>
      </c>
      <c r="H5068" s="18" t="s">
        <v>158</v>
      </c>
      <c r="I5068" s="26" t="s">
        <v>158</v>
      </c>
      <c r="J5068" s="19" t="str">
        <f t="shared" si="558"/>
        <v>Not Used</v>
      </c>
      <c r="K5068" s="19" t="str">
        <f t="shared" si="559"/>
        <v>Not Used</v>
      </c>
      <c r="L5068" s="27" t="str">
        <f t="shared" si="555"/>
        <v>CHECK</v>
      </c>
      <c r="M5068" s="27" t="str">
        <f t="shared" si="556"/>
        <v>Diamicton</v>
      </c>
    </row>
    <row r="5069" spans="1:13" x14ac:dyDescent="0.25">
      <c r="A5069" s="15" t="s">
        <v>148</v>
      </c>
      <c r="B5069" s="16" t="s">
        <v>30</v>
      </c>
      <c r="C5069" s="15" t="str">
        <f t="shared" si="554"/>
        <v>Silt Gravel Clay_Sticky</v>
      </c>
      <c r="D5069" s="15">
        <v>0</v>
      </c>
      <c r="E5069" s="33">
        <f t="shared" si="557"/>
        <v>-4.8134274696818129E-2</v>
      </c>
      <c r="F5069" s="15" t="str">
        <f t="shared" si="553"/>
        <v>Not Used</v>
      </c>
      <c r="G5069" s="17" t="s">
        <v>159</v>
      </c>
      <c r="H5069" s="18" t="s">
        <v>158</v>
      </c>
      <c r="I5069" s="26" t="s">
        <v>158</v>
      </c>
      <c r="J5069" s="19" t="str">
        <f t="shared" si="558"/>
        <v>Not Used</v>
      </c>
      <c r="K5069" s="19" t="str">
        <f t="shared" si="559"/>
        <v>Not Used</v>
      </c>
      <c r="L5069" s="27" t="str">
        <f t="shared" si="555"/>
        <v>CHECK</v>
      </c>
      <c r="M5069" s="27" t="str">
        <f t="shared" si="556"/>
        <v>Diamicton</v>
      </c>
    </row>
    <row r="5070" spans="1:13" x14ac:dyDescent="0.25">
      <c r="A5070" s="15" t="s">
        <v>148</v>
      </c>
      <c r="B5070" s="16" t="s">
        <v>31</v>
      </c>
      <c r="C5070" s="15" t="str">
        <f t="shared" si="554"/>
        <v>Silt Gravel Clay_Stoney</v>
      </c>
      <c r="D5070" s="15">
        <v>0</v>
      </c>
      <c r="E5070" s="33">
        <f t="shared" si="557"/>
        <v>-4.8134274696818129E-2</v>
      </c>
      <c r="F5070" s="15" t="str">
        <f t="shared" si="553"/>
        <v>Not Used</v>
      </c>
      <c r="G5070" s="17" t="s">
        <v>159</v>
      </c>
      <c r="H5070" s="18" t="s">
        <v>158</v>
      </c>
      <c r="I5070" s="26" t="s">
        <v>158</v>
      </c>
      <c r="J5070" s="19" t="str">
        <f t="shared" si="558"/>
        <v>Not Used</v>
      </c>
      <c r="K5070" s="19" t="str">
        <f t="shared" si="559"/>
        <v>Not Used</v>
      </c>
      <c r="L5070" s="27" t="str">
        <f t="shared" si="555"/>
        <v>CHECK</v>
      </c>
      <c r="M5070" s="27" t="str">
        <f t="shared" si="556"/>
        <v>Diamicton</v>
      </c>
    </row>
    <row r="5071" spans="1:13" x14ac:dyDescent="0.25">
      <c r="A5071" s="15" t="s">
        <v>148</v>
      </c>
      <c r="B5071" s="16" t="s">
        <v>32</v>
      </c>
      <c r="C5071" s="15" t="str">
        <f t="shared" si="554"/>
        <v>Silt Gravel Clay_Stringers</v>
      </c>
      <c r="D5071" s="15">
        <v>5</v>
      </c>
      <c r="E5071" s="33">
        <f t="shared" si="557"/>
        <v>-4.7838431495412496E-2</v>
      </c>
      <c r="F5071" s="15" t="str">
        <f t="shared" si="553"/>
        <v>Rare/Uncommon</v>
      </c>
      <c r="G5071" s="17" t="s">
        <v>159</v>
      </c>
      <c r="H5071" s="18" t="s">
        <v>158</v>
      </c>
      <c r="I5071" s="26" t="s">
        <v>158</v>
      </c>
      <c r="J5071" s="19" t="str">
        <f t="shared" si="558"/>
        <v>Needs Review</v>
      </c>
      <c r="K5071" s="19" t="str">
        <f t="shared" si="559"/>
        <v>Bell &amp; Erber</v>
      </c>
      <c r="L5071" s="27" t="str">
        <f t="shared" si="555"/>
        <v>Diamicton</v>
      </c>
      <c r="M5071" s="27" t="str">
        <f t="shared" si="556"/>
        <v>Diamicton</v>
      </c>
    </row>
    <row r="5072" spans="1:13" x14ac:dyDescent="0.25">
      <c r="A5072" s="15" t="s">
        <v>148</v>
      </c>
      <c r="B5072" s="16" t="s">
        <v>33</v>
      </c>
      <c r="C5072" s="15" t="str">
        <f t="shared" si="554"/>
        <v>Silt Gravel Clay_Strips</v>
      </c>
      <c r="D5072" s="15">
        <v>0</v>
      </c>
      <c r="E5072" s="33">
        <f t="shared" si="557"/>
        <v>-4.8134274696818129E-2</v>
      </c>
      <c r="F5072" s="15" t="str">
        <f t="shared" si="553"/>
        <v>Not Used</v>
      </c>
      <c r="G5072" s="17" t="s">
        <v>159</v>
      </c>
      <c r="H5072" s="18" t="s">
        <v>158</v>
      </c>
      <c r="I5072" s="26" t="s">
        <v>158</v>
      </c>
      <c r="J5072" s="19" t="str">
        <f t="shared" si="558"/>
        <v>Not Used</v>
      </c>
      <c r="K5072" s="19" t="str">
        <f t="shared" si="559"/>
        <v>Not Used</v>
      </c>
      <c r="L5072" s="27" t="str">
        <f t="shared" si="555"/>
        <v>CHECK</v>
      </c>
      <c r="M5072" s="27" t="str">
        <f t="shared" si="556"/>
        <v>Diamicton</v>
      </c>
    </row>
    <row r="5073" spans="1:13" x14ac:dyDescent="0.25">
      <c r="A5073" s="15" t="s">
        <v>148</v>
      </c>
      <c r="B5073" s="16" t="s">
        <v>34</v>
      </c>
      <c r="C5073" s="15" t="str">
        <f t="shared" si="554"/>
        <v>Silt Gravel Clay_Swelling</v>
      </c>
      <c r="D5073" s="15">
        <v>0</v>
      </c>
      <c r="E5073" s="33">
        <f t="shared" si="557"/>
        <v>-4.8134274696818129E-2</v>
      </c>
      <c r="F5073" s="15" t="str">
        <f t="shared" si="553"/>
        <v>Not Used</v>
      </c>
      <c r="G5073" s="17" t="s">
        <v>159</v>
      </c>
      <c r="H5073" s="18" t="s">
        <v>158</v>
      </c>
      <c r="I5073" s="26" t="s">
        <v>158</v>
      </c>
      <c r="J5073" s="19" t="str">
        <f t="shared" si="558"/>
        <v>Not Used</v>
      </c>
      <c r="K5073" s="19" t="str">
        <f t="shared" si="559"/>
        <v>Not Used</v>
      </c>
      <c r="L5073" s="27" t="str">
        <f t="shared" si="555"/>
        <v>CHECK</v>
      </c>
      <c r="M5073" s="27" t="str">
        <f t="shared" si="556"/>
        <v>Diamicton</v>
      </c>
    </row>
    <row r="5074" spans="1:13" x14ac:dyDescent="0.25">
      <c r="A5074" s="15" t="s">
        <v>148</v>
      </c>
      <c r="B5074" s="16" t="s">
        <v>35</v>
      </c>
      <c r="C5074" s="15" t="str">
        <f t="shared" si="554"/>
        <v>Silt Gravel Clay_Very Coarse</v>
      </c>
      <c r="D5074" s="15">
        <v>0</v>
      </c>
      <c r="E5074" s="33">
        <f t="shared" si="557"/>
        <v>-4.8134274696818129E-2</v>
      </c>
      <c r="F5074" s="15" t="str">
        <f t="shared" si="553"/>
        <v>Not Used</v>
      </c>
      <c r="G5074" s="17" t="s">
        <v>159</v>
      </c>
      <c r="H5074" s="18" t="s">
        <v>158</v>
      </c>
      <c r="I5074" s="26" t="s">
        <v>158</v>
      </c>
      <c r="J5074" s="19" t="str">
        <f t="shared" si="558"/>
        <v>Not Used</v>
      </c>
      <c r="K5074" s="19" t="str">
        <f t="shared" si="559"/>
        <v>Not Used</v>
      </c>
      <c r="L5074" s="27" t="str">
        <f t="shared" si="555"/>
        <v>CHECK</v>
      </c>
      <c r="M5074" s="27" t="str">
        <f t="shared" si="556"/>
        <v>Diamicton</v>
      </c>
    </row>
    <row r="5075" spans="1:13" x14ac:dyDescent="0.25">
      <c r="A5075" s="15" t="s">
        <v>148</v>
      </c>
      <c r="B5075" s="16" t="s">
        <v>160</v>
      </c>
      <c r="C5075" s="15" t="str">
        <f t="shared" si="554"/>
        <v>Silt Gravel Clay_Very Fine</v>
      </c>
      <c r="D5075" s="15">
        <v>0</v>
      </c>
      <c r="E5075" s="33">
        <f t="shared" si="557"/>
        <v>-4.8134274696818129E-2</v>
      </c>
      <c r="F5075" s="15" t="str">
        <f t="shared" si="553"/>
        <v>Not Used</v>
      </c>
      <c r="G5075" s="17" t="s">
        <v>159</v>
      </c>
      <c r="H5075" s="18" t="s">
        <v>158</v>
      </c>
      <c r="I5075" s="26" t="s">
        <v>158</v>
      </c>
      <c r="J5075" s="19" t="str">
        <f t="shared" si="558"/>
        <v>Not Used</v>
      </c>
      <c r="K5075" s="19" t="str">
        <f t="shared" si="559"/>
        <v>Not Used</v>
      </c>
      <c r="L5075" s="27" t="str">
        <f t="shared" si="555"/>
        <v>CHECK</v>
      </c>
      <c r="M5075" s="27" t="str">
        <f t="shared" si="556"/>
        <v>Diamicton</v>
      </c>
    </row>
    <row r="5076" spans="1:13" x14ac:dyDescent="0.25">
      <c r="A5076" s="15" t="s">
        <v>148</v>
      </c>
      <c r="B5076" s="16" t="s">
        <v>36</v>
      </c>
      <c r="C5076" s="15" t="str">
        <f t="shared" si="554"/>
        <v>Silt Gravel Clay_Very Fine-Coarse</v>
      </c>
      <c r="D5076" s="15">
        <v>0</v>
      </c>
      <c r="E5076" s="33">
        <f t="shared" si="557"/>
        <v>-4.8134274696818129E-2</v>
      </c>
      <c r="F5076" s="15" t="str">
        <f t="shared" si="553"/>
        <v>Not Used</v>
      </c>
      <c r="G5076" s="17" t="s">
        <v>159</v>
      </c>
      <c r="H5076" s="18" t="s">
        <v>158</v>
      </c>
      <c r="I5076" s="26" t="s">
        <v>158</v>
      </c>
      <c r="J5076" s="19" t="str">
        <f t="shared" si="558"/>
        <v>Not Used</v>
      </c>
      <c r="K5076" s="19" t="str">
        <f t="shared" si="559"/>
        <v>Not Used</v>
      </c>
      <c r="L5076" s="27" t="str">
        <f t="shared" si="555"/>
        <v>CHECK</v>
      </c>
      <c r="M5076" s="27" t="str">
        <f t="shared" si="556"/>
        <v>Diamicton</v>
      </c>
    </row>
    <row r="5077" spans="1:13" x14ac:dyDescent="0.25">
      <c r="A5077" s="15" t="s">
        <v>148</v>
      </c>
      <c r="B5077" s="16" t="s">
        <v>37</v>
      </c>
      <c r="C5077" s="15" t="str">
        <f t="shared" si="554"/>
        <v>Silt Gravel Clay_Very Fine-Fine</v>
      </c>
      <c r="D5077" s="15">
        <v>0</v>
      </c>
      <c r="E5077" s="33">
        <f t="shared" si="557"/>
        <v>-4.8134274696818129E-2</v>
      </c>
      <c r="F5077" s="15" t="str">
        <f t="shared" si="553"/>
        <v>Not Used</v>
      </c>
      <c r="G5077" s="17" t="s">
        <v>159</v>
      </c>
      <c r="H5077" s="18" t="s">
        <v>158</v>
      </c>
      <c r="I5077" s="26" t="s">
        <v>158</v>
      </c>
      <c r="J5077" s="19" t="str">
        <f t="shared" si="558"/>
        <v>Not Used</v>
      </c>
      <c r="K5077" s="19" t="str">
        <f t="shared" si="559"/>
        <v>Not Used</v>
      </c>
      <c r="L5077" s="27" t="str">
        <f t="shared" si="555"/>
        <v>CHECK</v>
      </c>
      <c r="M5077" s="27" t="str">
        <f t="shared" si="556"/>
        <v>Diamicton</v>
      </c>
    </row>
    <row r="5078" spans="1:13" x14ac:dyDescent="0.25">
      <c r="A5078" s="15" t="s">
        <v>148</v>
      </c>
      <c r="B5078" s="16" t="s">
        <v>38</v>
      </c>
      <c r="C5078" s="15" t="str">
        <f t="shared" si="554"/>
        <v>Silt Gravel Clay_Very Fine-Medium</v>
      </c>
      <c r="D5078" s="15">
        <v>0</v>
      </c>
      <c r="E5078" s="33">
        <f t="shared" si="557"/>
        <v>-4.8134274696818129E-2</v>
      </c>
      <c r="F5078" s="15" t="str">
        <f t="shared" si="553"/>
        <v>Not Used</v>
      </c>
      <c r="G5078" s="17" t="s">
        <v>159</v>
      </c>
      <c r="H5078" s="18" t="s">
        <v>158</v>
      </c>
      <c r="I5078" s="26" t="s">
        <v>158</v>
      </c>
      <c r="J5078" s="19" t="str">
        <f t="shared" si="558"/>
        <v>Not Used</v>
      </c>
      <c r="K5078" s="19" t="str">
        <f t="shared" si="559"/>
        <v>Not Used</v>
      </c>
      <c r="L5078" s="27" t="str">
        <f t="shared" si="555"/>
        <v>CHECK</v>
      </c>
      <c r="M5078" s="27" t="str">
        <f t="shared" si="556"/>
        <v>Diamicton</v>
      </c>
    </row>
    <row r="5079" spans="1:13" x14ac:dyDescent="0.25">
      <c r="A5079" s="15" t="s">
        <v>148</v>
      </c>
      <c r="B5079" s="16" t="s">
        <v>39</v>
      </c>
      <c r="C5079" s="15" t="str">
        <f t="shared" si="554"/>
        <v>Silt Gravel Clay_Very Hard</v>
      </c>
      <c r="D5079" s="15">
        <v>0</v>
      </c>
      <c r="E5079" s="33">
        <f t="shared" si="557"/>
        <v>-4.8134274696818129E-2</v>
      </c>
      <c r="F5079" s="15" t="str">
        <f t="shared" si="553"/>
        <v>Not Used</v>
      </c>
      <c r="G5079" s="17" t="s">
        <v>159</v>
      </c>
      <c r="H5079" s="18" t="s">
        <v>158</v>
      </c>
      <c r="I5079" s="26" t="s">
        <v>158</v>
      </c>
      <c r="J5079" s="19" t="str">
        <f t="shared" si="558"/>
        <v>Not Used</v>
      </c>
      <c r="K5079" s="19" t="str">
        <f t="shared" si="559"/>
        <v>Not Used</v>
      </c>
      <c r="L5079" s="27" t="str">
        <f t="shared" si="555"/>
        <v>CHECK</v>
      </c>
      <c r="M5079" s="27" t="str">
        <f t="shared" si="556"/>
        <v>Diamicton</v>
      </c>
    </row>
    <row r="5080" spans="1:13" x14ac:dyDescent="0.25">
      <c r="A5080" s="15" t="s">
        <v>148</v>
      </c>
      <c r="B5080" s="16" t="s">
        <v>40</v>
      </c>
      <c r="C5080" s="15" t="str">
        <f t="shared" si="554"/>
        <v>Silt Gravel Clay_W/Boulders</v>
      </c>
      <c r="D5080" s="15">
        <v>0</v>
      </c>
      <c r="E5080" s="33">
        <f t="shared" si="557"/>
        <v>-4.8134274696818129E-2</v>
      </c>
      <c r="F5080" s="15" t="str">
        <f t="shared" si="553"/>
        <v>Not Used</v>
      </c>
      <c r="G5080" s="17" t="s">
        <v>159</v>
      </c>
      <c r="H5080" s="18" t="s">
        <v>158</v>
      </c>
      <c r="I5080" s="26" t="s">
        <v>158</v>
      </c>
      <c r="J5080" s="19" t="str">
        <f t="shared" si="558"/>
        <v>Not Used</v>
      </c>
      <c r="K5080" s="19" t="str">
        <f t="shared" si="559"/>
        <v>Not Used</v>
      </c>
      <c r="L5080" s="27" t="str">
        <f t="shared" si="555"/>
        <v>CHECK</v>
      </c>
      <c r="M5080" s="27" t="str">
        <f t="shared" si="556"/>
        <v>Diamicton</v>
      </c>
    </row>
    <row r="5081" spans="1:13" x14ac:dyDescent="0.25">
      <c r="A5081" s="15" t="s">
        <v>148</v>
      </c>
      <c r="B5081" s="16" t="s">
        <v>41</v>
      </c>
      <c r="C5081" s="15" t="str">
        <f t="shared" si="554"/>
        <v>Silt Gravel Clay_W/Clay</v>
      </c>
      <c r="D5081" s="15">
        <v>1</v>
      </c>
      <c r="E5081" s="33">
        <f t="shared" si="557"/>
        <v>-4.8075106056537004E-2</v>
      </c>
      <c r="F5081" s="15" t="str">
        <f t="shared" si="553"/>
        <v>Rare/Uncommon</v>
      </c>
      <c r="G5081" s="17" t="s">
        <v>159</v>
      </c>
      <c r="H5081" s="18" t="s">
        <v>158</v>
      </c>
      <c r="I5081" s="26" t="s">
        <v>158</v>
      </c>
      <c r="J5081" s="19" t="str">
        <f t="shared" si="558"/>
        <v>Needs Review</v>
      </c>
      <c r="K5081" s="19" t="str">
        <f t="shared" si="559"/>
        <v>Bell &amp; Erber</v>
      </c>
      <c r="L5081" s="27" t="str">
        <f t="shared" si="555"/>
        <v>Diamicton</v>
      </c>
      <c r="M5081" s="27" t="str">
        <f t="shared" si="556"/>
        <v>Diamicton</v>
      </c>
    </row>
    <row r="5082" spans="1:13" x14ac:dyDescent="0.25">
      <c r="A5082" s="15" t="s">
        <v>148</v>
      </c>
      <c r="B5082" s="16" t="s">
        <v>42</v>
      </c>
      <c r="C5082" s="15" t="str">
        <f t="shared" si="554"/>
        <v>Silt Gravel Clay_W/Coal</v>
      </c>
      <c r="D5082" s="15">
        <v>0</v>
      </c>
      <c r="E5082" s="33">
        <f t="shared" si="557"/>
        <v>-4.8134274696818129E-2</v>
      </c>
      <c r="F5082" s="15" t="str">
        <f t="shared" si="553"/>
        <v>Not Used</v>
      </c>
      <c r="G5082" s="17" t="s">
        <v>159</v>
      </c>
      <c r="H5082" s="18" t="s">
        <v>158</v>
      </c>
      <c r="I5082" s="26" t="s">
        <v>158</v>
      </c>
      <c r="J5082" s="19" t="str">
        <f t="shared" si="558"/>
        <v>Not Used</v>
      </c>
      <c r="K5082" s="19" t="str">
        <f t="shared" si="559"/>
        <v>Not Used</v>
      </c>
      <c r="L5082" s="27" t="str">
        <f t="shared" si="555"/>
        <v>CHECK</v>
      </c>
      <c r="M5082" s="27" t="str">
        <f t="shared" si="556"/>
        <v>Diamicton</v>
      </c>
    </row>
    <row r="5083" spans="1:13" x14ac:dyDescent="0.25">
      <c r="A5083" s="15" t="s">
        <v>148</v>
      </c>
      <c r="B5083" s="16" t="s">
        <v>43</v>
      </c>
      <c r="C5083" s="15" t="str">
        <f t="shared" si="554"/>
        <v>Silt Gravel Clay_W/Cobbles</v>
      </c>
      <c r="D5083" s="15">
        <v>0</v>
      </c>
      <c r="E5083" s="33">
        <f t="shared" si="557"/>
        <v>-4.8134274696818129E-2</v>
      </c>
      <c r="F5083" s="15" t="str">
        <f t="shared" si="553"/>
        <v>Not Used</v>
      </c>
      <c r="G5083" s="17" t="s">
        <v>159</v>
      </c>
      <c r="H5083" s="18" t="s">
        <v>158</v>
      </c>
      <c r="I5083" s="26" t="s">
        <v>158</v>
      </c>
      <c r="J5083" s="19" t="str">
        <f t="shared" si="558"/>
        <v>Not Used</v>
      </c>
      <c r="K5083" s="19" t="str">
        <f t="shared" si="559"/>
        <v>Not Used</v>
      </c>
      <c r="L5083" s="27" t="str">
        <f t="shared" si="555"/>
        <v>CHECK</v>
      </c>
      <c r="M5083" s="27" t="str">
        <f t="shared" si="556"/>
        <v>Diamicton</v>
      </c>
    </row>
    <row r="5084" spans="1:13" x14ac:dyDescent="0.25">
      <c r="A5084" s="15" t="s">
        <v>148</v>
      </c>
      <c r="B5084" s="16" t="s">
        <v>44</v>
      </c>
      <c r="C5084" s="15" t="str">
        <f t="shared" si="554"/>
        <v>Silt Gravel Clay_W/Dolomite</v>
      </c>
      <c r="D5084" s="15">
        <v>0</v>
      </c>
      <c r="E5084" s="33">
        <f t="shared" si="557"/>
        <v>-4.8134274696818129E-2</v>
      </c>
      <c r="F5084" s="15" t="str">
        <f t="shared" si="553"/>
        <v>Not Used</v>
      </c>
      <c r="G5084" s="17" t="s">
        <v>159</v>
      </c>
      <c r="H5084" s="18" t="s">
        <v>158</v>
      </c>
      <c r="I5084" s="26" t="s">
        <v>158</v>
      </c>
      <c r="J5084" s="19" t="str">
        <f t="shared" si="558"/>
        <v>Not Used</v>
      </c>
      <c r="K5084" s="19" t="str">
        <f t="shared" si="559"/>
        <v>Not Used</v>
      </c>
      <c r="L5084" s="27" t="str">
        <f t="shared" si="555"/>
        <v>CHECK</v>
      </c>
      <c r="M5084" s="27" t="str">
        <f t="shared" si="556"/>
        <v>Diamicton</v>
      </c>
    </row>
    <row r="5085" spans="1:13" x14ac:dyDescent="0.25">
      <c r="A5085" s="15" t="s">
        <v>148</v>
      </c>
      <c r="B5085" s="16" t="s">
        <v>45</v>
      </c>
      <c r="C5085" s="15" t="str">
        <f t="shared" si="554"/>
        <v>Silt Gravel Clay_W/Gravel</v>
      </c>
      <c r="D5085" s="15">
        <v>0</v>
      </c>
      <c r="E5085" s="33">
        <f t="shared" si="557"/>
        <v>-4.8134274696818129E-2</v>
      </c>
      <c r="F5085" s="15" t="str">
        <f t="shared" si="553"/>
        <v>Not Used</v>
      </c>
      <c r="G5085" s="17" t="s">
        <v>159</v>
      </c>
      <c r="H5085" s="18" t="s">
        <v>158</v>
      </c>
      <c r="I5085" s="26" t="s">
        <v>158</v>
      </c>
      <c r="J5085" s="19" t="str">
        <f t="shared" si="558"/>
        <v>Not Used</v>
      </c>
      <c r="K5085" s="19" t="str">
        <f t="shared" si="559"/>
        <v>Not Used</v>
      </c>
      <c r="L5085" s="27" t="str">
        <f t="shared" si="555"/>
        <v>CHECK</v>
      </c>
      <c r="M5085" s="27" t="str">
        <f t="shared" si="556"/>
        <v>Diamicton</v>
      </c>
    </row>
    <row r="5086" spans="1:13" x14ac:dyDescent="0.25">
      <c r="A5086" s="15" t="s">
        <v>148</v>
      </c>
      <c r="B5086" s="16" t="s">
        <v>46</v>
      </c>
      <c r="C5086" s="15" t="str">
        <f t="shared" si="554"/>
        <v>Silt Gravel Clay_W/Gypsum</v>
      </c>
      <c r="D5086" s="15">
        <v>0</v>
      </c>
      <c r="E5086" s="33">
        <f t="shared" si="557"/>
        <v>-4.8134274696818129E-2</v>
      </c>
      <c r="F5086" s="15" t="str">
        <f t="shared" si="553"/>
        <v>Not Used</v>
      </c>
      <c r="G5086" s="17" t="s">
        <v>159</v>
      </c>
      <c r="H5086" s="18" t="s">
        <v>158</v>
      </c>
      <c r="I5086" s="26" t="s">
        <v>158</v>
      </c>
      <c r="J5086" s="19" t="str">
        <f t="shared" si="558"/>
        <v>Not Used</v>
      </c>
      <c r="K5086" s="19" t="str">
        <f t="shared" si="559"/>
        <v>Not Used</v>
      </c>
      <c r="L5086" s="27" t="str">
        <f t="shared" si="555"/>
        <v>CHECK</v>
      </c>
      <c r="M5086" s="27" t="str">
        <f t="shared" si="556"/>
        <v>Diamicton</v>
      </c>
    </row>
    <row r="5087" spans="1:13" x14ac:dyDescent="0.25">
      <c r="A5087" s="15" t="s">
        <v>148</v>
      </c>
      <c r="B5087" s="16" t="s">
        <v>47</v>
      </c>
      <c r="C5087" s="15" t="str">
        <f t="shared" si="554"/>
        <v>Silt Gravel Clay_W/Limestone</v>
      </c>
      <c r="D5087" s="15">
        <v>0</v>
      </c>
      <c r="E5087" s="33">
        <f t="shared" si="557"/>
        <v>-4.8134274696818129E-2</v>
      </c>
      <c r="F5087" s="15" t="str">
        <f t="shared" si="553"/>
        <v>Not Used</v>
      </c>
      <c r="G5087" s="17" t="s">
        <v>159</v>
      </c>
      <c r="H5087" s="18" t="s">
        <v>158</v>
      </c>
      <c r="I5087" s="26" t="s">
        <v>158</v>
      </c>
      <c r="J5087" s="19" t="str">
        <f t="shared" si="558"/>
        <v>Not Used</v>
      </c>
      <c r="K5087" s="19" t="str">
        <f t="shared" si="559"/>
        <v>Not Used</v>
      </c>
      <c r="L5087" s="27" t="str">
        <f t="shared" si="555"/>
        <v>CHECK</v>
      </c>
      <c r="M5087" s="27" t="str">
        <f t="shared" si="556"/>
        <v>Diamicton</v>
      </c>
    </row>
    <row r="5088" spans="1:13" x14ac:dyDescent="0.25">
      <c r="A5088" s="15" t="s">
        <v>148</v>
      </c>
      <c r="B5088" s="16" t="s">
        <v>48</v>
      </c>
      <c r="C5088" s="15" t="str">
        <f t="shared" si="554"/>
        <v>Silt Gravel Clay_W/Pyrite</v>
      </c>
      <c r="D5088" s="15">
        <v>0</v>
      </c>
      <c r="E5088" s="33">
        <f t="shared" si="557"/>
        <v>-4.8134274696818129E-2</v>
      </c>
      <c r="F5088" s="15" t="str">
        <f t="shared" si="553"/>
        <v>Not Used</v>
      </c>
      <c r="G5088" s="17" t="s">
        <v>159</v>
      </c>
      <c r="H5088" s="18" t="s">
        <v>158</v>
      </c>
      <c r="I5088" s="26" t="s">
        <v>158</v>
      </c>
      <c r="J5088" s="19" t="str">
        <f t="shared" si="558"/>
        <v>Not Used</v>
      </c>
      <c r="K5088" s="19" t="str">
        <f t="shared" si="559"/>
        <v>Not Used</v>
      </c>
      <c r="L5088" s="27" t="str">
        <f t="shared" si="555"/>
        <v>CHECK</v>
      </c>
      <c r="M5088" s="27" t="str">
        <f t="shared" si="556"/>
        <v>Diamicton</v>
      </c>
    </row>
    <row r="5089" spans="1:13" x14ac:dyDescent="0.25">
      <c r="A5089" s="15" t="s">
        <v>148</v>
      </c>
      <c r="B5089" s="16" t="s">
        <v>49</v>
      </c>
      <c r="C5089" s="15" t="str">
        <f t="shared" si="554"/>
        <v>Silt Gravel Clay_W/Sand</v>
      </c>
      <c r="D5089" s="15">
        <v>0</v>
      </c>
      <c r="E5089" s="33">
        <f t="shared" si="557"/>
        <v>-4.8134274696818129E-2</v>
      </c>
      <c r="F5089" s="15" t="str">
        <f t="shared" si="553"/>
        <v>Not Used</v>
      </c>
      <c r="G5089" s="17" t="s">
        <v>159</v>
      </c>
      <c r="H5089" s="18" t="s">
        <v>158</v>
      </c>
      <c r="I5089" s="26" t="s">
        <v>158</v>
      </c>
      <c r="J5089" s="19" t="str">
        <f t="shared" si="558"/>
        <v>Not Used</v>
      </c>
      <c r="K5089" s="19" t="str">
        <f t="shared" si="559"/>
        <v>Not Used</v>
      </c>
      <c r="L5089" s="27" t="str">
        <f t="shared" si="555"/>
        <v>CHECK</v>
      </c>
      <c r="M5089" s="27" t="str">
        <f t="shared" si="556"/>
        <v>Diamicton</v>
      </c>
    </row>
    <row r="5090" spans="1:13" x14ac:dyDescent="0.25">
      <c r="A5090" s="15" t="s">
        <v>148</v>
      </c>
      <c r="B5090" s="16" t="s">
        <v>50</v>
      </c>
      <c r="C5090" s="15" t="str">
        <f t="shared" si="554"/>
        <v>Silt Gravel Clay_W/Sandstone</v>
      </c>
      <c r="D5090" s="15">
        <v>0</v>
      </c>
      <c r="E5090" s="33">
        <f t="shared" si="557"/>
        <v>-4.8134274696818129E-2</v>
      </c>
      <c r="F5090" s="15" t="str">
        <f t="shared" si="553"/>
        <v>Not Used</v>
      </c>
      <c r="G5090" s="17" t="s">
        <v>159</v>
      </c>
      <c r="H5090" s="18" t="s">
        <v>158</v>
      </c>
      <c r="I5090" s="26" t="s">
        <v>158</v>
      </c>
      <c r="J5090" s="19" t="str">
        <f t="shared" si="558"/>
        <v>Not Used</v>
      </c>
      <c r="K5090" s="19" t="str">
        <f t="shared" si="559"/>
        <v>Not Used</v>
      </c>
      <c r="L5090" s="27" t="str">
        <f t="shared" si="555"/>
        <v>CHECK</v>
      </c>
      <c r="M5090" s="27" t="str">
        <f t="shared" si="556"/>
        <v>Diamicton</v>
      </c>
    </row>
    <row r="5091" spans="1:13" x14ac:dyDescent="0.25">
      <c r="A5091" s="15" t="s">
        <v>148</v>
      </c>
      <c r="B5091" s="16" t="s">
        <v>51</v>
      </c>
      <c r="C5091" s="15" t="str">
        <f t="shared" si="554"/>
        <v>Silt Gravel Clay_W/Shale</v>
      </c>
      <c r="D5091" s="15">
        <v>0</v>
      </c>
      <c r="E5091" s="33">
        <f t="shared" si="557"/>
        <v>-4.8134274696818129E-2</v>
      </c>
      <c r="F5091" s="15" t="str">
        <f t="shared" si="553"/>
        <v>Not Used</v>
      </c>
      <c r="G5091" s="17" t="s">
        <v>159</v>
      </c>
      <c r="H5091" s="18" t="s">
        <v>158</v>
      </c>
      <c r="I5091" s="26" t="s">
        <v>158</v>
      </c>
      <c r="J5091" s="19" t="str">
        <f t="shared" si="558"/>
        <v>Not Used</v>
      </c>
      <c r="K5091" s="19" t="str">
        <f t="shared" si="559"/>
        <v>Not Used</v>
      </c>
      <c r="L5091" s="27" t="str">
        <f t="shared" si="555"/>
        <v>CHECK</v>
      </c>
      <c r="M5091" s="27" t="str">
        <f t="shared" si="556"/>
        <v>Diamicton</v>
      </c>
    </row>
    <row r="5092" spans="1:13" x14ac:dyDescent="0.25">
      <c r="A5092" s="15" t="s">
        <v>148</v>
      </c>
      <c r="B5092" s="16" t="s">
        <v>52</v>
      </c>
      <c r="C5092" s="15" t="str">
        <f t="shared" si="554"/>
        <v>Silt Gravel Clay_W/Silt</v>
      </c>
      <c r="D5092" s="15">
        <v>3</v>
      </c>
      <c r="E5092" s="33">
        <f t="shared" si="557"/>
        <v>-4.7956768775974754E-2</v>
      </c>
      <c r="F5092" s="15" t="str">
        <f t="shared" si="553"/>
        <v>Rare/Uncommon</v>
      </c>
      <c r="G5092" s="17" t="s">
        <v>159</v>
      </c>
      <c r="H5092" s="18" t="s">
        <v>158</v>
      </c>
      <c r="I5092" s="26" t="s">
        <v>158</v>
      </c>
      <c r="J5092" s="19" t="str">
        <f t="shared" si="558"/>
        <v>Needs Review</v>
      </c>
      <c r="K5092" s="19" t="str">
        <f t="shared" si="559"/>
        <v>Bell &amp; Erber</v>
      </c>
      <c r="L5092" s="27" t="str">
        <f t="shared" si="555"/>
        <v>Diamicton</v>
      </c>
      <c r="M5092" s="27" t="str">
        <f t="shared" si="556"/>
        <v>Diamicton</v>
      </c>
    </row>
    <row r="5093" spans="1:13" x14ac:dyDescent="0.25">
      <c r="A5093" s="15" t="s">
        <v>148</v>
      </c>
      <c r="B5093" s="16" t="s">
        <v>53</v>
      </c>
      <c r="C5093" s="15" t="str">
        <f t="shared" si="554"/>
        <v>Silt Gravel Clay_W/Stones</v>
      </c>
      <c r="D5093" s="15">
        <v>1</v>
      </c>
      <c r="E5093" s="33">
        <f t="shared" si="557"/>
        <v>-4.8075106056537004E-2</v>
      </c>
      <c r="F5093" s="15" t="str">
        <f t="shared" si="553"/>
        <v>Rare/Uncommon</v>
      </c>
      <c r="G5093" s="17" t="s">
        <v>159</v>
      </c>
      <c r="H5093" s="18" t="s">
        <v>158</v>
      </c>
      <c r="I5093" s="26" t="s">
        <v>158</v>
      </c>
      <c r="J5093" s="19" t="str">
        <f t="shared" si="558"/>
        <v>Needs Review</v>
      </c>
      <c r="K5093" s="19" t="str">
        <f t="shared" si="559"/>
        <v>Bell &amp; Erber</v>
      </c>
      <c r="L5093" s="27" t="str">
        <f t="shared" si="555"/>
        <v>Diamicton</v>
      </c>
      <c r="M5093" s="27" t="str">
        <f t="shared" si="556"/>
        <v>Diamicton</v>
      </c>
    </row>
    <row r="5094" spans="1:13" x14ac:dyDescent="0.25">
      <c r="A5094" s="15" t="s">
        <v>148</v>
      </c>
      <c r="B5094" s="16" t="s">
        <v>54</v>
      </c>
      <c r="C5094" s="15" t="str">
        <f t="shared" si="554"/>
        <v>Silt Gravel Clay_Water Bearing</v>
      </c>
      <c r="D5094" s="15">
        <v>0</v>
      </c>
      <c r="E5094" s="33">
        <f t="shared" si="557"/>
        <v>-4.8134274696818129E-2</v>
      </c>
      <c r="F5094" s="15" t="str">
        <f t="shared" si="553"/>
        <v>Not Used</v>
      </c>
      <c r="G5094" s="17" t="s">
        <v>159</v>
      </c>
      <c r="H5094" s="18" t="s">
        <v>158</v>
      </c>
      <c r="I5094" s="26" t="s">
        <v>158</v>
      </c>
      <c r="J5094" s="19" t="str">
        <f t="shared" si="558"/>
        <v>Not Used</v>
      </c>
      <c r="K5094" s="19" t="str">
        <f t="shared" si="559"/>
        <v>Not Used</v>
      </c>
      <c r="L5094" s="27" t="str">
        <f t="shared" si="555"/>
        <v>CHECK</v>
      </c>
      <c r="M5094" s="27" t="str">
        <f t="shared" si="556"/>
        <v>Diamicton</v>
      </c>
    </row>
    <row r="5095" spans="1:13" x14ac:dyDescent="0.25">
      <c r="A5095" s="15" t="s">
        <v>148</v>
      </c>
      <c r="B5095" s="16" t="s">
        <v>55</v>
      </c>
      <c r="C5095" s="15" t="str">
        <f t="shared" si="554"/>
        <v>Silt Gravel Clay_Weathered</v>
      </c>
      <c r="D5095" s="15">
        <v>0</v>
      </c>
      <c r="E5095" s="33">
        <f t="shared" si="557"/>
        <v>-4.8134274696818129E-2</v>
      </c>
      <c r="F5095" s="15" t="str">
        <f t="shared" si="553"/>
        <v>Not Used</v>
      </c>
      <c r="G5095" s="17" t="s">
        <v>159</v>
      </c>
      <c r="H5095" s="18" t="s">
        <v>158</v>
      </c>
      <c r="I5095" s="26" t="s">
        <v>158</v>
      </c>
      <c r="J5095" s="19" t="str">
        <f t="shared" si="558"/>
        <v>Not Used</v>
      </c>
      <c r="K5095" s="19" t="str">
        <f t="shared" si="559"/>
        <v>Not Used</v>
      </c>
      <c r="L5095" s="27" t="str">
        <f t="shared" si="555"/>
        <v>CHECK</v>
      </c>
      <c r="M5095" s="27" t="str">
        <f t="shared" si="556"/>
        <v>Diamicton</v>
      </c>
    </row>
    <row r="5096" spans="1:13" x14ac:dyDescent="0.25">
      <c r="A5096" s="15" t="s">
        <v>148</v>
      </c>
      <c r="B5096" s="16" t="s">
        <v>56</v>
      </c>
      <c r="C5096" s="15" t="str">
        <f t="shared" si="554"/>
        <v>Silt Gravel Clay_Wet/Moist</v>
      </c>
      <c r="D5096" s="15">
        <v>1</v>
      </c>
      <c r="E5096" s="33">
        <f t="shared" si="557"/>
        <v>-4.8075106056537004E-2</v>
      </c>
      <c r="F5096" s="15" t="str">
        <f t="shared" si="553"/>
        <v>Rare/Uncommon</v>
      </c>
      <c r="G5096" s="17" t="s">
        <v>159</v>
      </c>
      <c r="H5096" s="18" t="s">
        <v>158</v>
      </c>
      <c r="I5096" s="26" t="s">
        <v>158</v>
      </c>
      <c r="J5096" s="19" t="str">
        <f t="shared" si="558"/>
        <v>Needs Review</v>
      </c>
      <c r="K5096" s="19" t="str">
        <f t="shared" si="559"/>
        <v>Bell &amp; Erber</v>
      </c>
      <c r="L5096" s="27" t="str">
        <f t="shared" si="555"/>
        <v>Diamicton</v>
      </c>
      <c r="M5096" s="27" t="str">
        <f t="shared" si="556"/>
        <v>Diamicton</v>
      </c>
    </row>
    <row r="5097" spans="1:13" x14ac:dyDescent="0.25">
      <c r="A5097" s="15" t="s">
        <v>148</v>
      </c>
      <c r="B5097" s="16" t="s">
        <v>57</v>
      </c>
      <c r="C5097" s="15" t="str">
        <f t="shared" si="554"/>
        <v>Silt Gravel Clay_Wood</v>
      </c>
      <c r="D5097" s="15">
        <v>0</v>
      </c>
      <c r="E5097" s="33">
        <f t="shared" si="557"/>
        <v>-4.8134274696818129E-2</v>
      </c>
      <c r="F5097" s="15" t="str">
        <f t="shared" si="553"/>
        <v>Not Used</v>
      </c>
      <c r="G5097" s="17" t="s">
        <v>159</v>
      </c>
      <c r="H5097" s="18" t="s">
        <v>158</v>
      </c>
      <c r="I5097" s="26" t="s">
        <v>158</v>
      </c>
      <c r="J5097" s="19" t="str">
        <f t="shared" si="558"/>
        <v>Not Used</v>
      </c>
      <c r="K5097" s="19" t="str">
        <f t="shared" si="559"/>
        <v>Not Used</v>
      </c>
      <c r="L5097" s="27" t="str">
        <f t="shared" si="555"/>
        <v>CHECK</v>
      </c>
      <c r="M5097" s="27" t="str">
        <f t="shared" si="556"/>
        <v>Diamicton</v>
      </c>
    </row>
    <row r="5098" spans="1:13" x14ac:dyDescent="0.25">
      <c r="A5098" s="15" t="s">
        <v>149</v>
      </c>
      <c r="B5098" s="16"/>
      <c r="C5098" s="15" t="str">
        <f t="shared" si="554"/>
        <v>Silt Gravel Sand_</v>
      </c>
      <c r="D5098" s="15">
        <v>20</v>
      </c>
      <c r="E5098" s="33">
        <f t="shared" si="557"/>
        <v>-4.69509018911956E-2</v>
      </c>
      <c r="F5098" s="15" t="str">
        <f t="shared" si="553"/>
        <v>Rare/Uncommon</v>
      </c>
      <c r="G5098" s="17" t="s">
        <v>159</v>
      </c>
      <c r="H5098" s="18" t="s">
        <v>120</v>
      </c>
      <c r="I5098" s="26" t="s">
        <v>120</v>
      </c>
      <c r="J5098" s="19" t="str">
        <f t="shared" si="558"/>
        <v>Needs Review</v>
      </c>
      <c r="K5098" s="19" t="str">
        <f t="shared" si="559"/>
        <v>Bell &amp; Erber</v>
      </c>
      <c r="L5098" s="27" t="str">
        <f t="shared" si="555"/>
        <v>Sand &amp; Gravel</v>
      </c>
      <c r="M5098" s="27" t="str">
        <f t="shared" si="556"/>
        <v>Sand &amp; Gravel</v>
      </c>
    </row>
    <row r="5099" spans="1:13" x14ac:dyDescent="0.25">
      <c r="A5099" s="15" t="s">
        <v>149</v>
      </c>
      <c r="B5099" s="16" t="s">
        <v>4</v>
      </c>
      <c r="C5099" s="15" t="str">
        <f t="shared" si="554"/>
        <v>Silt Gravel Sand_Broken</v>
      </c>
      <c r="D5099" s="15">
        <v>0</v>
      </c>
      <c r="E5099" s="33">
        <f t="shared" si="557"/>
        <v>-4.8134274696818129E-2</v>
      </c>
      <c r="F5099" s="15" t="str">
        <f t="shared" si="553"/>
        <v>Not Used</v>
      </c>
      <c r="G5099" s="17" t="s">
        <v>159</v>
      </c>
      <c r="H5099" s="18" t="s">
        <v>120</v>
      </c>
      <c r="I5099" s="26" t="s">
        <v>120</v>
      </c>
      <c r="J5099" s="19" t="str">
        <f t="shared" si="558"/>
        <v>Not Used</v>
      </c>
      <c r="K5099" s="19" t="str">
        <f t="shared" si="559"/>
        <v>Not Used</v>
      </c>
      <c r="L5099" s="27" t="str">
        <f t="shared" si="555"/>
        <v>CHECK</v>
      </c>
      <c r="M5099" s="27" t="str">
        <f t="shared" si="556"/>
        <v>Sand &amp; Gravel</v>
      </c>
    </row>
    <row r="5100" spans="1:13" x14ac:dyDescent="0.25">
      <c r="A5100" s="15" t="s">
        <v>149</v>
      </c>
      <c r="B5100" s="16" t="s">
        <v>5</v>
      </c>
      <c r="C5100" s="15" t="str">
        <f t="shared" si="554"/>
        <v>Silt Gravel Sand_Cemented</v>
      </c>
      <c r="D5100" s="15">
        <v>0</v>
      </c>
      <c r="E5100" s="33">
        <f t="shared" si="557"/>
        <v>-4.8134274696818129E-2</v>
      </c>
      <c r="F5100" s="15" t="str">
        <f t="shared" si="553"/>
        <v>Not Used</v>
      </c>
      <c r="G5100" s="17" t="s">
        <v>159</v>
      </c>
      <c r="H5100" s="18" t="s">
        <v>120</v>
      </c>
      <c r="I5100" s="26" t="s">
        <v>120</v>
      </c>
      <c r="J5100" s="19" t="str">
        <f t="shared" si="558"/>
        <v>Not Used</v>
      </c>
      <c r="K5100" s="19" t="str">
        <f t="shared" si="559"/>
        <v>Not Used</v>
      </c>
      <c r="L5100" s="27" t="str">
        <f t="shared" si="555"/>
        <v>CHECK</v>
      </c>
      <c r="M5100" s="27" t="str">
        <f t="shared" si="556"/>
        <v>Sand &amp; Gravel</v>
      </c>
    </row>
    <row r="5101" spans="1:13" x14ac:dyDescent="0.25">
      <c r="A5101" s="15" t="s">
        <v>149</v>
      </c>
      <c r="B5101" s="16" t="s">
        <v>6</v>
      </c>
      <c r="C5101" s="15" t="str">
        <f t="shared" si="554"/>
        <v>Silt Gravel Sand_Clayey</v>
      </c>
      <c r="D5101" s="15">
        <v>2</v>
      </c>
      <c r="E5101" s="33">
        <f t="shared" si="557"/>
        <v>-4.8015937416255879E-2</v>
      </c>
      <c r="F5101" s="15" t="str">
        <f t="shared" si="553"/>
        <v>Rare/Uncommon</v>
      </c>
      <c r="G5101" s="17" t="s">
        <v>159</v>
      </c>
      <c r="H5101" s="18" t="s">
        <v>158</v>
      </c>
      <c r="I5101" s="26" t="s">
        <v>158</v>
      </c>
      <c r="J5101" s="19" t="str">
        <f t="shared" si="558"/>
        <v>Needs Review</v>
      </c>
      <c r="K5101" s="19" t="str">
        <f t="shared" si="559"/>
        <v>Bell &amp; Erber</v>
      </c>
      <c r="L5101" s="27" t="str">
        <f t="shared" si="555"/>
        <v>Diamicton</v>
      </c>
      <c r="M5101" s="27" t="str">
        <f t="shared" si="556"/>
        <v>Diamicton</v>
      </c>
    </row>
    <row r="5102" spans="1:13" x14ac:dyDescent="0.25">
      <c r="A5102" s="15" t="s">
        <v>149</v>
      </c>
      <c r="B5102" s="16" t="s">
        <v>7</v>
      </c>
      <c r="C5102" s="15" t="str">
        <f t="shared" si="554"/>
        <v>Silt Gravel Sand_Coarse</v>
      </c>
      <c r="D5102" s="15">
        <v>1</v>
      </c>
      <c r="E5102" s="33">
        <f t="shared" si="557"/>
        <v>-4.8075106056537004E-2</v>
      </c>
      <c r="F5102" s="15" t="str">
        <f t="shared" si="553"/>
        <v>Rare/Uncommon</v>
      </c>
      <c r="G5102" s="17" t="s">
        <v>159</v>
      </c>
      <c r="H5102" s="18" t="s">
        <v>120</v>
      </c>
      <c r="I5102" s="26" t="s">
        <v>120</v>
      </c>
      <c r="J5102" s="19" t="str">
        <f t="shared" si="558"/>
        <v>Needs Review</v>
      </c>
      <c r="K5102" s="19" t="str">
        <f t="shared" si="559"/>
        <v>Bell &amp; Erber</v>
      </c>
      <c r="L5102" s="27" t="str">
        <f t="shared" si="555"/>
        <v>Sand &amp; Gravel</v>
      </c>
      <c r="M5102" s="27" t="str">
        <f t="shared" si="556"/>
        <v>Sand &amp; Gravel</v>
      </c>
    </row>
    <row r="5103" spans="1:13" x14ac:dyDescent="0.25">
      <c r="A5103" s="15" t="s">
        <v>149</v>
      </c>
      <c r="B5103" s="16" t="s">
        <v>8</v>
      </c>
      <c r="C5103" s="15" t="str">
        <f t="shared" si="554"/>
        <v>Silt Gravel Sand_Dense</v>
      </c>
      <c r="D5103" s="15">
        <v>0</v>
      </c>
      <c r="E5103" s="33">
        <f t="shared" si="557"/>
        <v>-4.8134274696818129E-2</v>
      </c>
      <c r="F5103" s="15" t="str">
        <f t="shared" si="553"/>
        <v>Not Used</v>
      </c>
      <c r="G5103" s="17" t="s">
        <v>159</v>
      </c>
      <c r="H5103" s="18" t="s">
        <v>120</v>
      </c>
      <c r="I5103" s="26" t="s">
        <v>120</v>
      </c>
      <c r="J5103" s="19" t="str">
        <f t="shared" si="558"/>
        <v>Not Used</v>
      </c>
      <c r="K5103" s="19" t="str">
        <f t="shared" si="559"/>
        <v>Not Used</v>
      </c>
      <c r="L5103" s="27" t="str">
        <f t="shared" si="555"/>
        <v>CHECK</v>
      </c>
      <c r="M5103" s="27" t="str">
        <f t="shared" si="556"/>
        <v>Sand &amp; Gravel</v>
      </c>
    </row>
    <row r="5104" spans="1:13" x14ac:dyDescent="0.25">
      <c r="A5104" s="15" t="s">
        <v>149</v>
      </c>
      <c r="B5104" s="16" t="s">
        <v>9</v>
      </c>
      <c r="C5104" s="15" t="str">
        <f t="shared" si="554"/>
        <v>Silt Gravel Sand_Dolomitic</v>
      </c>
      <c r="D5104" s="15">
        <v>0</v>
      </c>
      <c r="E5104" s="33">
        <f t="shared" si="557"/>
        <v>-4.8134274696818129E-2</v>
      </c>
      <c r="F5104" s="15" t="str">
        <f t="shared" si="553"/>
        <v>Not Used</v>
      </c>
      <c r="G5104" s="17" t="s">
        <v>159</v>
      </c>
      <c r="H5104" s="18" t="s">
        <v>120</v>
      </c>
      <c r="I5104" s="26" t="s">
        <v>120</v>
      </c>
      <c r="J5104" s="19" t="str">
        <f t="shared" si="558"/>
        <v>Not Used</v>
      </c>
      <c r="K5104" s="19" t="str">
        <f t="shared" si="559"/>
        <v>Not Used</v>
      </c>
      <c r="L5104" s="27" t="str">
        <f t="shared" si="555"/>
        <v>CHECK</v>
      </c>
      <c r="M5104" s="27" t="str">
        <f t="shared" si="556"/>
        <v>Sand &amp; Gravel</v>
      </c>
    </row>
    <row r="5105" spans="1:13" x14ac:dyDescent="0.25">
      <c r="A5105" s="15" t="s">
        <v>149</v>
      </c>
      <c r="B5105" s="16" t="s">
        <v>10</v>
      </c>
      <c r="C5105" s="15" t="str">
        <f t="shared" si="554"/>
        <v>Silt Gravel Sand_Dry</v>
      </c>
      <c r="D5105" s="15">
        <v>0</v>
      </c>
      <c r="E5105" s="33">
        <f t="shared" si="557"/>
        <v>-4.8134274696818129E-2</v>
      </c>
      <c r="F5105" s="15" t="str">
        <f t="shared" si="553"/>
        <v>Not Used</v>
      </c>
      <c r="G5105" s="17" t="s">
        <v>159</v>
      </c>
      <c r="H5105" s="18" t="s">
        <v>120</v>
      </c>
      <c r="I5105" s="26" t="s">
        <v>120</v>
      </c>
      <c r="J5105" s="19" t="str">
        <f t="shared" si="558"/>
        <v>Not Used</v>
      </c>
      <c r="K5105" s="19" t="str">
        <f t="shared" si="559"/>
        <v>Not Used</v>
      </c>
      <c r="L5105" s="27" t="str">
        <f t="shared" si="555"/>
        <v>CHECK</v>
      </c>
      <c r="M5105" s="27" t="str">
        <f t="shared" si="556"/>
        <v>Sand &amp; Gravel</v>
      </c>
    </row>
    <row r="5106" spans="1:13" x14ac:dyDescent="0.25">
      <c r="A5106" s="15" t="s">
        <v>149</v>
      </c>
      <c r="B5106" s="16" t="s">
        <v>11</v>
      </c>
      <c r="C5106" s="15" t="str">
        <f t="shared" si="554"/>
        <v>Silt Gravel Sand_Fill</v>
      </c>
      <c r="D5106" s="15">
        <v>0</v>
      </c>
      <c r="E5106" s="33">
        <f t="shared" si="557"/>
        <v>-4.8134274696818129E-2</v>
      </c>
      <c r="F5106" s="15" t="str">
        <f t="shared" si="553"/>
        <v>Not Used</v>
      </c>
      <c r="G5106" s="17" t="s">
        <v>159</v>
      </c>
      <c r="H5106" s="18" t="s">
        <v>167</v>
      </c>
      <c r="I5106" s="26" t="s">
        <v>167</v>
      </c>
      <c r="J5106" s="19" t="str">
        <f t="shared" si="558"/>
        <v>Not Used</v>
      </c>
      <c r="K5106" s="19" t="str">
        <f t="shared" si="559"/>
        <v>Not Used</v>
      </c>
      <c r="L5106" s="27" t="str">
        <f t="shared" si="555"/>
        <v>CHECK</v>
      </c>
      <c r="M5106" s="27" t="str">
        <f t="shared" si="556"/>
        <v>Unknown or No Record</v>
      </c>
    </row>
    <row r="5107" spans="1:13" x14ac:dyDescent="0.25">
      <c r="A5107" s="15" t="s">
        <v>149</v>
      </c>
      <c r="B5107" s="16" t="s">
        <v>12</v>
      </c>
      <c r="C5107" s="15" t="str">
        <f t="shared" si="554"/>
        <v>Silt Gravel Sand_Fine</v>
      </c>
      <c r="D5107" s="15">
        <v>2</v>
      </c>
      <c r="E5107" s="33">
        <f t="shared" si="557"/>
        <v>-4.8015937416255879E-2</v>
      </c>
      <c r="F5107" s="15" t="str">
        <f t="shared" si="553"/>
        <v>Rare/Uncommon</v>
      </c>
      <c r="G5107" s="17" t="s">
        <v>159</v>
      </c>
      <c r="H5107" s="18" t="s">
        <v>120</v>
      </c>
      <c r="I5107" s="26" t="s">
        <v>120</v>
      </c>
      <c r="J5107" s="19" t="str">
        <f t="shared" si="558"/>
        <v>Needs Review</v>
      </c>
      <c r="K5107" s="19" t="str">
        <f t="shared" si="559"/>
        <v>Bell &amp; Erber</v>
      </c>
      <c r="L5107" s="27" t="str">
        <f t="shared" si="555"/>
        <v>Sand &amp; Gravel</v>
      </c>
      <c r="M5107" s="27" t="str">
        <f t="shared" si="556"/>
        <v>Sand &amp; Gravel</v>
      </c>
    </row>
    <row r="5108" spans="1:13" x14ac:dyDescent="0.25">
      <c r="A5108" s="15" t="s">
        <v>149</v>
      </c>
      <c r="B5108" s="16" t="s">
        <v>13</v>
      </c>
      <c r="C5108" s="15" t="str">
        <f t="shared" si="554"/>
        <v>Silt Gravel Sand_Fine To Coarse</v>
      </c>
      <c r="D5108" s="15">
        <v>1</v>
      </c>
      <c r="E5108" s="33">
        <f t="shared" si="557"/>
        <v>-4.8075106056537004E-2</v>
      </c>
      <c r="F5108" s="15" t="str">
        <f t="shared" si="553"/>
        <v>Rare/Uncommon</v>
      </c>
      <c r="G5108" s="17" t="s">
        <v>159</v>
      </c>
      <c r="H5108" s="18" t="s">
        <v>120</v>
      </c>
      <c r="I5108" s="26" t="s">
        <v>120</v>
      </c>
      <c r="J5108" s="19" t="str">
        <f t="shared" si="558"/>
        <v>Needs Review</v>
      </c>
      <c r="K5108" s="19" t="str">
        <f t="shared" si="559"/>
        <v>Bell &amp; Erber</v>
      </c>
      <c r="L5108" s="27" t="str">
        <f t="shared" si="555"/>
        <v>Sand &amp; Gravel</v>
      </c>
      <c r="M5108" s="27" t="str">
        <f t="shared" si="556"/>
        <v>Sand &amp; Gravel</v>
      </c>
    </row>
    <row r="5109" spans="1:13" x14ac:dyDescent="0.25">
      <c r="A5109" s="15" t="s">
        <v>149</v>
      </c>
      <c r="B5109" s="16" t="s">
        <v>14</v>
      </c>
      <c r="C5109" s="15" t="str">
        <f t="shared" si="554"/>
        <v>Silt Gravel Sand_Fine To Medium</v>
      </c>
      <c r="D5109" s="15">
        <v>1</v>
      </c>
      <c r="E5109" s="33">
        <f t="shared" si="557"/>
        <v>-4.8075106056537004E-2</v>
      </c>
      <c r="F5109" s="15" t="str">
        <f t="shared" si="553"/>
        <v>Rare/Uncommon</v>
      </c>
      <c r="G5109" s="17" t="s">
        <v>159</v>
      </c>
      <c r="H5109" s="18" t="s">
        <v>120</v>
      </c>
      <c r="I5109" s="26" t="s">
        <v>120</v>
      </c>
      <c r="J5109" s="19" t="str">
        <f t="shared" si="558"/>
        <v>Needs Review</v>
      </c>
      <c r="K5109" s="19" t="str">
        <f t="shared" si="559"/>
        <v>Bell &amp; Erber</v>
      </c>
      <c r="L5109" s="27" t="str">
        <f t="shared" si="555"/>
        <v>Sand &amp; Gravel</v>
      </c>
      <c r="M5109" s="27" t="str">
        <f t="shared" si="556"/>
        <v>Sand &amp; Gravel</v>
      </c>
    </row>
    <row r="5110" spans="1:13" x14ac:dyDescent="0.25">
      <c r="A5110" s="15" t="s">
        <v>149</v>
      </c>
      <c r="B5110" s="16" t="s">
        <v>15</v>
      </c>
      <c r="C5110" s="15" t="str">
        <f t="shared" si="554"/>
        <v>Silt Gravel Sand_Firm</v>
      </c>
      <c r="D5110" s="15">
        <v>0</v>
      </c>
      <c r="E5110" s="33">
        <f t="shared" si="557"/>
        <v>-4.8134274696818129E-2</v>
      </c>
      <c r="F5110" s="15" t="str">
        <f t="shared" si="553"/>
        <v>Not Used</v>
      </c>
      <c r="G5110" s="17" t="s">
        <v>159</v>
      </c>
      <c r="H5110" s="18" t="s">
        <v>120</v>
      </c>
      <c r="I5110" s="26" t="s">
        <v>120</v>
      </c>
      <c r="J5110" s="19" t="str">
        <f t="shared" si="558"/>
        <v>Not Used</v>
      </c>
      <c r="K5110" s="19" t="str">
        <f t="shared" si="559"/>
        <v>Not Used</v>
      </c>
      <c r="L5110" s="27" t="str">
        <f t="shared" si="555"/>
        <v>CHECK</v>
      </c>
      <c r="M5110" s="27" t="str">
        <f t="shared" si="556"/>
        <v>Sand &amp; Gravel</v>
      </c>
    </row>
    <row r="5111" spans="1:13" x14ac:dyDescent="0.25">
      <c r="A5111" s="15" t="s">
        <v>149</v>
      </c>
      <c r="B5111" s="16" t="s">
        <v>16</v>
      </c>
      <c r="C5111" s="15" t="str">
        <f t="shared" si="554"/>
        <v>Silt Gravel Sand_Fractured</v>
      </c>
      <c r="D5111" s="15">
        <v>0</v>
      </c>
      <c r="E5111" s="33">
        <f t="shared" si="557"/>
        <v>-4.8134274696818129E-2</v>
      </c>
      <c r="F5111" s="15" t="str">
        <f t="shared" si="553"/>
        <v>Not Used</v>
      </c>
      <c r="G5111" s="17" t="s">
        <v>159</v>
      </c>
      <c r="H5111" s="18" t="s">
        <v>120</v>
      </c>
      <c r="I5111" s="26" t="s">
        <v>120</v>
      </c>
      <c r="J5111" s="19" t="str">
        <f t="shared" si="558"/>
        <v>Not Used</v>
      </c>
      <c r="K5111" s="19" t="str">
        <f t="shared" si="559"/>
        <v>Not Used</v>
      </c>
      <c r="L5111" s="27" t="str">
        <f t="shared" si="555"/>
        <v>CHECK</v>
      </c>
      <c r="M5111" s="27" t="str">
        <f t="shared" si="556"/>
        <v>Sand &amp; Gravel</v>
      </c>
    </row>
    <row r="5112" spans="1:13" x14ac:dyDescent="0.25">
      <c r="A5112" s="15" t="s">
        <v>149</v>
      </c>
      <c r="B5112" s="16" t="s">
        <v>17</v>
      </c>
      <c r="C5112" s="15" t="str">
        <f t="shared" si="554"/>
        <v>Silt Gravel Sand_Gravely</v>
      </c>
      <c r="D5112" s="15">
        <v>0</v>
      </c>
      <c r="E5112" s="33">
        <f t="shared" si="557"/>
        <v>-4.8134274696818129E-2</v>
      </c>
      <c r="F5112" s="15" t="str">
        <f t="shared" si="553"/>
        <v>Not Used</v>
      </c>
      <c r="G5112" s="17" t="s">
        <v>159</v>
      </c>
      <c r="H5112" s="18" t="s">
        <v>120</v>
      </c>
      <c r="I5112" s="26" t="s">
        <v>120</v>
      </c>
      <c r="J5112" s="19" t="str">
        <f t="shared" si="558"/>
        <v>Not Used</v>
      </c>
      <c r="K5112" s="19" t="str">
        <f t="shared" si="559"/>
        <v>Not Used</v>
      </c>
      <c r="L5112" s="27" t="str">
        <f t="shared" si="555"/>
        <v>CHECK</v>
      </c>
      <c r="M5112" s="27" t="str">
        <f t="shared" si="556"/>
        <v>Sand &amp; Gravel</v>
      </c>
    </row>
    <row r="5113" spans="1:13" x14ac:dyDescent="0.25">
      <c r="A5113" s="15" t="s">
        <v>149</v>
      </c>
      <c r="B5113" s="16" t="s">
        <v>18</v>
      </c>
      <c r="C5113" s="15" t="str">
        <f t="shared" si="554"/>
        <v>Silt Gravel Sand_Gummy</v>
      </c>
      <c r="D5113" s="15">
        <v>0</v>
      </c>
      <c r="E5113" s="33">
        <f t="shared" si="557"/>
        <v>-4.8134274696818129E-2</v>
      </c>
      <c r="F5113" s="15" t="str">
        <f t="shared" si="553"/>
        <v>Not Used</v>
      </c>
      <c r="G5113" s="17" t="s">
        <v>159</v>
      </c>
      <c r="H5113" s="18" t="s">
        <v>120</v>
      </c>
      <c r="I5113" s="26" t="s">
        <v>120</v>
      </c>
      <c r="J5113" s="19" t="str">
        <f t="shared" si="558"/>
        <v>Not Used</v>
      </c>
      <c r="K5113" s="19" t="str">
        <f t="shared" si="559"/>
        <v>Not Used</v>
      </c>
      <c r="L5113" s="27" t="str">
        <f t="shared" si="555"/>
        <v>CHECK</v>
      </c>
      <c r="M5113" s="27" t="str">
        <f t="shared" si="556"/>
        <v>Sand &amp; Gravel</v>
      </c>
    </row>
    <row r="5114" spans="1:13" x14ac:dyDescent="0.25">
      <c r="A5114" s="15" t="s">
        <v>149</v>
      </c>
      <c r="B5114" s="16" t="s">
        <v>19</v>
      </c>
      <c r="C5114" s="15" t="str">
        <f t="shared" si="554"/>
        <v>Silt Gravel Sand_Hard</v>
      </c>
      <c r="D5114" s="15">
        <v>0</v>
      </c>
      <c r="E5114" s="33">
        <f t="shared" si="557"/>
        <v>-4.8134274696818129E-2</v>
      </c>
      <c r="F5114" s="15" t="str">
        <f t="shared" si="553"/>
        <v>Not Used</v>
      </c>
      <c r="G5114" s="17" t="s">
        <v>159</v>
      </c>
      <c r="H5114" s="18" t="s">
        <v>120</v>
      </c>
      <c r="I5114" s="26" t="s">
        <v>120</v>
      </c>
      <c r="J5114" s="19" t="str">
        <f t="shared" si="558"/>
        <v>Not Used</v>
      </c>
      <c r="K5114" s="19" t="str">
        <f t="shared" si="559"/>
        <v>Not Used</v>
      </c>
      <c r="L5114" s="27" t="str">
        <f t="shared" si="555"/>
        <v>CHECK</v>
      </c>
      <c r="M5114" s="27" t="str">
        <f t="shared" si="556"/>
        <v>Sand &amp; Gravel</v>
      </c>
    </row>
    <row r="5115" spans="1:13" x14ac:dyDescent="0.25">
      <c r="A5115" s="15" t="s">
        <v>149</v>
      </c>
      <c r="B5115" s="16" t="s">
        <v>20</v>
      </c>
      <c r="C5115" s="15" t="str">
        <f t="shared" si="554"/>
        <v>Silt Gravel Sand_Heaving/Quick</v>
      </c>
      <c r="D5115" s="15">
        <v>0</v>
      </c>
      <c r="E5115" s="33">
        <f t="shared" si="557"/>
        <v>-4.8134274696818129E-2</v>
      </c>
      <c r="F5115" s="15" t="str">
        <f t="shared" si="553"/>
        <v>Not Used</v>
      </c>
      <c r="G5115" s="17" t="s">
        <v>159</v>
      </c>
      <c r="H5115" s="18" t="s">
        <v>120</v>
      </c>
      <c r="I5115" s="26" t="s">
        <v>120</v>
      </c>
      <c r="J5115" s="19" t="str">
        <f t="shared" si="558"/>
        <v>Not Used</v>
      </c>
      <c r="K5115" s="19" t="str">
        <f t="shared" si="559"/>
        <v>Not Used</v>
      </c>
      <c r="L5115" s="27" t="str">
        <f t="shared" si="555"/>
        <v>CHECK</v>
      </c>
      <c r="M5115" s="27" t="str">
        <f t="shared" si="556"/>
        <v>Sand &amp; Gravel</v>
      </c>
    </row>
    <row r="5116" spans="1:13" x14ac:dyDescent="0.25">
      <c r="A5116" s="15" t="s">
        <v>149</v>
      </c>
      <c r="B5116" s="16" t="s">
        <v>21</v>
      </c>
      <c r="C5116" s="15" t="str">
        <f t="shared" si="554"/>
        <v>Silt Gravel Sand_Karst</v>
      </c>
      <c r="D5116" s="15">
        <v>0</v>
      </c>
      <c r="E5116" s="33">
        <f t="shared" si="557"/>
        <v>-4.8134274696818129E-2</v>
      </c>
      <c r="F5116" s="15" t="str">
        <f t="shared" si="553"/>
        <v>Not Used</v>
      </c>
      <c r="G5116" s="17" t="s">
        <v>159</v>
      </c>
      <c r="H5116" s="18" t="s">
        <v>120</v>
      </c>
      <c r="I5116" s="26" t="s">
        <v>120</v>
      </c>
      <c r="J5116" s="19" t="str">
        <f t="shared" si="558"/>
        <v>Not Used</v>
      </c>
      <c r="K5116" s="19" t="str">
        <f t="shared" si="559"/>
        <v>Not Used</v>
      </c>
      <c r="L5116" s="27" t="str">
        <f t="shared" si="555"/>
        <v>CHECK</v>
      </c>
      <c r="M5116" s="27" t="str">
        <f t="shared" si="556"/>
        <v>Sand &amp; Gravel</v>
      </c>
    </row>
    <row r="5117" spans="1:13" x14ac:dyDescent="0.25">
      <c r="A5117" s="15" t="s">
        <v>149</v>
      </c>
      <c r="B5117" s="16" t="s">
        <v>22</v>
      </c>
      <c r="C5117" s="15" t="str">
        <f t="shared" si="554"/>
        <v>Silt Gravel Sand_Layered</v>
      </c>
      <c r="D5117" s="15">
        <v>0</v>
      </c>
      <c r="E5117" s="33">
        <f t="shared" si="557"/>
        <v>-4.8134274696818129E-2</v>
      </c>
      <c r="F5117" s="15" t="str">
        <f t="shared" si="553"/>
        <v>Not Used</v>
      </c>
      <c r="G5117" s="17" t="s">
        <v>159</v>
      </c>
      <c r="H5117" s="18" t="s">
        <v>120</v>
      </c>
      <c r="I5117" s="26" t="s">
        <v>120</v>
      </c>
      <c r="J5117" s="19" t="str">
        <f t="shared" si="558"/>
        <v>Not Used</v>
      </c>
      <c r="K5117" s="19" t="str">
        <f t="shared" si="559"/>
        <v>Not Used</v>
      </c>
      <c r="L5117" s="27" t="str">
        <f t="shared" si="555"/>
        <v>CHECK</v>
      </c>
      <c r="M5117" s="27" t="str">
        <f t="shared" si="556"/>
        <v>Sand &amp; Gravel</v>
      </c>
    </row>
    <row r="5118" spans="1:13" x14ac:dyDescent="0.25">
      <c r="A5118" s="15" t="s">
        <v>149</v>
      </c>
      <c r="B5118" s="16" t="s">
        <v>23</v>
      </c>
      <c r="C5118" s="15" t="str">
        <f t="shared" si="554"/>
        <v>Silt Gravel Sand_Medium</v>
      </c>
      <c r="D5118" s="15">
        <v>0</v>
      </c>
      <c r="E5118" s="33">
        <f t="shared" si="557"/>
        <v>-4.8134274696818129E-2</v>
      </c>
      <c r="F5118" s="15" t="str">
        <f t="shared" si="553"/>
        <v>Not Used</v>
      </c>
      <c r="G5118" s="17" t="s">
        <v>159</v>
      </c>
      <c r="H5118" s="18" t="s">
        <v>120</v>
      </c>
      <c r="I5118" s="26" t="s">
        <v>120</v>
      </c>
      <c r="J5118" s="19" t="str">
        <f t="shared" si="558"/>
        <v>Not Used</v>
      </c>
      <c r="K5118" s="19" t="str">
        <f t="shared" si="559"/>
        <v>Not Used</v>
      </c>
      <c r="L5118" s="27" t="str">
        <f t="shared" si="555"/>
        <v>CHECK</v>
      </c>
      <c r="M5118" s="27" t="str">
        <f t="shared" si="556"/>
        <v>Sand &amp; Gravel</v>
      </c>
    </row>
    <row r="5119" spans="1:13" x14ac:dyDescent="0.25">
      <c r="A5119" s="15" t="s">
        <v>149</v>
      </c>
      <c r="B5119" s="16" t="s">
        <v>24</v>
      </c>
      <c r="C5119" s="15" t="str">
        <f t="shared" si="554"/>
        <v>Silt Gravel Sand_Medium To Coarse</v>
      </c>
      <c r="D5119" s="15">
        <v>0</v>
      </c>
      <c r="E5119" s="33">
        <f t="shared" si="557"/>
        <v>-4.8134274696818129E-2</v>
      </c>
      <c r="F5119" s="15" t="str">
        <f t="shared" si="553"/>
        <v>Not Used</v>
      </c>
      <c r="G5119" s="17" t="s">
        <v>159</v>
      </c>
      <c r="H5119" s="18" t="s">
        <v>120</v>
      </c>
      <c r="I5119" s="26" t="s">
        <v>120</v>
      </c>
      <c r="J5119" s="19" t="str">
        <f t="shared" si="558"/>
        <v>Not Used</v>
      </c>
      <c r="K5119" s="19" t="str">
        <f t="shared" si="559"/>
        <v>Not Used</v>
      </c>
      <c r="L5119" s="27" t="str">
        <f t="shared" si="555"/>
        <v>CHECK</v>
      </c>
      <c r="M5119" s="27" t="str">
        <f t="shared" si="556"/>
        <v>Sand &amp; Gravel</v>
      </c>
    </row>
    <row r="5120" spans="1:13" x14ac:dyDescent="0.25">
      <c r="A5120" s="15" t="s">
        <v>149</v>
      </c>
      <c r="B5120" s="16" t="s">
        <v>25</v>
      </c>
      <c r="C5120" s="15" t="str">
        <f t="shared" si="554"/>
        <v>Silt Gravel Sand_Organic</v>
      </c>
      <c r="D5120" s="15">
        <v>0</v>
      </c>
      <c r="E5120" s="33">
        <f t="shared" si="557"/>
        <v>-4.8134274696818129E-2</v>
      </c>
      <c r="F5120" s="15" t="str">
        <f t="shared" si="553"/>
        <v>Not Used</v>
      </c>
      <c r="G5120" s="17" t="s">
        <v>159</v>
      </c>
      <c r="H5120" s="18" t="s">
        <v>120</v>
      </c>
      <c r="I5120" s="26" t="s">
        <v>120</v>
      </c>
      <c r="J5120" s="19" t="str">
        <f t="shared" si="558"/>
        <v>Not Used</v>
      </c>
      <c r="K5120" s="19" t="str">
        <f t="shared" si="559"/>
        <v>Not Used</v>
      </c>
      <c r="L5120" s="27" t="str">
        <f t="shared" si="555"/>
        <v>CHECK</v>
      </c>
      <c r="M5120" s="27" t="str">
        <f t="shared" si="556"/>
        <v>Sand &amp; Gravel</v>
      </c>
    </row>
    <row r="5121" spans="1:13" x14ac:dyDescent="0.25">
      <c r="A5121" s="15" t="s">
        <v>149</v>
      </c>
      <c r="B5121" s="16" t="s">
        <v>26</v>
      </c>
      <c r="C5121" s="15" t="str">
        <f t="shared" si="554"/>
        <v>Silt Gravel Sand_Porous</v>
      </c>
      <c r="D5121" s="15">
        <v>0</v>
      </c>
      <c r="E5121" s="33">
        <f t="shared" si="557"/>
        <v>-4.8134274696818129E-2</v>
      </c>
      <c r="F5121" s="15" t="str">
        <f t="shared" si="553"/>
        <v>Not Used</v>
      </c>
      <c r="G5121" s="17" t="s">
        <v>159</v>
      </c>
      <c r="H5121" s="18" t="s">
        <v>120</v>
      </c>
      <c r="I5121" s="26" t="s">
        <v>120</v>
      </c>
      <c r="J5121" s="19" t="str">
        <f t="shared" si="558"/>
        <v>Not Used</v>
      </c>
      <c r="K5121" s="19" t="str">
        <f t="shared" si="559"/>
        <v>Not Used</v>
      </c>
      <c r="L5121" s="27" t="str">
        <f t="shared" si="555"/>
        <v>CHECK</v>
      </c>
      <c r="M5121" s="27" t="str">
        <f t="shared" si="556"/>
        <v>Sand &amp; Gravel</v>
      </c>
    </row>
    <row r="5122" spans="1:13" x14ac:dyDescent="0.25">
      <c r="A5122" s="15" t="s">
        <v>149</v>
      </c>
      <c r="B5122" s="16" t="s">
        <v>27</v>
      </c>
      <c r="C5122" s="15" t="str">
        <f t="shared" si="554"/>
        <v>Silt Gravel Sand_Sandy</v>
      </c>
      <c r="D5122" s="15">
        <v>0</v>
      </c>
      <c r="E5122" s="33">
        <f t="shared" si="557"/>
        <v>-4.8134274696818129E-2</v>
      </c>
      <c r="F5122" s="15" t="str">
        <f t="shared" ref="F5122:F5185" si="560">IF(D5122=0,"Not Used",
IF(E5122&lt;Mean,"Rare/Uncommon",
IF(AND(E5122&gt;Mean,E5122&lt;(Mean + Standard_Deviation)),"Fairly Common",
IF(AND(E5122&gt;(Mean + Standard_Deviation),E5122&lt;(Mean + (2*Standard_Deviation))),"Common",
IF(E5122&gt;(Mean + (2*Standard_Deviation)),"Very Common","")))))</f>
        <v>Not Used</v>
      </c>
      <c r="G5122" s="17" t="s">
        <v>159</v>
      </c>
      <c r="H5122" s="18" t="s">
        <v>120</v>
      </c>
      <c r="I5122" s="26" t="s">
        <v>120</v>
      </c>
      <c r="J5122" s="19" t="str">
        <f t="shared" si="558"/>
        <v>Not Used</v>
      </c>
      <c r="K5122" s="19" t="str">
        <f t="shared" si="559"/>
        <v>Not Used</v>
      </c>
      <c r="L5122" s="27" t="str">
        <f t="shared" si="555"/>
        <v>CHECK</v>
      </c>
      <c r="M5122" s="27" t="str">
        <f t="shared" si="556"/>
        <v>Sand &amp; Gravel</v>
      </c>
    </row>
    <row r="5123" spans="1:13" x14ac:dyDescent="0.25">
      <c r="A5123" s="15" t="s">
        <v>149</v>
      </c>
      <c r="B5123" s="16" t="s">
        <v>28</v>
      </c>
      <c r="C5123" s="15" t="str">
        <f t="shared" ref="C5123:C5186" si="561">A5123&amp;"_"&amp;IF(ISBLANK(B5123),"",B5123)</f>
        <v>Silt Gravel Sand_Silty</v>
      </c>
      <c r="D5123" s="15">
        <v>0</v>
      </c>
      <c r="E5123" s="33">
        <f t="shared" si="557"/>
        <v>-4.8134274696818129E-2</v>
      </c>
      <c r="F5123" s="15" t="str">
        <f t="shared" si="560"/>
        <v>Not Used</v>
      </c>
      <c r="G5123" s="17" t="s">
        <v>159</v>
      </c>
      <c r="H5123" s="18" t="s">
        <v>120</v>
      </c>
      <c r="I5123" s="26" t="s">
        <v>120</v>
      </c>
      <c r="J5123" s="19" t="str">
        <f t="shared" si="558"/>
        <v>Not Used</v>
      </c>
      <c r="K5123" s="19" t="str">
        <f t="shared" si="559"/>
        <v>Not Used</v>
      </c>
      <c r="L5123" s="27" t="str">
        <f t="shared" ref="L5123:L5186" si="562">IF(K5123="Esch &amp; Erber",I5123,IF(OR(K5123="Bell &amp; Esch",K5123="Bell &amp; Erber",K5123="Everyone Agrees"),H5123,"CHECK"))</f>
        <v>CHECK</v>
      </c>
      <c r="M5123" s="27" t="str">
        <f t="shared" ref="M5123:M5186" si="563">IF(K5123="Everyone Agrees",H5123,IF(J5123="Not Used",H5123,IF(NOT(L5123="CHECK"),L5123,H5123)))</f>
        <v>Sand &amp; Gravel</v>
      </c>
    </row>
    <row r="5124" spans="1:13" x14ac:dyDescent="0.25">
      <c r="A5124" s="15" t="s">
        <v>149</v>
      </c>
      <c r="B5124" s="16" t="s">
        <v>29</v>
      </c>
      <c r="C5124" s="15" t="str">
        <f t="shared" si="561"/>
        <v>Silt Gravel Sand_Soft</v>
      </c>
      <c r="D5124" s="15">
        <v>0</v>
      </c>
      <c r="E5124" s="33">
        <f t="shared" ref="E5124:E5187" si="564">STANDARDIZE(D5124,(SUM($D$2:$D$5657)/COUNT($D$2:$D$5657)),_xlfn.STDEV.P($D$2:$D$5657))</f>
        <v>-4.8134274696818129E-2</v>
      </c>
      <c r="F5124" s="15" t="str">
        <f t="shared" si="560"/>
        <v>Not Used</v>
      </c>
      <c r="G5124" s="17" t="s">
        <v>159</v>
      </c>
      <c r="H5124" s="18" t="s">
        <v>120</v>
      </c>
      <c r="I5124" s="26" t="s">
        <v>120</v>
      </c>
      <c r="J5124" s="19" t="str">
        <f t="shared" ref="J5124:J5187" si="565">IF(AND(G5124=H5124,I5124=H5124),"Yes",IF(AND(OR(G5124="CHECK",H5124="CHECK",I5124="CHECK"),NOT(F5124="Not Used")),"Needs Review",IF(F5124="Not Used", "Not Used","No")))</f>
        <v>Not Used</v>
      </c>
      <c r="K5124" s="19" t="str">
        <f t="shared" ref="K5124:K5187" si="566">IF(J5124="Yes","Everyone Agrees",IF(F5124="Not Used","Not Used",IF(AND(G5124="CHECK",I5124="CHECK"),"Needs Review",IF(G5124=H5124,"Bell &amp; Esch",IF(H5124=I5124,"Bell &amp; Erber",IF(G5124=I5124,"Esch &amp; Erber","Nobody Agrees"))))))</f>
        <v>Not Used</v>
      </c>
      <c r="L5124" s="27" t="str">
        <f t="shared" si="562"/>
        <v>CHECK</v>
      </c>
      <c r="M5124" s="27" t="str">
        <f t="shared" si="563"/>
        <v>Sand &amp; Gravel</v>
      </c>
    </row>
    <row r="5125" spans="1:13" x14ac:dyDescent="0.25">
      <c r="A5125" s="15" t="s">
        <v>149</v>
      </c>
      <c r="B5125" s="16" t="s">
        <v>30</v>
      </c>
      <c r="C5125" s="15" t="str">
        <f t="shared" si="561"/>
        <v>Silt Gravel Sand_Sticky</v>
      </c>
      <c r="D5125" s="15">
        <v>0</v>
      </c>
      <c r="E5125" s="33">
        <f t="shared" si="564"/>
        <v>-4.8134274696818129E-2</v>
      </c>
      <c r="F5125" s="15" t="str">
        <f t="shared" si="560"/>
        <v>Not Used</v>
      </c>
      <c r="G5125" s="17" t="s">
        <v>159</v>
      </c>
      <c r="H5125" s="18" t="s">
        <v>120</v>
      </c>
      <c r="I5125" s="26" t="s">
        <v>120</v>
      </c>
      <c r="J5125" s="19" t="str">
        <f t="shared" si="565"/>
        <v>Not Used</v>
      </c>
      <c r="K5125" s="19" t="str">
        <f t="shared" si="566"/>
        <v>Not Used</v>
      </c>
      <c r="L5125" s="27" t="str">
        <f t="shared" si="562"/>
        <v>CHECK</v>
      </c>
      <c r="M5125" s="27" t="str">
        <f t="shared" si="563"/>
        <v>Sand &amp; Gravel</v>
      </c>
    </row>
    <row r="5126" spans="1:13" x14ac:dyDescent="0.25">
      <c r="A5126" s="15" t="s">
        <v>149</v>
      </c>
      <c r="B5126" s="16" t="s">
        <v>31</v>
      </c>
      <c r="C5126" s="15" t="str">
        <f t="shared" si="561"/>
        <v>Silt Gravel Sand_Stoney</v>
      </c>
      <c r="D5126" s="15">
        <v>1</v>
      </c>
      <c r="E5126" s="33">
        <f t="shared" si="564"/>
        <v>-4.8075106056537004E-2</v>
      </c>
      <c r="F5126" s="15" t="str">
        <f t="shared" si="560"/>
        <v>Rare/Uncommon</v>
      </c>
      <c r="G5126" s="17" t="s">
        <v>159</v>
      </c>
      <c r="H5126" s="18" t="s">
        <v>120</v>
      </c>
      <c r="I5126" s="26" t="s">
        <v>120</v>
      </c>
      <c r="J5126" s="19" t="str">
        <f t="shared" si="565"/>
        <v>Needs Review</v>
      </c>
      <c r="K5126" s="19" t="str">
        <f t="shared" si="566"/>
        <v>Bell &amp; Erber</v>
      </c>
      <c r="L5126" s="27" t="str">
        <f t="shared" si="562"/>
        <v>Sand &amp; Gravel</v>
      </c>
      <c r="M5126" s="27" t="str">
        <f t="shared" si="563"/>
        <v>Sand &amp; Gravel</v>
      </c>
    </row>
    <row r="5127" spans="1:13" x14ac:dyDescent="0.25">
      <c r="A5127" s="15" t="s">
        <v>149</v>
      </c>
      <c r="B5127" s="16" t="s">
        <v>32</v>
      </c>
      <c r="C5127" s="15" t="str">
        <f t="shared" si="561"/>
        <v>Silt Gravel Sand_Stringers</v>
      </c>
      <c r="D5127" s="15">
        <v>0</v>
      </c>
      <c r="E5127" s="33">
        <f t="shared" si="564"/>
        <v>-4.8134274696818129E-2</v>
      </c>
      <c r="F5127" s="15" t="str">
        <f t="shared" si="560"/>
        <v>Not Used</v>
      </c>
      <c r="G5127" s="17" t="s">
        <v>159</v>
      </c>
      <c r="H5127" s="18" t="s">
        <v>120</v>
      </c>
      <c r="I5127" s="26" t="s">
        <v>120</v>
      </c>
      <c r="J5127" s="19" t="str">
        <f t="shared" si="565"/>
        <v>Not Used</v>
      </c>
      <c r="K5127" s="19" t="str">
        <f t="shared" si="566"/>
        <v>Not Used</v>
      </c>
      <c r="L5127" s="27" t="str">
        <f t="shared" si="562"/>
        <v>CHECK</v>
      </c>
      <c r="M5127" s="27" t="str">
        <f t="shared" si="563"/>
        <v>Sand &amp; Gravel</v>
      </c>
    </row>
    <row r="5128" spans="1:13" x14ac:dyDescent="0.25">
      <c r="A5128" s="15" t="s">
        <v>149</v>
      </c>
      <c r="B5128" s="16" t="s">
        <v>33</v>
      </c>
      <c r="C5128" s="15" t="str">
        <f t="shared" si="561"/>
        <v>Silt Gravel Sand_Strips</v>
      </c>
      <c r="D5128" s="15">
        <v>0</v>
      </c>
      <c r="E5128" s="33">
        <f t="shared" si="564"/>
        <v>-4.8134274696818129E-2</v>
      </c>
      <c r="F5128" s="15" t="str">
        <f t="shared" si="560"/>
        <v>Not Used</v>
      </c>
      <c r="G5128" s="17" t="s">
        <v>159</v>
      </c>
      <c r="H5128" s="18" t="s">
        <v>120</v>
      </c>
      <c r="I5128" s="26" t="s">
        <v>120</v>
      </c>
      <c r="J5128" s="19" t="str">
        <f t="shared" si="565"/>
        <v>Not Used</v>
      </c>
      <c r="K5128" s="19" t="str">
        <f t="shared" si="566"/>
        <v>Not Used</v>
      </c>
      <c r="L5128" s="27" t="str">
        <f t="shared" si="562"/>
        <v>CHECK</v>
      </c>
      <c r="M5128" s="27" t="str">
        <f t="shared" si="563"/>
        <v>Sand &amp; Gravel</v>
      </c>
    </row>
    <row r="5129" spans="1:13" x14ac:dyDescent="0.25">
      <c r="A5129" s="15" t="s">
        <v>149</v>
      </c>
      <c r="B5129" s="16" t="s">
        <v>34</v>
      </c>
      <c r="C5129" s="15" t="str">
        <f t="shared" si="561"/>
        <v>Silt Gravel Sand_Swelling</v>
      </c>
      <c r="D5129" s="15">
        <v>0</v>
      </c>
      <c r="E5129" s="33">
        <f t="shared" si="564"/>
        <v>-4.8134274696818129E-2</v>
      </c>
      <c r="F5129" s="15" t="str">
        <f t="shared" si="560"/>
        <v>Not Used</v>
      </c>
      <c r="G5129" s="17" t="s">
        <v>159</v>
      </c>
      <c r="H5129" s="18" t="s">
        <v>120</v>
      </c>
      <c r="I5129" s="26" t="s">
        <v>120</v>
      </c>
      <c r="J5129" s="19" t="str">
        <f t="shared" si="565"/>
        <v>Not Used</v>
      </c>
      <c r="K5129" s="19" t="str">
        <f t="shared" si="566"/>
        <v>Not Used</v>
      </c>
      <c r="L5129" s="27" t="str">
        <f t="shared" si="562"/>
        <v>CHECK</v>
      </c>
      <c r="M5129" s="27" t="str">
        <f t="shared" si="563"/>
        <v>Sand &amp; Gravel</v>
      </c>
    </row>
    <row r="5130" spans="1:13" x14ac:dyDescent="0.25">
      <c r="A5130" s="15" t="s">
        <v>149</v>
      </c>
      <c r="B5130" s="16" t="s">
        <v>35</v>
      </c>
      <c r="C5130" s="15" t="str">
        <f t="shared" si="561"/>
        <v>Silt Gravel Sand_Very Coarse</v>
      </c>
      <c r="D5130" s="15">
        <v>0</v>
      </c>
      <c r="E5130" s="33">
        <f t="shared" si="564"/>
        <v>-4.8134274696818129E-2</v>
      </c>
      <c r="F5130" s="15" t="str">
        <f t="shared" si="560"/>
        <v>Not Used</v>
      </c>
      <c r="G5130" s="17" t="s">
        <v>159</v>
      </c>
      <c r="H5130" s="18" t="s">
        <v>120</v>
      </c>
      <c r="I5130" s="26" t="s">
        <v>120</v>
      </c>
      <c r="J5130" s="19" t="str">
        <f t="shared" si="565"/>
        <v>Not Used</v>
      </c>
      <c r="K5130" s="19" t="str">
        <f t="shared" si="566"/>
        <v>Not Used</v>
      </c>
      <c r="L5130" s="27" t="str">
        <f t="shared" si="562"/>
        <v>CHECK</v>
      </c>
      <c r="M5130" s="27" t="str">
        <f t="shared" si="563"/>
        <v>Sand &amp; Gravel</v>
      </c>
    </row>
    <row r="5131" spans="1:13" x14ac:dyDescent="0.25">
      <c r="A5131" s="15" t="s">
        <v>149</v>
      </c>
      <c r="B5131" s="16" t="s">
        <v>160</v>
      </c>
      <c r="C5131" s="15" t="str">
        <f t="shared" si="561"/>
        <v>Silt Gravel Sand_Very Fine</v>
      </c>
      <c r="D5131" s="15">
        <v>0</v>
      </c>
      <c r="E5131" s="33">
        <f t="shared" si="564"/>
        <v>-4.8134274696818129E-2</v>
      </c>
      <c r="F5131" s="15" t="str">
        <f t="shared" si="560"/>
        <v>Not Used</v>
      </c>
      <c r="G5131" s="17" t="s">
        <v>159</v>
      </c>
      <c r="H5131" s="18" t="s">
        <v>120</v>
      </c>
      <c r="I5131" s="26" t="s">
        <v>120</v>
      </c>
      <c r="J5131" s="19" t="str">
        <f t="shared" si="565"/>
        <v>Not Used</v>
      </c>
      <c r="K5131" s="19" t="str">
        <f t="shared" si="566"/>
        <v>Not Used</v>
      </c>
      <c r="L5131" s="27" t="str">
        <f t="shared" si="562"/>
        <v>CHECK</v>
      </c>
      <c r="M5131" s="27" t="str">
        <f t="shared" si="563"/>
        <v>Sand &amp; Gravel</v>
      </c>
    </row>
    <row r="5132" spans="1:13" x14ac:dyDescent="0.25">
      <c r="A5132" s="15" t="s">
        <v>149</v>
      </c>
      <c r="B5132" s="16" t="s">
        <v>36</v>
      </c>
      <c r="C5132" s="15" t="str">
        <f t="shared" si="561"/>
        <v>Silt Gravel Sand_Very Fine-Coarse</v>
      </c>
      <c r="D5132" s="15">
        <v>2</v>
      </c>
      <c r="E5132" s="33">
        <f t="shared" si="564"/>
        <v>-4.8015937416255879E-2</v>
      </c>
      <c r="F5132" s="15" t="str">
        <f t="shared" si="560"/>
        <v>Rare/Uncommon</v>
      </c>
      <c r="G5132" s="17" t="s">
        <v>159</v>
      </c>
      <c r="H5132" s="18" t="s">
        <v>120</v>
      </c>
      <c r="I5132" s="26" t="s">
        <v>120</v>
      </c>
      <c r="J5132" s="19" t="str">
        <f t="shared" si="565"/>
        <v>Needs Review</v>
      </c>
      <c r="K5132" s="19" t="str">
        <f t="shared" si="566"/>
        <v>Bell &amp; Erber</v>
      </c>
      <c r="L5132" s="27" t="str">
        <f t="shared" si="562"/>
        <v>Sand &amp; Gravel</v>
      </c>
      <c r="M5132" s="27" t="str">
        <f t="shared" si="563"/>
        <v>Sand &amp; Gravel</v>
      </c>
    </row>
    <row r="5133" spans="1:13" x14ac:dyDescent="0.25">
      <c r="A5133" s="15" t="s">
        <v>149</v>
      </c>
      <c r="B5133" s="16" t="s">
        <v>37</v>
      </c>
      <c r="C5133" s="15" t="str">
        <f t="shared" si="561"/>
        <v>Silt Gravel Sand_Very Fine-Fine</v>
      </c>
      <c r="D5133" s="15">
        <v>0</v>
      </c>
      <c r="E5133" s="33">
        <f t="shared" si="564"/>
        <v>-4.8134274696818129E-2</v>
      </c>
      <c r="F5133" s="15" t="str">
        <f t="shared" si="560"/>
        <v>Not Used</v>
      </c>
      <c r="G5133" s="17" t="s">
        <v>159</v>
      </c>
      <c r="H5133" s="18" t="s">
        <v>120</v>
      </c>
      <c r="I5133" s="26" t="s">
        <v>120</v>
      </c>
      <c r="J5133" s="19" t="str">
        <f t="shared" si="565"/>
        <v>Not Used</v>
      </c>
      <c r="K5133" s="19" t="str">
        <f t="shared" si="566"/>
        <v>Not Used</v>
      </c>
      <c r="L5133" s="27" t="str">
        <f t="shared" si="562"/>
        <v>CHECK</v>
      </c>
      <c r="M5133" s="27" t="str">
        <f t="shared" si="563"/>
        <v>Sand &amp; Gravel</v>
      </c>
    </row>
    <row r="5134" spans="1:13" x14ac:dyDescent="0.25">
      <c r="A5134" s="15" t="s">
        <v>149</v>
      </c>
      <c r="B5134" s="16" t="s">
        <v>38</v>
      </c>
      <c r="C5134" s="15" t="str">
        <f t="shared" si="561"/>
        <v>Silt Gravel Sand_Very Fine-Medium</v>
      </c>
      <c r="D5134" s="15">
        <v>0</v>
      </c>
      <c r="E5134" s="33">
        <f t="shared" si="564"/>
        <v>-4.8134274696818129E-2</v>
      </c>
      <c r="F5134" s="15" t="str">
        <f t="shared" si="560"/>
        <v>Not Used</v>
      </c>
      <c r="G5134" s="17" t="s">
        <v>159</v>
      </c>
      <c r="H5134" s="18" t="s">
        <v>120</v>
      </c>
      <c r="I5134" s="26" t="s">
        <v>120</v>
      </c>
      <c r="J5134" s="19" t="str">
        <f t="shared" si="565"/>
        <v>Not Used</v>
      </c>
      <c r="K5134" s="19" t="str">
        <f t="shared" si="566"/>
        <v>Not Used</v>
      </c>
      <c r="L5134" s="27" t="str">
        <f t="shared" si="562"/>
        <v>CHECK</v>
      </c>
      <c r="M5134" s="27" t="str">
        <f t="shared" si="563"/>
        <v>Sand &amp; Gravel</v>
      </c>
    </row>
    <row r="5135" spans="1:13" x14ac:dyDescent="0.25">
      <c r="A5135" s="15" t="s">
        <v>149</v>
      </c>
      <c r="B5135" s="16" t="s">
        <v>39</v>
      </c>
      <c r="C5135" s="15" t="str">
        <f t="shared" si="561"/>
        <v>Silt Gravel Sand_Very Hard</v>
      </c>
      <c r="D5135" s="15">
        <v>0</v>
      </c>
      <c r="E5135" s="33">
        <f t="shared" si="564"/>
        <v>-4.8134274696818129E-2</v>
      </c>
      <c r="F5135" s="15" t="str">
        <f t="shared" si="560"/>
        <v>Not Used</v>
      </c>
      <c r="G5135" s="17" t="s">
        <v>159</v>
      </c>
      <c r="H5135" s="18" t="s">
        <v>120</v>
      </c>
      <c r="I5135" s="26" t="s">
        <v>120</v>
      </c>
      <c r="J5135" s="19" t="str">
        <f t="shared" si="565"/>
        <v>Not Used</v>
      </c>
      <c r="K5135" s="19" t="str">
        <f t="shared" si="566"/>
        <v>Not Used</v>
      </c>
      <c r="L5135" s="27" t="str">
        <f t="shared" si="562"/>
        <v>CHECK</v>
      </c>
      <c r="M5135" s="27" t="str">
        <f t="shared" si="563"/>
        <v>Sand &amp; Gravel</v>
      </c>
    </row>
    <row r="5136" spans="1:13" x14ac:dyDescent="0.25">
      <c r="A5136" s="15" t="s">
        <v>149</v>
      </c>
      <c r="B5136" s="16" t="s">
        <v>40</v>
      </c>
      <c r="C5136" s="15" t="str">
        <f t="shared" si="561"/>
        <v>Silt Gravel Sand_W/Boulders</v>
      </c>
      <c r="D5136" s="15">
        <v>1</v>
      </c>
      <c r="E5136" s="33">
        <f t="shared" si="564"/>
        <v>-4.8075106056537004E-2</v>
      </c>
      <c r="F5136" s="15" t="str">
        <f t="shared" si="560"/>
        <v>Rare/Uncommon</v>
      </c>
      <c r="G5136" s="17" t="s">
        <v>159</v>
      </c>
      <c r="H5136" s="18" t="s">
        <v>120</v>
      </c>
      <c r="I5136" s="26" t="s">
        <v>120</v>
      </c>
      <c r="J5136" s="19" t="str">
        <f t="shared" si="565"/>
        <v>Needs Review</v>
      </c>
      <c r="K5136" s="19" t="str">
        <f t="shared" si="566"/>
        <v>Bell &amp; Erber</v>
      </c>
      <c r="L5136" s="27" t="str">
        <f t="shared" si="562"/>
        <v>Sand &amp; Gravel</v>
      </c>
      <c r="M5136" s="27" t="str">
        <f t="shared" si="563"/>
        <v>Sand &amp; Gravel</v>
      </c>
    </row>
    <row r="5137" spans="1:13" x14ac:dyDescent="0.25">
      <c r="A5137" s="15" t="s">
        <v>149</v>
      </c>
      <c r="B5137" s="16" t="s">
        <v>41</v>
      </c>
      <c r="C5137" s="15" t="str">
        <f t="shared" si="561"/>
        <v>Silt Gravel Sand_W/Clay</v>
      </c>
      <c r="D5137" s="15">
        <v>1</v>
      </c>
      <c r="E5137" s="33">
        <f t="shared" si="564"/>
        <v>-4.8075106056537004E-2</v>
      </c>
      <c r="F5137" s="15" t="str">
        <f t="shared" si="560"/>
        <v>Rare/Uncommon</v>
      </c>
      <c r="G5137" s="17" t="s">
        <v>159</v>
      </c>
      <c r="H5137" s="18" t="s">
        <v>158</v>
      </c>
      <c r="I5137" s="26" t="s">
        <v>158</v>
      </c>
      <c r="J5137" s="19" t="str">
        <f t="shared" si="565"/>
        <v>Needs Review</v>
      </c>
      <c r="K5137" s="19" t="str">
        <f t="shared" si="566"/>
        <v>Bell &amp; Erber</v>
      </c>
      <c r="L5137" s="27" t="str">
        <f t="shared" si="562"/>
        <v>Diamicton</v>
      </c>
      <c r="M5137" s="27" t="str">
        <f t="shared" si="563"/>
        <v>Diamicton</v>
      </c>
    </row>
    <row r="5138" spans="1:13" x14ac:dyDescent="0.25">
      <c r="A5138" s="15" t="s">
        <v>149</v>
      </c>
      <c r="B5138" s="16" t="s">
        <v>42</v>
      </c>
      <c r="C5138" s="15" t="str">
        <f t="shared" si="561"/>
        <v>Silt Gravel Sand_W/Coal</v>
      </c>
      <c r="D5138" s="15">
        <v>0</v>
      </c>
      <c r="E5138" s="33">
        <f t="shared" si="564"/>
        <v>-4.8134274696818129E-2</v>
      </c>
      <c r="F5138" s="15" t="str">
        <f t="shared" si="560"/>
        <v>Not Used</v>
      </c>
      <c r="G5138" s="17" t="s">
        <v>159</v>
      </c>
      <c r="H5138" s="18" t="s">
        <v>120</v>
      </c>
      <c r="I5138" s="26" t="s">
        <v>120</v>
      </c>
      <c r="J5138" s="19" t="str">
        <f t="shared" si="565"/>
        <v>Not Used</v>
      </c>
      <c r="K5138" s="19" t="str">
        <f t="shared" si="566"/>
        <v>Not Used</v>
      </c>
      <c r="L5138" s="27" t="str">
        <f t="shared" si="562"/>
        <v>CHECK</v>
      </c>
      <c r="M5138" s="27" t="str">
        <f t="shared" si="563"/>
        <v>Sand &amp; Gravel</v>
      </c>
    </row>
    <row r="5139" spans="1:13" x14ac:dyDescent="0.25">
      <c r="A5139" s="15" t="s">
        <v>149</v>
      </c>
      <c r="B5139" s="16" t="s">
        <v>43</v>
      </c>
      <c r="C5139" s="15" t="str">
        <f t="shared" si="561"/>
        <v>Silt Gravel Sand_W/Cobbles</v>
      </c>
      <c r="D5139" s="15">
        <v>1</v>
      </c>
      <c r="E5139" s="33">
        <f t="shared" si="564"/>
        <v>-4.8075106056537004E-2</v>
      </c>
      <c r="F5139" s="15" t="str">
        <f t="shared" si="560"/>
        <v>Rare/Uncommon</v>
      </c>
      <c r="G5139" s="17" t="s">
        <v>159</v>
      </c>
      <c r="H5139" s="18" t="s">
        <v>120</v>
      </c>
      <c r="I5139" s="26" t="s">
        <v>120</v>
      </c>
      <c r="J5139" s="19" t="str">
        <f t="shared" si="565"/>
        <v>Needs Review</v>
      </c>
      <c r="K5139" s="19" t="str">
        <f t="shared" si="566"/>
        <v>Bell &amp; Erber</v>
      </c>
      <c r="L5139" s="27" t="str">
        <f t="shared" si="562"/>
        <v>Sand &amp; Gravel</v>
      </c>
      <c r="M5139" s="27" t="str">
        <f t="shared" si="563"/>
        <v>Sand &amp; Gravel</v>
      </c>
    </row>
    <row r="5140" spans="1:13" x14ac:dyDescent="0.25">
      <c r="A5140" s="15" t="s">
        <v>149</v>
      </c>
      <c r="B5140" s="16" t="s">
        <v>44</v>
      </c>
      <c r="C5140" s="15" t="str">
        <f t="shared" si="561"/>
        <v>Silt Gravel Sand_W/Dolomite</v>
      </c>
      <c r="D5140" s="15">
        <v>0</v>
      </c>
      <c r="E5140" s="33">
        <f t="shared" si="564"/>
        <v>-4.8134274696818129E-2</v>
      </c>
      <c r="F5140" s="15" t="str">
        <f t="shared" si="560"/>
        <v>Not Used</v>
      </c>
      <c r="G5140" s="17" t="s">
        <v>159</v>
      </c>
      <c r="H5140" s="18" t="s">
        <v>120</v>
      </c>
      <c r="I5140" s="26" t="s">
        <v>120</v>
      </c>
      <c r="J5140" s="19" t="str">
        <f t="shared" si="565"/>
        <v>Not Used</v>
      </c>
      <c r="K5140" s="19" t="str">
        <f t="shared" si="566"/>
        <v>Not Used</v>
      </c>
      <c r="L5140" s="27" t="str">
        <f t="shared" si="562"/>
        <v>CHECK</v>
      </c>
      <c r="M5140" s="27" t="str">
        <f t="shared" si="563"/>
        <v>Sand &amp; Gravel</v>
      </c>
    </row>
    <row r="5141" spans="1:13" x14ac:dyDescent="0.25">
      <c r="A5141" s="15" t="s">
        <v>149</v>
      </c>
      <c r="B5141" s="16" t="s">
        <v>45</v>
      </c>
      <c r="C5141" s="15" t="str">
        <f t="shared" si="561"/>
        <v>Silt Gravel Sand_W/Gravel</v>
      </c>
      <c r="D5141" s="15">
        <v>0</v>
      </c>
      <c r="E5141" s="33">
        <f t="shared" si="564"/>
        <v>-4.8134274696818129E-2</v>
      </c>
      <c r="F5141" s="15" t="str">
        <f t="shared" si="560"/>
        <v>Not Used</v>
      </c>
      <c r="G5141" s="17" t="s">
        <v>159</v>
      </c>
      <c r="H5141" s="18" t="s">
        <v>120</v>
      </c>
      <c r="I5141" s="26" t="s">
        <v>120</v>
      </c>
      <c r="J5141" s="19" t="str">
        <f t="shared" si="565"/>
        <v>Not Used</v>
      </c>
      <c r="K5141" s="19" t="str">
        <f t="shared" si="566"/>
        <v>Not Used</v>
      </c>
      <c r="L5141" s="27" t="str">
        <f t="shared" si="562"/>
        <v>CHECK</v>
      </c>
      <c r="M5141" s="27" t="str">
        <f t="shared" si="563"/>
        <v>Sand &amp; Gravel</v>
      </c>
    </row>
    <row r="5142" spans="1:13" x14ac:dyDescent="0.25">
      <c r="A5142" s="15" t="s">
        <v>149</v>
      </c>
      <c r="B5142" s="16" t="s">
        <v>46</v>
      </c>
      <c r="C5142" s="15" t="str">
        <f t="shared" si="561"/>
        <v>Silt Gravel Sand_W/Gypsum</v>
      </c>
      <c r="D5142" s="15">
        <v>0</v>
      </c>
      <c r="E5142" s="33">
        <f t="shared" si="564"/>
        <v>-4.8134274696818129E-2</v>
      </c>
      <c r="F5142" s="15" t="str">
        <f t="shared" si="560"/>
        <v>Not Used</v>
      </c>
      <c r="G5142" s="17" t="s">
        <v>159</v>
      </c>
      <c r="H5142" s="18" t="s">
        <v>120</v>
      </c>
      <c r="I5142" s="26" t="s">
        <v>120</v>
      </c>
      <c r="J5142" s="19" t="str">
        <f t="shared" si="565"/>
        <v>Not Used</v>
      </c>
      <c r="K5142" s="19" t="str">
        <f t="shared" si="566"/>
        <v>Not Used</v>
      </c>
      <c r="L5142" s="27" t="str">
        <f t="shared" si="562"/>
        <v>CHECK</v>
      </c>
      <c r="M5142" s="27" t="str">
        <f t="shared" si="563"/>
        <v>Sand &amp; Gravel</v>
      </c>
    </row>
    <row r="5143" spans="1:13" x14ac:dyDescent="0.25">
      <c r="A5143" s="15" t="s">
        <v>149</v>
      </c>
      <c r="B5143" s="16" t="s">
        <v>47</v>
      </c>
      <c r="C5143" s="15" t="str">
        <f t="shared" si="561"/>
        <v>Silt Gravel Sand_W/Limestone</v>
      </c>
      <c r="D5143" s="15">
        <v>0</v>
      </c>
      <c r="E5143" s="33">
        <f t="shared" si="564"/>
        <v>-4.8134274696818129E-2</v>
      </c>
      <c r="F5143" s="15" t="str">
        <f t="shared" si="560"/>
        <v>Not Used</v>
      </c>
      <c r="G5143" s="17" t="s">
        <v>159</v>
      </c>
      <c r="H5143" s="18" t="s">
        <v>120</v>
      </c>
      <c r="I5143" s="26" t="s">
        <v>120</v>
      </c>
      <c r="J5143" s="19" t="str">
        <f t="shared" si="565"/>
        <v>Not Used</v>
      </c>
      <c r="K5143" s="19" t="str">
        <f t="shared" si="566"/>
        <v>Not Used</v>
      </c>
      <c r="L5143" s="27" t="str">
        <f t="shared" si="562"/>
        <v>CHECK</v>
      </c>
      <c r="M5143" s="27" t="str">
        <f t="shared" si="563"/>
        <v>Sand &amp; Gravel</v>
      </c>
    </row>
    <row r="5144" spans="1:13" x14ac:dyDescent="0.25">
      <c r="A5144" s="15" t="s">
        <v>149</v>
      </c>
      <c r="B5144" s="16" t="s">
        <v>48</v>
      </c>
      <c r="C5144" s="15" t="str">
        <f t="shared" si="561"/>
        <v>Silt Gravel Sand_W/Pyrite</v>
      </c>
      <c r="D5144" s="15">
        <v>0</v>
      </c>
      <c r="E5144" s="33">
        <f t="shared" si="564"/>
        <v>-4.8134274696818129E-2</v>
      </c>
      <c r="F5144" s="15" t="str">
        <f t="shared" si="560"/>
        <v>Not Used</v>
      </c>
      <c r="G5144" s="17" t="s">
        <v>159</v>
      </c>
      <c r="H5144" s="18" t="s">
        <v>120</v>
      </c>
      <c r="I5144" s="26" t="s">
        <v>120</v>
      </c>
      <c r="J5144" s="19" t="str">
        <f t="shared" si="565"/>
        <v>Not Used</v>
      </c>
      <c r="K5144" s="19" t="str">
        <f t="shared" si="566"/>
        <v>Not Used</v>
      </c>
      <c r="L5144" s="27" t="str">
        <f t="shared" si="562"/>
        <v>CHECK</v>
      </c>
      <c r="M5144" s="27" t="str">
        <f t="shared" si="563"/>
        <v>Sand &amp; Gravel</v>
      </c>
    </row>
    <row r="5145" spans="1:13" x14ac:dyDescent="0.25">
      <c r="A5145" s="15" t="s">
        <v>149</v>
      </c>
      <c r="B5145" s="16" t="s">
        <v>49</v>
      </c>
      <c r="C5145" s="15" t="str">
        <f t="shared" si="561"/>
        <v>Silt Gravel Sand_W/Sand</v>
      </c>
      <c r="D5145" s="15">
        <v>0</v>
      </c>
      <c r="E5145" s="33">
        <f t="shared" si="564"/>
        <v>-4.8134274696818129E-2</v>
      </c>
      <c r="F5145" s="15" t="str">
        <f t="shared" si="560"/>
        <v>Not Used</v>
      </c>
      <c r="G5145" s="17" t="s">
        <v>159</v>
      </c>
      <c r="H5145" s="18" t="s">
        <v>120</v>
      </c>
      <c r="I5145" s="26" t="s">
        <v>120</v>
      </c>
      <c r="J5145" s="19" t="str">
        <f t="shared" si="565"/>
        <v>Not Used</v>
      </c>
      <c r="K5145" s="19" t="str">
        <f t="shared" si="566"/>
        <v>Not Used</v>
      </c>
      <c r="L5145" s="27" t="str">
        <f t="shared" si="562"/>
        <v>CHECK</v>
      </c>
      <c r="M5145" s="27" t="str">
        <f t="shared" si="563"/>
        <v>Sand &amp; Gravel</v>
      </c>
    </row>
    <row r="5146" spans="1:13" x14ac:dyDescent="0.25">
      <c r="A5146" s="15" t="s">
        <v>149</v>
      </c>
      <c r="B5146" s="16" t="s">
        <v>50</v>
      </c>
      <c r="C5146" s="15" t="str">
        <f t="shared" si="561"/>
        <v>Silt Gravel Sand_W/Sandstone</v>
      </c>
      <c r="D5146" s="15">
        <v>0</v>
      </c>
      <c r="E5146" s="33">
        <f t="shared" si="564"/>
        <v>-4.8134274696818129E-2</v>
      </c>
      <c r="F5146" s="15" t="str">
        <f t="shared" si="560"/>
        <v>Not Used</v>
      </c>
      <c r="G5146" s="17" t="s">
        <v>159</v>
      </c>
      <c r="H5146" s="18" t="s">
        <v>120</v>
      </c>
      <c r="I5146" s="26" t="s">
        <v>120</v>
      </c>
      <c r="J5146" s="19" t="str">
        <f t="shared" si="565"/>
        <v>Not Used</v>
      </c>
      <c r="K5146" s="19" t="str">
        <f t="shared" si="566"/>
        <v>Not Used</v>
      </c>
      <c r="L5146" s="27" t="str">
        <f t="shared" si="562"/>
        <v>CHECK</v>
      </c>
      <c r="M5146" s="27" t="str">
        <f t="shared" si="563"/>
        <v>Sand &amp; Gravel</v>
      </c>
    </row>
    <row r="5147" spans="1:13" x14ac:dyDescent="0.25">
      <c r="A5147" s="15" t="s">
        <v>149</v>
      </c>
      <c r="B5147" s="16" t="s">
        <v>51</v>
      </c>
      <c r="C5147" s="15" t="str">
        <f t="shared" si="561"/>
        <v>Silt Gravel Sand_W/Shale</v>
      </c>
      <c r="D5147" s="15">
        <v>0</v>
      </c>
      <c r="E5147" s="33">
        <f t="shared" si="564"/>
        <v>-4.8134274696818129E-2</v>
      </c>
      <c r="F5147" s="15" t="str">
        <f t="shared" si="560"/>
        <v>Not Used</v>
      </c>
      <c r="G5147" s="17" t="s">
        <v>159</v>
      </c>
      <c r="H5147" s="18" t="s">
        <v>120</v>
      </c>
      <c r="I5147" s="26" t="s">
        <v>120</v>
      </c>
      <c r="J5147" s="19" t="str">
        <f t="shared" si="565"/>
        <v>Not Used</v>
      </c>
      <c r="K5147" s="19" t="str">
        <f t="shared" si="566"/>
        <v>Not Used</v>
      </c>
      <c r="L5147" s="27" t="str">
        <f t="shared" si="562"/>
        <v>CHECK</v>
      </c>
      <c r="M5147" s="27" t="str">
        <f t="shared" si="563"/>
        <v>Sand &amp; Gravel</v>
      </c>
    </row>
    <row r="5148" spans="1:13" x14ac:dyDescent="0.25">
      <c r="A5148" s="15" t="s">
        <v>149</v>
      </c>
      <c r="B5148" s="16" t="s">
        <v>52</v>
      </c>
      <c r="C5148" s="15" t="str">
        <f t="shared" si="561"/>
        <v>Silt Gravel Sand_W/Silt</v>
      </c>
      <c r="D5148" s="15">
        <v>0</v>
      </c>
      <c r="E5148" s="33">
        <f t="shared" si="564"/>
        <v>-4.8134274696818129E-2</v>
      </c>
      <c r="F5148" s="15" t="str">
        <f t="shared" si="560"/>
        <v>Not Used</v>
      </c>
      <c r="G5148" s="17" t="s">
        <v>159</v>
      </c>
      <c r="H5148" s="18" t="s">
        <v>120</v>
      </c>
      <c r="I5148" s="26" t="s">
        <v>120</v>
      </c>
      <c r="J5148" s="19" t="str">
        <f t="shared" si="565"/>
        <v>Not Used</v>
      </c>
      <c r="K5148" s="19" t="str">
        <f t="shared" si="566"/>
        <v>Not Used</v>
      </c>
      <c r="L5148" s="27" t="str">
        <f t="shared" si="562"/>
        <v>CHECK</v>
      </c>
      <c r="M5148" s="27" t="str">
        <f t="shared" si="563"/>
        <v>Sand &amp; Gravel</v>
      </c>
    </row>
    <row r="5149" spans="1:13" x14ac:dyDescent="0.25">
      <c r="A5149" s="15" t="s">
        <v>149</v>
      </c>
      <c r="B5149" s="16" t="s">
        <v>53</v>
      </c>
      <c r="C5149" s="15" t="str">
        <f t="shared" si="561"/>
        <v>Silt Gravel Sand_W/Stones</v>
      </c>
      <c r="D5149" s="15">
        <v>0</v>
      </c>
      <c r="E5149" s="33">
        <f t="shared" si="564"/>
        <v>-4.8134274696818129E-2</v>
      </c>
      <c r="F5149" s="15" t="str">
        <f t="shared" si="560"/>
        <v>Not Used</v>
      </c>
      <c r="G5149" s="17" t="s">
        <v>159</v>
      </c>
      <c r="H5149" s="18" t="s">
        <v>120</v>
      </c>
      <c r="I5149" s="26" t="s">
        <v>120</v>
      </c>
      <c r="J5149" s="19" t="str">
        <f t="shared" si="565"/>
        <v>Not Used</v>
      </c>
      <c r="K5149" s="19" t="str">
        <f t="shared" si="566"/>
        <v>Not Used</v>
      </c>
      <c r="L5149" s="27" t="str">
        <f t="shared" si="562"/>
        <v>CHECK</v>
      </c>
      <c r="M5149" s="27" t="str">
        <f t="shared" si="563"/>
        <v>Sand &amp; Gravel</v>
      </c>
    </row>
    <row r="5150" spans="1:13" x14ac:dyDescent="0.25">
      <c r="A5150" s="15" t="s">
        <v>149</v>
      </c>
      <c r="B5150" s="16" t="s">
        <v>54</v>
      </c>
      <c r="C5150" s="15" t="str">
        <f t="shared" si="561"/>
        <v>Silt Gravel Sand_Water Bearing</v>
      </c>
      <c r="D5150" s="15">
        <v>3</v>
      </c>
      <c r="E5150" s="33">
        <f t="shared" si="564"/>
        <v>-4.7956768775974754E-2</v>
      </c>
      <c r="F5150" s="15" t="str">
        <f t="shared" si="560"/>
        <v>Rare/Uncommon</v>
      </c>
      <c r="G5150" s="17" t="s">
        <v>159</v>
      </c>
      <c r="H5150" s="18" t="s">
        <v>120</v>
      </c>
      <c r="I5150" s="26" t="s">
        <v>120</v>
      </c>
      <c r="J5150" s="19" t="str">
        <f t="shared" si="565"/>
        <v>Needs Review</v>
      </c>
      <c r="K5150" s="19" t="str">
        <f t="shared" si="566"/>
        <v>Bell &amp; Erber</v>
      </c>
      <c r="L5150" s="27" t="str">
        <f t="shared" si="562"/>
        <v>Sand &amp; Gravel</v>
      </c>
      <c r="M5150" s="27" t="str">
        <f t="shared" si="563"/>
        <v>Sand &amp; Gravel</v>
      </c>
    </row>
    <row r="5151" spans="1:13" x14ac:dyDescent="0.25">
      <c r="A5151" s="15" t="s">
        <v>149</v>
      </c>
      <c r="B5151" s="16" t="s">
        <v>55</v>
      </c>
      <c r="C5151" s="15" t="str">
        <f t="shared" si="561"/>
        <v>Silt Gravel Sand_Weathered</v>
      </c>
      <c r="D5151" s="15">
        <v>0</v>
      </c>
      <c r="E5151" s="33">
        <f t="shared" si="564"/>
        <v>-4.8134274696818129E-2</v>
      </c>
      <c r="F5151" s="15" t="str">
        <f t="shared" si="560"/>
        <v>Not Used</v>
      </c>
      <c r="G5151" s="17" t="s">
        <v>159</v>
      </c>
      <c r="H5151" s="18" t="s">
        <v>120</v>
      </c>
      <c r="I5151" s="26" t="s">
        <v>120</v>
      </c>
      <c r="J5151" s="19" t="str">
        <f t="shared" si="565"/>
        <v>Not Used</v>
      </c>
      <c r="K5151" s="19" t="str">
        <f t="shared" si="566"/>
        <v>Not Used</v>
      </c>
      <c r="L5151" s="27" t="str">
        <f t="shared" si="562"/>
        <v>CHECK</v>
      </c>
      <c r="M5151" s="27" t="str">
        <f t="shared" si="563"/>
        <v>Sand &amp; Gravel</v>
      </c>
    </row>
    <row r="5152" spans="1:13" x14ac:dyDescent="0.25">
      <c r="A5152" s="15" t="s">
        <v>149</v>
      </c>
      <c r="B5152" s="16" t="s">
        <v>56</v>
      </c>
      <c r="C5152" s="15" t="str">
        <f t="shared" si="561"/>
        <v>Silt Gravel Sand_Wet/Moist</v>
      </c>
      <c r="D5152" s="15">
        <v>0</v>
      </c>
      <c r="E5152" s="33">
        <f t="shared" si="564"/>
        <v>-4.8134274696818129E-2</v>
      </c>
      <c r="F5152" s="15" t="str">
        <f t="shared" si="560"/>
        <v>Not Used</v>
      </c>
      <c r="G5152" s="17" t="s">
        <v>159</v>
      </c>
      <c r="H5152" s="18" t="s">
        <v>120</v>
      </c>
      <c r="I5152" s="26" t="s">
        <v>120</v>
      </c>
      <c r="J5152" s="19" t="str">
        <f t="shared" si="565"/>
        <v>Not Used</v>
      </c>
      <c r="K5152" s="19" t="str">
        <f t="shared" si="566"/>
        <v>Not Used</v>
      </c>
      <c r="L5152" s="27" t="str">
        <f t="shared" si="562"/>
        <v>CHECK</v>
      </c>
      <c r="M5152" s="27" t="str">
        <f t="shared" si="563"/>
        <v>Sand &amp; Gravel</v>
      </c>
    </row>
    <row r="5153" spans="1:13" x14ac:dyDescent="0.25">
      <c r="A5153" s="15" t="s">
        <v>149</v>
      </c>
      <c r="B5153" s="16" t="s">
        <v>57</v>
      </c>
      <c r="C5153" s="15" t="str">
        <f t="shared" si="561"/>
        <v>Silt Gravel Sand_Wood</v>
      </c>
      <c r="D5153" s="15">
        <v>0</v>
      </c>
      <c r="E5153" s="33">
        <f t="shared" si="564"/>
        <v>-4.8134274696818129E-2</v>
      </c>
      <c r="F5153" s="15" t="str">
        <f t="shared" si="560"/>
        <v>Not Used</v>
      </c>
      <c r="G5153" s="17" t="s">
        <v>159</v>
      </c>
      <c r="H5153" s="18" t="s">
        <v>120</v>
      </c>
      <c r="I5153" s="26" t="s">
        <v>120</v>
      </c>
      <c r="J5153" s="19" t="str">
        <f t="shared" si="565"/>
        <v>Not Used</v>
      </c>
      <c r="K5153" s="19" t="str">
        <f t="shared" si="566"/>
        <v>Not Used</v>
      </c>
      <c r="L5153" s="27" t="str">
        <f t="shared" si="562"/>
        <v>CHECK</v>
      </c>
      <c r="M5153" s="27" t="str">
        <f t="shared" si="563"/>
        <v>Sand &amp; Gravel</v>
      </c>
    </row>
    <row r="5154" spans="1:13" x14ac:dyDescent="0.25">
      <c r="A5154" s="15" t="s">
        <v>150</v>
      </c>
      <c r="B5154" s="16"/>
      <c r="C5154" s="15" t="str">
        <f t="shared" si="561"/>
        <v>Silt Sand Clay_</v>
      </c>
      <c r="D5154" s="15">
        <v>260</v>
      </c>
      <c r="E5154" s="33">
        <f t="shared" si="564"/>
        <v>-3.2750428223725203E-2</v>
      </c>
      <c r="F5154" s="15" t="str">
        <f t="shared" si="560"/>
        <v>Rare/Uncommon</v>
      </c>
      <c r="G5154" s="17" t="s">
        <v>159</v>
      </c>
      <c r="H5154" s="18" t="s">
        <v>64</v>
      </c>
      <c r="I5154" s="26" t="s">
        <v>64</v>
      </c>
      <c r="J5154" s="19" t="str">
        <f t="shared" si="565"/>
        <v>Needs Review</v>
      </c>
      <c r="K5154" s="19" t="str">
        <f t="shared" si="566"/>
        <v>Bell &amp; Erber</v>
      </c>
      <c r="L5154" s="27" t="str">
        <f t="shared" si="562"/>
        <v>Clay &amp; Sand</v>
      </c>
      <c r="M5154" s="27" t="str">
        <f t="shared" si="563"/>
        <v>Clay &amp; Sand</v>
      </c>
    </row>
    <row r="5155" spans="1:13" x14ac:dyDescent="0.25">
      <c r="A5155" s="15" t="s">
        <v>150</v>
      </c>
      <c r="B5155" s="16" t="s">
        <v>4</v>
      </c>
      <c r="C5155" s="15" t="str">
        <f t="shared" si="561"/>
        <v>Silt Sand Clay_Broken</v>
      </c>
      <c r="D5155" s="15">
        <v>0</v>
      </c>
      <c r="E5155" s="33">
        <f t="shared" si="564"/>
        <v>-4.8134274696818129E-2</v>
      </c>
      <c r="F5155" s="15" t="str">
        <f t="shared" si="560"/>
        <v>Not Used</v>
      </c>
      <c r="G5155" s="17" t="s">
        <v>159</v>
      </c>
      <c r="H5155" s="18" t="s">
        <v>64</v>
      </c>
      <c r="I5155" s="26" t="s">
        <v>64</v>
      </c>
      <c r="J5155" s="19" t="str">
        <f t="shared" si="565"/>
        <v>Not Used</v>
      </c>
      <c r="K5155" s="19" t="str">
        <f t="shared" si="566"/>
        <v>Not Used</v>
      </c>
      <c r="L5155" s="27" t="str">
        <f t="shared" si="562"/>
        <v>CHECK</v>
      </c>
      <c r="M5155" s="27" t="str">
        <f t="shared" si="563"/>
        <v>Clay &amp; Sand</v>
      </c>
    </row>
    <row r="5156" spans="1:13" x14ac:dyDescent="0.25">
      <c r="A5156" s="15" t="s">
        <v>150</v>
      </c>
      <c r="B5156" s="16" t="s">
        <v>5</v>
      </c>
      <c r="C5156" s="15" t="str">
        <f t="shared" si="561"/>
        <v>Silt Sand Clay_Cemented</v>
      </c>
      <c r="D5156" s="15">
        <v>1</v>
      </c>
      <c r="E5156" s="33">
        <f t="shared" si="564"/>
        <v>-4.8075106056537004E-2</v>
      </c>
      <c r="F5156" s="15" t="str">
        <f t="shared" si="560"/>
        <v>Rare/Uncommon</v>
      </c>
      <c r="G5156" s="17" t="s">
        <v>159</v>
      </c>
      <c r="H5156" s="18" t="s">
        <v>64</v>
      </c>
      <c r="I5156" s="26" t="s">
        <v>64</v>
      </c>
      <c r="J5156" s="19" t="str">
        <f t="shared" si="565"/>
        <v>Needs Review</v>
      </c>
      <c r="K5156" s="19" t="str">
        <f t="shared" si="566"/>
        <v>Bell &amp; Erber</v>
      </c>
      <c r="L5156" s="27" t="str">
        <f t="shared" si="562"/>
        <v>Clay &amp; Sand</v>
      </c>
      <c r="M5156" s="27" t="str">
        <f t="shared" si="563"/>
        <v>Clay &amp; Sand</v>
      </c>
    </row>
    <row r="5157" spans="1:13" x14ac:dyDescent="0.25">
      <c r="A5157" s="15" t="s">
        <v>150</v>
      </c>
      <c r="B5157" s="16" t="s">
        <v>6</v>
      </c>
      <c r="C5157" s="15" t="str">
        <f t="shared" si="561"/>
        <v>Silt Sand Clay_Clayey</v>
      </c>
      <c r="D5157" s="15">
        <v>2</v>
      </c>
      <c r="E5157" s="33">
        <f t="shared" si="564"/>
        <v>-4.8015937416255879E-2</v>
      </c>
      <c r="F5157" s="15" t="str">
        <f t="shared" si="560"/>
        <v>Rare/Uncommon</v>
      </c>
      <c r="G5157" s="17" t="s">
        <v>159</v>
      </c>
      <c r="H5157" s="18" t="s">
        <v>64</v>
      </c>
      <c r="I5157" s="26" t="s">
        <v>64</v>
      </c>
      <c r="J5157" s="19" t="str">
        <f t="shared" si="565"/>
        <v>Needs Review</v>
      </c>
      <c r="K5157" s="19" t="str">
        <f t="shared" si="566"/>
        <v>Bell &amp; Erber</v>
      </c>
      <c r="L5157" s="27" t="str">
        <f t="shared" si="562"/>
        <v>Clay &amp; Sand</v>
      </c>
      <c r="M5157" s="27" t="str">
        <f t="shared" si="563"/>
        <v>Clay &amp; Sand</v>
      </c>
    </row>
    <row r="5158" spans="1:13" x14ac:dyDescent="0.25">
      <c r="A5158" s="15" t="s">
        <v>150</v>
      </c>
      <c r="B5158" s="16" t="s">
        <v>7</v>
      </c>
      <c r="C5158" s="15" t="str">
        <f t="shared" si="561"/>
        <v>Silt Sand Clay_Coarse</v>
      </c>
      <c r="D5158" s="15">
        <v>0</v>
      </c>
      <c r="E5158" s="33">
        <f t="shared" si="564"/>
        <v>-4.8134274696818129E-2</v>
      </c>
      <c r="F5158" s="15" t="str">
        <f t="shared" si="560"/>
        <v>Not Used</v>
      </c>
      <c r="G5158" s="17" t="s">
        <v>159</v>
      </c>
      <c r="H5158" s="18" t="s">
        <v>64</v>
      </c>
      <c r="I5158" s="26" t="s">
        <v>64</v>
      </c>
      <c r="J5158" s="19" t="str">
        <f t="shared" si="565"/>
        <v>Not Used</v>
      </c>
      <c r="K5158" s="19" t="str">
        <f t="shared" si="566"/>
        <v>Not Used</v>
      </c>
      <c r="L5158" s="27" t="str">
        <f t="shared" si="562"/>
        <v>CHECK</v>
      </c>
      <c r="M5158" s="27" t="str">
        <f t="shared" si="563"/>
        <v>Clay &amp; Sand</v>
      </c>
    </row>
    <row r="5159" spans="1:13" x14ac:dyDescent="0.25">
      <c r="A5159" s="15" t="s">
        <v>150</v>
      </c>
      <c r="B5159" s="16" t="s">
        <v>8</v>
      </c>
      <c r="C5159" s="15" t="str">
        <f t="shared" si="561"/>
        <v>Silt Sand Clay_Dense</v>
      </c>
      <c r="D5159" s="15">
        <v>0</v>
      </c>
      <c r="E5159" s="33">
        <f t="shared" si="564"/>
        <v>-4.8134274696818129E-2</v>
      </c>
      <c r="F5159" s="15" t="str">
        <f t="shared" si="560"/>
        <v>Not Used</v>
      </c>
      <c r="G5159" s="17" t="s">
        <v>159</v>
      </c>
      <c r="H5159" s="18" t="s">
        <v>64</v>
      </c>
      <c r="I5159" s="26" t="s">
        <v>64</v>
      </c>
      <c r="J5159" s="19" t="str">
        <f t="shared" si="565"/>
        <v>Not Used</v>
      </c>
      <c r="K5159" s="19" t="str">
        <f t="shared" si="566"/>
        <v>Not Used</v>
      </c>
      <c r="L5159" s="27" t="str">
        <f t="shared" si="562"/>
        <v>CHECK</v>
      </c>
      <c r="M5159" s="27" t="str">
        <f t="shared" si="563"/>
        <v>Clay &amp; Sand</v>
      </c>
    </row>
    <row r="5160" spans="1:13" x14ac:dyDescent="0.25">
      <c r="A5160" s="15" t="s">
        <v>150</v>
      </c>
      <c r="B5160" s="16" t="s">
        <v>9</v>
      </c>
      <c r="C5160" s="15" t="str">
        <f t="shared" si="561"/>
        <v>Silt Sand Clay_Dolomitic</v>
      </c>
      <c r="D5160" s="15">
        <v>0</v>
      </c>
      <c r="E5160" s="33">
        <f t="shared" si="564"/>
        <v>-4.8134274696818129E-2</v>
      </c>
      <c r="F5160" s="15" t="str">
        <f t="shared" si="560"/>
        <v>Not Used</v>
      </c>
      <c r="G5160" s="17" t="s">
        <v>159</v>
      </c>
      <c r="H5160" s="18" t="s">
        <v>64</v>
      </c>
      <c r="I5160" s="26" t="s">
        <v>64</v>
      </c>
      <c r="J5160" s="19" t="str">
        <f t="shared" si="565"/>
        <v>Not Used</v>
      </c>
      <c r="K5160" s="19" t="str">
        <f t="shared" si="566"/>
        <v>Not Used</v>
      </c>
      <c r="L5160" s="27" t="str">
        <f t="shared" si="562"/>
        <v>CHECK</v>
      </c>
      <c r="M5160" s="27" t="str">
        <f t="shared" si="563"/>
        <v>Clay &amp; Sand</v>
      </c>
    </row>
    <row r="5161" spans="1:13" x14ac:dyDescent="0.25">
      <c r="A5161" s="15" t="s">
        <v>150</v>
      </c>
      <c r="B5161" s="16" t="s">
        <v>10</v>
      </c>
      <c r="C5161" s="15" t="str">
        <f t="shared" si="561"/>
        <v>Silt Sand Clay_Dry</v>
      </c>
      <c r="D5161" s="15">
        <v>0</v>
      </c>
      <c r="E5161" s="33">
        <f t="shared" si="564"/>
        <v>-4.8134274696818129E-2</v>
      </c>
      <c r="F5161" s="15" t="str">
        <f t="shared" si="560"/>
        <v>Not Used</v>
      </c>
      <c r="G5161" s="17" t="s">
        <v>159</v>
      </c>
      <c r="H5161" s="18" t="s">
        <v>64</v>
      </c>
      <c r="I5161" s="26" t="s">
        <v>64</v>
      </c>
      <c r="J5161" s="19" t="str">
        <f t="shared" si="565"/>
        <v>Not Used</v>
      </c>
      <c r="K5161" s="19" t="str">
        <f t="shared" si="566"/>
        <v>Not Used</v>
      </c>
      <c r="L5161" s="27" t="str">
        <f t="shared" si="562"/>
        <v>CHECK</v>
      </c>
      <c r="M5161" s="27" t="str">
        <f t="shared" si="563"/>
        <v>Clay &amp; Sand</v>
      </c>
    </row>
    <row r="5162" spans="1:13" x14ac:dyDescent="0.25">
      <c r="A5162" s="15" t="s">
        <v>150</v>
      </c>
      <c r="B5162" s="16" t="s">
        <v>11</v>
      </c>
      <c r="C5162" s="15" t="str">
        <f t="shared" si="561"/>
        <v>Silt Sand Clay_Fill</v>
      </c>
      <c r="D5162" s="15">
        <v>0</v>
      </c>
      <c r="E5162" s="33">
        <f t="shared" si="564"/>
        <v>-4.8134274696818129E-2</v>
      </c>
      <c r="F5162" s="15" t="str">
        <f t="shared" si="560"/>
        <v>Not Used</v>
      </c>
      <c r="G5162" s="17" t="s">
        <v>159</v>
      </c>
      <c r="H5162" s="18" t="s">
        <v>167</v>
      </c>
      <c r="I5162" s="26" t="s">
        <v>167</v>
      </c>
      <c r="J5162" s="19" t="str">
        <f t="shared" si="565"/>
        <v>Not Used</v>
      </c>
      <c r="K5162" s="19" t="str">
        <f t="shared" si="566"/>
        <v>Not Used</v>
      </c>
      <c r="L5162" s="27" t="str">
        <f t="shared" si="562"/>
        <v>CHECK</v>
      </c>
      <c r="M5162" s="27" t="str">
        <f t="shared" si="563"/>
        <v>Unknown or No Record</v>
      </c>
    </row>
    <row r="5163" spans="1:13" x14ac:dyDescent="0.25">
      <c r="A5163" s="15" t="s">
        <v>150</v>
      </c>
      <c r="B5163" s="16" t="s">
        <v>12</v>
      </c>
      <c r="C5163" s="15" t="str">
        <f t="shared" si="561"/>
        <v>Silt Sand Clay_Fine</v>
      </c>
      <c r="D5163" s="15">
        <v>22</v>
      </c>
      <c r="E5163" s="33">
        <f t="shared" si="564"/>
        <v>-4.6832564610633343E-2</v>
      </c>
      <c r="F5163" s="15" t="str">
        <f t="shared" si="560"/>
        <v>Rare/Uncommon</v>
      </c>
      <c r="G5163" s="17" t="s">
        <v>159</v>
      </c>
      <c r="H5163" s="18" t="s">
        <v>64</v>
      </c>
      <c r="I5163" s="26" t="s">
        <v>64</v>
      </c>
      <c r="J5163" s="19" t="str">
        <f t="shared" si="565"/>
        <v>Needs Review</v>
      </c>
      <c r="K5163" s="19" t="str">
        <f t="shared" si="566"/>
        <v>Bell &amp; Erber</v>
      </c>
      <c r="L5163" s="27" t="str">
        <f t="shared" si="562"/>
        <v>Clay &amp; Sand</v>
      </c>
      <c r="M5163" s="27" t="str">
        <f t="shared" si="563"/>
        <v>Clay &amp; Sand</v>
      </c>
    </row>
    <row r="5164" spans="1:13" x14ac:dyDescent="0.25">
      <c r="A5164" s="15" t="s">
        <v>150</v>
      </c>
      <c r="B5164" s="16" t="s">
        <v>13</v>
      </c>
      <c r="C5164" s="15" t="str">
        <f t="shared" si="561"/>
        <v>Silt Sand Clay_Fine To Coarse</v>
      </c>
      <c r="D5164" s="15">
        <v>0</v>
      </c>
      <c r="E5164" s="33">
        <f t="shared" si="564"/>
        <v>-4.8134274696818129E-2</v>
      </c>
      <c r="F5164" s="15" t="str">
        <f t="shared" si="560"/>
        <v>Not Used</v>
      </c>
      <c r="G5164" s="17" t="s">
        <v>159</v>
      </c>
      <c r="H5164" s="18" t="s">
        <v>64</v>
      </c>
      <c r="I5164" s="26" t="s">
        <v>64</v>
      </c>
      <c r="J5164" s="19" t="str">
        <f t="shared" si="565"/>
        <v>Not Used</v>
      </c>
      <c r="K5164" s="19" t="str">
        <f t="shared" si="566"/>
        <v>Not Used</v>
      </c>
      <c r="L5164" s="27" t="str">
        <f t="shared" si="562"/>
        <v>CHECK</v>
      </c>
      <c r="M5164" s="27" t="str">
        <f t="shared" si="563"/>
        <v>Clay &amp; Sand</v>
      </c>
    </row>
    <row r="5165" spans="1:13" x14ac:dyDescent="0.25">
      <c r="A5165" s="15" t="s">
        <v>150</v>
      </c>
      <c r="B5165" s="16" t="s">
        <v>14</v>
      </c>
      <c r="C5165" s="15" t="str">
        <f t="shared" si="561"/>
        <v>Silt Sand Clay_Fine To Medium</v>
      </c>
      <c r="D5165" s="15">
        <v>2</v>
      </c>
      <c r="E5165" s="33">
        <f t="shared" si="564"/>
        <v>-4.8015937416255879E-2</v>
      </c>
      <c r="F5165" s="15" t="str">
        <f t="shared" si="560"/>
        <v>Rare/Uncommon</v>
      </c>
      <c r="G5165" s="17" t="s">
        <v>159</v>
      </c>
      <c r="H5165" s="18" t="s">
        <v>64</v>
      </c>
      <c r="I5165" s="26" t="s">
        <v>64</v>
      </c>
      <c r="J5165" s="19" t="str">
        <f t="shared" si="565"/>
        <v>Needs Review</v>
      </c>
      <c r="K5165" s="19" t="str">
        <f t="shared" si="566"/>
        <v>Bell &amp; Erber</v>
      </c>
      <c r="L5165" s="27" t="str">
        <f t="shared" si="562"/>
        <v>Clay &amp; Sand</v>
      </c>
      <c r="M5165" s="27" t="str">
        <f t="shared" si="563"/>
        <v>Clay &amp; Sand</v>
      </c>
    </row>
    <row r="5166" spans="1:13" x14ac:dyDescent="0.25">
      <c r="A5166" s="15" t="s">
        <v>150</v>
      </c>
      <c r="B5166" s="16" t="s">
        <v>15</v>
      </c>
      <c r="C5166" s="15" t="str">
        <f t="shared" si="561"/>
        <v>Silt Sand Clay_Firm</v>
      </c>
      <c r="D5166" s="15">
        <v>0</v>
      </c>
      <c r="E5166" s="33">
        <f t="shared" si="564"/>
        <v>-4.8134274696818129E-2</v>
      </c>
      <c r="F5166" s="15" t="str">
        <f t="shared" si="560"/>
        <v>Not Used</v>
      </c>
      <c r="G5166" s="17" t="s">
        <v>159</v>
      </c>
      <c r="H5166" s="18" t="s">
        <v>64</v>
      </c>
      <c r="I5166" s="26" t="s">
        <v>64</v>
      </c>
      <c r="J5166" s="19" t="str">
        <f t="shared" si="565"/>
        <v>Not Used</v>
      </c>
      <c r="K5166" s="19" t="str">
        <f t="shared" si="566"/>
        <v>Not Used</v>
      </c>
      <c r="L5166" s="27" t="str">
        <f t="shared" si="562"/>
        <v>CHECK</v>
      </c>
      <c r="M5166" s="27" t="str">
        <f t="shared" si="563"/>
        <v>Clay &amp; Sand</v>
      </c>
    </row>
    <row r="5167" spans="1:13" x14ac:dyDescent="0.25">
      <c r="A5167" s="15" t="s">
        <v>150</v>
      </c>
      <c r="B5167" s="16" t="s">
        <v>16</v>
      </c>
      <c r="C5167" s="15" t="str">
        <f t="shared" si="561"/>
        <v>Silt Sand Clay_Fractured</v>
      </c>
      <c r="D5167" s="15">
        <v>0</v>
      </c>
      <c r="E5167" s="33">
        <f t="shared" si="564"/>
        <v>-4.8134274696818129E-2</v>
      </c>
      <c r="F5167" s="15" t="str">
        <f t="shared" si="560"/>
        <v>Not Used</v>
      </c>
      <c r="G5167" s="17" t="s">
        <v>159</v>
      </c>
      <c r="H5167" s="18" t="s">
        <v>64</v>
      </c>
      <c r="I5167" s="26" t="s">
        <v>64</v>
      </c>
      <c r="J5167" s="19" t="str">
        <f t="shared" si="565"/>
        <v>Not Used</v>
      </c>
      <c r="K5167" s="19" t="str">
        <f t="shared" si="566"/>
        <v>Not Used</v>
      </c>
      <c r="L5167" s="27" t="str">
        <f t="shared" si="562"/>
        <v>CHECK</v>
      </c>
      <c r="M5167" s="27" t="str">
        <f t="shared" si="563"/>
        <v>Clay &amp; Sand</v>
      </c>
    </row>
    <row r="5168" spans="1:13" x14ac:dyDescent="0.25">
      <c r="A5168" s="15" t="s">
        <v>150</v>
      </c>
      <c r="B5168" s="16" t="s">
        <v>17</v>
      </c>
      <c r="C5168" s="15" t="str">
        <f t="shared" si="561"/>
        <v>Silt Sand Clay_Gravely</v>
      </c>
      <c r="D5168" s="15">
        <v>9</v>
      </c>
      <c r="E5168" s="33">
        <f t="shared" si="564"/>
        <v>-4.7601756934287989E-2</v>
      </c>
      <c r="F5168" s="15" t="str">
        <f t="shared" si="560"/>
        <v>Rare/Uncommon</v>
      </c>
      <c r="G5168" s="17" t="s">
        <v>159</v>
      </c>
      <c r="H5168" s="18" t="s">
        <v>158</v>
      </c>
      <c r="I5168" s="26" t="s">
        <v>158</v>
      </c>
      <c r="J5168" s="19" t="str">
        <f t="shared" si="565"/>
        <v>Needs Review</v>
      </c>
      <c r="K5168" s="19" t="str">
        <f t="shared" si="566"/>
        <v>Bell &amp; Erber</v>
      </c>
      <c r="L5168" s="27" t="str">
        <f t="shared" si="562"/>
        <v>Diamicton</v>
      </c>
      <c r="M5168" s="27" t="str">
        <f t="shared" si="563"/>
        <v>Diamicton</v>
      </c>
    </row>
    <row r="5169" spans="1:13" x14ac:dyDescent="0.25">
      <c r="A5169" s="15" t="s">
        <v>150</v>
      </c>
      <c r="B5169" s="16" t="s">
        <v>18</v>
      </c>
      <c r="C5169" s="15" t="str">
        <f t="shared" si="561"/>
        <v>Silt Sand Clay_Gummy</v>
      </c>
      <c r="D5169" s="15">
        <v>0</v>
      </c>
      <c r="E5169" s="33">
        <f t="shared" si="564"/>
        <v>-4.8134274696818129E-2</v>
      </c>
      <c r="F5169" s="15" t="str">
        <f t="shared" si="560"/>
        <v>Not Used</v>
      </c>
      <c r="G5169" s="17" t="s">
        <v>159</v>
      </c>
      <c r="H5169" s="18" t="s">
        <v>64</v>
      </c>
      <c r="I5169" s="26" t="s">
        <v>64</v>
      </c>
      <c r="J5169" s="19" t="str">
        <f t="shared" si="565"/>
        <v>Not Used</v>
      </c>
      <c r="K5169" s="19" t="str">
        <f t="shared" si="566"/>
        <v>Not Used</v>
      </c>
      <c r="L5169" s="27" t="str">
        <f t="shared" si="562"/>
        <v>CHECK</v>
      </c>
      <c r="M5169" s="27" t="str">
        <f t="shared" si="563"/>
        <v>Clay &amp; Sand</v>
      </c>
    </row>
    <row r="5170" spans="1:13" x14ac:dyDescent="0.25">
      <c r="A5170" s="15" t="s">
        <v>150</v>
      </c>
      <c r="B5170" s="16" t="s">
        <v>19</v>
      </c>
      <c r="C5170" s="15" t="str">
        <f t="shared" si="561"/>
        <v>Silt Sand Clay_Hard</v>
      </c>
      <c r="D5170" s="15">
        <v>1</v>
      </c>
      <c r="E5170" s="33">
        <f t="shared" si="564"/>
        <v>-4.8075106056537004E-2</v>
      </c>
      <c r="F5170" s="15" t="str">
        <f t="shared" si="560"/>
        <v>Rare/Uncommon</v>
      </c>
      <c r="G5170" s="17" t="s">
        <v>159</v>
      </c>
      <c r="H5170" s="18" t="s">
        <v>64</v>
      </c>
      <c r="I5170" s="26" t="s">
        <v>64</v>
      </c>
      <c r="J5170" s="19" t="str">
        <f t="shared" si="565"/>
        <v>Needs Review</v>
      </c>
      <c r="K5170" s="19" t="str">
        <f t="shared" si="566"/>
        <v>Bell &amp; Erber</v>
      </c>
      <c r="L5170" s="27" t="str">
        <f t="shared" si="562"/>
        <v>Clay &amp; Sand</v>
      </c>
      <c r="M5170" s="27" t="str">
        <f t="shared" si="563"/>
        <v>Clay &amp; Sand</v>
      </c>
    </row>
    <row r="5171" spans="1:13" x14ac:dyDescent="0.25">
      <c r="A5171" s="15" t="s">
        <v>150</v>
      </c>
      <c r="B5171" s="16" t="s">
        <v>20</v>
      </c>
      <c r="C5171" s="15" t="str">
        <f t="shared" si="561"/>
        <v>Silt Sand Clay_Heaving/Quick</v>
      </c>
      <c r="D5171" s="15">
        <v>0</v>
      </c>
      <c r="E5171" s="33">
        <f t="shared" si="564"/>
        <v>-4.8134274696818129E-2</v>
      </c>
      <c r="F5171" s="15" t="str">
        <f t="shared" si="560"/>
        <v>Not Used</v>
      </c>
      <c r="G5171" s="17" t="s">
        <v>159</v>
      </c>
      <c r="H5171" s="18" t="s">
        <v>64</v>
      </c>
      <c r="I5171" s="26" t="s">
        <v>64</v>
      </c>
      <c r="J5171" s="19" t="str">
        <f t="shared" si="565"/>
        <v>Not Used</v>
      </c>
      <c r="K5171" s="19" t="str">
        <f t="shared" si="566"/>
        <v>Not Used</v>
      </c>
      <c r="L5171" s="27" t="str">
        <f t="shared" si="562"/>
        <v>CHECK</v>
      </c>
      <c r="M5171" s="27" t="str">
        <f t="shared" si="563"/>
        <v>Clay &amp; Sand</v>
      </c>
    </row>
    <row r="5172" spans="1:13" x14ac:dyDescent="0.25">
      <c r="A5172" s="15" t="s">
        <v>150</v>
      </c>
      <c r="B5172" s="16" t="s">
        <v>21</v>
      </c>
      <c r="C5172" s="15" t="str">
        <f t="shared" si="561"/>
        <v>Silt Sand Clay_Karst</v>
      </c>
      <c r="D5172" s="15">
        <v>0</v>
      </c>
      <c r="E5172" s="33">
        <f t="shared" si="564"/>
        <v>-4.8134274696818129E-2</v>
      </c>
      <c r="F5172" s="15" t="str">
        <f t="shared" si="560"/>
        <v>Not Used</v>
      </c>
      <c r="G5172" s="17" t="s">
        <v>159</v>
      </c>
      <c r="H5172" s="18" t="s">
        <v>64</v>
      </c>
      <c r="I5172" s="26" t="s">
        <v>64</v>
      </c>
      <c r="J5172" s="19" t="str">
        <f t="shared" si="565"/>
        <v>Not Used</v>
      </c>
      <c r="K5172" s="19" t="str">
        <f t="shared" si="566"/>
        <v>Not Used</v>
      </c>
      <c r="L5172" s="27" t="str">
        <f t="shared" si="562"/>
        <v>CHECK</v>
      </c>
      <c r="M5172" s="27" t="str">
        <f t="shared" si="563"/>
        <v>Clay &amp; Sand</v>
      </c>
    </row>
    <row r="5173" spans="1:13" x14ac:dyDescent="0.25">
      <c r="A5173" s="15" t="s">
        <v>150</v>
      </c>
      <c r="B5173" s="16" t="s">
        <v>22</v>
      </c>
      <c r="C5173" s="15" t="str">
        <f t="shared" si="561"/>
        <v>Silt Sand Clay_Layered</v>
      </c>
      <c r="D5173" s="15">
        <v>3</v>
      </c>
      <c r="E5173" s="33">
        <f t="shared" si="564"/>
        <v>-4.7956768775974754E-2</v>
      </c>
      <c r="F5173" s="15" t="str">
        <f t="shared" si="560"/>
        <v>Rare/Uncommon</v>
      </c>
      <c r="G5173" s="17" t="s">
        <v>159</v>
      </c>
      <c r="H5173" s="18" t="s">
        <v>64</v>
      </c>
      <c r="I5173" s="26" t="s">
        <v>64</v>
      </c>
      <c r="J5173" s="19" t="str">
        <f t="shared" si="565"/>
        <v>Needs Review</v>
      </c>
      <c r="K5173" s="19" t="str">
        <f t="shared" si="566"/>
        <v>Bell &amp; Erber</v>
      </c>
      <c r="L5173" s="27" t="str">
        <f t="shared" si="562"/>
        <v>Clay &amp; Sand</v>
      </c>
      <c r="M5173" s="27" t="str">
        <f t="shared" si="563"/>
        <v>Clay &amp; Sand</v>
      </c>
    </row>
    <row r="5174" spans="1:13" x14ac:dyDescent="0.25">
      <c r="A5174" s="15" t="s">
        <v>150</v>
      </c>
      <c r="B5174" s="16" t="s">
        <v>23</v>
      </c>
      <c r="C5174" s="15" t="str">
        <f t="shared" si="561"/>
        <v>Silt Sand Clay_Medium</v>
      </c>
      <c r="D5174" s="15">
        <v>1</v>
      </c>
      <c r="E5174" s="33">
        <f t="shared" si="564"/>
        <v>-4.8075106056537004E-2</v>
      </c>
      <c r="F5174" s="15" t="str">
        <f t="shared" si="560"/>
        <v>Rare/Uncommon</v>
      </c>
      <c r="G5174" s="17" t="s">
        <v>159</v>
      </c>
      <c r="H5174" s="18" t="s">
        <v>64</v>
      </c>
      <c r="I5174" s="26" t="s">
        <v>64</v>
      </c>
      <c r="J5174" s="19" t="str">
        <f t="shared" si="565"/>
        <v>Needs Review</v>
      </c>
      <c r="K5174" s="19" t="str">
        <f t="shared" si="566"/>
        <v>Bell &amp; Erber</v>
      </c>
      <c r="L5174" s="27" t="str">
        <f t="shared" si="562"/>
        <v>Clay &amp; Sand</v>
      </c>
      <c r="M5174" s="27" t="str">
        <f t="shared" si="563"/>
        <v>Clay &amp; Sand</v>
      </c>
    </row>
    <row r="5175" spans="1:13" x14ac:dyDescent="0.25">
      <c r="A5175" s="15" t="s">
        <v>150</v>
      </c>
      <c r="B5175" s="16" t="s">
        <v>24</v>
      </c>
      <c r="C5175" s="15" t="str">
        <f t="shared" si="561"/>
        <v>Silt Sand Clay_Medium To Coarse</v>
      </c>
      <c r="D5175" s="15">
        <v>0</v>
      </c>
      <c r="E5175" s="33">
        <f t="shared" si="564"/>
        <v>-4.8134274696818129E-2</v>
      </c>
      <c r="F5175" s="15" t="str">
        <f t="shared" si="560"/>
        <v>Not Used</v>
      </c>
      <c r="G5175" s="17" t="s">
        <v>159</v>
      </c>
      <c r="H5175" s="18" t="s">
        <v>64</v>
      </c>
      <c r="I5175" s="26" t="s">
        <v>64</v>
      </c>
      <c r="J5175" s="19" t="str">
        <f t="shared" si="565"/>
        <v>Not Used</v>
      </c>
      <c r="K5175" s="19" t="str">
        <f t="shared" si="566"/>
        <v>Not Used</v>
      </c>
      <c r="L5175" s="27" t="str">
        <f t="shared" si="562"/>
        <v>CHECK</v>
      </c>
      <c r="M5175" s="27" t="str">
        <f t="shared" si="563"/>
        <v>Clay &amp; Sand</v>
      </c>
    </row>
    <row r="5176" spans="1:13" x14ac:dyDescent="0.25">
      <c r="A5176" s="15" t="s">
        <v>150</v>
      </c>
      <c r="B5176" s="16" t="s">
        <v>25</v>
      </c>
      <c r="C5176" s="15" t="str">
        <f t="shared" si="561"/>
        <v>Silt Sand Clay_Organic</v>
      </c>
      <c r="D5176" s="15">
        <v>0</v>
      </c>
      <c r="E5176" s="33">
        <f t="shared" si="564"/>
        <v>-4.8134274696818129E-2</v>
      </c>
      <c r="F5176" s="15" t="str">
        <f t="shared" si="560"/>
        <v>Not Used</v>
      </c>
      <c r="G5176" s="17" t="s">
        <v>159</v>
      </c>
      <c r="H5176" s="18" t="s">
        <v>64</v>
      </c>
      <c r="I5176" s="26" t="s">
        <v>64</v>
      </c>
      <c r="J5176" s="19" t="str">
        <f t="shared" si="565"/>
        <v>Not Used</v>
      </c>
      <c r="K5176" s="19" t="str">
        <f t="shared" si="566"/>
        <v>Not Used</v>
      </c>
      <c r="L5176" s="27" t="str">
        <f t="shared" si="562"/>
        <v>CHECK</v>
      </c>
      <c r="M5176" s="27" t="str">
        <f t="shared" si="563"/>
        <v>Clay &amp; Sand</v>
      </c>
    </row>
    <row r="5177" spans="1:13" x14ac:dyDescent="0.25">
      <c r="A5177" s="15" t="s">
        <v>150</v>
      </c>
      <c r="B5177" s="16" t="s">
        <v>26</v>
      </c>
      <c r="C5177" s="15" t="str">
        <f t="shared" si="561"/>
        <v>Silt Sand Clay_Porous</v>
      </c>
      <c r="D5177" s="15">
        <v>0</v>
      </c>
      <c r="E5177" s="33">
        <f t="shared" si="564"/>
        <v>-4.8134274696818129E-2</v>
      </c>
      <c r="F5177" s="15" t="str">
        <f t="shared" si="560"/>
        <v>Not Used</v>
      </c>
      <c r="G5177" s="17" t="s">
        <v>159</v>
      </c>
      <c r="H5177" s="18" t="s">
        <v>64</v>
      </c>
      <c r="I5177" s="26" t="s">
        <v>64</v>
      </c>
      <c r="J5177" s="19" t="str">
        <f t="shared" si="565"/>
        <v>Not Used</v>
      </c>
      <c r="K5177" s="19" t="str">
        <f t="shared" si="566"/>
        <v>Not Used</v>
      </c>
      <c r="L5177" s="27" t="str">
        <f t="shared" si="562"/>
        <v>CHECK</v>
      </c>
      <c r="M5177" s="27" t="str">
        <f t="shared" si="563"/>
        <v>Clay &amp; Sand</v>
      </c>
    </row>
    <row r="5178" spans="1:13" x14ac:dyDescent="0.25">
      <c r="A5178" s="15" t="s">
        <v>150</v>
      </c>
      <c r="B5178" s="16" t="s">
        <v>27</v>
      </c>
      <c r="C5178" s="15" t="str">
        <f t="shared" si="561"/>
        <v>Silt Sand Clay_Sandy</v>
      </c>
      <c r="D5178" s="15">
        <v>2</v>
      </c>
      <c r="E5178" s="33">
        <f t="shared" si="564"/>
        <v>-4.8015937416255879E-2</v>
      </c>
      <c r="F5178" s="15" t="str">
        <f t="shared" si="560"/>
        <v>Rare/Uncommon</v>
      </c>
      <c r="G5178" s="17" t="s">
        <v>159</v>
      </c>
      <c r="H5178" s="18" t="s">
        <v>64</v>
      </c>
      <c r="I5178" s="26" t="s">
        <v>64</v>
      </c>
      <c r="J5178" s="19" t="str">
        <f t="shared" si="565"/>
        <v>Needs Review</v>
      </c>
      <c r="K5178" s="19" t="str">
        <f t="shared" si="566"/>
        <v>Bell &amp; Erber</v>
      </c>
      <c r="L5178" s="27" t="str">
        <f t="shared" si="562"/>
        <v>Clay &amp; Sand</v>
      </c>
      <c r="M5178" s="27" t="str">
        <f t="shared" si="563"/>
        <v>Clay &amp; Sand</v>
      </c>
    </row>
    <row r="5179" spans="1:13" x14ac:dyDescent="0.25">
      <c r="A5179" s="15" t="s">
        <v>150</v>
      </c>
      <c r="B5179" s="16" t="s">
        <v>28</v>
      </c>
      <c r="C5179" s="15" t="str">
        <f t="shared" si="561"/>
        <v>Silt Sand Clay_Silty</v>
      </c>
      <c r="D5179" s="15">
        <v>2</v>
      </c>
      <c r="E5179" s="33">
        <f t="shared" si="564"/>
        <v>-4.8015937416255879E-2</v>
      </c>
      <c r="F5179" s="15" t="str">
        <f t="shared" si="560"/>
        <v>Rare/Uncommon</v>
      </c>
      <c r="G5179" s="17" t="s">
        <v>159</v>
      </c>
      <c r="H5179" s="18" t="s">
        <v>64</v>
      </c>
      <c r="I5179" s="26" t="s">
        <v>64</v>
      </c>
      <c r="J5179" s="19" t="str">
        <f t="shared" si="565"/>
        <v>Needs Review</v>
      </c>
      <c r="K5179" s="19" t="str">
        <f t="shared" si="566"/>
        <v>Bell &amp; Erber</v>
      </c>
      <c r="L5179" s="27" t="str">
        <f t="shared" si="562"/>
        <v>Clay &amp; Sand</v>
      </c>
      <c r="M5179" s="27" t="str">
        <f t="shared" si="563"/>
        <v>Clay &amp; Sand</v>
      </c>
    </row>
    <row r="5180" spans="1:13" x14ac:dyDescent="0.25">
      <c r="A5180" s="15" t="s">
        <v>150</v>
      </c>
      <c r="B5180" s="16" t="s">
        <v>29</v>
      </c>
      <c r="C5180" s="15" t="str">
        <f t="shared" si="561"/>
        <v>Silt Sand Clay_Soft</v>
      </c>
      <c r="D5180" s="15">
        <v>1</v>
      </c>
      <c r="E5180" s="33">
        <f t="shared" si="564"/>
        <v>-4.8075106056537004E-2</v>
      </c>
      <c r="F5180" s="15" t="str">
        <f t="shared" si="560"/>
        <v>Rare/Uncommon</v>
      </c>
      <c r="G5180" s="17" t="s">
        <v>159</v>
      </c>
      <c r="H5180" s="18" t="s">
        <v>64</v>
      </c>
      <c r="I5180" s="26" t="s">
        <v>64</v>
      </c>
      <c r="J5180" s="19" t="str">
        <f t="shared" si="565"/>
        <v>Needs Review</v>
      </c>
      <c r="K5180" s="19" t="str">
        <f t="shared" si="566"/>
        <v>Bell &amp; Erber</v>
      </c>
      <c r="L5180" s="27" t="str">
        <f t="shared" si="562"/>
        <v>Clay &amp; Sand</v>
      </c>
      <c r="M5180" s="27" t="str">
        <f t="shared" si="563"/>
        <v>Clay &amp; Sand</v>
      </c>
    </row>
    <row r="5181" spans="1:13" x14ac:dyDescent="0.25">
      <c r="A5181" s="15" t="s">
        <v>150</v>
      </c>
      <c r="B5181" s="16" t="s">
        <v>30</v>
      </c>
      <c r="C5181" s="15" t="str">
        <f t="shared" si="561"/>
        <v>Silt Sand Clay_Sticky</v>
      </c>
      <c r="D5181" s="15">
        <v>1</v>
      </c>
      <c r="E5181" s="33">
        <f t="shared" si="564"/>
        <v>-4.8075106056537004E-2</v>
      </c>
      <c r="F5181" s="15" t="str">
        <f t="shared" si="560"/>
        <v>Rare/Uncommon</v>
      </c>
      <c r="G5181" s="17" t="s">
        <v>159</v>
      </c>
      <c r="H5181" s="18" t="s">
        <v>64</v>
      </c>
      <c r="I5181" s="26" t="s">
        <v>64</v>
      </c>
      <c r="J5181" s="19" t="str">
        <f t="shared" si="565"/>
        <v>Needs Review</v>
      </c>
      <c r="K5181" s="19" t="str">
        <f t="shared" si="566"/>
        <v>Bell &amp; Erber</v>
      </c>
      <c r="L5181" s="27" t="str">
        <f t="shared" si="562"/>
        <v>Clay &amp; Sand</v>
      </c>
      <c r="M5181" s="27" t="str">
        <f t="shared" si="563"/>
        <v>Clay &amp; Sand</v>
      </c>
    </row>
    <row r="5182" spans="1:13" x14ac:dyDescent="0.25">
      <c r="A5182" s="15" t="s">
        <v>150</v>
      </c>
      <c r="B5182" s="16" t="s">
        <v>31</v>
      </c>
      <c r="C5182" s="15" t="str">
        <f t="shared" si="561"/>
        <v>Silt Sand Clay_Stoney</v>
      </c>
      <c r="D5182" s="15">
        <v>6</v>
      </c>
      <c r="E5182" s="33">
        <f t="shared" si="564"/>
        <v>-4.7779262855131371E-2</v>
      </c>
      <c r="F5182" s="15" t="str">
        <f t="shared" si="560"/>
        <v>Rare/Uncommon</v>
      </c>
      <c r="G5182" s="17" t="s">
        <v>159</v>
      </c>
      <c r="H5182" s="18" t="s">
        <v>158</v>
      </c>
      <c r="I5182" s="26" t="s">
        <v>158</v>
      </c>
      <c r="J5182" s="19" t="str">
        <f t="shared" si="565"/>
        <v>Needs Review</v>
      </c>
      <c r="K5182" s="19" t="str">
        <f t="shared" si="566"/>
        <v>Bell &amp; Erber</v>
      </c>
      <c r="L5182" s="27" t="str">
        <f t="shared" si="562"/>
        <v>Diamicton</v>
      </c>
      <c r="M5182" s="27" t="str">
        <f t="shared" si="563"/>
        <v>Diamicton</v>
      </c>
    </row>
    <row r="5183" spans="1:13" x14ac:dyDescent="0.25">
      <c r="A5183" s="15" t="s">
        <v>150</v>
      </c>
      <c r="B5183" s="16" t="s">
        <v>32</v>
      </c>
      <c r="C5183" s="15" t="str">
        <f t="shared" si="561"/>
        <v>Silt Sand Clay_Stringers</v>
      </c>
      <c r="D5183" s="15">
        <v>0</v>
      </c>
      <c r="E5183" s="33">
        <f t="shared" si="564"/>
        <v>-4.8134274696818129E-2</v>
      </c>
      <c r="F5183" s="15" t="str">
        <f t="shared" si="560"/>
        <v>Not Used</v>
      </c>
      <c r="G5183" s="17" t="s">
        <v>159</v>
      </c>
      <c r="H5183" s="18" t="s">
        <v>64</v>
      </c>
      <c r="I5183" s="26" t="s">
        <v>64</v>
      </c>
      <c r="J5183" s="19" t="str">
        <f t="shared" si="565"/>
        <v>Not Used</v>
      </c>
      <c r="K5183" s="19" t="str">
        <f t="shared" si="566"/>
        <v>Not Used</v>
      </c>
      <c r="L5183" s="27" t="str">
        <f t="shared" si="562"/>
        <v>CHECK</v>
      </c>
      <c r="M5183" s="27" t="str">
        <f t="shared" si="563"/>
        <v>Clay &amp; Sand</v>
      </c>
    </row>
    <row r="5184" spans="1:13" x14ac:dyDescent="0.25">
      <c r="A5184" s="15" t="s">
        <v>150</v>
      </c>
      <c r="B5184" s="16" t="s">
        <v>33</v>
      </c>
      <c r="C5184" s="15" t="str">
        <f t="shared" si="561"/>
        <v>Silt Sand Clay_Strips</v>
      </c>
      <c r="D5184" s="15">
        <v>0</v>
      </c>
      <c r="E5184" s="33">
        <f t="shared" si="564"/>
        <v>-4.8134274696818129E-2</v>
      </c>
      <c r="F5184" s="15" t="str">
        <f t="shared" si="560"/>
        <v>Not Used</v>
      </c>
      <c r="G5184" s="17" t="s">
        <v>159</v>
      </c>
      <c r="H5184" s="18" t="s">
        <v>64</v>
      </c>
      <c r="I5184" s="26" t="s">
        <v>64</v>
      </c>
      <c r="J5184" s="19" t="str">
        <f t="shared" si="565"/>
        <v>Not Used</v>
      </c>
      <c r="K5184" s="19" t="str">
        <f t="shared" si="566"/>
        <v>Not Used</v>
      </c>
      <c r="L5184" s="27" t="str">
        <f t="shared" si="562"/>
        <v>CHECK</v>
      </c>
      <c r="M5184" s="27" t="str">
        <f t="shared" si="563"/>
        <v>Clay &amp; Sand</v>
      </c>
    </row>
    <row r="5185" spans="1:13" x14ac:dyDescent="0.25">
      <c r="A5185" s="15" t="s">
        <v>150</v>
      </c>
      <c r="B5185" s="16" t="s">
        <v>34</v>
      </c>
      <c r="C5185" s="15" t="str">
        <f t="shared" si="561"/>
        <v>Silt Sand Clay_Swelling</v>
      </c>
      <c r="D5185" s="15">
        <v>0</v>
      </c>
      <c r="E5185" s="33">
        <f t="shared" si="564"/>
        <v>-4.8134274696818129E-2</v>
      </c>
      <c r="F5185" s="15" t="str">
        <f t="shared" si="560"/>
        <v>Not Used</v>
      </c>
      <c r="G5185" s="17" t="s">
        <v>159</v>
      </c>
      <c r="H5185" s="18" t="s">
        <v>64</v>
      </c>
      <c r="I5185" s="26" t="s">
        <v>64</v>
      </c>
      <c r="J5185" s="19" t="str">
        <f t="shared" si="565"/>
        <v>Not Used</v>
      </c>
      <c r="K5185" s="19" t="str">
        <f t="shared" si="566"/>
        <v>Not Used</v>
      </c>
      <c r="L5185" s="27" t="str">
        <f t="shared" si="562"/>
        <v>CHECK</v>
      </c>
      <c r="M5185" s="27" t="str">
        <f t="shared" si="563"/>
        <v>Clay &amp; Sand</v>
      </c>
    </row>
    <row r="5186" spans="1:13" x14ac:dyDescent="0.25">
      <c r="A5186" s="15" t="s">
        <v>150</v>
      </c>
      <c r="B5186" s="16" t="s">
        <v>35</v>
      </c>
      <c r="C5186" s="15" t="str">
        <f t="shared" si="561"/>
        <v>Silt Sand Clay_Very Coarse</v>
      </c>
      <c r="D5186" s="15">
        <v>0</v>
      </c>
      <c r="E5186" s="33">
        <f t="shared" si="564"/>
        <v>-4.8134274696818129E-2</v>
      </c>
      <c r="F5186" s="15" t="str">
        <f t="shared" ref="F5186:F5249" si="567">IF(D5186=0,"Not Used",
IF(E5186&lt;Mean,"Rare/Uncommon",
IF(AND(E5186&gt;Mean,E5186&lt;(Mean + Standard_Deviation)),"Fairly Common",
IF(AND(E5186&gt;(Mean + Standard_Deviation),E5186&lt;(Mean + (2*Standard_Deviation))),"Common",
IF(E5186&gt;(Mean + (2*Standard_Deviation)),"Very Common","")))))</f>
        <v>Not Used</v>
      </c>
      <c r="G5186" s="17" t="s">
        <v>159</v>
      </c>
      <c r="H5186" s="18" t="s">
        <v>64</v>
      </c>
      <c r="I5186" s="26" t="s">
        <v>64</v>
      </c>
      <c r="J5186" s="19" t="str">
        <f t="shared" si="565"/>
        <v>Not Used</v>
      </c>
      <c r="K5186" s="19" t="str">
        <f t="shared" si="566"/>
        <v>Not Used</v>
      </c>
      <c r="L5186" s="27" t="str">
        <f t="shared" si="562"/>
        <v>CHECK</v>
      </c>
      <c r="M5186" s="27" t="str">
        <f t="shared" si="563"/>
        <v>Clay &amp; Sand</v>
      </c>
    </row>
    <row r="5187" spans="1:13" x14ac:dyDescent="0.25">
      <c r="A5187" s="15" t="s">
        <v>150</v>
      </c>
      <c r="B5187" s="16" t="s">
        <v>160</v>
      </c>
      <c r="C5187" s="15" t="str">
        <f t="shared" ref="C5187:C5250" si="568">A5187&amp;"_"&amp;IF(ISBLANK(B5187),"",B5187)</f>
        <v>Silt Sand Clay_Very Fine</v>
      </c>
      <c r="D5187" s="15">
        <v>1</v>
      </c>
      <c r="E5187" s="33">
        <f t="shared" si="564"/>
        <v>-4.8075106056537004E-2</v>
      </c>
      <c r="F5187" s="15" t="str">
        <f t="shared" si="567"/>
        <v>Rare/Uncommon</v>
      </c>
      <c r="G5187" s="17" t="s">
        <v>159</v>
      </c>
      <c r="H5187" s="18" t="s">
        <v>64</v>
      </c>
      <c r="I5187" s="26" t="s">
        <v>64</v>
      </c>
      <c r="J5187" s="19" t="str">
        <f t="shared" si="565"/>
        <v>Needs Review</v>
      </c>
      <c r="K5187" s="19" t="str">
        <f t="shared" si="566"/>
        <v>Bell &amp; Erber</v>
      </c>
      <c r="L5187" s="27" t="str">
        <f t="shared" ref="L5187:L5250" si="569">IF(K5187="Esch &amp; Erber",I5187,IF(OR(K5187="Bell &amp; Esch",K5187="Bell &amp; Erber",K5187="Everyone Agrees"),H5187,"CHECK"))</f>
        <v>Clay &amp; Sand</v>
      </c>
      <c r="M5187" s="27" t="str">
        <f t="shared" ref="M5187:M5250" si="570">IF(K5187="Everyone Agrees",H5187,IF(J5187="Not Used",H5187,IF(NOT(L5187="CHECK"),L5187,H5187)))</f>
        <v>Clay &amp; Sand</v>
      </c>
    </row>
    <row r="5188" spans="1:13" x14ac:dyDescent="0.25">
      <c r="A5188" s="15" t="s">
        <v>150</v>
      </c>
      <c r="B5188" s="16" t="s">
        <v>36</v>
      </c>
      <c r="C5188" s="15" t="str">
        <f t="shared" si="568"/>
        <v>Silt Sand Clay_Very Fine-Coarse</v>
      </c>
      <c r="D5188" s="15">
        <v>0</v>
      </c>
      <c r="E5188" s="33">
        <f t="shared" ref="E5188:E5251" si="571">STANDARDIZE(D5188,(SUM($D$2:$D$5657)/COUNT($D$2:$D$5657)),_xlfn.STDEV.P($D$2:$D$5657))</f>
        <v>-4.8134274696818129E-2</v>
      </c>
      <c r="F5188" s="15" t="str">
        <f t="shared" si="567"/>
        <v>Not Used</v>
      </c>
      <c r="G5188" s="17" t="s">
        <v>159</v>
      </c>
      <c r="H5188" s="18" t="s">
        <v>64</v>
      </c>
      <c r="I5188" s="26" t="s">
        <v>64</v>
      </c>
      <c r="J5188" s="19" t="str">
        <f t="shared" ref="J5188:J5251" si="572">IF(AND(G5188=H5188,I5188=H5188),"Yes",IF(AND(OR(G5188="CHECK",H5188="CHECK",I5188="CHECK"),NOT(F5188="Not Used")),"Needs Review",IF(F5188="Not Used", "Not Used","No")))</f>
        <v>Not Used</v>
      </c>
      <c r="K5188" s="19" t="str">
        <f t="shared" ref="K5188:K5251" si="573">IF(J5188="Yes","Everyone Agrees",IF(F5188="Not Used","Not Used",IF(AND(G5188="CHECK",I5188="CHECK"),"Needs Review",IF(G5188=H5188,"Bell &amp; Esch",IF(H5188=I5188,"Bell &amp; Erber",IF(G5188=I5188,"Esch &amp; Erber","Nobody Agrees"))))))</f>
        <v>Not Used</v>
      </c>
      <c r="L5188" s="27" t="str">
        <f t="shared" si="569"/>
        <v>CHECK</v>
      </c>
      <c r="M5188" s="27" t="str">
        <f t="shared" si="570"/>
        <v>Clay &amp; Sand</v>
      </c>
    </row>
    <row r="5189" spans="1:13" x14ac:dyDescent="0.25">
      <c r="A5189" s="15" t="s">
        <v>150</v>
      </c>
      <c r="B5189" s="16" t="s">
        <v>37</v>
      </c>
      <c r="C5189" s="15" t="str">
        <f t="shared" si="568"/>
        <v>Silt Sand Clay_Very Fine-Fine</v>
      </c>
      <c r="D5189" s="15">
        <v>0</v>
      </c>
      <c r="E5189" s="33">
        <f t="shared" si="571"/>
        <v>-4.8134274696818129E-2</v>
      </c>
      <c r="F5189" s="15" t="str">
        <f t="shared" si="567"/>
        <v>Not Used</v>
      </c>
      <c r="G5189" s="17" t="s">
        <v>159</v>
      </c>
      <c r="H5189" s="18" t="s">
        <v>64</v>
      </c>
      <c r="I5189" s="26" t="s">
        <v>64</v>
      </c>
      <c r="J5189" s="19" t="str">
        <f t="shared" si="572"/>
        <v>Not Used</v>
      </c>
      <c r="K5189" s="19" t="str">
        <f t="shared" si="573"/>
        <v>Not Used</v>
      </c>
      <c r="L5189" s="27" t="str">
        <f t="shared" si="569"/>
        <v>CHECK</v>
      </c>
      <c r="M5189" s="27" t="str">
        <f t="shared" si="570"/>
        <v>Clay &amp; Sand</v>
      </c>
    </row>
    <row r="5190" spans="1:13" x14ac:dyDescent="0.25">
      <c r="A5190" s="15" t="s">
        <v>150</v>
      </c>
      <c r="B5190" s="16" t="s">
        <v>38</v>
      </c>
      <c r="C5190" s="15" t="str">
        <f t="shared" si="568"/>
        <v>Silt Sand Clay_Very Fine-Medium</v>
      </c>
      <c r="D5190" s="15">
        <v>0</v>
      </c>
      <c r="E5190" s="33">
        <f t="shared" si="571"/>
        <v>-4.8134274696818129E-2</v>
      </c>
      <c r="F5190" s="15" t="str">
        <f t="shared" si="567"/>
        <v>Not Used</v>
      </c>
      <c r="G5190" s="17" t="s">
        <v>159</v>
      </c>
      <c r="H5190" s="18" t="s">
        <v>64</v>
      </c>
      <c r="I5190" s="26" t="s">
        <v>64</v>
      </c>
      <c r="J5190" s="19" t="str">
        <f t="shared" si="572"/>
        <v>Not Used</v>
      </c>
      <c r="K5190" s="19" t="str">
        <f t="shared" si="573"/>
        <v>Not Used</v>
      </c>
      <c r="L5190" s="27" t="str">
        <f t="shared" si="569"/>
        <v>CHECK</v>
      </c>
      <c r="M5190" s="27" t="str">
        <f t="shared" si="570"/>
        <v>Clay &amp; Sand</v>
      </c>
    </row>
    <row r="5191" spans="1:13" x14ac:dyDescent="0.25">
      <c r="A5191" s="15" t="s">
        <v>150</v>
      </c>
      <c r="B5191" s="16" t="s">
        <v>39</v>
      </c>
      <c r="C5191" s="15" t="str">
        <f t="shared" si="568"/>
        <v>Silt Sand Clay_Very Hard</v>
      </c>
      <c r="D5191" s="15">
        <v>0</v>
      </c>
      <c r="E5191" s="33">
        <f t="shared" si="571"/>
        <v>-4.8134274696818129E-2</v>
      </c>
      <c r="F5191" s="15" t="str">
        <f t="shared" si="567"/>
        <v>Not Used</v>
      </c>
      <c r="G5191" s="17" t="s">
        <v>159</v>
      </c>
      <c r="H5191" s="18" t="s">
        <v>64</v>
      </c>
      <c r="I5191" s="26" t="s">
        <v>64</v>
      </c>
      <c r="J5191" s="19" t="str">
        <f t="shared" si="572"/>
        <v>Not Used</v>
      </c>
      <c r="K5191" s="19" t="str">
        <f t="shared" si="573"/>
        <v>Not Used</v>
      </c>
      <c r="L5191" s="27" t="str">
        <f t="shared" si="569"/>
        <v>CHECK</v>
      </c>
      <c r="M5191" s="27" t="str">
        <f t="shared" si="570"/>
        <v>Clay &amp; Sand</v>
      </c>
    </row>
    <row r="5192" spans="1:13" x14ac:dyDescent="0.25">
      <c r="A5192" s="15" t="s">
        <v>150</v>
      </c>
      <c r="B5192" s="16" t="s">
        <v>40</v>
      </c>
      <c r="C5192" s="15" t="str">
        <f t="shared" si="568"/>
        <v>Silt Sand Clay_W/Boulders</v>
      </c>
      <c r="D5192" s="15">
        <v>0</v>
      </c>
      <c r="E5192" s="33">
        <f t="shared" si="571"/>
        <v>-4.8134274696818129E-2</v>
      </c>
      <c r="F5192" s="15" t="str">
        <f t="shared" si="567"/>
        <v>Not Used</v>
      </c>
      <c r="G5192" s="17" t="s">
        <v>159</v>
      </c>
      <c r="H5192" s="18" t="s">
        <v>158</v>
      </c>
      <c r="I5192" s="26" t="s">
        <v>158</v>
      </c>
      <c r="J5192" s="19" t="str">
        <f t="shared" si="572"/>
        <v>Not Used</v>
      </c>
      <c r="K5192" s="19" t="str">
        <f t="shared" si="573"/>
        <v>Not Used</v>
      </c>
      <c r="L5192" s="27" t="str">
        <f t="shared" si="569"/>
        <v>CHECK</v>
      </c>
      <c r="M5192" s="27" t="str">
        <f t="shared" si="570"/>
        <v>Diamicton</v>
      </c>
    </row>
    <row r="5193" spans="1:13" x14ac:dyDescent="0.25">
      <c r="A5193" s="15" t="s">
        <v>150</v>
      </c>
      <c r="B5193" s="16" t="s">
        <v>41</v>
      </c>
      <c r="C5193" s="15" t="str">
        <f t="shared" si="568"/>
        <v>Silt Sand Clay_W/Clay</v>
      </c>
      <c r="D5193" s="15">
        <v>0</v>
      </c>
      <c r="E5193" s="33">
        <f t="shared" si="571"/>
        <v>-4.8134274696818129E-2</v>
      </c>
      <c r="F5193" s="15" t="str">
        <f t="shared" si="567"/>
        <v>Not Used</v>
      </c>
      <c r="G5193" s="17" t="s">
        <v>159</v>
      </c>
      <c r="H5193" s="18" t="s">
        <v>64</v>
      </c>
      <c r="I5193" s="26" t="s">
        <v>64</v>
      </c>
      <c r="J5193" s="19" t="str">
        <f t="shared" si="572"/>
        <v>Not Used</v>
      </c>
      <c r="K5193" s="19" t="str">
        <f t="shared" si="573"/>
        <v>Not Used</v>
      </c>
      <c r="L5193" s="27" t="str">
        <f t="shared" si="569"/>
        <v>CHECK</v>
      </c>
      <c r="M5193" s="27" t="str">
        <f t="shared" si="570"/>
        <v>Clay &amp; Sand</v>
      </c>
    </row>
    <row r="5194" spans="1:13" x14ac:dyDescent="0.25">
      <c r="A5194" s="15" t="s">
        <v>150</v>
      </c>
      <c r="B5194" s="16" t="s">
        <v>42</v>
      </c>
      <c r="C5194" s="15" t="str">
        <f t="shared" si="568"/>
        <v>Silt Sand Clay_W/Coal</v>
      </c>
      <c r="D5194" s="15">
        <v>0</v>
      </c>
      <c r="E5194" s="33">
        <f t="shared" si="571"/>
        <v>-4.8134274696818129E-2</v>
      </c>
      <c r="F5194" s="15" t="str">
        <f t="shared" si="567"/>
        <v>Not Used</v>
      </c>
      <c r="G5194" s="17" t="s">
        <v>159</v>
      </c>
      <c r="H5194" s="18" t="s">
        <v>158</v>
      </c>
      <c r="I5194" s="26" t="s">
        <v>158</v>
      </c>
      <c r="J5194" s="19" t="str">
        <f t="shared" si="572"/>
        <v>Not Used</v>
      </c>
      <c r="K5194" s="19" t="str">
        <f t="shared" si="573"/>
        <v>Not Used</v>
      </c>
      <c r="L5194" s="27" t="str">
        <f t="shared" si="569"/>
        <v>CHECK</v>
      </c>
      <c r="M5194" s="27" t="str">
        <f t="shared" si="570"/>
        <v>Diamicton</v>
      </c>
    </row>
    <row r="5195" spans="1:13" x14ac:dyDescent="0.25">
      <c r="A5195" s="15" t="s">
        <v>150</v>
      </c>
      <c r="B5195" s="16" t="s">
        <v>43</v>
      </c>
      <c r="C5195" s="15" t="str">
        <f t="shared" si="568"/>
        <v>Silt Sand Clay_W/Cobbles</v>
      </c>
      <c r="D5195" s="15">
        <v>6</v>
      </c>
      <c r="E5195" s="33">
        <f t="shared" si="571"/>
        <v>-4.7779262855131371E-2</v>
      </c>
      <c r="F5195" s="15" t="str">
        <f t="shared" si="567"/>
        <v>Rare/Uncommon</v>
      </c>
      <c r="G5195" s="17" t="s">
        <v>159</v>
      </c>
      <c r="H5195" s="18" t="s">
        <v>158</v>
      </c>
      <c r="I5195" s="26" t="s">
        <v>158</v>
      </c>
      <c r="J5195" s="19" t="str">
        <f t="shared" si="572"/>
        <v>Needs Review</v>
      </c>
      <c r="K5195" s="19" t="str">
        <f t="shared" si="573"/>
        <v>Bell &amp; Erber</v>
      </c>
      <c r="L5195" s="27" t="str">
        <f t="shared" si="569"/>
        <v>Diamicton</v>
      </c>
      <c r="M5195" s="27" t="str">
        <f t="shared" si="570"/>
        <v>Diamicton</v>
      </c>
    </row>
    <row r="5196" spans="1:13" x14ac:dyDescent="0.25">
      <c r="A5196" s="15" t="s">
        <v>150</v>
      </c>
      <c r="B5196" s="16" t="s">
        <v>44</v>
      </c>
      <c r="C5196" s="15" t="str">
        <f t="shared" si="568"/>
        <v>Silt Sand Clay_W/Dolomite</v>
      </c>
      <c r="D5196" s="15">
        <v>0</v>
      </c>
      <c r="E5196" s="33">
        <f t="shared" si="571"/>
        <v>-4.8134274696818129E-2</v>
      </c>
      <c r="F5196" s="15" t="str">
        <f t="shared" si="567"/>
        <v>Not Used</v>
      </c>
      <c r="G5196" s="17" t="s">
        <v>159</v>
      </c>
      <c r="H5196" s="18" t="s">
        <v>158</v>
      </c>
      <c r="I5196" s="26" t="s">
        <v>158</v>
      </c>
      <c r="J5196" s="19" t="str">
        <f t="shared" si="572"/>
        <v>Not Used</v>
      </c>
      <c r="K5196" s="19" t="str">
        <f t="shared" si="573"/>
        <v>Not Used</v>
      </c>
      <c r="L5196" s="27" t="str">
        <f t="shared" si="569"/>
        <v>CHECK</v>
      </c>
      <c r="M5196" s="27" t="str">
        <f t="shared" si="570"/>
        <v>Diamicton</v>
      </c>
    </row>
    <row r="5197" spans="1:13" x14ac:dyDescent="0.25">
      <c r="A5197" s="15" t="s">
        <v>150</v>
      </c>
      <c r="B5197" s="16" t="s">
        <v>45</v>
      </c>
      <c r="C5197" s="15" t="str">
        <f t="shared" si="568"/>
        <v>Silt Sand Clay_W/Gravel</v>
      </c>
      <c r="D5197" s="15">
        <v>10</v>
      </c>
      <c r="E5197" s="33">
        <f t="shared" si="571"/>
        <v>-4.7542588294006864E-2</v>
      </c>
      <c r="F5197" s="15" t="str">
        <f t="shared" si="567"/>
        <v>Rare/Uncommon</v>
      </c>
      <c r="G5197" s="17" t="s">
        <v>159</v>
      </c>
      <c r="H5197" s="18" t="s">
        <v>158</v>
      </c>
      <c r="I5197" s="26" t="s">
        <v>158</v>
      </c>
      <c r="J5197" s="19" t="str">
        <f t="shared" si="572"/>
        <v>Needs Review</v>
      </c>
      <c r="K5197" s="19" t="str">
        <f t="shared" si="573"/>
        <v>Bell &amp; Erber</v>
      </c>
      <c r="L5197" s="27" t="str">
        <f t="shared" si="569"/>
        <v>Diamicton</v>
      </c>
      <c r="M5197" s="27" t="str">
        <f t="shared" si="570"/>
        <v>Diamicton</v>
      </c>
    </row>
    <row r="5198" spans="1:13" x14ac:dyDescent="0.25">
      <c r="A5198" s="15" t="s">
        <v>150</v>
      </c>
      <c r="B5198" s="16" t="s">
        <v>46</v>
      </c>
      <c r="C5198" s="15" t="str">
        <f t="shared" si="568"/>
        <v>Silt Sand Clay_W/Gypsum</v>
      </c>
      <c r="D5198" s="15">
        <v>0</v>
      </c>
      <c r="E5198" s="33">
        <f t="shared" si="571"/>
        <v>-4.8134274696818129E-2</v>
      </c>
      <c r="F5198" s="15" t="str">
        <f t="shared" si="567"/>
        <v>Not Used</v>
      </c>
      <c r="G5198" s="17" t="s">
        <v>159</v>
      </c>
      <c r="H5198" s="18" t="s">
        <v>158</v>
      </c>
      <c r="I5198" s="26" t="s">
        <v>158</v>
      </c>
      <c r="J5198" s="19" t="str">
        <f t="shared" si="572"/>
        <v>Not Used</v>
      </c>
      <c r="K5198" s="19" t="str">
        <f t="shared" si="573"/>
        <v>Not Used</v>
      </c>
      <c r="L5198" s="27" t="str">
        <f t="shared" si="569"/>
        <v>CHECK</v>
      </c>
      <c r="M5198" s="27" t="str">
        <f t="shared" si="570"/>
        <v>Diamicton</v>
      </c>
    </row>
    <row r="5199" spans="1:13" x14ac:dyDescent="0.25">
      <c r="A5199" s="15" t="s">
        <v>150</v>
      </c>
      <c r="B5199" s="16" t="s">
        <v>47</v>
      </c>
      <c r="C5199" s="15" t="str">
        <f t="shared" si="568"/>
        <v>Silt Sand Clay_W/Limestone</v>
      </c>
      <c r="D5199" s="15">
        <v>0</v>
      </c>
      <c r="E5199" s="33">
        <f t="shared" si="571"/>
        <v>-4.8134274696818129E-2</v>
      </c>
      <c r="F5199" s="15" t="str">
        <f t="shared" si="567"/>
        <v>Not Used</v>
      </c>
      <c r="G5199" s="17" t="s">
        <v>159</v>
      </c>
      <c r="H5199" s="18" t="s">
        <v>158</v>
      </c>
      <c r="I5199" s="26" t="s">
        <v>158</v>
      </c>
      <c r="J5199" s="19" t="str">
        <f t="shared" si="572"/>
        <v>Not Used</v>
      </c>
      <c r="K5199" s="19" t="str">
        <f t="shared" si="573"/>
        <v>Not Used</v>
      </c>
      <c r="L5199" s="27" t="str">
        <f t="shared" si="569"/>
        <v>CHECK</v>
      </c>
      <c r="M5199" s="27" t="str">
        <f t="shared" si="570"/>
        <v>Diamicton</v>
      </c>
    </row>
    <row r="5200" spans="1:13" x14ac:dyDescent="0.25">
      <c r="A5200" s="15" t="s">
        <v>150</v>
      </c>
      <c r="B5200" s="16" t="s">
        <v>48</v>
      </c>
      <c r="C5200" s="15" t="str">
        <f t="shared" si="568"/>
        <v>Silt Sand Clay_W/Pyrite</v>
      </c>
      <c r="D5200" s="15">
        <v>0</v>
      </c>
      <c r="E5200" s="33">
        <f t="shared" si="571"/>
        <v>-4.8134274696818129E-2</v>
      </c>
      <c r="F5200" s="15" t="str">
        <f t="shared" si="567"/>
        <v>Not Used</v>
      </c>
      <c r="G5200" s="17" t="s">
        <v>159</v>
      </c>
      <c r="H5200" s="18" t="s">
        <v>158</v>
      </c>
      <c r="I5200" s="26" t="s">
        <v>158</v>
      </c>
      <c r="J5200" s="19" t="str">
        <f t="shared" si="572"/>
        <v>Not Used</v>
      </c>
      <c r="K5200" s="19" t="str">
        <f t="shared" si="573"/>
        <v>Not Used</v>
      </c>
      <c r="L5200" s="27" t="str">
        <f t="shared" si="569"/>
        <v>CHECK</v>
      </c>
      <c r="M5200" s="27" t="str">
        <f t="shared" si="570"/>
        <v>Diamicton</v>
      </c>
    </row>
    <row r="5201" spans="1:13" x14ac:dyDescent="0.25">
      <c r="A5201" s="15" t="s">
        <v>150</v>
      </c>
      <c r="B5201" s="16" t="s">
        <v>49</v>
      </c>
      <c r="C5201" s="15" t="str">
        <f t="shared" si="568"/>
        <v>Silt Sand Clay_W/Sand</v>
      </c>
      <c r="D5201" s="15">
        <v>0</v>
      </c>
      <c r="E5201" s="33">
        <f t="shared" si="571"/>
        <v>-4.8134274696818129E-2</v>
      </c>
      <c r="F5201" s="15" t="str">
        <f t="shared" si="567"/>
        <v>Not Used</v>
      </c>
      <c r="G5201" s="17" t="s">
        <v>159</v>
      </c>
      <c r="H5201" s="18" t="s">
        <v>64</v>
      </c>
      <c r="I5201" s="26" t="s">
        <v>64</v>
      </c>
      <c r="J5201" s="19" t="str">
        <f t="shared" si="572"/>
        <v>Not Used</v>
      </c>
      <c r="K5201" s="19" t="str">
        <f t="shared" si="573"/>
        <v>Not Used</v>
      </c>
      <c r="L5201" s="27" t="str">
        <f t="shared" si="569"/>
        <v>CHECK</v>
      </c>
      <c r="M5201" s="27" t="str">
        <f t="shared" si="570"/>
        <v>Clay &amp; Sand</v>
      </c>
    </row>
    <row r="5202" spans="1:13" x14ac:dyDescent="0.25">
      <c r="A5202" s="15" t="s">
        <v>150</v>
      </c>
      <c r="B5202" s="16" t="s">
        <v>50</v>
      </c>
      <c r="C5202" s="15" t="str">
        <f t="shared" si="568"/>
        <v>Silt Sand Clay_W/Sandstone</v>
      </c>
      <c r="D5202" s="15">
        <v>0</v>
      </c>
      <c r="E5202" s="33">
        <f t="shared" si="571"/>
        <v>-4.8134274696818129E-2</v>
      </c>
      <c r="F5202" s="15" t="str">
        <f t="shared" si="567"/>
        <v>Not Used</v>
      </c>
      <c r="G5202" s="17" t="s">
        <v>159</v>
      </c>
      <c r="H5202" s="18" t="s">
        <v>158</v>
      </c>
      <c r="I5202" s="26" t="s">
        <v>158</v>
      </c>
      <c r="J5202" s="19" t="str">
        <f t="shared" si="572"/>
        <v>Not Used</v>
      </c>
      <c r="K5202" s="19" t="str">
        <f t="shared" si="573"/>
        <v>Not Used</v>
      </c>
      <c r="L5202" s="27" t="str">
        <f t="shared" si="569"/>
        <v>CHECK</v>
      </c>
      <c r="M5202" s="27" t="str">
        <f t="shared" si="570"/>
        <v>Diamicton</v>
      </c>
    </row>
    <row r="5203" spans="1:13" x14ac:dyDescent="0.25">
      <c r="A5203" s="15" t="s">
        <v>150</v>
      </c>
      <c r="B5203" s="16" t="s">
        <v>51</v>
      </c>
      <c r="C5203" s="15" t="str">
        <f t="shared" si="568"/>
        <v>Silt Sand Clay_W/Shale</v>
      </c>
      <c r="D5203" s="15">
        <v>0</v>
      </c>
      <c r="E5203" s="33">
        <f t="shared" si="571"/>
        <v>-4.8134274696818129E-2</v>
      </c>
      <c r="F5203" s="15" t="str">
        <f t="shared" si="567"/>
        <v>Not Used</v>
      </c>
      <c r="G5203" s="17" t="s">
        <v>159</v>
      </c>
      <c r="H5203" s="18" t="s">
        <v>158</v>
      </c>
      <c r="I5203" s="26" t="s">
        <v>158</v>
      </c>
      <c r="J5203" s="19" t="str">
        <f t="shared" si="572"/>
        <v>Not Used</v>
      </c>
      <c r="K5203" s="19" t="str">
        <f t="shared" si="573"/>
        <v>Not Used</v>
      </c>
      <c r="L5203" s="27" t="str">
        <f t="shared" si="569"/>
        <v>CHECK</v>
      </c>
      <c r="M5203" s="27" t="str">
        <f t="shared" si="570"/>
        <v>Diamicton</v>
      </c>
    </row>
    <row r="5204" spans="1:13" x14ac:dyDescent="0.25">
      <c r="A5204" s="15" t="s">
        <v>150</v>
      </c>
      <c r="B5204" s="16" t="s">
        <v>52</v>
      </c>
      <c r="C5204" s="15" t="str">
        <f t="shared" si="568"/>
        <v>Silt Sand Clay_W/Silt</v>
      </c>
      <c r="D5204" s="15">
        <v>0</v>
      </c>
      <c r="E5204" s="33">
        <f t="shared" si="571"/>
        <v>-4.8134274696818129E-2</v>
      </c>
      <c r="F5204" s="15" t="str">
        <f t="shared" si="567"/>
        <v>Not Used</v>
      </c>
      <c r="G5204" s="17" t="s">
        <v>159</v>
      </c>
      <c r="H5204" s="18" t="s">
        <v>64</v>
      </c>
      <c r="I5204" s="26" t="s">
        <v>64</v>
      </c>
      <c r="J5204" s="19" t="str">
        <f t="shared" si="572"/>
        <v>Not Used</v>
      </c>
      <c r="K5204" s="19" t="str">
        <f t="shared" si="573"/>
        <v>Not Used</v>
      </c>
      <c r="L5204" s="27" t="str">
        <f t="shared" si="569"/>
        <v>CHECK</v>
      </c>
      <c r="M5204" s="27" t="str">
        <f t="shared" si="570"/>
        <v>Clay &amp; Sand</v>
      </c>
    </row>
    <row r="5205" spans="1:13" x14ac:dyDescent="0.25">
      <c r="A5205" s="15" t="s">
        <v>150</v>
      </c>
      <c r="B5205" s="16" t="s">
        <v>53</v>
      </c>
      <c r="C5205" s="15" t="str">
        <f t="shared" si="568"/>
        <v>Silt Sand Clay_W/Stones</v>
      </c>
      <c r="D5205" s="15">
        <v>16</v>
      </c>
      <c r="E5205" s="33">
        <f t="shared" si="571"/>
        <v>-4.7187576452320107E-2</v>
      </c>
      <c r="F5205" s="15" t="str">
        <f t="shared" si="567"/>
        <v>Rare/Uncommon</v>
      </c>
      <c r="G5205" s="17" t="s">
        <v>159</v>
      </c>
      <c r="H5205" s="18" t="s">
        <v>158</v>
      </c>
      <c r="I5205" s="26" t="s">
        <v>158</v>
      </c>
      <c r="J5205" s="19" t="str">
        <f t="shared" si="572"/>
        <v>Needs Review</v>
      </c>
      <c r="K5205" s="19" t="str">
        <f t="shared" si="573"/>
        <v>Bell &amp; Erber</v>
      </c>
      <c r="L5205" s="27" t="str">
        <f t="shared" si="569"/>
        <v>Diamicton</v>
      </c>
      <c r="M5205" s="27" t="str">
        <f t="shared" si="570"/>
        <v>Diamicton</v>
      </c>
    </row>
    <row r="5206" spans="1:13" x14ac:dyDescent="0.25">
      <c r="A5206" s="15" t="s">
        <v>150</v>
      </c>
      <c r="B5206" s="16" t="s">
        <v>54</v>
      </c>
      <c r="C5206" s="15" t="str">
        <f t="shared" si="568"/>
        <v>Silt Sand Clay_Water Bearing</v>
      </c>
      <c r="D5206" s="15">
        <v>1</v>
      </c>
      <c r="E5206" s="33">
        <f t="shared" si="571"/>
        <v>-4.8075106056537004E-2</v>
      </c>
      <c r="F5206" s="15" t="str">
        <f t="shared" si="567"/>
        <v>Rare/Uncommon</v>
      </c>
      <c r="G5206" s="17" t="s">
        <v>159</v>
      </c>
      <c r="H5206" s="18" t="s">
        <v>64</v>
      </c>
      <c r="I5206" s="26" t="s">
        <v>64</v>
      </c>
      <c r="J5206" s="19" t="str">
        <f t="shared" si="572"/>
        <v>Needs Review</v>
      </c>
      <c r="K5206" s="19" t="str">
        <f t="shared" si="573"/>
        <v>Bell &amp; Erber</v>
      </c>
      <c r="L5206" s="27" t="str">
        <f t="shared" si="569"/>
        <v>Clay &amp; Sand</v>
      </c>
      <c r="M5206" s="27" t="str">
        <f t="shared" si="570"/>
        <v>Clay &amp; Sand</v>
      </c>
    </row>
    <row r="5207" spans="1:13" x14ac:dyDescent="0.25">
      <c r="A5207" s="15" t="s">
        <v>150</v>
      </c>
      <c r="B5207" s="16" t="s">
        <v>55</v>
      </c>
      <c r="C5207" s="15" t="str">
        <f t="shared" si="568"/>
        <v>Silt Sand Clay_Weathered</v>
      </c>
      <c r="D5207" s="15">
        <v>0</v>
      </c>
      <c r="E5207" s="33">
        <f t="shared" si="571"/>
        <v>-4.8134274696818129E-2</v>
      </c>
      <c r="F5207" s="15" t="str">
        <f t="shared" si="567"/>
        <v>Not Used</v>
      </c>
      <c r="G5207" s="17" t="s">
        <v>159</v>
      </c>
      <c r="H5207" s="18" t="s">
        <v>64</v>
      </c>
      <c r="I5207" s="26" t="s">
        <v>64</v>
      </c>
      <c r="J5207" s="19" t="str">
        <f t="shared" si="572"/>
        <v>Not Used</v>
      </c>
      <c r="K5207" s="19" t="str">
        <f t="shared" si="573"/>
        <v>Not Used</v>
      </c>
      <c r="L5207" s="27" t="str">
        <f t="shared" si="569"/>
        <v>CHECK</v>
      </c>
      <c r="M5207" s="27" t="str">
        <f t="shared" si="570"/>
        <v>Clay &amp; Sand</v>
      </c>
    </row>
    <row r="5208" spans="1:13" x14ac:dyDescent="0.25">
      <c r="A5208" s="15" t="s">
        <v>150</v>
      </c>
      <c r="B5208" s="16" t="s">
        <v>56</v>
      </c>
      <c r="C5208" s="15" t="str">
        <f t="shared" si="568"/>
        <v>Silt Sand Clay_Wet/Moist</v>
      </c>
      <c r="D5208" s="15">
        <v>1</v>
      </c>
      <c r="E5208" s="33">
        <f t="shared" si="571"/>
        <v>-4.8075106056537004E-2</v>
      </c>
      <c r="F5208" s="15" t="str">
        <f t="shared" si="567"/>
        <v>Rare/Uncommon</v>
      </c>
      <c r="G5208" s="17" t="s">
        <v>159</v>
      </c>
      <c r="H5208" s="18" t="s">
        <v>64</v>
      </c>
      <c r="I5208" s="26" t="s">
        <v>64</v>
      </c>
      <c r="J5208" s="19" t="str">
        <f t="shared" si="572"/>
        <v>Needs Review</v>
      </c>
      <c r="K5208" s="19" t="str">
        <f t="shared" si="573"/>
        <v>Bell &amp; Erber</v>
      </c>
      <c r="L5208" s="27" t="str">
        <f t="shared" si="569"/>
        <v>Clay &amp; Sand</v>
      </c>
      <c r="M5208" s="27" t="str">
        <f t="shared" si="570"/>
        <v>Clay &amp; Sand</v>
      </c>
    </row>
    <row r="5209" spans="1:13" x14ac:dyDescent="0.25">
      <c r="A5209" s="15" t="s">
        <v>150</v>
      </c>
      <c r="B5209" s="16" t="s">
        <v>57</v>
      </c>
      <c r="C5209" s="15" t="str">
        <f t="shared" si="568"/>
        <v>Silt Sand Clay_Wood</v>
      </c>
      <c r="D5209" s="15">
        <v>2</v>
      </c>
      <c r="E5209" s="33">
        <f t="shared" si="571"/>
        <v>-4.8015937416255879E-2</v>
      </c>
      <c r="F5209" s="15" t="str">
        <f t="shared" si="567"/>
        <v>Rare/Uncommon</v>
      </c>
      <c r="G5209" s="17" t="s">
        <v>159</v>
      </c>
      <c r="H5209" s="18" t="s">
        <v>64</v>
      </c>
      <c r="I5209" s="26" t="s">
        <v>64</v>
      </c>
      <c r="J5209" s="19" t="str">
        <f t="shared" si="572"/>
        <v>Needs Review</v>
      </c>
      <c r="K5209" s="19" t="str">
        <f t="shared" si="573"/>
        <v>Bell &amp; Erber</v>
      </c>
      <c r="L5209" s="27" t="str">
        <f t="shared" si="569"/>
        <v>Clay &amp; Sand</v>
      </c>
      <c r="M5209" s="27" t="str">
        <f t="shared" si="570"/>
        <v>Clay &amp; Sand</v>
      </c>
    </row>
    <row r="5210" spans="1:13" x14ac:dyDescent="0.25">
      <c r="A5210" s="15" t="s">
        <v>151</v>
      </c>
      <c r="B5210" s="16"/>
      <c r="C5210" s="15" t="str">
        <f t="shared" si="568"/>
        <v>Silt Sand Gravel_</v>
      </c>
      <c r="D5210" s="15">
        <v>143</v>
      </c>
      <c r="E5210" s="33">
        <f t="shared" si="571"/>
        <v>-3.9673159136617016E-2</v>
      </c>
      <c r="F5210" s="15" t="str">
        <f t="shared" si="567"/>
        <v>Rare/Uncommon</v>
      </c>
      <c r="G5210" s="17" t="s">
        <v>159</v>
      </c>
      <c r="H5210" s="18" t="s">
        <v>120</v>
      </c>
      <c r="I5210" s="26" t="s">
        <v>120</v>
      </c>
      <c r="J5210" s="19" t="str">
        <f t="shared" si="572"/>
        <v>Needs Review</v>
      </c>
      <c r="K5210" s="19" t="str">
        <f t="shared" si="573"/>
        <v>Bell &amp; Erber</v>
      </c>
      <c r="L5210" s="27" t="str">
        <f t="shared" si="569"/>
        <v>Sand &amp; Gravel</v>
      </c>
      <c r="M5210" s="27" t="str">
        <f t="shared" si="570"/>
        <v>Sand &amp; Gravel</v>
      </c>
    </row>
    <row r="5211" spans="1:13" x14ac:dyDescent="0.25">
      <c r="A5211" s="15" t="s">
        <v>151</v>
      </c>
      <c r="B5211" s="16" t="s">
        <v>4</v>
      </c>
      <c r="C5211" s="15" t="str">
        <f t="shared" si="568"/>
        <v>Silt Sand Gravel_Broken</v>
      </c>
      <c r="D5211" s="15">
        <v>0</v>
      </c>
      <c r="E5211" s="33">
        <f t="shared" si="571"/>
        <v>-4.8134274696818129E-2</v>
      </c>
      <c r="F5211" s="15" t="str">
        <f t="shared" si="567"/>
        <v>Not Used</v>
      </c>
      <c r="G5211" s="17" t="s">
        <v>159</v>
      </c>
      <c r="H5211" s="18" t="s">
        <v>120</v>
      </c>
      <c r="I5211" s="26" t="s">
        <v>120</v>
      </c>
      <c r="J5211" s="19" t="str">
        <f t="shared" si="572"/>
        <v>Not Used</v>
      </c>
      <c r="K5211" s="19" t="str">
        <f t="shared" si="573"/>
        <v>Not Used</v>
      </c>
      <c r="L5211" s="27" t="str">
        <f t="shared" si="569"/>
        <v>CHECK</v>
      </c>
      <c r="M5211" s="27" t="str">
        <f t="shared" si="570"/>
        <v>Sand &amp; Gravel</v>
      </c>
    </row>
    <row r="5212" spans="1:13" x14ac:dyDescent="0.25">
      <c r="A5212" s="15" t="s">
        <v>151</v>
      </c>
      <c r="B5212" s="16" t="s">
        <v>5</v>
      </c>
      <c r="C5212" s="15" t="str">
        <f t="shared" si="568"/>
        <v>Silt Sand Gravel_Cemented</v>
      </c>
      <c r="D5212" s="15">
        <v>0</v>
      </c>
      <c r="E5212" s="33">
        <f t="shared" si="571"/>
        <v>-4.8134274696818129E-2</v>
      </c>
      <c r="F5212" s="15" t="str">
        <f t="shared" si="567"/>
        <v>Not Used</v>
      </c>
      <c r="G5212" s="17" t="s">
        <v>159</v>
      </c>
      <c r="H5212" s="18" t="s">
        <v>120</v>
      </c>
      <c r="I5212" s="26" t="s">
        <v>120</v>
      </c>
      <c r="J5212" s="19" t="str">
        <f t="shared" si="572"/>
        <v>Not Used</v>
      </c>
      <c r="K5212" s="19" t="str">
        <f t="shared" si="573"/>
        <v>Not Used</v>
      </c>
      <c r="L5212" s="27" t="str">
        <f t="shared" si="569"/>
        <v>CHECK</v>
      </c>
      <c r="M5212" s="27" t="str">
        <f t="shared" si="570"/>
        <v>Sand &amp; Gravel</v>
      </c>
    </row>
    <row r="5213" spans="1:13" x14ac:dyDescent="0.25">
      <c r="A5213" s="15" t="s">
        <v>151</v>
      </c>
      <c r="B5213" s="16" t="s">
        <v>6</v>
      </c>
      <c r="C5213" s="15" t="str">
        <f t="shared" si="568"/>
        <v>Silt Sand Gravel_Clayey</v>
      </c>
      <c r="D5213" s="15">
        <v>30</v>
      </c>
      <c r="E5213" s="33">
        <f t="shared" si="571"/>
        <v>-4.6359215488384328E-2</v>
      </c>
      <c r="F5213" s="15" t="str">
        <f t="shared" si="567"/>
        <v>Rare/Uncommon</v>
      </c>
      <c r="G5213" s="17" t="s">
        <v>159</v>
      </c>
      <c r="H5213" s="18" t="s">
        <v>158</v>
      </c>
      <c r="I5213" s="26" t="s">
        <v>158</v>
      </c>
      <c r="J5213" s="19" t="str">
        <f t="shared" si="572"/>
        <v>Needs Review</v>
      </c>
      <c r="K5213" s="19" t="str">
        <f t="shared" si="573"/>
        <v>Bell &amp; Erber</v>
      </c>
      <c r="L5213" s="27" t="str">
        <f t="shared" si="569"/>
        <v>Diamicton</v>
      </c>
      <c r="M5213" s="27" t="str">
        <f t="shared" si="570"/>
        <v>Diamicton</v>
      </c>
    </row>
    <row r="5214" spans="1:13" x14ac:dyDescent="0.25">
      <c r="A5214" s="15" t="s">
        <v>151</v>
      </c>
      <c r="B5214" s="16" t="s">
        <v>7</v>
      </c>
      <c r="C5214" s="15" t="str">
        <f t="shared" si="568"/>
        <v>Silt Sand Gravel_Coarse</v>
      </c>
      <c r="D5214" s="15">
        <v>2</v>
      </c>
      <c r="E5214" s="33">
        <f t="shared" si="571"/>
        <v>-4.8015937416255879E-2</v>
      </c>
      <c r="F5214" s="15" t="str">
        <f t="shared" si="567"/>
        <v>Rare/Uncommon</v>
      </c>
      <c r="G5214" s="17" t="s">
        <v>159</v>
      </c>
      <c r="H5214" s="18" t="s">
        <v>120</v>
      </c>
      <c r="I5214" s="26" t="s">
        <v>120</v>
      </c>
      <c r="J5214" s="19" t="str">
        <f t="shared" si="572"/>
        <v>Needs Review</v>
      </c>
      <c r="K5214" s="19" t="str">
        <f t="shared" si="573"/>
        <v>Bell &amp; Erber</v>
      </c>
      <c r="L5214" s="27" t="str">
        <f t="shared" si="569"/>
        <v>Sand &amp; Gravel</v>
      </c>
      <c r="M5214" s="27" t="str">
        <f t="shared" si="570"/>
        <v>Sand &amp; Gravel</v>
      </c>
    </row>
    <row r="5215" spans="1:13" x14ac:dyDescent="0.25">
      <c r="A5215" s="15" t="s">
        <v>151</v>
      </c>
      <c r="B5215" s="16" t="s">
        <v>8</v>
      </c>
      <c r="C5215" s="15" t="str">
        <f t="shared" si="568"/>
        <v>Silt Sand Gravel_Dense</v>
      </c>
      <c r="D5215" s="15">
        <v>0</v>
      </c>
      <c r="E5215" s="33">
        <f t="shared" si="571"/>
        <v>-4.8134274696818129E-2</v>
      </c>
      <c r="F5215" s="15" t="str">
        <f t="shared" si="567"/>
        <v>Not Used</v>
      </c>
      <c r="G5215" s="17" t="s">
        <v>159</v>
      </c>
      <c r="H5215" s="18" t="s">
        <v>120</v>
      </c>
      <c r="I5215" s="26" t="s">
        <v>120</v>
      </c>
      <c r="J5215" s="19" t="str">
        <f t="shared" si="572"/>
        <v>Not Used</v>
      </c>
      <c r="K5215" s="19" t="str">
        <f t="shared" si="573"/>
        <v>Not Used</v>
      </c>
      <c r="L5215" s="27" t="str">
        <f t="shared" si="569"/>
        <v>CHECK</v>
      </c>
      <c r="M5215" s="27" t="str">
        <f t="shared" si="570"/>
        <v>Sand &amp; Gravel</v>
      </c>
    </row>
    <row r="5216" spans="1:13" x14ac:dyDescent="0.25">
      <c r="A5216" s="15" t="s">
        <v>151</v>
      </c>
      <c r="B5216" s="16" t="s">
        <v>9</v>
      </c>
      <c r="C5216" s="15" t="str">
        <f t="shared" si="568"/>
        <v>Silt Sand Gravel_Dolomitic</v>
      </c>
      <c r="D5216" s="15">
        <v>0</v>
      </c>
      <c r="E5216" s="33">
        <f t="shared" si="571"/>
        <v>-4.8134274696818129E-2</v>
      </c>
      <c r="F5216" s="15" t="str">
        <f t="shared" si="567"/>
        <v>Not Used</v>
      </c>
      <c r="G5216" s="17" t="s">
        <v>159</v>
      </c>
      <c r="H5216" s="18" t="s">
        <v>120</v>
      </c>
      <c r="I5216" s="26" t="s">
        <v>120</v>
      </c>
      <c r="J5216" s="19" t="str">
        <f t="shared" si="572"/>
        <v>Not Used</v>
      </c>
      <c r="K5216" s="19" t="str">
        <f t="shared" si="573"/>
        <v>Not Used</v>
      </c>
      <c r="L5216" s="27" t="str">
        <f t="shared" si="569"/>
        <v>CHECK</v>
      </c>
      <c r="M5216" s="27" t="str">
        <f t="shared" si="570"/>
        <v>Sand &amp; Gravel</v>
      </c>
    </row>
    <row r="5217" spans="1:13" x14ac:dyDescent="0.25">
      <c r="A5217" s="15" t="s">
        <v>151</v>
      </c>
      <c r="B5217" s="16" t="s">
        <v>10</v>
      </c>
      <c r="C5217" s="15" t="str">
        <f t="shared" si="568"/>
        <v>Silt Sand Gravel_Dry</v>
      </c>
      <c r="D5217" s="15">
        <v>0</v>
      </c>
      <c r="E5217" s="33">
        <f t="shared" si="571"/>
        <v>-4.8134274696818129E-2</v>
      </c>
      <c r="F5217" s="15" t="str">
        <f t="shared" si="567"/>
        <v>Not Used</v>
      </c>
      <c r="G5217" s="17" t="s">
        <v>159</v>
      </c>
      <c r="H5217" s="18" t="s">
        <v>120</v>
      </c>
      <c r="I5217" s="26" t="s">
        <v>120</v>
      </c>
      <c r="J5217" s="19" t="str">
        <f t="shared" si="572"/>
        <v>Not Used</v>
      </c>
      <c r="K5217" s="19" t="str">
        <f t="shared" si="573"/>
        <v>Not Used</v>
      </c>
      <c r="L5217" s="27" t="str">
        <f t="shared" si="569"/>
        <v>CHECK</v>
      </c>
      <c r="M5217" s="27" t="str">
        <f t="shared" si="570"/>
        <v>Sand &amp; Gravel</v>
      </c>
    </row>
    <row r="5218" spans="1:13" x14ac:dyDescent="0.25">
      <c r="A5218" s="15" t="s">
        <v>151</v>
      </c>
      <c r="B5218" s="16" t="s">
        <v>11</v>
      </c>
      <c r="C5218" s="15" t="str">
        <f t="shared" si="568"/>
        <v>Silt Sand Gravel_Fill</v>
      </c>
      <c r="D5218" s="15">
        <v>1</v>
      </c>
      <c r="E5218" s="33">
        <f t="shared" si="571"/>
        <v>-4.8075106056537004E-2</v>
      </c>
      <c r="F5218" s="15" t="str">
        <f t="shared" si="567"/>
        <v>Rare/Uncommon</v>
      </c>
      <c r="G5218" s="17" t="s">
        <v>159</v>
      </c>
      <c r="H5218" s="18" t="s">
        <v>167</v>
      </c>
      <c r="I5218" s="26" t="s">
        <v>167</v>
      </c>
      <c r="J5218" s="19" t="str">
        <f t="shared" si="572"/>
        <v>Needs Review</v>
      </c>
      <c r="K5218" s="19" t="str">
        <f t="shared" si="573"/>
        <v>Bell &amp; Erber</v>
      </c>
      <c r="L5218" s="27" t="str">
        <f t="shared" si="569"/>
        <v>Unknown or No Record</v>
      </c>
      <c r="M5218" s="27" t="str">
        <f t="shared" si="570"/>
        <v>Unknown or No Record</v>
      </c>
    </row>
    <row r="5219" spans="1:13" x14ac:dyDescent="0.25">
      <c r="A5219" s="15" t="s">
        <v>151</v>
      </c>
      <c r="B5219" s="16" t="s">
        <v>12</v>
      </c>
      <c r="C5219" s="15" t="str">
        <f t="shared" si="568"/>
        <v>Silt Sand Gravel_Fine</v>
      </c>
      <c r="D5219" s="15">
        <v>5</v>
      </c>
      <c r="E5219" s="33">
        <f t="shared" si="571"/>
        <v>-4.7838431495412496E-2</v>
      </c>
      <c r="F5219" s="15" t="str">
        <f t="shared" si="567"/>
        <v>Rare/Uncommon</v>
      </c>
      <c r="G5219" s="17" t="s">
        <v>159</v>
      </c>
      <c r="H5219" s="18" t="s">
        <v>120</v>
      </c>
      <c r="I5219" s="26" t="s">
        <v>120</v>
      </c>
      <c r="J5219" s="19" t="str">
        <f t="shared" si="572"/>
        <v>Needs Review</v>
      </c>
      <c r="K5219" s="19" t="str">
        <f t="shared" si="573"/>
        <v>Bell &amp; Erber</v>
      </c>
      <c r="L5219" s="27" t="str">
        <f t="shared" si="569"/>
        <v>Sand &amp; Gravel</v>
      </c>
      <c r="M5219" s="27" t="str">
        <f t="shared" si="570"/>
        <v>Sand &amp; Gravel</v>
      </c>
    </row>
    <row r="5220" spans="1:13" x14ac:dyDescent="0.25">
      <c r="A5220" s="15" t="s">
        <v>151</v>
      </c>
      <c r="B5220" s="16" t="s">
        <v>13</v>
      </c>
      <c r="C5220" s="15" t="str">
        <f t="shared" si="568"/>
        <v>Silt Sand Gravel_Fine To Coarse</v>
      </c>
      <c r="D5220" s="15">
        <v>2</v>
      </c>
      <c r="E5220" s="33">
        <f t="shared" si="571"/>
        <v>-4.8015937416255879E-2</v>
      </c>
      <c r="F5220" s="15" t="str">
        <f t="shared" si="567"/>
        <v>Rare/Uncommon</v>
      </c>
      <c r="G5220" s="17" t="s">
        <v>159</v>
      </c>
      <c r="H5220" s="18" t="s">
        <v>120</v>
      </c>
      <c r="I5220" s="26" t="s">
        <v>120</v>
      </c>
      <c r="J5220" s="19" t="str">
        <f t="shared" si="572"/>
        <v>Needs Review</v>
      </c>
      <c r="K5220" s="19" t="str">
        <f t="shared" si="573"/>
        <v>Bell &amp; Erber</v>
      </c>
      <c r="L5220" s="27" t="str">
        <f t="shared" si="569"/>
        <v>Sand &amp; Gravel</v>
      </c>
      <c r="M5220" s="27" t="str">
        <f t="shared" si="570"/>
        <v>Sand &amp; Gravel</v>
      </c>
    </row>
    <row r="5221" spans="1:13" x14ac:dyDescent="0.25">
      <c r="A5221" s="15" t="s">
        <v>151</v>
      </c>
      <c r="B5221" s="16" t="s">
        <v>14</v>
      </c>
      <c r="C5221" s="15" t="str">
        <f t="shared" si="568"/>
        <v>Silt Sand Gravel_Fine To Medium</v>
      </c>
      <c r="D5221" s="15">
        <v>0</v>
      </c>
      <c r="E5221" s="33">
        <f t="shared" si="571"/>
        <v>-4.8134274696818129E-2</v>
      </c>
      <c r="F5221" s="15" t="str">
        <f t="shared" si="567"/>
        <v>Not Used</v>
      </c>
      <c r="G5221" s="17" t="s">
        <v>159</v>
      </c>
      <c r="H5221" s="18" t="s">
        <v>120</v>
      </c>
      <c r="I5221" s="26" t="s">
        <v>120</v>
      </c>
      <c r="J5221" s="19" t="str">
        <f t="shared" si="572"/>
        <v>Not Used</v>
      </c>
      <c r="K5221" s="19" t="str">
        <f t="shared" si="573"/>
        <v>Not Used</v>
      </c>
      <c r="L5221" s="27" t="str">
        <f t="shared" si="569"/>
        <v>CHECK</v>
      </c>
      <c r="M5221" s="27" t="str">
        <f t="shared" si="570"/>
        <v>Sand &amp; Gravel</v>
      </c>
    </row>
    <row r="5222" spans="1:13" x14ac:dyDescent="0.25">
      <c r="A5222" s="15" t="s">
        <v>151</v>
      </c>
      <c r="B5222" s="16" t="s">
        <v>15</v>
      </c>
      <c r="C5222" s="15" t="str">
        <f t="shared" si="568"/>
        <v>Silt Sand Gravel_Firm</v>
      </c>
      <c r="D5222" s="15">
        <v>0</v>
      </c>
      <c r="E5222" s="33">
        <f t="shared" si="571"/>
        <v>-4.8134274696818129E-2</v>
      </c>
      <c r="F5222" s="15" t="str">
        <f t="shared" si="567"/>
        <v>Not Used</v>
      </c>
      <c r="G5222" s="17" t="s">
        <v>159</v>
      </c>
      <c r="H5222" s="18" t="s">
        <v>120</v>
      </c>
      <c r="I5222" s="26" t="s">
        <v>120</v>
      </c>
      <c r="J5222" s="19" t="str">
        <f t="shared" si="572"/>
        <v>Not Used</v>
      </c>
      <c r="K5222" s="19" t="str">
        <f t="shared" si="573"/>
        <v>Not Used</v>
      </c>
      <c r="L5222" s="27" t="str">
        <f t="shared" si="569"/>
        <v>CHECK</v>
      </c>
      <c r="M5222" s="27" t="str">
        <f t="shared" si="570"/>
        <v>Sand &amp; Gravel</v>
      </c>
    </row>
    <row r="5223" spans="1:13" x14ac:dyDescent="0.25">
      <c r="A5223" s="15" t="s">
        <v>151</v>
      </c>
      <c r="B5223" s="16" t="s">
        <v>16</v>
      </c>
      <c r="C5223" s="15" t="str">
        <f t="shared" si="568"/>
        <v>Silt Sand Gravel_Fractured</v>
      </c>
      <c r="D5223" s="15">
        <v>0</v>
      </c>
      <c r="E5223" s="33">
        <f t="shared" si="571"/>
        <v>-4.8134274696818129E-2</v>
      </c>
      <c r="F5223" s="15" t="str">
        <f t="shared" si="567"/>
        <v>Not Used</v>
      </c>
      <c r="G5223" s="17" t="s">
        <v>159</v>
      </c>
      <c r="H5223" s="18" t="s">
        <v>120</v>
      </c>
      <c r="I5223" s="26" t="s">
        <v>120</v>
      </c>
      <c r="J5223" s="19" t="str">
        <f t="shared" si="572"/>
        <v>Not Used</v>
      </c>
      <c r="K5223" s="19" t="str">
        <f t="shared" si="573"/>
        <v>Not Used</v>
      </c>
      <c r="L5223" s="27" t="str">
        <f t="shared" si="569"/>
        <v>CHECK</v>
      </c>
      <c r="M5223" s="27" t="str">
        <f t="shared" si="570"/>
        <v>Sand &amp; Gravel</v>
      </c>
    </row>
    <row r="5224" spans="1:13" x14ac:dyDescent="0.25">
      <c r="A5224" s="15" t="s">
        <v>151</v>
      </c>
      <c r="B5224" s="16" t="s">
        <v>17</v>
      </c>
      <c r="C5224" s="15" t="str">
        <f t="shared" si="568"/>
        <v>Silt Sand Gravel_Gravely</v>
      </c>
      <c r="D5224" s="15">
        <v>0</v>
      </c>
      <c r="E5224" s="33">
        <f t="shared" si="571"/>
        <v>-4.8134274696818129E-2</v>
      </c>
      <c r="F5224" s="15" t="str">
        <f t="shared" si="567"/>
        <v>Not Used</v>
      </c>
      <c r="G5224" s="17" t="s">
        <v>159</v>
      </c>
      <c r="H5224" s="18" t="s">
        <v>120</v>
      </c>
      <c r="I5224" s="26" t="s">
        <v>120</v>
      </c>
      <c r="J5224" s="19" t="str">
        <f t="shared" si="572"/>
        <v>Not Used</v>
      </c>
      <c r="K5224" s="19" t="str">
        <f t="shared" si="573"/>
        <v>Not Used</v>
      </c>
      <c r="L5224" s="27" t="str">
        <f t="shared" si="569"/>
        <v>CHECK</v>
      </c>
      <c r="M5224" s="27" t="str">
        <f t="shared" si="570"/>
        <v>Sand &amp; Gravel</v>
      </c>
    </row>
    <row r="5225" spans="1:13" x14ac:dyDescent="0.25">
      <c r="A5225" s="15" t="s">
        <v>151</v>
      </c>
      <c r="B5225" s="16" t="s">
        <v>18</v>
      </c>
      <c r="C5225" s="15" t="str">
        <f t="shared" si="568"/>
        <v>Silt Sand Gravel_Gummy</v>
      </c>
      <c r="D5225" s="15">
        <v>1</v>
      </c>
      <c r="E5225" s="33">
        <f t="shared" si="571"/>
        <v>-4.8075106056537004E-2</v>
      </c>
      <c r="F5225" s="15" t="str">
        <f t="shared" si="567"/>
        <v>Rare/Uncommon</v>
      </c>
      <c r="G5225" s="17" t="s">
        <v>159</v>
      </c>
      <c r="H5225" s="18" t="s">
        <v>120</v>
      </c>
      <c r="I5225" s="26" t="s">
        <v>120</v>
      </c>
      <c r="J5225" s="19" t="str">
        <f t="shared" si="572"/>
        <v>Needs Review</v>
      </c>
      <c r="K5225" s="19" t="str">
        <f t="shared" si="573"/>
        <v>Bell &amp; Erber</v>
      </c>
      <c r="L5225" s="27" t="str">
        <f t="shared" si="569"/>
        <v>Sand &amp; Gravel</v>
      </c>
      <c r="M5225" s="27" t="str">
        <f t="shared" si="570"/>
        <v>Sand &amp; Gravel</v>
      </c>
    </row>
    <row r="5226" spans="1:13" x14ac:dyDescent="0.25">
      <c r="A5226" s="15" t="s">
        <v>151</v>
      </c>
      <c r="B5226" s="16" t="s">
        <v>19</v>
      </c>
      <c r="C5226" s="15" t="str">
        <f t="shared" si="568"/>
        <v>Silt Sand Gravel_Hard</v>
      </c>
      <c r="D5226" s="15">
        <v>1</v>
      </c>
      <c r="E5226" s="33">
        <f t="shared" si="571"/>
        <v>-4.8075106056537004E-2</v>
      </c>
      <c r="F5226" s="15" t="str">
        <f t="shared" si="567"/>
        <v>Rare/Uncommon</v>
      </c>
      <c r="G5226" s="17" t="s">
        <v>159</v>
      </c>
      <c r="H5226" s="18" t="s">
        <v>120</v>
      </c>
      <c r="I5226" s="26" t="s">
        <v>120</v>
      </c>
      <c r="J5226" s="19" t="str">
        <f t="shared" si="572"/>
        <v>Needs Review</v>
      </c>
      <c r="K5226" s="19" t="str">
        <f t="shared" si="573"/>
        <v>Bell &amp; Erber</v>
      </c>
      <c r="L5226" s="27" t="str">
        <f t="shared" si="569"/>
        <v>Sand &amp; Gravel</v>
      </c>
      <c r="M5226" s="27" t="str">
        <f t="shared" si="570"/>
        <v>Sand &amp; Gravel</v>
      </c>
    </row>
    <row r="5227" spans="1:13" x14ac:dyDescent="0.25">
      <c r="A5227" s="15" t="s">
        <v>151</v>
      </c>
      <c r="B5227" s="16" t="s">
        <v>20</v>
      </c>
      <c r="C5227" s="15" t="str">
        <f t="shared" si="568"/>
        <v>Silt Sand Gravel_Heaving/Quick</v>
      </c>
      <c r="D5227" s="15">
        <v>0</v>
      </c>
      <c r="E5227" s="33">
        <f t="shared" si="571"/>
        <v>-4.8134274696818129E-2</v>
      </c>
      <c r="F5227" s="15" t="str">
        <f t="shared" si="567"/>
        <v>Not Used</v>
      </c>
      <c r="G5227" s="17" t="s">
        <v>159</v>
      </c>
      <c r="H5227" s="18" t="s">
        <v>120</v>
      </c>
      <c r="I5227" s="26" t="s">
        <v>120</v>
      </c>
      <c r="J5227" s="19" t="str">
        <f t="shared" si="572"/>
        <v>Not Used</v>
      </c>
      <c r="K5227" s="19" t="str">
        <f t="shared" si="573"/>
        <v>Not Used</v>
      </c>
      <c r="L5227" s="27" t="str">
        <f t="shared" si="569"/>
        <v>CHECK</v>
      </c>
      <c r="M5227" s="27" t="str">
        <f t="shared" si="570"/>
        <v>Sand &amp; Gravel</v>
      </c>
    </row>
    <row r="5228" spans="1:13" x14ac:dyDescent="0.25">
      <c r="A5228" s="15" t="s">
        <v>151</v>
      </c>
      <c r="B5228" s="16" t="s">
        <v>21</v>
      </c>
      <c r="C5228" s="15" t="str">
        <f t="shared" si="568"/>
        <v>Silt Sand Gravel_Karst</v>
      </c>
      <c r="D5228" s="15">
        <v>0</v>
      </c>
      <c r="E5228" s="33">
        <f t="shared" si="571"/>
        <v>-4.8134274696818129E-2</v>
      </c>
      <c r="F5228" s="15" t="str">
        <f t="shared" si="567"/>
        <v>Not Used</v>
      </c>
      <c r="G5228" s="17" t="s">
        <v>159</v>
      </c>
      <c r="H5228" s="18" t="s">
        <v>120</v>
      </c>
      <c r="I5228" s="26" t="s">
        <v>120</v>
      </c>
      <c r="J5228" s="19" t="str">
        <f t="shared" si="572"/>
        <v>Not Used</v>
      </c>
      <c r="K5228" s="19" t="str">
        <f t="shared" si="573"/>
        <v>Not Used</v>
      </c>
      <c r="L5228" s="27" t="str">
        <f t="shared" si="569"/>
        <v>CHECK</v>
      </c>
      <c r="M5228" s="27" t="str">
        <f t="shared" si="570"/>
        <v>Sand &amp; Gravel</v>
      </c>
    </row>
    <row r="5229" spans="1:13" x14ac:dyDescent="0.25">
      <c r="A5229" s="15" t="s">
        <v>151</v>
      </c>
      <c r="B5229" s="16" t="s">
        <v>22</v>
      </c>
      <c r="C5229" s="15" t="str">
        <f t="shared" si="568"/>
        <v>Silt Sand Gravel_Layered</v>
      </c>
      <c r="D5229" s="15">
        <v>1</v>
      </c>
      <c r="E5229" s="33">
        <f t="shared" si="571"/>
        <v>-4.8075106056537004E-2</v>
      </c>
      <c r="F5229" s="15" t="str">
        <f t="shared" si="567"/>
        <v>Rare/Uncommon</v>
      </c>
      <c r="G5229" s="17" t="s">
        <v>159</v>
      </c>
      <c r="H5229" s="18" t="s">
        <v>120</v>
      </c>
      <c r="I5229" s="26" t="s">
        <v>120</v>
      </c>
      <c r="J5229" s="19" t="str">
        <f t="shared" si="572"/>
        <v>Needs Review</v>
      </c>
      <c r="K5229" s="19" t="str">
        <f t="shared" si="573"/>
        <v>Bell &amp; Erber</v>
      </c>
      <c r="L5229" s="27" t="str">
        <f t="shared" si="569"/>
        <v>Sand &amp; Gravel</v>
      </c>
      <c r="M5229" s="27" t="str">
        <f t="shared" si="570"/>
        <v>Sand &amp; Gravel</v>
      </c>
    </row>
    <row r="5230" spans="1:13" x14ac:dyDescent="0.25">
      <c r="A5230" s="15" t="s">
        <v>151</v>
      </c>
      <c r="B5230" s="16" t="s">
        <v>23</v>
      </c>
      <c r="C5230" s="15" t="str">
        <f t="shared" si="568"/>
        <v>Silt Sand Gravel_Medium</v>
      </c>
      <c r="D5230" s="15">
        <v>1</v>
      </c>
      <c r="E5230" s="33">
        <f t="shared" si="571"/>
        <v>-4.8075106056537004E-2</v>
      </c>
      <c r="F5230" s="15" t="str">
        <f t="shared" si="567"/>
        <v>Rare/Uncommon</v>
      </c>
      <c r="G5230" s="17" t="s">
        <v>159</v>
      </c>
      <c r="H5230" s="18" t="s">
        <v>120</v>
      </c>
      <c r="I5230" s="26" t="s">
        <v>120</v>
      </c>
      <c r="J5230" s="19" t="str">
        <f t="shared" si="572"/>
        <v>Needs Review</v>
      </c>
      <c r="K5230" s="19" t="str">
        <f t="shared" si="573"/>
        <v>Bell &amp; Erber</v>
      </c>
      <c r="L5230" s="27" t="str">
        <f t="shared" si="569"/>
        <v>Sand &amp; Gravel</v>
      </c>
      <c r="M5230" s="27" t="str">
        <f t="shared" si="570"/>
        <v>Sand &amp; Gravel</v>
      </c>
    </row>
    <row r="5231" spans="1:13" x14ac:dyDescent="0.25">
      <c r="A5231" s="15" t="s">
        <v>151</v>
      </c>
      <c r="B5231" s="16" t="s">
        <v>24</v>
      </c>
      <c r="C5231" s="15" t="str">
        <f t="shared" si="568"/>
        <v>Silt Sand Gravel_Medium To Coarse</v>
      </c>
      <c r="D5231" s="15">
        <v>0</v>
      </c>
      <c r="E5231" s="33">
        <f t="shared" si="571"/>
        <v>-4.8134274696818129E-2</v>
      </c>
      <c r="F5231" s="15" t="str">
        <f t="shared" si="567"/>
        <v>Not Used</v>
      </c>
      <c r="G5231" s="17" t="s">
        <v>159</v>
      </c>
      <c r="H5231" s="18" t="s">
        <v>120</v>
      </c>
      <c r="I5231" s="26" t="s">
        <v>120</v>
      </c>
      <c r="J5231" s="19" t="str">
        <f t="shared" si="572"/>
        <v>Not Used</v>
      </c>
      <c r="K5231" s="19" t="str">
        <f t="shared" si="573"/>
        <v>Not Used</v>
      </c>
      <c r="L5231" s="27" t="str">
        <f t="shared" si="569"/>
        <v>CHECK</v>
      </c>
      <c r="M5231" s="27" t="str">
        <f t="shared" si="570"/>
        <v>Sand &amp; Gravel</v>
      </c>
    </row>
    <row r="5232" spans="1:13" x14ac:dyDescent="0.25">
      <c r="A5232" s="15" t="s">
        <v>151</v>
      </c>
      <c r="B5232" s="16" t="s">
        <v>25</v>
      </c>
      <c r="C5232" s="15" t="str">
        <f t="shared" si="568"/>
        <v>Silt Sand Gravel_Organic</v>
      </c>
      <c r="D5232" s="15">
        <v>0</v>
      </c>
      <c r="E5232" s="33">
        <f t="shared" si="571"/>
        <v>-4.8134274696818129E-2</v>
      </c>
      <c r="F5232" s="15" t="str">
        <f t="shared" si="567"/>
        <v>Not Used</v>
      </c>
      <c r="G5232" s="17" t="s">
        <v>159</v>
      </c>
      <c r="H5232" s="18" t="s">
        <v>120</v>
      </c>
      <c r="I5232" s="26" t="s">
        <v>120</v>
      </c>
      <c r="J5232" s="19" t="str">
        <f t="shared" si="572"/>
        <v>Not Used</v>
      </c>
      <c r="K5232" s="19" t="str">
        <f t="shared" si="573"/>
        <v>Not Used</v>
      </c>
      <c r="L5232" s="27" t="str">
        <f t="shared" si="569"/>
        <v>CHECK</v>
      </c>
      <c r="M5232" s="27" t="str">
        <f t="shared" si="570"/>
        <v>Sand &amp; Gravel</v>
      </c>
    </row>
    <row r="5233" spans="1:13" x14ac:dyDescent="0.25">
      <c r="A5233" s="15" t="s">
        <v>151</v>
      </c>
      <c r="B5233" s="16" t="s">
        <v>26</v>
      </c>
      <c r="C5233" s="15" t="str">
        <f t="shared" si="568"/>
        <v>Silt Sand Gravel_Porous</v>
      </c>
      <c r="D5233" s="15">
        <v>0</v>
      </c>
      <c r="E5233" s="33">
        <f t="shared" si="571"/>
        <v>-4.8134274696818129E-2</v>
      </c>
      <c r="F5233" s="15" t="str">
        <f t="shared" si="567"/>
        <v>Not Used</v>
      </c>
      <c r="G5233" s="17" t="s">
        <v>159</v>
      </c>
      <c r="H5233" s="18" t="s">
        <v>120</v>
      </c>
      <c r="I5233" s="26" t="s">
        <v>120</v>
      </c>
      <c r="J5233" s="19" t="str">
        <f t="shared" si="572"/>
        <v>Not Used</v>
      </c>
      <c r="K5233" s="19" t="str">
        <f t="shared" si="573"/>
        <v>Not Used</v>
      </c>
      <c r="L5233" s="27" t="str">
        <f t="shared" si="569"/>
        <v>CHECK</v>
      </c>
      <c r="M5233" s="27" t="str">
        <f t="shared" si="570"/>
        <v>Sand &amp; Gravel</v>
      </c>
    </row>
    <row r="5234" spans="1:13" x14ac:dyDescent="0.25">
      <c r="A5234" s="15" t="s">
        <v>151</v>
      </c>
      <c r="B5234" s="16" t="s">
        <v>27</v>
      </c>
      <c r="C5234" s="15" t="str">
        <f t="shared" si="568"/>
        <v>Silt Sand Gravel_Sandy</v>
      </c>
      <c r="D5234" s="15">
        <v>0</v>
      </c>
      <c r="E5234" s="33">
        <f t="shared" si="571"/>
        <v>-4.8134274696818129E-2</v>
      </c>
      <c r="F5234" s="15" t="str">
        <f t="shared" si="567"/>
        <v>Not Used</v>
      </c>
      <c r="G5234" s="17" t="s">
        <v>159</v>
      </c>
      <c r="H5234" s="18" t="s">
        <v>120</v>
      </c>
      <c r="I5234" s="26" t="s">
        <v>120</v>
      </c>
      <c r="J5234" s="19" t="str">
        <f t="shared" si="572"/>
        <v>Not Used</v>
      </c>
      <c r="K5234" s="19" t="str">
        <f t="shared" si="573"/>
        <v>Not Used</v>
      </c>
      <c r="L5234" s="27" t="str">
        <f t="shared" si="569"/>
        <v>CHECK</v>
      </c>
      <c r="M5234" s="27" t="str">
        <f t="shared" si="570"/>
        <v>Sand &amp; Gravel</v>
      </c>
    </row>
    <row r="5235" spans="1:13" x14ac:dyDescent="0.25">
      <c r="A5235" s="15" t="s">
        <v>151</v>
      </c>
      <c r="B5235" s="16" t="s">
        <v>28</v>
      </c>
      <c r="C5235" s="15" t="str">
        <f t="shared" si="568"/>
        <v>Silt Sand Gravel_Silty</v>
      </c>
      <c r="D5235" s="15">
        <v>0</v>
      </c>
      <c r="E5235" s="33">
        <f t="shared" si="571"/>
        <v>-4.8134274696818129E-2</v>
      </c>
      <c r="F5235" s="15" t="str">
        <f t="shared" si="567"/>
        <v>Not Used</v>
      </c>
      <c r="G5235" s="17" t="s">
        <v>159</v>
      </c>
      <c r="H5235" s="18" t="s">
        <v>120</v>
      </c>
      <c r="I5235" s="26" t="s">
        <v>120</v>
      </c>
      <c r="J5235" s="19" t="str">
        <f t="shared" si="572"/>
        <v>Not Used</v>
      </c>
      <c r="K5235" s="19" t="str">
        <f t="shared" si="573"/>
        <v>Not Used</v>
      </c>
      <c r="L5235" s="27" t="str">
        <f t="shared" si="569"/>
        <v>CHECK</v>
      </c>
      <c r="M5235" s="27" t="str">
        <f t="shared" si="570"/>
        <v>Sand &amp; Gravel</v>
      </c>
    </row>
    <row r="5236" spans="1:13" x14ac:dyDescent="0.25">
      <c r="A5236" s="15" t="s">
        <v>151</v>
      </c>
      <c r="B5236" s="16" t="s">
        <v>29</v>
      </c>
      <c r="C5236" s="15" t="str">
        <f t="shared" si="568"/>
        <v>Silt Sand Gravel_Soft</v>
      </c>
      <c r="D5236" s="15">
        <v>0</v>
      </c>
      <c r="E5236" s="33">
        <f t="shared" si="571"/>
        <v>-4.8134274696818129E-2</v>
      </c>
      <c r="F5236" s="15" t="str">
        <f t="shared" si="567"/>
        <v>Not Used</v>
      </c>
      <c r="G5236" s="17" t="s">
        <v>159</v>
      </c>
      <c r="H5236" s="18" t="s">
        <v>120</v>
      </c>
      <c r="I5236" s="26" t="s">
        <v>120</v>
      </c>
      <c r="J5236" s="19" t="str">
        <f t="shared" si="572"/>
        <v>Not Used</v>
      </c>
      <c r="K5236" s="19" t="str">
        <f t="shared" si="573"/>
        <v>Not Used</v>
      </c>
      <c r="L5236" s="27" t="str">
        <f t="shared" si="569"/>
        <v>CHECK</v>
      </c>
      <c r="M5236" s="27" t="str">
        <f t="shared" si="570"/>
        <v>Sand &amp; Gravel</v>
      </c>
    </row>
    <row r="5237" spans="1:13" x14ac:dyDescent="0.25">
      <c r="A5237" s="15" t="s">
        <v>151</v>
      </c>
      <c r="B5237" s="16" t="s">
        <v>30</v>
      </c>
      <c r="C5237" s="15" t="str">
        <f t="shared" si="568"/>
        <v>Silt Sand Gravel_Sticky</v>
      </c>
      <c r="D5237" s="15">
        <v>0</v>
      </c>
      <c r="E5237" s="33">
        <f t="shared" si="571"/>
        <v>-4.8134274696818129E-2</v>
      </c>
      <c r="F5237" s="15" t="str">
        <f t="shared" si="567"/>
        <v>Not Used</v>
      </c>
      <c r="G5237" s="17" t="s">
        <v>159</v>
      </c>
      <c r="H5237" s="18" t="s">
        <v>120</v>
      </c>
      <c r="I5237" s="26" t="s">
        <v>120</v>
      </c>
      <c r="J5237" s="19" t="str">
        <f t="shared" si="572"/>
        <v>Not Used</v>
      </c>
      <c r="K5237" s="19" t="str">
        <f t="shared" si="573"/>
        <v>Not Used</v>
      </c>
      <c r="L5237" s="27" t="str">
        <f t="shared" si="569"/>
        <v>CHECK</v>
      </c>
      <c r="M5237" s="27" t="str">
        <f t="shared" si="570"/>
        <v>Sand &amp; Gravel</v>
      </c>
    </row>
    <row r="5238" spans="1:13" x14ac:dyDescent="0.25">
      <c r="A5238" s="15" t="s">
        <v>151</v>
      </c>
      <c r="B5238" s="16" t="s">
        <v>31</v>
      </c>
      <c r="C5238" s="15" t="str">
        <f t="shared" si="568"/>
        <v>Silt Sand Gravel_Stoney</v>
      </c>
      <c r="D5238" s="15">
        <v>4</v>
      </c>
      <c r="E5238" s="33">
        <f t="shared" si="571"/>
        <v>-4.7897600135693622E-2</v>
      </c>
      <c r="F5238" s="15" t="str">
        <f t="shared" si="567"/>
        <v>Rare/Uncommon</v>
      </c>
      <c r="G5238" s="17" t="s">
        <v>159</v>
      </c>
      <c r="H5238" s="18" t="s">
        <v>120</v>
      </c>
      <c r="I5238" s="26" t="s">
        <v>120</v>
      </c>
      <c r="J5238" s="19" t="str">
        <f t="shared" si="572"/>
        <v>Needs Review</v>
      </c>
      <c r="K5238" s="19" t="str">
        <f t="shared" si="573"/>
        <v>Bell &amp; Erber</v>
      </c>
      <c r="L5238" s="27" t="str">
        <f t="shared" si="569"/>
        <v>Sand &amp; Gravel</v>
      </c>
      <c r="M5238" s="27" t="str">
        <f t="shared" si="570"/>
        <v>Sand &amp; Gravel</v>
      </c>
    </row>
    <row r="5239" spans="1:13" x14ac:dyDescent="0.25">
      <c r="A5239" s="15" t="s">
        <v>151</v>
      </c>
      <c r="B5239" s="16" t="s">
        <v>32</v>
      </c>
      <c r="C5239" s="15" t="str">
        <f t="shared" si="568"/>
        <v>Silt Sand Gravel_Stringers</v>
      </c>
      <c r="D5239" s="15">
        <v>0</v>
      </c>
      <c r="E5239" s="33">
        <f t="shared" si="571"/>
        <v>-4.8134274696818129E-2</v>
      </c>
      <c r="F5239" s="15" t="str">
        <f t="shared" si="567"/>
        <v>Not Used</v>
      </c>
      <c r="G5239" s="17" t="s">
        <v>159</v>
      </c>
      <c r="H5239" s="18" t="s">
        <v>120</v>
      </c>
      <c r="I5239" s="26" t="s">
        <v>120</v>
      </c>
      <c r="J5239" s="19" t="str">
        <f t="shared" si="572"/>
        <v>Not Used</v>
      </c>
      <c r="K5239" s="19" t="str">
        <f t="shared" si="573"/>
        <v>Not Used</v>
      </c>
      <c r="L5239" s="27" t="str">
        <f t="shared" si="569"/>
        <v>CHECK</v>
      </c>
      <c r="M5239" s="27" t="str">
        <f t="shared" si="570"/>
        <v>Sand &amp; Gravel</v>
      </c>
    </row>
    <row r="5240" spans="1:13" x14ac:dyDescent="0.25">
      <c r="A5240" s="15" t="s">
        <v>151</v>
      </c>
      <c r="B5240" s="16" t="s">
        <v>33</v>
      </c>
      <c r="C5240" s="15" t="str">
        <f t="shared" si="568"/>
        <v>Silt Sand Gravel_Strips</v>
      </c>
      <c r="D5240" s="15">
        <v>0</v>
      </c>
      <c r="E5240" s="33">
        <f t="shared" si="571"/>
        <v>-4.8134274696818129E-2</v>
      </c>
      <c r="F5240" s="15" t="str">
        <f t="shared" si="567"/>
        <v>Not Used</v>
      </c>
      <c r="G5240" s="17" t="s">
        <v>159</v>
      </c>
      <c r="H5240" s="18" t="s">
        <v>120</v>
      </c>
      <c r="I5240" s="26" t="s">
        <v>120</v>
      </c>
      <c r="J5240" s="19" t="str">
        <f t="shared" si="572"/>
        <v>Not Used</v>
      </c>
      <c r="K5240" s="19" t="str">
        <f t="shared" si="573"/>
        <v>Not Used</v>
      </c>
      <c r="L5240" s="27" t="str">
        <f t="shared" si="569"/>
        <v>CHECK</v>
      </c>
      <c r="M5240" s="27" t="str">
        <f t="shared" si="570"/>
        <v>Sand &amp; Gravel</v>
      </c>
    </row>
    <row r="5241" spans="1:13" x14ac:dyDescent="0.25">
      <c r="A5241" s="15" t="s">
        <v>151</v>
      </c>
      <c r="B5241" s="16" t="s">
        <v>34</v>
      </c>
      <c r="C5241" s="15" t="str">
        <f t="shared" si="568"/>
        <v>Silt Sand Gravel_Swelling</v>
      </c>
      <c r="D5241" s="15">
        <v>0</v>
      </c>
      <c r="E5241" s="33">
        <f t="shared" si="571"/>
        <v>-4.8134274696818129E-2</v>
      </c>
      <c r="F5241" s="15" t="str">
        <f t="shared" si="567"/>
        <v>Not Used</v>
      </c>
      <c r="G5241" s="17" t="s">
        <v>159</v>
      </c>
      <c r="H5241" s="18" t="s">
        <v>120</v>
      </c>
      <c r="I5241" s="26" t="s">
        <v>120</v>
      </c>
      <c r="J5241" s="19" t="str">
        <f t="shared" si="572"/>
        <v>Not Used</v>
      </c>
      <c r="K5241" s="19" t="str">
        <f t="shared" si="573"/>
        <v>Not Used</v>
      </c>
      <c r="L5241" s="27" t="str">
        <f t="shared" si="569"/>
        <v>CHECK</v>
      </c>
      <c r="M5241" s="27" t="str">
        <f t="shared" si="570"/>
        <v>Sand &amp; Gravel</v>
      </c>
    </row>
    <row r="5242" spans="1:13" x14ac:dyDescent="0.25">
      <c r="A5242" s="15" t="s">
        <v>151</v>
      </c>
      <c r="B5242" s="16" t="s">
        <v>35</v>
      </c>
      <c r="C5242" s="15" t="str">
        <f t="shared" si="568"/>
        <v>Silt Sand Gravel_Very Coarse</v>
      </c>
      <c r="D5242" s="15">
        <v>0</v>
      </c>
      <c r="E5242" s="33">
        <f t="shared" si="571"/>
        <v>-4.8134274696818129E-2</v>
      </c>
      <c r="F5242" s="15" t="str">
        <f t="shared" si="567"/>
        <v>Not Used</v>
      </c>
      <c r="G5242" s="17" t="s">
        <v>159</v>
      </c>
      <c r="H5242" s="18" t="s">
        <v>120</v>
      </c>
      <c r="I5242" s="26" t="s">
        <v>120</v>
      </c>
      <c r="J5242" s="19" t="str">
        <f t="shared" si="572"/>
        <v>Not Used</v>
      </c>
      <c r="K5242" s="19" t="str">
        <f t="shared" si="573"/>
        <v>Not Used</v>
      </c>
      <c r="L5242" s="27" t="str">
        <f t="shared" si="569"/>
        <v>CHECK</v>
      </c>
      <c r="M5242" s="27" t="str">
        <f t="shared" si="570"/>
        <v>Sand &amp; Gravel</v>
      </c>
    </row>
    <row r="5243" spans="1:13" x14ac:dyDescent="0.25">
      <c r="A5243" s="15" t="s">
        <v>151</v>
      </c>
      <c r="B5243" s="16" t="s">
        <v>160</v>
      </c>
      <c r="C5243" s="15" t="str">
        <f t="shared" si="568"/>
        <v>Silt Sand Gravel_Very Fine</v>
      </c>
      <c r="D5243" s="15">
        <v>0</v>
      </c>
      <c r="E5243" s="33">
        <f t="shared" si="571"/>
        <v>-4.8134274696818129E-2</v>
      </c>
      <c r="F5243" s="15" t="str">
        <f t="shared" si="567"/>
        <v>Not Used</v>
      </c>
      <c r="G5243" s="17" t="s">
        <v>159</v>
      </c>
      <c r="H5243" s="18" t="s">
        <v>120</v>
      </c>
      <c r="I5243" s="26" t="s">
        <v>120</v>
      </c>
      <c r="J5243" s="19" t="str">
        <f t="shared" si="572"/>
        <v>Not Used</v>
      </c>
      <c r="K5243" s="19" t="str">
        <f t="shared" si="573"/>
        <v>Not Used</v>
      </c>
      <c r="L5243" s="27" t="str">
        <f t="shared" si="569"/>
        <v>CHECK</v>
      </c>
      <c r="M5243" s="27" t="str">
        <f t="shared" si="570"/>
        <v>Sand &amp; Gravel</v>
      </c>
    </row>
    <row r="5244" spans="1:13" x14ac:dyDescent="0.25">
      <c r="A5244" s="15" t="s">
        <v>151</v>
      </c>
      <c r="B5244" s="16" t="s">
        <v>36</v>
      </c>
      <c r="C5244" s="15" t="str">
        <f t="shared" si="568"/>
        <v>Silt Sand Gravel_Very Fine-Coarse</v>
      </c>
      <c r="D5244" s="15">
        <v>0</v>
      </c>
      <c r="E5244" s="33">
        <f t="shared" si="571"/>
        <v>-4.8134274696818129E-2</v>
      </c>
      <c r="F5244" s="15" t="str">
        <f t="shared" si="567"/>
        <v>Not Used</v>
      </c>
      <c r="G5244" s="17" t="s">
        <v>159</v>
      </c>
      <c r="H5244" s="18" t="s">
        <v>120</v>
      </c>
      <c r="I5244" s="26" t="s">
        <v>120</v>
      </c>
      <c r="J5244" s="19" t="str">
        <f t="shared" si="572"/>
        <v>Not Used</v>
      </c>
      <c r="K5244" s="19" t="str">
        <f t="shared" si="573"/>
        <v>Not Used</v>
      </c>
      <c r="L5244" s="27" t="str">
        <f t="shared" si="569"/>
        <v>CHECK</v>
      </c>
      <c r="M5244" s="27" t="str">
        <f t="shared" si="570"/>
        <v>Sand &amp; Gravel</v>
      </c>
    </row>
    <row r="5245" spans="1:13" x14ac:dyDescent="0.25">
      <c r="A5245" s="15" t="s">
        <v>151</v>
      </c>
      <c r="B5245" s="16" t="s">
        <v>37</v>
      </c>
      <c r="C5245" s="15" t="str">
        <f t="shared" si="568"/>
        <v>Silt Sand Gravel_Very Fine-Fine</v>
      </c>
      <c r="D5245" s="15">
        <v>0</v>
      </c>
      <c r="E5245" s="33">
        <f t="shared" si="571"/>
        <v>-4.8134274696818129E-2</v>
      </c>
      <c r="F5245" s="15" t="str">
        <f t="shared" si="567"/>
        <v>Not Used</v>
      </c>
      <c r="G5245" s="17" t="s">
        <v>159</v>
      </c>
      <c r="H5245" s="18" t="s">
        <v>120</v>
      </c>
      <c r="I5245" s="26" t="s">
        <v>120</v>
      </c>
      <c r="J5245" s="19" t="str">
        <f t="shared" si="572"/>
        <v>Not Used</v>
      </c>
      <c r="K5245" s="19" t="str">
        <f t="shared" si="573"/>
        <v>Not Used</v>
      </c>
      <c r="L5245" s="27" t="str">
        <f t="shared" si="569"/>
        <v>CHECK</v>
      </c>
      <c r="M5245" s="27" t="str">
        <f t="shared" si="570"/>
        <v>Sand &amp; Gravel</v>
      </c>
    </row>
    <row r="5246" spans="1:13" x14ac:dyDescent="0.25">
      <c r="A5246" s="15" t="s">
        <v>151</v>
      </c>
      <c r="B5246" s="16" t="s">
        <v>38</v>
      </c>
      <c r="C5246" s="15" t="str">
        <f t="shared" si="568"/>
        <v>Silt Sand Gravel_Very Fine-Medium</v>
      </c>
      <c r="D5246" s="15">
        <v>0</v>
      </c>
      <c r="E5246" s="33">
        <f t="shared" si="571"/>
        <v>-4.8134274696818129E-2</v>
      </c>
      <c r="F5246" s="15" t="str">
        <f t="shared" si="567"/>
        <v>Not Used</v>
      </c>
      <c r="G5246" s="17" t="s">
        <v>159</v>
      </c>
      <c r="H5246" s="18" t="s">
        <v>120</v>
      </c>
      <c r="I5246" s="26" t="s">
        <v>120</v>
      </c>
      <c r="J5246" s="19" t="str">
        <f t="shared" si="572"/>
        <v>Not Used</v>
      </c>
      <c r="K5246" s="19" t="str">
        <f t="shared" si="573"/>
        <v>Not Used</v>
      </c>
      <c r="L5246" s="27" t="str">
        <f t="shared" si="569"/>
        <v>CHECK</v>
      </c>
      <c r="M5246" s="27" t="str">
        <f t="shared" si="570"/>
        <v>Sand &amp; Gravel</v>
      </c>
    </row>
    <row r="5247" spans="1:13" x14ac:dyDescent="0.25">
      <c r="A5247" s="15" t="s">
        <v>151</v>
      </c>
      <c r="B5247" s="16" t="s">
        <v>39</v>
      </c>
      <c r="C5247" s="15" t="str">
        <f t="shared" si="568"/>
        <v>Silt Sand Gravel_Very Hard</v>
      </c>
      <c r="D5247" s="15">
        <v>0</v>
      </c>
      <c r="E5247" s="33">
        <f t="shared" si="571"/>
        <v>-4.8134274696818129E-2</v>
      </c>
      <c r="F5247" s="15" t="str">
        <f t="shared" si="567"/>
        <v>Not Used</v>
      </c>
      <c r="G5247" s="17" t="s">
        <v>159</v>
      </c>
      <c r="H5247" s="18" t="s">
        <v>120</v>
      </c>
      <c r="I5247" s="26" t="s">
        <v>120</v>
      </c>
      <c r="J5247" s="19" t="str">
        <f t="shared" si="572"/>
        <v>Not Used</v>
      </c>
      <c r="K5247" s="19" t="str">
        <f t="shared" si="573"/>
        <v>Not Used</v>
      </c>
      <c r="L5247" s="27" t="str">
        <f t="shared" si="569"/>
        <v>CHECK</v>
      </c>
      <c r="M5247" s="27" t="str">
        <f t="shared" si="570"/>
        <v>Sand &amp; Gravel</v>
      </c>
    </row>
    <row r="5248" spans="1:13" x14ac:dyDescent="0.25">
      <c r="A5248" s="15" t="s">
        <v>151</v>
      </c>
      <c r="B5248" s="16" t="s">
        <v>40</v>
      </c>
      <c r="C5248" s="15" t="str">
        <f t="shared" si="568"/>
        <v>Silt Sand Gravel_W/Boulders</v>
      </c>
      <c r="D5248" s="15">
        <v>10</v>
      </c>
      <c r="E5248" s="33">
        <f t="shared" si="571"/>
        <v>-4.7542588294006864E-2</v>
      </c>
      <c r="F5248" s="15" t="str">
        <f t="shared" si="567"/>
        <v>Rare/Uncommon</v>
      </c>
      <c r="G5248" s="17" t="s">
        <v>159</v>
      </c>
      <c r="H5248" s="18" t="s">
        <v>120</v>
      </c>
      <c r="I5248" s="26" t="s">
        <v>120</v>
      </c>
      <c r="J5248" s="19" t="str">
        <f t="shared" si="572"/>
        <v>Needs Review</v>
      </c>
      <c r="K5248" s="19" t="str">
        <f t="shared" si="573"/>
        <v>Bell &amp; Erber</v>
      </c>
      <c r="L5248" s="27" t="str">
        <f t="shared" si="569"/>
        <v>Sand &amp; Gravel</v>
      </c>
      <c r="M5248" s="27" t="str">
        <f t="shared" si="570"/>
        <v>Sand &amp; Gravel</v>
      </c>
    </row>
    <row r="5249" spans="1:13" x14ac:dyDescent="0.25">
      <c r="A5249" s="15" t="s">
        <v>151</v>
      </c>
      <c r="B5249" s="16" t="s">
        <v>41</v>
      </c>
      <c r="C5249" s="15" t="str">
        <f t="shared" si="568"/>
        <v>Silt Sand Gravel_W/Clay</v>
      </c>
      <c r="D5249" s="15">
        <v>4</v>
      </c>
      <c r="E5249" s="33">
        <f t="shared" si="571"/>
        <v>-4.7897600135693622E-2</v>
      </c>
      <c r="F5249" s="15" t="str">
        <f t="shared" si="567"/>
        <v>Rare/Uncommon</v>
      </c>
      <c r="G5249" s="17" t="s">
        <v>159</v>
      </c>
      <c r="H5249" s="18" t="s">
        <v>158</v>
      </c>
      <c r="I5249" s="26" t="s">
        <v>158</v>
      </c>
      <c r="J5249" s="19" t="str">
        <f t="shared" si="572"/>
        <v>Needs Review</v>
      </c>
      <c r="K5249" s="19" t="str">
        <f t="shared" si="573"/>
        <v>Bell &amp; Erber</v>
      </c>
      <c r="L5249" s="27" t="str">
        <f t="shared" si="569"/>
        <v>Diamicton</v>
      </c>
      <c r="M5249" s="27" t="str">
        <f t="shared" si="570"/>
        <v>Diamicton</v>
      </c>
    </row>
    <row r="5250" spans="1:13" x14ac:dyDescent="0.25">
      <c r="A5250" s="15" t="s">
        <v>151</v>
      </c>
      <c r="B5250" s="16" t="s">
        <v>42</v>
      </c>
      <c r="C5250" s="15" t="str">
        <f t="shared" si="568"/>
        <v>Silt Sand Gravel_W/Coal</v>
      </c>
      <c r="D5250" s="15">
        <v>0</v>
      </c>
      <c r="E5250" s="33">
        <f t="shared" si="571"/>
        <v>-4.8134274696818129E-2</v>
      </c>
      <c r="F5250" s="15" t="str">
        <f t="shared" ref="F5250:F5313" si="574">IF(D5250=0,"Not Used",
IF(E5250&lt;Mean,"Rare/Uncommon",
IF(AND(E5250&gt;Mean,E5250&lt;(Mean + Standard_Deviation)),"Fairly Common",
IF(AND(E5250&gt;(Mean + Standard_Deviation),E5250&lt;(Mean + (2*Standard_Deviation))),"Common",
IF(E5250&gt;(Mean + (2*Standard_Deviation)),"Very Common","")))))</f>
        <v>Not Used</v>
      </c>
      <c r="G5250" s="17" t="s">
        <v>159</v>
      </c>
      <c r="H5250" s="18" t="s">
        <v>120</v>
      </c>
      <c r="I5250" s="26" t="s">
        <v>120</v>
      </c>
      <c r="J5250" s="19" t="str">
        <f t="shared" si="572"/>
        <v>Not Used</v>
      </c>
      <c r="K5250" s="19" t="str">
        <f t="shared" si="573"/>
        <v>Not Used</v>
      </c>
      <c r="L5250" s="27" t="str">
        <f t="shared" si="569"/>
        <v>CHECK</v>
      </c>
      <c r="M5250" s="27" t="str">
        <f t="shared" si="570"/>
        <v>Sand &amp; Gravel</v>
      </c>
    </row>
    <row r="5251" spans="1:13" x14ac:dyDescent="0.25">
      <c r="A5251" s="15" t="s">
        <v>151</v>
      </c>
      <c r="B5251" s="16" t="s">
        <v>43</v>
      </c>
      <c r="C5251" s="15" t="str">
        <f t="shared" ref="C5251:C5314" si="575">A5251&amp;"_"&amp;IF(ISBLANK(B5251),"",B5251)</f>
        <v>Silt Sand Gravel_W/Cobbles</v>
      </c>
      <c r="D5251" s="15">
        <v>8</v>
      </c>
      <c r="E5251" s="33">
        <f t="shared" si="571"/>
        <v>-4.7660925574569114E-2</v>
      </c>
      <c r="F5251" s="15" t="str">
        <f t="shared" si="574"/>
        <v>Rare/Uncommon</v>
      </c>
      <c r="G5251" s="17" t="s">
        <v>159</v>
      </c>
      <c r="H5251" s="18" t="s">
        <v>120</v>
      </c>
      <c r="I5251" s="26" t="s">
        <v>120</v>
      </c>
      <c r="J5251" s="19" t="str">
        <f t="shared" si="572"/>
        <v>Needs Review</v>
      </c>
      <c r="K5251" s="19" t="str">
        <f t="shared" si="573"/>
        <v>Bell &amp; Erber</v>
      </c>
      <c r="L5251" s="27" t="str">
        <f t="shared" ref="L5251:L5314" si="576">IF(K5251="Esch &amp; Erber",I5251,IF(OR(K5251="Bell &amp; Esch",K5251="Bell &amp; Erber",K5251="Everyone Agrees"),H5251,"CHECK"))</f>
        <v>Sand &amp; Gravel</v>
      </c>
      <c r="M5251" s="27" t="str">
        <f t="shared" ref="M5251:M5314" si="577">IF(K5251="Everyone Agrees",H5251,IF(J5251="Not Used",H5251,IF(NOT(L5251="CHECK"),L5251,H5251)))</f>
        <v>Sand &amp; Gravel</v>
      </c>
    </row>
    <row r="5252" spans="1:13" x14ac:dyDescent="0.25">
      <c r="A5252" s="15" t="s">
        <v>151</v>
      </c>
      <c r="B5252" s="16" t="s">
        <v>44</v>
      </c>
      <c r="C5252" s="15" t="str">
        <f t="shared" si="575"/>
        <v>Silt Sand Gravel_W/Dolomite</v>
      </c>
      <c r="D5252" s="15">
        <v>0</v>
      </c>
      <c r="E5252" s="33">
        <f t="shared" ref="E5252:E5315" si="578">STANDARDIZE(D5252,(SUM($D$2:$D$5657)/COUNT($D$2:$D$5657)),_xlfn.STDEV.P($D$2:$D$5657))</f>
        <v>-4.8134274696818129E-2</v>
      </c>
      <c r="F5252" s="15" t="str">
        <f t="shared" si="574"/>
        <v>Not Used</v>
      </c>
      <c r="G5252" s="17" t="s">
        <v>159</v>
      </c>
      <c r="H5252" s="18" t="s">
        <v>120</v>
      </c>
      <c r="I5252" s="26" t="s">
        <v>120</v>
      </c>
      <c r="J5252" s="19" t="str">
        <f t="shared" ref="J5252:J5315" si="579">IF(AND(G5252=H5252,I5252=H5252),"Yes",IF(AND(OR(G5252="CHECK",H5252="CHECK",I5252="CHECK"),NOT(F5252="Not Used")),"Needs Review",IF(F5252="Not Used", "Not Used","No")))</f>
        <v>Not Used</v>
      </c>
      <c r="K5252" s="19" t="str">
        <f t="shared" ref="K5252:K5315" si="580">IF(J5252="Yes","Everyone Agrees",IF(F5252="Not Used","Not Used",IF(AND(G5252="CHECK",I5252="CHECK"),"Needs Review",IF(G5252=H5252,"Bell &amp; Esch",IF(H5252=I5252,"Bell &amp; Erber",IF(G5252=I5252,"Esch &amp; Erber","Nobody Agrees"))))))</f>
        <v>Not Used</v>
      </c>
      <c r="L5252" s="27" t="str">
        <f t="shared" si="576"/>
        <v>CHECK</v>
      </c>
      <c r="M5252" s="27" t="str">
        <f t="shared" si="577"/>
        <v>Sand &amp; Gravel</v>
      </c>
    </row>
    <row r="5253" spans="1:13" x14ac:dyDescent="0.25">
      <c r="A5253" s="15" t="s">
        <v>151</v>
      </c>
      <c r="B5253" s="16" t="s">
        <v>45</v>
      </c>
      <c r="C5253" s="15" t="str">
        <f t="shared" si="575"/>
        <v>Silt Sand Gravel_W/Gravel</v>
      </c>
      <c r="D5253" s="15">
        <v>1</v>
      </c>
      <c r="E5253" s="33">
        <f t="shared" si="578"/>
        <v>-4.8075106056537004E-2</v>
      </c>
      <c r="F5253" s="15" t="str">
        <f t="shared" si="574"/>
        <v>Rare/Uncommon</v>
      </c>
      <c r="G5253" s="17" t="s">
        <v>159</v>
      </c>
      <c r="H5253" s="18" t="s">
        <v>120</v>
      </c>
      <c r="I5253" s="26" t="s">
        <v>120</v>
      </c>
      <c r="J5253" s="19" t="str">
        <f t="shared" si="579"/>
        <v>Needs Review</v>
      </c>
      <c r="K5253" s="19" t="str">
        <f t="shared" si="580"/>
        <v>Bell &amp; Erber</v>
      </c>
      <c r="L5253" s="27" t="str">
        <f t="shared" si="576"/>
        <v>Sand &amp; Gravel</v>
      </c>
      <c r="M5253" s="27" t="str">
        <f t="shared" si="577"/>
        <v>Sand &amp; Gravel</v>
      </c>
    </row>
    <row r="5254" spans="1:13" x14ac:dyDescent="0.25">
      <c r="A5254" s="15" t="s">
        <v>151</v>
      </c>
      <c r="B5254" s="16" t="s">
        <v>46</v>
      </c>
      <c r="C5254" s="15" t="str">
        <f t="shared" si="575"/>
        <v>Silt Sand Gravel_W/Gypsum</v>
      </c>
      <c r="D5254" s="15">
        <v>0</v>
      </c>
      <c r="E5254" s="33">
        <f t="shared" si="578"/>
        <v>-4.8134274696818129E-2</v>
      </c>
      <c r="F5254" s="15" t="str">
        <f t="shared" si="574"/>
        <v>Not Used</v>
      </c>
      <c r="G5254" s="17" t="s">
        <v>159</v>
      </c>
      <c r="H5254" s="18" t="s">
        <v>120</v>
      </c>
      <c r="I5254" s="26" t="s">
        <v>120</v>
      </c>
      <c r="J5254" s="19" t="str">
        <f t="shared" si="579"/>
        <v>Not Used</v>
      </c>
      <c r="K5254" s="19" t="str">
        <f t="shared" si="580"/>
        <v>Not Used</v>
      </c>
      <c r="L5254" s="27" t="str">
        <f t="shared" si="576"/>
        <v>CHECK</v>
      </c>
      <c r="M5254" s="27" t="str">
        <f t="shared" si="577"/>
        <v>Sand &amp; Gravel</v>
      </c>
    </row>
    <row r="5255" spans="1:13" x14ac:dyDescent="0.25">
      <c r="A5255" s="15" t="s">
        <v>151</v>
      </c>
      <c r="B5255" s="16" t="s">
        <v>47</v>
      </c>
      <c r="C5255" s="15" t="str">
        <f t="shared" si="575"/>
        <v>Silt Sand Gravel_W/Limestone</v>
      </c>
      <c r="D5255" s="15">
        <v>0</v>
      </c>
      <c r="E5255" s="33">
        <f t="shared" si="578"/>
        <v>-4.8134274696818129E-2</v>
      </c>
      <c r="F5255" s="15" t="str">
        <f t="shared" si="574"/>
        <v>Not Used</v>
      </c>
      <c r="G5255" s="17" t="s">
        <v>159</v>
      </c>
      <c r="H5255" s="18" t="s">
        <v>120</v>
      </c>
      <c r="I5255" s="26" t="s">
        <v>120</v>
      </c>
      <c r="J5255" s="19" t="str">
        <f t="shared" si="579"/>
        <v>Not Used</v>
      </c>
      <c r="K5255" s="19" t="str">
        <f t="shared" si="580"/>
        <v>Not Used</v>
      </c>
      <c r="L5255" s="27" t="str">
        <f t="shared" si="576"/>
        <v>CHECK</v>
      </c>
      <c r="M5255" s="27" t="str">
        <f t="shared" si="577"/>
        <v>Sand &amp; Gravel</v>
      </c>
    </row>
    <row r="5256" spans="1:13" x14ac:dyDescent="0.25">
      <c r="A5256" s="15" t="s">
        <v>151</v>
      </c>
      <c r="B5256" s="16" t="s">
        <v>48</v>
      </c>
      <c r="C5256" s="15" t="str">
        <f t="shared" si="575"/>
        <v>Silt Sand Gravel_W/Pyrite</v>
      </c>
      <c r="D5256" s="15">
        <v>0</v>
      </c>
      <c r="E5256" s="33">
        <f t="shared" si="578"/>
        <v>-4.8134274696818129E-2</v>
      </c>
      <c r="F5256" s="15" t="str">
        <f t="shared" si="574"/>
        <v>Not Used</v>
      </c>
      <c r="G5256" s="17" t="s">
        <v>159</v>
      </c>
      <c r="H5256" s="18" t="s">
        <v>120</v>
      </c>
      <c r="I5256" s="26" t="s">
        <v>120</v>
      </c>
      <c r="J5256" s="19" t="str">
        <f t="shared" si="579"/>
        <v>Not Used</v>
      </c>
      <c r="K5256" s="19" t="str">
        <f t="shared" si="580"/>
        <v>Not Used</v>
      </c>
      <c r="L5256" s="27" t="str">
        <f t="shared" si="576"/>
        <v>CHECK</v>
      </c>
      <c r="M5256" s="27" t="str">
        <f t="shared" si="577"/>
        <v>Sand &amp; Gravel</v>
      </c>
    </row>
    <row r="5257" spans="1:13" x14ac:dyDescent="0.25">
      <c r="A5257" s="15" t="s">
        <v>151</v>
      </c>
      <c r="B5257" s="16" t="s">
        <v>49</v>
      </c>
      <c r="C5257" s="15" t="str">
        <f t="shared" si="575"/>
        <v>Silt Sand Gravel_W/Sand</v>
      </c>
      <c r="D5257" s="15">
        <v>0</v>
      </c>
      <c r="E5257" s="33">
        <f t="shared" si="578"/>
        <v>-4.8134274696818129E-2</v>
      </c>
      <c r="F5257" s="15" t="str">
        <f t="shared" si="574"/>
        <v>Not Used</v>
      </c>
      <c r="G5257" s="17" t="s">
        <v>159</v>
      </c>
      <c r="H5257" s="18" t="s">
        <v>120</v>
      </c>
      <c r="I5257" s="26" t="s">
        <v>120</v>
      </c>
      <c r="J5257" s="19" t="str">
        <f t="shared" si="579"/>
        <v>Not Used</v>
      </c>
      <c r="K5257" s="19" t="str">
        <f t="shared" si="580"/>
        <v>Not Used</v>
      </c>
      <c r="L5257" s="27" t="str">
        <f t="shared" si="576"/>
        <v>CHECK</v>
      </c>
      <c r="M5257" s="27" t="str">
        <f t="shared" si="577"/>
        <v>Sand &amp; Gravel</v>
      </c>
    </row>
    <row r="5258" spans="1:13" x14ac:dyDescent="0.25">
      <c r="A5258" s="15" t="s">
        <v>151</v>
      </c>
      <c r="B5258" s="16" t="s">
        <v>50</v>
      </c>
      <c r="C5258" s="15" t="str">
        <f t="shared" si="575"/>
        <v>Silt Sand Gravel_W/Sandstone</v>
      </c>
      <c r="D5258" s="15">
        <v>0</v>
      </c>
      <c r="E5258" s="33">
        <f t="shared" si="578"/>
        <v>-4.8134274696818129E-2</v>
      </c>
      <c r="F5258" s="15" t="str">
        <f t="shared" si="574"/>
        <v>Not Used</v>
      </c>
      <c r="G5258" s="17" t="s">
        <v>159</v>
      </c>
      <c r="H5258" s="18" t="s">
        <v>120</v>
      </c>
      <c r="I5258" s="26" t="s">
        <v>120</v>
      </c>
      <c r="J5258" s="19" t="str">
        <f t="shared" si="579"/>
        <v>Not Used</v>
      </c>
      <c r="K5258" s="19" t="str">
        <f t="shared" si="580"/>
        <v>Not Used</v>
      </c>
      <c r="L5258" s="27" t="str">
        <f t="shared" si="576"/>
        <v>CHECK</v>
      </c>
      <c r="M5258" s="27" t="str">
        <f t="shared" si="577"/>
        <v>Sand &amp; Gravel</v>
      </c>
    </row>
    <row r="5259" spans="1:13" x14ac:dyDescent="0.25">
      <c r="A5259" s="15" t="s">
        <v>151</v>
      </c>
      <c r="B5259" s="16" t="s">
        <v>51</v>
      </c>
      <c r="C5259" s="15" t="str">
        <f t="shared" si="575"/>
        <v>Silt Sand Gravel_W/Shale</v>
      </c>
      <c r="D5259" s="15">
        <v>0</v>
      </c>
      <c r="E5259" s="33">
        <f t="shared" si="578"/>
        <v>-4.8134274696818129E-2</v>
      </c>
      <c r="F5259" s="15" t="str">
        <f t="shared" si="574"/>
        <v>Not Used</v>
      </c>
      <c r="G5259" s="17" t="s">
        <v>159</v>
      </c>
      <c r="H5259" s="18" t="s">
        <v>120</v>
      </c>
      <c r="I5259" s="26" t="s">
        <v>120</v>
      </c>
      <c r="J5259" s="19" t="str">
        <f t="shared" si="579"/>
        <v>Not Used</v>
      </c>
      <c r="K5259" s="19" t="str">
        <f t="shared" si="580"/>
        <v>Not Used</v>
      </c>
      <c r="L5259" s="27" t="str">
        <f t="shared" si="576"/>
        <v>CHECK</v>
      </c>
      <c r="M5259" s="27" t="str">
        <f t="shared" si="577"/>
        <v>Sand &amp; Gravel</v>
      </c>
    </row>
    <row r="5260" spans="1:13" x14ac:dyDescent="0.25">
      <c r="A5260" s="15" t="s">
        <v>151</v>
      </c>
      <c r="B5260" s="16" t="s">
        <v>52</v>
      </c>
      <c r="C5260" s="15" t="str">
        <f t="shared" si="575"/>
        <v>Silt Sand Gravel_W/Silt</v>
      </c>
      <c r="D5260" s="15">
        <v>0</v>
      </c>
      <c r="E5260" s="33">
        <f t="shared" si="578"/>
        <v>-4.8134274696818129E-2</v>
      </c>
      <c r="F5260" s="15" t="str">
        <f t="shared" si="574"/>
        <v>Not Used</v>
      </c>
      <c r="G5260" s="17" t="s">
        <v>159</v>
      </c>
      <c r="H5260" s="18" t="s">
        <v>120</v>
      </c>
      <c r="I5260" s="26" t="s">
        <v>120</v>
      </c>
      <c r="J5260" s="19" t="str">
        <f t="shared" si="579"/>
        <v>Not Used</v>
      </c>
      <c r="K5260" s="19" t="str">
        <f t="shared" si="580"/>
        <v>Not Used</v>
      </c>
      <c r="L5260" s="27" t="str">
        <f t="shared" si="576"/>
        <v>CHECK</v>
      </c>
      <c r="M5260" s="27" t="str">
        <f t="shared" si="577"/>
        <v>Sand &amp; Gravel</v>
      </c>
    </row>
    <row r="5261" spans="1:13" x14ac:dyDescent="0.25">
      <c r="A5261" s="15" t="s">
        <v>151</v>
      </c>
      <c r="B5261" s="16" t="s">
        <v>53</v>
      </c>
      <c r="C5261" s="15" t="str">
        <f t="shared" si="575"/>
        <v>Silt Sand Gravel_W/Stones</v>
      </c>
      <c r="D5261" s="15">
        <v>4</v>
      </c>
      <c r="E5261" s="33">
        <f t="shared" si="578"/>
        <v>-4.7897600135693622E-2</v>
      </c>
      <c r="F5261" s="15" t="str">
        <f t="shared" si="574"/>
        <v>Rare/Uncommon</v>
      </c>
      <c r="G5261" s="17" t="s">
        <v>159</v>
      </c>
      <c r="H5261" s="18" t="s">
        <v>120</v>
      </c>
      <c r="I5261" s="26" t="s">
        <v>158</v>
      </c>
      <c r="J5261" s="19" t="str">
        <f t="shared" si="579"/>
        <v>Needs Review</v>
      </c>
      <c r="K5261" s="19" t="str">
        <f t="shared" si="580"/>
        <v>Nobody Agrees</v>
      </c>
      <c r="L5261" s="27" t="str">
        <f t="shared" si="576"/>
        <v>CHECK</v>
      </c>
      <c r="M5261" s="27" t="str">
        <f t="shared" si="577"/>
        <v>Sand &amp; Gravel</v>
      </c>
    </row>
    <row r="5262" spans="1:13" x14ac:dyDescent="0.25">
      <c r="A5262" s="15" t="s">
        <v>151</v>
      </c>
      <c r="B5262" s="16" t="s">
        <v>54</v>
      </c>
      <c r="C5262" s="15" t="str">
        <f t="shared" si="575"/>
        <v>Silt Sand Gravel_Water Bearing</v>
      </c>
      <c r="D5262" s="15">
        <v>7</v>
      </c>
      <c r="E5262" s="33">
        <f t="shared" si="578"/>
        <v>-4.7720094214850246E-2</v>
      </c>
      <c r="F5262" s="15" t="str">
        <f t="shared" si="574"/>
        <v>Rare/Uncommon</v>
      </c>
      <c r="G5262" s="17" t="s">
        <v>159</v>
      </c>
      <c r="H5262" s="18" t="s">
        <v>120</v>
      </c>
      <c r="I5262" s="26" t="s">
        <v>120</v>
      </c>
      <c r="J5262" s="19" t="str">
        <f t="shared" si="579"/>
        <v>Needs Review</v>
      </c>
      <c r="K5262" s="19" t="str">
        <f t="shared" si="580"/>
        <v>Bell &amp; Erber</v>
      </c>
      <c r="L5262" s="27" t="str">
        <f t="shared" si="576"/>
        <v>Sand &amp; Gravel</v>
      </c>
      <c r="M5262" s="27" t="str">
        <f t="shared" si="577"/>
        <v>Sand &amp; Gravel</v>
      </c>
    </row>
    <row r="5263" spans="1:13" x14ac:dyDescent="0.25">
      <c r="A5263" s="15" t="s">
        <v>151</v>
      </c>
      <c r="B5263" s="16" t="s">
        <v>55</v>
      </c>
      <c r="C5263" s="15" t="str">
        <f t="shared" si="575"/>
        <v>Silt Sand Gravel_Weathered</v>
      </c>
      <c r="D5263" s="15">
        <v>0</v>
      </c>
      <c r="E5263" s="33">
        <f t="shared" si="578"/>
        <v>-4.8134274696818129E-2</v>
      </c>
      <c r="F5263" s="15" t="str">
        <f t="shared" si="574"/>
        <v>Not Used</v>
      </c>
      <c r="G5263" s="17" t="s">
        <v>159</v>
      </c>
      <c r="H5263" s="18" t="s">
        <v>120</v>
      </c>
      <c r="I5263" s="26" t="s">
        <v>120</v>
      </c>
      <c r="J5263" s="19" t="str">
        <f t="shared" si="579"/>
        <v>Not Used</v>
      </c>
      <c r="K5263" s="19" t="str">
        <f t="shared" si="580"/>
        <v>Not Used</v>
      </c>
      <c r="L5263" s="27" t="str">
        <f t="shared" si="576"/>
        <v>CHECK</v>
      </c>
      <c r="M5263" s="27" t="str">
        <f t="shared" si="577"/>
        <v>Sand &amp; Gravel</v>
      </c>
    </row>
    <row r="5264" spans="1:13" x14ac:dyDescent="0.25">
      <c r="A5264" s="15" t="s">
        <v>151</v>
      </c>
      <c r="B5264" s="16" t="s">
        <v>56</v>
      </c>
      <c r="C5264" s="15" t="str">
        <f t="shared" si="575"/>
        <v>Silt Sand Gravel_Wet/Moist</v>
      </c>
      <c r="D5264" s="15">
        <v>0</v>
      </c>
      <c r="E5264" s="33">
        <f t="shared" si="578"/>
        <v>-4.8134274696818129E-2</v>
      </c>
      <c r="F5264" s="15" t="str">
        <f t="shared" si="574"/>
        <v>Not Used</v>
      </c>
      <c r="G5264" s="17" t="s">
        <v>159</v>
      </c>
      <c r="H5264" s="18" t="s">
        <v>120</v>
      </c>
      <c r="I5264" s="26" t="s">
        <v>120</v>
      </c>
      <c r="J5264" s="19" t="str">
        <f t="shared" si="579"/>
        <v>Not Used</v>
      </c>
      <c r="K5264" s="19" t="str">
        <f t="shared" si="580"/>
        <v>Not Used</v>
      </c>
      <c r="L5264" s="27" t="str">
        <f t="shared" si="576"/>
        <v>CHECK</v>
      </c>
      <c r="M5264" s="27" t="str">
        <f t="shared" si="577"/>
        <v>Sand &amp; Gravel</v>
      </c>
    </row>
    <row r="5265" spans="1:13" x14ac:dyDescent="0.25">
      <c r="A5265" s="15" t="s">
        <v>151</v>
      </c>
      <c r="B5265" s="16" t="s">
        <v>57</v>
      </c>
      <c r="C5265" s="15" t="str">
        <f t="shared" si="575"/>
        <v>Silt Sand Gravel_Wood</v>
      </c>
      <c r="D5265" s="15">
        <v>0</v>
      </c>
      <c r="E5265" s="33">
        <f t="shared" si="578"/>
        <v>-4.8134274696818129E-2</v>
      </c>
      <c r="F5265" s="15" t="str">
        <f t="shared" si="574"/>
        <v>Not Used</v>
      </c>
      <c r="G5265" s="17" t="s">
        <v>159</v>
      </c>
      <c r="H5265" s="18" t="s">
        <v>120</v>
      </c>
      <c r="I5265" s="26" t="s">
        <v>120</v>
      </c>
      <c r="J5265" s="19" t="str">
        <f t="shared" si="579"/>
        <v>Not Used</v>
      </c>
      <c r="K5265" s="19" t="str">
        <f t="shared" si="580"/>
        <v>Not Used</v>
      </c>
      <c r="L5265" s="27" t="str">
        <f t="shared" si="576"/>
        <v>CHECK</v>
      </c>
      <c r="M5265" s="27" t="str">
        <f t="shared" si="577"/>
        <v>Sand &amp; Gravel</v>
      </c>
    </row>
    <row r="5266" spans="1:13" x14ac:dyDescent="0.25">
      <c r="A5266" s="15" t="s">
        <v>152</v>
      </c>
      <c r="B5266" s="16"/>
      <c r="C5266" s="15" t="str">
        <f t="shared" si="575"/>
        <v>Slate_</v>
      </c>
      <c r="D5266" s="15">
        <v>2293</v>
      </c>
      <c r="E5266" s="33">
        <f t="shared" si="578"/>
        <v>8.7539417467805289E-2</v>
      </c>
      <c r="F5266" s="15" t="str">
        <f t="shared" si="574"/>
        <v>Fairly Common</v>
      </c>
      <c r="G5266" s="17" t="s">
        <v>159</v>
      </c>
      <c r="H5266" s="18" t="s">
        <v>166</v>
      </c>
      <c r="I5266" s="26" t="s">
        <v>166</v>
      </c>
      <c r="J5266" s="19" t="str">
        <f t="shared" si="579"/>
        <v>Needs Review</v>
      </c>
      <c r="K5266" s="19" t="str">
        <f t="shared" si="580"/>
        <v>Bell &amp; Erber</v>
      </c>
      <c r="L5266" s="27" t="str">
        <f t="shared" si="576"/>
        <v>Bedrock</v>
      </c>
      <c r="M5266" s="27" t="str">
        <f t="shared" si="577"/>
        <v>Bedrock</v>
      </c>
    </row>
    <row r="5267" spans="1:13" x14ac:dyDescent="0.25">
      <c r="A5267" s="15" t="s">
        <v>152</v>
      </c>
      <c r="B5267" s="16" t="s">
        <v>4</v>
      </c>
      <c r="C5267" s="15" t="str">
        <f t="shared" si="575"/>
        <v>Slate_Broken</v>
      </c>
      <c r="D5267" s="15">
        <v>130</v>
      </c>
      <c r="E5267" s="33">
        <f t="shared" si="578"/>
        <v>-4.0442351460271662E-2</v>
      </c>
      <c r="F5267" s="15" t="str">
        <f t="shared" si="574"/>
        <v>Rare/Uncommon</v>
      </c>
      <c r="G5267" s="17" t="s">
        <v>159</v>
      </c>
      <c r="H5267" s="18" t="s">
        <v>166</v>
      </c>
      <c r="I5267" s="26" t="s">
        <v>166</v>
      </c>
      <c r="J5267" s="19" t="str">
        <f t="shared" si="579"/>
        <v>Needs Review</v>
      </c>
      <c r="K5267" s="19" t="str">
        <f t="shared" si="580"/>
        <v>Bell &amp; Erber</v>
      </c>
      <c r="L5267" s="27" t="str">
        <f t="shared" si="576"/>
        <v>Bedrock</v>
      </c>
      <c r="M5267" s="27" t="str">
        <f t="shared" si="577"/>
        <v>Bedrock</v>
      </c>
    </row>
    <row r="5268" spans="1:13" x14ac:dyDescent="0.25">
      <c r="A5268" s="15" t="s">
        <v>152</v>
      </c>
      <c r="B5268" s="16" t="s">
        <v>5</v>
      </c>
      <c r="C5268" s="15" t="str">
        <f t="shared" si="575"/>
        <v>Slate_Cemented</v>
      </c>
      <c r="D5268" s="15">
        <v>0</v>
      </c>
      <c r="E5268" s="33">
        <f t="shared" si="578"/>
        <v>-4.8134274696818129E-2</v>
      </c>
      <c r="F5268" s="15" t="str">
        <f t="shared" si="574"/>
        <v>Not Used</v>
      </c>
      <c r="G5268" s="17" t="s">
        <v>159</v>
      </c>
      <c r="H5268" s="18" t="s">
        <v>166</v>
      </c>
      <c r="I5268" s="26" t="s">
        <v>166</v>
      </c>
      <c r="J5268" s="19" t="str">
        <f t="shared" si="579"/>
        <v>Not Used</v>
      </c>
      <c r="K5268" s="19" t="str">
        <f t="shared" si="580"/>
        <v>Not Used</v>
      </c>
      <c r="L5268" s="27" t="str">
        <f t="shared" si="576"/>
        <v>CHECK</v>
      </c>
      <c r="M5268" s="27" t="str">
        <f t="shared" si="577"/>
        <v>Bedrock</v>
      </c>
    </row>
    <row r="5269" spans="1:13" x14ac:dyDescent="0.25">
      <c r="A5269" s="15" t="s">
        <v>152</v>
      </c>
      <c r="B5269" s="16" t="s">
        <v>6</v>
      </c>
      <c r="C5269" s="15" t="str">
        <f t="shared" si="575"/>
        <v>Slate_Clayey</v>
      </c>
      <c r="D5269" s="15">
        <v>1</v>
      </c>
      <c r="E5269" s="33">
        <f t="shared" si="578"/>
        <v>-4.8075106056537004E-2</v>
      </c>
      <c r="F5269" s="15" t="str">
        <f t="shared" si="574"/>
        <v>Rare/Uncommon</v>
      </c>
      <c r="G5269" s="17" t="s">
        <v>159</v>
      </c>
      <c r="H5269" s="18" t="s">
        <v>166</v>
      </c>
      <c r="I5269" s="26" t="s">
        <v>166</v>
      </c>
      <c r="J5269" s="19" t="str">
        <f t="shared" si="579"/>
        <v>Needs Review</v>
      </c>
      <c r="K5269" s="19" t="str">
        <f t="shared" si="580"/>
        <v>Bell &amp; Erber</v>
      </c>
      <c r="L5269" s="27" t="str">
        <f t="shared" si="576"/>
        <v>Bedrock</v>
      </c>
      <c r="M5269" s="27" t="str">
        <f t="shared" si="577"/>
        <v>Bedrock</v>
      </c>
    </row>
    <row r="5270" spans="1:13" x14ac:dyDescent="0.25">
      <c r="A5270" s="15" t="s">
        <v>152</v>
      </c>
      <c r="B5270" s="16" t="s">
        <v>7</v>
      </c>
      <c r="C5270" s="15" t="str">
        <f t="shared" si="575"/>
        <v>Slate_Coarse</v>
      </c>
      <c r="D5270" s="15">
        <v>0</v>
      </c>
      <c r="E5270" s="33">
        <f t="shared" si="578"/>
        <v>-4.8134274696818129E-2</v>
      </c>
      <c r="F5270" s="15" t="str">
        <f t="shared" si="574"/>
        <v>Not Used</v>
      </c>
      <c r="G5270" s="17" t="s">
        <v>159</v>
      </c>
      <c r="H5270" s="18" t="s">
        <v>166</v>
      </c>
      <c r="I5270" s="26" t="s">
        <v>166</v>
      </c>
      <c r="J5270" s="19" t="str">
        <f t="shared" si="579"/>
        <v>Not Used</v>
      </c>
      <c r="K5270" s="19" t="str">
        <f t="shared" si="580"/>
        <v>Not Used</v>
      </c>
      <c r="L5270" s="27" t="str">
        <f t="shared" si="576"/>
        <v>CHECK</v>
      </c>
      <c r="M5270" s="27" t="str">
        <f t="shared" si="577"/>
        <v>Bedrock</v>
      </c>
    </row>
    <row r="5271" spans="1:13" x14ac:dyDescent="0.25">
      <c r="A5271" s="15" t="s">
        <v>152</v>
      </c>
      <c r="B5271" s="16" t="s">
        <v>8</v>
      </c>
      <c r="C5271" s="15" t="str">
        <f t="shared" si="575"/>
        <v>Slate_Dense</v>
      </c>
      <c r="D5271" s="15">
        <v>1</v>
      </c>
      <c r="E5271" s="33">
        <f t="shared" si="578"/>
        <v>-4.8075106056537004E-2</v>
      </c>
      <c r="F5271" s="15" t="str">
        <f t="shared" si="574"/>
        <v>Rare/Uncommon</v>
      </c>
      <c r="G5271" s="17" t="s">
        <v>159</v>
      </c>
      <c r="H5271" s="18" t="s">
        <v>166</v>
      </c>
      <c r="I5271" s="26" t="s">
        <v>166</v>
      </c>
      <c r="J5271" s="19" t="str">
        <f t="shared" si="579"/>
        <v>Needs Review</v>
      </c>
      <c r="K5271" s="19" t="str">
        <f t="shared" si="580"/>
        <v>Bell &amp; Erber</v>
      </c>
      <c r="L5271" s="27" t="str">
        <f t="shared" si="576"/>
        <v>Bedrock</v>
      </c>
      <c r="M5271" s="27" t="str">
        <f t="shared" si="577"/>
        <v>Bedrock</v>
      </c>
    </row>
    <row r="5272" spans="1:13" x14ac:dyDescent="0.25">
      <c r="A5272" s="15" t="s">
        <v>152</v>
      </c>
      <c r="B5272" s="16" t="s">
        <v>9</v>
      </c>
      <c r="C5272" s="15" t="str">
        <f t="shared" si="575"/>
        <v>Slate_Dolomitic</v>
      </c>
      <c r="D5272" s="15">
        <v>1</v>
      </c>
      <c r="E5272" s="33">
        <f t="shared" si="578"/>
        <v>-4.8075106056537004E-2</v>
      </c>
      <c r="F5272" s="15" t="str">
        <f t="shared" si="574"/>
        <v>Rare/Uncommon</v>
      </c>
      <c r="G5272" s="17" t="s">
        <v>159</v>
      </c>
      <c r="H5272" s="18" t="s">
        <v>166</v>
      </c>
      <c r="I5272" s="26" t="s">
        <v>166</v>
      </c>
      <c r="J5272" s="19" t="str">
        <f t="shared" si="579"/>
        <v>Needs Review</v>
      </c>
      <c r="K5272" s="19" t="str">
        <f t="shared" si="580"/>
        <v>Bell &amp; Erber</v>
      </c>
      <c r="L5272" s="27" t="str">
        <f t="shared" si="576"/>
        <v>Bedrock</v>
      </c>
      <c r="M5272" s="27" t="str">
        <f t="shared" si="577"/>
        <v>Bedrock</v>
      </c>
    </row>
    <row r="5273" spans="1:13" x14ac:dyDescent="0.25">
      <c r="A5273" s="15" t="s">
        <v>152</v>
      </c>
      <c r="B5273" s="16" t="s">
        <v>10</v>
      </c>
      <c r="C5273" s="15" t="str">
        <f t="shared" si="575"/>
        <v>Slate_Dry</v>
      </c>
      <c r="D5273" s="15">
        <v>2</v>
      </c>
      <c r="E5273" s="33">
        <f t="shared" si="578"/>
        <v>-4.8015937416255879E-2</v>
      </c>
      <c r="F5273" s="15" t="str">
        <f t="shared" si="574"/>
        <v>Rare/Uncommon</v>
      </c>
      <c r="G5273" s="17" t="s">
        <v>159</v>
      </c>
      <c r="H5273" s="18" t="s">
        <v>166</v>
      </c>
      <c r="I5273" s="26" t="s">
        <v>166</v>
      </c>
      <c r="J5273" s="19" t="str">
        <f t="shared" si="579"/>
        <v>Needs Review</v>
      </c>
      <c r="K5273" s="19" t="str">
        <f t="shared" si="580"/>
        <v>Bell &amp; Erber</v>
      </c>
      <c r="L5273" s="27" t="str">
        <f t="shared" si="576"/>
        <v>Bedrock</v>
      </c>
      <c r="M5273" s="27" t="str">
        <f t="shared" si="577"/>
        <v>Bedrock</v>
      </c>
    </row>
    <row r="5274" spans="1:13" x14ac:dyDescent="0.25">
      <c r="A5274" s="15" t="s">
        <v>152</v>
      </c>
      <c r="B5274" s="16" t="s">
        <v>11</v>
      </c>
      <c r="C5274" s="15" t="str">
        <f t="shared" si="575"/>
        <v>Slate_Fill</v>
      </c>
      <c r="D5274" s="15">
        <v>0</v>
      </c>
      <c r="E5274" s="33">
        <f t="shared" si="578"/>
        <v>-4.8134274696818129E-2</v>
      </c>
      <c r="F5274" s="15" t="str">
        <f t="shared" si="574"/>
        <v>Not Used</v>
      </c>
      <c r="G5274" s="17" t="s">
        <v>159</v>
      </c>
      <c r="H5274" s="18" t="s">
        <v>166</v>
      </c>
      <c r="I5274" s="26" t="s">
        <v>166</v>
      </c>
      <c r="J5274" s="19" t="str">
        <f t="shared" si="579"/>
        <v>Not Used</v>
      </c>
      <c r="K5274" s="19" t="str">
        <f t="shared" si="580"/>
        <v>Not Used</v>
      </c>
      <c r="L5274" s="27" t="str">
        <f t="shared" si="576"/>
        <v>CHECK</v>
      </c>
      <c r="M5274" s="27" t="str">
        <f t="shared" si="577"/>
        <v>Bedrock</v>
      </c>
    </row>
    <row r="5275" spans="1:13" x14ac:dyDescent="0.25">
      <c r="A5275" s="15" t="s">
        <v>152</v>
      </c>
      <c r="B5275" s="16" t="s">
        <v>12</v>
      </c>
      <c r="C5275" s="15" t="str">
        <f t="shared" si="575"/>
        <v>Slate_Fine</v>
      </c>
      <c r="D5275" s="15">
        <v>0</v>
      </c>
      <c r="E5275" s="33">
        <f t="shared" si="578"/>
        <v>-4.8134274696818129E-2</v>
      </c>
      <c r="F5275" s="15" t="str">
        <f t="shared" si="574"/>
        <v>Not Used</v>
      </c>
      <c r="G5275" s="17" t="s">
        <v>159</v>
      </c>
      <c r="H5275" s="18" t="s">
        <v>166</v>
      </c>
      <c r="I5275" s="26" t="s">
        <v>166</v>
      </c>
      <c r="J5275" s="19" t="str">
        <f t="shared" si="579"/>
        <v>Not Used</v>
      </c>
      <c r="K5275" s="19" t="str">
        <f t="shared" si="580"/>
        <v>Not Used</v>
      </c>
      <c r="L5275" s="27" t="str">
        <f t="shared" si="576"/>
        <v>CHECK</v>
      </c>
      <c r="M5275" s="27" t="str">
        <f t="shared" si="577"/>
        <v>Bedrock</v>
      </c>
    </row>
    <row r="5276" spans="1:13" x14ac:dyDescent="0.25">
      <c r="A5276" s="15" t="s">
        <v>152</v>
      </c>
      <c r="B5276" s="16" t="s">
        <v>13</v>
      </c>
      <c r="C5276" s="15" t="str">
        <f t="shared" si="575"/>
        <v>Slate_Fine To Coarse</v>
      </c>
      <c r="D5276" s="15">
        <v>0</v>
      </c>
      <c r="E5276" s="33">
        <f t="shared" si="578"/>
        <v>-4.8134274696818129E-2</v>
      </c>
      <c r="F5276" s="15" t="str">
        <f t="shared" si="574"/>
        <v>Not Used</v>
      </c>
      <c r="G5276" s="17" t="s">
        <v>159</v>
      </c>
      <c r="H5276" s="18" t="s">
        <v>166</v>
      </c>
      <c r="I5276" s="26" t="s">
        <v>166</v>
      </c>
      <c r="J5276" s="19" t="str">
        <f t="shared" si="579"/>
        <v>Not Used</v>
      </c>
      <c r="K5276" s="19" t="str">
        <f t="shared" si="580"/>
        <v>Not Used</v>
      </c>
      <c r="L5276" s="27" t="str">
        <f t="shared" si="576"/>
        <v>CHECK</v>
      </c>
      <c r="M5276" s="27" t="str">
        <f t="shared" si="577"/>
        <v>Bedrock</v>
      </c>
    </row>
    <row r="5277" spans="1:13" x14ac:dyDescent="0.25">
      <c r="A5277" s="15" t="s">
        <v>152</v>
      </c>
      <c r="B5277" s="16" t="s">
        <v>14</v>
      </c>
      <c r="C5277" s="15" t="str">
        <f t="shared" si="575"/>
        <v>Slate_Fine To Medium</v>
      </c>
      <c r="D5277" s="15">
        <v>0</v>
      </c>
      <c r="E5277" s="33">
        <f t="shared" si="578"/>
        <v>-4.8134274696818129E-2</v>
      </c>
      <c r="F5277" s="15" t="str">
        <f t="shared" si="574"/>
        <v>Not Used</v>
      </c>
      <c r="G5277" s="17" t="s">
        <v>159</v>
      </c>
      <c r="H5277" s="18" t="s">
        <v>166</v>
      </c>
      <c r="I5277" s="26" t="s">
        <v>166</v>
      </c>
      <c r="J5277" s="19" t="str">
        <f t="shared" si="579"/>
        <v>Not Used</v>
      </c>
      <c r="K5277" s="19" t="str">
        <f t="shared" si="580"/>
        <v>Not Used</v>
      </c>
      <c r="L5277" s="27" t="str">
        <f t="shared" si="576"/>
        <v>CHECK</v>
      </c>
      <c r="M5277" s="27" t="str">
        <f t="shared" si="577"/>
        <v>Bedrock</v>
      </c>
    </row>
    <row r="5278" spans="1:13" x14ac:dyDescent="0.25">
      <c r="A5278" s="15" t="s">
        <v>152</v>
      </c>
      <c r="B5278" s="16" t="s">
        <v>15</v>
      </c>
      <c r="C5278" s="15" t="str">
        <f t="shared" si="575"/>
        <v>Slate_Firm</v>
      </c>
      <c r="D5278" s="15">
        <v>15</v>
      </c>
      <c r="E5278" s="33">
        <f t="shared" si="578"/>
        <v>-4.7246745092601232E-2</v>
      </c>
      <c r="F5278" s="15" t="str">
        <f t="shared" si="574"/>
        <v>Rare/Uncommon</v>
      </c>
      <c r="G5278" s="17" t="s">
        <v>159</v>
      </c>
      <c r="H5278" s="18" t="s">
        <v>166</v>
      </c>
      <c r="I5278" s="26" t="s">
        <v>166</v>
      </c>
      <c r="J5278" s="19" t="str">
        <f t="shared" si="579"/>
        <v>Needs Review</v>
      </c>
      <c r="K5278" s="19" t="str">
        <f t="shared" si="580"/>
        <v>Bell &amp; Erber</v>
      </c>
      <c r="L5278" s="27" t="str">
        <f t="shared" si="576"/>
        <v>Bedrock</v>
      </c>
      <c r="M5278" s="27" t="str">
        <f t="shared" si="577"/>
        <v>Bedrock</v>
      </c>
    </row>
    <row r="5279" spans="1:13" x14ac:dyDescent="0.25">
      <c r="A5279" s="15" t="s">
        <v>152</v>
      </c>
      <c r="B5279" s="16" t="s">
        <v>16</v>
      </c>
      <c r="C5279" s="15" t="str">
        <f t="shared" si="575"/>
        <v>Slate_Fractured</v>
      </c>
      <c r="D5279" s="15">
        <v>22</v>
      </c>
      <c r="E5279" s="33">
        <f t="shared" si="578"/>
        <v>-4.6832564610633343E-2</v>
      </c>
      <c r="F5279" s="15" t="str">
        <f t="shared" si="574"/>
        <v>Rare/Uncommon</v>
      </c>
      <c r="G5279" s="17" t="s">
        <v>159</v>
      </c>
      <c r="H5279" s="18" t="s">
        <v>166</v>
      </c>
      <c r="I5279" s="26" t="s">
        <v>166</v>
      </c>
      <c r="J5279" s="19" t="str">
        <f t="shared" si="579"/>
        <v>Needs Review</v>
      </c>
      <c r="K5279" s="19" t="str">
        <f t="shared" si="580"/>
        <v>Bell &amp; Erber</v>
      </c>
      <c r="L5279" s="27" t="str">
        <f t="shared" si="576"/>
        <v>Bedrock</v>
      </c>
      <c r="M5279" s="27" t="str">
        <f t="shared" si="577"/>
        <v>Bedrock</v>
      </c>
    </row>
    <row r="5280" spans="1:13" x14ac:dyDescent="0.25">
      <c r="A5280" s="15" t="s">
        <v>152</v>
      </c>
      <c r="B5280" s="16" t="s">
        <v>17</v>
      </c>
      <c r="C5280" s="15" t="str">
        <f t="shared" si="575"/>
        <v>Slate_Gravely</v>
      </c>
      <c r="D5280" s="15">
        <v>3</v>
      </c>
      <c r="E5280" s="33">
        <f t="shared" si="578"/>
        <v>-4.7956768775974754E-2</v>
      </c>
      <c r="F5280" s="15" t="str">
        <f t="shared" si="574"/>
        <v>Rare/Uncommon</v>
      </c>
      <c r="G5280" s="17" t="s">
        <v>159</v>
      </c>
      <c r="H5280" s="18" t="s">
        <v>166</v>
      </c>
      <c r="I5280" s="26" t="s">
        <v>166</v>
      </c>
      <c r="J5280" s="19" t="str">
        <f t="shared" si="579"/>
        <v>Needs Review</v>
      </c>
      <c r="K5280" s="19" t="str">
        <f t="shared" si="580"/>
        <v>Bell &amp; Erber</v>
      </c>
      <c r="L5280" s="27" t="str">
        <f t="shared" si="576"/>
        <v>Bedrock</v>
      </c>
      <c r="M5280" s="27" t="str">
        <f t="shared" si="577"/>
        <v>Bedrock</v>
      </c>
    </row>
    <row r="5281" spans="1:13" x14ac:dyDescent="0.25">
      <c r="A5281" s="15" t="s">
        <v>152</v>
      </c>
      <c r="B5281" s="16" t="s">
        <v>18</v>
      </c>
      <c r="C5281" s="15" t="str">
        <f t="shared" si="575"/>
        <v>Slate_Gummy</v>
      </c>
      <c r="D5281" s="15">
        <v>0</v>
      </c>
      <c r="E5281" s="33">
        <f t="shared" si="578"/>
        <v>-4.8134274696818129E-2</v>
      </c>
      <c r="F5281" s="15" t="str">
        <f t="shared" si="574"/>
        <v>Not Used</v>
      </c>
      <c r="G5281" s="17" t="s">
        <v>159</v>
      </c>
      <c r="H5281" s="18" t="s">
        <v>166</v>
      </c>
      <c r="I5281" s="26" t="s">
        <v>166</v>
      </c>
      <c r="J5281" s="19" t="str">
        <f t="shared" si="579"/>
        <v>Not Used</v>
      </c>
      <c r="K5281" s="19" t="str">
        <f t="shared" si="580"/>
        <v>Not Used</v>
      </c>
      <c r="L5281" s="27" t="str">
        <f t="shared" si="576"/>
        <v>CHECK</v>
      </c>
      <c r="M5281" s="27" t="str">
        <f t="shared" si="577"/>
        <v>Bedrock</v>
      </c>
    </row>
    <row r="5282" spans="1:13" x14ac:dyDescent="0.25">
      <c r="A5282" s="15" t="s">
        <v>152</v>
      </c>
      <c r="B5282" s="16" t="s">
        <v>19</v>
      </c>
      <c r="C5282" s="15" t="str">
        <f t="shared" si="575"/>
        <v>Slate_Hard</v>
      </c>
      <c r="D5282" s="15">
        <v>177</v>
      </c>
      <c r="E5282" s="33">
        <f t="shared" si="578"/>
        <v>-3.7661425367058715E-2</v>
      </c>
      <c r="F5282" s="15" t="str">
        <f t="shared" si="574"/>
        <v>Rare/Uncommon</v>
      </c>
      <c r="G5282" s="17" t="s">
        <v>159</v>
      </c>
      <c r="H5282" s="18" t="s">
        <v>166</v>
      </c>
      <c r="I5282" s="26" t="s">
        <v>166</v>
      </c>
      <c r="J5282" s="19" t="str">
        <f t="shared" si="579"/>
        <v>Needs Review</v>
      </c>
      <c r="K5282" s="19" t="str">
        <f t="shared" si="580"/>
        <v>Bell &amp; Erber</v>
      </c>
      <c r="L5282" s="27" t="str">
        <f t="shared" si="576"/>
        <v>Bedrock</v>
      </c>
      <c r="M5282" s="27" t="str">
        <f t="shared" si="577"/>
        <v>Bedrock</v>
      </c>
    </row>
    <row r="5283" spans="1:13" x14ac:dyDescent="0.25">
      <c r="A5283" s="15" t="s">
        <v>152</v>
      </c>
      <c r="B5283" s="16" t="s">
        <v>20</v>
      </c>
      <c r="C5283" s="15" t="str">
        <f t="shared" si="575"/>
        <v>Slate_Heaving/Quick</v>
      </c>
      <c r="D5283" s="15">
        <v>1</v>
      </c>
      <c r="E5283" s="33">
        <f t="shared" si="578"/>
        <v>-4.8075106056537004E-2</v>
      </c>
      <c r="F5283" s="15" t="str">
        <f t="shared" si="574"/>
        <v>Rare/Uncommon</v>
      </c>
      <c r="G5283" s="17" t="s">
        <v>159</v>
      </c>
      <c r="H5283" s="18" t="s">
        <v>166</v>
      </c>
      <c r="I5283" s="26" t="s">
        <v>166</v>
      </c>
      <c r="J5283" s="19" t="str">
        <f t="shared" si="579"/>
        <v>Needs Review</v>
      </c>
      <c r="K5283" s="19" t="str">
        <f t="shared" si="580"/>
        <v>Bell &amp; Erber</v>
      </c>
      <c r="L5283" s="27" t="str">
        <f t="shared" si="576"/>
        <v>Bedrock</v>
      </c>
      <c r="M5283" s="27" t="str">
        <f t="shared" si="577"/>
        <v>Bedrock</v>
      </c>
    </row>
    <row r="5284" spans="1:13" x14ac:dyDescent="0.25">
      <c r="A5284" s="15" t="s">
        <v>152</v>
      </c>
      <c r="B5284" s="16" t="s">
        <v>21</v>
      </c>
      <c r="C5284" s="15" t="str">
        <f t="shared" si="575"/>
        <v>Slate_Karst</v>
      </c>
      <c r="D5284" s="15">
        <v>0</v>
      </c>
      <c r="E5284" s="33">
        <f t="shared" si="578"/>
        <v>-4.8134274696818129E-2</v>
      </c>
      <c r="F5284" s="15" t="str">
        <f t="shared" si="574"/>
        <v>Not Used</v>
      </c>
      <c r="G5284" s="17" t="s">
        <v>159</v>
      </c>
      <c r="H5284" s="18" t="s">
        <v>166</v>
      </c>
      <c r="I5284" s="26" t="s">
        <v>166</v>
      </c>
      <c r="J5284" s="19" t="str">
        <f t="shared" si="579"/>
        <v>Not Used</v>
      </c>
      <c r="K5284" s="19" t="str">
        <f t="shared" si="580"/>
        <v>Not Used</v>
      </c>
      <c r="L5284" s="27" t="str">
        <f t="shared" si="576"/>
        <v>CHECK</v>
      </c>
      <c r="M5284" s="27" t="str">
        <f t="shared" si="577"/>
        <v>Bedrock</v>
      </c>
    </row>
    <row r="5285" spans="1:13" x14ac:dyDescent="0.25">
      <c r="A5285" s="15" t="s">
        <v>152</v>
      </c>
      <c r="B5285" s="16" t="s">
        <v>22</v>
      </c>
      <c r="C5285" s="15" t="str">
        <f t="shared" si="575"/>
        <v>Slate_Layered</v>
      </c>
      <c r="D5285" s="15">
        <v>17</v>
      </c>
      <c r="E5285" s="33">
        <f t="shared" si="578"/>
        <v>-4.7128407812038975E-2</v>
      </c>
      <c r="F5285" s="15" t="str">
        <f t="shared" si="574"/>
        <v>Rare/Uncommon</v>
      </c>
      <c r="G5285" s="17" t="s">
        <v>159</v>
      </c>
      <c r="H5285" s="18" t="s">
        <v>166</v>
      </c>
      <c r="I5285" s="26" t="s">
        <v>166</v>
      </c>
      <c r="J5285" s="19" t="str">
        <f t="shared" si="579"/>
        <v>Needs Review</v>
      </c>
      <c r="K5285" s="19" t="str">
        <f t="shared" si="580"/>
        <v>Bell &amp; Erber</v>
      </c>
      <c r="L5285" s="27" t="str">
        <f t="shared" si="576"/>
        <v>Bedrock</v>
      </c>
      <c r="M5285" s="27" t="str">
        <f t="shared" si="577"/>
        <v>Bedrock</v>
      </c>
    </row>
    <row r="5286" spans="1:13" x14ac:dyDescent="0.25">
      <c r="A5286" s="15" t="s">
        <v>152</v>
      </c>
      <c r="B5286" s="16" t="s">
        <v>23</v>
      </c>
      <c r="C5286" s="15" t="str">
        <f t="shared" si="575"/>
        <v>Slate_Medium</v>
      </c>
      <c r="D5286" s="15">
        <v>8</v>
      </c>
      <c r="E5286" s="33">
        <f t="shared" si="578"/>
        <v>-4.7660925574569114E-2</v>
      </c>
      <c r="F5286" s="15" t="str">
        <f t="shared" si="574"/>
        <v>Rare/Uncommon</v>
      </c>
      <c r="G5286" s="17" t="s">
        <v>159</v>
      </c>
      <c r="H5286" s="18" t="s">
        <v>166</v>
      </c>
      <c r="I5286" s="26" t="s">
        <v>166</v>
      </c>
      <c r="J5286" s="19" t="str">
        <f t="shared" si="579"/>
        <v>Needs Review</v>
      </c>
      <c r="K5286" s="19" t="str">
        <f t="shared" si="580"/>
        <v>Bell &amp; Erber</v>
      </c>
      <c r="L5286" s="27" t="str">
        <f t="shared" si="576"/>
        <v>Bedrock</v>
      </c>
      <c r="M5286" s="27" t="str">
        <f t="shared" si="577"/>
        <v>Bedrock</v>
      </c>
    </row>
    <row r="5287" spans="1:13" x14ac:dyDescent="0.25">
      <c r="A5287" s="15" t="s">
        <v>152</v>
      </c>
      <c r="B5287" s="16" t="s">
        <v>24</v>
      </c>
      <c r="C5287" s="15" t="str">
        <f t="shared" si="575"/>
        <v>Slate_Medium To Coarse</v>
      </c>
      <c r="D5287" s="15">
        <v>0</v>
      </c>
      <c r="E5287" s="33">
        <f t="shared" si="578"/>
        <v>-4.8134274696818129E-2</v>
      </c>
      <c r="F5287" s="15" t="str">
        <f t="shared" si="574"/>
        <v>Not Used</v>
      </c>
      <c r="G5287" s="17" t="s">
        <v>159</v>
      </c>
      <c r="H5287" s="18" t="s">
        <v>166</v>
      </c>
      <c r="I5287" s="26" t="s">
        <v>166</v>
      </c>
      <c r="J5287" s="19" t="str">
        <f t="shared" si="579"/>
        <v>Not Used</v>
      </c>
      <c r="K5287" s="19" t="str">
        <f t="shared" si="580"/>
        <v>Not Used</v>
      </c>
      <c r="L5287" s="27" t="str">
        <f t="shared" si="576"/>
        <v>CHECK</v>
      </c>
      <c r="M5287" s="27" t="str">
        <f t="shared" si="577"/>
        <v>Bedrock</v>
      </c>
    </row>
    <row r="5288" spans="1:13" x14ac:dyDescent="0.25">
      <c r="A5288" s="15" t="s">
        <v>152</v>
      </c>
      <c r="B5288" s="16" t="s">
        <v>25</v>
      </c>
      <c r="C5288" s="15" t="str">
        <f t="shared" si="575"/>
        <v>Slate_Organic</v>
      </c>
      <c r="D5288" s="15">
        <v>0</v>
      </c>
      <c r="E5288" s="33">
        <f t="shared" si="578"/>
        <v>-4.8134274696818129E-2</v>
      </c>
      <c r="F5288" s="15" t="str">
        <f t="shared" si="574"/>
        <v>Not Used</v>
      </c>
      <c r="G5288" s="17" t="s">
        <v>159</v>
      </c>
      <c r="H5288" s="18" t="s">
        <v>166</v>
      </c>
      <c r="I5288" s="26" t="s">
        <v>166</v>
      </c>
      <c r="J5288" s="19" t="str">
        <f t="shared" si="579"/>
        <v>Not Used</v>
      </c>
      <c r="K5288" s="19" t="str">
        <f t="shared" si="580"/>
        <v>Not Used</v>
      </c>
      <c r="L5288" s="27" t="str">
        <f t="shared" si="576"/>
        <v>CHECK</v>
      </c>
      <c r="M5288" s="27" t="str">
        <f t="shared" si="577"/>
        <v>Bedrock</v>
      </c>
    </row>
    <row r="5289" spans="1:13" x14ac:dyDescent="0.25">
      <c r="A5289" s="15" t="s">
        <v>152</v>
      </c>
      <c r="B5289" s="16" t="s">
        <v>26</v>
      </c>
      <c r="C5289" s="15" t="str">
        <f t="shared" si="575"/>
        <v>Slate_Porous</v>
      </c>
      <c r="D5289" s="15">
        <v>0</v>
      </c>
      <c r="E5289" s="33">
        <f t="shared" si="578"/>
        <v>-4.8134274696818129E-2</v>
      </c>
      <c r="F5289" s="15" t="str">
        <f t="shared" si="574"/>
        <v>Not Used</v>
      </c>
      <c r="G5289" s="17" t="s">
        <v>159</v>
      </c>
      <c r="H5289" s="18" t="s">
        <v>166</v>
      </c>
      <c r="I5289" s="26" t="s">
        <v>166</v>
      </c>
      <c r="J5289" s="19" t="str">
        <f t="shared" si="579"/>
        <v>Not Used</v>
      </c>
      <c r="K5289" s="19" t="str">
        <f t="shared" si="580"/>
        <v>Not Used</v>
      </c>
      <c r="L5289" s="27" t="str">
        <f t="shared" si="576"/>
        <v>CHECK</v>
      </c>
      <c r="M5289" s="27" t="str">
        <f t="shared" si="577"/>
        <v>Bedrock</v>
      </c>
    </row>
    <row r="5290" spans="1:13" x14ac:dyDescent="0.25">
      <c r="A5290" s="15" t="s">
        <v>152</v>
      </c>
      <c r="B5290" s="16" t="s">
        <v>27</v>
      </c>
      <c r="C5290" s="15" t="str">
        <f t="shared" si="575"/>
        <v>Slate_Sandy</v>
      </c>
      <c r="D5290" s="15">
        <v>13</v>
      </c>
      <c r="E5290" s="33">
        <f t="shared" si="578"/>
        <v>-4.7365082373163482E-2</v>
      </c>
      <c r="F5290" s="15" t="str">
        <f t="shared" si="574"/>
        <v>Rare/Uncommon</v>
      </c>
      <c r="G5290" s="17" t="s">
        <v>159</v>
      </c>
      <c r="H5290" s="18" t="s">
        <v>166</v>
      </c>
      <c r="I5290" s="26" t="s">
        <v>166</v>
      </c>
      <c r="J5290" s="19" t="str">
        <f t="shared" si="579"/>
        <v>Needs Review</v>
      </c>
      <c r="K5290" s="19" t="str">
        <f t="shared" si="580"/>
        <v>Bell &amp; Erber</v>
      </c>
      <c r="L5290" s="27" t="str">
        <f t="shared" si="576"/>
        <v>Bedrock</v>
      </c>
      <c r="M5290" s="27" t="str">
        <f t="shared" si="577"/>
        <v>Bedrock</v>
      </c>
    </row>
    <row r="5291" spans="1:13" x14ac:dyDescent="0.25">
      <c r="A5291" s="15" t="s">
        <v>152</v>
      </c>
      <c r="B5291" s="16" t="s">
        <v>28</v>
      </c>
      <c r="C5291" s="15" t="str">
        <f t="shared" si="575"/>
        <v>Slate_Silty</v>
      </c>
      <c r="D5291" s="15">
        <v>3</v>
      </c>
      <c r="E5291" s="33">
        <f t="shared" si="578"/>
        <v>-4.7956768775974754E-2</v>
      </c>
      <c r="F5291" s="15" t="str">
        <f t="shared" si="574"/>
        <v>Rare/Uncommon</v>
      </c>
      <c r="G5291" s="17" t="s">
        <v>159</v>
      </c>
      <c r="H5291" s="18" t="s">
        <v>166</v>
      </c>
      <c r="I5291" s="26" t="s">
        <v>166</v>
      </c>
      <c r="J5291" s="19" t="str">
        <f t="shared" si="579"/>
        <v>Needs Review</v>
      </c>
      <c r="K5291" s="19" t="str">
        <f t="shared" si="580"/>
        <v>Bell &amp; Erber</v>
      </c>
      <c r="L5291" s="27" t="str">
        <f t="shared" si="576"/>
        <v>Bedrock</v>
      </c>
      <c r="M5291" s="27" t="str">
        <f t="shared" si="577"/>
        <v>Bedrock</v>
      </c>
    </row>
    <row r="5292" spans="1:13" x14ac:dyDescent="0.25">
      <c r="A5292" s="15" t="s">
        <v>152</v>
      </c>
      <c r="B5292" s="16" t="s">
        <v>29</v>
      </c>
      <c r="C5292" s="15" t="str">
        <f t="shared" si="575"/>
        <v>Slate_Soft</v>
      </c>
      <c r="D5292" s="15">
        <v>176</v>
      </c>
      <c r="E5292" s="33">
        <f t="shared" si="578"/>
        <v>-3.772059400733984E-2</v>
      </c>
      <c r="F5292" s="15" t="str">
        <f t="shared" si="574"/>
        <v>Rare/Uncommon</v>
      </c>
      <c r="G5292" s="17" t="s">
        <v>159</v>
      </c>
      <c r="H5292" s="18" t="s">
        <v>166</v>
      </c>
      <c r="I5292" s="26" t="s">
        <v>166</v>
      </c>
      <c r="J5292" s="19" t="str">
        <f t="shared" si="579"/>
        <v>Needs Review</v>
      </c>
      <c r="K5292" s="19" t="str">
        <f t="shared" si="580"/>
        <v>Bell &amp; Erber</v>
      </c>
      <c r="L5292" s="27" t="str">
        <f t="shared" si="576"/>
        <v>Bedrock</v>
      </c>
      <c r="M5292" s="27" t="str">
        <f t="shared" si="577"/>
        <v>Bedrock</v>
      </c>
    </row>
    <row r="5293" spans="1:13" x14ac:dyDescent="0.25">
      <c r="A5293" s="15" t="s">
        <v>152</v>
      </c>
      <c r="B5293" s="16" t="s">
        <v>30</v>
      </c>
      <c r="C5293" s="15" t="str">
        <f t="shared" si="575"/>
        <v>Slate_Sticky</v>
      </c>
      <c r="D5293" s="15">
        <v>0</v>
      </c>
      <c r="E5293" s="33">
        <f t="shared" si="578"/>
        <v>-4.8134274696818129E-2</v>
      </c>
      <c r="F5293" s="15" t="str">
        <f t="shared" si="574"/>
        <v>Not Used</v>
      </c>
      <c r="G5293" s="17" t="s">
        <v>159</v>
      </c>
      <c r="H5293" s="18" t="s">
        <v>166</v>
      </c>
      <c r="I5293" s="26" t="s">
        <v>166</v>
      </c>
      <c r="J5293" s="19" t="str">
        <f t="shared" si="579"/>
        <v>Not Used</v>
      </c>
      <c r="K5293" s="19" t="str">
        <f t="shared" si="580"/>
        <v>Not Used</v>
      </c>
      <c r="L5293" s="27" t="str">
        <f t="shared" si="576"/>
        <v>CHECK</v>
      </c>
      <c r="M5293" s="27" t="str">
        <f t="shared" si="577"/>
        <v>Bedrock</v>
      </c>
    </row>
    <row r="5294" spans="1:13" x14ac:dyDescent="0.25">
      <c r="A5294" s="15" t="s">
        <v>152</v>
      </c>
      <c r="B5294" s="16" t="s">
        <v>31</v>
      </c>
      <c r="C5294" s="15" t="str">
        <f t="shared" si="575"/>
        <v>Slate_Stoney</v>
      </c>
      <c r="D5294" s="15">
        <v>1</v>
      </c>
      <c r="E5294" s="33">
        <f t="shared" si="578"/>
        <v>-4.8075106056537004E-2</v>
      </c>
      <c r="F5294" s="15" t="str">
        <f t="shared" si="574"/>
        <v>Rare/Uncommon</v>
      </c>
      <c r="G5294" s="17" t="s">
        <v>159</v>
      </c>
      <c r="H5294" s="18" t="s">
        <v>166</v>
      </c>
      <c r="I5294" s="26" t="s">
        <v>166</v>
      </c>
      <c r="J5294" s="19" t="str">
        <f t="shared" si="579"/>
        <v>Needs Review</v>
      </c>
      <c r="K5294" s="19" t="str">
        <f t="shared" si="580"/>
        <v>Bell &amp; Erber</v>
      </c>
      <c r="L5294" s="27" t="str">
        <f t="shared" si="576"/>
        <v>Bedrock</v>
      </c>
      <c r="M5294" s="27" t="str">
        <f t="shared" si="577"/>
        <v>Bedrock</v>
      </c>
    </row>
    <row r="5295" spans="1:13" x14ac:dyDescent="0.25">
      <c r="A5295" s="15" t="s">
        <v>152</v>
      </c>
      <c r="B5295" s="16" t="s">
        <v>32</v>
      </c>
      <c r="C5295" s="15" t="str">
        <f t="shared" si="575"/>
        <v>Slate_Stringers</v>
      </c>
      <c r="D5295" s="15">
        <v>1</v>
      </c>
      <c r="E5295" s="33">
        <f t="shared" si="578"/>
        <v>-4.8075106056537004E-2</v>
      </c>
      <c r="F5295" s="15" t="str">
        <f t="shared" si="574"/>
        <v>Rare/Uncommon</v>
      </c>
      <c r="G5295" s="17" t="s">
        <v>159</v>
      </c>
      <c r="H5295" s="18" t="s">
        <v>166</v>
      </c>
      <c r="I5295" s="26" t="s">
        <v>166</v>
      </c>
      <c r="J5295" s="19" t="str">
        <f t="shared" si="579"/>
        <v>Needs Review</v>
      </c>
      <c r="K5295" s="19" t="str">
        <f t="shared" si="580"/>
        <v>Bell &amp; Erber</v>
      </c>
      <c r="L5295" s="27" t="str">
        <f t="shared" si="576"/>
        <v>Bedrock</v>
      </c>
      <c r="M5295" s="27" t="str">
        <f t="shared" si="577"/>
        <v>Bedrock</v>
      </c>
    </row>
    <row r="5296" spans="1:13" x14ac:dyDescent="0.25">
      <c r="A5296" s="15" t="s">
        <v>152</v>
      </c>
      <c r="B5296" s="16" t="s">
        <v>33</v>
      </c>
      <c r="C5296" s="15" t="str">
        <f t="shared" si="575"/>
        <v>Slate_Strips</v>
      </c>
      <c r="D5296" s="15">
        <v>0</v>
      </c>
      <c r="E5296" s="33">
        <f t="shared" si="578"/>
        <v>-4.8134274696818129E-2</v>
      </c>
      <c r="F5296" s="15" t="str">
        <f t="shared" si="574"/>
        <v>Not Used</v>
      </c>
      <c r="G5296" s="17" t="s">
        <v>159</v>
      </c>
      <c r="H5296" s="18" t="s">
        <v>166</v>
      </c>
      <c r="I5296" s="26" t="s">
        <v>166</v>
      </c>
      <c r="J5296" s="19" t="str">
        <f t="shared" si="579"/>
        <v>Not Used</v>
      </c>
      <c r="K5296" s="19" t="str">
        <f t="shared" si="580"/>
        <v>Not Used</v>
      </c>
      <c r="L5296" s="27" t="str">
        <f t="shared" si="576"/>
        <v>CHECK</v>
      </c>
      <c r="M5296" s="27" t="str">
        <f t="shared" si="577"/>
        <v>Bedrock</v>
      </c>
    </row>
    <row r="5297" spans="1:13" x14ac:dyDescent="0.25">
      <c r="A5297" s="15" t="s">
        <v>152</v>
      </c>
      <c r="B5297" s="16" t="s">
        <v>34</v>
      </c>
      <c r="C5297" s="15" t="str">
        <f t="shared" si="575"/>
        <v>Slate_Swelling</v>
      </c>
      <c r="D5297" s="15">
        <v>0</v>
      </c>
      <c r="E5297" s="33">
        <f t="shared" si="578"/>
        <v>-4.8134274696818129E-2</v>
      </c>
      <c r="F5297" s="15" t="str">
        <f t="shared" si="574"/>
        <v>Not Used</v>
      </c>
      <c r="G5297" s="17" t="s">
        <v>159</v>
      </c>
      <c r="H5297" s="18" t="s">
        <v>166</v>
      </c>
      <c r="I5297" s="26" t="s">
        <v>166</v>
      </c>
      <c r="J5297" s="19" t="str">
        <f t="shared" si="579"/>
        <v>Not Used</v>
      </c>
      <c r="K5297" s="19" t="str">
        <f t="shared" si="580"/>
        <v>Not Used</v>
      </c>
      <c r="L5297" s="27" t="str">
        <f t="shared" si="576"/>
        <v>CHECK</v>
      </c>
      <c r="M5297" s="27" t="str">
        <f t="shared" si="577"/>
        <v>Bedrock</v>
      </c>
    </row>
    <row r="5298" spans="1:13" x14ac:dyDescent="0.25">
      <c r="A5298" s="15" t="s">
        <v>152</v>
      </c>
      <c r="B5298" s="16" t="s">
        <v>35</v>
      </c>
      <c r="C5298" s="15" t="str">
        <f t="shared" si="575"/>
        <v>Slate_Very Coarse</v>
      </c>
      <c r="D5298" s="15">
        <v>0</v>
      </c>
      <c r="E5298" s="33">
        <f t="shared" si="578"/>
        <v>-4.8134274696818129E-2</v>
      </c>
      <c r="F5298" s="15" t="str">
        <f t="shared" si="574"/>
        <v>Not Used</v>
      </c>
      <c r="G5298" s="17" t="s">
        <v>159</v>
      </c>
      <c r="H5298" s="18" t="s">
        <v>166</v>
      </c>
      <c r="I5298" s="26" t="s">
        <v>166</v>
      </c>
      <c r="J5298" s="19" t="str">
        <f t="shared" si="579"/>
        <v>Not Used</v>
      </c>
      <c r="K5298" s="19" t="str">
        <f t="shared" si="580"/>
        <v>Not Used</v>
      </c>
      <c r="L5298" s="27" t="str">
        <f t="shared" si="576"/>
        <v>CHECK</v>
      </c>
      <c r="M5298" s="27" t="str">
        <f t="shared" si="577"/>
        <v>Bedrock</v>
      </c>
    </row>
    <row r="5299" spans="1:13" x14ac:dyDescent="0.25">
      <c r="A5299" s="15" t="s">
        <v>152</v>
      </c>
      <c r="B5299" s="16" t="s">
        <v>160</v>
      </c>
      <c r="C5299" s="15" t="str">
        <f t="shared" si="575"/>
        <v>Slate_Very Fine</v>
      </c>
      <c r="D5299" s="15">
        <v>0</v>
      </c>
      <c r="E5299" s="33">
        <f t="shared" si="578"/>
        <v>-4.8134274696818129E-2</v>
      </c>
      <c r="F5299" s="15" t="str">
        <f t="shared" si="574"/>
        <v>Not Used</v>
      </c>
      <c r="G5299" s="17" t="s">
        <v>159</v>
      </c>
      <c r="H5299" s="18" t="s">
        <v>166</v>
      </c>
      <c r="I5299" s="26" t="s">
        <v>166</v>
      </c>
      <c r="J5299" s="19" t="str">
        <f t="shared" si="579"/>
        <v>Not Used</v>
      </c>
      <c r="K5299" s="19" t="str">
        <f t="shared" si="580"/>
        <v>Not Used</v>
      </c>
      <c r="L5299" s="27" t="str">
        <f t="shared" si="576"/>
        <v>CHECK</v>
      </c>
      <c r="M5299" s="27" t="str">
        <f t="shared" si="577"/>
        <v>Bedrock</v>
      </c>
    </row>
    <row r="5300" spans="1:13" x14ac:dyDescent="0.25">
      <c r="A5300" s="15" t="s">
        <v>152</v>
      </c>
      <c r="B5300" s="16" t="s">
        <v>36</v>
      </c>
      <c r="C5300" s="15" t="str">
        <f t="shared" si="575"/>
        <v>Slate_Very Fine-Coarse</v>
      </c>
      <c r="D5300" s="15">
        <v>0</v>
      </c>
      <c r="E5300" s="33">
        <f t="shared" si="578"/>
        <v>-4.8134274696818129E-2</v>
      </c>
      <c r="F5300" s="15" t="str">
        <f t="shared" si="574"/>
        <v>Not Used</v>
      </c>
      <c r="G5300" s="17" t="s">
        <v>159</v>
      </c>
      <c r="H5300" s="18" t="s">
        <v>166</v>
      </c>
      <c r="I5300" s="26" t="s">
        <v>166</v>
      </c>
      <c r="J5300" s="19" t="str">
        <f t="shared" si="579"/>
        <v>Not Used</v>
      </c>
      <c r="K5300" s="19" t="str">
        <f t="shared" si="580"/>
        <v>Not Used</v>
      </c>
      <c r="L5300" s="27" t="str">
        <f t="shared" si="576"/>
        <v>CHECK</v>
      </c>
      <c r="M5300" s="27" t="str">
        <f t="shared" si="577"/>
        <v>Bedrock</v>
      </c>
    </row>
    <row r="5301" spans="1:13" x14ac:dyDescent="0.25">
      <c r="A5301" s="15" t="s">
        <v>152</v>
      </c>
      <c r="B5301" s="16" t="s">
        <v>37</v>
      </c>
      <c r="C5301" s="15" t="str">
        <f t="shared" si="575"/>
        <v>Slate_Very Fine-Fine</v>
      </c>
      <c r="D5301" s="15">
        <v>0</v>
      </c>
      <c r="E5301" s="33">
        <f t="shared" si="578"/>
        <v>-4.8134274696818129E-2</v>
      </c>
      <c r="F5301" s="15" t="str">
        <f t="shared" si="574"/>
        <v>Not Used</v>
      </c>
      <c r="G5301" s="17" t="s">
        <v>159</v>
      </c>
      <c r="H5301" s="18" t="s">
        <v>166</v>
      </c>
      <c r="I5301" s="26" t="s">
        <v>166</v>
      </c>
      <c r="J5301" s="19" t="str">
        <f t="shared" si="579"/>
        <v>Not Used</v>
      </c>
      <c r="K5301" s="19" t="str">
        <f t="shared" si="580"/>
        <v>Not Used</v>
      </c>
      <c r="L5301" s="27" t="str">
        <f t="shared" si="576"/>
        <v>CHECK</v>
      </c>
      <c r="M5301" s="27" t="str">
        <f t="shared" si="577"/>
        <v>Bedrock</v>
      </c>
    </row>
    <row r="5302" spans="1:13" x14ac:dyDescent="0.25">
      <c r="A5302" s="15" t="s">
        <v>152</v>
      </c>
      <c r="B5302" s="16" t="s">
        <v>38</v>
      </c>
      <c r="C5302" s="15" t="str">
        <f t="shared" si="575"/>
        <v>Slate_Very Fine-Medium</v>
      </c>
      <c r="D5302" s="15">
        <v>0</v>
      </c>
      <c r="E5302" s="33">
        <f t="shared" si="578"/>
        <v>-4.8134274696818129E-2</v>
      </c>
      <c r="F5302" s="15" t="str">
        <f t="shared" si="574"/>
        <v>Not Used</v>
      </c>
      <c r="G5302" s="17" t="s">
        <v>159</v>
      </c>
      <c r="H5302" s="18" t="s">
        <v>166</v>
      </c>
      <c r="I5302" s="26" t="s">
        <v>166</v>
      </c>
      <c r="J5302" s="19" t="str">
        <f t="shared" si="579"/>
        <v>Not Used</v>
      </c>
      <c r="K5302" s="19" t="str">
        <f t="shared" si="580"/>
        <v>Not Used</v>
      </c>
      <c r="L5302" s="27" t="str">
        <f t="shared" si="576"/>
        <v>CHECK</v>
      </c>
      <c r="M5302" s="27" t="str">
        <f t="shared" si="577"/>
        <v>Bedrock</v>
      </c>
    </row>
    <row r="5303" spans="1:13" x14ac:dyDescent="0.25">
      <c r="A5303" s="15" t="s">
        <v>152</v>
      </c>
      <c r="B5303" s="16" t="s">
        <v>39</v>
      </c>
      <c r="C5303" s="15" t="str">
        <f t="shared" si="575"/>
        <v>Slate_Very Hard</v>
      </c>
      <c r="D5303" s="15">
        <v>2</v>
      </c>
      <c r="E5303" s="33">
        <f t="shared" si="578"/>
        <v>-4.8015937416255879E-2</v>
      </c>
      <c r="F5303" s="15" t="str">
        <f t="shared" si="574"/>
        <v>Rare/Uncommon</v>
      </c>
      <c r="G5303" s="17" t="s">
        <v>159</v>
      </c>
      <c r="H5303" s="18" t="s">
        <v>166</v>
      </c>
      <c r="I5303" s="26" t="s">
        <v>166</v>
      </c>
      <c r="J5303" s="19" t="str">
        <f t="shared" si="579"/>
        <v>Needs Review</v>
      </c>
      <c r="K5303" s="19" t="str">
        <f t="shared" si="580"/>
        <v>Bell &amp; Erber</v>
      </c>
      <c r="L5303" s="27" t="str">
        <f t="shared" si="576"/>
        <v>Bedrock</v>
      </c>
      <c r="M5303" s="27" t="str">
        <f t="shared" si="577"/>
        <v>Bedrock</v>
      </c>
    </row>
    <row r="5304" spans="1:13" x14ac:dyDescent="0.25">
      <c r="A5304" s="15" t="s">
        <v>152</v>
      </c>
      <c r="B5304" s="16" t="s">
        <v>40</v>
      </c>
      <c r="C5304" s="15" t="str">
        <f t="shared" si="575"/>
        <v>Slate_W/Boulders</v>
      </c>
      <c r="D5304" s="15">
        <v>1</v>
      </c>
      <c r="E5304" s="33">
        <f t="shared" si="578"/>
        <v>-4.8075106056537004E-2</v>
      </c>
      <c r="F5304" s="15" t="str">
        <f t="shared" si="574"/>
        <v>Rare/Uncommon</v>
      </c>
      <c r="G5304" s="17" t="s">
        <v>159</v>
      </c>
      <c r="H5304" s="18" t="s">
        <v>166</v>
      </c>
      <c r="I5304" s="26" t="s">
        <v>166</v>
      </c>
      <c r="J5304" s="19" t="str">
        <f t="shared" si="579"/>
        <v>Needs Review</v>
      </c>
      <c r="K5304" s="19" t="str">
        <f t="shared" si="580"/>
        <v>Bell &amp; Erber</v>
      </c>
      <c r="L5304" s="27" t="str">
        <f t="shared" si="576"/>
        <v>Bedrock</v>
      </c>
      <c r="M5304" s="27" t="str">
        <f t="shared" si="577"/>
        <v>Bedrock</v>
      </c>
    </row>
    <row r="5305" spans="1:13" x14ac:dyDescent="0.25">
      <c r="A5305" s="15" t="s">
        <v>152</v>
      </c>
      <c r="B5305" s="16" t="s">
        <v>41</v>
      </c>
      <c r="C5305" s="15" t="str">
        <f t="shared" si="575"/>
        <v>Slate_W/Clay</v>
      </c>
      <c r="D5305" s="15">
        <v>24</v>
      </c>
      <c r="E5305" s="33">
        <f t="shared" si="578"/>
        <v>-4.6714227330071093E-2</v>
      </c>
      <c r="F5305" s="15" t="str">
        <f t="shared" si="574"/>
        <v>Rare/Uncommon</v>
      </c>
      <c r="G5305" s="17" t="s">
        <v>159</v>
      </c>
      <c r="H5305" s="18" t="s">
        <v>166</v>
      </c>
      <c r="I5305" s="26" t="s">
        <v>166</v>
      </c>
      <c r="J5305" s="19" t="str">
        <f t="shared" si="579"/>
        <v>Needs Review</v>
      </c>
      <c r="K5305" s="19" t="str">
        <f t="shared" si="580"/>
        <v>Bell &amp; Erber</v>
      </c>
      <c r="L5305" s="27" t="str">
        <f t="shared" si="576"/>
        <v>Bedrock</v>
      </c>
      <c r="M5305" s="27" t="str">
        <f t="shared" si="577"/>
        <v>Bedrock</v>
      </c>
    </row>
    <row r="5306" spans="1:13" x14ac:dyDescent="0.25">
      <c r="A5306" s="15" t="s">
        <v>152</v>
      </c>
      <c r="B5306" s="16" t="s">
        <v>42</v>
      </c>
      <c r="C5306" s="15" t="str">
        <f t="shared" si="575"/>
        <v>Slate_W/Coal</v>
      </c>
      <c r="D5306" s="15">
        <v>5</v>
      </c>
      <c r="E5306" s="33">
        <f t="shared" si="578"/>
        <v>-4.7838431495412496E-2</v>
      </c>
      <c r="F5306" s="15" t="str">
        <f t="shared" si="574"/>
        <v>Rare/Uncommon</v>
      </c>
      <c r="G5306" s="17" t="s">
        <v>159</v>
      </c>
      <c r="H5306" s="18" t="s">
        <v>166</v>
      </c>
      <c r="I5306" s="26" t="s">
        <v>166</v>
      </c>
      <c r="J5306" s="19" t="str">
        <f t="shared" si="579"/>
        <v>Needs Review</v>
      </c>
      <c r="K5306" s="19" t="str">
        <f t="shared" si="580"/>
        <v>Bell &amp; Erber</v>
      </c>
      <c r="L5306" s="27" t="str">
        <f t="shared" si="576"/>
        <v>Bedrock</v>
      </c>
      <c r="M5306" s="27" t="str">
        <f t="shared" si="577"/>
        <v>Bedrock</v>
      </c>
    </row>
    <row r="5307" spans="1:13" x14ac:dyDescent="0.25">
      <c r="A5307" s="15" t="s">
        <v>152</v>
      </c>
      <c r="B5307" s="16" t="s">
        <v>43</v>
      </c>
      <c r="C5307" s="15" t="str">
        <f t="shared" si="575"/>
        <v>Slate_W/Cobbles</v>
      </c>
      <c r="D5307" s="15">
        <v>0</v>
      </c>
      <c r="E5307" s="33">
        <f t="shared" si="578"/>
        <v>-4.8134274696818129E-2</v>
      </c>
      <c r="F5307" s="15" t="str">
        <f t="shared" si="574"/>
        <v>Not Used</v>
      </c>
      <c r="G5307" s="17" t="s">
        <v>159</v>
      </c>
      <c r="H5307" s="18" t="s">
        <v>166</v>
      </c>
      <c r="I5307" s="26" t="s">
        <v>166</v>
      </c>
      <c r="J5307" s="19" t="str">
        <f t="shared" si="579"/>
        <v>Not Used</v>
      </c>
      <c r="K5307" s="19" t="str">
        <f t="shared" si="580"/>
        <v>Not Used</v>
      </c>
      <c r="L5307" s="27" t="str">
        <f t="shared" si="576"/>
        <v>CHECK</v>
      </c>
      <c r="M5307" s="27" t="str">
        <f t="shared" si="577"/>
        <v>Bedrock</v>
      </c>
    </row>
    <row r="5308" spans="1:13" x14ac:dyDescent="0.25">
      <c r="A5308" s="15" t="s">
        <v>152</v>
      </c>
      <c r="B5308" s="16" t="s">
        <v>44</v>
      </c>
      <c r="C5308" s="15" t="str">
        <f t="shared" si="575"/>
        <v>Slate_W/Dolomite</v>
      </c>
      <c r="D5308" s="15">
        <v>3</v>
      </c>
      <c r="E5308" s="33">
        <f t="shared" si="578"/>
        <v>-4.7956768775974754E-2</v>
      </c>
      <c r="F5308" s="15" t="str">
        <f t="shared" si="574"/>
        <v>Rare/Uncommon</v>
      </c>
      <c r="G5308" s="17" t="s">
        <v>159</v>
      </c>
      <c r="H5308" s="18" t="s">
        <v>166</v>
      </c>
      <c r="I5308" s="26" t="s">
        <v>166</v>
      </c>
      <c r="J5308" s="19" t="str">
        <f t="shared" si="579"/>
        <v>Needs Review</v>
      </c>
      <c r="K5308" s="19" t="str">
        <f t="shared" si="580"/>
        <v>Bell &amp; Erber</v>
      </c>
      <c r="L5308" s="27" t="str">
        <f t="shared" si="576"/>
        <v>Bedrock</v>
      </c>
      <c r="M5308" s="27" t="str">
        <f t="shared" si="577"/>
        <v>Bedrock</v>
      </c>
    </row>
    <row r="5309" spans="1:13" x14ac:dyDescent="0.25">
      <c r="A5309" s="15" t="s">
        <v>152</v>
      </c>
      <c r="B5309" s="16" t="s">
        <v>45</v>
      </c>
      <c r="C5309" s="15" t="str">
        <f t="shared" si="575"/>
        <v>Slate_W/Gravel</v>
      </c>
      <c r="D5309" s="15">
        <v>28</v>
      </c>
      <c r="E5309" s="33">
        <f t="shared" si="578"/>
        <v>-4.6477552768946585E-2</v>
      </c>
      <c r="F5309" s="15" t="str">
        <f t="shared" si="574"/>
        <v>Rare/Uncommon</v>
      </c>
      <c r="G5309" s="17" t="s">
        <v>159</v>
      </c>
      <c r="H5309" s="18" t="s">
        <v>166</v>
      </c>
      <c r="I5309" s="26" t="s">
        <v>166</v>
      </c>
      <c r="J5309" s="19" t="str">
        <f t="shared" si="579"/>
        <v>Needs Review</v>
      </c>
      <c r="K5309" s="19" t="str">
        <f t="shared" si="580"/>
        <v>Bell &amp; Erber</v>
      </c>
      <c r="L5309" s="27" t="str">
        <f t="shared" si="576"/>
        <v>Bedrock</v>
      </c>
      <c r="M5309" s="27" t="str">
        <f t="shared" si="577"/>
        <v>Bedrock</v>
      </c>
    </row>
    <row r="5310" spans="1:13" x14ac:dyDescent="0.25">
      <c r="A5310" s="15" t="s">
        <v>152</v>
      </c>
      <c r="B5310" s="16" t="s">
        <v>46</v>
      </c>
      <c r="C5310" s="15" t="str">
        <f t="shared" si="575"/>
        <v>Slate_W/Gypsum</v>
      </c>
      <c r="D5310" s="15">
        <v>1</v>
      </c>
      <c r="E5310" s="33">
        <f t="shared" si="578"/>
        <v>-4.8075106056537004E-2</v>
      </c>
      <c r="F5310" s="15" t="str">
        <f t="shared" si="574"/>
        <v>Rare/Uncommon</v>
      </c>
      <c r="G5310" s="17" t="s">
        <v>159</v>
      </c>
      <c r="H5310" s="18" t="s">
        <v>166</v>
      </c>
      <c r="I5310" s="26" t="s">
        <v>166</v>
      </c>
      <c r="J5310" s="19" t="str">
        <f t="shared" si="579"/>
        <v>Needs Review</v>
      </c>
      <c r="K5310" s="19" t="str">
        <f t="shared" si="580"/>
        <v>Bell &amp; Erber</v>
      </c>
      <c r="L5310" s="27" t="str">
        <f t="shared" si="576"/>
        <v>Bedrock</v>
      </c>
      <c r="M5310" s="27" t="str">
        <f t="shared" si="577"/>
        <v>Bedrock</v>
      </c>
    </row>
    <row r="5311" spans="1:13" x14ac:dyDescent="0.25">
      <c r="A5311" s="15" t="s">
        <v>152</v>
      </c>
      <c r="B5311" s="16" t="s">
        <v>47</v>
      </c>
      <c r="C5311" s="15" t="str">
        <f t="shared" si="575"/>
        <v>Slate_W/Limestone</v>
      </c>
      <c r="D5311" s="15">
        <v>69</v>
      </c>
      <c r="E5311" s="33">
        <f t="shared" si="578"/>
        <v>-4.4051638517420388E-2</v>
      </c>
      <c r="F5311" s="15" t="str">
        <f t="shared" si="574"/>
        <v>Rare/Uncommon</v>
      </c>
      <c r="G5311" s="17" t="s">
        <v>159</v>
      </c>
      <c r="H5311" s="18" t="s">
        <v>166</v>
      </c>
      <c r="I5311" s="26" t="s">
        <v>166</v>
      </c>
      <c r="J5311" s="19" t="str">
        <f t="shared" si="579"/>
        <v>Needs Review</v>
      </c>
      <c r="K5311" s="19" t="str">
        <f t="shared" si="580"/>
        <v>Bell &amp; Erber</v>
      </c>
      <c r="L5311" s="27" t="str">
        <f t="shared" si="576"/>
        <v>Bedrock</v>
      </c>
      <c r="M5311" s="27" t="str">
        <f t="shared" si="577"/>
        <v>Bedrock</v>
      </c>
    </row>
    <row r="5312" spans="1:13" x14ac:dyDescent="0.25">
      <c r="A5312" s="15" t="s">
        <v>152</v>
      </c>
      <c r="B5312" s="16" t="s">
        <v>48</v>
      </c>
      <c r="C5312" s="15" t="str">
        <f t="shared" si="575"/>
        <v>Slate_W/Pyrite</v>
      </c>
      <c r="D5312" s="15">
        <v>2</v>
      </c>
      <c r="E5312" s="33">
        <f t="shared" si="578"/>
        <v>-4.8015937416255879E-2</v>
      </c>
      <c r="F5312" s="15" t="str">
        <f t="shared" si="574"/>
        <v>Rare/Uncommon</v>
      </c>
      <c r="G5312" s="17" t="s">
        <v>159</v>
      </c>
      <c r="H5312" s="18" t="s">
        <v>166</v>
      </c>
      <c r="I5312" s="26" t="s">
        <v>166</v>
      </c>
      <c r="J5312" s="19" t="str">
        <f t="shared" si="579"/>
        <v>Needs Review</v>
      </c>
      <c r="K5312" s="19" t="str">
        <f t="shared" si="580"/>
        <v>Bell &amp; Erber</v>
      </c>
      <c r="L5312" s="27" t="str">
        <f t="shared" si="576"/>
        <v>Bedrock</v>
      </c>
      <c r="M5312" s="27" t="str">
        <f t="shared" si="577"/>
        <v>Bedrock</v>
      </c>
    </row>
    <row r="5313" spans="1:13" x14ac:dyDescent="0.25">
      <c r="A5313" s="15" t="s">
        <v>152</v>
      </c>
      <c r="B5313" s="16" t="s">
        <v>49</v>
      </c>
      <c r="C5313" s="15" t="str">
        <f t="shared" si="575"/>
        <v>Slate_W/Sand</v>
      </c>
      <c r="D5313" s="15">
        <v>14</v>
      </c>
      <c r="E5313" s="33">
        <f t="shared" si="578"/>
        <v>-4.7305913732882357E-2</v>
      </c>
      <c r="F5313" s="15" t="str">
        <f t="shared" si="574"/>
        <v>Rare/Uncommon</v>
      </c>
      <c r="G5313" s="17" t="s">
        <v>159</v>
      </c>
      <c r="H5313" s="18" t="s">
        <v>166</v>
      </c>
      <c r="I5313" s="26" t="s">
        <v>166</v>
      </c>
      <c r="J5313" s="19" t="str">
        <f t="shared" si="579"/>
        <v>Needs Review</v>
      </c>
      <c r="K5313" s="19" t="str">
        <f t="shared" si="580"/>
        <v>Bell &amp; Erber</v>
      </c>
      <c r="L5313" s="27" t="str">
        <f t="shared" si="576"/>
        <v>Bedrock</v>
      </c>
      <c r="M5313" s="27" t="str">
        <f t="shared" si="577"/>
        <v>Bedrock</v>
      </c>
    </row>
    <row r="5314" spans="1:13" x14ac:dyDescent="0.25">
      <c r="A5314" s="15" t="s">
        <v>152</v>
      </c>
      <c r="B5314" s="16" t="s">
        <v>50</v>
      </c>
      <c r="C5314" s="15" t="str">
        <f t="shared" si="575"/>
        <v>Slate_W/Sandstone</v>
      </c>
      <c r="D5314" s="15">
        <v>1233</v>
      </c>
      <c r="E5314" s="33">
        <f t="shared" si="578"/>
        <v>2.4820658769811037E-2</v>
      </c>
      <c r="F5314" s="15" t="str">
        <f t="shared" ref="F5314:F5377" si="581">IF(D5314=0,"Not Used",
IF(E5314&lt;Mean,"Rare/Uncommon",
IF(AND(E5314&gt;Mean,E5314&lt;(Mean + Standard_Deviation)),"Fairly Common",
IF(AND(E5314&gt;(Mean + Standard_Deviation),E5314&lt;(Mean + (2*Standard_Deviation))),"Common",
IF(E5314&gt;(Mean + (2*Standard_Deviation)),"Very Common","")))))</f>
        <v>Fairly Common</v>
      </c>
      <c r="G5314" s="17" t="s">
        <v>159</v>
      </c>
      <c r="H5314" s="18" t="s">
        <v>166</v>
      </c>
      <c r="I5314" s="26" t="s">
        <v>166</v>
      </c>
      <c r="J5314" s="19" t="str">
        <f t="shared" si="579"/>
        <v>Needs Review</v>
      </c>
      <c r="K5314" s="19" t="str">
        <f t="shared" si="580"/>
        <v>Bell &amp; Erber</v>
      </c>
      <c r="L5314" s="27" t="str">
        <f t="shared" si="576"/>
        <v>Bedrock</v>
      </c>
      <c r="M5314" s="27" t="str">
        <f t="shared" si="577"/>
        <v>Bedrock</v>
      </c>
    </row>
    <row r="5315" spans="1:13" x14ac:dyDescent="0.25">
      <c r="A5315" s="15" t="s">
        <v>152</v>
      </c>
      <c r="B5315" s="16" t="s">
        <v>51</v>
      </c>
      <c r="C5315" s="15" t="str">
        <f t="shared" ref="C5315:C5378" si="582">A5315&amp;"_"&amp;IF(ISBLANK(B5315),"",B5315)</f>
        <v>Slate_W/Shale</v>
      </c>
      <c r="D5315" s="15">
        <v>375</v>
      </c>
      <c r="E5315" s="33">
        <f t="shared" si="578"/>
        <v>-2.5946034591395634E-2</v>
      </c>
      <c r="F5315" s="15" t="str">
        <f t="shared" si="581"/>
        <v>Rare/Uncommon</v>
      </c>
      <c r="G5315" s="17" t="s">
        <v>159</v>
      </c>
      <c r="H5315" s="18" t="s">
        <v>166</v>
      </c>
      <c r="I5315" s="26" t="s">
        <v>166</v>
      </c>
      <c r="J5315" s="19" t="str">
        <f t="shared" si="579"/>
        <v>Needs Review</v>
      </c>
      <c r="K5315" s="19" t="str">
        <f t="shared" si="580"/>
        <v>Bell &amp; Erber</v>
      </c>
      <c r="L5315" s="27" t="str">
        <f t="shared" ref="L5315:L5378" si="583">IF(K5315="Esch &amp; Erber",I5315,IF(OR(K5315="Bell &amp; Esch",K5315="Bell &amp; Erber",K5315="Everyone Agrees"),H5315,"CHECK"))</f>
        <v>Bedrock</v>
      </c>
      <c r="M5315" s="27" t="str">
        <f t="shared" ref="M5315:M5378" si="584">IF(K5315="Everyone Agrees",H5315,IF(J5315="Not Used",H5315,IF(NOT(L5315="CHECK"),L5315,H5315)))</f>
        <v>Bedrock</v>
      </c>
    </row>
    <row r="5316" spans="1:13" x14ac:dyDescent="0.25">
      <c r="A5316" s="15" t="s">
        <v>152</v>
      </c>
      <c r="B5316" s="16" t="s">
        <v>52</v>
      </c>
      <c r="C5316" s="15" t="str">
        <f t="shared" si="582"/>
        <v>Slate_W/Silt</v>
      </c>
      <c r="D5316" s="15">
        <v>6</v>
      </c>
      <c r="E5316" s="33">
        <f t="shared" ref="E5316:E5379" si="585">STANDARDIZE(D5316,(SUM($D$2:$D$5657)/COUNT($D$2:$D$5657)),_xlfn.STDEV.P($D$2:$D$5657))</f>
        <v>-4.7779262855131371E-2</v>
      </c>
      <c r="F5316" s="15" t="str">
        <f t="shared" si="581"/>
        <v>Rare/Uncommon</v>
      </c>
      <c r="G5316" s="17" t="s">
        <v>159</v>
      </c>
      <c r="H5316" s="18" t="s">
        <v>166</v>
      </c>
      <c r="I5316" s="26" t="s">
        <v>166</v>
      </c>
      <c r="J5316" s="19" t="str">
        <f t="shared" ref="J5316:J5379" si="586">IF(AND(G5316=H5316,I5316=H5316),"Yes",IF(AND(OR(G5316="CHECK",H5316="CHECK",I5316="CHECK"),NOT(F5316="Not Used")),"Needs Review",IF(F5316="Not Used", "Not Used","No")))</f>
        <v>Needs Review</v>
      </c>
      <c r="K5316" s="19" t="str">
        <f t="shared" ref="K5316:K5379" si="587">IF(J5316="Yes","Everyone Agrees",IF(F5316="Not Used","Not Used",IF(AND(G5316="CHECK",I5316="CHECK"),"Needs Review",IF(G5316=H5316,"Bell &amp; Esch",IF(H5316=I5316,"Bell &amp; Erber",IF(G5316=I5316,"Esch &amp; Erber","Nobody Agrees"))))))</f>
        <v>Bell &amp; Erber</v>
      </c>
      <c r="L5316" s="27" t="str">
        <f t="shared" si="583"/>
        <v>Bedrock</v>
      </c>
      <c r="M5316" s="27" t="str">
        <f t="shared" si="584"/>
        <v>Bedrock</v>
      </c>
    </row>
    <row r="5317" spans="1:13" x14ac:dyDescent="0.25">
      <c r="A5317" s="15" t="s">
        <v>152</v>
      </c>
      <c r="B5317" s="16" t="s">
        <v>53</v>
      </c>
      <c r="C5317" s="15" t="str">
        <f t="shared" si="582"/>
        <v>Slate_W/Stones</v>
      </c>
      <c r="D5317" s="15">
        <v>13</v>
      </c>
      <c r="E5317" s="33">
        <f t="shared" si="585"/>
        <v>-4.7365082373163482E-2</v>
      </c>
      <c r="F5317" s="15" t="str">
        <f t="shared" si="581"/>
        <v>Rare/Uncommon</v>
      </c>
      <c r="G5317" s="17" t="s">
        <v>159</v>
      </c>
      <c r="H5317" s="18" t="s">
        <v>166</v>
      </c>
      <c r="I5317" s="26" t="s">
        <v>166</v>
      </c>
      <c r="J5317" s="19" t="str">
        <f t="shared" si="586"/>
        <v>Needs Review</v>
      </c>
      <c r="K5317" s="19" t="str">
        <f t="shared" si="587"/>
        <v>Bell &amp; Erber</v>
      </c>
      <c r="L5317" s="27" t="str">
        <f t="shared" si="583"/>
        <v>Bedrock</v>
      </c>
      <c r="M5317" s="27" t="str">
        <f t="shared" si="584"/>
        <v>Bedrock</v>
      </c>
    </row>
    <row r="5318" spans="1:13" x14ac:dyDescent="0.25">
      <c r="A5318" s="15" t="s">
        <v>152</v>
      </c>
      <c r="B5318" s="16" t="s">
        <v>54</v>
      </c>
      <c r="C5318" s="15" t="str">
        <f t="shared" si="582"/>
        <v>Slate_Water Bearing</v>
      </c>
      <c r="D5318" s="15">
        <v>6</v>
      </c>
      <c r="E5318" s="33">
        <f t="shared" si="585"/>
        <v>-4.7779262855131371E-2</v>
      </c>
      <c r="F5318" s="15" t="str">
        <f t="shared" si="581"/>
        <v>Rare/Uncommon</v>
      </c>
      <c r="G5318" s="17" t="s">
        <v>159</v>
      </c>
      <c r="H5318" s="18" t="s">
        <v>166</v>
      </c>
      <c r="I5318" s="26" t="s">
        <v>166</v>
      </c>
      <c r="J5318" s="19" t="str">
        <f t="shared" si="586"/>
        <v>Needs Review</v>
      </c>
      <c r="K5318" s="19" t="str">
        <f t="shared" si="587"/>
        <v>Bell &amp; Erber</v>
      </c>
      <c r="L5318" s="27" t="str">
        <f t="shared" si="583"/>
        <v>Bedrock</v>
      </c>
      <c r="M5318" s="27" t="str">
        <f t="shared" si="584"/>
        <v>Bedrock</v>
      </c>
    </row>
    <row r="5319" spans="1:13" x14ac:dyDescent="0.25">
      <c r="A5319" s="15" t="s">
        <v>152</v>
      </c>
      <c r="B5319" s="16" t="s">
        <v>55</v>
      </c>
      <c r="C5319" s="15" t="str">
        <f t="shared" si="582"/>
        <v>Slate_Weathered</v>
      </c>
      <c r="D5319" s="15">
        <v>6</v>
      </c>
      <c r="E5319" s="33">
        <f t="shared" si="585"/>
        <v>-4.7779262855131371E-2</v>
      </c>
      <c r="F5319" s="15" t="str">
        <f t="shared" si="581"/>
        <v>Rare/Uncommon</v>
      </c>
      <c r="G5319" s="17" t="s">
        <v>159</v>
      </c>
      <c r="H5319" s="18" t="s">
        <v>166</v>
      </c>
      <c r="I5319" s="26" t="s">
        <v>166</v>
      </c>
      <c r="J5319" s="19" t="str">
        <f t="shared" si="586"/>
        <v>Needs Review</v>
      </c>
      <c r="K5319" s="19" t="str">
        <f t="shared" si="587"/>
        <v>Bell &amp; Erber</v>
      </c>
      <c r="L5319" s="27" t="str">
        <f t="shared" si="583"/>
        <v>Bedrock</v>
      </c>
      <c r="M5319" s="27" t="str">
        <f t="shared" si="584"/>
        <v>Bedrock</v>
      </c>
    </row>
    <row r="5320" spans="1:13" x14ac:dyDescent="0.25">
      <c r="A5320" s="15" t="s">
        <v>152</v>
      </c>
      <c r="B5320" s="16" t="s">
        <v>56</v>
      </c>
      <c r="C5320" s="15" t="str">
        <f t="shared" si="582"/>
        <v>Slate_Wet/Moist</v>
      </c>
      <c r="D5320" s="15">
        <v>3</v>
      </c>
      <c r="E5320" s="33">
        <f t="shared" si="585"/>
        <v>-4.7956768775974754E-2</v>
      </c>
      <c r="F5320" s="15" t="str">
        <f t="shared" si="581"/>
        <v>Rare/Uncommon</v>
      </c>
      <c r="G5320" s="17" t="s">
        <v>159</v>
      </c>
      <c r="H5320" s="18" t="s">
        <v>166</v>
      </c>
      <c r="I5320" s="26" t="s">
        <v>166</v>
      </c>
      <c r="J5320" s="19" t="str">
        <f t="shared" si="586"/>
        <v>Needs Review</v>
      </c>
      <c r="K5320" s="19" t="str">
        <f t="shared" si="587"/>
        <v>Bell &amp; Erber</v>
      </c>
      <c r="L5320" s="27" t="str">
        <f t="shared" si="583"/>
        <v>Bedrock</v>
      </c>
      <c r="M5320" s="27" t="str">
        <f t="shared" si="584"/>
        <v>Bedrock</v>
      </c>
    </row>
    <row r="5321" spans="1:13" x14ac:dyDescent="0.25">
      <c r="A5321" s="15" t="s">
        <v>152</v>
      </c>
      <c r="B5321" s="16" t="s">
        <v>57</v>
      </c>
      <c r="C5321" s="15" t="str">
        <f t="shared" si="582"/>
        <v>Slate_Wood</v>
      </c>
      <c r="D5321" s="15">
        <v>0</v>
      </c>
      <c r="E5321" s="33">
        <f t="shared" si="585"/>
        <v>-4.8134274696818129E-2</v>
      </c>
      <c r="F5321" s="15" t="str">
        <f t="shared" si="581"/>
        <v>Not Used</v>
      </c>
      <c r="G5321" s="17" t="s">
        <v>159</v>
      </c>
      <c r="H5321" s="18" t="s">
        <v>166</v>
      </c>
      <c r="I5321" s="26" t="s">
        <v>166</v>
      </c>
      <c r="J5321" s="19" t="str">
        <f t="shared" si="586"/>
        <v>Not Used</v>
      </c>
      <c r="K5321" s="19" t="str">
        <f t="shared" si="587"/>
        <v>Not Used</v>
      </c>
      <c r="L5321" s="27" t="str">
        <f t="shared" si="583"/>
        <v>CHECK</v>
      </c>
      <c r="M5321" s="27" t="str">
        <f t="shared" si="584"/>
        <v>Bedrock</v>
      </c>
    </row>
    <row r="5322" spans="1:13" x14ac:dyDescent="0.25">
      <c r="A5322" s="15" t="s">
        <v>153</v>
      </c>
      <c r="B5322" s="16"/>
      <c r="C5322" s="15" t="str">
        <f t="shared" si="582"/>
        <v>Soapstone (Talc)_</v>
      </c>
      <c r="D5322" s="15">
        <v>277</v>
      </c>
      <c r="E5322" s="33">
        <f t="shared" si="585"/>
        <v>-3.1744561338946049E-2</v>
      </c>
      <c r="F5322" s="15" t="str">
        <f t="shared" si="581"/>
        <v>Rare/Uncommon</v>
      </c>
      <c r="G5322" s="17" t="s">
        <v>159</v>
      </c>
      <c r="H5322" s="18" t="s">
        <v>166</v>
      </c>
      <c r="I5322" s="26" t="s">
        <v>166</v>
      </c>
      <c r="J5322" s="19" t="str">
        <f t="shared" si="586"/>
        <v>Needs Review</v>
      </c>
      <c r="K5322" s="19" t="str">
        <f t="shared" si="587"/>
        <v>Bell &amp; Erber</v>
      </c>
      <c r="L5322" s="27" t="str">
        <f t="shared" si="583"/>
        <v>Bedrock</v>
      </c>
      <c r="M5322" s="27" t="str">
        <f t="shared" si="584"/>
        <v>Bedrock</v>
      </c>
    </row>
    <row r="5323" spans="1:13" x14ac:dyDescent="0.25">
      <c r="A5323" s="15" t="s">
        <v>153</v>
      </c>
      <c r="B5323" s="16" t="s">
        <v>4</v>
      </c>
      <c r="C5323" s="15" t="str">
        <f t="shared" si="582"/>
        <v>Soapstone (Talc)_Broken</v>
      </c>
      <c r="D5323" s="15">
        <v>0</v>
      </c>
      <c r="E5323" s="33">
        <f t="shared" si="585"/>
        <v>-4.8134274696818129E-2</v>
      </c>
      <c r="F5323" s="15" t="str">
        <f t="shared" si="581"/>
        <v>Not Used</v>
      </c>
      <c r="G5323" s="17" t="s">
        <v>159</v>
      </c>
      <c r="H5323" s="18" t="s">
        <v>166</v>
      </c>
      <c r="I5323" s="26" t="s">
        <v>166</v>
      </c>
      <c r="J5323" s="19" t="str">
        <f t="shared" si="586"/>
        <v>Not Used</v>
      </c>
      <c r="K5323" s="19" t="str">
        <f t="shared" si="587"/>
        <v>Not Used</v>
      </c>
      <c r="L5323" s="27" t="str">
        <f t="shared" si="583"/>
        <v>CHECK</v>
      </c>
      <c r="M5323" s="27" t="str">
        <f t="shared" si="584"/>
        <v>Bedrock</v>
      </c>
    </row>
    <row r="5324" spans="1:13" x14ac:dyDescent="0.25">
      <c r="A5324" s="15" t="s">
        <v>153</v>
      </c>
      <c r="B5324" s="16" t="s">
        <v>5</v>
      </c>
      <c r="C5324" s="15" t="str">
        <f t="shared" si="582"/>
        <v>Soapstone (Talc)_Cemented</v>
      </c>
      <c r="D5324" s="15">
        <v>1</v>
      </c>
      <c r="E5324" s="33">
        <f t="shared" si="585"/>
        <v>-4.8075106056537004E-2</v>
      </c>
      <c r="F5324" s="15" t="str">
        <f t="shared" si="581"/>
        <v>Rare/Uncommon</v>
      </c>
      <c r="G5324" s="17" t="s">
        <v>159</v>
      </c>
      <c r="H5324" s="18" t="s">
        <v>166</v>
      </c>
      <c r="I5324" s="26" t="s">
        <v>166</v>
      </c>
      <c r="J5324" s="19" t="str">
        <f t="shared" si="586"/>
        <v>Needs Review</v>
      </c>
      <c r="K5324" s="19" t="str">
        <f t="shared" si="587"/>
        <v>Bell &amp; Erber</v>
      </c>
      <c r="L5324" s="27" t="str">
        <f t="shared" si="583"/>
        <v>Bedrock</v>
      </c>
      <c r="M5324" s="27" t="str">
        <f t="shared" si="584"/>
        <v>Bedrock</v>
      </c>
    </row>
    <row r="5325" spans="1:13" x14ac:dyDescent="0.25">
      <c r="A5325" s="15" t="s">
        <v>153</v>
      </c>
      <c r="B5325" s="16" t="s">
        <v>6</v>
      </c>
      <c r="C5325" s="15" t="str">
        <f t="shared" si="582"/>
        <v>Soapstone (Talc)_Clayey</v>
      </c>
      <c r="D5325" s="15">
        <v>0</v>
      </c>
      <c r="E5325" s="33">
        <f t="shared" si="585"/>
        <v>-4.8134274696818129E-2</v>
      </c>
      <c r="F5325" s="15" t="str">
        <f t="shared" si="581"/>
        <v>Not Used</v>
      </c>
      <c r="G5325" s="17" t="s">
        <v>159</v>
      </c>
      <c r="H5325" s="18" t="s">
        <v>166</v>
      </c>
      <c r="I5325" s="26" t="s">
        <v>166</v>
      </c>
      <c r="J5325" s="19" t="str">
        <f t="shared" si="586"/>
        <v>Not Used</v>
      </c>
      <c r="K5325" s="19" t="str">
        <f t="shared" si="587"/>
        <v>Not Used</v>
      </c>
      <c r="L5325" s="27" t="str">
        <f t="shared" si="583"/>
        <v>CHECK</v>
      </c>
      <c r="M5325" s="27" t="str">
        <f t="shared" si="584"/>
        <v>Bedrock</v>
      </c>
    </row>
    <row r="5326" spans="1:13" x14ac:dyDescent="0.25">
      <c r="A5326" s="15" t="s">
        <v>153</v>
      </c>
      <c r="B5326" s="16" t="s">
        <v>7</v>
      </c>
      <c r="C5326" s="15" t="str">
        <f t="shared" si="582"/>
        <v>Soapstone (Talc)_Coarse</v>
      </c>
      <c r="D5326" s="15">
        <v>0</v>
      </c>
      <c r="E5326" s="33">
        <f t="shared" si="585"/>
        <v>-4.8134274696818129E-2</v>
      </c>
      <c r="F5326" s="15" t="str">
        <f t="shared" si="581"/>
        <v>Not Used</v>
      </c>
      <c r="G5326" s="17" t="s">
        <v>159</v>
      </c>
      <c r="H5326" s="18" t="s">
        <v>166</v>
      </c>
      <c r="I5326" s="26" t="s">
        <v>166</v>
      </c>
      <c r="J5326" s="19" t="str">
        <f t="shared" si="586"/>
        <v>Not Used</v>
      </c>
      <c r="K5326" s="19" t="str">
        <f t="shared" si="587"/>
        <v>Not Used</v>
      </c>
      <c r="L5326" s="27" t="str">
        <f t="shared" si="583"/>
        <v>CHECK</v>
      </c>
      <c r="M5326" s="27" t="str">
        <f t="shared" si="584"/>
        <v>Bedrock</v>
      </c>
    </row>
    <row r="5327" spans="1:13" x14ac:dyDescent="0.25">
      <c r="A5327" s="15" t="s">
        <v>153</v>
      </c>
      <c r="B5327" s="16" t="s">
        <v>8</v>
      </c>
      <c r="C5327" s="15" t="str">
        <f t="shared" si="582"/>
        <v>Soapstone (Talc)_Dense</v>
      </c>
      <c r="D5327" s="15">
        <v>1</v>
      </c>
      <c r="E5327" s="33">
        <f t="shared" si="585"/>
        <v>-4.8075106056537004E-2</v>
      </c>
      <c r="F5327" s="15" t="str">
        <f t="shared" si="581"/>
        <v>Rare/Uncommon</v>
      </c>
      <c r="G5327" s="17" t="s">
        <v>159</v>
      </c>
      <c r="H5327" s="18" t="s">
        <v>166</v>
      </c>
      <c r="I5327" s="26" t="s">
        <v>166</v>
      </c>
      <c r="J5327" s="19" t="str">
        <f t="shared" si="586"/>
        <v>Needs Review</v>
      </c>
      <c r="K5327" s="19" t="str">
        <f t="shared" si="587"/>
        <v>Bell &amp; Erber</v>
      </c>
      <c r="L5327" s="27" t="str">
        <f t="shared" si="583"/>
        <v>Bedrock</v>
      </c>
      <c r="M5327" s="27" t="str">
        <f t="shared" si="584"/>
        <v>Bedrock</v>
      </c>
    </row>
    <row r="5328" spans="1:13" x14ac:dyDescent="0.25">
      <c r="A5328" s="15" t="s">
        <v>153</v>
      </c>
      <c r="B5328" s="16" t="s">
        <v>9</v>
      </c>
      <c r="C5328" s="15" t="str">
        <f t="shared" si="582"/>
        <v>Soapstone (Talc)_Dolomitic</v>
      </c>
      <c r="D5328" s="15">
        <v>0</v>
      </c>
      <c r="E5328" s="33">
        <f t="shared" si="585"/>
        <v>-4.8134274696818129E-2</v>
      </c>
      <c r="F5328" s="15" t="str">
        <f t="shared" si="581"/>
        <v>Not Used</v>
      </c>
      <c r="G5328" s="17" t="s">
        <v>159</v>
      </c>
      <c r="H5328" s="18" t="s">
        <v>166</v>
      </c>
      <c r="I5328" s="26" t="s">
        <v>166</v>
      </c>
      <c r="J5328" s="19" t="str">
        <f t="shared" si="586"/>
        <v>Not Used</v>
      </c>
      <c r="K5328" s="19" t="str">
        <f t="shared" si="587"/>
        <v>Not Used</v>
      </c>
      <c r="L5328" s="27" t="str">
        <f t="shared" si="583"/>
        <v>CHECK</v>
      </c>
      <c r="M5328" s="27" t="str">
        <f t="shared" si="584"/>
        <v>Bedrock</v>
      </c>
    </row>
    <row r="5329" spans="1:13" x14ac:dyDescent="0.25">
      <c r="A5329" s="15" t="s">
        <v>153</v>
      </c>
      <c r="B5329" s="16" t="s">
        <v>10</v>
      </c>
      <c r="C5329" s="15" t="str">
        <f t="shared" si="582"/>
        <v>Soapstone (Talc)_Dry</v>
      </c>
      <c r="D5329" s="15">
        <v>0</v>
      </c>
      <c r="E5329" s="33">
        <f t="shared" si="585"/>
        <v>-4.8134274696818129E-2</v>
      </c>
      <c r="F5329" s="15" t="str">
        <f t="shared" si="581"/>
        <v>Not Used</v>
      </c>
      <c r="G5329" s="17" t="s">
        <v>159</v>
      </c>
      <c r="H5329" s="18" t="s">
        <v>166</v>
      </c>
      <c r="I5329" s="26" t="s">
        <v>166</v>
      </c>
      <c r="J5329" s="19" t="str">
        <f t="shared" si="586"/>
        <v>Not Used</v>
      </c>
      <c r="K5329" s="19" t="str">
        <f t="shared" si="587"/>
        <v>Not Used</v>
      </c>
      <c r="L5329" s="27" t="str">
        <f t="shared" si="583"/>
        <v>CHECK</v>
      </c>
      <c r="M5329" s="27" t="str">
        <f t="shared" si="584"/>
        <v>Bedrock</v>
      </c>
    </row>
    <row r="5330" spans="1:13" x14ac:dyDescent="0.25">
      <c r="A5330" s="15" t="s">
        <v>153</v>
      </c>
      <c r="B5330" s="16" t="s">
        <v>11</v>
      </c>
      <c r="C5330" s="15" t="str">
        <f t="shared" si="582"/>
        <v>Soapstone (Talc)_Fill</v>
      </c>
      <c r="D5330" s="15">
        <v>0</v>
      </c>
      <c r="E5330" s="33">
        <f t="shared" si="585"/>
        <v>-4.8134274696818129E-2</v>
      </c>
      <c r="F5330" s="15" t="str">
        <f t="shared" si="581"/>
        <v>Not Used</v>
      </c>
      <c r="G5330" s="17" t="s">
        <v>159</v>
      </c>
      <c r="H5330" s="18" t="s">
        <v>166</v>
      </c>
      <c r="I5330" s="26" t="s">
        <v>166</v>
      </c>
      <c r="J5330" s="19" t="str">
        <f t="shared" si="586"/>
        <v>Not Used</v>
      </c>
      <c r="K5330" s="19" t="str">
        <f t="shared" si="587"/>
        <v>Not Used</v>
      </c>
      <c r="L5330" s="27" t="str">
        <f t="shared" si="583"/>
        <v>CHECK</v>
      </c>
      <c r="M5330" s="27" t="str">
        <f t="shared" si="584"/>
        <v>Bedrock</v>
      </c>
    </row>
    <row r="5331" spans="1:13" x14ac:dyDescent="0.25">
      <c r="A5331" s="15" t="s">
        <v>153</v>
      </c>
      <c r="B5331" s="16" t="s">
        <v>12</v>
      </c>
      <c r="C5331" s="15" t="str">
        <f t="shared" si="582"/>
        <v>Soapstone (Talc)_Fine</v>
      </c>
      <c r="D5331" s="15">
        <v>0</v>
      </c>
      <c r="E5331" s="33">
        <f t="shared" si="585"/>
        <v>-4.8134274696818129E-2</v>
      </c>
      <c r="F5331" s="15" t="str">
        <f t="shared" si="581"/>
        <v>Not Used</v>
      </c>
      <c r="G5331" s="17" t="s">
        <v>159</v>
      </c>
      <c r="H5331" s="18" t="s">
        <v>166</v>
      </c>
      <c r="I5331" s="26" t="s">
        <v>166</v>
      </c>
      <c r="J5331" s="19" t="str">
        <f t="shared" si="586"/>
        <v>Not Used</v>
      </c>
      <c r="K5331" s="19" t="str">
        <f t="shared" si="587"/>
        <v>Not Used</v>
      </c>
      <c r="L5331" s="27" t="str">
        <f t="shared" si="583"/>
        <v>CHECK</v>
      </c>
      <c r="M5331" s="27" t="str">
        <f t="shared" si="584"/>
        <v>Bedrock</v>
      </c>
    </row>
    <row r="5332" spans="1:13" x14ac:dyDescent="0.25">
      <c r="A5332" s="15" t="s">
        <v>153</v>
      </c>
      <c r="B5332" s="16" t="s">
        <v>13</v>
      </c>
      <c r="C5332" s="15" t="str">
        <f t="shared" si="582"/>
        <v>Soapstone (Talc)_Fine To Coarse</v>
      </c>
      <c r="D5332" s="15">
        <v>0</v>
      </c>
      <c r="E5332" s="33">
        <f t="shared" si="585"/>
        <v>-4.8134274696818129E-2</v>
      </c>
      <c r="F5332" s="15" t="str">
        <f t="shared" si="581"/>
        <v>Not Used</v>
      </c>
      <c r="G5332" s="17" t="s">
        <v>159</v>
      </c>
      <c r="H5332" s="18" t="s">
        <v>166</v>
      </c>
      <c r="I5332" s="26" t="s">
        <v>166</v>
      </c>
      <c r="J5332" s="19" t="str">
        <f t="shared" si="586"/>
        <v>Not Used</v>
      </c>
      <c r="K5332" s="19" t="str">
        <f t="shared" si="587"/>
        <v>Not Used</v>
      </c>
      <c r="L5332" s="27" t="str">
        <f t="shared" si="583"/>
        <v>CHECK</v>
      </c>
      <c r="M5332" s="27" t="str">
        <f t="shared" si="584"/>
        <v>Bedrock</v>
      </c>
    </row>
    <row r="5333" spans="1:13" x14ac:dyDescent="0.25">
      <c r="A5333" s="15" t="s">
        <v>153</v>
      </c>
      <c r="B5333" s="16" t="s">
        <v>14</v>
      </c>
      <c r="C5333" s="15" t="str">
        <f t="shared" si="582"/>
        <v>Soapstone (Talc)_Fine To Medium</v>
      </c>
      <c r="D5333" s="15">
        <v>0</v>
      </c>
      <c r="E5333" s="33">
        <f t="shared" si="585"/>
        <v>-4.8134274696818129E-2</v>
      </c>
      <c r="F5333" s="15" t="str">
        <f t="shared" si="581"/>
        <v>Not Used</v>
      </c>
      <c r="G5333" s="17" t="s">
        <v>159</v>
      </c>
      <c r="H5333" s="18" t="s">
        <v>166</v>
      </c>
      <c r="I5333" s="26" t="s">
        <v>166</v>
      </c>
      <c r="J5333" s="19" t="str">
        <f t="shared" si="586"/>
        <v>Not Used</v>
      </c>
      <c r="K5333" s="19" t="str">
        <f t="shared" si="587"/>
        <v>Not Used</v>
      </c>
      <c r="L5333" s="27" t="str">
        <f t="shared" si="583"/>
        <v>CHECK</v>
      </c>
      <c r="M5333" s="27" t="str">
        <f t="shared" si="584"/>
        <v>Bedrock</v>
      </c>
    </row>
    <row r="5334" spans="1:13" x14ac:dyDescent="0.25">
      <c r="A5334" s="15" t="s">
        <v>153</v>
      </c>
      <c r="B5334" s="16" t="s">
        <v>15</v>
      </c>
      <c r="C5334" s="15" t="str">
        <f t="shared" si="582"/>
        <v>Soapstone (Talc)_Firm</v>
      </c>
      <c r="D5334" s="15">
        <v>0</v>
      </c>
      <c r="E5334" s="33">
        <f t="shared" si="585"/>
        <v>-4.8134274696818129E-2</v>
      </c>
      <c r="F5334" s="15" t="str">
        <f t="shared" si="581"/>
        <v>Not Used</v>
      </c>
      <c r="G5334" s="17" t="s">
        <v>159</v>
      </c>
      <c r="H5334" s="18" t="s">
        <v>166</v>
      </c>
      <c r="I5334" s="26" t="s">
        <v>166</v>
      </c>
      <c r="J5334" s="19" t="str">
        <f t="shared" si="586"/>
        <v>Not Used</v>
      </c>
      <c r="K5334" s="19" t="str">
        <f t="shared" si="587"/>
        <v>Not Used</v>
      </c>
      <c r="L5334" s="27" t="str">
        <f t="shared" si="583"/>
        <v>CHECK</v>
      </c>
      <c r="M5334" s="27" t="str">
        <f t="shared" si="584"/>
        <v>Bedrock</v>
      </c>
    </row>
    <row r="5335" spans="1:13" x14ac:dyDescent="0.25">
      <c r="A5335" s="15" t="s">
        <v>153</v>
      </c>
      <c r="B5335" s="16" t="s">
        <v>16</v>
      </c>
      <c r="C5335" s="15" t="str">
        <f t="shared" si="582"/>
        <v>Soapstone (Talc)_Fractured</v>
      </c>
      <c r="D5335" s="15">
        <v>1</v>
      </c>
      <c r="E5335" s="33">
        <f t="shared" si="585"/>
        <v>-4.8075106056537004E-2</v>
      </c>
      <c r="F5335" s="15" t="str">
        <f t="shared" si="581"/>
        <v>Rare/Uncommon</v>
      </c>
      <c r="G5335" s="17" t="s">
        <v>159</v>
      </c>
      <c r="H5335" s="18" t="s">
        <v>166</v>
      </c>
      <c r="I5335" s="26" t="s">
        <v>166</v>
      </c>
      <c r="J5335" s="19" t="str">
        <f t="shared" si="586"/>
        <v>Needs Review</v>
      </c>
      <c r="K5335" s="19" t="str">
        <f t="shared" si="587"/>
        <v>Bell &amp; Erber</v>
      </c>
      <c r="L5335" s="27" t="str">
        <f t="shared" si="583"/>
        <v>Bedrock</v>
      </c>
      <c r="M5335" s="27" t="str">
        <f t="shared" si="584"/>
        <v>Bedrock</v>
      </c>
    </row>
    <row r="5336" spans="1:13" x14ac:dyDescent="0.25">
      <c r="A5336" s="15" t="s">
        <v>153</v>
      </c>
      <c r="B5336" s="16" t="s">
        <v>17</v>
      </c>
      <c r="C5336" s="15" t="str">
        <f t="shared" si="582"/>
        <v>Soapstone (Talc)_Gravely</v>
      </c>
      <c r="D5336" s="15">
        <v>0</v>
      </c>
      <c r="E5336" s="33">
        <f t="shared" si="585"/>
        <v>-4.8134274696818129E-2</v>
      </c>
      <c r="F5336" s="15" t="str">
        <f t="shared" si="581"/>
        <v>Not Used</v>
      </c>
      <c r="G5336" s="17" t="s">
        <v>159</v>
      </c>
      <c r="H5336" s="18" t="s">
        <v>166</v>
      </c>
      <c r="I5336" s="26" t="s">
        <v>166</v>
      </c>
      <c r="J5336" s="19" t="str">
        <f t="shared" si="586"/>
        <v>Not Used</v>
      </c>
      <c r="K5336" s="19" t="str">
        <f t="shared" si="587"/>
        <v>Not Used</v>
      </c>
      <c r="L5336" s="27" t="str">
        <f t="shared" si="583"/>
        <v>CHECK</v>
      </c>
      <c r="M5336" s="27" t="str">
        <f t="shared" si="584"/>
        <v>Bedrock</v>
      </c>
    </row>
    <row r="5337" spans="1:13" x14ac:dyDescent="0.25">
      <c r="A5337" s="15" t="s">
        <v>153</v>
      </c>
      <c r="B5337" s="16" t="s">
        <v>18</v>
      </c>
      <c r="C5337" s="15" t="str">
        <f t="shared" si="582"/>
        <v>Soapstone (Talc)_Gummy</v>
      </c>
      <c r="D5337" s="15">
        <v>0</v>
      </c>
      <c r="E5337" s="33">
        <f t="shared" si="585"/>
        <v>-4.8134274696818129E-2</v>
      </c>
      <c r="F5337" s="15" t="str">
        <f t="shared" si="581"/>
        <v>Not Used</v>
      </c>
      <c r="G5337" s="17" t="s">
        <v>159</v>
      </c>
      <c r="H5337" s="18" t="s">
        <v>166</v>
      </c>
      <c r="I5337" s="26" t="s">
        <v>166</v>
      </c>
      <c r="J5337" s="19" t="str">
        <f t="shared" si="586"/>
        <v>Not Used</v>
      </c>
      <c r="K5337" s="19" t="str">
        <f t="shared" si="587"/>
        <v>Not Used</v>
      </c>
      <c r="L5337" s="27" t="str">
        <f t="shared" si="583"/>
        <v>CHECK</v>
      </c>
      <c r="M5337" s="27" t="str">
        <f t="shared" si="584"/>
        <v>Bedrock</v>
      </c>
    </row>
    <row r="5338" spans="1:13" x14ac:dyDescent="0.25">
      <c r="A5338" s="15" t="s">
        <v>153</v>
      </c>
      <c r="B5338" s="16" t="s">
        <v>19</v>
      </c>
      <c r="C5338" s="15" t="str">
        <f t="shared" si="582"/>
        <v>Soapstone (Talc)_Hard</v>
      </c>
      <c r="D5338" s="15">
        <v>0</v>
      </c>
      <c r="E5338" s="33">
        <f t="shared" si="585"/>
        <v>-4.8134274696818129E-2</v>
      </c>
      <c r="F5338" s="15" t="str">
        <f t="shared" si="581"/>
        <v>Not Used</v>
      </c>
      <c r="G5338" s="17" t="s">
        <v>159</v>
      </c>
      <c r="H5338" s="18" t="s">
        <v>166</v>
      </c>
      <c r="I5338" s="26" t="s">
        <v>166</v>
      </c>
      <c r="J5338" s="19" t="str">
        <f t="shared" si="586"/>
        <v>Not Used</v>
      </c>
      <c r="K5338" s="19" t="str">
        <f t="shared" si="587"/>
        <v>Not Used</v>
      </c>
      <c r="L5338" s="27" t="str">
        <f t="shared" si="583"/>
        <v>CHECK</v>
      </c>
      <c r="M5338" s="27" t="str">
        <f t="shared" si="584"/>
        <v>Bedrock</v>
      </c>
    </row>
    <row r="5339" spans="1:13" x14ac:dyDescent="0.25">
      <c r="A5339" s="15" t="s">
        <v>153</v>
      </c>
      <c r="B5339" s="16" t="s">
        <v>20</v>
      </c>
      <c r="C5339" s="15" t="str">
        <f t="shared" si="582"/>
        <v>Soapstone (Talc)_Heaving/Quick</v>
      </c>
      <c r="D5339" s="15">
        <v>0</v>
      </c>
      <c r="E5339" s="33">
        <f t="shared" si="585"/>
        <v>-4.8134274696818129E-2</v>
      </c>
      <c r="F5339" s="15" t="str">
        <f t="shared" si="581"/>
        <v>Not Used</v>
      </c>
      <c r="G5339" s="17" t="s">
        <v>159</v>
      </c>
      <c r="H5339" s="18" t="s">
        <v>166</v>
      </c>
      <c r="I5339" s="26" t="s">
        <v>166</v>
      </c>
      <c r="J5339" s="19" t="str">
        <f t="shared" si="586"/>
        <v>Not Used</v>
      </c>
      <c r="K5339" s="19" t="str">
        <f t="shared" si="587"/>
        <v>Not Used</v>
      </c>
      <c r="L5339" s="27" t="str">
        <f t="shared" si="583"/>
        <v>CHECK</v>
      </c>
      <c r="M5339" s="27" t="str">
        <f t="shared" si="584"/>
        <v>Bedrock</v>
      </c>
    </row>
    <row r="5340" spans="1:13" x14ac:dyDescent="0.25">
      <c r="A5340" s="15" t="s">
        <v>153</v>
      </c>
      <c r="B5340" s="16" t="s">
        <v>21</v>
      </c>
      <c r="C5340" s="15" t="str">
        <f t="shared" si="582"/>
        <v>Soapstone (Talc)_Karst</v>
      </c>
      <c r="D5340" s="15">
        <v>0</v>
      </c>
      <c r="E5340" s="33">
        <f t="shared" si="585"/>
        <v>-4.8134274696818129E-2</v>
      </c>
      <c r="F5340" s="15" t="str">
        <f t="shared" si="581"/>
        <v>Not Used</v>
      </c>
      <c r="G5340" s="17" t="s">
        <v>159</v>
      </c>
      <c r="H5340" s="18" t="s">
        <v>166</v>
      </c>
      <c r="I5340" s="26" t="s">
        <v>166</v>
      </c>
      <c r="J5340" s="19" t="str">
        <f t="shared" si="586"/>
        <v>Not Used</v>
      </c>
      <c r="K5340" s="19" t="str">
        <f t="shared" si="587"/>
        <v>Not Used</v>
      </c>
      <c r="L5340" s="27" t="str">
        <f t="shared" si="583"/>
        <v>CHECK</v>
      </c>
      <c r="M5340" s="27" t="str">
        <f t="shared" si="584"/>
        <v>Bedrock</v>
      </c>
    </row>
    <row r="5341" spans="1:13" x14ac:dyDescent="0.25">
      <c r="A5341" s="15" t="s">
        <v>153</v>
      </c>
      <c r="B5341" s="16" t="s">
        <v>22</v>
      </c>
      <c r="C5341" s="15" t="str">
        <f t="shared" si="582"/>
        <v>Soapstone (Talc)_Layered</v>
      </c>
      <c r="D5341" s="15">
        <v>1</v>
      </c>
      <c r="E5341" s="33">
        <f t="shared" si="585"/>
        <v>-4.8075106056537004E-2</v>
      </c>
      <c r="F5341" s="15" t="str">
        <f t="shared" si="581"/>
        <v>Rare/Uncommon</v>
      </c>
      <c r="G5341" s="17" t="s">
        <v>159</v>
      </c>
      <c r="H5341" s="18" t="s">
        <v>166</v>
      </c>
      <c r="I5341" s="26" t="s">
        <v>166</v>
      </c>
      <c r="J5341" s="19" t="str">
        <f t="shared" si="586"/>
        <v>Needs Review</v>
      </c>
      <c r="K5341" s="19" t="str">
        <f t="shared" si="587"/>
        <v>Bell &amp; Erber</v>
      </c>
      <c r="L5341" s="27" t="str">
        <f t="shared" si="583"/>
        <v>Bedrock</v>
      </c>
      <c r="M5341" s="27" t="str">
        <f t="shared" si="584"/>
        <v>Bedrock</v>
      </c>
    </row>
    <row r="5342" spans="1:13" x14ac:dyDescent="0.25">
      <c r="A5342" s="15" t="s">
        <v>153</v>
      </c>
      <c r="B5342" s="16" t="s">
        <v>23</v>
      </c>
      <c r="C5342" s="15" t="str">
        <f t="shared" si="582"/>
        <v>Soapstone (Talc)_Medium</v>
      </c>
      <c r="D5342" s="15">
        <v>0</v>
      </c>
      <c r="E5342" s="33">
        <f t="shared" si="585"/>
        <v>-4.8134274696818129E-2</v>
      </c>
      <c r="F5342" s="15" t="str">
        <f t="shared" si="581"/>
        <v>Not Used</v>
      </c>
      <c r="G5342" s="17" t="s">
        <v>159</v>
      </c>
      <c r="H5342" s="18" t="s">
        <v>166</v>
      </c>
      <c r="I5342" s="26" t="s">
        <v>166</v>
      </c>
      <c r="J5342" s="19" t="str">
        <f t="shared" si="586"/>
        <v>Not Used</v>
      </c>
      <c r="K5342" s="19" t="str">
        <f t="shared" si="587"/>
        <v>Not Used</v>
      </c>
      <c r="L5342" s="27" t="str">
        <f t="shared" si="583"/>
        <v>CHECK</v>
      </c>
      <c r="M5342" s="27" t="str">
        <f t="shared" si="584"/>
        <v>Bedrock</v>
      </c>
    </row>
    <row r="5343" spans="1:13" x14ac:dyDescent="0.25">
      <c r="A5343" s="15" t="s">
        <v>153</v>
      </c>
      <c r="B5343" s="16" t="s">
        <v>24</v>
      </c>
      <c r="C5343" s="15" t="str">
        <f t="shared" si="582"/>
        <v>Soapstone (Talc)_Medium To Coarse</v>
      </c>
      <c r="D5343" s="15">
        <v>0</v>
      </c>
      <c r="E5343" s="33">
        <f t="shared" si="585"/>
        <v>-4.8134274696818129E-2</v>
      </c>
      <c r="F5343" s="15" t="str">
        <f t="shared" si="581"/>
        <v>Not Used</v>
      </c>
      <c r="G5343" s="17" t="s">
        <v>159</v>
      </c>
      <c r="H5343" s="18" t="s">
        <v>166</v>
      </c>
      <c r="I5343" s="26" t="s">
        <v>166</v>
      </c>
      <c r="J5343" s="19" t="str">
        <f t="shared" si="586"/>
        <v>Not Used</v>
      </c>
      <c r="K5343" s="19" t="str">
        <f t="shared" si="587"/>
        <v>Not Used</v>
      </c>
      <c r="L5343" s="27" t="str">
        <f t="shared" si="583"/>
        <v>CHECK</v>
      </c>
      <c r="M5343" s="27" t="str">
        <f t="shared" si="584"/>
        <v>Bedrock</v>
      </c>
    </row>
    <row r="5344" spans="1:13" x14ac:dyDescent="0.25">
      <c r="A5344" s="15" t="s">
        <v>153</v>
      </c>
      <c r="B5344" s="16" t="s">
        <v>25</v>
      </c>
      <c r="C5344" s="15" t="str">
        <f t="shared" si="582"/>
        <v>Soapstone (Talc)_Organic</v>
      </c>
      <c r="D5344" s="15">
        <v>0</v>
      </c>
      <c r="E5344" s="33">
        <f t="shared" si="585"/>
        <v>-4.8134274696818129E-2</v>
      </c>
      <c r="F5344" s="15" t="str">
        <f t="shared" si="581"/>
        <v>Not Used</v>
      </c>
      <c r="G5344" s="17" t="s">
        <v>159</v>
      </c>
      <c r="H5344" s="18" t="s">
        <v>166</v>
      </c>
      <c r="I5344" s="26" t="s">
        <v>166</v>
      </c>
      <c r="J5344" s="19" t="str">
        <f t="shared" si="586"/>
        <v>Not Used</v>
      </c>
      <c r="K5344" s="19" t="str">
        <f t="shared" si="587"/>
        <v>Not Used</v>
      </c>
      <c r="L5344" s="27" t="str">
        <f t="shared" si="583"/>
        <v>CHECK</v>
      </c>
      <c r="M5344" s="27" t="str">
        <f t="shared" si="584"/>
        <v>Bedrock</v>
      </c>
    </row>
    <row r="5345" spans="1:13" x14ac:dyDescent="0.25">
      <c r="A5345" s="15" t="s">
        <v>153</v>
      </c>
      <c r="B5345" s="16" t="s">
        <v>26</v>
      </c>
      <c r="C5345" s="15" t="str">
        <f t="shared" si="582"/>
        <v>Soapstone (Talc)_Porous</v>
      </c>
      <c r="D5345" s="15">
        <v>0</v>
      </c>
      <c r="E5345" s="33">
        <f t="shared" si="585"/>
        <v>-4.8134274696818129E-2</v>
      </c>
      <c r="F5345" s="15" t="str">
        <f t="shared" si="581"/>
        <v>Not Used</v>
      </c>
      <c r="G5345" s="17" t="s">
        <v>159</v>
      </c>
      <c r="H5345" s="18" t="s">
        <v>166</v>
      </c>
      <c r="I5345" s="26" t="s">
        <v>166</v>
      </c>
      <c r="J5345" s="19" t="str">
        <f t="shared" si="586"/>
        <v>Not Used</v>
      </c>
      <c r="K5345" s="19" t="str">
        <f t="shared" si="587"/>
        <v>Not Used</v>
      </c>
      <c r="L5345" s="27" t="str">
        <f t="shared" si="583"/>
        <v>CHECK</v>
      </c>
      <c r="M5345" s="27" t="str">
        <f t="shared" si="584"/>
        <v>Bedrock</v>
      </c>
    </row>
    <row r="5346" spans="1:13" x14ac:dyDescent="0.25">
      <c r="A5346" s="15" t="s">
        <v>153</v>
      </c>
      <c r="B5346" s="16" t="s">
        <v>27</v>
      </c>
      <c r="C5346" s="15" t="str">
        <f t="shared" si="582"/>
        <v>Soapstone (Talc)_Sandy</v>
      </c>
      <c r="D5346" s="15">
        <v>2</v>
      </c>
      <c r="E5346" s="33">
        <f t="shared" si="585"/>
        <v>-4.8015937416255879E-2</v>
      </c>
      <c r="F5346" s="15" t="str">
        <f t="shared" si="581"/>
        <v>Rare/Uncommon</v>
      </c>
      <c r="G5346" s="17" t="s">
        <v>159</v>
      </c>
      <c r="H5346" s="18" t="s">
        <v>166</v>
      </c>
      <c r="I5346" s="26" t="s">
        <v>166</v>
      </c>
      <c r="J5346" s="19" t="str">
        <f t="shared" si="586"/>
        <v>Needs Review</v>
      </c>
      <c r="K5346" s="19" t="str">
        <f t="shared" si="587"/>
        <v>Bell &amp; Erber</v>
      </c>
      <c r="L5346" s="27" t="str">
        <f t="shared" si="583"/>
        <v>Bedrock</v>
      </c>
      <c r="M5346" s="27" t="str">
        <f t="shared" si="584"/>
        <v>Bedrock</v>
      </c>
    </row>
    <row r="5347" spans="1:13" x14ac:dyDescent="0.25">
      <c r="A5347" s="15" t="s">
        <v>153</v>
      </c>
      <c r="B5347" s="16" t="s">
        <v>28</v>
      </c>
      <c r="C5347" s="15" t="str">
        <f t="shared" si="582"/>
        <v>Soapstone (Talc)_Silty</v>
      </c>
      <c r="D5347" s="15">
        <v>1</v>
      </c>
      <c r="E5347" s="33">
        <f t="shared" si="585"/>
        <v>-4.8075106056537004E-2</v>
      </c>
      <c r="F5347" s="15" t="str">
        <f t="shared" si="581"/>
        <v>Rare/Uncommon</v>
      </c>
      <c r="G5347" s="17" t="s">
        <v>159</v>
      </c>
      <c r="H5347" s="18" t="s">
        <v>166</v>
      </c>
      <c r="I5347" s="26" t="s">
        <v>166</v>
      </c>
      <c r="J5347" s="19" t="str">
        <f t="shared" si="586"/>
        <v>Needs Review</v>
      </c>
      <c r="K5347" s="19" t="str">
        <f t="shared" si="587"/>
        <v>Bell &amp; Erber</v>
      </c>
      <c r="L5347" s="27" t="str">
        <f t="shared" si="583"/>
        <v>Bedrock</v>
      </c>
      <c r="M5347" s="27" t="str">
        <f t="shared" si="584"/>
        <v>Bedrock</v>
      </c>
    </row>
    <row r="5348" spans="1:13" x14ac:dyDescent="0.25">
      <c r="A5348" s="15" t="s">
        <v>153</v>
      </c>
      <c r="B5348" s="16" t="s">
        <v>29</v>
      </c>
      <c r="C5348" s="15" t="str">
        <f t="shared" si="582"/>
        <v>Soapstone (Talc)_Soft</v>
      </c>
      <c r="D5348" s="15">
        <v>2</v>
      </c>
      <c r="E5348" s="33">
        <f t="shared" si="585"/>
        <v>-4.8015937416255879E-2</v>
      </c>
      <c r="F5348" s="15" t="str">
        <f t="shared" si="581"/>
        <v>Rare/Uncommon</v>
      </c>
      <c r="G5348" s="17" t="s">
        <v>159</v>
      </c>
      <c r="H5348" s="18" t="s">
        <v>166</v>
      </c>
      <c r="I5348" s="26" t="s">
        <v>166</v>
      </c>
      <c r="J5348" s="19" t="str">
        <f t="shared" si="586"/>
        <v>Needs Review</v>
      </c>
      <c r="K5348" s="19" t="str">
        <f t="shared" si="587"/>
        <v>Bell &amp; Erber</v>
      </c>
      <c r="L5348" s="27" t="str">
        <f t="shared" si="583"/>
        <v>Bedrock</v>
      </c>
      <c r="M5348" s="27" t="str">
        <f t="shared" si="584"/>
        <v>Bedrock</v>
      </c>
    </row>
    <row r="5349" spans="1:13" x14ac:dyDescent="0.25">
      <c r="A5349" s="15" t="s">
        <v>153</v>
      </c>
      <c r="B5349" s="16" t="s">
        <v>30</v>
      </c>
      <c r="C5349" s="15" t="str">
        <f t="shared" si="582"/>
        <v>Soapstone (Talc)_Sticky</v>
      </c>
      <c r="D5349" s="15">
        <v>0</v>
      </c>
      <c r="E5349" s="33">
        <f t="shared" si="585"/>
        <v>-4.8134274696818129E-2</v>
      </c>
      <c r="F5349" s="15" t="str">
        <f t="shared" si="581"/>
        <v>Not Used</v>
      </c>
      <c r="G5349" s="17" t="s">
        <v>159</v>
      </c>
      <c r="H5349" s="18" t="s">
        <v>166</v>
      </c>
      <c r="I5349" s="26" t="s">
        <v>166</v>
      </c>
      <c r="J5349" s="19" t="str">
        <f t="shared" si="586"/>
        <v>Not Used</v>
      </c>
      <c r="K5349" s="19" t="str">
        <f t="shared" si="587"/>
        <v>Not Used</v>
      </c>
      <c r="L5349" s="27" t="str">
        <f t="shared" si="583"/>
        <v>CHECK</v>
      </c>
      <c r="M5349" s="27" t="str">
        <f t="shared" si="584"/>
        <v>Bedrock</v>
      </c>
    </row>
    <row r="5350" spans="1:13" x14ac:dyDescent="0.25">
      <c r="A5350" s="15" t="s">
        <v>153</v>
      </c>
      <c r="B5350" s="16" t="s">
        <v>31</v>
      </c>
      <c r="C5350" s="15" t="str">
        <f t="shared" si="582"/>
        <v>Soapstone (Talc)_Stoney</v>
      </c>
      <c r="D5350" s="15">
        <v>0</v>
      </c>
      <c r="E5350" s="33">
        <f t="shared" si="585"/>
        <v>-4.8134274696818129E-2</v>
      </c>
      <c r="F5350" s="15" t="str">
        <f t="shared" si="581"/>
        <v>Not Used</v>
      </c>
      <c r="G5350" s="17" t="s">
        <v>159</v>
      </c>
      <c r="H5350" s="18" t="s">
        <v>166</v>
      </c>
      <c r="I5350" s="26" t="s">
        <v>166</v>
      </c>
      <c r="J5350" s="19" t="str">
        <f t="shared" si="586"/>
        <v>Not Used</v>
      </c>
      <c r="K5350" s="19" t="str">
        <f t="shared" si="587"/>
        <v>Not Used</v>
      </c>
      <c r="L5350" s="27" t="str">
        <f t="shared" si="583"/>
        <v>CHECK</v>
      </c>
      <c r="M5350" s="27" t="str">
        <f t="shared" si="584"/>
        <v>Bedrock</v>
      </c>
    </row>
    <row r="5351" spans="1:13" x14ac:dyDescent="0.25">
      <c r="A5351" s="15" t="s">
        <v>153</v>
      </c>
      <c r="B5351" s="16" t="s">
        <v>32</v>
      </c>
      <c r="C5351" s="15" t="str">
        <f t="shared" si="582"/>
        <v>Soapstone (Talc)_Stringers</v>
      </c>
      <c r="D5351" s="15">
        <v>0</v>
      </c>
      <c r="E5351" s="33">
        <f t="shared" si="585"/>
        <v>-4.8134274696818129E-2</v>
      </c>
      <c r="F5351" s="15" t="str">
        <f t="shared" si="581"/>
        <v>Not Used</v>
      </c>
      <c r="G5351" s="17" t="s">
        <v>159</v>
      </c>
      <c r="H5351" s="18" t="s">
        <v>166</v>
      </c>
      <c r="I5351" s="26" t="s">
        <v>166</v>
      </c>
      <c r="J5351" s="19" t="str">
        <f t="shared" si="586"/>
        <v>Not Used</v>
      </c>
      <c r="K5351" s="19" t="str">
        <f t="shared" si="587"/>
        <v>Not Used</v>
      </c>
      <c r="L5351" s="27" t="str">
        <f t="shared" si="583"/>
        <v>CHECK</v>
      </c>
      <c r="M5351" s="27" t="str">
        <f t="shared" si="584"/>
        <v>Bedrock</v>
      </c>
    </row>
    <row r="5352" spans="1:13" x14ac:dyDescent="0.25">
      <c r="A5352" s="15" t="s">
        <v>153</v>
      </c>
      <c r="B5352" s="16" t="s">
        <v>33</v>
      </c>
      <c r="C5352" s="15" t="str">
        <f t="shared" si="582"/>
        <v>Soapstone (Talc)_Strips</v>
      </c>
      <c r="D5352" s="15">
        <v>0</v>
      </c>
      <c r="E5352" s="33">
        <f t="shared" si="585"/>
        <v>-4.8134274696818129E-2</v>
      </c>
      <c r="F5352" s="15" t="str">
        <f t="shared" si="581"/>
        <v>Not Used</v>
      </c>
      <c r="G5352" s="17" t="s">
        <v>159</v>
      </c>
      <c r="H5352" s="18" t="s">
        <v>166</v>
      </c>
      <c r="I5352" s="26" t="s">
        <v>166</v>
      </c>
      <c r="J5352" s="19" t="str">
        <f t="shared" si="586"/>
        <v>Not Used</v>
      </c>
      <c r="K5352" s="19" t="str">
        <f t="shared" si="587"/>
        <v>Not Used</v>
      </c>
      <c r="L5352" s="27" t="str">
        <f t="shared" si="583"/>
        <v>CHECK</v>
      </c>
      <c r="M5352" s="27" t="str">
        <f t="shared" si="584"/>
        <v>Bedrock</v>
      </c>
    </row>
    <row r="5353" spans="1:13" x14ac:dyDescent="0.25">
      <c r="A5353" s="15" t="s">
        <v>153</v>
      </c>
      <c r="B5353" s="16" t="s">
        <v>34</v>
      </c>
      <c r="C5353" s="15" t="str">
        <f t="shared" si="582"/>
        <v>Soapstone (Talc)_Swelling</v>
      </c>
      <c r="D5353" s="15">
        <v>0</v>
      </c>
      <c r="E5353" s="33">
        <f t="shared" si="585"/>
        <v>-4.8134274696818129E-2</v>
      </c>
      <c r="F5353" s="15" t="str">
        <f t="shared" si="581"/>
        <v>Not Used</v>
      </c>
      <c r="G5353" s="17" t="s">
        <v>159</v>
      </c>
      <c r="H5353" s="18" t="s">
        <v>166</v>
      </c>
      <c r="I5353" s="26" t="s">
        <v>166</v>
      </c>
      <c r="J5353" s="19" t="str">
        <f t="shared" si="586"/>
        <v>Not Used</v>
      </c>
      <c r="K5353" s="19" t="str">
        <f t="shared" si="587"/>
        <v>Not Used</v>
      </c>
      <c r="L5353" s="27" t="str">
        <f t="shared" si="583"/>
        <v>CHECK</v>
      </c>
      <c r="M5353" s="27" t="str">
        <f t="shared" si="584"/>
        <v>Bedrock</v>
      </c>
    </row>
    <row r="5354" spans="1:13" x14ac:dyDescent="0.25">
      <c r="A5354" s="15" t="s">
        <v>153</v>
      </c>
      <c r="B5354" s="16" t="s">
        <v>35</v>
      </c>
      <c r="C5354" s="15" t="str">
        <f t="shared" si="582"/>
        <v>Soapstone (Talc)_Very Coarse</v>
      </c>
      <c r="D5354" s="15">
        <v>0</v>
      </c>
      <c r="E5354" s="33">
        <f t="shared" si="585"/>
        <v>-4.8134274696818129E-2</v>
      </c>
      <c r="F5354" s="15" t="str">
        <f t="shared" si="581"/>
        <v>Not Used</v>
      </c>
      <c r="G5354" s="17" t="s">
        <v>159</v>
      </c>
      <c r="H5354" s="18" t="s">
        <v>166</v>
      </c>
      <c r="I5354" s="26" t="s">
        <v>166</v>
      </c>
      <c r="J5354" s="19" t="str">
        <f t="shared" si="586"/>
        <v>Not Used</v>
      </c>
      <c r="K5354" s="19" t="str">
        <f t="shared" si="587"/>
        <v>Not Used</v>
      </c>
      <c r="L5354" s="27" t="str">
        <f t="shared" si="583"/>
        <v>CHECK</v>
      </c>
      <c r="M5354" s="27" t="str">
        <f t="shared" si="584"/>
        <v>Bedrock</v>
      </c>
    </row>
    <row r="5355" spans="1:13" x14ac:dyDescent="0.25">
      <c r="A5355" s="15" t="s">
        <v>153</v>
      </c>
      <c r="B5355" s="16" t="s">
        <v>160</v>
      </c>
      <c r="C5355" s="15" t="str">
        <f t="shared" si="582"/>
        <v>Soapstone (Talc)_Very Fine</v>
      </c>
      <c r="D5355" s="15">
        <v>0</v>
      </c>
      <c r="E5355" s="33">
        <f t="shared" si="585"/>
        <v>-4.8134274696818129E-2</v>
      </c>
      <c r="F5355" s="15" t="str">
        <f t="shared" si="581"/>
        <v>Not Used</v>
      </c>
      <c r="G5355" s="17" t="s">
        <v>159</v>
      </c>
      <c r="H5355" s="18" t="s">
        <v>166</v>
      </c>
      <c r="I5355" s="26" t="s">
        <v>166</v>
      </c>
      <c r="J5355" s="19" t="str">
        <f t="shared" si="586"/>
        <v>Not Used</v>
      </c>
      <c r="K5355" s="19" t="str">
        <f t="shared" si="587"/>
        <v>Not Used</v>
      </c>
      <c r="L5355" s="27" t="str">
        <f t="shared" si="583"/>
        <v>CHECK</v>
      </c>
      <c r="M5355" s="27" t="str">
        <f t="shared" si="584"/>
        <v>Bedrock</v>
      </c>
    </row>
    <row r="5356" spans="1:13" x14ac:dyDescent="0.25">
      <c r="A5356" s="15" t="s">
        <v>153</v>
      </c>
      <c r="B5356" s="16" t="s">
        <v>36</v>
      </c>
      <c r="C5356" s="15" t="str">
        <f t="shared" si="582"/>
        <v>Soapstone (Talc)_Very Fine-Coarse</v>
      </c>
      <c r="D5356" s="15">
        <v>0</v>
      </c>
      <c r="E5356" s="33">
        <f t="shared" si="585"/>
        <v>-4.8134274696818129E-2</v>
      </c>
      <c r="F5356" s="15" t="str">
        <f t="shared" si="581"/>
        <v>Not Used</v>
      </c>
      <c r="G5356" s="17" t="s">
        <v>159</v>
      </c>
      <c r="H5356" s="18" t="s">
        <v>166</v>
      </c>
      <c r="I5356" s="26" t="s">
        <v>166</v>
      </c>
      <c r="J5356" s="19" t="str">
        <f t="shared" si="586"/>
        <v>Not Used</v>
      </c>
      <c r="K5356" s="19" t="str">
        <f t="shared" si="587"/>
        <v>Not Used</v>
      </c>
      <c r="L5356" s="27" t="str">
        <f t="shared" si="583"/>
        <v>CHECK</v>
      </c>
      <c r="M5356" s="27" t="str">
        <f t="shared" si="584"/>
        <v>Bedrock</v>
      </c>
    </row>
    <row r="5357" spans="1:13" x14ac:dyDescent="0.25">
      <c r="A5357" s="15" t="s">
        <v>153</v>
      </c>
      <c r="B5357" s="16" t="s">
        <v>37</v>
      </c>
      <c r="C5357" s="15" t="str">
        <f t="shared" si="582"/>
        <v>Soapstone (Talc)_Very Fine-Fine</v>
      </c>
      <c r="D5357" s="15">
        <v>0</v>
      </c>
      <c r="E5357" s="33">
        <f t="shared" si="585"/>
        <v>-4.8134274696818129E-2</v>
      </c>
      <c r="F5357" s="15" t="str">
        <f t="shared" si="581"/>
        <v>Not Used</v>
      </c>
      <c r="G5357" s="17" t="s">
        <v>159</v>
      </c>
      <c r="H5357" s="18" t="s">
        <v>166</v>
      </c>
      <c r="I5357" s="26" t="s">
        <v>166</v>
      </c>
      <c r="J5357" s="19" t="str">
        <f t="shared" si="586"/>
        <v>Not Used</v>
      </c>
      <c r="K5357" s="19" t="str">
        <f t="shared" si="587"/>
        <v>Not Used</v>
      </c>
      <c r="L5357" s="27" t="str">
        <f t="shared" si="583"/>
        <v>CHECK</v>
      </c>
      <c r="M5357" s="27" t="str">
        <f t="shared" si="584"/>
        <v>Bedrock</v>
      </c>
    </row>
    <row r="5358" spans="1:13" x14ac:dyDescent="0.25">
      <c r="A5358" s="15" t="s">
        <v>153</v>
      </c>
      <c r="B5358" s="16" t="s">
        <v>38</v>
      </c>
      <c r="C5358" s="15" t="str">
        <f t="shared" si="582"/>
        <v>Soapstone (Talc)_Very Fine-Medium</v>
      </c>
      <c r="D5358" s="15">
        <v>0</v>
      </c>
      <c r="E5358" s="33">
        <f t="shared" si="585"/>
        <v>-4.8134274696818129E-2</v>
      </c>
      <c r="F5358" s="15" t="str">
        <f t="shared" si="581"/>
        <v>Not Used</v>
      </c>
      <c r="G5358" s="17" t="s">
        <v>159</v>
      </c>
      <c r="H5358" s="18" t="s">
        <v>166</v>
      </c>
      <c r="I5358" s="26" t="s">
        <v>166</v>
      </c>
      <c r="J5358" s="19" t="str">
        <f t="shared" si="586"/>
        <v>Not Used</v>
      </c>
      <c r="K5358" s="19" t="str">
        <f t="shared" si="587"/>
        <v>Not Used</v>
      </c>
      <c r="L5358" s="27" t="str">
        <f t="shared" si="583"/>
        <v>CHECK</v>
      </c>
      <c r="M5358" s="27" t="str">
        <f t="shared" si="584"/>
        <v>Bedrock</v>
      </c>
    </row>
    <row r="5359" spans="1:13" x14ac:dyDescent="0.25">
      <c r="A5359" s="15" t="s">
        <v>153</v>
      </c>
      <c r="B5359" s="16" t="s">
        <v>39</v>
      </c>
      <c r="C5359" s="15" t="str">
        <f t="shared" si="582"/>
        <v>Soapstone (Talc)_Very Hard</v>
      </c>
      <c r="D5359" s="15">
        <v>0</v>
      </c>
      <c r="E5359" s="33">
        <f t="shared" si="585"/>
        <v>-4.8134274696818129E-2</v>
      </c>
      <c r="F5359" s="15" t="str">
        <f t="shared" si="581"/>
        <v>Not Used</v>
      </c>
      <c r="G5359" s="17" t="s">
        <v>159</v>
      </c>
      <c r="H5359" s="18" t="s">
        <v>166</v>
      </c>
      <c r="I5359" s="26" t="s">
        <v>166</v>
      </c>
      <c r="J5359" s="19" t="str">
        <f t="shared" si="586"/>
        <v>Not Used</v>
      </c>
      <c r="K5359" s="19" t="str">
        <f t="shared" si="587"/>
        <v>Not Used</v>
      </c>
      <c r="L5359" s="27" t="str">
        <f t="shared" si="583"/>
        <v>CHECK</v>
      </c>
      <c r="M5359" s="27" t="str">
        <f t="shared" si="584"/>
        <v>Bedrock</v>
      </c>
    </row>
    <row r="5360" spans="1:13" x14ac:dyDescent="0.25">
      <c r="A5360" s="15" t="s">
        <v>153</v>
      </c>
      <c r="B5360" s="16" t="s">
        <v>40</v>
      </c>
      <c r="C5360" s="15" t="str">
        <f t="shared" si="582"/>
        <v>Soapstone (Talc)_W/Boulders</v>
      </c>
      <c r="D5360" s="15">
        <v>0</v>
      </c>
      <c r="E5360" s="33">
        <f t="shared" si="585"/>
        <v>-4.8134274696818129E-2</v>
      </c>
      <c r="F5360" s="15" t="str">
        <f t="shared" si="581"/>
        <v>Not Used</v>
      </c>
      <c r="G5360" s="17" t="s">
        <v>159</v>
      </c>
      <c r="H5360" s="18" t="s">
        <v>166</v>
      </c>
      <c r="I5360" s="26" t="s">
        <v>166</v>
      </c>
      <c r="J5360" s="19" t="str">
        <f t="shared" si="586"/>
        <v>Not Used</v>
      </c>
      <c r="K5360" s="19" t="str">
        <f t="shared" si="587"/>
        <v>Not Used</v>
      </c>
      <c r="L5360" s="27" t="str">
        <f t="shared" si="583"/>
        <v>CHECK</v>
      </c>
      <c r="M5360" s="27" t="str">
        <f t="shared" si="584"/>
        <v>Bedrock</v>
      </c>
    </row>
    <row r="5361" spans="1:13" x14ac:dyDescent="0.25">
      <c r="A5361" s="15" t="s">
        <v>153</v>
      </c>
      <c r="B5361" s="16" t="s">
        <v>41</v>
      </c>
      <c r="C5361" s="15" t="str">
        <f t="shared" si="582"/>
        <v>Soapstone (Talc)_W/Clay</v>
      </c>
      <c r="D5361" s="15">
        <v>0</v>
      </c>
      <c r="E5361" s="33">
        <f t="shared" si="585"/>
        <v>-4.8134274696818129E-2</v>
      </c>
      <c r="F5361" s="15" t="str">
        <f t="shared" si="581"/>
        <v>Not Used</v>
      </c>
      <c r="G5361" s="17" t="s">
        <v>159</v>
      </c>
      <c r="H5361" s="18" t="s">
        <v>166</v>
      </c>
      <c r="I5361" s="26" t="s">
        <v>166</v>
      </c>
      <c r="J5361" s="19" t="str">
        <f t="shared" si="586"/>
        <v>Not Used</v>
      </c>
      <c r="K5361" s="19" t="str">
        <f t="shared" si="587"/>
        <v>Not Used</v>
      </c>
      <c r="L5361" s="27" t="str">
        <f t="shared" si="583"/>
        <v>CHECK</v>
      </c>
      <c r="M5361" s="27" t="str">
        <f t="shared" si="584"/>
        <v>Bedrock</v>
      </c>
    </row>
    <row r="5362" spans="1:13" x14ac:dyDescent="0.25">
      <c r="A5362" s="15" t="s">
        <v>153</v>
      </c>
      <c r="B5362" s="16" t="s">
        <v>42</v>
      </c>
      <c r="C5362" s="15" t="str">
        <f t="shared" si="582"/>
        <v>Soapstone (Talc)_W/Coal</v>
      </c>
      <c r="D5362" s="15">
        <v>0</v>
      </c>
      <c r="E5362" s="33">
        <f t="shared" si="585"/>
        <v>-4.8134274696818129E-2</v>
      </c>
      <c r="F5362" s="15" t="str">
        <f t="shared" si="581"/>
        <v>Not Used</v>
      </c>
      <c r="G5362" s="17" t="s">
        <v>159</v>
      </c>
      <c r="H5362" s="18" t="s">
        <v>166</v>
      </c>
      <c r="I5362" s="26" t="s">
        <v>166</v>
      </c>
      <c r="J5362" s="19" t="str">
        <f t="shared" si="586"/>
        <v>Not Used</v>
      </c>
      <c r="K5362" s="19" t="str">
        <f t="shared" si="587"/>
        <v>Not Used</v>
      </c>
      <c r="L5362" s="27" t="str">
        <f t="shared" si="583"/>
        <v>CHECK</v>
      </c>
      <c r="M5362" s="27" t="str">
        <f t="shared" si="584"/>
        <v>Bedrock</v>
      </c>
    </row>
    <row r="5363" spans="1:13" x14ac:dyDescent="0.25">
      <c r="A5363" s="15" t="s">
        <v>153</v>
      </c>
      <c r="B5363" s="16" t="s">
        <v>43</v>
      </c>
      <c r="C5363" s="15" t="str">
        <f t="shared" si="582"/>
        <v>Soapstone (Talc)_W/Cobbles</v>
      </c>
      <c r="D5363" s="15">
        <v>0</v>
      </c>
      <c r="E5363" s="33">
        <f t="shared" si="585"/>
        <v>-4.8134274696818129E-2</v>
      </c>
      <c r="F5363" s="15" t="str">
        <f t="shared" si="581"/>
        <v>Not Used</v>
      </c>
      <c r="G5363" s="17" t="s">
        <v>159</v>
      </c>
      <c r="H5363" s="18" t="s">
        <v>166</v>
      </c>
      <c r="I5363" s="26" t="s">
        <v>166</v>
      </c>
      <c r="J5363" s="19" t="str">
        <f t="shared" si="586"/>
        <v>Not Used</v>
      </c>
      <c r="K5363" s="19" t="str">
        <f t="shared" si="587"/>
        <v>Not Used</v>
      </c>
      <c r="L5363" s="27" t="str">
        <f t="shared" si="583"/>
        <v>CHECK</v>
      </c>
      <c r="M5363" s="27" t="str">
        <f t="shared" si="584"/>
        <v>Bedrock</v>
      </c>
    </row>
    <row r="5364" spans="1:13" x14ac:dyDescent="0.25">
      <c r="A5364" s="15" t="s">
        <v>153</v>
      </c>
      <c r="B5364" s="16" t="s">
        <v>44</v>
      </c>
      <c r="C5364" s="15" t="str">
        <f t="shared" si="582"/>
        <v>Soapstone (Talc)_W/Dolomite</v>
      </c>
      <c r="D5364" s="15">
        <v>0</v>
      </c>
      <c r="E5364" s="33">
        <f t="shared" si="585"/>
        <v>-4.8134274696818129E-2</v>
      </c>
      <c r="F5364" s="15" t="str">
        <f t="shared" si="581"/>
        <v>Not Used</v>
      </c>
      <c r="G5364" s="17" t="s">
        <v>159</v>
      </c>
      <c r="H5364" s="18" t="s">
        <v>166</v>
      </c>
      <c r="I5364" s="26" t="s">
        <v>166</v>
      </c>
      <c r="J5364" s="19" t="str">
        <f t="shared" si="586"/>
        <v>Not Used</v>
      </c>
      <c r="K5364" s="19" t="str">
        <f t="shared" si="587"/>
        <v>Not Used</v>
      </c>
      <c r="L5364" s="27" t="str">
        <f t="shared" si="583"/>
        <v>CHECK</v>
      </c>
      <c r="M5364" s="27" t="str">
        <f t="shared" si="584"/>
        <v>Bedrock</v>
      </c>
    </row>
    <row r="5365" spans="1:13" x14ac:dyDescent="0.25">
      <c r="A5365" s="15" t="s">
        <v>153</v>
      </c>
      <c r="B5365" s="16" t="s">
        <v>45</v>
      </c>
      <c r="C5365" s="15" t="str">
        <f t="shared" si="582"/>
        <v>Soapstone (Talc)_W/Gravel</v>
      </c>
      <c r="D5365" s="15">
        <v>0</v>
      </c>
      <c r="E5365" s="33">
        <f t="shared" si="585"/>
        <v>-4.8134274696818129E-2</v>
      </c>
      <c r="F5365" s="15" t="str">
        <f t="shared" si="581"/>
        <v>Not Used</v>
      </c>
      <c r="G5365" s="17" t="s">
        <v>159</v>
      </c>
      <c r="H5365" s="18" t="s">
        <v>166</v>
      </c>
      <c r="I5365" s="26" t="s">
        <v>166</v>
      </c>
      <c r="J5365" s="19" t="str">
        <f t="shared" si="586"/>
        <v>Not Used</v>
      </c>
      <c r="K5365" s="19" t="str">
        <f t="shared" si="587"/>
        <v>Not Used</v>
      </c>
      <c r="L5365" s="27" t="str">
        <f t="shared" si="583"/>
        <v>CHECK</v>
      </c>
      <c r="M5365" s="27" t="str">
        <f t="shared" si="584"/>
        <v>Bedrock</v>
      </c>
    </row>
    <row r="5366" spans="1:13" x14ac:dyDescent="0.25">
      <c r="A5366" s="15" t="s">
        <v>153</v>
      </c>
      <c r="B5366" s="16" t="s">
        <v>46</v>
      </c>
      <c r="C5366" s="15" t="str">
        <f t="shared" si="582"/>
        <v>Soapstone (Talc)_W/Gypsum</v>
      </c>
      <c r="D5366" s="15">
        <v>0</v>
      </c>
      <c r="E5366" s="33">
        <f t="shared" si="585"/>
        <v>-4.8134274696818129E-2</v>
      </c>
      <c r="F5366" s="15" t="str">
        <f t="shared" si="581"/>
        <v>Not Used</v>
      </c>
      <c r="G5366" s="17" t="s">
        <v>159</v>
      </c>
      <c r="H5366" s="18" t="s">
        <v>166</v>
      </c>
      <c r="I5366" s="26" t="s">
        <v>166</v>
      </c>
      <c r="J5366" s="19" t="str">
        <f t="shared" si="586"/>
        <v>Not Used</v>
      </c>
      <c r="K5366" s="19" t="str">
        <f t="shared" si="587"/>
        <v>Not Used</v>
      </c>
      <c r="L5366" s="27" t="str">
        <f t="shared" si="583"/>
        <v>CHECK</v>
      </c>
      <c r="M5366" s="27" t="str">
        <f t="shared" si="584"/>
        <v>Bedrock</v>
      </c>
    </row>
    <row r="5367" spans="1:13" x14ac:dyDescent="0.25">
      <c r="A5367" s="15" t="s">
        <v>153</v>
      </c>
      <c r="B5367" s="16" t="s">
        <v>47</v>
      </c>
      <c r="C5367" s="15" t="str">
        <f t="shared" si="582"/>
        <v>Soapstone (Talc)_W/Limestone</v>
      </c>
      <c r="D5367" s="15">
        <v>4</v>
      </c>
      <c r="E5367" s="33">
        <f t="shared" si="585"/>
        <v>-4.7897600135693622E-2</v>
      </c>
      <c r="F5367" s="15" t="str">
        <f t="shared" si="581"/>
        <v>Rare/Uncommon</v>
      </c>
      <c r="G5367" s="17" t="s">
        <v>159</v>
      </c>
      <c r="H5367" s="18" t="s">
        <v>166</v>
      </c>
      <c r="I5367" s="26" t="s">
        <v>166</v>
      </c>
      <c r="J5367" s="19" t="str">
        <f t="shared" si="586"/>
        <v>Needs Review</v>
      </c>
      <c r="K5367" s="19" t="str">
        <f t="shared" si="587"/>
        <v>Bell &amp; Erber</v>
      </c>
      <c r="L5367" s="27" t="str">
        <f t="shared" si="583"/>
        <v>Bedrock</v>
      </c>
      <c r="M5367" s="27" t="str">
        <f t="shared" si="584"/>
        <v>Bedrock</v>
      </c>
    </row>
    <row r="5368" spans="1:13" x14ac:dyDescent="0.25">
      <c r="A5368" s="15" t="s">
        <v>153</v>
      </c>
      <c r="B5368" s="16" t="s">
        <v>48</v>
      </c>
      <c r="C5368" s="15" t="str">
        <f t="shared" si="582"/>
        <v>Soapstone (Talc)_W/Pyrite</v>
      </c>
      <c r="D5368" s="15">
        <v>0</v>
      </c>
      <c r="E5368" s="33">
        <f t="shared" si="585"/>
        <v>-4.8134274696818129E-2</v>
      </c>
      <c r="F5368" s="15" t="str">
        <f t="shared" si="581"/>
        <v>Not Used</v>
      </c>
      <c r="G5368" s="17" t="s">
        <v>159</v>
      </c>
      <c r="H5368" s="18" t="s">
        <v>166</v>
      </c>
      <c r="I5368" s="26" t="s">
        <v>166</v>
      </c>
      <c r="J5368" s="19" t="str">
        <f t="shared" si="586"/>
        <v>Not Used</v>
      </c>
      <c r="K5368" s="19" t="str">
        <f t="shared" si="587"/>
        <v>Not Used</v>
      </c>
      <c r="L5368" s="27" t="str">
        <f t="shared" si="583"/>
        <v>CHECK</v>
      </c>
      <c r="M5368" s="27" t="str">
        <f t="shared" si="584"/>
        <v>Bedrock</v>
      </c>
    </row>
    <row r="5369" spans="1:13" x14ac:dyDescent="0.25">
      <c r="A5369" s="15" t="s">
        <v>153</v>
      </c>
      <c r="B5369" s="16" t="s">
        <v>49</v>
      </c>
      <c r="C5369" s="15" t="str">
        <f t="shared" si="582"/>
        <v>Soapstone (Talc)_W/Sand</v>
      </c>
      <c r="D5369" s="15">
        <v>10</v>
      </c>
      <c r="E5369" s="33">
        <f t="shared" si="585"/>
        <v>-4.7542588294006864E-2</v>
      </c>
      <c r="F5369" s="15" t="str">
        <f t="shared" si="581"/>
        <v>Rare/Uncommon</v>
      </c>
      <c r="G5369" s="17" t="s">
        <v>159</v>
      </c>
      <c r="H5369" s="18" t="s">
        <v>166</v>
      </c>
      <c r="I5369" s="26" t="s">
        <v>166</v>
      </c>
      <c r="J5369" s="19" t="str">
        <f t="shared" si="586"/>
        <v>Needs Review</v>
      </c>
      <c r="K5369" s="19" t="str">
        <f t="shared" si="587"/>
        <v>Bell &amp; Erber</v>
      </c>
      <c r="L5369" s="27" t="str">
        <f t="shared" si="583"/>
        <v>Bedrock</v>
      </c>
      <c r="M5369" s="27" t="str">
        <f t="shared" si="584"/>
        <v>Bedrock</v>
      </c>
    </row>
    <row r="5370" spans="1:13" x14ac:dyDescent="0.25">
      <c r="A5370" s="15" t="s">
        <v>153</v>
      </c>
      <c r="B5370" s="16" t="s">
        <v>50</v>
      </c>
      <c r="C5370" s="15" t="str">
        <f t="shared" si="582"/>
        <v>Soapstone (Talc)_W/Sandstone</v>
      </c>
      <c r="D5370" s="15">
        <v>27</v>
      </c>
      <c r="E5370" s="33">
        <f t="shared" si="585"/>
        <v>-4.653672140922771E-2</v>
      </c>
      <c r="F5370" s="15" t="str">
        <f t="shared" si="581"/>
        <v>Rare/Uncommon</v>
      </c>
      <c r="G5370" s="17" t="s">
        <v>159</v>
      </c>
      <c r="H5370" s="18" t="s">
        <v>166</v>
      </c>
      <c r="I5370" s="26" t="s">
        <v>166</v>
      </c>
      <c r="J5370" s="19" t="str">
        <f t="shared" si="586"/>
        <v>Needs Review</v>
      </c>
      <c r="K5370" s="19" t="str">
        <f t="shared" si="587"/>
        <v>Bell &amp; Erber</v>
      </c>
      <c r="L5370" s="27" t="str">
        <f t="shared" si="583"/>
        <v>Bedrock</v>
      </c>
      <c r="M5370" s="27" t="str">
        <f t="shared" si="584"/>
        <v>Bedrock</v>
      </c>
    </row>
    <row r="5371" spans="1:13" x14ac:dyDescent="0.25">
      <c r="A5371" s="15" t="s">
        <v>153</v>
      </c>
      <c r="B5371" s="16" t="s">
        <v>51</v>
      </c>
      <c r="C5371" s="15" t="str">
        <f t="shared" si="582"/>
        <v>Soapstone (Talc)_W/Shale</v>
      </c>
      <c r="D5371" s="15">
        <v>18</v>
      </c>
      <c r="E5371" s="33">
        <f t="shared" si="585"/>
        <v>-4.706923917175785E-2</v>
      </c>
      <c r="F5371" s="15" t="str">
        <f t="shared" si="581"/>
        <v>Rare/Uncommon</v>
      </c>
      <c r="G5371" s="17" t="s">
        <v>159</v>
      </c>
      <c r="H5371" s="18" t="s">
        <v>166</v>
      </c>
      <c r="I5371" s="26" t="s">
        <v>166</v>
      </c>
      <c r="J5371" s="19" t="str">
        <f t="shared" si="586"/>
        <v>Needs Review</v>
      </c>
      <c r="K5371" s="19" t="str">
        <f t="shared" si="587"/>
        <v>Bell &amp; Erber</v>
      </c>
      <c r="L5371" s="27" t="str">
        <f t="shared" si="583"/>
        <v>Bedrock</v>
      </c>
      <c r="M5371" s="27" t="str">
        <f t="shared" si="584"/>
        <v>Bedrock</v>
      </c>
    </row>
    <row r="5372" spans="1:13" x14ac:dyDescent="0.25">
      <c r="A5372" s="15" t="s">
        <v>153</v>
      </c>
      <c r="B5372" s="16" t="s">
        <v>52</v>
      </c>
      <c r="C5372" s="15" t="str">
        <f t="shared" si="582"/>
        <v>Soapstone (Talc)_W/Silt</v>
      </c>
      <c r="D5372" s="15">
        <v>0</v>
      </c>
      <c r="E5372" s="33">
        <f t="shared" si="585"/>
        <v>-4.8134274696818129E-2</v>
      </c>
      <c r="F5372" s="15" t="str">
        <f t="shared" si="581"/>
        <v>Not Used</v>
      </c>
      <c r="G5372" s="17" t="s">
        <v>159</v>
      </c>
      <c r="H5372" s="18" t="s">
        <v>166</v>
      </c>
      <c r="I5372" s="26" t="s">
        <v>166</v>
      </c>
      <c r="J5372" s="19" t="str">
        <f t="shared" si="586"/>
        <v>Not Used</v>
      </c>
      <c r="K5372" s="19" t="str">
        <f t="shared" si="587"/>
        <v>Not Used</v>
      </c>
      <c r="L5372" s="27" t="str">
        <f t="shared" si="583"/>
        <v>CHECK</v>
      </c>
      <c r="M5372" s="27" t="str">
        <f t="shared" si="584"/>
        <v>Bedrock</v>
      </c>
    </row>
    <row r="5373" spans="1:13" x14ac:dyDescent="0.25">
      <c r="A5373" s="15" t="s">
        <v>153</v>
      </c>
      <c r="B5373" s="16" t="s">
        <v>53</v>
      </c>
      <c r="C5373" s="15" t="str">
        <f t="shared" si="582"/>
        <v>Soapstone (Talc)_W/Stones</v>
      </c>
      <c r="D5373" s="15">
        <v>0</v>
      </c>
      <c r="E5373" s="33">
        <f t="shared" si="585"/>
        <v>-4.8134274696818129E-2</v>
      </c>
      <c r="F5373" s="15" t="str">
        <f t="shared" si="581"/>
        <v>Not Used</v>
      </c>
      <c r="G5373" s="17" t="s">
        <v>159</v>
      </c>
      <c r="H5373" s="18" t="s">
        <v>166</v>
      </c>
      <c r="I5373" s="26" t="s">
        <v>166</v>
      </c>
      <c r="J5373" s="19" t="str">
        <f t="shared" si="586"/>
        <v>Not Used</v>
      </c>
      <c r="K5373" s="19" t="str">
        <f t="shared" si="587"/>
        <v>Not Used</v>
      </c>
      <c r="L5373" s="27" t="str">
        <f t="shared" si="583"/>
        <v>CHECK</v>
      </c>
      <c r="M5373" s="27" t="str">
        <f t="shared" si="584"/>
        <v>Bedrock</v>
      </c>
    </row>
    <row r="5374" spans="1:13" x14ac:dyDescent="0.25">
      <c r="A5374" s="15" t="s">
        <v>153</v>
      </c>
      <c r="B5374" s="16" t="s">
        <v>54</v>
      </c>
      <c r="C5374" s="15" t="str">
        <f t="shared" si="582"/>
        <v>Soapstone (Talc)_Water Bearing</v>
      </c>
      <c r="D5374" s="15">
        <v>1</v>
      </c>
      <c r="E5374" s="33">
        <f t="shared" si="585"/>
        <v>-4.8075106056537004E-2</v>
      </c>
      <c r="F5374" s="15" t="str">
        <f t="shared" si="581"/>
        <v>Rare/Uncommon</v>
      </c>
      <c r="G5374" s="17" t="s">
        <v>159</v>
      </c>
      <c r="H5374" s="18" t="s">
        <v>166</v>
      </c>
      <c r="I5374" s="26" t="s">
        <v>166</v>
      </c>
      <c r="J5374" s="19" t="str">
        <f t="shared" si="586"/>
        <v>Needs Review</v>
      </c>
      <c r="K5374" s="19" t="str">
        <f t="shared" si="587"/>
        <v>Bell &amp; Erber</v>
      </c>
      <c r="L5374" s="27" t="str">
        <f t="shared" si="583"/>
        <v>Bedrock</v>
      </c>
      <c r="M5374" s="27" t="str">
        <f t="shared" si="584"/>
        <v>Bedrock</v>
      </c>
    </row>
    <row r="5375" spans="1:13" x14ac:dyDescent="0.25">
      <c r="A5375" s="15" t="s">
        <v>153</v>
      </c>
      <c r="B5375" s="16" t="s">
        <v>55</v>
      </c>
      <c r="C5375" s="15" t="str">
        <f t="shared" si="582"/>
        <v>Soapstone (Talc)_Weathered</v>
      </c>
      <c r="D5375" s="15">
        <v>0</v>
      </c>
      <c r="E5375" s="33">
        <f t="shared" si="585"/>
        <v>-4.8134274696818129E-2</v>
      </c>
      <c r="F5375" s="15" t="str">
        <f t="shared" si="581"/>
        <v>Not Used</v>
      </c>
      <c r="G5375" s="17" t="s">
        <v>159</v>
      </c>
      <c r="H5375" s="18" t="s">
        <v>166</v>
      </c>
      <c r="I5375" s="26" t="s">
        <v>166</v>
      </c>
      <c r="J5375" s="19" t="str">
        <f t="shared" si="586"/>
        <v>Not Used</v>
      </c>
      <c r="K5375" s="19" t="str">
        <f t="shared" si="587"/>
        <v>Not Used</v>
      </c>
      <c r="L5375" s="27" t="str">
        <f t="shared" si="583"/>
        <v>CHECK</v>
      </c>
      <c r="M5375" s="27" t="str">
        <f t="shared" si="584"/>
        <v>Bedrock</v>
      </c>
    </row>
    <row r="5376" spans="1:13" x14ac:dyDescent="0.25">
      <c r="A5376" s="15" t="s">
        <v>153</v>
      </c>
      <c r="B5376" s="16" t="s">
        <v>56</v>
      </c>
      <c r="C5376" s="15" t="str">
        <f t="shared" si="582"/>
        <v>Soapstone (Talc)_Wet/Moist</v>
      </c>
      <c r="D5376" s="15">
        <v>0</v>
      </c>
      <c r="E5376" s="33">
        <f t="shared" si="585"/>
        <v>-4.8134274696818129E-2</v>
      </c>
      <c r="F5376" s="15" t="str">
        <f t="shared" si="581"/>
        <v>Not Used</v>
      </c>
      <c r="G5376" s="17" t="s">
        <v>159</v>
      </c>
      <c r="H5376" s="18" t="s">
        <v>166</v>
      </c>
      <c r="I5376" s="26" t="s">
        <v>166</v>
      </c>
      <c r="J5376" s="19" t="str">
        <f t="shared" si="586"/>
        <v>Not Used</v>
      </c>
      <c r="K5376" s="19" t="str">
        <f t="shared" si="587"/>
        <v>Not Used</v>
      </c>
      <c r="L5376" s="27" t="str">
        <f t="shared" si="583"/>
        <v>CHECK</v>
      </c>
      <c r="M5376" s="27" t="str">
        <f t="shared" si="584"/>
        <v>Bedrock</v>
      </c>
    </row>
    <row r="5377" spans="1:13" x14ac:dyDescent="0.25">
      <c r="A5377" s="15" t="s">
        <v>153</v>
      </c>
      <c r="B5377" s="16" t="s">
        <v>57</v>
      </c>
      <c r="C5377" s="15" t="str">
        <f t="shared" si="582"/>
        <v>Soapstone (Talc)_Wood</v>
      </c>
      <c r="D5377" s="15">
        <v>0</v>
      </c>
      <c r="E5377" s="33">
        <f t="shared" si="585"/>
        <v>-4.8134274696818129E-2</v>
      </c>
      <c r="F5377" s="15" t="str">
        <f t="shared" si="581"/>
        <v>Not Used</v>
      </c>
      <c r="G5377" s="17" t="s">
        <v>159</v>
      </c>
      <c r="H5377" s="18" t="s">
        <v>166</v>
      </c>
      <c r="I5377" s="26" t="s">
        <v>166</v>
      </c>
      <c r="J5377" s="19" t="str">
        <f t="shared" si="586"/>
        <v>Not Used</v>
      </c>
      <c r="K5377" s="19" t="str">
        <f t="shared" si="587"/>
        <v>Not Used</v>
      </c>
      <c r="L5377" s="27" t="str">
        <f t="shared" si="583"/>
        <v>CHECK</v>
      </c>
      <c r="M5377" s="27" t="str">
        <f t="shared" si="584"/>
        <v>Bedrock</v>
      </c>
    </row>
    <row r="5378" spans="1:13" x14ac:dyDescent="0.25">
      <c r="A5378" s="15" t="s">
        <v>154</v>
      </c>
      <c r="B5378" s="16"/>
      <c r="C5378" s="15" t="str">
        <f t="shared" si="582"/>
        <v>Stones_</v>
      </c>
      <c r="D5378" s="15">
        <v>7206</v>
      </c>
      <c r="E5378" s="33">
        <f t="shared" si="585"/>
        <v>0.37823494716898054</v>
      </c>
      <c r="F5378" s="15" t="str">
        <f t="shared" ref="F5378:F5441" si="588">IF(D5378=0,"Not Used",
IF(E5378&lt;Mean,"Rare/Uncommon",
IF(AND(E5378&gt;Mean,E5378&lt;(Mean + Standard_Deviation)),"Fairly Common",
IF(AND(E5378&gt;(Mean + Standard_Deviation),E5378&lt;(Mean + (2*Standard_Deviation))),"Common",
IF(E5378&gt;(Mean + (2*Standard_Deviation)),"Very Common","")))))</f>
        <v>Fairly Common</v>
      </c>
      <c r="G5378" s="17" t="s">
        <v>84</v>
      </c>
      <c r="H5378" s="18" t="s">
        <v>84</v>
      </c>
      <c r="I5378" s="26" t="s">
        <v>84</v>
      </c>
      <c r="J5378" s="19" t="str">
        <f t="shared" si="586"/>
        <v>Yes</v>
      </c>
      <c r="K5378" s="19" t="str">
        <f t="shared" si="587"/>
        <v>Everyone Agrees</v>
      </c>
      <c r="L5378" s="27" t="str">
        <f t="shared" si="583"/>
        <v>Gravel</v>
      </c>
      <c r="M5378" s="27" t="str">
        <f t="shared" si="584"/>
        <v>Gravel</v>
      </c>
    </row>
    <row r="5379" spans="1:13" x14ac:dyDescent="0.25">
      <c r="A5379" s="15" t="s">
        <v>154</v>
      </c>
      <c r="B5379" s="16" t="s">
        <v>4</v>
      </c>
      <c r="C5379" s="15" t="str">
        <f t="shared" ref="C5379:C5442" si="589">A5379&amp;"_"&amp;IF(ISBLANK(B5379),"",B5379)</f>
        <v>Stones_Broken</v>
      </c>
      <c r="D5379" s="15">
        <v>261</v>
      </c>
      <c r="E5379" s="33">
        <f t="shared" si="585"/>
        <v>-3.2691259583444071E-2</v>
      </c>
      <c r="F5379" s="15" t="str">
        <f t="shared" si="588"/>
        <v>Rare/Uncommon</v>
      </c>
      <c r="G5379" s="17" t="s">
        <v>159</v>
      </c>
      <c r="H5379" s="18" t="s">
        <v>84</v>
      </c>
      <c r="I5379" s="26" t="s">
        <v>84</v>
      </c>
      <c r="J5379" s="19" t="str">
        <f t="shared" si="586"/>
        <v>Needs Review</v>
      </c>
      <c r="K5379" s="19" t="str">
        <f t="shared" si="587"/>
        <v>Bell &amp; Erber</v>
      </c>
      <c r="L5379" s="27" t="str">
        <f t="shared" ref="L5379:L5442" si="590">IF(K5379="Esch &amp; Erber",I5379,IF(OR(K5379="Bell &amp; Esch",K5379="Bell &amp; Erber",K5379="Everyone Agrees"),H5379,"CHECK"))</f>
        <v>Gravel</v>
      </c>
      <c r="M5379" s="27" t="str">
        <f t="shared" ref="M5379:M5442" si="591">IF(K5379="Everyone Agrees",H5379,IF(J5379="Not Used",H5379,IF(NOT(L5379="CHECK"),L5379,H5379)))</f>
        <v>Gravel</v>
      </c>
    </row>
    <row r="5380" spans="1:13" x14ac:dyDescent="0.25">
      <c r="A5380" s="15" t="s">
        <v>154</v>
      </c>
      <c r="B5380" s="16" t="s">
        <v>5</v>
      </c>
      <c r="C5380" s="15" t="str">
        <f t="shared" si="589"/>
        <v>Stones_Cemented</v>
      </c>
      <c r="D5380" s="15">
        <v>17</v>
      </c>
      <c r="E5380" s="33">
        <f t="shared" ref="E5380:E5443" si="592">STANDARDIZE(D5380,(SUM($D$2:$D$5657)/COUNT($D$2:$D$5657)),_xlfn.STDEV.P($D$2:$D$5657))</f>
        <v>-4.7128407812038975E-2</v>
      </c>
      <c r="F5380" s="15" t="str">
        <f t="shared" si="588"/>
        <v>Rare/Uncommon</v>
      </c>
      <c r="G5380" s="17" t="s">
        <v>159</v>
      </c>
      <c r="H5380" s="18" t="s">
        <v>84</v>
      </c>
      <c r="I5380" s="26" t="s">
        <v>84</v>
      </c>
      <c r="J5380" s="19" t="str">
        <f t="shared" ref="J5380:J5443" si="593">IF(AND(G5380=H5380,I5380=H5380),"Yes",IF(AND(OR(G5380="CHECK",H5380="CHECK",I5380="CHECK"),NOT(F5380="Not Used")),"Needs Review",IF(F5380="Not Used", "Not Used","No")))</f>
        <v>Needs Review</v>
      </c>
      <c r="K5380" s="19" t="str">
        <f t="shared" ref="K5380:K5443" si="594">IF(J5380="Yes","Everyone Agrees",IF(F5380="Not Used","Not Used",IF(AND(G5380="CHECK",I5380="CHECK"),"Needs Review",IF(G5380=H5380,"Bell &amp; Esch",IF(H5380=I5380,"Bell &amp; Erber",IF(G5380=I5380,"Esch &amp; Erber","Nobody Agrees"))))))</f>
        <v>Bell &amp; Erber</v>
      </c>
      <c r="L5380" s="27" t="str">
        <f t="shared" si="590"/>
        <v>Gravel</v>
      </c>
      <c r="M5380" s="27" t="str">
        <f t="shared" si="591"/>
        <v>Gravel</v>
      </c>
    </row>
    <row r="5381" spans="1:13" x14ac:dyDescent="0.25">
      <c r="A5381" s="15" t="s">
        <v>154</v>
      </c>
      <c r="B5381" s="16" t="s">
        <v>6</v>
      </c>
      <c r="C5381" s="15" t="str">
        <f t="shared" si="589"/>
        <v>Stones_Clayey</v>
      </c>
      <c r="D5381" s="15">
        <v>138</v>
      </c>
      <c r="E5381" s="33">
        <f t="shared" si="592"/>
        <v>-3.9969002338022655E-2</v>
      </c>
      <c r="F5381" s="15" t="str">
        <f t="shared" si="588"/>
        <v>Rare/Uncommon</v>
      </c>
      <c r="G5381" s="17" t="s">
        <v>159</v>
      </c>
      <c r="H5381" s="18" t="s">
        <v>158</v>
      </c>
      <c r="I5381" s="26" t="s">
        <v>158</v>
      </c>
      <c r="J5381" s="19" t="str">
        <f t="shared" si="593"/>
        <v>Needs Review</v>
      </c>
      <c r="K5381" s="19" t="str">
        <f t="shared" si="594"/>
        <v>Bell &amp; Erber</v>
      </c>
      <c r="L5381" s="27" t="str">
        <f t="shared" si="590"/>
        <v>Diamicton</v>
      </c>
      <c r="M5381" s="27" t="str">
        <f t="shared" si="591"/>
        <v>Diamicton</v>
      </c>
    </row>
    <row r="5382" spans="1:13" x14ac:dyDescent="0.25">
      <c r="A5382" s="15" t="s">
        <v>154</v>
      </c>
      <c r="B5382" s="16" t="s">
        <v>7</v>
      </c>
      <c r="C5382" s="15" t="str">
        <f t="shared" si="589"/>
        <v>Stones_Coarse</v>
      </c>
      <c r="D5382" s="15">
        <v>259</v>
      </c>
      <c r="E5382" s="33">
        <f t="shared" si="592"/>
        <v>-3.2809596864006328E-2</v>
      </c>
      <c r="F5382" s="15" t="str">
        <f t="shared" si="588"/>
        <v>Rare/Uncommon</v>
      </c>
      <c r="G5382" s="17" t="s">
        <v>84</v>
      </c>
      <c r="H5382" s="18" t="s">
        <v>84</v>
      </c>
      <c r="I5382" s="26" t="s">
        <v>84</v>
      </c>
      <c r="J5382" s="19" t="str">
        <f t="shared" si="593"/>
        <v>Yes</v>
      </c>
      <c r="K5382" s="19" t="str">
        <f t="shared" si="594"/>
        <v>Everyone Agrees</v>
      </c>
      <c r="L5382" s="27" t="str">
        <f t="shared" si="590"/>
        <v>Gravel</v>
      </c>
      <c r="M5382" s="27" t="str">
        <f t="shared" si="591"/>
        <v>Gravel</v>
      </c>
    </row>
    <row r="5383" spans="1:13" x14ac:dyDescent="0.25">
      <c r="A5383" s="15" t="s">
        <v>154</v>
      </c>
      <c r="B5383" s="16" t="s">
        <v>8</v>
      </c>
      <c r="C5383" s="15" t="str">
        <f t="shared" si="589"/>
        <v>Stones_Dense</v>
      </c>
      <c r="D5383" s="15">
        <v>2</v>
      </c>
      <c r="E5383" s="33">
        <f t="shared" si="592"/>
        <v>-4.8015937416255879E-2</v>
      </c>
      <c r="F5383" s="15" t="str">
        <f t="shared" si="588"/>
        <v>Rare/Uncommon</v>
      </c>
      <c r="G5383" s="17" t="s">
        <v>159</v>
      </c>
      <c r="H5383" s="18" t="s">
        <v>84</v>
      </c>
      <c r="I5383" s="26" t="s">
        <v>84</v>
      </c>
      <c r="J5383" s="19" t="str">
        <f t="shared" si="593"/>
        <v>Needs Review</v>
      </c>
      <c r="K5383" s="19" t="str">
        <f t="shared" si="594"/>
        <v>Bell &amp; Erber</v>
      </c>
      <c r="L5383" s="27" t="str">
        <f t="shared" si="590"/>
        <v>Gravel</v>
      </c>
      <c r="M5383" s="27" t="str">
        <f t="shared" si="591"/>
        <v>Gravel</v>
      </c>
    </row>
    <row r="5384" spans="1:13" x14ac:dyDescent="0.25">
      <c r="A5384" s="15" t="s">
        <v>154</v>
      </c>
      <c r="B5384" s="16" t="s">
        <v>9</v>
      </c>
      <c r="C5384" s="15" t="str">
        <f t="shared" si="589"/>
        <v>Stones_Dolomitic</v>
      </c>
      <c r="D5384" s="15">
        <v>0</v>
      </c>
      <c r="E5384" s="33">
        <f t="shared" si="592"/>
        <v>-4.8134274696818129E-2</v>
      </c>
      <c r="F5384" s="15" t="str">
        <f t="shared" si="588"/>
        <v>Not Used</v>
      </c>
      <c r="G5384" s="17" t="s">
        <v>159</v>
      </c>
      <c r="H5384" s="18" t="s">
        <v>84</v>
      </c>
      <c r="I5384" s="26" t="s">
        <v>84</v>
      </c>
      <c r="J5384" s="19" t="str">
        <f t="shared" si="593"/>
        <v>Not Used</v>
      </c>
      <c r="K5384" s="19" t="str">
        <f t="shared" si="594"/>
        <v>Not Used</v>
      </c>
      <c r="L5384" s="27" t="str">
        <f t="shared" si="590"/>
        <v>CHECK</v>
      </c>
      <c r="M5384" s="27" t="str">
        <f t="shared" si="591"/>
        <v>Gravel</v>
      </c>
    </row>
    <row r="5385" spans="1:13" x14ac:dyDescent="0.25">
      <c r="A5385" s="15" t="s">
        <v>154</v>
      </c>
      <c r="B5385" s="16" t="s">
        <v>10</v>
      </c>
      <c r="C5385" s="15" t="str">
        <f t="shared" si="589"/>
        <v>Stones_Dry</v>
      </c>
      <c r="D5385" s="15">
        <v>10</v>
      </c>
      <c r="E5385" s="33">
        <f t="shared" si="592"/>
        <v>-4.7542588294006864E-2</v>
      </c>
      <c r="F5385" s="15" t="str">
        <f t="shared" si="588"/>
        <v>Rare/Uncommon</v>
      </c>
      <c r="G5385" s="17" t="s">
        <v>159</v>
      </c>
      <c r="H5385" s="18" t="s">
        <v>84</v>
      </c>
      <c r="I5385" s="26" t="s">
        <v>84</v>
      </c>
      <c r="J5385" s="19" t="str">
        <f t="shared" si="593"/>
        <v>Needs Review</v>
      </c>
      <c r="K5385" s="19" t="str">
        <f t="shared" si="594"/>
        <v>Bell &amp; Erber</v>
      </c>
      <c r="L5385" s="27" t="str">
        <f t="shared" si="590"/>
        <v>Gravel</v>
      </c>
      <c r="M5385" s="27" t="str">
        <f t="shared" si="591"/>
        <v>Gravel</v>
      </c>
    </row>
    <row r="5386" spans="1:13" x14ac:dyDescent="0.25">
      <c r="A5386" s="15" t="s">
        <v>154</v>
      </c>
      <c r="B5386" s="16" t="s">
        <v>11</v>
      </c>
      <c r="C5386" s="15" t="str">
        <f t="shared" si="589"/>
        <v>Stones_Fill</v>
      </c>
      <c r="D5386" s="15">
        <v>53</v>
      </c>
      <c r="E5386" s="33">
        <f t="shared" si="592"/>
        <v>-4.4998336761918417E-2</v>
      </c>
      <c r="F5386" s="15" t="str">
        <f t="shared" si="588"/>
        <v>Rare/Uncommon</v>
      </c>
      <c r="G5386" s="17" t="s">
        <v>159</v>
      </c>
      <c r="H5386" s="18" t="s">
        <v>167</v>
      </c>
      <c r="I5386" s="26" t="s">
        <v>167</v>
      </c>
      <c r="J5386" s="19" t="str">
        <f t="shared" si="593"/>
        <v>Needs Review</v>
      </c>
      <c r="K5386" s="19" t="str">
        <f t="shared" si="594"/>
        <v>Bell &amp; Erber</v>
      </c>
      <c r="L5386" s="27" t="str">
        <f t="shared" si="590"/>
        <v>Unknown or No Record</v>
      </c>
      <c r="M5386" s="27" t="str">
        <f t="shared" si="591"/>
        <v>Unknown or No Record</v>
      </c>
    </row>
    <row r="5387" spans="1:13" x14ac:dyDescent="0.25">
      <c r="A5387" s="15" t="s">
        <v>154</v>
      </c>
      <c r="B5387" s="16" t="s">
        <v>12</v>
      </c>
      <c r="C5387" s="15" t="str">
        <f t="shared" si="589"/>
        <v>Stones_Fine</v>
      </c>
      <c r="D5387" s="15">
        <v>115</v>
      </c>
      <c r="E5387" s="33">
        <f t="shared" si="592"/>
        <v>-4.1329881064488566E-2</v>
      </c>
      <c r="F5387" s="15" t="str">
        <f t="shared" si="588"/>
        <v>Rare/Uncommon</v>
      </c>
      <c r="G5387" s="17" t="s">
        <v>159</v>
      </c>
      <c r="H5387" s="18" t="s">
        <v>84</v>
      </c>
      <c r="I5387" s="26" t="s">
        <v>84</v>
      </c>
      <c r="J5387" s="19" t="str">
        <f t="shared" si="593"/>
        <v>Needs Review</v>
      </c>
      <c r="K5387" s="19" t="str">
        <f t="shared" si="594"/>
        <v>Bell &amp; Erber</v>
      </c>
      <c r="L5387" s="27" t="str">
        <f t="shared" si="590"/>
        <v>Gravel</v>
      </c>
      <c r="M5387" s="27" t="str">
        <f t="shared" si="591"/>
        <v>Gravel</v>
      </c>
    </row>
    <row r="5388" spans="1:13" x14ac:dyDescent="0.25">
      <c r="A5388" s="15" t="s">
        <v>154</v>
      </c>
      <c r="B5388" s="16" t="s">
        <v>13</v>
      </c>
      <c r="C5388" s="15" t="str">
        <f t="shared" si="589"/>
        <v>Stones_Fine To Coarse</v>
      </c>
      <c r="D5388" s="15">
        <v>4</v>
      </c>
      <c r="E5388" s="33">
        <f t="shared" si="592"/>
        <v>-4.7897600135693622E-2</v>
      </c>
      <c r="F5388" s="15" t="str">
        <f t="shared" si="588"/>
        <v>Rare/Uncommon</v>
      </c>
      <c r="G5388" s="17" t="s">
        <v>159</v>
      </c>
      <c r="H5388" s="18" t="s">
        <v>84</v>
      </c>
      <c r="I5388" s="26" t="s">
        <v>84</v>
      </c>
      <c r="J5388" s="19" t="str">
        <f t="shared" si="593"/>
        <v>Needs Review</v>
      </c>
      <c r="K5388" s="19" t="str">
        <f t="shared" si="594"/>
        <v>Bell &amp; Erber</v>
      </c>
      <c r="L5388" s="27" t="str">
        <f t="shared" si="590"/>
        <v>Gravel</v>
      </c>
      <c r="M5388" s="27" t="str">
        <f t="shared" si="591"/>
        <v>Gravel</v>
      </c>
    </row>
    <row r="5389" spans="1:13" x14ac:dyDescent="0.25">
      <c r="A5389" s="15" t="s">
        <v>154</v>
      </c>
      <c r="B5389" s="16" t="s">
        <v>14</v>
      </c>
      <c r="C5389" s="15" t="str">
        <f t="shared" si="589"/>
        <v>Stones_Fine To Medium</v>
      </c>
      <c r="D5389" s="15">
        <v>15</v>
      </c>
      <c r="E5389" s="33">
        <f t="shared" si="592"/>
        <v>-4.7246745092601232E-2</v>
      </c>
      <c r="F5389" s="15" t="str">
        <f t="shared" si="588"/>
        <v>Rare/Uncommon</v>
      </c>
      <c r="G5389" s="17" t="s">
        <v>159</v>
      </c>
      <c r="H5389" s="18" t="s">
        <v>84</v>
      </c>
      <c r="I5389" s="26" t="s">
        <v>84</v>
      </c>
      <c r="J5389" s="19" t="str">
        <f t="shared" si="593"/>
        <v>Needs Review</v>
      </c>
      <c r="K5389" s="19" t="str">
        <f t="shared" si="594"/>
        <v>Bell &amp; Erber</v>
      </c>
      <c r="L5389" s="27" t="str">
        <f t="shared" si="590"/>
        <v>Gravel</v>
      </c>
      <c r="M5389" s="27" t="str">
        <f t="shared" si="591"/>
        <v>Gravel</v>
      </c>
    </row>
    <row r="5390" spans="1:13" x14ac:dyDescent="0.25">
      <c r="A5390" s="15" t="s">
        <v>154</v>
      </c>
      <c r="B5390" s="16" t="s">
        <v>15</v>
      </c>
      <c r="C5390" s="15" t="str">
        <f t="shared" si="589"/>
        <v>Stones_Firm</v>
      </c>
      <c r="D5390" s="15">
        <v>2</v>
      </c>
      <c r="E5390" s="33">
        <f t="shared" si="592"/>
        <v>-4.8015937416255879E-2</v>
      </c>
      <c r="F5390" s="15" t="str">
        <f t="shared" si="588"/>
        <v>Rare/Uncommon</v>
      </c>
      <c r="G5390" s="17" t="s">
        <v>159</v>
      </c>
      <c r="H5390" s="18" t="s">
        <v>84</v>
      </c>
      <c r="I5390" s="26" t="s">
        <v>84</v>
      </c>
      <c r="J5390" s="19" t="str">
        <f t="shared" si="593"/>
        <v>Needs Review</v>
      </c>
      <c r="K5390" s="19" t="str">
        <f t="shared" si="594"/>
        <v>Bell &amp; Erber</v>
      </c>
      <c r="L5390" s="27" t="str">
        <f t="shared" si="590"/>
        <v>Gravel</v>
      </c>
      <c r="M5390" s="27" t="str">
        <f t="shared" si="591"/>
        <v>Gravel</v>
      </c>
    </row>
    <row r="5391" spans="1:13" x14ac:dyDescent="0.25">
      <c r="A5391" s="15" t="s">
        <v>154</v>
      </c>
      <c r="B5391" s="16" t="s">
        <v>16</v>
      </c>
      <c r="C5391" s="15" t="str">
        <f t="shared" si="589"/>
        <v>Stones_Fractured</v>
      </c>
      <c r="D5391" s="15">
        <v>67</v>
      </c>
      <c r="E5391" s="33">
        <f t="shared" si="592"/>
        <v>-4.4169975797982645E-2</v>
      </c>
      <c r="F5391" s="15" t="str">
        <f t="shared" si="588"/>
        <v>Rare/Uncommon</v>
      </c>
      <c r="G5391" s="17" t="s">
        <v>159</v>
      </c>
      <c r="H5391" s="18" t="s">
        <v>84</v>
      </c>
      <c r="I5391" s="26" t="s">
        <v>84</v>
      </c>
      <c r="J5391" s="19" t="str">
        <f t="shared" si="593"/>
        <v>Needs Review</v>
      </c>
      <c r="K5391" s="19" t="str">
        <f t="shared" si="594"/>
        <v>Bell &amp; Erber</v>
      </c>
      <c r="L5391" s="27" t="str">
        <f t="shared" si="590"/>
        <v>Gravel</v>
      </c>
      <c r="M5391" s="27" t="str">
        <f t="shared" si="591"/>
        <v>Gravel</v>
      </c>
    </row>
    <row r="5392" spans="1:13" x14ac:dyDescent="0.25">
      <c r="A5392" s="15" t="s">
        <v>154</v>
      </c>
      <c r="B5392" s="16" t="s">
        <v>17</v>
      </c>
      <c r="C5392" s="15" t="str">
        <f t="shared" si="589"/>
        <v>Stones_Gravely</v>
      </c>
      <c r="D5392" s="15">
        <v>184</v>
      </c>
      <c r="E5392" s="33">
        <f t="shared" si="592"/>
        <v>-3.7247244885090826E-2</v>
      </c>
      <c r="F5392" s="15" t="str">
        <f t="shared" si="588"/>
        <v>Rare/Uncommon</v>
      </c>
      <c r="G5392" s="17" t="s">
        <v>159</v>
      </c>
      <c r="H5392" s="18" t="s">
        <v>84</v>
      </c>
      <c r="I5392" s="26" t="s">
        <v>84</v>
      </c>
      <c r="J5392" s="19" t="str">
        <f t="shared" si="593"/>
        <v>Needs Review</v>
      </c>
      <c r="K5392" s="19" t="str">
        <f t="shared" si="594"/>
        <v>Bell &amp; Erber</v>
      </c>
      <c r="L5392" s="27" t="str">
        <f t="shared" si="590"/>
        <v>Gravel</v>
      </c>
      <c r="M5392" s="27" t="str">
        <f t="shared" si="591"/>
        <v>Gravel</v>
      </c>
    </row>
    <row r="5393" spans="1:13" x14ac:dyDescent="0.25">
      <c r="A5393" s="15" t="s">
        <v>154</v>
      </c>
      <c r="B5393" s="16" t="s">
        <v>18</v>
      </c>
      <c r="C5393" s="15" t="str">
        <f t="shared" si="589"/>
        <v>Stones_Gummy</v>
      </c>
      <c r="D5393" s="15">
        <v>0</v>
      </c>
      <c r="E5393" s="33">
        <f t="shared" si="592"/>
        <v>-4.8134274696818129E-2</v>
      </c>
      <c r="F5393" s="15" t="str">
        <f t="shared" si="588"/>
        <v>Not Used</v>
      </c>
      <c r="G5393" s="17" t="s">
        <v>159</v>
      </c>
      <c r="H5393" s="18" t="s">
        <v>84</v>
      </c>
      <c r="I5393" s="26" t="s">
        <v>84</v>
      </c>
      <c r="J5393" s="19" t="str">
        <f t="shared" si="593"/>
        <v>Not Used</v>
      </c>
      <c r="K5393" s="19" t="str">
        <f t="shared" si="594"/>
        <v>Not Used</v>
      </c>
      <c r="L5393" s="27" t="str">
        <f t="shared" si="590"/>
        <v>CHECK</v>
      </c>
      <c r="M5393" s="27" t="str">
        <f t="shared" si="591"/>
        <v>Gravel</v>
      </c>
    </row>
    <row r="5394" spans="1:13" x14ac:dyDescent="0.25">
      <c r="A5394" s="15" t="s">
        <v>154</v>
      </c>
      <c r="B5394" s="16" t="s">
        <v>19</v>
      </c>
      <c r="C5394" s="15" t="str">
        <f t="shared" si="589"/>
        <v>Stones_Hard</v>
      </c>
      <c r="D5394" s="15">
        <v>177</v>
      </c>
      <c r="E5394" s="33">
        <f t="shared" si="592"/>
        <v>-3.7661425367058715E-2</v>
      </c>
      <c r="F5394" s="15" t="str">
        <f t="shared" si="588"/>
        <v>Rare/Uncommon</v>
      </c>
      <c r="G5394" s="17" t="s">
        <v>159</v>
      </c>
      <c r="H5394" s="18" t="s">
        <v>84</v>
      </c>
      <c r="I5394" s="26" t="s">
        <v>84</v>
      </c>
      <c r="J5394" s="19" t="str">
        <f t="shared" si="593"/>
        <v>Needs Review</v>
      </c>
      <c r="K5394" s="19" t="str">
        <f t="shared" si="594"/>
        <v>Bell &amp; Erber</v>
      </c>
      <c r="L5394" s="27" t="str">
        <f t="shared" si="590"/>
        <v>Gravel</v>
      </c>
      <c r="M5394" s="27" t="str">
        <f t="shared" si="591"/>
        <v>Gravel</v>
      </c>
    </row>
    <row r="5395" spans="1:13" x14ac:dyDescent="0.25">
      <c r="A5395" s="15" t="s">
        <v>154</v>
      </c>
      <c r="B5395" s="16" t="s">
        <v>20</v>
      </c>
      <c r="C5395" s="15" t="str">
        <f t="shared" si="589"/>
        <v>Stones_Heaving/Quick</v>
      </c>
      <c r="D5395" s="15">
        <v>2</v>
      </c>
      <c r="E5395" s="33">
        <f t="shared" si="592"/>
        <v>-4.8015937416255879E-2</v>
      </c>
      <c r="F5395" s="15" t="str">
        <f t="shared" si="588"/>
        <v>Rare/Uncommon</v>
      </c>
      <c r="G5395" s="17" t="s">
        <v>159</v>
      </c>
      <c r="H5395" s="18" t="s">
        <v>84</v>
      </c>
      <c r="I5395" s="26" t="s">
        <v>84</v>
      </c>
      <c r="J5395" s="19" t="str">
        <f t="shared" si="593"/>
        <v>Needs Review</v>
      </c>
      <c r="K5395" s="19" t="str">
        <f t="shared" si="594"/>
        <v>Bell &amp; Erber</v>
      </c>
      <c r="L5395" s="27" t="str">
        <f t="shared" si="590"/>
        <v>Gravel</v>
      </c>
      <c r="M5395" s="27" t="str">
        <f t="shared" si="591"/>
        <v>Gravel</v>
      </c>
    </row>
    <row r="5396" spans="1:13" x14ac:dyDescent="0.25">
      <c r="A5396" s="15" t="s">
        <v>154</v>
      </c>
      <c r="B5396" s="16" t="s">
        <v>21</v>
      </c>
      <c r="C5396" s="15" t="str">
        <f t="shared" si="589"/>
        <v>Stones_Karst</v>
      </c>
      <c r="D5396" s="15">
        <v>0</v>
      </c>
      <c r="E5396" s="33">
        <f t="shared" si="592"/>
        <v>-4.8134274696818129E-2</v>
      </c>
      <c r="F5396" s="15" t="str">
        <f t="shared" si="588"/>
        <v>Not Used</v>
      </c>
      <c r="G5396" s="17" t="s">
        <v>159</v>
      </c>
      <c r="H5396" s="18" t="s">
        <v>84</v>
      </c>
      <c r="I5396" s="26" t="s">
        <v>84</v>
      </c>
      <c r="J5396" s="19" t="str">
        <f t="shared" si="593"/>
        <v>Not Used</v>
      </c>
      <c r="K5396" s="19" t="str">
        <f t="shared" si="594"/>
        <v>Not Used</v>
      </c>
      <c r="L5396" s="27" t="str">
        <f t="shared" si="590"/>
        <v>CHECK</v>
      </c>
      <c r="M5396" s="27" t="str">
        <f t="shared" si="591"/>
        <v>Gravel</v>
      </c>
    </row>
    <row r="5397" spans="1:13" x14ac:dyDescent="0.25">
      <c r="A5397" s="15" t="s">
        <v>154</v>
      </c>
      <c r="B5397" s="16" t="s">
        <v>22</v>
      </c>
      <c r="C5397" s="15" t="str">
        <f t="shared" si="589"/>
        <v>Stones_Layered</v>
      </c>
      <c r="D5397" s="15">
        <v>0</v>
      </c>
      <c r="E5397" s="33">
        <f t="shared" si="592"/>
        <v>-4.8134274696818129E-2</v>
      </c>
      <c r="F5397" s="15" t="str">
        <f t="shared" si="588"/>
        <v>Not Used</v>
      </c>
      <c r="G5397" s="17" t="s">
        <v>159</v>
      </c>
      <c r="H5397" s="18" t="s">
        <v>84</v>
      </c>
      <c r="I5397" s="26" t="s">
        <v>84</v>
      </c>
      <c r="J5397" s="19" t="str">
        <f t="shared" si="593"/>
        <v>Not Used</v>
      </c>
      <c r="K5397" s="19" t="str">
        <f t="shared" si="594"/>
        <v>Not Used</v>
      </c>
      <c r="L5397" s="27" t="str">
        <f t="shared" si="590"/>
        <v>CHECK</v>
      </c>
      <c r="M5397" s="27" t="str">
        <f t="shared" si="591"/>
        <v>Gravel</v>
      </c>
    </row>
    <row r="5398" spans="1:13" x14ac:dyDescent="0.25">
      <c r="A5398" s="15" t="s">
        <v>154</v>
      </c>
      <c r="B5398" s="16" t="s">
        <v>23</v>
      </c>
      <c r="C5398" s="15" t="str">
        <f t="shared" si="589"/>
        <v>Stones_Medium</v>
      </c>
      <c r="D5398" s="15">
        <v>35</v>
      </c>
      <c r="E5398" s="33">
        <f t="shared" si="592"/>
        <v>-4.6063372286978696E-2</v>
      </c>
      <c r="F5398" s="15" t="str">
        <f t="shared" si="588"/>
        <v>Rare/Uncommon</v>
      </c>
      <c r="G5398" s="17" t="s">
        <v>159</v>
      </c>
      <c r="H5398" s="18" t="s">
        <v>84</v>
      </c>
      <c r="I5398" s="26" t="s">
        <v>84</v>
      </c>
      <c r="J5398" s="19" t="str">
        <f t="shared" si="593"/>
        <v>Needs Review</v>
      </c>
      <c r="K5398" s="19" t="str">
        <f t="shared" si="594"/>
        <v>Bell &amp; Erber</v>
      </c>
      <c r="L5398" s="27" t="str">
        <f t="shared" si="590"/>
        <v>Gravel</v>
      </c>
      <c r="M5398" s="27" t="str">
        <f t="shared" si="591"/>
        <v>Gravel</v>
      </c>
    </row>
    <row r="5399" spans="1:13" x14ac:dyDescent="0.25">
      <c r="A5399" s="15" t="s">
        <v>154</v>
      </c>
      <c r="B5399" s="16" t="s">
        <v>24</v>
      </c>
      <c r="C5399" s="15" t="str">
        <f t="shared" si="589"/>
        <v>Stones_Medium To Coarse</v>
      </c>
      <c r="D5399" s="15">
        <v>7</v>
      </c>
      <c r="E5399" s="33">
        <f t="shared" si="592"/>
        <v>-4.7720094214850246E-2</v>
      </c>
      <c r="F5399" s="15" t="str">
        <f t="shared" si="588"/>
        <v>Rare/Uncommon</v>
      </c>
      <c r="G5399" s="17" t="s">
        <v>159</v>
      </c>
      <c r="H5399" s="18" t="s">
        <v>84</v>
      </c>
      <c r="I5399" s="26" t="s">
        <v>84</v>
      </c>
      <c r="J5399" s="19" t="str">
        <f t="shared" si="593"/>
        <v>Needs Review</v>
      </c>
      <c r="K5399" s="19" t="str">
        <f t="shared" si="594"/>
        <v>Bell &amp; Erber</v>
      </c>
      <c r="L5399" s="27" t="str">
        <f t="shared" si="590"/>
        <v>Gravel</v>
      </c>
      <c r="M5399" s="27" t="str">
        <f t="shared" si="591"/>
        <v>Gravel</v>
      </c>
    </row>
    <row r="5400" spans="1:13" x14ac:dyDescent="0.25">
      <c r="A5400" s="15" t="s">
        <v>154</v>
      </c>
      <c r="B5400" s="16" t="s">
        <v>25</v>
      </c>
      <c r="C5400" s="15" t="str">
        <f t="shared" si="589"/>
        <v>Stones_Organic</v>
      </c>
      <c r="D5400" s="15">
        <v>0</v>
      </c>
      <c r="E5400" s="33">
        <f t="shared" si="592"/>
        <v>-4.8134274696818129E-2</v>
      </c>
      <c r="F5400" s="15" t="str">
        <f t="shared" si="588"/>
        <v>Not Used</v>
      </c>
      <c r="G5400" s="17" t="s">
        <v>159</v>
      </c>
      <c r="H5400" s="18" t="s">
        <v>84</v>
      </c>
      <c r="I5400" s="26" t="s">
        <v>84</v>
      </c>
      <c r="J5400" s="19" t="str">
        <f t="shared" si="593"/>
        <v>Not Used</v>
      </c>
      <c r="K5400" s="19" t="str">
        <f t="shared" si="594"/>
        <v>Not Used</v>
      </c>
      <c r="L5400" s="27" t="str">
        <f t="shared" si="590"/>
        <v>CHECK</v>
      </c>
      <c r="M5400" s="27" t="str">
        <f t="shared" si="591"/>
        <v>Gravel</v>
      </c>
    </row>
    <row r="5401" spans="1:13" x14ac:dyDescent="0.25">
      <c r="A5401" s="15" t="s">
        <v>154</v>
      </c>
      <c r="B5401" s="16" t="s">
        <v>26</v>
      </c>
      <c r="C5401" s="15" t="str">
        <f t="shared" si="589"/>
        <v>Stones_Porous</v>
      </c>
      <c r="D5401" s="15">
        <v>1</v>
      </c>
      <c r="E5401" s="33">
        <f t="shared" si="592"/>
        <v>-4.8075106056537004E-2</v>
      </c>
      <c r="F5401" s="15" t="str">
        <f t="shared" si="588"/>
        <v>Rare/Uncommon</v>
      </c>
      <c r="G5401" s="17" t="s">
        <v>159</v>
      </c>
      <c r="H5401" s="18" t="s">
        <v>84</v>
      </c>
      <c r="I5401" s="26" t="s">
        <v>84</v>
      </c>
      <c r="J5401" s="19" t="str">
        <f t="shared" si="593"/>
        <v>Needs Review</v>
      </c>
      <c r="K5401" s="19" t="str">
        <f t="shared" si="594"/>
        <v>Bell &amp; Erber</v>
      </c>
      <c r="L5401" s="27" t="str">
        <f t="shared" si="590"/>
        <v>Gravel</v>
      </c>
      <c r="M5401" s="27" t="str">
        <f t="shared" si="591"/>
        <v>Gravel</v>
      </c>
    </row>
    <row r="5402" spans="1:13" x14ac:dyDescent="0.25">
      <c r="A5402" s="15" t="s">
        <v>154</v>
      </c>
      <c r="B5402" s="16" t="s">
        <v>27</v>
      </c>
      <c r="C5402" s="15" t="str">
        <f t="shared" si="589"/>
        <v>Stones_Sandy</v>
      </c>
      <c r="D5402" s="15">
        <v>169</v>
      </c>
      <c r="E5402" s="33">
        <f t="shared" si="592"/>
        <v>-3.8134774489307723E-2</v>
      </c>
      <c r="F5402" s="15" t="str">
        <f t="shared" si="588"/>
        <v>Rare/Uncommon</v>
      </c>
      <c r="G5402" s="17" t="s">
        <v>159</v>
      </c>
      <c r="H5402" s="18" t="s">
        <v>120</v>
      </c>
      <c r="I5402" s="26" t="s">
        <v>120</v>
      </c>
      <c r="J5402" s="19" t="str">
        <f t="shared" si="593"/>
        <v>Needs Review</v>
      </c>
      <c r="K5402" s="19" t="str">
        <f t="shared" si="594"/>
        <v>Bell &amp; Erber</v>
      </c>
      <c r="L5402" s="27" t="str">
        <f t="shared" si="590"/>
        <v>Sand &amp; Gravel</v>
      </c>
      <c r="M5402" s="27" t="str">
        <f t="shared" si="591"/>
        <v>Sand &amp; Gravel</v>
      </c>
    </row>
    <row r="5403" spans="1:13" x14ac:dyDescent="0.25">
      <c r="A5403" s="15" t="s">
        <v>154</v>
      </c>
      <c r="B5403" s="16" t="s">
        <v>28</v>
      </c>
      <c r="C5403" s="15" t="str">
        <f t="shared" si="589"/>
        <v>Stones_Silty</v>
      </c>
      <c r="D5403" s="15">
        <v>5</v>
      </c>
      <c r="E5403" s="33">
        <f t="shared" si="592"/>
        <v>-4.7838431495412496E-2</v>
      </c>
      <c r="F5403" s="15" t="str">
        <f t="shared" si="588"/>
        <v>Rare/Uncommon</v>
      </c>
      <c r="G5403" s="17" t="s">
        <v>159</v>
      </c>
      <c r="H5403" s="18" t="s">
        <v>120</v>
      </c>
      <c r="I5403" s="26" t="s">
        <v>120</v>
      </c>
      <c r="J5403" s="19" t="str">
        <f t="shared" si="593"/>
        <v>Needs Review</v>
      </c>
      <c r="K5403" s="19" t="str">
        <f t="shared" si="594"/>
        <v>Bell &amp; Erber</v>
      </c>
      <c r="L5403" s="27" t="str">
        <f t="shared" si="590"/>
        <v>Sand &amp; Gravel</v>
      </c>
      <c r="M5403" s="27" t="str">
        <f t="shared" si="591"/>
        <v>Sand &amp; Gravel</v>
      </c>
    </row>
    <row r="5404" spans="1:13" x14ac:dyDescent="0.25">
      <c r="A5404" s="15" t="s">
        <v>154</v>
      </c>
      <c r="B5404" s="16" t="s">
        <v>29</v>
      </c>
      <c r="C5404" s="15" t="str">
        <f t="shared" si="589"/>
        <v>Stones_Soft</v>
      </c>
      <c r="D5404" s="15">
        <v>368</v>
      </c>
      <c r="E5404" s="33">
        <f t="shared" si="592"/>
        <v>-2.6360215073363523E-2</v>
      </c>
      <c r="F5404" s="15" t="str">
        <f t="shared" si="588"/>
        <v>Rare/Uncommon</v>
      </c>
      <c r="G5404" s="17" t="s">
        <v>159</v>
      </c>
      <c r="H5404" s="18" t="s">
        <v>84</v>
      </c>
      <c r="I5404" s="26" t="s">
        <v>84</v>
      </c>
      <c r="J5404" s="19" t="str">
        <f t="shared" si="593"/>
        <v>Needs Review</v>
      </c>
      <c r="K5404" s="19" t="str">
        <f t="shared" si="594"/>
        <v>Bell &amp; Erber</v>
      </c>
      <c r="L5404" s="27" t="str">
        <f t="shared" si="590"/>
        <v>Gravel</v>
      </c>
      <c r="M5404" s="27" t="str">
        <f t="shared" si="591"/>
        <v>Gravel</v>
      </c>
    </row>
    <row r="5405" spans="1:13" x14ac:dyDescent="0.25">
      <c r="A5405" s="15" t="s">
        <v>154</v>
      </c>
      <c r="B5405" s="16" t="s">
        <v>30</v>
      </c>
      <c r="C5405" s="15" t="str">
        <f t="shared" si="589"/>
        <v>Stones_Sticky</v>
      </c>
      <c r="D5405" s="15">
        <v>0</v>
      </c>
      <c r="E5405" s="33">
        <f t="shared" si="592"/>
        <v>-4.8134274696818129E-2</v>
      </c>
      <c r="F5405" s="15" t="str">
        <f t="shared" si="588"/>
        <v>Not Used</v>
      </c>
      <c r="G5405" s="17" t="s">
        <v>159</v>
      </c>
      <c r="H5405" s="18" t="s">
        <v>84</v>
      </c>
      <c r="I5405" s="26" t="s">
        <v>84</v>
      </c>
      <c r="J5405" s="19" t="str">
        <f t="shared" si="593"/>
        <v>Not Used</v>
      </c>
      <c r="K5405" s="19" t="str">
        <f t="shared" si="594"/>
        <v>Not Used</v>
      </c>
      <c r="L5405" s="27" t="str">
        <f t="shared" si="590"/>
        <v>CHECK</v>
      </c>
      <c r="M5405" s="27" t="str">
        <f t="shared" si="591"/>
        <v>Gravel</v>
      </c>
    </row>
    <row r="5406" spans="1:13" x14ac:dyDescent="0.25">
      <c r="A5406" s="15" t="s">
        <v>154</v>
      </c>
      <c r="B5406" s="16" t="s">
        <v>31</v>
      </c>
      <c r="C5406" s="15" t="str">
        <f t="shared" si="589"/>
        <v>Stones_Stoney</v>
      </c>
      <c r="D5406" s="15">
        <v>13</v>
      </c>
      <c r="E5406" s="33">
        <f t="shared" si="592"/>
        <v>-4.7365082373163482E-2</v>
      </c>
      <c r="F5406" s="15" t="str">
        <f t="shared" si="588"/>
        <v>Rare/Uncommon</v>
      </c>
      <c r="G5406" s="17" t="s">
        <v>159</v>
      </c>
      <c r="H5406" s="18" t="s">
        <v>84</v>
      </c>
      <c r="I5406" s="26" t="s">
        <v>84</v>
      </c>
      <c r="J5406" s="19" t="str">
        <f t="shared" si="593"/>
        <v>Needs Review</v>
      </c>
      <c r="K5406" s="19" t="str">
        <f t="shared" si="594"/>
        <v>Bell &amp; Erber</v>
      </c>
      <c r="L5406" s="27" t="str">
        <f t="shared" si="590"/>
        <v>Gravel</v>
      </c>
      <c r="M5406" s="27" t="str">
        <f t="shared" si="591"/>
        <v>Gravel</v>
      </c>
    </row>
    <row r="5407" spans="1:13" x14ac:dyDescent="0.25">
      <c r="A5407" s="15" t="s">
        <v>154</v>
      </c>
      <c r="B5407" s="16" t="s">
        <v>32</v>
      </c>
      <c r="C5407" s="15" t="str">
        <f t="shared" si="589"/>
        <v>Stones_Stringers</v>
      </c>
      <c r="D5407" s="15">
        <v>1</v>
      </c>
      <c r="E5407" s="33">
        <f t="shared" si="592"/>
        <v>-4.8075106056537004E-2</v>
      </c>
      <c r="F5407" s="15" t="str">
        <f t="shared" si="588"/>
        <v>Rare/Uncommon</v>
      </c>
      <c r="G5407" s="17" t="s">
        <v>159</v>
      </c>
      <c r="H5407" s="18" t="s">
        <v>84</v>
      </c>
      <c r="I5407" s="26" t="s">
        <v>84</v>
      </c>
      <c r="J5407" s="19" t="str">
        <f t="shared" si="593"/>
        <v>Needs Review</v>
      </c>
      <c r="K5407" s="19" t="str">
        <f t="shared" si="594"/>
        <v>Bell &amp; Erber</v>
      </c>
      <c r="L5407" s="27" t="str">
        <f t="shared" si="590"/>
        <v>Gravel</v>
      </c>
      <c r="M5407" s="27" t="str">
        <f t="shared" si="591"/>
        <v>Gravel</v>
      </c>
    </row>
    <row r="5408" spans="1:13" x14ac:dyDescent="0.25">
      <c r="A5408" s="15" t="s">
        <v>154</v>
      </c>
      <c r="B5408" s="16" t="s">
        <v>33</v>
      </c>
      <c r="C5408" s="15" t="str">
        <f t="shared" si="589"/>
        <v>Stones_Strips</v>
      </c>
      <c r="D5408" s="15">
        <v>0</v>
      </c>
      <c r="E5408" s="33">
        <f t="shared" si="592"/>
        <v>-4.8134274696818129E-2</v>
      </c>
      <c r="F5408" s="15" t="str">
        <f t="shared" si="588"/>
        <v>Not Used</v>
      </c>
      <c r="G5408" s="17" t="s">
        <v>159</v>
      </c>
      <c r="H5408" s="18" t="s">
        <v>84</v>
      </c>
      <c r="I5408" s="26" t="s">
        <v>84</v>
      </c>
      <c r="J5408" s="19" t="str">
        <f t="shared" si="593"/>
        <v>Not Used</v>
      </c>
      <c r="K5408" s="19" t="str">
        <f t="shared" si="594"/>
        <v>Not Used</v>
      </c>
      <c r="L5408" s="27" t="str">
        <f t="shared" si="590"/>
        <v>CHECK</v>
      </c>
      <c r="M5408" s="27" t="str">
        <f t="shared" si="591"/>
        <v>Gravel</v>
      </c>
    </row>
    <row r="5409" spans="1:13" x14ac:dyDescent="0.25">
      <c r="A5409" s="15" t="s">
        <v>154</v>
      </c>
      <c r="B5409" s="16" t="s">
        <v>34</v>
      </c>
      <c r="C5409" s="15" t="str">
        <f t="shared" si="589"/>
        <v>Stones_Swelling</v>
      </c>
      <c r="D5409" s="15">
        <v>0</v>
      </c>
      <c r="E5409" s="33">
        <f t="shared" si="592"/>
        <v>-4.8134274696818129E-2</v>
      </c>
      <c r="F5409" s="15" t="str">
        <f t="shared" si="588"/>
        <v>Not Used</v>
      </c>
      <c r="G5409" s="17" t="s">
        <v>159</v>
      </c>
      <c r="H5409" s="18" t="s">
        <v>84</v>
      </c>
      <c r="I5409" s="26" t="s">
        <v>84</v>
      </c>
      <c r="J5409" s="19" t="str">
        <f t="shared" si="593"/>
        <v>Not Used</v>
      </c>
      <c r="K5409" s="19" t="str">
        <f t="shared" si="594"/>
        <v>Not Used</v>
      </c>
      <c r="L5409" s="27" t="str">
        <f t="shared" si="590"/>
        <v>CHECK</v>
      </c>
      <c r="M5409" s="27" t="str">
        <f t="shared" si="591"/>
        <v>Gravel</v>
      </c>
    </row>
    <row r="5410" spans="1:13" x14ac:dyDescent="0.25">
      <c r="A5410" s="15" t="s">
        <v>154</v>
      </c>
      <c r="B5410" s="16" t="s">
        <v>35</v>
      </c>
      <c r="C5410" s="15" t="str">
        <f t="shared" si="589"/>
        <v>Stones_Very Coarse</v>
      </c>
      <c r="D5410" s="15">
        <v>6</v>
      </c>
      <c r="E5410" s="33">
        <f t="shared" si="592"/>
        <v>-4.7779262855131371E-2</v>
      </c>
      <c r="F5410" s="15" t="str">
        <f t="shared" si="588"/>
        <v>Rare/Uncommon</v>
      </c>
      <c r="G5410" s="17" t="s">
        <v>159</v>
      </c>
      <c r="H5410" s="18" t="s">
        <v>84</v>
      </c>
      <c r="I5410" s="26" t="s">
        <v>84</v>
      </c>
      <c r="J5410" s="19" t="str">
        <f t="shared" si="593"/>
        <v>Needs Review</v>
      </c>
      <c r="K5410" s="19" t="str">
        <f t="shared" si="594"/>
        <v>Bell &amp; Erber</v>
      </c>
      <c r="L5410" s="27" t="str">
        <f t="shared" si="590"/>
        <v>Gravel</v>
      </c>
      <c r="M5410" s="27" t="str">
        <f t="shared" si="591"/>
        <v>Gravel</v>
      </c>
    </row>
    <row r="5411" spans="1:13" x14ac:dyDescent="0.25">
      <c r="A5411" s="15" t="s">
        <v>154</v>
      </c>
      <c r="B5411" s="16" t="s">
        <v>160</v>
      </c>
      <c r="C5411" s="15" t="str">
        <f t="shared" si="589"/>
        <v>Stones_Very Fine</v>
      </c>
      <c r="D5411" s="15">
        <v>0</v>
      </c>
      <c r="E5411" s="33">
        <f t="shared" si="592"/>
        <v>-4.8134274696818129E-2</v>
      </c>
      <c r="F5411" s="15" t="str">
        <f t="shared" si="588"/>
        <v>Not Used</v>
      </c>
      <c r="G5411" s="17" t="s">
        <v>159</v>
      </c>
      <c r="H5411" s="18" t="s">
        <v>84</v>
      </c>
      <c r="I5411" s="26" t="s">
        <v>84</v>
      </c>
      <c r="J5411" s="19" t="str">
        <f t="shared" si="593"/>
        <v>Not Used</v>
      </c>
      <c r="K5411" s="19" t="str">
        <f t="shared" si="594"/>
        <v>Not Used</v>
      </c>
      <c r="L5411" s="27" t="str">
        <f t="shared" si="590"/>
        <v>CHECK</v>
      </c>
      <c r="M5411" s="27" t="str">
        <f t="shared" si="591"/>
        <v>Gravel</v>
      </c>
    </row>
    <row r="5412" spans="1:13" x14ac:dyDescent="0.25">
      <c r="A5412" s="15" t="s">
        <v>154</v>
      </c>
      <c r="B5412" s="16" t="s">
        <v>36</v>
      </c>
      <c r="C5412" s="15" t="str">
        <f t="shared" si="589"/>
        <v>Stones_Very Fine-Coarse</v>
      </c>
      <c r="D5412" s="15">
        <v>0</v>
      </c>
      <c r="E5412" s="33">
        <f t="shared" si="592"/>
        <v>-4.8134274696818129E-2</v>
      </c>
      <c r="F5412" s="15" t="str">
        <f t="shared" si="588"/>
        <v>Not Used</v>
      </c>
      <c r="G5412" s="17" t="s">
        <v>159</v>
      </c>
      <c r="H5412" s="18" t="s">
        <v>84</v>
      </c>
      <c r="I5412" s="26" t="s">
        <v>84</v>
      </c>
      <c r="J5412" s="19" t="str">
        <f t="shared" si="593"/>
        <v>Not Used</v>
      </c>
      <c r="K5412" s="19" t="str">
        <f t="shared" si="594"/>
        <v>Not Used</v>
      </c>
      <c r="L5412" s="27" t="str">
        <f t="shared" si="590"/>
        <v>CHECK</v>
      </c>
      <c r="M5412" s="27" t="str">
        <f t="shared" si="591"/>
        <v>Gravel</v>
      </c>
    </row>
    <row r="5413" spans="1:13" x14ac:dyDescent="0.25">
      <c r="A5413" s="15" t="s">
        <v>154</v>
      </c>
      <c r="B5413" s="16" t="s">
        <v>37</v>
      </c>
      <c r="C5413" s="15" t="str">
        <f t="shared" si="589"/>
        <v>Stones_Very Fine-Fine</v>
      </c>
      <c r="D5413" s="15">
        <v>0</v>
      </c>
      <c r="E5413" s="33">
        <f t="shared" si="592"/>
        <v>-4.8134274696818129E-2</v>
      </c>
      <c r="F5413" s="15" t="str">
        <f t="shared" si="588"/>
        <v>Not Used</v>
      </c>
      <c r="G5413" s="17" t="s">
        <v>159</v>
      </c>
      <c r="H5413" s="18" t="s">
        <v>84</v>
      </c>
      <c r="I5413" s="26" t="s">
        <v>84</v>
      </c>
      <c r="J5413" s="19" t="str">
        <f t="shared" si="593"/>
        <v>Not Used</v>
      </c>
      <c r="K5413" s="19" t="str">
        <f t="shared" si="594"/>
        <v>Not Used</v>
      </c>
      <c r="L5413" s="27" t="str">
        <f t="shared" si="590"/>
        <v>CHECK</v>
      </c>
      <c r="M5413" s="27" t="str">
        <f t="shared" si="591"/>
        <v>Gravel</v>
      </c>
    </row>
    <row r="5414" spans="1:13" x14ac:dyDescent="0.25">
      <c r="A5414" s="15" t="s">
        <v>154</v>
      </c>
      <c r="B5414" s="16" t="s">
        <v>38</v>
      </c>
      <c r="C5414" s="15" t="str">
        <f t="shared" si="589"/>
        <v>Stones_Very Fine-Medium</v>
      </c>
      <c r="D5414" s="15">
        <v>2</v>
      </c>
      <c r="E5414" s="33">
        <f t="shared" si="592"/>
        <v>-4.8015937416255879E-2</v>
      </c>
      <c r="F5414" s="15" t="str">
        <f t="shared" si="588"/>
        <v>Rare/Uncommon</v>
      </c>
      <c r="G5414" s="17" t="s">
        <v>159</v>
      </c>
      <c r="H5414" s="18" t="s">
        <v>84</v>
      </c>
      <c r="I5414" s="26" t="s">
        <v>84</v>
      </c>
      <c r="J5414" s="19" t="str">
        <f t="shared" si="593"/>
        <v>Needs Review</v>
      </c>
      <c r="K5414" s="19" t="str">
        <f t="shared" si="594"/>
        <v>Bell &amp; Erber</v>
      </c>
      <c r="L5414" s="27" t="str">
        <f t="shared" si="590"/>
        <v>Gravel</v>
      </c>
      <c r="M5414" s="27" t="str">
        <f t="shared" si="591"/>
        <v>Gravel</v>
      </c>
    </row>
    <row r="5415" spans="1:13" x14ac:dyDescent="0.25">
      <c r="A5415" s="15" t="s">
        <v>154</v>
      </c>
      <c r="B5415" s="16" t="s">
        <v>39</v>
      </c>
      <c r="C5415" s="15" t="str">
        <f t="shared" si="589"/>
        <v>Stones_Very Hard</v>
      </c>
      <c r="D5415" s="15">
        <v>9</v>
      </c>
      <c r="E5415" s="33">
        <f t="shared" si="592"/>
        <v>-4.7601756934287989E-2</v>
      </c>
      <c r="F5415" s="15" t="str">
        <f t="shared" si="588"/>
        <v>Rare/Uncommon</v>
      </c>
      <c r="G5415" s="17" t="s">
        <v>159</v>
      </c>
      <c r="H5415" s="18" t="s">
        <v>84</v>
      </c>
      <c r="I5415" s="26" t="s">
        <v>84</v>
      </c>
      <c r="J5415" s="19" t="str">
        <f t="shared" si="593"/>
        <v>Needs Review</v>
      </c>
      <c r="K5415" s="19" t="str">
        <f t="shared" si="594"/>
        <v>Bell &amp; Erber</v>
      </c>
      <c r="L5415" s="27" t="str">
        <f t="shared" si="590"/>
        <v>Gravel</v>
      </c>
      <c r="M5415" s="27" t="str">
        <f t="shared" si="591"/>
        <v>Gravel</v>
      </c>
    </row>
    <row r="5416" spans="1:13" x14ac:dyDescent="0.25">
      <c r="A5416" s="15" t="s">
        <v>154</v>
      </c>
      <c r="B5416" s="16" t="s">
        <v>40</v>
      </c>
      <c r="C5416" s="15" t="str">
        <f t="shared" si="589"/>
        <v>Stones_W/Boulders</v>
      </c>
      <c r="D5416" s="15">
        <v>148</v>
      </c>
      <c r="E5416" s="33">
        <f t="shared" si="592"/>
        <v>-3.9377315935211384E-2</v>
      </c>
      <c r="F5416" s="15" t="str">
        <f t="shared" si="588"/>
        <v>Rare/Uncommon</v>
      </c>
      <c r="G5416" s="17" t="s">
        <v>159</v>
      </c>
      <c r="H5416" s="18" t="s">
        <v>84</v>
      </c>
      <c r="I5416" s="26" t="s">
        <v>84</v>
      </c>
      <c r="J5416" s="19" t="str">
        <f t="shared" si="593"/>
        <v>Needs Review</v>
      </c>
      <c r="K5416" s="19" t="str">
        <f t="shared" si="594"/>
        <v>Bell &amp; Erber</v>
      </c>
      <c r="L5416" s="27" t="str">
        <f t="shared" si="590"/>
        <v>Gravel</v>
      </c>
      <c r="M5416" s="27" t="str">
        <f t="shared" si="591"/>
        <v>Gravel</v>
      </c>
    </row>
    <row r="5417" spans="1:13" x14ac:dyDescent="0.25">
      <c r="A5417" s="15" t="s">
        <v>154</v>
      </c>
      <c r="B5417" s="16" t="s">
        <v>41</v>
      </c>
      <c r="C5417" s="15" t="str">
        <f t="shared" si="589"/>
        <v>Stones_W/Clay</v>
      </c>
      <c r="D5417" s="15">
        <v>912</v>
      </c>
      <c r="E5417" s="33">
        <f t="shared" si="592"/>
        <v>5.8275252395693792E-3</v>
      </c>
      <c r="F5417" s="15" t="str">
        <f t="shared" si="588"/>
        <v>Fairly Common</v>
      </c>
      <c r="G5417" s="17" t="s">
        <v>159</v>
      </c>
      <c r="H5417" s="18" t="s">
        <v>158</v>
      </c>
      <c r="I5417" s="26" t="s">
        <v>158</v>
      </c>
      <c r="J5417" s="19" t="str">
        <f t="shared" si="593"/>
        <v>Needs Review</v>
      </c>
      <c r="K5417" s="19" t="str">
        <f t="shared" si="594"/>
        <v>Bell &amp; Erber</v>
      </c>
      <c r="L5417" s="27" t="str">
        <f t="shared" si="590"/>
        <v>Diamicton</v>
      </c>
      <c r="M5417" s="27" t="str">
        <f t="shared" si="591"/>
        <v>Diamicton</v>
      </c>
    </row>
    <row r="5418" spans="1:13" x14ac:dyDescent="0.25">
      <c r="A5418" s="15" t="s">
        <v>154</v>
      </c>
      <c r="B5418" s="16" t="s">
        <v>42</v>
      </c>
      <c r="C5418" s="15" t="str">
        <f t="shared" si="589"/>
        <v>Stones_W/Coal</v>
      </c>
      <c r="D5418" s="15">
        <v>2</v>
      </c>
      <c r="E5418" s="33">
        <f t="shared" si="592"/>
        <v>-4.8015937416255879E-2</v>
      </c>
      <c r="F5418" s="15" t="str">
        <f t="shared" si="588"/>
        <v>Rare/Uncommon</v>
      </c>
      <c r="G5418" s="17" t="s">
        <v>159</v>
      </c>
      <c r="H5418" s="18" t="s">
        <v>84</v>
      </c>
      <c r="I5418" s="26" t="s">
        <v>84</v>
      </c>
      <c r="J5418" s="19" t="str">
        <f t="shared" si="593"/>
        <v>Needs Review</v>
      </c>
      <c r="K5418" s="19" t="str">
        <f t="shared" si="594"/>
        <v>Bell &amp; Erber</v>
      </c>
      <c r="L5418" s="27" t="str">
        <f t="shared" si="590"/>
        <v>Gravel</v>
      </c>
      <c r="M5418" s="27" t="str">
        <f t="shared" si="591"/>
        <v>Gravel</v>
      </c>
    </row>
    <row r="5419" spans="1:13" x14ac:dyDescent="0.25">
      <c r="A5419" s="15" t="s">
        <v>154</v>
      </c>
      <c r="B5419" s="16" t="s">
        <v>43</v>
      </c>
      <c r="C5419" s="15" t="str">
        <f t="shared" si="589"/>
        <v>Stones_W/Cobbles</v>
      </c>
      <c r="D5419" s="15">
        <v>38</v>
      </c>
      <c r="E5419" s="33">
        <f t="shared" si="592"/>
        <v>-4.5885866366135321E-2</v>
      </c>
      <c r="F5419" s="15" t="str">
        <f t="shared" si="588"/>
        <v>Rare/Uncommon</v>
      </c>
      <c r="G5419" s="17" t="s">
        <v>159</v>
      </c>
      <c r="H5419" s="18" t="s">
        <v>84</v>
      </c>
      <c r="I5419" s="26" t="s">
        <v>84</v>
      </c>
      <c r="J5419" s="19" t="str">
        <f t="shared" si="593"/>
        <v>Needs Review</v>
      </c>
      <c r="K5419" s="19" t="str">
        <f t="shared" si="594"/>
        <v>Bell &amp; Erber</v>
      </c>
      <c r="L5419" s="27" t="str">
        <f t="shared" si="590"/>
        <v>Gravel</v>
      </c>
      <c r="M5419" s="27" t="str">
        <f t="shared" si="591"/>
        <v>Gravel</v>
      </c>
    </row>
    <row r="5420" spans="1:13" x14ac:dyDescent="0.25">
      <c r="A5420" s="15" t="s">
        <v>154</v>
      </c>
      <c r="B5420" s="16" t="s">
        <v>44</v>
      </c>
      <c r="C5420" s="15" t="str">
        <f t="shared" si="589"/>
        <v>Stones_W/Dolomite</v>
      </c>
      <c r="D5420" s="15">
        <v>0</v>
      </c>
      <c r="E5420" s="33">
        <f t="shared" si="592"/>
        <v>-4.8134274696818129E-2</v>
      </c>
      <c r="F5420" s="15" t="str">
        <f t="shared" si="588"/>
        <v>Not Used</v>
      </c>
      <c r="G5420" s="17" t="s">
        <v>159</v>
      </c>
      <c r="H5420" s="18" t="s">
        <v>84</v>
      </c>
      <c r="I5420" s="26" t="s">
        <v>84</v>
      </c>
      <c r="J5420" s="19" t="str">
        <f t="shared" si="593"/>
        <v>Not Used</v>
      </c>
      <c r="K5420" s="19" t="str">
        <f t="shared" si="594"/>
        <v>Not Used</v>
      </c>
      <c r="L5420" s="27" t="str">
        <f t="shared" si="590"/>
        <v>CHECK</v>
      </c>
      <c r="M5420" s="27" t="str">
        <f t="shared" si="591"/>
        <v>Gravel</v>
      </c>
    </row>
    <row r="5421" spans="1:13" x14ac:dyDescent="0.25">
      <c r="A5421" s="15" t="s">
        <v>154</v>
      </c>
      <c r="B5421" s="16" t="s">
        <v>45</v>
      </c>
      <c r="C5421" s="15" t="str">
        <f t="shared" si="589"/>
        <v>Stones_W/Gravel</v>
      </c>
      <c r="D5421" s="15">
        <v>1127</v>
      </c>
      <c r="E5421" s="33">
        <f t="shared" si="592"/>
        <v>1.854878290001161E-2</v>
      </c>
      <c r="F5421" s="15" t="str">
        <f t="shared" si="588"/>
        <v>Fairly Common</v>
      </c>
      <c r="G5421" s="17" t="s">
        <v>84</v>
      </c>
      <c r="H5421" s="18" t="s">
        <v>84</v>
      </c>
      <c r="I5421" s="26" t="s">
        <v>84</v>
      </c>
      <c r="J5421" s="19" t="str">
        <f t="shared" si="593"/>
        <v>Yes</v>
      </c>
      <c r="K5421" s="19" t="str">
        <f t="shared" si="594"/>
        <v>Everyone Agrees</v>
      </c>
      <c r="L5421" s="27" t="str">
        <f t="shared" si="590"/>
        <v>Gravel</v>
      </c>
      <c r="M5421" s="27" t="str">
        <f t="shared" si="591"/>
        <v>Gravel</v>
      </c>
    </row>
    <row r="5422" spans="1:13" x14ac:dyDescent="0.25">
      <c r="A5422" s="15" t="s">
        <v>154</v>
      </c>
      <c r="B5422" s="16" t="s">
        <v>46</v>
      </c>
      <c r="C5422" s="15" t="str">
        <f t="shared" si="589"/>
        <v>Stones_W/Gypsum</v>
      </c>
      <c r="D5422" s="15">
        <v>1</v>
      </c>
      <c r="E5422" s="33">
        <f t="shared" si="592"/>
        <v>-4.8075106056537004E-2</v>
      </c>
      <c r="F5422" s="15" t="str">
        <f t="shared" si="588"/>
        <v>Rare/Uncommon</v>
      </c>
      <c r="G5422" s="17" t="s">
        <v>159</v>
      </c>
      <c r="H5422" s="18" t="s">
        <v>84</v>
      </c>
      <c r="I5422" s="26" t="s">
        <v>84</v>
      </c>
      <c r="J5422" s="19" t="str">
        <f t="shared" si="593"/>
        <v>Needs Review</v>
      </c>
      <c r="K5422" s="19" t="str">
        <f t="shared" si="594"/>
        <v>Bell &amp; Erber</v>
      </c>
      <c r="L5422" s="27" t="str">
        <f t="shared" si="590"/>
        <v>Gravel</v>
      </c>
      <c r="M5422" s="27" t="str">
        <f t="shared" si="591"/>
        <v>Gravel</v>
      </c>
    </row>
    <row r="5423" spans="1:13" x14ac:dyDescent="0.25">
      <c r="A5423" s="15" t="s">
        <v>154</v>
      </c>
      <c r="B5423" s="16" t="s">
        <v>47</v>
      </c>
      <c r="C5423" s="15" t="str">
        <f t="shared" si="589"/>
        <v>Stones_W/Limestone</v>
      </c>
      <c r="D5423" s="15">
        <v>43</v>
      </c>
      <c r="E5423" s="33">
        <f t="shared" si="592"/>
        <v>-4.5590023164729682E-2</v>
      </c>
      <c r="F5423" s="15" t="str">
        <f t="shared" si="588"/>
        <v>Rare/Uncommon</v>
      </c>
      <c r="G5423" s="17" t="s">
        <v>159</v>
      </c>
      <c r="H5423" s="18" t="s">
        <v>84</v>
      </c>
      <c r="I5423" s="26" t="s">
        <v>84</v>
      </c>
      <c r="J5423" s="19" t="str">
        <f t="shared" si="593"/>
        <v>Needs Review</v>
      </c>
      <c r="K5423" s="19" t="str">
        <f t="shared" si="594"/>
        <v>Bell &amp; Erber</v>
      </c>
      <c r="L5423" s="27" t="str">
        <f t="shared" si="590"/>
        <v>Gravel</v>
      </c>
      <c r="M5423" s="27" t="str">
        <f t="shared" si="591"/>
        <v>Gravel</v>
      </c>
    </row>
    <row r="5424" spans="1:13" x14ac:dyDescent="0.25">
      <c r="A5424" s="15" t="s">
        <v>154</v>
      </c>
      <c r="B5424" s="16" t="s">
        <v>48</v>
      </c>
      <c r="C5424" s="15" t="str">
        <f t="shared" si="589"/>
        <v>Stones_W/Pyrite</v>
      </c>
      <c r="D5424" s="15">
        <v>0</v>
      </c>
      <c r="E5424" s="33">
        <f t="shared" si="592"/>
        <v>-4.8134274696818129E-2</v>
      </c>
      <c r="F5424" s="15" t="str">
        <f t="shared" si="588"/>
        <v>Not Used</v>
      </c>
      <c r="G5424" s="17" t="s">
        <v>159</v>
      </c>
      <c r="H5424" s="18" t="s">
        <v>84</v>
      </c>
      <c r="I5424" s="26" t="s">
        <v>84</v>
      </c>
      <c r="J5424" s="19" t="str">
        <f t="shared" si="593"/>
        <v>Not Used</v>
      </c>
      <c r="K5424" s="19" t="str">
        <f t="shared" si="594"/>
        <v>Not Used</v>
      </c>
      <c r="L5424" s="27" t="str">
        <f t="shared" si="590"/>
        <v>CHECK</v>
      </c>
      <c r="M5424" s="27" t="str">
        <f t="shared" si="591"/>
        <v>Gravel</v>
      </c>
    </row>
    <row r="5425" spans="1:13" x14ac:dyDescent="0.25">
      <c r="A5425" s="15" t="s">
        <v>154</v>
      </c>
      <c r="B5425" s="16" t="s">
        <v>49</v>
      </c>
      <c r="C5425" s="15" t="str">
        <f t="shared" si="589"/>
        <v>Stones_W/Sand</v>
      </c>
      <c r="D5425" s="15">
        <v>761</v>
      </c>
      <c r="E5425" s="33">
        <f t="shared" si="592"/>
        <v>-3.1069394428807455E-3</v>
      </c>
      <c r="F5425" s="15" t="str">
        <f t="shared" si="588"/>
        <v>Rare/Uncommon</v>
      </c>
      <c r="G5425" s="17" t="s">
        <v>159</v>
      </c>
      <c r="H5425" s="18" t="s">
        <v>120</v>
      </c>
      <c r="I5425" s="26" t="s">
        <v>120</v>
      </c>
      <c r="J5425" s="19" t="str">
        <f t="shared" si="593"/>
        <v>Needs Review</v>
      </c>
      <c r="K5425" s="19" t="str">
        <f t="shared" si="594"/>
        <v>Bell &amp; Erber</v>
      </c>
      <c r="L5425" s="27" t="str">
        <f t="shared" si="590"/>
        <v>Sand &amp; Gravel</v>
      </c>
      <c r="M5425" s="27" t="str">
        <f t="shared" si="591"/>
        <v>Sand &amp; Gravel</v>
      </c>
    </row>
    <row r="5426" spans="1:13" x14ac:dyDescent="0.25">
      <c r="A5426" s="15" t="s">
        <v>154</v>
      </c>
      <c r="B5426" s="16" t="s">
        <v>50</v>
      </c>
      <c r="C5426" s="15" t="str">
        <f t="shared" si="589"/>
        <v>Stones_W/Sandstone</v>
      </c>
      <c r="D5426" s="15">
        <v>60</v>
      </c>
      <c r="E5426" s="33">
        <f t="shared" si="592"/>
        <v>-4.4584156279950528E-2</v>
      </c>
      <c r="F5426" s="15" t="str">
        <f t="shared" si="588"/>
        <v>Rare/Uncommon</v>
      </c>
      <c r="G5426" s="17" t="s">
        <v>159</v>
      </c>
      <c r="H5426" s="18" t="s">
        <v>84</v>
      </c>
      <c r="I5426" s="26" t="s">
        <v>84</v>
      </c>
      <c r="J5426" s="19" t="str">
        <f t="shared" si="593"/>
        <v>Needs Review</v>
      </c>
      <c r="K5426" s="19" t="str">
        <f t="shared" si="594"/>
        <v>Bell &amp; Erber</v>
      </c>
      <c r="L5426" s="27" t="str">
        <f t="shared" si="590"/>
        <v>Gravel</v>
      </c>
      <c r="M5426" s="27" t="str">
        <f t="shared" si="591"/>
        <v>Gravel</v>
      </c>
    </row>
    <row r="5427" spans="1:13" x14ac:dyDescent="0.25">
      <c r="A5427" s="15" t="s">
        <v>154</v>
      </c>
      <c r="B5427" s="16" t="s">
        <v>51</v>
      </c>
      <c r="C5427" s="15" t="str">
        <f t="shared" si="589"/>
        <v>Stones_W/Shale</v>
      </c>
      <c r="D5427" s="15">
        <v>95</v>
      </c>
      <c r="E5427" s="33">
        <f t="shared" si="592"/>
        <v>-4.2513253870111095E-2</v>
      </c>
      <c r="F5427" s="15" t="str">
        <f t="shared" si="588"/>
        <v>Rare/Uncommon</v>
      </c>
      <c r="G5427" s="17" t="s">
        <v>159</v>
      </c>
      <c r="H5427" s="18" t="s">
        <v>84</v>
      </c>
      <c r="I5427" s="26" t="s">
        <v>84</v>
      </c>
      <c r="J5427" s="19" t="str">
        <f t="shared" si="593"/>
        <v>Needs Review</v>
      </c>
      <c r="K5427" s="19" t="str">
        <f t="shared" si="594"/>
        <v>Bell &amp; Erber</v>
      </c>
      <c r="L5427" s="27" t="str">
        <f t="shared" si="590"/>
        <v>Gravel</v>
      </c>
      <c r="M5427" s="27" t="str">
        <f t="shared" si="591"/>
        <v>Gravel</v>
      </c>
    </row>
    <row r="5428" spans="1:13" x14ac:dyDescent="0.25">
      <c r="A5428" s="15" t="s">
        <v>154</v>
      </c>
      <c r="B5428" s="16" t="s">
        <v>52</v>
      </c>
      <c r="C5428" s="15" t="str">
        <f t="shared" si="589"/>
        <v>Stones_W/Silt</v>
      </c>
      <c r="D5428" s="15">
        <v>15</v>
      </c>
      <c r="E5428" s="33">
        <f t="shared" si="592"/>
        <v>-4.7246745092601232E-2</v>
      </c>
      <c r="F5428" s="15" t="str">
        <f t="shared" si="588"/>
        <v>Rare/Uncommon</v>
      </c>
      <c r="G5428" s="17" t="s">
        <v>159</v>
      </c>
      <c r="H5428" s="18" t="s">
        <v>120</v>
      </c>
      <c r="I5428" s="26" t="s">
        <v>120</v>
      </c>
      <c r="J5428" s="19" t="str">
        <f t="shared" si="593"/>
        <v>Needs Review</v>
      </c>
      <c r="K5428" s="19" t="str">
        <f t="shared" si="594"/>
        <v>Bell &amp; Erber</v>
      </c>
      <c r="L5428" s="27" t="str">
        <f t="shared" si="590"/>
        <v>Sand &amp; Gravel</v>
      </c>
      <c r="M5428" s="27" t="str">
        <f t="shared" si="591"/>
        <v>Sand &amp; Gravel</v>
      </c>
    </row>
    <row r="5429" spans="1:13" x14ac:dyDescent="0.25">
      <c r="A5429" s="15" t="s">
        <v>154</v>
      </c>
      <c r="B5429" s="16" t="s">
        <v>53</v>
      </c>
      <c r="C5429" s="15" t="str">
        <f t="shared" si="589"/>
        <v>Stones_W/Stones</v>
      </c>
      <c r="D5429" s="15">
        <v>9</v>
      </c>
      <c r="E5429" s="33">
        <f t="shared" si="592"/>
        <v>-4.7601756934287989E-2</v>
      </c>
      <c r="F5429" s="15" t="str">
        <f t="shared" si="588"/>
        <v>Rare/Uncommon</v>
      </c>
      <c r="G5429" s="17" t="s">
        <v>159</v>
      </c>
      <c r="H5429" s="18" t="s">
        <v>84</v>
      </c>
      <c r="I5429" s="26" t="s">
        <v>84</v>
      </c>
      <c r="J5429" s="19" t="str">
        <f t="shared" si="593"/>
        <v>Needs Review</v>
      </c>
      <c r="K5429" s="19" t="str">
        <f t="shared" si="594"/>
        <v>Bell &amp; Erber</v>
      </c>
      <c r="L5429" s="27" t="str">
        <f t="shared" si="590"/>
        <v>Gravel</v>
      </c>
      <c r="M5429" s="27" t="str">
        <f t="shared" si="591"/>
        <v>Gravel</v>
      </c>
    </row>
    <row r="5430" spans="1:13" x14ac:dyDescent="0.25">
      <c r="A5430" s="15" t="s">
        <v>154</v>
      </c>
      <c r="B5430" s="16" t="s">
        <v>54</v>
      </c>
      <c r="C5430" s="15" t="str">
        <f t="shared" si="589"/>
        <v>Stones_Water Bearing</v>
      </c>
      <c r="D5430" s="15">
        <v>101</v>
      </c>
      <c r="E5430" s="33">
        <f t="shared" si="592"/>
        <v>-4.2158242028424338E-2</v>
      </c>
      <c r="F5430" s="15" t="str">
        <f t="shared" si="588"/>
        <v>Rare/Uncommon</v>
      </c>
      <c r="G5430" s="17" t="s">
        <v>159</v>
      </c>
      <c r="H5430" s="18" t="s">
        <v>84</v>
      </c>
      <c r="I5430" s="26" t="s">
        <v>84</v>
      </c>
      <c r="J5430" s="19" t="str">
        <f t="shared" si="593"/>
        <v>Needs Review</v>
      </c>
      <c r="K5430" s="19" t="str">
        <f t="shared" si="594"/>
        <v>Bell &amp; Erber</v>
      </c>
      <c r="L5430" s="27" t="str">
        <f t="shared" si="590"/>
        <v>Gravel</v>
      </c>
      <c r="M5430" s="27" t="str">
        <f t="shared" si="591"/>
        <v>Gravel</v>
      </c>
    </row>
    <row r="5431" spans="1:13" x14ac:dyDescent="0.25">
      <c r="A5431" s="15" t="s">
        <v>154</v>
      </c>
      <c r="B5431" s="16" t="s">
        <v>55</v>
      </c>
      <c r="C5431" s="15" t="str">
        <f t="shared" si="589"/>
        <v>Stones_Weathered</v>
      </c>
      <c r="D5431" s="15">
        <v>0</v>
      </c>
      <c r="E5431" s="33">
        <f t="shared" si="592"/>
        <v>-4.8134274696818129E-2</v>
      </c>
      <c r="F5431" s="15" t="str">
        <f t="shared" si="588"/>
        <v>Not Used</v>
      </c>
      <c r="G5431" s="17" t="s">
        <v>159</v>
      </c>
      <c r="H5431" s="18" t="s">
        <v>84</v>
      </c>
      <c r="I5431" s="26" t="s">
        <v>84</v>
      </c>
      <c r="J5431" s="19" t="str">
        <f t="shared" si="593"/>
        <v>Not Used</v>
      </c>
      <c r="K5431" s="19" t="str">
        <f t="shared" si="594"/>
        <v>Not Used</v>
      </c>
      <c r="L5431" s="27" t="str">
        <f t="shared" si="590"/>
        <v>CHECK</v>
      </c>
      <c r="M5431" s="27" t="str">
        <f t="shared" si="591"/>
        <v>Gravel</v>
      </c>
    </row>
    <row r="5432" spans="1:13" x14ac:dyDescent="0.25">
      <c r="A5432" s="15" t="s">
        <v>154</v>
      </c>
      <c r="B5432" s="16" t="s">
        <v>56</v>
      </c>
      <c r="C5432" s="15" t="str">
        <f t="shared" si="589"/>
        <v>Stones_Wet/Moist</v>
      </c>
      <c r="D5432" s="15">
        <v>30</v>
      </c>
      <c r="E5432" s="33">
        <f t="shared" si="592"/>
        <v>-4.6359215488384328E-2</v>
      </c>
      <c r="F5432" s="15" t="str">
        <f t="shared" si="588"/>
        <v>Rare/Uncommon</v>
      </c>
      <c r="G5432" s="17" t="s">
        <v>159</v>
      </c>
      <c r="H5432" s="18" t="s">
        <v>84</v>
      </c>
      <c r="I5432" s="26" t="s">
        <v>84</v>
      </c>
      <c r="J5432" s="19" t="str">
        <f t="shared" si="593"/>
        <v>Needs Review</v>
      </c>
      <c r="K5432" s="19" t="str">
        <f t="shared" si="594"/>
        <v>Bell &amp; Erber</v>
      </c>
      <c r="L5432" s="27" t="str">
        <f t="shared" si="590"/>
        <v>Gravel</v>
      </c>
      <c r="M5432" s="27" t="str">
        <f t="shared" si="591"/>
        <v>Gravel</v>
      </c>
    </row>
    <row r="5433" spans="1:13" x14ac:dyDescent="0.25">
      <c r="A5433" s="15" t="s">
        <v>154</v>
      </c>
      <c r="B5433" s="16" t="s">
        <v>57</v>
      </c>
      <c r="C5433" s="15" t="str">
        <f t="shared" si="589"/>
        <v>Stones_Wood</v>
      </c>
      <c r="D5433" s="15">
        <v>9</v>
      </c>
      <c r="E5433" s="33">
        <f t="shared" si="592"/>
        <v>-4.7601756934287989E-2</v>
      </c>
      <c r="F5433" s="15" t="str">
        <f t="shared" si="588"/>
        <v>Rare/Uncommon</v>
      </c>
      <c r="G5433" s="17" t="s">
        <v>159</v>
      </c>
      <c r="H5433" s="18" t="s">
        <v>84</v>
      </c>
      <c r="I5433" s="26" t="s">
        <v>84</v>
      </c>
      <c r="J5433" s="19" t="str">
        <f t="shared" si="593"/>
        <v>Needs Review</v>
      </c>
      <c r="K5433" s="19" t="str">
        <f t="shared" si="594"/>
        <v>Bell &amp; Erber</v>
      </c>
      <c r="L5433" s="27" t="str">
        <f t="shared" si="590"/>
        <v>Gravel</v>
      </c>
      <c r="M5433" s="27" t="str">
        <f t="shared" si="591"/>
        <v>Gravel</v>
      </c>
    </row>
    <row r="5434" spans="1:13" x14ac:dyDescent="0.25">
      <c r="A5434" s="15" t="s">
        <v>155</v>
      </c>
      <c r="B5434" s="16"/>
      <c r="C5434" s="15" t="str">
        <f t="shared" si="589"/>
        <v>Topsoil_</v>
      </c>
      <c r="D5434" s="15">
        <v>92570</v>
      </c>
      <c r="E5434" s="33">
        <f t="shared" si="592"/>
        <v>5.4291067561270765</v>
      </c>
      <c r="F5434" s="15" t="str">
        <f t="shared" si="588"/>
        <v>Very Common</v>
      </c>
      <c r="G5434" s="17" t="s">
        <v>155</v>
      </c>
      <c r="H5434" s="18" t="s">
        <v>155</v>
      </c>
      <c r="I5434" s="26" t="s">
        <v>155</v>
      </c>
      <c r="J5434" s="19" t="str">
        <f t="shared" si="593"/>
        <v>Yes</v>
      </c>
      <c r="K5434" s="19" t="str">
        <f t="shared" si="594"/>
        <v>Everyone Agrees</v>
      </c>
      <c r="L5434" s="27" t="str">
        <f t="shared" si="590"/>
        <v>Topsoil</v>
      </c>
      <c r="M5434" s="27" t="str">
        <f t="shared" si="591"/>
        <v>Topsoil</v>
      </c>
    </row>
    <row r="5435" spans="1:13" x14ac:dyDescent="0.25">
      <c r="A5435" s="15" t="s">
        <v>155</v>
      </c>
      <c r="B5435" s="16" t="s">
        <v>4</v>
      </c>
      <c r="C5435" s="15" t="str">
        <f t="shared" si="589"/>
        <v>Topsoil_Broken</v>
      </c>
      <c r="D5435" s="15">
        <v>0</v>
      </c>
      <c r="E5435" s="33">
        <f t="shared" si="592"/>
        <v>-4.8134274696818129E-2</v>
      </c>
      <c r="F5435" s="15" t="str">
        <f t="shared" si="588"/>
        <v>Not Used</v>
      </c>
      <c r="G5435" s="17" t="s">
        <v>159</v>
      </c>
      <c r="H5435" s="18" t="s">
        <v>155</v>
      </c>
      <c r="I5435" s="26" t="s">
        <v>155</v>
      </c>
      <c r="J5435" s="19" t="str">
        <f t="shared" si="593"/>
        <v>Not Used</v>
      </c>
      <c r="K5435" s="19" t="str">
        <f t="shared" si="594"/>
        <v>Not Used</v>
      </c>
      <c r="L5435" s="27" t="str">
        <f t="shared" si="590"/>
        <v>CHECK</v>
      </c>
      <c r="M5435" s="27" t="str">
        <f t="shared" si="591"/>
        <v>Topsoil</v>
      </c>
    </row>
    <row r="5436" spans="1:13" x14ac:dyDescent="0.25">
      <c r="A5436" s="15" t="s">
        <v>155</v>
      </c>
      <c r="B5436" s="16" t="s">
        <v>5</v>
      </c>
      <c r="C5436" s="15" t="str">
        <f t="shared" si="589"/>
        <v>Topsoil_Cemented</v>
      </c>
      <c r="D5436" s="15">
        <v>8</v>
      </c>
      <c r="E5436" s="33">
        <f t="shared" si="592"/>
        <v>-4.7660925574569114E-2</v>
      </c>
      <c r="F5436" s="15" t="str">
        <f t="shared" si="588"/>
        <v>Rare/Uncommon</v>
      </c>
      <c r="G5436" s="17" t="s">
        <v>155</v>
      </c>
      <c r="H5436" s="18" t="s">
        <v>155</v>
      </c>
      <c r="I5436" s="26" t="s">
        <v>155</v>
      </c>
      <c r="J5436" s="19" t="str">
        <f t="shared" si="593"/>
        <v>Yes</v>
      </c>
      <c r="K5436" s="19" t="str">
        <f t="shared" si="594"/>
        <v>Everyone Agrees</v>
      </c>
      <c r="L5436" s="27" t="str">
        <f t="shared" si="590"/>
        <v>Topsoil</v>
      </c>
      <c r="M5436" s="27" t="str">
        <f t="shared" si="591"/>
        <v>Topsoil</v>
      </c>
    </row>
    <row r="5437" spans="1:13" x14ac:dyDescent="0.25">
      <c r="A5437" s="15" t="s">
        <v>155</v>
      </c>
      <c r="B5437" s="16" t="s">
        <v>6</v>
      </c>
      <c r="C5437" s="15" t="str">
        <f t="shared" si="589"/>
        <v>Topsoil_Clayey</v>
      </c>
      <c r="D5437" s="15">
        <v>330</v>
      </c>
      <c r="E5437" s="33">
        <f t="shared" si="592"/>
        <v>-2.8608623404046334E-2</v>
      </c>
      <c r="F5437" s="15" t="str">
        <f t="shared" si="588"/>
        <v>Rare/Uncommon</v>
      </c>
      <c r="G5437" s="17" t="s">
        <v>155</v>
      </c>
      <c r="H5437" s="18" t="s">
        <v>155</v>
      </c>
      <c r="I5437" s="26" t="s">
        <v>155</v>
      </c>
      <c r="J5437" s="19" t="str">
        <f t="shared" si="593"/>
        <v>Yes</v>
      </c>
      <c r="K5437" s="19" t="str">
        <f t="shared" si="594"/>
        <v>Everyone Agrees</v>
      </c>
      <c r="L5437" s="27" t="str">
        <f t="shared" si="590"/>
        <v>Topsoil</v>
      </c>
      <c r="M5437" s="27" t="str">
        <f t="shared" si="591"/>
        <v>Topsoil</v>
      </c>
    </row>
    <row r="5438" spans="1:13" x14ac:dyDescent="0.25">
      <c r="A5438" s="15" t="s">
        <v>155</v>
      </c>
      <c r="B5438" s="16" t="s">
        <v>7</v>
      </c>
      <c r="C5438" s="15" t="str">
        <f t="shared" si="589"/>
        <v>Topsoil_Coarse</v>
      </c>
      <c r="D5438" s="15">
        <v>84</v>
      </c>
      <c r="E5438" s="33">
        <f t="shared" si="592"/>
        <v>-4.3164108913203492E-2</v>
      </c>
      <c r="F5438" s="15" t="str">
        <f t="shared" si="588"/>
        <v>Rare/Uncommon</v>
      </c>
      <c r="G5438" s="17" t="s">
        <v>155</v>
      </c>
      <c r="H5438" s="18" t="s">
        <v>155</v>
      </c>
      <c r="I5438" s="26" t="s">
        <v>155</v>
      </c>
      <c r="J5438" s="19" t="str">
        <f t="shared" si="593"/>
        <v>Yes</v>
      </c>
      <c r="K5438" s="19" t="str">
        <f t="shared" si="594"/>
        <v>Everyone Agrees</v>
      </c>
      <c r="L5438" s="27" t="str">
        <f t="shared" si="590"/>
        <v>Topsoil</v>
      </c>
      <c r="M5438" s="27" t="str">
        <f t="shared" si="591"/>
        <v>Topsoil</v>
      </c>
    </row>
    <row r="5439" spans="1:13" x14ac:dyDescent="0.25">
      <c r="A5439" s="15" t="s">
        <v>155</v>
      </c>
      <c r="B5439" s="16" t="s">
        <v>8</v>
      </c>
      <c r="C5439" s="15" t="str">
        <f t="shared" si="589"/>
        <v>Topsoil_Dense</v>
      </c>
      <c r="D5439" s="15">
        <v>57</v>
      </c>
      <c r="E5439" s="33">
        <f t="shared" si="592"/>
        <v>-4.476166220079391E-2</v>
      </c>
      <c r="F5439" s="15" t="str">
        <f t="shared" si="588"/>
        <v>Rare/Uncommon</v>
      </c>
      <c r="G5439" s="17" t="s">
        <v>155</v>
      </c>
      <c r="H5439" s="18" t="s">
        <v>155</v>
      </c>
      <c r="I5439" s="26" t="s">
        <v>155</v>
      </c>
      <c r="J5439" s="19" t="str">
        <f t="shared" si="593"/>
        <v>Yes</v>
      </c>
      <c r="K5439" s="19" t="str">
        <f t="shared" si="594"/>
        <v>Everyone Agrees</v>
      </c>
      <c r="L5439" s="27" t="str">
        <f t="shared" si="590"/>
        <v>Topsoil</v>
      </c>
      <c r="M5439" s="27" t="str">
        <f t="shared" si="591"/>
        <v>Topsoil</v>
      </c>
    </row>
    <row r="5440" spans="1:13" x14ac:dyDescent="0.25">
      <c r="A5440" s="15" t="s">
        <v>155</v>
      </c>
      <c r="B5440" s="16" t="s">
        <v>9</v>
      </c>
      <c r="C5440" s="15" t="str">
        <f t="shared" si="589"/>
        <v>Topsoil_Dolomitic</v>
      </c>
      <c r="D5440" s="15">
        <v>0</v>
      </c>
      <c r="E5440" s="33">
        <f t="shared" si="592"/>
        <v>-4.8134274696818129E-2</v>
      </c>
      <c r="F5440" s="15" t="str">
        <f t="shared" si="588"/>
        <v>Not Used</v>
      </c>
      <c r="G5440" s="17" t="s">
        <v>159</v>
      </c>
      <c r="H5440" s="18" t="s">
        <v>155</v>
      </c>
      <c r="I5440" s="26" t="s">
        <v>155</v>
      </c>
      <c r="J5440" s="19" t="str">
        <f t="shared" si="593"/>
        <v>Not Used</v>
      </c>
      <c r="K5440" s="19" t="str">
        <f t="shared" si="594"/>
        <v>Not Used</v>
      </c>
      <c r="L5440" s="27" t="str">
        <f t="shared" si="590"/>
        <v>CHECK</v>
      </c>
      <c r="M5440" s="27" t="str">
        <f t="shared" si="591"/>
        <v>Topsoil</v>
      </c>
    </row>
    <row r="5441" spans="1:13" x14ac:dyDescent="0.25">
      <c r="A5441" s="15" t="s">
        <v>155</v>
      </c>
      <c r="B5441" s="16" t="s">
        <v>10</v>
      </c>
      <c r="C5441" s="15" t="str">
        <f t="shared" si="589"/>
        <v>Topsoil_Dry</v>
      </c>
      <c r="D5441" s="15">
        <v>466</v>
      </c>
      <c r="E5441" s="33">
        <f t="shared" si="592"/>
        <v>-2.0561688325813111E-2</v>
      </c>
      <c r="F5441" s="15" t="str">
        <f t="shared" si="588"/>
        <v>Rare/Uncommon</v>
      </c>
      <c r="G5441" s="17" t="s">
        <v>155</v>
      </c>
      <c r="H5441" s="18" t="s">
        <v>155</v>
      </c>
      <c r="I5441" s="26" t="s">
        <v>155</v>
      </c>
      <c r="J5441" s="19" t="str">
        <f t="shared" si="593"/>
        <v>Yes</v>
      </c>
      <c r="K5441" s="19" t="str">
        <f t="shared" si="594"/>
        <v>Everyone Agrees</v>
      </c>
      <c r="L5441" s="27" t="str">
        <f t="shared" si="590"/>
        <v>Topsoil</v>
      </c>
      <c r="M5441" s="27" t="str">
        <f t="shared" si="591"/>
        <v>Topsoil</v>
      </c>
    </row>
    <row r="5442" spans="1:13" x14ac:dyDescent="0.25">
      <c r="A5442" s="15" t="s">
        <v>155</v>
      </c>
      <c r="B5442" s="16" t="s">
        <v>11</v>
      </c>
      <c r="C5442" s="15" t="str">
        <f t="shared" si="589"/>
        <v>Topsoil_Fill</v>
      </c>
      <c r="D5442" s="15">
        <v>2130</v>
      </c>
      <c r="E5442" s="33">
        <f t="shared" si="592"/>
        <v>7.7894929101981633E-2</v>
      </c>
      <c r="F5442" s="15" t="str">
        <f t="shared" ref="F5442:F5505" si="595">IF(D5442=0,"Not Used",
IF(E5442&lt;Mean,"Rare/Uncommon",
IF(AND(E5442&gt;Mean,E5442&lt;(Mean + Standard_Deviation)),"Fairly Common",
IF(AND(E5442&gt;(Mean + Standard_Deviation),E5442&lt;(Mean + (2*Standard_Deviation))),"Common",
IF(E5442&gt;(Mean + (2*Standard_Deviation)),"Very Common","")))))</f>
        <v>Fairly Common</v>
      </c>
      <c r="G5442" s="17" t="s">
        <v>167</v>
      </c>
      <c r="H5442" s="18" t="s">
        <v>167</v>
      </c>
      <c r="I5442" s="26" t="s">
        <v>167</v>
      </c>
      <c r="J5442" s="19" t="str">
        <f t="shared" si="593"/>
        <v>Yes</v>
      </c>
      <c r="K5442" s="19" t="str">
        <f t="shared" si="594"/>
        <v>Everyone Agrees</v>
      </c>
      <c r="L5442" s="27" t="str">
        <f t="shared" si="590"/>
        <v>Unknown or No Record</v>
      </c>
      <c r="M5442" s="27" t="str">
        <f t="shared" si="591"/>
        <v>Unknown or No Record</v>
      </c>
    </row>
    <row r="5443" spans="1:13" x14ac:dyDescent="0.25">
      <c r="A5443" s="15" t="s">
        <v>155</v>
      </c>
      <c r="B5443" s="16" t="s">
        <v>12</v>
      </c>
      <c r="C5443" s="15" t="str">
        <f t="shared" ref="C5443:C5506" si="596">A5443&amp;"_"&amp;IF(ISBLANK(B5443),"",B5443)</f>
        <v>Topsoil_Fine</v>
      </c>
      <c r="D5443" s="15">
        <v>51</v>
      </c>
      <c r="E5443" s="33">
        <f t="shared" si="592"/>
        <v>-4.5116674042480674E-2</v>
      </c>
      <c r="F5443" s="15" t="str">
        <f t="shared" si="595"/>
        <v>Rare/Uncommon</v>
      </c>
      <c r="G5443" s="17" t="s">
        <v>155</v>
      </c>
      <c r="H5443" s="18" t="s">
        <v>155</v>
      </c>
      <c r="I5443" s="26" t="s">
        <v>155</v>
      </c>
      <c r="J5443" s="19" t="str">
        <f t="shared" si="593"/>
        <v>Yes</v>
      </c>
      <c r="K5443" s="19" t="str">
        <f t="shared" si="594"/>
        <v>Everyone Agrees</v>
      </c>
      <c r="L5443" s="27" t="str">
        <f t="shared" ref="L5443:L5506" si="597">IF(K5443="Esch &amp; Erber",I5443,IF(OR(K5443="Bell &amp; Esch",K5443="Bell &amp; Erber",K5443="Everyone Agrees"),H5443,"CHECK"))</f>
        <v>Topsoil</v>
      </c>
      <c r="M5443" s="27" t="str">
        <f t="shared" ref="M5443:M5506" si="598">IF(K5443="Everyone Agrees",H5443,IF(J5443="Not Used",H5443,IF(NOT(L5443="CHECK"),L5443,H5443)))</f>
        <v>Topsoil</v>
      </c>
    </row>
    <row r="5444" spans="1:13" x14ac:dyDescent="0.25">
      <c r="A5444" s="15" t="s">
        <v>155</v>
      </c>
      <c r="B5444" s="16" t="s">
        <v>13</v>
      </c>
      <c r="C5444" s="15" t="str">
        <f t="shared" si="596"/>
        <v>Topsoil_Fine To Coarse</v>
      </c>
      <c r="D5444" s="15">
        <v>7</v>
      </c>
      <c r="E5444" s="33">
        <f t="shared" ref="E5444:E5507" si="599">STANDARDIZE(D5444,(SUM($D$2:$D$5657)/COUNT($D$2:$D$5657)),_xlfn.STDEV.P($D$2:$D$5657))</f>
        <v>-4.7720094214850246E-2</v>
      </c>
      <c r="F5444" s="15" t="str">
        <f t="shared" si="595"/>
        <v>Rare/Uncommon</v>
      </c>
      <c r="G5444" s="17" t="s">
        <v>155</v>
      </c>
      <c r="H5444" s="18" t="s">
        <v>155</v>
      </c>
      <c r="I5444" s="26" t="s">
        <v>155</v>
      </c>
      <c r="J5444" s="19" t="str">
        <f t="shared" ref="J5444:J5507" si="600">IF(AND(G5444=H5444,I5444=H5444),"Yes",IF(AND(OR(G5444="CHECK",H5444="CHECK",I5444="CHECK"),NOT(F5444="Not Used")),"Needs Review",IF(F5444="Not Used", "Not Used","No")))</f>
        <v>Yes</v>
      </c>
      <c r="K5444" s="19" t="str">
        <f t="shared" ref="K5444:K5507" si="601">IF(J5444="Yes","Everyone Agrees",IF(F5444="Not Used","Not Used",IF(AND(G5444="CHECK",I5444="CHECK"),"Needs Review",IF(G5444=H5444,"Bell &amp; Esch",IF(H5444=I5444,"Bell &amp; Erber",IF(G5444=I5444,"Esch &amp; Erber","Nobody Agrees"))))))</f>
        <v>Everyone Agrees</v>
      </c>
      <c r="L5444" s="27" t="str">
        <f t="shared" si="597"/>
        <v>Topsoil</v>
      </c>
      <c r="M5444" s="27" t="str">
        <f t="shared" si="598"/>
        <v>Topsoil</v>
      </c>
    </row>
    <row r="5445" spans="1:13" x14ac:dyDescent="0.25">
      <c r="A5445" s="15" t="s">
        <v>155</v>
      </c>
      <c r="B5445" s="16" t="s">
        <v>14</v>
      </c>
      <c r="C5445" s="15" t="str">
        <f t="shared" si="596"/>
        <v>Topsoil_Fine To Medium</v>
      </c>
      <c r="D5445" s="15">
        <v>15</v>
      </c>
      <c r="E5445" s="33">
        <f t="shared" si="599"/>
        <v>-4.7246745092601232E-2</v>
      </c>
      <c r="F5445" s="15" t="str">
        <f t="shared" si="595"/>
        <v>Rare/Uncommon</v>
      </c>
      <c r="G5445" s="17" t="s">
        <v>155</v>
      </c>
      <c r="H5445" s="18" t="s">
        <v>155</v>
      </c>
      <c r="I5445" s="26" t="s">
        <v>155</v>
      </c>
      <c r="J5445" s="19" t="str">
        <f t="shared" si="600"/>
        <v>Yes</v>
      </c>
      <c r="K5445" s="19" t="str">
        <f t="shared" si="601"/>
        <v>Everyone Agrees</v>
      </c>
      <c r="L5445" s="27" t="str">
        <f t="shared" si="597"/>
        <v>Topsoil</v>
      </c>
      <c r="M5445" s="27" t="str">
        <f t="shared" si="598"/>
        <v>Topsoil</v>
      </c>
    </row>
    <row r="5446" spans="1:13" x14ac:dyDescent="0.25">
      <c r="A5446" s="15" t="s">
        <v>155</v>
      </c>
      <c r="B5446" s="16" t="s">
        <v>15</v>
      </c>
      <c r="C5446" s="15" t="str">
        <f t="shared" si="596"/>
        <v>Topsoil_Firm</v>
      </c>
      <c r="D5446" s="15">
        <v>4</v>
      </c>
      <c r="E5446" s="33">
        <f t="shared" si="599"/>
        <v>-4.7897600135693622E-2</v>
      </c>
      <c r="F5446" s="15" t="str">
        <f t="shared" si="595"/>
        <v>Rare/Uncommon</v>
      </c>
      <c r="G5446" s="17" t="s">
        <v>155</v>
      </c>
      <c r="H5446" s="18" t="s">
        <v>155</v>
      </c>
      <c r="I5446" s="26" t="s">
        <v>155</v>
      </c>
      <c r="J5446" s="19" t="str">
        <f t="shared" si="600"/>
        <v>Yes</v>
      </c>
      <c r="K5446" s="19" t="str">
        <f t="shared" si="601"/>
        <v>Everyone Agrees</v>
      </c>
      <c r="L5446" s="27" t="str">
        <f t="shared" si="597"/>
        <v>Topsoil</v>
      </c>
      <c r="M5446" s="27" t="str">
        <f t="shared" si="598"/>
        <v>Topsoil</v>
      </c>
    </row>
    <row r="5447" spans="1:13" x14ac:dyDescent="0.25">
      <c r="A5447" s="15" t="s">
        <v>155</v>
      </c>
      <c r="B5447" s="16" t="s">
        <v>16</v>
      </c>
      <c r="C5447" s="15" t="str">
        <f t="shared" si="596"/>
        <v>Topsoil_Fractured</v>
      </c>
      <c r="D5447" s="15">
        <v>1</v>
      </c>
      <c r="E5447" s="33">
        <f t="shared" si="599"/>
        <v>-4.8075106056537004E-2</v>
      </c>
      <c r="F5447" s="15" t="str">
        <f t="shared" si="595"/>
        <v>Rare/Uncommon</v>
      </c>
      <c r="G5447" s="17" t="s">
        <v>155</v>
      </c>
      <c r="H5447" s="18" t="s">
        <v>155</v>
      </c>
      <c r="I5447" s="26" t="s">
        <v>155</v>
      </c>
      <c r="J5447" s="19" t="str">
        <f t="shared" si="600"/>
        <v>Yes</v>
      </c>
      <c r="K5447" s="19" t="str">
        <f t="shared" si="601"/>
        <v>Everyone Agrees</v>
      </c>
      <c r="L5447" s="27" t="str">
        <f t="shared" si="597"/>
        <v>Topsoil</v>
      </c>
      <c r="M5447" s="27" t="str">
        <f t="shared" si="598"/>
        <v>Topsoil</v>
      </c>
    </row>
    <row r="5448" spans="1:13" x14ac:dyDescent="0.25">
      <c r="A5448" s="15" t="s">
        <v>155</v>
      </c>
      <c r="B5448" s="16" t="s">
        <v>17</v>
      </c>
      <c r="C5448" s="15" t="str">
        <f t="shared" si="596"/>
        <v>Topsoil_Gravely</v>
      </c>
      <c r="D5448" s="15">
        <v>120</v>
      </c>
      <c r="E5448" s="33">
        <f t="shared" si="599"/>
        <v>-4.1034037863082934E-2</v>
      </c>
      <c r="F5448" s="15" t="str">
        <f t="shared" si="595"/>
        <v>Rare/Uncommon</v>
      </c>
      <c r="G5448" s="17" t="s">
        <v>155</v>
      </c>
      <c r="H5448" s="18" t="s">
        <v>155</v>
      </c>
      <c r="I5448" s="26" t="s">
        <v>155</v>
      </c>
      <c r="J5448" s="19" t="str">
        <f t="shared" si="600"/>
        <v>Yes</v>
      </c>
      <c r="K5448" s="19" t="str">
        <f t="shared" si="601"/>
        <v>Everyone Agrees</v>
      </c>
      <c r="L5448" s="27" t="str">
        <f t="shared" si="597"/>
        <v>Topsoil</v>
      </c>
      <c r="M5448" s="27" t="str">
        <f t="shared" si="598"/>
        <v>Topsoil</v>
      </c>
    </row>
    <row r="5449" spans="1:13" x14ac:dyDescent="0.25">
      <c r="A5449" s="15" t="s">
        <v>155</v>
      </c>
      <c r="B5449" s="16" t="s">
        <v>18</v>
      </c>
      <c r="C5449" s="15" t="str">
        <f t="shared" si="596"/>
        <v>Topsoil_Gummy</v>
      </c>
      <c r="D5449" s="15">
        <v>8</v>
      </c>
      <c r="E5449" s="33">
        <f t="shared" si="599"/>
        <v>-4.7660925574569114E-2</v>
      </c>
      <c r="F5449" s="15" t="str">
        <f t="shared" si="595"/>
        <v>Rare/Uncommon</v>
      </c>
      <c r="G5449" s="17" t="s">
        <v>155</v>
      </c>
      <c r="H5449" s="18" t="s">
        <v>155</v>
      </c>
      <c r="I5449" s="26" t="s">
        <v>155</v>
      </c>
      <c r="J5449" s="19" t="str">
        <f t="shared" si="600"/>
        <v>Yes</v>
      </c>
      <c r="K5449" s="19" t="str">
        <f t="shared" si="601"/>
        <v>Everyone Agrees</v>
      </c>
      <c r="L5449" s="27" t="str">
        <f t="shared" si="597"/>
        <v>Topsoil</v>
      </c>
      <c r="M5449" s="27" t="str">
        <f t="shared" si="598"/>
        <v>Topsoil</v>
      </c>
    </row>
    <row r="5450" spans="1:13" x14ac:dyDescent="0.25">
      <c r="A5450" s="15" t="s">
        <v>155</v>
      </c>
      <c r="B5450" s="16" t="s">
        <v>19</v>
      </c>
      <c r="C5450" s="15" t="str">
        <f t="shared" si="596"/>
        <v>Topsoil_Hard</v>
      </c>
      <c r="D5450" s="15">
        <v>52</v>
      </c>
      <c r="E5450" s="33">
        <f t="shared" si="599"/>
        <v>-4.5057505402199542E-2</v>
      </c>
      <c r="F5450" s="15" t="str">
        <f t="shared" si="595"/>
        <v>Rare/Uncommon</v>
      </c>
      <c r="G5450" s="17" t="s">
        <v>155</v>
      </c>
      <c r="H5450" s="18" t="s">
        <v>155</v>
      </c>
      <c r="I5450" s="26" t="s">
        <v>155</v>
      </c>
      <c r="J5450" s="19" t="str">
        <f t="shared" si="600"/>
        <v>Yes</v>
      </c>
      <c r="K5450" s="19" t="str">
        <f t="shared" si="601"/>
        <v>Everyone Agrees</v>
      </c>
      <c r="L5450" s="27" t="str">
        <f t="shared" si="597"/>
        <v>Topsoil</v>
      </c>
      <c r="M5450" s="27" t="str">
        <f t="shared" si="598"/>
        <v>Topsoil</v>
      </c>
    </row>
    <row r="5451" spans="1:13" x14ac:dyDescent="0.25">
      <c r="A5451" s="15" t="s">
        <v>155</v>
      </c>
      <c r="B5451" s="16" t="s">
        <v>20</v>
      </c>
      <c r="C5451" s="15" t="str">
        <f t="shared" si="596"/>
        <v>Topsoil_Heaving/Quick</v>
      </c>
      <c r="D5451" s="15">
        <v>1</v>
      </c>
      <c r="E5451" s="33">
        <f t="shared" si="599"/>
        <v>-4.8075106056537004E-2</v>
      </c>
      <c r="F5451" s="15" t="str">
        <f t="shared" si="595"/>
        <v>Rare/Uncommon</v>
      </c>
      <c r="G5451" s="17" t="s">
        <v>155</v>
      </c>
      <c r="H5451" s="18" t="s">
        <v>155</v>
      </c>
      <c r="I5451" s="26" t="s">
        <v>155</v>
      </c>
      <c r="J5451" s="19" t="str">
        <f t="shared" si="600"/>
        <v>Yes</v>
      </c>
      <c r="K5451" s="19" t="str">
        <f t="shared" si="601"/>
        <v>Everyone Agrees</v>
      </c>
      <c r="L5451" s="27" t="str">
        <f t="shared" si="597"/>
        <v>Topsoil</v>
      </c>
      <c r="M5451" s="27" t="str">
        <f t="shared" si="598"/>
        <v>Topsoil</v>
      </c>
    </row>
    <row r="5452" spans="1:13" x14ac:dyDescent="0.25">
      <c r="A5452" s="15" t="s">
        <v>155</v>
      </c>
      <c r="B5452" s="16" t="s">
        <v>21</v>
      </c>
      <c r="C5452" s="15" t="str">
        <f t="shared" si="596"/>
        <v>Topsoil_Karst</v>
      </c>
      <c r="D5452" s="15">
        <v>0</v>
      </c>
      <c r="E5452" s="33">
        <f t="shared" si="599"/>
        <v>-4.8134274696818129E-2</v>
      </c>
      <c r="F5452" s="15" t="str">
        <f t="shared" si="595"/>
        <v>Not Used</v>
      </c>
      <c r="G5452" s="17" t="s">
        <v>159</v>
      </c>
      <c r="H5452" s="18" t="s">
        <v>155</v>
      </c>
      <c r="I5452" s="26" t="s">
        <v>155</v>
      </c>
      <c r="J5452" s="19" t="str">
        <f t="shared" si="600"/>
        <v>Not Used</v>
      </c>
      <c r="K5452" s="19" t="str">
        <f t="shared" si="601"/>
        <v>Not Used</v>
      </c>
      <c r="L5452" s="27" t="str">
        <f t="shared" si="597"/>
        <v>CHECK</v>
      </c>
      <c r="M5452" s="27" t="str">
        <f t="shared" si="598"/>
        <v>Topsoil</v>
      </c>
    </row>
    <row r="5453" spans="1:13" x14ac:dyDescent="0.25">
      <c r="A5453" s="15" t="s">
        <v>155</v>
      </c>
      <c r="B5453" s="16" t="s">
        <v>22</v>
      </c>
      <c r="C5453" s="15" t="str">
        <f t="shared" si="596"/>
        <v>Topsoil_Layered</v>
      </c>
      <c r="D5453" s="15">
        <v>10</v>
      </c>
      <c r="E5453" s="33">
        <f t="shared" si="599"/>
        <v>-4.7542588294006864E-2</v>
      </c>
      <c r="F5453" s="15" t="str">
        <f t="shared" si="595"/>
        <v>Rare/Uncommon</v>
      </c>
      <c r="G5453" s="17" t="s">
        <v>155</v>
      </c>
      <c r="H5453" s="18" t="s">
        <v>155</v>
      </c>
      <c r="I5453" s="26" t="s">
        <v>155</v>
      </c>
      <c r="J5453" s="19" t="str">
        <f t="shared" si="600"/>
        <v>Yes</v>
      </c>
      <c r="K5453" s="19" t="str">
        <f t="shared" si="601"/>
        <v>Everyone Agrees</v>
      </c>
      <c r="L5453" s="27" t="str">
        <f t="shared" si="597"/>
        <v>Topsoil</v>
      </c>
      <c r="M5453" s="27" t="str">
        <f t="shared" si="598"/>
        <v>Topsoil</v>
      </c>
    </row>
    <row r="5454" spans="1:13" x14ac:dyDescent="0.25">
      <c r="A5454" s="15" t="s">
        <v>155</v>
      </c>
      <c r="B5454" s="16" t="s">
        <v>23</v>
      </c>
      <c r="C5454" s="15" t="str">
        <f t="shared" si="596"/>
        <v>Topsoil_Medium</v>
      </c>
      <c r="D5454" s="15">
        <v>45</v>
      </c>
      <c r="E5454" s="33">
        <f t="shared" si="599"/>
        <v>-4.5471685884167432E-2</v>
      </c>
      <c r="F5454" s="15" t="str">
        <f t="shared" si="595"/>
        <v>Rare/Uncommon</v>
      </c>
      <c r="G5454" s="17" t="s">
        <v>155</v>
      </c>
      <c r="H5454" s="18" t="s">
        <v>155</v>
      </c>
      <c r="I5454" s="26" t="s">
        <v>155</v>
      </c>
      <c r="J5454" s="19" t="str">
        <f t="shared" si="600"/>
        <v>Yes</v>
      </c>
      <c r="K5454" s="19" t="str">
        <f t="shared" si="601"/>
        <v>Everyone Agrees</v>
      </c>
      <c r="L5454" s="27" t="str">
        <f t="shared" si="597"/>
        <v>Topsoil</v>
      </c>
      <c r="M5454" s="27" t="str">
        <f t="shared" si="598"/>
        <v>Topsoil</v>
      </c>
    </row>
    <row r="5455" spans="1:13" x14ac:dyDescent="0.25">
      <c r="A5455" s="15" t="s">
        <v>155</v>
      </c>
      <c r="B5455" s="16" t="s">
        <v>24</v>
      </c>
      <c r="C5455" s="15" t="str">
        <f t="shared" si="596"/>
        <v>Topsoil_Medium To Coarse</v>
      </c>
      <c r="D5455" s="15">
        <v>10</v>
      </c>
      <c r="E5455" s="33">
        <f t="shared" si="599"/>
        <v>-4.7542588294006864E-2</v>
      </c>
      <c r="F5455" s="15" t="str">
        <f t="shared" si="595"/>
        <v>Rare/Uncommon</v>
      </c>
      <c r="G5455" s="17" t="s">
        <v>155</v>
      </c>
      <c r="H5455" s="18" t="s">
        <v>155</v>
      </c>
      <c r="I5455" s="26" t="s">
        <v>155</v>
      </c>
      <c r="J5455" s="19" t="str">
        <f t="shared" si="600"/>
        <v>Yes</v>
      </c>
      <c r="K5455" s="19" t="str">
        <f t="shared" si="601"/>
        <v>Everyone Agrees</v>
      </c>
      <c r="L5455" s="27" t="str">
        <f t="shared" si="597"/>
        <v>Topsoil</v>
      </c>
      <c r="M5455" s="27" t="str">
        <f t="shared" si="598"/>
        <v>Topsoil</v>
      </c>
    </row>
    <row r="5456" spans="1:13" x14ac:dyDescent="0.25">
      <c r="A5456" s="15" t="s">
        <v>155</v>
      </c>
      <c r="B5456" s="16" t="s">
        <v>25</v>
      </c>
      <c r="C5456" s="15" t="str">
        <f t="shared" si="596"/>
        <v>Topsoil_Organic</v>
      </c>
      <c r="D5456" s="15">
        <v>151</v>
      </c>
      <c r="E5456" s="33">
        <f t="shared" si="599"/>
        <v>-3.9199810014368008E-2</v>
      </c>
      <c r="F5456" s="15" t="str">
        <f t="shared" si="595"/>
        <v>Rare/Uncommon</v>
      </c>
      <c r="G5456" s="17" t="s">
        <v>155</v>
      </c>
      <c r="H5456" s="18" t="s">
        <v>155</v>
      </c>
      <c r="I5456" s="26" t="s">
        <v>155</v>
      </c>
      <c r="J5456" s="19" t="str">
        <f t="shared" si="600"/>
        <v>Yes</v>
      </c>
      <c r="K5456" s="19" t="str">
        <f t="shared" si="601"/>
        <v>Everyone Agrees</v>
      </c>
      <c r="L5456" s="27" t="str">
        <f t="shared" si="597"/>
        <v>Topsoil</v>
      </c>
      <c r="M5456" s="27" t="str">
        <f t="shared" si="598"/>
        <v>Topsoil</v>
      </c>
    </row>
    <row r="5457" spans="1:13" x14ac:dyDescent="0.25">
      <c r="A5457" s="15" t="s">
        <v>155</v>
      </c>
      <c r="B5457" s="16" t="s">
        <v>26</v>
      </c>
      <c r="C5457" s="15" t="str">
        <f t="shared" si="596"/>
        <v>Topsoil_Porous</v>
      </c>
      <c r="D5457" s="15">
        <v>2</v>
      </c>
      <c r="E5457" s="33">
        <f t="shared" si="599"/>
        <v>-4.8015937416255879E-2</v>
      </c>
      <c r="F5457" s="15" t="str">
        <f t="shared" si="595"/>
        <v>Rare/Uncommon</v>
      </c>
      <c r="G5457" s="17" t="s">
        <v>159</v>
      </c>
      <c r="H5457" s="18" t="s">
        <v>155</v>
      </c>
      <c r="I5457" s="26" t="s">
        <v>155</v>
      </c>
      <c r="J5457" s="19" t="str">
        <f t="shared" si="600"/>
        <v>Needs Review</v>
      </c>
      <c r="K5457" s="19" t="str">
        <f t="shared" si="601"/>
        <v>Bell &amp; Erber</v>
      </c>
      <c r="L5457" s="27" t="str">
        <f t="shared" si="597"/>
        <v>Topsoil</v>
      </c>
      <c r="M5457" s="27" t="str">
        <f t="shared" si="598"/>
        <v>Topsoil</v>
      </c>
    </row>
    <row r="5458" spans="1:13" x14ac:dyDescent="0.25">
      <c r="A5458" s="15" t="s">
        <v>155</v>
      </c>
      <c r="B5458" s="16" t="s">
        <v>27</v>
      </c>
      <c r="C5458" s="15" t="str">
        <f t="shared" si="596"/>
        <v>Topsoil_Sandy</v>
      </c>
      <c r="D5458" s="15">
        <v>3019</v>
      </c>
      <c r="E5458" s="33">
        <f t="shared" si="599"/>
        <v>0.13049585031190322</v>
      </c>
      <c r="F5458" s="15" t="str">
        <f t="shared" si="595"/>
        <v>Fairly Common</v>
      </c>
      <c r="G5458" s="17" t="s">
        <v>155</v>
      </c>
      <c r="H5458" s="18" t="s">
        <v>155</v>
      </c>
      <c r="I5458" s="26" t="s">
        <v>155</v>
      </c>
      <c r="J5458" s="19" t="str">
        <f t="shared" si="600"/>
        <v>Yes</v>
      </c>
      <c r="K5458" s="19" t="str">
        <f t="shared" si="601"/>
        <v>Everyone Agrees</v>
      </c>
      <c r="L5458" s="27" t="str">
        <f t="shared" si="597"/>
        <v>Topsoil</v>
      </c>
      <c r="M5458" s="27" t="str">
        <f t="shared" si="598"/>
        <v>Topsoil</v>
      </c>
    </row>
    <row r="5459" spans="1:13" x14ac:dyDescent="0.25">
      <c r="A5459" s="15" t="s">
        <v>155</v>
      </c>
      <c r="B5459" s="16" t="s">
        <v>28</v>
      </c>
      <c r="C5459" s="15" t="str">
        <f t="shared" si="596"/>
        <v>Topsoil_Silty</v>
      </c>
      <c r="D5459" s="15">
        <v>59</v>
      </c>
      <c r="E5459" s="33">
        <f t="shared" si="599"/>
        <v>-4.464332492023166E-2</v>
      </c>
      <c r="F5459" s="15" t="str">
        <f t="shared" si="595"/>
        <v>Rare/Uncommon</v>
      </c>
      <c r="G5459" s="17" t="s">
        <v>155</v>
      </c>
      <c r="H5459" s="18" t="s">
        <v>155</v>
      </c>
      <c r="I5459" s="26" t="s">
        <v>155</v>
      </c>
      <c r="J5459" s="19" t="str">
        <f t="shared" si="600"/>
        <v>Yes</v>
      </c>
      <c r="K5459" s="19" t="str">
        <f t="shared" si="601"/>
        <v>Everyone Agrees</v>
      </c>
      <c r="L5459" s="27" t="str">
        <f t="shared" si="597"/>
        <v>Topsoil</v>
      </c>
      <c r="M5459" s="27" t="str">
        <f t="shared" si="598"/>
        <v>Topsoil</v>
      </c>
    </row>
    <row r="5460" spans="1:13" x14ac:dyDescent="0.25">
      <c r="A5460" s="15" t="s">
        <v>155</v>
      </c>
      <c r="B5460" s="16" t="s">
        <v>29</v>
      </c>
      <c r="C5460" s="15" t="str">
        <f t="shared" si="596"/>
        <v>Topsoil_Soft</v>
      </c>
      <c r="D5460" s="15">
        <v>248</v>
      </c>
      <c r="E5460" s="33">
        <f t="shared" si="599"/>
        <v>-3.3460451907098718E-2</v>
      </c>
      <c r="F5460" s="15" t="str">
        <f t="shared" si="595"/>
        <v>Rare/Uncommon</v>
      </c>
      <c r="G5460" s="17" t="s">
        <v>155</v>
      </c>
      <c r="H5460" s="18" t="s">
        <v>155</v>
      </c>
      <c r="I5460" s="26" t="s">
        <v>155</v>
      </c>
      <c r="J5460" s="19" t="str">
        <f t="shared" si="600"/>
        <v>Yes</v>
      </c>
      <c r="K5460" s="19" t="str">
        <f t="shared" si="601"/>
        <v>Everyone Agrees</v>
      </c>
      <c r="L5460" s="27" t="str">
        <f t="shared" si="597"/>
        <v>Topsoil</v>
      </c>
      <c r="M5460" s="27" t="str">
        <f t="shared" si="598"/>
        <v>Topsoil</v>
      </c>
    </row>
    <row r="5461" spans="1:13" x14ac:dyDescent="0.25">
      <c r="A5461" s="15" t="s">
        <v>155</v>
      </c>
      <c r="B5461" s="16" t="s">
        <v>30</v>
      </c>
      <c r="C5461" s="15" t="str">
        <f t="shared" si="596"/>
        <v>Topsoil_Sticky</v>
      </c>
      <c r="D5461" s="15">
        <v>4</v>
      </c>
      <c r="E5461" s="33">
        <f t="shared" si="599"/>
        <v>-4.7897600135693622E-2</v>
      </c>
      <c r="F5461" s="15" t="str">
        <f t="shared" si="595"/>
        <v>Rare/Uncommon</v>
      </c>
      <c r="G5461" s="17" t="s">
        <v>155</v>
      </c>
      <c r="H5461" s="18" t="s">
        <v>155</v>
      </c>
      <c r="I5461" s="26" t="s">
        <v>155</v>
      </c>
      <c r="J5461" s="19" t="str">
        <f t="shared" si="600"/>
        <v>Yes</v>
      </c>
      <c r="K5461" s="19" t="str">
        <f t="shared" si="601"/>
        <v>Everyone Agrees</v>
      </c>
      <c r="L5461" s="27" t="str">
        <f t="shared" si="597"/>
        <v>Topsoil</v>
      </c>
      <c r="M5461" s="27" t="str">
        <f t="shared" si="598"/>
        <v>Topsoil</v>
      </c>
    </row>
    <row r="5462" spans="1:13" x14ac:dyDescent="0.25">
      <c r="A5462" s="15" t="s">
        <v>155</v>
      </c>
      <c r="B5462" s="16" t="s">
        <v>31</v>
      </c>
      <c r="C5462" s="15" t="str">
        <f t="shared" si="596"/>
        <v>Topsoil_Stoney</v>
      </c>
      <c r="D5462" s="15">
        <v>63</v>
      </c>
      <c r="E5462" s="33">
        <f t="shared" si="599"/>
        <v>-4.4406650359107153E-2</v>
      </c>
      <c r="F5462" s="15" t="str">
        <f t="shared" si="595"/>
        <v>Rare/Uncommon</v>
      </c>
      <c r="G5462" s="17" t="s">
        <v>155</v>
      </c>
      <c r="H5462" s="18" t="s">
        <v>155</v>
      </c>
      <c r="I5462" s="26" t="s">
        <v>155</v>
      </c>
      <c r="J5462" s="19" t="str">
        <f t="shared" si="600"/>
        <v>Yes</v>
      </c>
      <c r="K5462" s="19" t="str">
        <f t="shared" si="601"/>
        <v>Everyone Agrees</v>
      </c>
      <c r="L5462" s="27" t="str">
        <f t="shared" si="597"/>
        <v>Topsoil</v>
      </c>
      <c r="M5462" s="27" t="str">
        <f t="shared" si="598"/>
        <v>Topsoil</v>
      </c>
    </row>
    <row r="5463" spans="1:13" x14ac:dyDescent="0.25">
      <c r="A5463" s="15" t="s">
        <v>155</v>
      </c>
      <c r="B5463" s="16" t="s">
        <v>32</v>
      </c>
      <c r="C5463" s="15" t="str">
        <f t="shared" si="596"/>
        <v>Topsoil_Stringers</v>
      </c>
      <c r="D5463" s="15">
        <v>1</v>
      </c>
      <c r="E5463" s="33">
        <f t="shared" si="599"/>
        <v>-4.8075106056537004E-2</v>
      </c>
      <c r="F5463" s="15" t="str">
        <f t="shared" si="595"/>
        <v>Rare/Uncommon</v>
      </c>
      <c r="G5463" s="17" t="s">
        <v>159</v>
      </c>
      <c r="H5463" s="18" t="s">
        <v>155</v>
      </c>
      <c r="I5463" s="26" t="s">
        <v>155</v>
      </c>
      <c r="J5463" s="19" t="str">
        <f t="shared" si="600"/>
        <v>Needs Review</v>
      </c>
      <c r="K5463" s="19" t="str">
        <f t="shared" si="601"/>
        <v>Bell &amp; Erber</v>
      </c>
      <c r="L5463" s="27" t="str">
        <f t="shared" si="597"/>
        <v>Topsoil</v>
      </c>
      <c r="M5463" s="27" t="str">
        <f t="shared" si="598"/>
        <v>Topsoil</v>
      </c>
    </row>
    <row r="5464" spans="1:13" x14ac:dyDescent="0.25">
      <c r="A5464" s="15" t="s">
        <v>155</v>
      </c>
      <c r="B5464" s="16" t="s">
        <v>33</v>
      </c>
      <c r="C5464" s="15" t="str">
        <f t="shared" si="596"/>
        <v>Topsoil_Strips</v>
      </c>
      <c r="D5464" s="15">
        <v>0</v>
      </c>
      <c r="E5464" s="33">
        <f t="shared" si="599"/>
        <v>-4.8134274696818129E-2</v>
      </c>
      <c r="F5464" s="15" t="str">
        <f t="shared" si="595"/>
        <v>Not Used</v>
      </c>
      <c r="G5464" s="17" t="s">
        <v>159</v>
      </c>
      <c r="H5464" s="18" t="s">
        <v>155</v>
      </c>
      <c r="I5464" s="26" t="s">
        <v>155</v>
      </c>
      <c r="J5464" s="19" t="str">
        <f t="shared" si="600"/>
        <v>Not Used</v>
      </c>
      <c r="K5464" s="19" t="str">
        <f t="shared" si="601"/>
        <v>Not Used</v>
      </c>
      <c r="L5464" s="27" t="str">
        <f t="shared" si="597"/>
        <v>CHECK</v>
      </c>
      <c r="M5464" s="27" t="str">
        <f t="shared" si="598"/>
        <v>Topsoil</v>
      </c>
    </row>
    <row r="5465" spans="1:13" x14ac:dyDescent="0.25">
      <c r="A5465" s="15" t="s">
        <v>155</v>
      </c>
      <c r="B5465" s="16" t="s">
        <v>34</v>
      </c>
      <c r="C5465" s="15" t="str">
        <f t="shared" si="596"/>
        <v>Topsoil_Swelling</v>
      </c>
      <c r="D5465" s="15">
        <v>0</v>
      </c>
      <c r="E5465" s="33">
        <f t="shared" si="599"/>
        <v>-4.8134274696818129E-2</v>
      </c>
      <c r="F5465" s="15" t="str">
        <f t="shared" si="595"/>
        <v>Not Used</v>
      </c>
      <c r="G5465" s="17" t="s">
        <v>159</v>
      </c>
      <c r="H5465" s="18" t="s">
        <v>155</v>
      </c>
      <c r="I5465" s="26" t="s">
        <v>155</v>
      </c>
      <c r="J5465" s="19" t="str">
        <f t="shared" si="600"/>
        <v>Not Used</v>
      </c>
      <c r="K5465" s="19" t="str">
        <f t="shared" si="601"/>
        <v>Not Used</v>
      </c>
      <c r="L5465" s="27" t="str">
        <f t="shared" si="597"/>
        <v>CHECK</v>
      </c>
      <c r="M5465" s="27" t="str">
        <f t="shared" si="598"/>
        <v>Topsoil</v>
      </c>
    </row>
    <row r="5466" spans="1:13" x14ac:dyDescent="0.25">
      <c r="A5466" s="15" t="s">
        <v>155</v>
      </c>
      <c r="B5466" s="16" t="s">
        <v>35</v>
      </c>
      <c r="C5466" s="15" t="str">
        <f t="shared" si="596"/>
        <v>Topsoil_Very Coarse</v>
      </c>
      <c r="D5466" s="15">
        <v>0</v>
      </c>
      <c r="E5466" s="33">
        <f t="shared" si="599"/>
        <v>-4.8134274696818129E-2</v>
      </c>
      <c r="F5466" s="15" t="str">
        <f t="shared" si="595"/>
        <v>Not Used</v>
      </c>
      <c r="G5466" s="17" t="s">
        <v>159</v>
      </c>
      <c r="H5466" s="18" t="s">
        <v>155</v>
      </c>
      <c r="I5466" s="26" t="s">
        <v>155</v>
      </c>
      <c r="J5466" s="19" t="str">
        <f t="shared" si="600"/>
        <v>Not Used</v>
      </c>
      <c r="K5466" s="19" t="str">
        <f t="shared" si="601"/>
        <v>Not Used</v>
      </c>
      <c r="L5466" s="27" t="str">
        <f t="shared" si="597"/>
        <v>CHECK</v>
      </c>
      <c r="M5466" s="27" t="str">
        <f t="shared" si="598"/>
        <v>Topsoil</v>
      </c>
    </row>
    <row r="5467" spans="1:13" x14ac:dyDescent="0.25">
      <c r="A5467" s="15" t="s">
        <v>155</v>
      </c>
      <c r="B5467" s="16" t="s">
        <v>160</v>
      </c>
      <c r="C5467" s="15" t="str">
        <f t="shared" si="596"/>
        <v>Topsoil_Very Fine</v>
      </c>
      <c r="D5467" s="15">
        <v>0</v>
      </c>
      <c r="E5467" s="33">
        <f t="shared" si="599"/>
        <v>-4.8134274696818129E-2</v>
      </c>
      <c r="F5467" s="15" t="str">
        <f t="shared" si="595"/>
        <v>Not Used</v>
      </c>
      <c r="G5467" s="17" t="s">
        <v>159</v>
      </c>
      <c r="H5467" s="18" t="s">
        <v>155</v>
      </c>
      <c r="I5467" s="26" t="s">
        <v>155</v>
      </c>
      <c r="J5467" s="19" t="str">
        <f t="shared" si="600"/>
        <v>Not Used</v>
      </c>
      <c r="K5467" s="19" t="str">
        <f t="shared" si="601"/>
        <v>Not Used</v>
      </c>
      <c r="L5467" s="27" t="str">
        <f t="shared" si="597"/>
        <v>CHECK</v>
      </c>
      <c r="M5467" s="27" t="str">
        <f t="shared" si="598"/>
        <v>Topsoil</v>
      </c>
    </row>
    <row r="5468" spans="1:13" x14ac:dyDescent="0.25">
      <c r="A5468" s="15" t="s">
        <v>155</v>
      </c>
      <c r="B5468" s="16" t="s">
        <v>36</v>
      </c>
      <c r="C5468" s="15" t="str">
        <f t="shared" si="596"/>
        <v>Topsoil_Very Fine-Coarse</v>
      </c>
      <c r="D5468" s="15">
        <v>0</v>
      </c>
      <c r="E5468" s="33">
        <f t="shared" si="599"/>
        <v>-4.8134274696818129E-2</v>
      </c>
      <c r="F5468" s="15" t="str">
        <f t="shared" si="595"/>
        <v>Not Used</v>
      </c>
      <c r="G5468" s="17" t="s">
        <v>159</v>
      </c>
      <c r="H5468" s="18" t="s">
        <v>155</v>
      </c>
      <c r="I5468" s="26" t="s">
        <v>155</v>
      </c>
      <c r="J5468" s="19" t="str">
        <f t="shared" si="600"/>
        <v>Not Used</v>
      </c>
      <c r="K5468" s="19" t="str">
        <f t="shared" si="601"/>
        <v>Not Used</v>
      </c>
      <c r="L5468" s="27" t="str">
        <f t="shared" si="597"/>
        <v>CHECK</v>
      </c>
      <c r="M5468" s="27" t="str">
        <f t="shared" si="598"/>
        <v>Topsoil</v>
      </c>
    </row>
    <row r="5469" spans="1:13" x14ac:dyDescent="0.25">
      <c r="A5469" s="15" t="s">
        <v>155</v>
      </c>
      <c r="B5469" s="16" t="s">
        <v>37</v>
      </c>
      <c r="C5469" s="15" t="str">
        <f t="shared" si="596"/>
        <v>Topsoil_Very Fine-Fine</v>
      </c>
      <c r="D5469" s="15">
        <v>0</v>
      </c>
      <c r="E5469" s="33">
        <f t="shared" si="599"/>
        <v>-4.8134274696818129E-2</v>
      </c>
      <c r="F5469" s="15" t="str">
        <f t="shared" si="595"/>
        <v>Not Used</v>
      </c>
      <c r="G5469" s="17" t="s">
        <v>159</v>
      </c>
      <c r="H5469" s="18" t="s">
        <v>155</v>
      </c>
      <c r="I5469" s="26" t="s">
        <v>155</v>
      </c>
      <c r="J5469" s="19" t="str">
        <f t="shared" si="600"/>
        <v>Not Used</v>
      </c>
      <c r="K5469" s="19" t="str">
        <f t="shared" si="601"/>
        <v>Not Used</v>
      </c>
      <c r="L5469" s="27" t="str">
        <f t="shared" si="597"/>
        <v>CHECK</v>
      </c>
      <c r="M5469" s="27" t="str">
        <f t="shared" si="598"/>
        <v>Topsoil</v>
      </c>
    </row>
    <row r="5470" spans="1:13" x14ac:dyDescent="0.25">
      <c r="A5470" s="15" t="s">
        <v>155</v>
      </c>
      <c r="B5470" s="16" t="s">
        <v>38</v>
      </c>
      <c r="C5470" s="15" t="str">
        <f t="shared" si="596"/>
        <v>Topsoil_Very Fine-Medium</v>
      </c>
      <c r="D5470" s="15">
        <v>0</v>
      </c>
      <c r="E5470" s="33">
        <f t="shared" si="599"/>
        <v>-4.8134274696818129E-2</v>
      </c>
      <c r="F5470" s="15" t="str">
        <f t="shared" si="595"/>
        <v>Not Used</v>
      </c>
      <c r="G5470" s="17" t="s">
        <v>159</v>
      </c>
      <c r="H5470" s="18" t="s">
        <v>155</v>
      </c>
      <c r="I5470" s="26" t="s">
        <v>155</v>
      </c>
      <c r="J5470" s="19" t="str">
        <f t="shared" si="600"/>
        <v>Not Used</v>
      </c>
      <c r="K5470" s="19" t="str">
        <f t="shared" si="601"/>
        <v>Not Used</v>
      </c>
      <c r="L5470" s="27" t="str">
        <f t="shared" si="597"/>
        <v>CHECK</v>
      </c>
      <c r="M5470" s="27" t="str">
        <f t="shared" si="598"/>
        <v>Topsoil</v>
      </c>
    </row>
    <row r="5471" spans="1:13" x14ac:dyDescent="0.25">
      <c r="A5471" s="15" t="s">
        <v>155</v>
      </c>
      <c r="B5471" s="16" t="s">
        <v>39</v>
      </c>
      <c r="C5471" s="15" t="str">
        <f t="shared" si="596"/>
        <v>Topsoil_Very Hard</v>
      </c>
      <c r="D5471" s="15">
        <v>1</v>
      </c>
      <c r="E5471" s="33">
        <f t="shared" si="599"/>
        <v>-4.8075106056537004E-2</v>
      </c>
      <c r="F5471" s="15" t="str">
        <f t="shared" si="595"/>
        <v>Rare/Uncommon</v>
      </c>
      <c r="G5471" s="17" t="s">
        <v>159</v>
      </c>
      <c r="H5471" s="18" t="s">
        <v>155</v>
      </c>
      <c r="I5471" s="26" t="s">
        <v>155</v>
      </c>
      <c r="J5471" s="19" t="str">
        <f t="shared" si="600"/>
        <v>Needs Review</v>
      </c>
      <c r="K5471" s="19" t="str">
        <f t="shared" si="601"/>
        <v>Bell &amp; Erber</v>
      </c>
      <c r="L5471" s="27" t="str">
        <f t="shared" si="597"/>
        <v>Topsoil</v>
      </c>
      <c r="M5471" s="27" t="str">
        <f t="shared" si="598"/>
        <v>Topsoil</v>
      </c>
    </row>
    <row r="5472" spans="1:13" x14ac:dyDescent="0.25">
      <c r="A5472" s="15" t="s">
        <v>155</v>
      </c>
      <c r="B5472" s="16" t="s">
        <v>40</v>
      </c>
      <c r="C5472" s="15" t="str">
        <f t="shared" si="596"/>
        <v>Topsoil_W/Boulders</v>
      </c>
      <c r="D5472" s="15">
        <v>62</v>
      </c>
      <c r="E5472" s="33">
        <f t="shared" si="599"/>
        <v>-4.4465818999388278E-2</v>
      </c>
      <c r="F5472" s="15" t="str">
        <f t="shared" si="595"/>
        <v>Rare/Uncommon</v>
      </c>
      <c r="G5472" s="17" t="s">
        <v>155</v>
      </c>
      <c r="H5472" s="18" t="s">
        <v>155</v>
      </c>
      <c r="I5472" s="26" t="s">
        <v>155</v>
      </c>
      <c r="J5472" s="19" t="str">
        <f t="shared" si="600"/>
        <v>Yes</v>
      </c>
      <c r="K5472" s="19" t="str">
        <f t="shared" si="601"/>
        <v>Everyone Agrees</v>
      </c>
      <c r="L5472" s="27" t="str">
        <f t="shared" si="597"/>
        <v>Topsoil</v>
      </c>
      <c r="M5472" s="27" t="str">
        <f t="shared" si="598"/>
        <v>Topsoil</v>
      </c>
    </row>
    <row r="5473" spans="1:13" x14ac:dyDescent="0.25">
      <c r="A5473" s="15" t="s">
        <v>155</v>
      </c>
      <c r="B5473" s="16" t="s">
        <v>41</v>
      </c>
      <c r="C5473" s="15" t="str">
        <f t="shared" si="596"/>
        <v>Topsoil_W/Clay</v>
      </c>
      <c r="D5473" s="15">
        <v>1381</v>
      </c>
      <c r="E5473" s="33">
        <f t="shared" si="599"/>
        <v>3.3577617531417782E-2</v>
      </c>
      <c r="F5473" s="15" t="str">
        <f t="shared" si="595"/>
        <v>Fairly Common</v>
      </c>
      <c r="G5473" s="17" t="s">
        <v>155</v>
      </c>
      <c r="H5473" s="18" t="s">
        <v>155</v>
      </c>
      <c r="I5473" s="26" t="s">
        <v>155</v>
      </c>
      <c r="J5473" s="19" t="str">
        <f t="shared" si="600"/>
        <v>Yes</v>
      </c>
      <c r="K5473" s="19" t="str">
        <f t="shared" si="601"/>
        <v>Everyone Agrees</v>
      </c>
      <c r="L5473" s="27" t="str">
        <f t="shared" si="597"/>
        <v>Topsoil</v>
      </c>
      <c r="M5473" s="27" t="str">
        <f t="shared" si="598"/>
        <v>Topsoil</v>
      </c>
    </row>
    <row r="5474" spans="1:13" x14ac:dyDescent="0.25">
      <c r="A5474" s="15" t="s">
        <v>155</v>
      </c>
      <c r="B5474" s="16" t="s">
        <v>42</v>
      </c>
      <c r="C5474" s="15" t="str">
        <f t="shared" si="596"/>
        <v>Topsoil_W/Coal</v>
      </c>
      <c r="D5474" s="15">
        <v>1</v>
      </c>
      <c r="E5474" s="33">
        <f t="shared" si="599"/>
        <v>-4.8075106056537004E-2</v>
      </c>
      <c r="F5474" s="15" t="str">
        <f t="shared" si="595"/>
        <v>Rare/Uncommon</v>
      </c>
      <c r="G5474" s="17" t="s">
        <v>159</v>
      </c>
      <c r="H5474" s="18" t="s">
        <v>155</v>
      </c>
      <c r="I5474" s="26" t="s">
        <v>155</v>
      </c>
      <c r="J5474" s="19" t="str">
        <f t="shared" si="600"/>
        <v>Needs Review</v>
      </c>
      <c r="K5474" s="19" t="str">
        <f t="shared" si="601"/>
        <v>Bell &amp; Erber</v>
      </c>
      <c r="L5474" s="27" t="str">
        <f t="shared" si="597"/>
        <v>Topsoil</v>
      </c>
      <c r="M5474" s="27" t="str">
        <f t="shared" si="598"/>
        <v>Topsoil</v>
      </c>
    </row>
    <row r="5475" spans="1:13" x14ac:dyDescent="0.25">
      <c r="A5475" s="15" t="s">
        <v>155</v>
      </c>
      <c r="B5475" s="16" t="s">
        <v>43</v>
      </c>
      <c r="C5475" s="15" t="str">
        <f t="shared" si="596"/>
        <v>Topsoil_W/Cobbles</v>
      </c>
      <c r="D5475" s="15">
        <v>29</v>
      </c>
      <c r="E5475" s="33">
        <f t="shared" si="599"/>
        <v>-4.641838412866546E-2</v>
      </c>
      <c r="F5475" s="15" t="str">
        <f t="shared" si="595"/>
        <v>Rare/Uncommon</v>
      </c>
      <c r="G5475" s="17" t="s">
        <v>155</v>
      </c>
      <c r="H5475" s="18" t="s">
        <v>155</v>
      </c>
      <c r="I5475" s="26" t="s">
        <v>155</v>
      </c>
      <c r="J5475" s="19" t="str">
        <f t="shared" si="600"/>
        <v>Yes</v>
      </c>
      <c r="K5475" s="19" t="str">
        <f t="shared" si="601"/>
        <v>Everyone Agrees</v>
      </c>
      <c r="L5475" s="27" t="str">
        <f t="shared" si="597"/>
        <v>Topsoil</v>
      </c>
      <c r="M5475" s="27" t="str">
        <f t="shared" si="598"/>
        <v>Topsoil</v>
      </c>
    </row>
    <row r="5476" spans="1:13" x14ac:dyDescent="0.25">
      <c r="A5476" s="15" t="s">
        <v>155</v>
      </c>
      <c r="B5476" s="16" t="s">
        <v>44</v>
      </c>
      <c r="C5476" s="15" t="str">
        <f t="shared" si="596"/>
        <v>Topsoil_W/Dolomite</v>
      </c>
      <c r="D5476" s="15">
        <v>0</v>
      </c>
      <c r="E5476" s="33">
        <f t="shared" si="599"/>
        <v>-4.8134274696818129E-2</v>
      </c>
      <c r="F5476" s="15" t="str">
        <f t="shared" si="595"/>
        <v>Not Used</v>
      </c>
      <c r="G5476" s="17" t="s">
        <v>159</v>
      </c>
      <c r="H5476" s="18" t="s">
        <v>155</v>
      </c>
      <c r="I5476" s="26" t="s">
        <v>155</v>
      </c>
      <c r="J5476" s="19" t="str">
        <f t="shared" si="600"/>
        <v>Not Used</v>
      </c>
      <c r="K5476" s="19" t="str">
        <f t="shared" si="601"/>
        <v>Not Used</v>
      </c>
      <c r="L5476" s="27" t="str">
        <f t="shared" si="597"/>
        <v>CHECK</v>
      </c>
      <c r="M5476" s="27" t="str">
        <f t="shared" si="598"/>
        <v>Topsoil</v>
      </c>
    </row>
    <row r="5477" spans="1:13" x14ac:dyDescent="0.25">
      <c r="A5477" s="15" t="s">
        <v>155</v>
      </c>
      <c r="B5477" s="16" t="s">
        <v>45</v>
      </c>
      <c r="C5477" s="15" t="str">
        <f t="shared" si="596"/>
        <v>Topsoil_W/Gravel</v>
      </c>
      <c r="D5477" s="15">
        <v>344</v>
      </c>
      <c r="E5477" s="33">
        <f t="shared" si="599"/>
        <v>-2.7780262440110563E-2</v>
      </c>
      <c r="F5477" s="15" t="str">
        <f t="shared" si="595"/>
        <v>Rare/Uncommon</v>
      </c>
      <c r="G5477" s="17" t="s">
        <v>155</v>
      </c>
      <c r="H5477" s="18" t="s">
        <v>155</v>
      </c>
      <c r="I5477" s="26" t="s">
        <v>155</v>
      </c>
      <c r="J5477" s="19" t="str">
        <f t="shared" si="600"/>
        <v>Yes</v>
      </c>
      <c r="K5477" s="19" t="str">
        <f t="shared" si="601"/>
        <v>Everyone Agrees</v>
      </c>
      <c r="L5477" s="27" t="str">
        <f t="shared" si="597"/>
        <v>Topsoil</v>
      </c>
      <c r="M5477" s="27" t="str">
        <f t="shared" si="598"/>
        <v>Topsoil</v>
      </c>
    </row>
    <row r="5478" spans="1:13" x14ac:dyDescent="0.25">
      <c r="A5478" s="15" t="s">
        <v>155</v>
      </c>
      <c r="B5478" s="16" t="s">
        <v>46</v>
      </c>
      <c r="C5478" s="15" t="str">
        <f t="shared" si="596"/>
        <v>Topsoil_W/Gypsum</v>
      </c>
      <c r="D5478" s="15">
        <v>0</v>
      </c>
      <c r="E5478" s="33">
        <f t="shared" si="599"/>
        <v>-4.8134274696818129E-2</v>
      </c>
      <c r="F5478" s="15" t="str">
        <f t="shared" si="595"/>
        <v>Not Used</v>
      </c>
      <c r="G5478" s="17" t="s">
        <v>159</v>
      </c>
      <c r="H5478" s="18" t="s">
        <v>155</v>
      </c>
      <c r="I5478" s="26" t="s">
        <v>155</v>
      </c>
      <c r="J5478" s="19" t="str">
        <f t="shared" si="600"/>
        <v>Not Used</v>
      </c>
      <c r="K5478" s="19" t="str">
        <f t="shared" si="601"/>
        <v>Not Used</v>
      </c>
      <c r="L5478" s="27" t="str">
        <f t="shared" si="597"/>
        <v>CHECK</v>
      </c>
      <c r="M5478" s="27" t="str">
        <f t="shared" si="598"/>
        <v>Topsoil</v>
      </c>
    </row>
    <row r="5479" spans="1:13" x14ac:dyDescent="0.25">
      <c r="A5479" s="15" t="s">
        <v>155</v>
      </c>
      <c r="B5479" s="16" t="s">
        <v>47</v>
      </c>
      <c r="C5479" s="15" t="str">
        <f t="shared" si="596"/>
        <v>Topsoil_W/Limestone</v>
      </c>
      <c r="D5479" s="15">
        <v>22</v>
      </c>
      <c r="E5479" s="33">
        <f t="shared" si="599"/>
        <v>-4.6832564610633343E-2</v>
      </c>
      <c r="F5479" s="15" t="str">
        <f t="shared" si="595"/>
        <v>Rare/Uncommon</v>
      </c>
      <c r="G5479" s="17" t="s">
        <v>155</v>
      </c>
      <c r="H5479" s="18" t="s">
        <v>155</v>
      </c>
      <c r="I5479" s="26" t="s">
        <v>155</v>
      </c>
      <c r="J5479" s="19" t="str">
        <f t="shared" si="600"/>
        <v>Yes</v>
      </c>
      <c r="K5479" s="19" t="str">
        <f t="shared" si="601"/>
        <v>Everyone Agrees</v>
      </c>
      <c r="L5479" s="27" t="str">
        <f t="shared" si="597"/>
        <v>Topsoil</v>
      </c>
      <c r="M5479" s="27" t="str">
        <f t="shared" si="598"/>
        <v>Topsoil</v>
      </c>
    </row>
    <row r="5480" spans="1:13" x14ac:dyDescent="0.25">
      <c r="A5480" s="15" t="s">
        <v>155</v>
      </c>
      <c r="B5480" s="16" t="s">
        <v>48</v>
      </c>
      <c r="C5480" s="15" t="str">
        <f t="shared" si="596"/>
        <v>Topsoil_W/Pyrite</v>
      </c>
      <c r="D5480" s="15">
        <v>0</v>
      </c>
      <c r="E5480" s="33">
        <f t="shared" si="599"/>
        <v>-4.8134274696818129E-2</v>
      </c>
      <c r="F5480" s="15" t="str">
        <f t="shared" si="595"/>
        <v>Not Used</v>
      </c>
      <c r="G5480" s="17" t="s">
        <v>159</v>
      </c>
      <c r="H5480" s="18" t="s">
        <v>155</v>
      </c>
      <c r="I5480" s="26" t="s">
        <v>155</v>
      </c>
      <c r="J5480" s="19" t="str">
        <f t="shared" si="600"/>
        <v>Not Used</v>
      </c>
      <c r="K5480" s="19" t="str">
        <f t="shared" si="601"/>
        <v>Not Used</v>
      </c>
      <c r="L5480" s="27" t="str">
        <f t="shared" si="597"/>
        <v>CHECK</v>
      </c>
      <c r="M5480" s="27" t="str">
        <f t="shared" si="598"/>
        <v>Topsoil</v>
      </c>
    </row>
    <row r="5481" spans="1:13" x14ac:dyDescent="0.25">
      <c r="A5481" s="15" t="s">
        <v>155</v>
      </c>
      <c r="B5481" s="16" t="s">
        <v>49</v>
      </c>
      <c r="C5481" s="15" t="str">
        <f t="shared" si="596"/>
        <v>Topsoil_W/Sand</v>
      </c>
      <c r="D5481" s="15">
        <v>3907</v>
      </c>
      <c r="E5481" s="33">
        <f t="shared" si="599"/>
        <v>0.18303760288154369</v>
      </c>
      <c r="F5481" s="15" t="str">
        <f t="shared" si="595"/>
        <v>Fairly Common</v>
      </c>
      <c r="G5481" s="17" t="s">
        <v>155</v>
      </c>
      <c r="H5481" s="18" t="s">
        <v>155</v>
      </c>
      <c r="I5481" s="26" t="s">
        <v>155</v>
      </c>
      <c r="J5481" s="19" t="str">
        <f t="shared" si="600"/>
        <v>Yes</v>
      </c>
      <c r="K5481" s="19" t="str">
        <f t="shared" si="601"/>
        <v>Everyone Agrees</v>
      </c>
      <c r="L5481" s="27" t="str">
        <f t="shared" si="597"/>
        <v>Topsoil</v>
      </c>
      <c r="M5481" s="27" t="str">
        <f t="shared" si="598"/>
        <v>Topsoil</v>
      </c>
    </row>
    <row r="5482" spans="1:13" x14ac:dyDescent="0.25">
      <c r="A5482" s="15" t="s">
        <v>155</v>
      </c>
      <c r="B5482" s="16" t="s">
        <v>50</v>
      </c>
      <c r="C5482" s="15" t="str">
        <f t="shared" si="596"/>
        <v>Topsoil_W/Sandstone</v>
      </c>
      <c r="D5482" s="15">
        <v>0</v>
      </c>
      <c r="E5482" s="33">
        <f t="shared" si="599"/>
        <v>-4.8134274696818129E-2</v>
      </c>
      <c r="F5482" s="15" t="str">
        <f t="shared" si="595"/>
        <v>Not Used</v>
      </c>
      <c r="G5482" s="17" t="s">
        <v>159</v>
      </c>
      <c r="H5482" s="18" t="s">
        <v>155</v>
      </c>
      <c r="I5482" s="26" t="s">
        <v>155</v>
      </c>
      <c r="J5482" s="19" t="str">
        <f t="shared" si="600"/>
        <v>Not Used</v>
      </c>
      <c r="K5482" s="19" t="str">
        <f t="shared" si="601"/>
        <v>Not Used</v>
      </c>
      <c r="L5482" s="27" t="str">
        <f t="shared" si="597"/>
        <v>CHECK</v>
      </c>
      <c r="M5482" s="27" t="str">
        <f t="shared" si="598"/>
        <v>Topsoil</v>
      </c>
    </row>
    <row r="5483" spans="1:13" x14ac:dyDescent="0.25">
      <c r="A5483" s="15" t="s">
        <v>155</v>
      </c>
      <c r="B5483" s="16" t="s">
        <v>51</v>
      </c>
      <c r="C5483" s="15" t="str">
        <f t="shared" si="596"/>
        <v>Topsoil_W/Shale</v>
      </c>
      <c r="D5483" s="15">
        <v>4</v>
      </c>
      <c r="E5483" s="33">
        <f t="shared" si="599"/>
        <v>-4.7897600135693622E-2</v>
      </c>
      <c r="F5483" s="15" t="str">
        <f t="shared" si="595"/>
        <v>Rare/Uncommon</v>
      </c>
      <c r="G5483" s="17" t="s">
        <v>155</v>
      </c>
      <c r="H5483" s="18" t="s">
        <v>155</v>
      </c>
      <c r="I5483" s="26" t="s">
        <v>155</v>
      </c>
      <c r="J5483" s="19" t="str">
        <f t="shared" si="600"/>
        <v>Yes</v>
      </c>
      <c r="K5483" s="19" t="str">
        <f t="shared" si="601"/>
        <v>Everyone Agrees</v>
      </c>
      <c r="L5483" s="27" t="str">
        <f t="shared" si="597"/>
        <v>Topsoil</v>
      </c>
      <c r="M5483" s="27" t="str">
        <f t="shared" si="598"/>
        <v>Topsoil</v>
      </c>
    </row>
    <row r="5484" spans="1:13" x14ac:dyDescent="0.25">
      <c r="A5484" s="15" t="s">
        <v>155</v>
      </c>
      <c r="B5484" s="16" t="s">
        <v>52</v>
      </c>
      <c r="C5484" s="15" t="str">
        <f t="shared" si="596"/>
        <v>Topsoil_W/Silt</v>
      </c>
      <c r="D5484" s="15">
        <v>59</v>
      </c>
      <c r="E5484" s="33">
        <f t="shared" si="599"/>
        <v>-4.464332492023166E-2</v>
      </c>
      <c r="F5484" s="15" t="str">
        <f t="shared" si="595"/>
        <v>Rare/Uncommon</v>
      </c>
      <c r="G5484" s="17" t="s">
        <v>155</v>
      </c>
      <c r="H5484" s="18" t="s">
        <v>155</v>
      </c>
      <c r="I5484" s="26" t="s">
        <v>155</v>
      </c>
      <c r="J5484" s="19" t="str">
        <f t="shared" si="600"/>
        <v>Yes</v>
      </c>
      <c r="K5484" s="19" t="str">
        <f t="shared" si="601"/>
        <v>Everyone Agrees</v>
      </c>
      <c r="L5484" s="27" t="str">
        <f t="shared" si="597"/>
        <v>Topsoil</v>
      </c>
      <c r="M5484" s="27" t="str">
        <f t="shared" si="598"/>
        <v>Topsoil</v>
      </c>
    </row>
    <row r="5485" spans="1:13" x14ac:dyDescent="0.25">
      <c r="A5485" s="15" t="s">
        <v>155</v>
      </c>
      <c r="B5485" s="16" t="s">
        <v>53</v>
      </c>
      <c r="C5485" s="15" t="str">
        <f t="shared" si="596"/>
        <v>Topsoil_W/Stones</v>
      </c>
      <c r="D5485" s="15">
        <v>358</v>
      </c>
      <c r="E5485" s="33">
        <f t="shared" si="599"/>
        <v>-2.6951901476174787E-2</v>
      </c>
      <c r="F5485" s="15" t="str">
        <f t="shared" si="595"/>
        <v>Rare/Uncommon</v>
      </c>
      <c r="G5485" s="17" t="s">
        <v>155</v>
      </c>
      <c r="H5485" s="18" t="s">
        <v>155</v>
      </c>
      <c r="I5485" s="26" t="s">
        <v>155</v>
      </c>
      <c r="J5485" s="19" t="str">
        <f t="shared" si="600"/>
        <v>Yes</v>
      </c>
      <c r="K5485" s="19" t="str">
        <f t="shared" si="601"/>
        <v>Everyone Agrees</v>
      </c>
      <c r="L5485" s="27" t="str">
        <f t="shared" si="597"/>
        <v>Topsoil</v>
      </c>
      <c r="M5485" s="27" t="str">
        <f t="shared" si="598"/>
        <v>Topsoil</v>
      </c>
    </row>
    <row r="5486" spans="1:13" x14ac:dyDescent="0.25">
      <c r="A5486" s="15" t="s">
        <v>155</v>
      </c>
      <c r="B5486" s="16" t="s">
        <v>54</v>
      </c>
      <c r="C5486" s="15" t="str">
        <f t="shared" si="596"/>
        <v>Topsoil_Water Bearing</v>
      </c>
      <c r="D5486" s="15">
        <v>78</v>
      </c>
      <c r="E5486" s="33">
        <f t="shared" si="599"/>
        <v>-4.3519120754890249E-2</v>
      </c>
      <c r="F5486" s="15" t="str">
        <f t="shared" si="595"/>
        <v>Rare/Uncommon</v>
      </c>
      <c r="G5486" s="17" t="s">
        <v>155</v>
      </c>
      <c r="H5486" s="18" t="s">
        <v>155</v>
      </c>
      <c r="I5486" s="26" t="s">
        <v>155</v>
      </c>
      <c r="J5486" s="19" t="str">
        <f t="shared" si="600"/>
        <v>Yes</v>
      </c>
      <c r="K5486" s="19" t="str">
        <f t="shared" si="601"/>
        <v>Everyone Agrees</v>
      </c>
      <c r="L5486" s="27" t="str">
        <f t="shared" si="597"/>
        <v>Topsoil</v>
      </c>
      <c r="M5486" s="27" t="str">
        <f t="shared" si="598"/>
        <v>Topsoil</v>
      </c>
    </row>
    <row r="5487" spans="1:13" x14ac:dyDescent="0.25">
      <c r="A5487" s="15" t="s">
        <v>155</v>
      </c>
      <c r="B5487" s="16" t="s">
        <v>55</v>
      </c>
      <c r="C5487" s="15" t="str">
        <f t="shared" si="596"/>
        <v>Topsoil_Weathered</v>
      </c>
      <c r="D5487" s="15">
        <v>0</v>
      </c>
      <c r="E5487" s="33">
        <f t="shared" si="599"/>
        <v>-4.8134274696818129E-2</v>
      </c>
      <c r="F5487" s="15" t="str">
        <f t="shared" si="595"/>
        <v>Not Used</v>
      </c>
      <c r="G5487" s="17" t="s">
        <v>159</v>
      </c>
      <c r="H5487" s="18" t="s">
        <v>155</v>
      </c>
      <c r="I5487" s="26" t="s">
        <v>155</v>
      </c>
      <c r="J5487" s="19" t="str">
        <f t="shared" si="600"/>
        <v>Not Used</v>
      </c>
      <c r="K5487" s="19" t="str">
        <f t="shared" si="601"/>
        <v>Not Used</v>
      </c>
      <c r="L5487" s="27" t="str">
        <f t="shared" si="597"/>
        <v>CHECK</v>
      </c>
      <c r="M5487" s="27" t="str">
        <f t="shared" si="598"/>
        <v>Topsoil</v>
      </c>
    </row>
    <row r="5488" spans="1:13" x14ac:dyDescent="0.25">
      <c r="A5488" s="15" t="s">
        <v>155</v>
      </c>
      <c r="B5488" s="16" t="s">
        <v>56</v>
      </c>
      <c r="C5488" s="15" t="str">
        <f t="shared" si="596"/>
        <v>Topsoil_Wet/Moist</v>
      </c>
      <c r="D5488" s="15">
        <v>151</v>
      </c>
      <c r="E5488" s="33">
        <f t="shared" si="599"/>
        <v>-3.9199810014368008E-2</v>
      </c>
      <c r="F5488" s="15" t="str">
        <f t="shared" si="595"/>
        <v>Rare/Uncommon</v>
      </c>
      <c r="G5488" s="17" t="s">
        <v>155</v>
      </c>
      <c r="H5488" s="18" t="s">
        <v>155</v>
      </c>
      <c r="I5488" s="26" t="s">
        <v>155</v>
      </c>
      <c r="J5488" s="19" t="str">
        <f t="shared" si="600"/>
        <v>Yes</v>
      </c>
      <c r="K5488" s="19" t="str">
        <f t="shared" si="601"/>
        <v>Everyone Agrees</v>
      </c>
      <c r="L5488" s="27" t="str">
        <f t="shared" si="597"/>
        <v>Topsoil</v>
      </c>
      <c r="M5488" s="27" t="str">
        <f t="shared" si="598"/>
        <v>Topsoil</v>
      </c>
    </row>
    <row r="5489" spans="1:13" x14ac:dyDescent="0.25">
      <c r="A5489" s="15" t="s">
        <v>155</v>
      </c>
      <c r="B5489" s="16" t="s">
        <v>57</v>
      </c>
      <c r="C5489" s="15" t="str">
        <f t="shared" si="596"/>
        <v>Topsoil_Wood</v>
      </c>
      <c r="D5489" s="15">
        <v>55</v>
      </c>
      <c r="E5489" s="33">
        <f t="shared" si="599"/>
        <v>-4.4879999481356167E-2</v>
      </c>
      <c r="F5489" s="15" t="str">
        <f t="shared" si="595"/>
        <v>Rare/Uncommon</v>
      </c>
      <c r="G5489" s="17" t="s">
        <v>155</v>
      </c>
      <c r="H5489" s="18" t="s">
        <v>155</v>
      </c>
      <c r="I5489" s="26" t="s">
        <v>155</v>
      </c>
      <c r="J5489" s="19" t="str">
        <f t="shared" si="600"/>
        <v>Yes</v>
      </c>
      <c r="K5489" s="19" t="str">
        <f t="shared" si="601"/>
        <v>Everyone Agrees</v>
      </c>
      <c r="L5489" s="27" t="str">
        <f t="shared" si="597"/>
        <v>Topsoil</v>
      </c>
      <c r="M5489" s="27" t="str">
        <f t="shared" si="598"/>
        <v>Topsoil</v>
      </c>
    </row>
    <row r="5490" spans="1:13" x14ac:dyDescent="0.25">
      <c r="A5490" s="15" t="s">
        <v>156</v>
      </c>
      <c r="B5490" s="16"/>
      <c r="C5490" s="15" t="str">
        <f t="shared" si="596"/>
        <v>Unidentified Consolidated Fm_</v>
      </c>
      <c r="D5490" s="15">
        <v>13416</v>
      </c>
      <c r="E5490" s="33">
        <f t="shared" si="599"/>
        <v>0.74567220331477713</v>
      </c>
      <c r="F5490" s="15" t="str">
        <f t="shared" si="595"/>
        <v>Fairly Common</v>
      </c>
      <c r="G5490" s="17" t="s">
        <v>167</v>
      </c>
      <c r="H5490" s="18" t="s">
        <v>167</v>
      </c>
      <c r="I5490" s="26" t="s">
        <v>167</v>
      </c>
      <c r="J5490" s="19" t="str">
        <f t="shared" si="600"/>
        <v>Yes</v>
      </c>
      <c r="K5490" s="19" t="str">
        <f t="shared" si="601"/>
        <v>Everyone Agrees</v>
      </c>
      <c r="L5490" s="27" t="str">
        <f t="shared" si="597"/>
        <v>Unknown or No Record</v>
      </c>
      <c r="M5490" s="27" t="str">
        <f t="shared" si="598"/>
        <v>Unknown or No Record</v>
      </c>
    </row>
    <row r="5491" spans="1:13" x14ac:dyDescent="0.25">
      <c r="A5491" s="15" t="s">
        <v>156</v>
      </c>
      <c r="B5491" s="16" t="s">
        <v>4</v>
      </c>
      <c r="C5491" s="15" t="str">
        <f t="shared" si="596"/>
        <v>Unidentified Consolidated Fm_Broken</v>
      </c>
      <c r="D5491" s="15">
        <v>4185</v>
      </c>
      <c r="E5491" s="33">
        <f t="shared" si="599"/>
        <v>0.19948648487969692</v>
      </c>
      <c r="F5491" s="15" t="str">
        <f t="shared" si="595"/>
        <v>Fairly Common</v>
      </c>
      <c r="G5491" s="17" t="s">
        <v>159</v>
      </c>
      <c r="H5491" s="18" t="s">
        <v>167</v>
      </c>
      <c r="I5491" s="26" t="s">
        <v>166</v>
      </c>
      <c r="J5491" s="19" t="str">
        <f t="shared" si="600"/>
        <v>Needs Review</v>
      </c>
      <c r="K5491" s="19" t="str">
        <f t="shared" si="601"/>
        <v>Nobody Agrees</v>
      </c>
      <c r="L5491" s="27" t="str">
        <f t="shared" si="597"/>
        <v>CHECK</v>
      </c>
      <c r="M5491" s="27" t="str">
        <f t="shared" si="598"/>
        <v>Unknown or No Record</v>
      </c>
    </row>
    <row r="5492" spans="1:13" x14ac:dyDescent="0.25">
      <c r="A5492" s="15" t="s">
        <v>156</v>
      </c>
      <c r="B5492" s="16" t="s">
        <v>5</v>
      </c>
      <c r="C5492" s="15" t="str">
        <f t="shared" si="596"/>
        <v>Unidentified Consolidated Fm_Cemented</v>
      </c>
      <c r="D5492" s="15">
        <v>7</v>
      </c>
      <c r="E5492" s="33">
        <f t="shared" si="599"/>
        <v>-4.7720094214850246E-2</v>
      </c>
      <c r="F5492" s="15" t="str">
        <f t="shared" si="595"/>
        <v>Rare/Uncommon</v>
      </c>
      <c r="G5492" s="17" t="s">
        <v>159</v>
      </c>
      <c r="H5492" s="18" t="s">
        <v>167</v>
      </c>
      <c r="I5492" s="26" t="s">
        <v>166</v>
      </c>
      <c r="J5492" s="19" t="str">
        <f t="shared" si="600"/>
        <v>Needs Review</v>
      </c>
      <c r="K5492" s="19" t="str">
        <f t="shared" si="601"/>
        <v>Nobody Agrees</v>
      </c>
      <c r="L5492" s="27" t="str">
        <f t="shared" si="597"/>
        <v>CHECK</v>
      </c>
      <c r="M5492" s="27" t="str">
        <f t="shared" si="598"/>
        <v>Unknown or No Record</v>
      </c>
    </row>
    <row r="5493" spans="1:13" x14ac:dyDescent="0.25">
      <c r="A5493" s="15" t="s">
        <v>156</v>
      </c>
      <c r="B5493" s="16" t="s">
        <v>6</v>
      </c>
      <c r="C5493" s="15" t="str">
        <f t="shared" si="596"/>
        <v>Unidentified Consolidated Fm_Clayey</v>
      </c>
      <c r="D5493" s="15">
        <v>11</v>
      </c>
      <c r="E5493" s="33">
        <f t="shared" si="599"/>
        <v>-4.7483419653725739E-2</v>
      </c>
      <c r="F5493" s="15" t="str">
        <f t="shared" si="595"/>
        <v>Rare/Uncommon</v>
      </c>
      <c r="G5493" s="17" t="s">
        <v>159</v>
      </c>
      <c r="H5493" s="18" t="s">
        <v>167</v>
      </c>
      <c r="I5493" s="26" t="s">
        <v>166</v>
      </c>
      <c r="J5493" s="19" t="str">
        <f t="shared" si="600"/>
        <v>Needs Review</v>
      </c>
      <c r="K5493" s="19" t="str">
        <f t="shared" si="601"/>
        <v>Nobody Agrees</v>
      </c>
      <c r="L5493" s="27" t="str">
        <f t="shared" si="597"/>
        <v>CHECK</v>
      </c>
      <c r="M5493" s="27" t="str">
        <f t="shared" si="598"/>
        <v>Unknown or No Record</v>
      </c>
    </row>
    <row r="5494" spans="1:13" x14ac:dyDescent="0.25">
      <c r="A5494" s="15" t="s">
        <v>156</v>
      </c>
      <c r="B5494" s="16" t="s">
        <v>7</v>
      </c>
      <c r="C5494" s="15" t="str">
        <f t="shared" si="596"/>
        <v>Unidentified Consolidated Fm_Coarse</v>
      </c>
      <c r="D5494" s="15">
        <v>38</v>
      </c>
      <c r="E5494" s="33">
        <f t="shared" si="599"/>
        <v>-4.5885866366135321E-2</v>
      </c>
      <c r="F5494" s="15" t="str">
        <f t="shared" si="595"/>
        <v>Rare/Uncommon</v>
      </c>
      <c r="G5494" s="17" t="s">
        <v>159</v>
      </c>
      <c r="H5494" s="18" t="s">
        <v>167</v>
      </c>
      <c r="I5494" s="26" t="s">
        <v>166</v>
      </c>
      <c r="J5494" s="19" t="str">
        <f t="shared" si="600"/>
        <v>Needs Review</v>
      </c>
      <c r="K5494" s="19" t="str">
        <f t="shared" si="601"/>
        <v>Nobody Agrees</v>
      </c>
      <c r="L5494" s="27" t="str">
        <f t="shared" si="597"/>
        <v>CHECK</v>
      </c>
      <c r="M5494" s="27" t="str">
        <f t="shared" si="598"/>
        <v>Unknown or No Record</v>
      </c>
    </row>
    <row r="5495" spans="1:13" x14ac:dyDescent="0.25">
      <c r="A5495" s="15" t="s">
        <v>156</v>
      </c>
      <c r="B5495" s="16" t="s">
        <v>8</v>
      </c>
      <c r="C5495" s="15" t="str">
        <f t="shared" si="596"/>
        <v>Unidentified Consolidated Fm_Dense</v>
      </c>
      <c r="D5495" s="15">
        <v>4</v>
      </c>
      <c r="E5495" s="33">
        <f t="shared" si="599"/>
        <v>-4.7897600135693622E-2</v>
      </c>
      <c r="F5495" s="15" t="str">
        <f t="shared" si="595"/>
        <v>Rare/Uncommon</v>
      </c>
      <c r="G5495" s="17" t="s">
        <v>159</v>
      </c>
      <c r="H5495" s="18" t="s">
        <v>167</v>
      </c>
      <c r="I5495" s="26" t="s">
        <v>166</v>
      </c>
      <c r="J5495" s="19" t="str">
        <f t="shared" si="600"/>
        <v>Needs Review</v>
      </c>
      <c r="K5495" s="19" t="str">
        <f t="shared" si="601"/>
        <v>Nobody Agrees</v>
      </c>
      <c r="L5495" s="27" t="str">
        <f t="shared" si="597"/>
        <v>CHECK</v>
      </c>
      <c r="M5495" s="27" t="str">
        <f t="shared" si="598"/>
        <v>Unknown or No Record</v>
      </c>
    </row>
    <row r="5496" spans="1:13" x14ac:dyDescent="0.25">
      <c r="A5496" s="15" t="s">
        <v>156</v>
      </c>
      <c r="B5496" s="16" t="s">
        <v>9</v>
      </c>
      <c r="C5496" s="15" t="str">
        <f t="shared" si="596"/>
        <v>Unidentified Consolidated Fm_Dolomitic</v>
      </c>
      <c r="D5496" s="15">
        <v>1</v>
      </c>
      <c r="E5496" s="33">
        <f t="shared" si="599"/>
        <v>-4.8075106056537004E-2</v>
      </c>
      <c r="F5496" s="15" t="str">
        <f t="shared" si="595"/>
        <v>Rare/Uncommon</v>
      </c>
      <c r="G5496" s="17" t="s">
        <v>159</v>
      </c>
      <c r="H5496" s="18" t="s">
        <v>167</v>
      </c>
      <c r="I5496" s="26" t="s">
        <v>166</v>
      </c>
      <c r="J5496" s="19" t="str">
        <f t="shared" si="600"/>
        <v>Needs Review</v>
      </c>
      <c r="K5496" s="19" t="str">
        <f t="shared" si="601"/>
        <v>Nobody Agrees</v>
      </c>
      <c r="L5496" s="27" t="str">
        <f t="shared" si="597"/>
        <v>CHECK</v>
      </c>
      <c r="M5496" s="27" t="str">
        <f t="shared" si="598"/>
        <v>Unknown or No Record</v>
      </c>
    </row>
    <row r="5497" spans="1:13" x14ac:dyDescent="0.25">
      <c r="A5497" s="15" t="s">
        <v>156</v>
      </c>
      <c r="B5497" s="16" t="s">
        <v>10</v>
      </c>
      <c r="C5497" s="15" t="str">
        <f t="shared" si="596"/>
        <v>Unidentified Consolidated Fm_Dry</v>
      </c>
      <c r="D5497" s="15">
        <v>38</v>
      </c>
      <c r="E5497" s="33">
        <f t="shared" si="599"/>
        <v>-4.5885866366135321E-2</v>
      </c>
      <c r="F5497" s="15" t="str">
        <f t="shared" si="595"/>
        <v>Rare/Uncommon</v>
      </c>
      <c r="G5497" s="17" t="s">
        <v>159</v>
      </c>
      <c r="H5497" s="18" t="s">
        <v>167</v>
      </c>
      <c r="I5497" s="26" t="s">
        <v>166</v>
      </c>
      <c r="J5497" s="19" t="str">
        <f t="shared" si="600"/>
        <v>Needs Review</v>
      </c>
      <c r="K5497" s="19" t="str">
        <f t="shared" si="601"/>
        <v>Nobody Agrees</v>
      </c>
      <c r="L5497" s="27" t="str">
        <f t="shared" si="597"/>
        <v>CHECK</v>
      </c>
      <c r="M5497" s="27" t="str">
        <f t="shared" si="598"/>
        <v>Unknown or No Record</v>
      </c>
    </row>
    <row r="5498" spans="1:13" x14ac:dyDescent="0.25">
      <c r="A5498" s="15" t="s">
        <v>156</v>
      </c>
      <c r="B5498" s="16" t="s">
        <v>11</v>
      </c>
      <c r="C5498" s="15" t="str">
        <f t="shared" si="596"/>
        <v>Unidentified Consolidated Fm_Fill</v>
      </c>
      <c r="D5498" s="15">
        <v>106</v>
      </c>
      <c r="E5498" s="33">
        <f t="shared" si="599"/>
        <v>-4.1862398827018706E-2</v>
      </c>
      <c r="F5498" s="15" t="str">
        <f t="shared" si="595"/>
        <v>Rare/Uncommon</v>
      </c>
      <c r="G5498" s="17" t="s">
        <v>167</v>
      </c>
      <c r="H5498" s="18" t="s">
        <v>167</v>
      </c>
      <c r="I5498" s="26" t="s">
        <v>167</v>
      </c>
      <c r="J5498" s="19" t="str">
        <f t="shared" si="600"/>
        <v>Yes</v>
      </c>
      <c r="K5498" s="19" t="str">
        <f t="shared" si="601"/>
        <v>Everyone Agrees</v>
      </c>
      <c r="L5498" s="27" t="str">
        <f t="shared" si="597"/>
        <v>Unknown or No Record</v>
      </c>
      <c r="M5498" s="27" t="str">
        <f t="shared" si="598"/>
        <v>Unknown or No Record</v>
      </c>
    </row>
    <row r="5499" spans="1:13" x14ac:dyDescent="0.25">
      <c r="A5499" s="15" t="s">
        <v>156</v>
      </c>
      <c r="B5499" s="16" t="s">
        <v>12</v>
      </c>
      <c r="C5499" s="15" t="str">
        <f t="shared" si="596"/>
        <v>Unidentified Consolidated Fm_Fine</v>
      </c>
      <c r="D5499" s="15">
        <v>29</v>
      </c>
      <c r="E5499" s="33">
        <f t="shared" si="599"/>
        <v>-4.641838412866546E-2</v>
      </c>
      <c r="F5499" s="15" t="str">
        <f t="shared" si="595"/>
        <v>Rare/Uncommon</v>
      </c>
      <c r="G5499" s="17" t="s">
        <v>159</v>
      </c>
      <c r="H5499" s="18" t="s">
        <v>167</v>
      </c>
      <c r="I5499" s="26" t="s">
        <v>166</v>
      </c>
      <c r="J5499" s="19" t="str">
        <f t="shared" si="600"/>
        <v>Needs Review</v>
      </c>
      <c r="K5499" s="19" t="str">
        <f t="shared" si="601"/>
        <v>Nobody Agrees</v>
      </c>
      <c r="L5499" s="27" t="str">
        <f t="shared" si="597"/>
        <v>CHECK</v>
      </c>
      <c r="M5499" s="27" t="str">
        <f t="shared" si="598"/>
        <v>Unknown or No Record</v>
      </c>
    </row>
    <row r="5500" spans="1:13" x14ac:dyDescent="0.25">
      <c r="A5500" s="15" t="s">
        <v>156</v>
      </c>
      <c r="B5500" s="16" t="s">
        <v>13</v>
      </c>
      <c r="C5500" s="15" t="str">
        <f t="shared" si="596"/>
        <v>Unidentified Consolidated Fm_Fine To Coarse</v>
      </c>
      <c r="D5500" s="15">
        <v>1</v>
      </c>
      <c r="E5500" s="33">
        <f t="shared" si="599"/>
        <v>-4.8075106056537004E-2</v>
      </c>
      <c r="F5500" s="15" t="str">
        <f t="shared" si="595"/>
        <v>Rare/Uncommon</v>
      </c>
      <c r="G5500" s="17" t="s">
        <v>159</v>
      </c>
      <c r="H5500" s="18" t="s">
        <v>167</v>
      </c>
      <c r="I5500" s="26" t="s">
        <v>166</v>
      </c>
      <c r="J5500" s="19" t="str">
        <f t="shared" si="600"/>
        <v>Needs Review</v>
      </c>
      <c r="K5500" s="19" t="str">
        <f t="shared" si="601"/>
        <v>Nobody Agrees</v>
      </c>
      <c r="L5500" s="27" t="str">
        <f t="shared" si="597"/>
        <v>CHECK</v>
      </c>
      <c r="M5500" s="27" t="str">
        <f t="shared" si="598"/>
        <v>Unknown or No Record</v>
      </c>
    </row>
    <row r="5501" spans="1:13" x14ac:dyDescent="0.25">
      <c r="A5501" s="15" t="s">
        <v>156</v>
      </c>
      <c r="B5501" s="16" t="s">
        <v>14</v>
      </c>
      <c r="C5501" s="15" t="str">
        <f t="shared" si="596"/>
        <v>Unidentified Consolidated Fm_Fine To Medium</v>
      </c>
      <c r="D5501" s="15">
        <v>3</v>
      </c>
      <c r="E5501" s="33">
        <f t="shared" si="599"/>
        <v>-4.7956768775974754E-2</v>
      </c>
      <c r="F5501" s="15" t="str">
        <f t="shared" si="595"/>
        <v>Rare/Uncommon</v>
      </c>
      <c r="G5501" s="17" t="s">
        <v>159</v>
      </c>
      <c r="H5501" s="18" t="s">
        <v>167</v>
      </c>
      <c r="I5501" s="26" t="s">
        <v>166</v>
      </c>
      <c r="J5501" s="19" t="str">
        <f t="shared" si="600"/>
        <v>Needs Review</v>
      </c>
      <c r="K5501" s="19" t="str">
        <f t="shared" si="601"/>
        <v>Nobody Agrees</v>
      </c>
      <c r="L5501" s="27" t="str">
        <f t="shared" si="597"/>
        <v>CHECK</v>
      </c>
      <c r="M5501" s="27" t="str">
        <f t="shared" si="598"/>
        <v>Unknown or No Record</v>
      </c>
    </row>
    <row r="5502" spans="1:13" x14ac:dyDescent="0.25">
      <c r="A5502" s="15" t="s">
        <v>156</v>
      </c>
      <c r="B5502" s="16" t="s">
        <v>15</v>
      </c>
      <c r="C5502" s="15" t="str">
        <f t="shared" si="596"/>
        <v>Unidentified Consolidated Fm_Firm</v>
      </c>
      <c r="D5502" s="15">
        <v>7</v>
      </c>
      <c r="E5502" s="33">
        <f t="shared" si="599"/>
        <v>-4.7720094214850246E-2</v>
      </c>
      <c r="F5502" s="15" t="str">
        <f t="shared" si="595"/>
        <v>Rare/Uncommon</v>
      </c>
      <c r="G5502" s="17" t="s">
        <v>159</v>
      </c>
      <c r="H5502" s="18" t="s">
        <v>167</v>
      </c>
      <c r="I5502" s="26" t="s">
        <v>166</v>
      </c>
      <c r="J5502" s="19" t="str">
        <f t="shared" si="600"/>
        <v>Needs Review</v>
      </c>
      <c r="K5502" s="19" t="str">
        <f t="shared" si="601"/>
        <v>Nobody Agrees</v>
      </c>
      <c r="L5502" s="27" t="str">
        <f t="shared" si="597"/>
        <v>CHECK</v>
      </c>
      <c r="M5502" s="27" t="str">
        <f t="shared" si="598"/>
        <v>Unknown or No Record</v>
      </c>
    </row>
    <row r="5503" spans="1:13" x14ac:dyDescent="0.25">
      <c r="A5503" s="15" t="s">
        <v>156</v>
      </c>
      <c r="B5503" s="16" t="s">
        <v>16</v>
      </c>
      <c r="C5503" s="15" t="str">
        <f t="shared" si="596"/>
        <v>Unidentified Consolidated Fm_Fractured</v>
      </c>
      <c r="D5503" s="15">
        <v>408</v>
      </c>
      <c r="E5503" s="33">
        <f t="shared" si="599"/>
        <v>-2.3993469462118455E-2</v>
      </c>
      <c r="F5503" s="15" t="str">
        <f t="shared" si="595"/>
        <v>Rare/Uncommon</v>
      </c>
      <c r="G5503" s="17" t="s">
        <v>159</v>
      </c>
      <c r="H5503" s="18" t="s">
        <v>167</v>
      </c>
      <c r="I5503" s="26" t="s">
        <v>166</v>
      </c>
      <c r="J5503" s="19" t="str">
        <f t="shared" si="600"/>
        <v>Needs Review</v>
      </c>
      <c r="K5503" s="19" t="str">
        <f t="shared" si="601"/>
        <v>Nobody Agrees</v>
      </c>
      <c r="L5503" s="27" t="str">
        <f t="shared" si="597"/>
        <v>CHECK</v>
      </c>
      <c r="M5503" s="27" t="str">
        <f t="shared" si="598"/>
        <v>Unknown or No Record</v>
      </c>
    </row>
    <row r="5504" spans="1:13" x14ac:dyDescent="0.25">
      <c r="A5504" s="15" t="s">
        <v>156</v>
      </c>
      <c r="B5504" s="16" t="s">
        <v>17</v>
      </c>
      <c r="C5504" s="15" t="str">
        <f t="shared" si="596"/>
        <v>Unidentified Consolidated Fm_Gravely</v>
      </c>
      <c r="D5504" s="15">
        <v>45</v>
      </c>
      <c r="E5504" s="33">
        <f t="shared" si="599"/>
        <v>-4.5471685884167432E-2</v>
      </c>
      <c r="F5504" s="15" t="str">
        <f t="shared" si="595"/>
        <v>Rare/Uncommon</v>
      </c>
      <c r="G5504" s="17" t="s">
        <v>159</v>
      </c>
      <c r="H5504" s="18" t="s">
        <v>167</v>
      </c>
      <c r="I5504" s="26" t="s">
        <v>166</v>
      </c>
      <c r="J5504" s="19" t="str">
        <f t="shared" si="600"/>
        <v>Needs Review</v>
      </c>
      <c r="K5504" s="19" t="str">
        <f t="shared" si="601"/>
        <v>Nobody Agrees</v>
      </c>
      <c r="L5504" s="27" t="str">
        <f t="shared" si="597"/>
        <v>CHECK</v>
      </c>
      <c r="M5504" s="27" t="str">
        <f t="shared" si="598"/>
        <v>Unknown or No Record</v>
      </c>
    </row>
    <row r="5505" spans="1:13" x14ac:dyDescent="0.25">
      <c r="A5505" s="15" t="s">
        <v>156</v>
      </c>
      <c r="B5505" s="16" t="s">
        <v>18</v>
      </c>
      <c r="C5505" s="15" t="str">
        <f t="shared" si="596"/>
        <v>Unidentified Consolidated Fm_Gummy</v>
      </c>
      <c r="D5505" s="15">
        <v>3</v>
      </c>
      <c r="E5505" s="33">
        <f t="shared" si="599"/>
        <v>-4.7956768775974754E-2</v>
      </c>
      <c r="F5505" s="15" t="str">
        <f t="shared" si="595"/>
        <v>Rare/Uncommon</v>
      </c>
      <c r="G5505" s="17" t="s">
        <v>159</v>
      </c>
      <c r="H5505" s="18" t="s">
        <v>167</v>
      </c>
      <c r="I5505" s="26" t="s">
        <v>166</v>
      </c>
      <c r="J5505" s="19" t="str">
        <f t="shared" si="600"/>
        <v>Needs Review</v>
      </c>
      <c r="K5505" s="19" t="str">
        <f t="shared" si="601"/>
        <v>Nobody Agrees</v>
      </c>
      <c r="L5505" s="27" t="str">
        <f t="shared" si="597"/>
        <v>CHECK</v>
      </c>
      <c r="M5505" s="27" t="str">
        <f t="shared" si="598"/>
        <v>Unknown or No Record</v>
      </c>
    </row>
    <row r="5506" spans="1:13" x14ac:dyDescent="0.25">
      <c r="A5506" s="15" t="s">
        <v>156</v>
      </c>
      <c r="B5506" s="16" t="s">
        <v>19</v>
      </c>
      <c r="C5506" s="15" t="str">
        <f t="shared" si="596"/>
        <v>Unidentified Consolidated Fm_Hard</v>
      </c>
      <c r="D5506" s="15">
        <v>700</v>
      </c>
      <c r="E5506" s="33">
        <f t="shared" si="599"/>
        <v>-6.7162265000294714E-3</v>
      </c>
      <c r="F5506" s="15" t="str">
        <f t="shared" ref="F5506:F5569" si="602">IF(D5506=0,"Not Used",
IF(E5506&lt;Mean,"Rare/Uncommon",
IF(AND(E5506&gt;Mean,E5506&lt;(Mean + Standard_Deviation)),"Fairly Common",
IF(AND(E5506&gt;(Mean + Standard_Deviation),E5506&lt;(Mean + (2*Standard_Deviation))),"Common",
IF(E5506&gt;(Mean + (2*Standard_Deviation)),"Very Common","")))))</f>
        <v>Rare/Uncommon</v>
      </c>
      <c r="G5506" s="17" t="s">
        <v>159</v>
      </c>
      <c r="H5506" s="18" t="s">
        <v>167</v>
      </c>
      <c r="I5506" s="26" t="s">
        <v>166</v>
      </c>
      <c r="J5506" s="19" t="str">
        <f t="shared" si="600"/>
        <v>Needs Review</v>
      </c>
      <c r="K5506" s="19" t="str">
        <f t="shared" si="601"/>
        <v>Nobody Agrees</v>
      </c>
      <c r="L5506" s="27" t="str">
        <f t="shared" si="597"/>
        <v>CHECK</v>
      </c>
      <c r="M5506" s="27" t="str">
        <f t="shared" si="598"/>
        <v>Unknown or No Record</v>
      </c>
    </row>
    <row r="5507" spans="1:13" x14ac:dyDescent="0.25">
      <c r="A5507" s="15" t="s">
        <v>156</v>
      </c>
      <c r="B5507" s="16" t="s">
        <v>20</v>
      </c>
      <c r="C5507" s="15" t="str">
        <f t="shared" ref="C5507:C5570" si="603">A5507&amp;"_"&amp;IF(ISBLANK(B5507),"",B5507)</f>
        <v>Unidentified Consolidated Fm_Heaving/Quick</v>
      </c>
      <c r="D5507" s="15">
        <v>1</v>
      </c>
      <c r="E5507" s="33">
        <f t="shared" si="599"/>
        <v>-4.8075106056537004E-2</v>
      </c>
      <c r="F5507" s="15" t="str">
        <f t="shared" si="602"/>
        <v>Rare/Uncommon</v>
      </c>
      <c r="G5507" s="17" t="s">
        <v>159</v>
      </c>
      <c r="H5507" s="18" t="s">
        <v>167</v>
      </c>
      <c r="I5507" s="26" t="s">
        <v>166</v>
      </c>
      <c r="J5507" s="19" t="str">
        <f t="shared" si="600"/>
        <v>Needs Review</v>
      </c>
      <c r="K5507" s="19" t="str">
        <f t="shared" si="601"/>
        <v>Nobody Agrees</v>
      </c>
      <c r="L5507" s="27" t="str">
        <f t="shared" ref="L5507:L5570" si="604">IF(K5507="Esch &amp; Erber",I5507,IF(OR(K5507="Bell &amp; Esch",K5507="Bell &amp; Erber",K5507="Everyone Agrees"),H5507,"CHECK"))</f>
        <v>CHECK</v>
      </c>
      <c r="M5507" s="27" t="str">
        <f t="shared" ref="M5507:M5570" si="605">IF(K5507="Everyone Agrees",H5507,IF(J5507="Not Used",H5507,IF(NOT(L5507="CHECK"),L5507,H5507)))</f>
        <v>Unknown or No Record</v>
      </c>
    </row>
    <row r="5508" spans="1:13" x14ac:dyDescent="0.25">
      <c r="A5508" s="15" t="s">
        <v>156</v>
      </c>
      <c r="B5508" s="16" t="s">
        <v>21</v>
      </c>
      <c r="C5508" s="15" t="str">
        <f t="shared" si="603"/>
        <v>Unidentified Consolidated Fm_Karst</v>
      </c>
      <c r="D5508" s="15">
        <v>0</v>
      </c>
      <c r="E5508" s="33">
        <f t="shared" ref="E5508:E5571" si="606">STANDARDIZE(D5508,(SUM($D$2:$D$5657)/COUNT($D$2:$D$5657)),_xlfn.STDEV.P($D$2:$D$5657))</f>
        <v>-4.8134274696818129E-2</v>
      </c>
      <c r="F5508" s="15" t="str">
        <f t="shared" si="602"/>
        <v>Not Used</v>
      </c>
      <c r="G5508" s="17" t="s">
        <v>159</v>
      </c>
      <c r="H5508" s="18" t="s">
        <v>167</v>
      </c>
      <c r="I5508" s="26" t="s">
        <v>166</v>
      </c>
      <c r="J5508" s="19" t="str">
        <f t="shared" ref="J5508:J5571" si="607">IF(AND(G5508=H5508,I5508=H5508),"Yes",IF(AND(OR(G5508="CHECK",H5508="CHECK",I5508="CHECK"),NOT(F5508="Not Used")),"Needs Review",IF(F5508="Not Used", "Not Used","No")))</f>
        <v>Not Used</v>
      </c>
      <c r="K5508" s="19" t="str">
        <f t="shared" ref="K5508:K5571" si="608">IF(J5508="Yes","Everyone Agrees",IF(F5508="Not Used","Not Used",IF(AND(G5508="CHECK",I5508="CHECK"),"Needs Review",IF(G5508=H5508,"Bell &amp; Esch",IF(H5508=I5508,"Bell &amp; Erber",IF(G5508=I5508,"Esch &amp; Erber","Nobody Agrees"))))))</f>
        <v>Not Used</v>
      </c>
      <c r="L5508" s="27" t="str">
        <f t="shared" si="604"/>
        <v>CHECK</v>
      </c>
      <c r="M5508" s="27" t="str">
        <f t="shared" si="605"/>
        <v>Unknown or No Record</v>
      </c>
    </row>
    <row r="5509" spans="1:13" x14ac:dyDescent="0.25">
      <c r="A5509" s="15" t="s">
        <v>156</v>
      </c>
      <c r="B5509" s="16" t="s">
        <v>22</v>
      </c>
      <c r="C5509" s="15" t="str">
        <f t="shared" si="603"/>
        <v>Unidentified Consolidated Fm_Layered</v>
      </c>
      <c r="D5509" s="15">
        <v>20</v>
      </c>
      <c r="E5509" s="33">
        <f t="shared" si="606"/>
        <v>-4.69509018911956E-2</v>
      </c>
      <c r="F5509" s="15" t="str">
        <f t="shared" si="602"/>
        <v>Rare/Uncommon</v>
      </c>
      <c r="G5509" s="17" t="s">
        <v>159</v>
      </c>
      <c r="H5509" s="18" t="s">
        <v>167</v>
      </c>
      <c r="I5509" s="26" t="s">
        <v>166</v>
      </c>
      <c r="J5509" s="19" t="str">
        <f t="shared" si="607"/>
        <v>Needs Review</v>
      </c>
      <c r="K5509" s="19" t="str">
        <f t="shared" si="608"/>
        <v>Nobody Agrees</v>
      </c>
      <c r="L5509" s="27" t="str">
        <f t="shared" si="604"/>
        <v>CHECK</v>
      </c>
      <c r="M5509" s="27" t="str">
        <f t="shared" si="605"/>
        <v>Unknown or No Record</v>
      </c>
    </row>
    <row r="5510" spans="1:13" x14ac:dyDescent="0.25">
      <c r="A5510" s="15" t="s">
        <v>156</v>
      </c>
      <c r="B5510" s="16" t="s">
        <v>23</v>
      </c>
      <c r="C5510" s="15" t="str">
        <f t="shared" si="603"/>
        <v>Unidentified Consolidated Fm_Medium</v>
      </c>
      <c r="D5510" s="15">
        <v>18</v>
      </c>
      <c r="E5510" s="33">
        <f t="shared" si="606"/>
        <v>-4.706923917175785E-2</v>
      </c>
      <c r="F5510" s="15" t="str">
        <f t="shared" si="602"/>
        <v>Rare/Uncommon</v>
      </c>
      <c r="G5510" s="17" t="s">
        <v>159</v>
      </c>
      <c r="H5510" s="18" t="s">
        <v>167</v>
      </c>
      <c r="I5510" s="26" t="s">
        <v>166</v>
      </c>
      <c r="J5510" s="19" t="str">
        <f t="shared" si="607"/>
        <v>Needs Review</v>
      </c>
      <c r="K5510" s="19" t="str">
        <f t="shared" si="608"/>
        <v>Nobody Agrees</v>
      </c>
      <c r="L5510" s="27" t="str">
        <f t="shared" si="604"/>
        <v>CHECK</v>
      </c>
      <c r="M5510" s="27" t="str">
        <f t="shared" si="605"/>
        <v>Unknown or No Record</v>
      </c>
    </row>
    <row r="5511" spans="1:13" x14ac:dyDescent="0.25">
      <c r="A5511" s="15" t="s">
        <v>156</v>
      </c>
      <c r="B5511" s="16" t="s">
        <v>24</v>
      </c>
      <c r="C5511" s="15" t="str">
        <f t="shared" si="603"/>
        <v>Unidentified Consolidated Fm_Medium To Coarse</v>
      </c>
      <c r="D5511" s="15">
        <v>5</v>
      </c>
      <c r="E5511" s="33">
        <f t="shared" si="606"/>
        <v>-4.7838431495412496E-2</v>
      </c>
      <c r="F5511" s="15" t="str">
        <f t="shared" si="602"/>
        <v>Rare/Uncommon</v>
      </c>
      <c r="G5511" s="17" t="s">
        <v>159</v>
      </c>
      <c r="H5511" s="18" t="s">
        <v>167</v>
      </c>
      <c r="I5511" s="26" t="s">
        <v>166</v>
      </c>
      <c r="J5511" s="19" t="str">
        <f t="shared" si="607"/>
        <v>Needs Review</v>
      </c>
      <c r="K5511" s="19" t="str">
        <f t="shared" si="608"/>
        <v>Nobody Agrees</v>
      </c>
      <c r="L5511" s="27" t="str">
        <f t="shared" si="604"/>
        <v>CHECK</v>
      </c>
      <c r="M5511" s="27" t="str">
        <f t="shared" si="605"/>
        <v>Unknown or No Record</v>
      </c>
    </row>
    <row r="5512" spans="1:13" x14ac:dyDescent="0.25">
      <c r="A5512" s="15" t="s">
        <v>156</v>
      </c>
      <c r="B5512" s="16" t="s">
        <v>25</v>
      </c>
      <c r="C5512" s="15" t="str">
        <f t="shared" si="603"/>
        <v>Unidentified Consolidated Fm_Organic</v>
      </c>
      <c r="D5512" s="15">
        <v>4</v>
      </c>
      <c r="E5512" s="33">
        <f t="shared" si="606"/>
        <v>-4.7897600135693622E-2</v>
      </c>
      <c r="F5512" s="15" t="str">
        <f t="shared" si="602"/>
        <v>Rare/Uncommon</v>
      </c>
      <c r="G5512" s="17" t="s">
        <v>159</v>
      </c>
      <c r="H5512" s="18" t="s">
        <v>167</v>
      </c>
      <c r="I5512" s="26" t="s">
        <v>166</v>
      </c>
      <c r="J5512" s="19" t="str">
        <f t="shared" si="607"/>
        <v>Needs Review</v>
      </c>
      <c r="K5512" s="19" t="str">
        <f t="shared" si="608"/>
        <v>Nobody Agrees</v>
      </c>
      <c r="L5512" s="27" t="str">
        <f t="shared" si="604"/>
        <v>CHECK</v>
      </c>
      <c r="M5512" s="27" t="str">
        <f t="shared" si="605"/>
        <v>Unknown or No Record</v>
      </c>
    </row>
    <row r="5513" spans="1:13" x14ac:dyDescent="0.25">
      <c r="A5513" s="15" t="s">
        <v>156</v>
      </c>
      <c r="B5513" s="16" t="s">
        <v>26</v>
      </c>
      <c r="C5513" s="15" t="str">
        <f t="shared" si="603"/>
        <v>Unidentified Consolidated Fm_Porous</v>
      </c>
      <c r="D5513" s="15">
        <v>13</v>
      </c>
      <c r="E5513" s="33">
        <f t="shared" si="606"/>
        <v>-4.7365082373163482E-2</v>
      </c>
      <c r="F5513" s="15" t="str">
        <f t="shared" si="602"/>
        <v>Rare/Uncommon</v>
      </c>
      <c r="G5513" s="17" t="s">
        <v>159</v>
      </c>
      <c r="H5513" s="18" t="s">
        <v>167</v>
      </c>
      <c r="I5513" s="26" t="s">
        <v>166</v>
      </c>
      <c r="J5513" s="19" t="str">
        <f t="shared" si="607"/>
        <v>Needs Review</v>
      </c>
      <c r="K5513" s="19" t="str">
        <f t="shared" si="608"/>
        <v>Nobody Agrees</v>
      </c>
      <c r="L5513" s="27" t="str">
        <f t="shared" si="604"/>
        <v>CHECK</v>
      </c>
      <c r="M5513" s="27" t="str">
        <f t="shared" si="605"/>
        <v>Unknown or No Record</v>
      </c>
    </row>
    <row r="5514" spans="1:13" x14ac:dyDescent="0.25">
      <c r="A5514" s="15" t="s">
        <v>156</v>
      </c>
      <c r="B5514" s="16" t="s">
        <v>27</v>
      </c>
      <c r="C5514" s="15" t="str">
        <f t="shared" si="603"/>
        <v>Unidentified Consolidated Fm_Sandy</v>
      </c>
      <c r="D5514" s="15">
        <v>71</v>
      </c>
      <c r="E5514" s="33">
        <f t="shared" si="606"/>
        <v>-4.3933301236858138E-2</v>
      </c>
      <c r="F5514" s="15" t="str">
        <f t="shared" si="602"/>
        <v>Rare/Uncommon</v>
      </c>
      <c r="G5514" s="17" t="s">
        <v>159</v>
      </c>
      <c r="H5514" s="18" t="s">
        <v>167</v>
      </c>
      <c r="I5514" s="26" t="s">
        <v>166</v>
      </c>
      <c r="J5514" s="19" t="str">
        <f t="shared" si="607"/>
        <v>Needs Review</v>
      </c>
      <c r="K5514" s="19" t="str">
        <f t="shared" si="608"/>
        <v>Nobody Agrees</v>
      </c>
      <c r="L5514" s="27" t="str">
        <f t="shared" si="604"/>
        <v>CHECK</v>
      </c>
      <c r="M5514" s="27" t="str">
        <f t="shared" si="605"/>
        <v>Unknown or No Record</v>
      </c>
    </row>
    <row r="5515" spans="1:13" x14ac:dyDescent="0.25">
      <c r="A5515" s="15" t="s">
        <v>156</v>
      </c>
      <c r="B5515" s="16" t="s">
        <v>28</v>
      </c>
      <c r="C5515" s="15" t="str">
        <f t="shared" si="603"/>
        <v>Unidentified Consolidated Fm_Silty</v>
      </c>
      <c r="D5515" s="15">
        <v>13</v>
      </c>
      <c r="E5515" s="33">
        <f t="shared" si="606"/>
        <v>-4.7365082373163482E-2</v>
      </c>
      <c r="F5515" s="15" t="str">
        <f t="shared" si="602"/>
        <v>Rare/Uncommon</v>
      </c>
      <c r="G5515" s="17" t="s">
        <v>159</v>
      </c>
      <c r="H5515" s="18" t="s">
        <v>167</v>
      </c>
      <c r="I5515" s="26" t="s">
        <v>166</v>
      </c>
      <c r="J5515" s="19" t="str">
        <f t="shared" si="607"/>
        <v>Needs Review</v>
      </c>
      <c r="K5515" s="19" t="str">
        <f t="shared" si="608"/>
        <v>Nobody Agrees</v>
      </c>
      <c r="L5515" s="27" t="str">
        <f t="shared" si="604"/>
        <v>CHECK</v>
      </c>
      <c r="M5515" s="27" t="str">
        <f t="shared" si="605"/>
        <v>Unknown or No Record</v>
      </c>
    </row>
    <row r="5516" spans="1:13" x14ac:dyDescent="0.25">
      <c r="A5516" s="15" t="s">
        <v>156</v>
      </c>
      <c r="B5516" s="16" t="s">
        <v>29</v>
      </c>
      <c r="C5516" s="15" t="str">
        <f t="shared" si="603"/>
        <v>Unidentified Consolidated Fm_Soft</v>
      </c>
      <c r="D5516" s="15">
        <v>1539</v>
      </c>
      <c r="E5516" s="33">
        <f t="shared" si="606"/>
        <v>4.2926262695835792E-2</v>
      </c>
      <c r="F5516" s="15" t="str">
        <f t="shared" si="602"/>
        <v>Fairly Common</v>
      </c>
      <c r="G5516" s="17" t="s">
        <v>159</v>
      </c>
      <c r="H5516" s="18" t="s">
        <v>167</v>
      </c>
      <c r="I5516" s="26" t="s">
        <v>166</v>
      </c>
      <c r="J5516" s="19" t="str">
        <f t="shared" si="607"/>
        <v>Needs Review</v>
      </c>
      <c r="K5516" s="19" t="str">
        <f t="shared" si="608"/>
        <v>Nobody Agrees</v>
      </c>
      <c r="L5516" s="27" t="str">
        <f t="shared" si="604"/>
        <v>CHECK</v>
      </c>
      <c r="M5516" s="27" t="str">
        <f t="shared" si="605"/>
        <v>Unknown or No Record</v>
      </c>
    </row>
    <row r="5517" spans="1:13" x14ac:dyDescent="0.25">
      <c r="A5517" s="15" t="s">
        <v>156</v>
      </c>
      <c r="B5517" s="16" t="s">
        <v>30</v>
      </c>
      <c r="C5517" s="15" t="str">
        <f t="shared" si="603"/>
        <v>Unidentified Consolidated Fm_Sticky</v>
      </c>
      <c r="D5517" s="15">
        <v>2</v>
      </c>
      <c r="E5517" s="33">
        <f t="shared" si="606"/>
        <v>-4.8015937416255879E-2</v>
      </c>
      <c r="F5517" s="15" t="str">
        <f t="shared" si="602"/>
        <v>Rare/Uncommon</v>
      </c>
      <c r="G5517" s="17" t="s">
        <v>159</v>
      </c>
      <c r="H5517" s="18" t="s">
        <v>167</v>
      </c>
      <c r="I5517" s="26" t="s">
        <v>166</v>
      </c>
      <c r="J5517" s="19" t="str">
        <f t="shared" si="607"/>
        <v>Needs Review</v>
      </c>
      <c r="K5517" s="19" t="str">
        <f t="shared" si="608"/>
        <v>Nobody Agrees</v>
      </c>
      <c r="L5517" s="27" t="str">
        <f t="shared" si="604"/>
        <v>CHECK</v>
      </c>
      <c r="M5517" s="27" t="str">
        <f t="shared" si="605"/>
        <v>Unknown or No Record</v>
      </c>
    </row>
    <row r="5518" spans="1:13" x14ac:dyDescent="0.25">
      <c r="A5518" s="15" t="s">
        <v>156</v>
      </c>
      <c r="B5518" s="16" t="s">
        <v>31</v>
      </c>
      <c r="C5518" s="15" t="str">
        <f t="shared" si="603"/>
        <v>Unidentified Consolidated Fm_Stoney</v>
      </c>
      <c r="D5518" s="15">
        <v>9</v>
      </c>
      <c r="E5518" s="33">
        <f t="shared" si="606"/>
        <v>-4.7601756934287989E-2</v>
      </c>
      <c r="F5518" s="15" t="str">
        <f t="shared" si="602"/>
        <v>Rare/Uncommon</v>
      </c>
      <c r="G5518" s="17" t="s">
        <v>159</v>
      </c>
      <c r="H5518" s="18" t="s">
        <v>167</v>
      </c>
      <c r="I5518" s="26" t="s">
        <v>166</v>
      </c>
      <c r="J5518" s="19" t="str">
        <f t="shared" si="607"/>
        <v>Needs Review</v>
      </c>
      <c r="K5518" s="19" t="str">
        <f t="shared" si="608"/>
        <v>Nobody Agrees</v>
      </c>
      <c r="L5518" s="27" t="str">
        <f t="shared" si="604"/>
        <v>CHECK</v>
      </c>
      <c r="M5518" s="27" t="str">
        <f t="shared" si="605"/>
        <v>Unknown or No Record</v>
      </c>
    </row>
    <row r="5519" spans="1:13" x14ac:dyDescent="0.25">
      <c r="A5519" s="15" t="s">
        <v>156</v>
      </c>
      <c r="B5519" s="16" t="s">
        <v>32</v>
      </c>
      <c r="C5519" s="15" t="str">
        <f t="shared" si="603"/>
        <v>Unidentified Consolidated Fm_Stringers</v>
      </c>
      <c r="D5519" s="15">
        <v>0</v>
      </c>
      <c r="E5519" s="33">
        <f t="shared" si="606"/>
        <v>-4.8134274696818129E-2</v>
      </c>
      <c r="F5519" s="15" t="str">
        <f t="shared" si="602"/>
        <v>Not Used</v>
      </c>
      <c r="G5519" s="17" t="s">
        <v>159</v>
      </c>
      <c r="H5519" s="18" t="s">
        <v>167</v>
      </c>
      <c r="I5519" s="26" t="s">
        <v>166</v>
      </c>
      <c r="J5519" s="19" t="str">
        <f t="shared" si="607"/>
        <v>Not Used</v>
      </c>
      <c r="K5519" s="19" t="str">
        <f t="shared" si="608"/>
        <v>Not Used</v>
      </c>
      <c r="L5519" s="27" t="str">
        <f t="shared" si="604"/>
        <v>CHECK</v>
      </c>
      <c r="M5519" s="27" t="str">
        <f t="shared" si="605"/>
        <v>Unknown or No Record</v>
      </c>
    </row>
    <row r="5520" spans="1:13" x14ac:dyDescent="0.25">
      <c r="A5520" s="15" t="s">
        <v>156</v>
      </c>
      <c r="B5520" s="16" t="s">
        <v>33</v>
      </c>
      <c r="C5520" s="15" t="str">
        <f t="shared" si="603"/>
        <v>Unidentified Consolidated Fm_Strips</v>
      </c>
      <c r="D5520" s="15">
        <v>10</v>
      </c>
      <c r="E5520" s="33">
        <f t="shared" si="606"/>
        <v>-4.7542588294006864E-2</v>
      </c>
      <c r="F5520" s="15" t="str">
        <f t="shared" si="602"/>
        <v>Rare/Uncommon</v>
      </c>
      <c r="G5520" s="17" t="s">
        <v>159</v>
      </c>
      <c r="H5520" s="18" t="s">
        <v>167</v>
      </c>
      <c r="I5520" s="26" t="s">
        <v>166</v>
      </c>
      <c r="J5520" s="19" t="str">
        <f t="shared" si="607"/>
        <v>Needs Review</v>
      </c>
      <c r="K5520" s="19" t="str">
        <f t="shared" si="608"/>
        <v>Nobody Agrees</v>
      </c>
      <c r="L5520" s="27" t="str">
        <f t="shared" si="604"/>
        <v>CHECK</v>
      </c>
      <c r="M5520" s="27" t="str">
        <f t="shared" si="605"/>
        <v>Unknown or No Record</v>
      </c>
    </row>
    <row r="5521" spans="1:13" x14ac:dyDescent="0.25">
      <c r="A5521" s="15" t="s">
        <v>156</v>
      </c>
      <c r="B5521" s="16" t="s">
        <v>34</v>
      </c>
      <c r="C5521" s="15" t="str">
        <f t="shared" si="603"/>
        <v>Unidentified Consolidated Fm_Swelling</v>
      </c>
      <c r="D5521" s="15">
        <v>0</v>
      </c>
      <c r="E5521" s="33">
        <f t="shared" si="606"/>
        <v>-4.8134274696818129E-2</v>
      </c>
      <c r="F5521" s="15" t="str">
        <f t="shared" si="602"/>
        <v>Not Used</v>
      </c>
      <c r="G5521" s="17" t="s">
        <v>159</v>
      </c>
      <c r="H5521" s="18" t="s">
        <v>167</v>
      </c>
      <c r="I5521" s="26" t="s">
        <v>166</v>
      </c>
      <c r="J5521" s="19" t="str">
        <f t="shared" si="607"/>
        <v>Not Used</v>
      </c>
      <c r="K5521" s="19" t="str">
        <f t="shared" si="608"/>
        <v>Not Used</v>
      </c>
      <c r="L5521" s="27" t="str">
        <f t="shared" si="604"/>
        <v>CHECK</v>
      </c>
      <c r="M5521" s="27" t="str">
        <f t="shared" si="605"/>
        <v>Unknown or No Record</v>
      </c>
    </row>
    <row r="5522" spans="1:13" x14ac:dyDescent="0.25">
      <c r="A5522" s="15" t="s">
        <v>156</v>
      </c>
      <c r="B5522" s="16" t="s">
        <v>35</v>
      </c>
      <c r="C5522" s="15" t="str">
        <f t="shared" si="603"/>
        <v>Unidentified Consolidated Fm_Very Coarse</v>
      </c>
      <c r="D5522" s="15">
        <v>0</v>
      </c>
      <c r="E5522" s="33">
        <f t="shared" si="606"/>
        <v>-4.8134274696818129E-2</v>
      </c>
      <c r="F5522" s="15" t="str">
        <f t="shared" si="602"/>
        <v>Not Used</v>
      </c>
      <c r="G5522" s="17" t="s">
        <v>159</v>
      </c>
      <c r="H5522" s="18" t="s">
        <v>167</v>
      </c>
      <c r="I5522" s="26" t="s">
        <v>166</v>
      </c>
      <c r="J5522" s="19" t="str">
        <f t="shared" si="607"/>
        <v>Not Used</v>
      </c>
      <c r="K5522" s="19" t="str">
        <f t="shared" si="608"/>
        <v>Not Used</v>
      </c>
      <c r="L5522" s="27" t="str">
        <f t="shared" si="604"/>
        <v>CHECK</v>
      </c>
      <c r="M5522" s="27" t="str">
        <f t="shared" si="605"/>
        <v>Unknown or No Record</v>
      </c>
    </row>
    <row r="5523" spans="1:13" x14ac:dyDescent="0.25">
      <c r="A5523" s="15" t="s">
        <v>156</v>
      </c>
      <c r="B5523" s="16" t="s">
        <v>160</v>
      </c>
      <c r="C5523" s="15" t="str">
        <f t="shared" si="603"/>
        <v>Unidentified Consolidated Fm_Very Fine</v>
      </c>
      <c r="D5523" s="15">
        <v>0</v>
      </c>
      <c r="E5523" s="33">
        <f t="shared" si="606"/>
        <v>-4.8134274696818129E-2</v>
      </c>
      <c r="F5523" s="15" t="str">
        <f t="shared" si="602"/>
        <v>Not Used</v>
      </c>
      <c r="G5523" s="17" t="s">
        <v>159</v>
      </c>
      <c r="H5523" s="18" t="s">
        <v>167</v>
      </c>
      <c r="I5523" s="26" t="s">
        <v>166</v>
      </c>
      <c r="J5523" s="19" t="str">
        <f t="shared" si="607"/>
        <v>Not Used</v>
      </c>
      <c r="K5523" s="19" t="str">
        <f t="shared" si="608"/>
        <v>Not Used</v>
      </c>
      <c r="L5523" s="27" t="str">
        <f t="shared" si="604"/>
        <v>CHECK</v>
      </c>
      <c r="M5523" s="27" t="str">
        <f t="shared" si="605"/>
        <v>Unknown or No Record</v>
      </c>
    </row>
    <row r="5524" spans="1:13" x14ac:dyDescent="0.25">
      <c r="A5524" s="15" t="s">
        <v>156</v>
      </c>
      <c r="B5524" s="16" t="s">
        <v>36</v>
      </c>
      <c r="C5524" s="15" t="str">
        <f t="shared" si="603"/>
        <v>Unidentified Consolidated Fm_Very Fine-Coarse</v>
      </c>
      <c r="D5524" s="15">
        <v>0</v>
      </c>
      <c r="E5524" s="33">
        <f t="shared" si="606"/>
        <v>-4.8134274696818129E-2</v>
      </c>
      <c r="F5524" s="15" t="str">
        <f t="shared" si="602"/>
        <v>Not Used</v>
      </c>
      <c r="G5524" s="17" t="s">
        <v>159</v>
      </c>
      <c r="H5524" s="18" t="s">
        <v>167</v>
      </c>
      <c r="I5524" s="26" t="s">
        <v>166</v>
      </c>
      <c r="J5524" s="19" t="str">
        <f t="shared" si="607"/>
        <v>Not Used</v>
      </c>
      <c r="K5524" s="19" t="str">
        <f t="shared" si="608"/>
        <v>Not Used</v>
      </c>
      <c r="L5524" s="27" t="str">
        <f t="shared" si="604"/>
        <v>CHECK</v>
      </c>
      <c r="M5524" s="27" t="str">
        <f t="shared" si="605"/>
        <v>Unknown or No Record</v>
      </c>
    </row>
    <row r="5525" spans="1:13" x14ac:dyDescent="0.25">
      <c r="A5525" s="15" t="s">
        <v>156</v>
      </c>
      <c r="B5525" s="16" t="s">
        <v>37</v>
      </c>
      <c r="C5525" s="15" t="str">
        <f t="shared" si="603"/>
        <v>Unidentified Consolidated Fm_Very Fine-Fine</v>
      </c>
      <c r="D5525" s="15">
        <v>0</v>
      </c>
      <c r="E5525" s="33">
        <f t="shared" si="606"/>
        <v>-4.8134274696818129E-2</v>
      </c>
      <c r="F5525" s="15" t="str">
        <f t="shared" si="602"/>
        <v>Not Used</v>
      </c>
      <c r="G5525" s="17" t="s">
        <v>159</v>
      </c>
      <c r="H5525" s="18" t="s">
        <v>167</v>
      </c>
      <c r="I5525" s="26" t="s">
        <v>166</v>
      </c>
      <c r="J5525" s="19" t="str">
        <f t="shared" si="607"/>
        <v>Not Used</v>
      </c>
      <c r="K5525" s="19" t="str">
        <f t="shared" si="608"/>
        <v>Not Used</v>
      </c>
      <c r="L5525" s="27" t="str">
        <f t="shared" si="604"/>
        <v>CHECK</v>
      </c>
      <c r="M5525" s="27" t="str">
        <f t="shared" si="605"/>
        <v>Unknown or No Record</v>
      </c>
    </row>
    <row r="5526" spans="1:13" x14ac:dyDescent="0.25">
      <c r="A5526" s="15" t="s">
        <v>156</v>
      </c>
      <c r="B5526" s="16" t="s">
        <v>38</v>
      </c>
      <c r="C5526" s="15" t="str">
        <f t="shared" si="603"/>
        <v>Unidentified Consolidated Fm_Very Fine-Medium</v>
      </c>
      <c r="D5526" s="15">
        <v>0</v>
      </c>
      <c r="E5526" s="33">
        <f t="shared" si="606"/>
        <v>-4.8134274696818129E-2</v>
      </c>
      <c r="F5526" s="15" t="str">
        <f t="shared" si="602"/>
        <v>Not Used</v>
      </c>
      <c r="G5526" s="17" t="s">
        <v>159</v>
      </c>
      <c r="H5526" s="18" t="s">
        <v>167</v>
      </c>
      <c r="I5526" s="26" t="s">
        <v>166</v>
      </c>
      <c r="J5526" s="19" t="str">
        <f t="shared" si="607"/>
        <v>Not Used</v>
      </c>
      <c r="K5526" s="19" t="str">
        <f t="shared" si="608"/>
        <v>Not Used</v>
      </c>
      <c r="L5526" s="27" t="str">
        <f t="shared" si="604"/>
        <v>CHECK</v>
      </c>
      <c r="M5526" s="27" t="str">
        <f t="shared" si="605"/>
        <v>Unknown or No Record</v>
      </c>
    </row>
    <row r="5527" spans="1:13" x14ac:dyDescent="0.25">
      <c r="A5527" s="15" t="s">
        <v>156</v>
      </c>
      <c r="B5527" s="16" t="s">
        <v>39</v>
      </c>
      <c r="C5527" s="15" t="str">
        <f t="shared" si="603"/>
        <v>Unidentified Consolidated Fm_Very Hard</v>
      </c>
      <c r="D5527" s="15">
        <v>22</v>
      </c>
      <c r="E5527" s="33">
        <f t="shared" si="606"/>
        <v>-4.6832564610633343E-2</v>
      </c>
      <c r="F5527" s="15" t="str">
        <f t="shared" si="602"/>
        <v>Rare/Uncommon</v>
      </c>
      <c r="G5527" s="17" t="s">
        <v>159</v>
      </c>
      <c r="H5527" s="18" t="s">
        <v>167</v>
      </c>
      <c r="I5527" s="26" t="s">
        <v>166</v>
      </c>
      <c r="J5527" s="19" t="str">
        <f t="shared" si="607"/>
        <v>Needs Review</v>
      </c>
      <c r="K5527" s="19" t="str">
        <f t="shared" si="608"/>
        <v>Nobody Agrees</v>
      </c>
      <c r="L5527" s="27" t="str">
        <f t="shared" si="604"/>
        <v>CHECK</v>
      </c>
      <c r="M5527" s="27" t="str">
        <f t="shared" si="605"/>
        <v>Unknown or No Record</v>
      </c>
    </row>
    <row r="5528" spans="1:13" x14ac:dyDescent="0.25">
      <c r="A5528" s="15" t="s">
        <v>156</v>
      </c>
      <c r="B5528" s="16" t="s">
        <v>40</v>
      </c>
      <c r="C5528" s="15" t="str">
        <f t="shared" si="603"/>
        <v>Unidentified Consolidated Fm_W/Boulders</v>
      </c>
      <c r="D5528" s="15">
        <v>40</v>
      </c>
      <c r="E5528" s="33">
        <f t="shared" si="606"/>
        <v>-4.5767529085573064E-2</v>
      </c>
      <c r="F5528" s="15" t="str">
        <f t="shared" si="602"/>
        <v>Rare/Uncommon</v>
      </c>
      <c r="G5528" s="17" t="s">
        <v>159</v>
      </c>
      <c r="H5528" s="18" t="s">
        <v>167</v>
      </c>
      <c r="I5528" s="26" t="s">
        <v>166</v>
      </c>
      <c r="J5528" s="19" t="str">
        <f t="shared" si="607"/>
        <v>Needs Review</v>
      </c>
      <c r="K5528" s="19" t="str">
        <f t="shared" si="608"/>
        <v>Nobody Agrees</v>
      </c>
      <c r="L5528" s="27" t="str">
        <f t="shared" si="604"/>
        <v>CHECK</v>
      </c>
      <c r="M5528" s="27" t="str">
        <f t="shared" si="605"/>
        <v>Unknown or No Record</v>
      </c>
    </row>
    <row r="5529" spans="1:13" x14ac:dyDescent="0.25">
      <c r="A5529" s="15" t="s">
        <v>156</v>
      </c>
      <c r="B5529" s="16" t="s">
        <v>41</v>
      </c>
      <c r="C5529" s="15" t="str">
        <f t="shared" si="603"/>
        <v>Unidentified Consolidated Fm_W/Clay</v>
      </c>
      <c r="D5529" s="15">
        <v>1015</v>
      </c>
      <c r="E5529" s="33">
        <f t="shared" si="606"/>
        <v>1.1921895188525424E-2</v>
      </c>
      <c r="F5529" s="15" t="str">
        <f t="shared" si="602"/>
        <v>Fairly Common</v>
      </c>
      <c r="G5529" s="17" t="s">
        <v>159</v>
      </c>
      <c r="H5529" s="18" t="s">
        <v>167</v>
      </c>
      <c r="I5529" s="26" t="s">
        <v>166</v>
      </c>
      <c r="J5529" s="19" t="str">
        <f t="shared" si="607"/>
        <v>Needs Review</v>
      </c>
      <c r="K5529" s="19" t="str">
        <f t="shared" si="608"/>
        <v>Nobody Agrees</v>
      </c>
      <c r="L5529" s="27" t="str">
        <f t="shared" si="604"/>
        <v>CHECK</v>
      </c>
      <c r="M5529" s="27" t="str">
        <f t="shared" si="605"/>
        <v>Unknown or No Record</v>
      </c>
    </row>
    <row r="5530" spans="1:13" x14ac:dyDescent="0.25">
      <c r="A5530" s="15" t="s">
        <v>156</v>
      </c>
      <c r="B5530" s="16" t="s">
        <v>42</v>
      </c>
      <c r="C5530" s="15" t="str">
        <f t="shared" si="603"/>
        <v>Unidentified Consolidated Fm_W/Coal</v>
      </c>
      <c r="D5530" s="15">
        <v>3</v>
      </c>
      <c r="E5530" s="33">
        <f t="shared" si="606"/>
        <v>-4.7956768775974754E-2</v>
      </c>
      <c r="F5530" s="15" t="str">
        <f t="shared" si="602"/>
        <v>Rare/Uncommon</v>
      </c>
      <c r="G5530" s="17" t="s">
        <v>159</v>
      </c>
      <c r="H5530" s="18" t="s">
        <v>167</v>
      </c>
      <c r="I5530" s="26" t="s">
        <v>166</v>
      </c>
      <c r="J5530" s="19" t="str">
        <f t="shared" si="607"/>
        <v>Needs Review</v>
      </c>
      <c r="K5530" s="19" t="str">
        <f t="shared" si="608"/>
        <v>Nobody Agrees</v>
      </c>
      <c r="L5530" s="27" t="str">
        <f t="shared" si="604"/>
        <v>CHECK</v>
      </c>
      <c r="M5530" s="27" t="str">
        <f t="shared" si="605"/>
        <v>Unknown or No Record</v>
      </c>
    </row>
    <row r="5531" spans="1:13" x14ac:dyDescent="0.25">
      <c r="A5531" s="15" t="s">
        <v>156</v>
      </c>
      <c r="B5531" s="16" t="s">
        <v>43</v>
      </c>
      <c r="C5531" s="15" t="str">
        <f t="shared" si="603"/>
        <v>Unidentified Consolidated Fm_W/Cobbles</v>
      </c>
      <c r="D5531" s="15">
        <v>11</v>
      </c>
      <c r="E5531" s="33">
        <f t="shared" si="606"/>
        <v>-4.7483419653725739E-2</v>
      </c>
      <c r="F5531" s="15" t="str">
        <f t="shared" si="602"/>
        <v>Rare/Uncommon</v>
      </c>
      <c r="G5531" s="17" t="s">
        <v>159</v>
      </c>
      <c r="H5531" s="18" t="s">
        <v>167</v>
      </c>
      <c r="I5531" s="26" t="s">
        <v>166</v>
      </c>
      <c r="J5531" s="19" t="str">
        <f t="shared" si="607"/>
        <v>Needs Review</v>
      </c>
      <c r="K5531" s="19" t="str">
        <f t="shared" si="608"/>
        <v>Nobody Agrees</v>
      </c>
      <c r="L5531" s="27" t="str">
        <f t="shared" si="604"/>
        <v>CHECK</v>
      </c>
      <c r="M5531" s="27" t="str">
        <f t="shared" si="605"/>
        <v>Unknown or No Record</v>
      </c>
    </row>
    <row r="5532" spans="1:13" x14ac:dyDescent="0.25">
      <c r="A5532" s="15" t="s">
        <v>156</v>
      </c>
      <c r="B5532" s="16" t="s">
        <v>44</v>
      </c>
      <c r="C5532" s="15" t="str">
        <f t="shared" si="603"/>
        <v>Unidentified Consolidated Fm_W/Dolomite</v>
      </c>
      <c r="D5532" s="15">
        <v>1</v>
      </c>
      <c r="E5532" s="33">
        <f t="shared" si="606"/>
        <v>-4.8075106056537004E-2</v>
      </c>
      <c r="F5532" s="15" t="str">
        <f t="shared" si="602"/>
        <v>Rare/Uncommon</v>
      </c>
      <c r="G5532" s="17" t="s">
        <v>159</v>
      </c>
      <c r="H5532" s="18" t="s">
        <v>167</v>
      </c>
      <c r="I5532" s="26" t="s">
        <v>166</v>
      </c>
      <c r="J5532" s="19" t="str">
        <f t="shared" si="607"/>
        <v>Needs Review</v>
      </c>
      <c r="K5532" s="19" t="str">
        <f t="shared" si="608"/>
        <v>Nobody Agrees</v>
      </c>
      <c r="L5532" s="27" t="str">
        <f t="shared" si="604"/>
        <v>CHECK</v>
      </c>
      <c r="M5532" s="27" t="str">
        <f t="shared" si="605"/>
        <v>Unknown or No Record</v>
      </c>
    </row>
    <row r="5533" spans="1:13" x14ac:dyDescent="0.25">
      <c r="A5533" s="15" t="s">
        <v>156</v>
      </c>
      <c r="B5533" s="16" t="s">
        <v>45</v>
      </c>
      <c r="C5533" s="15" t="str">
        <f t="shared" si="603"/>
        <v>Unidentified Consolidated Fm_W/Gravel</v>
      </c>
      <c r="D5533" s="15">
        <v>971</v>
      </c>
      <c r="E5533" s="33">
        <f t="shared" si="606"/>
        <v>9.3184750161558524E-3</v>
      </c>
      <c r="F5533" s="15" t="str">
        <f t="shared" si="602"/>
        <v>Fairly Common</v>
      </c>
      <c r="G5533" s="17" t="s">
        <v>159</v>
      </c>
      <c r="H5533" s="18" t="s">
        <v>167</v>
      </c>
      <c r="I5533" s="26" t="s">
        <v>166</v>
      </c>
      <c r="J5533" s="19" t="str">
        <f t="shared" si="607"/>
        <v>Needs Review</v>
      </c>
      <c r="K5533" s="19" t="str">
        <f t="shared" si="608"/>
        <v>Nobody Agrees</v>
      </c>
      <c r="L5533" s="27" t="str">
        <f t="shared" si="604"/>
        <v>CHECK</v>
      </c>
      <c r="M5533" s="27" t="str">
        <f t="shared" si="605"/>
        <v>Unknown or No Record</v>
      </c>
    </row>
    <row r="5534" spans="1:13" x14ac:dyDescent="0.25">
      <c r="A5534" s="15" t="s">
        <v>156</v>
      </c>
      <c r="B5534" s="16" t="s">
        <v>46</v>
      </c>
      <c r="C5534" s="15" t="str">
        <f t="shared" si="603"/>
        <v>Unidentified Consolidated Fm_W/Gypsum</v>
      </c>
      <c r="D5534" s="15">
        <v>16</v>
      </c>
      <c r="E5534" s="33">
        <f t="shared" si="606"/>
        <v>-4.7187576452320107E-2</v>
      </c>
      <c r="F5534" s="15" t="str">
        <f t="shared" si="602"/>
        <v>Rare/Uncommon</v>
      </c>
      <c r="G5534" s="17" t="s">
        <v>159</v>
      </c>
      <c r="H5534" s="18" t="s">
        <v>167</v>
      </c>
      <c r="I5534" s="26" t="s">
        <v>166</v>
      </c>
      <c r="J5534" s="19" t="str">
        <f t="shared" si="607"/>
        <v>Needs Review</v>
      </c>
      <c r="K5534" s="19" t="str">
        <f t="shared" si="608"/>
        <v>Nobody Agrees</v>
      </c>
      <c r="L5534" s="27" t="str">
        <f t="shared" si="604"/>
        <v>CHECK</v>
      </c>
      <c r="M5534" s="27" t="str">
        <f t="shared" si="605"/>
        <v>Unknown or No Record</v>
      </c>
    </row>
    <row r="5535" spans="1:13" x14ac:dyDescent="0.25">
      <c r="A5535" s="15" t="s">
        <v>156</v>
      </c>
      <c r="B5535" s="16" t="s">
        <v>47</v>
      </c>
      <c r="C5535" s="15" t="str">
        <f t="shared" si="603"/>
        <v>Unidentified Consolidated Fm_W/Limestone</v>
      </c>
      <c r="D5535" s="15">
        <v>207</v>
      </c>
      <c r="E5535" s="33">
        <f t="shared" si="606"/>
        <v>-3.5886366158624915E-2</v>
      </c>
      <c r="F5535" s="15" t="str">
        <f t="shared" si="602"/>
        <v>Rare/Uncommon</v>
      </c>
      <c r="G5535" s="17" t="s">
        <v>159</v>
      </c>
      <c r="H5535" s="18" t="s">
        <v>167</v>
      </c>
      <c r="I5535" s="26" t="s">
        <v>166</v>
      </c>
      <c r="J5535" s="19" t="str">
        <f t="shared" si="607"/>
        <v>Needs Review</v>
      </c>
      <c r="K5535" s="19" t="str">
        <f t="shared" si="608"/>
        <v>Nobody Agrees</v>
      </c>
      <c r="L5535" s="27" t="str">
        <f t="shared" si="604"/>
        <v>CHECK</v>
      </c>
      <c r="M5535" s="27" t="str">
        <f t="shared" si="605"/>
        <v>Unknown or No Record</v>
      </c>
    </row>
    <row r="5536" spans="1:13" x14ac:dyDescent="0.25">
      <c r="A5536" s="15" t="s">
        <v>156</v>
      </c>
      <c r="B5536" s="16" t="s">
        <v>48</v>
      </c>
      <c r="C5536" s="15" t="str">
        <f t="shared" si="603"/>
        <v>Unidentified Consolidated Fm_W/Pyrite</v>
      </c>
      <c r="D5536" s="15">
        <v>1</v>
      </c>
      <c r="E5536" s="33">
        <f t="shared" si="606"/>
        <v>-4.8075106056537004E-2</v>
      </c>
      <c r="F5536" s="15" t="str">
        <f t="shared" si="602"/>
        <v>Rare/Uncommon</v>
      </c>
      <c r="G5536" s="17" t="s">
        <v>159</v>
      </c>
      <c r="H5536" s="18" t="s">
        <v>167</v>
      </c>
      <c r="I5536" s="26" t="s">
        <v>166</v>
      </c>
      <c r="J5536" s="19" t="str">
        <f t="shared" si="607"/>
        <v>Needs Review</v>
      </c>
      <c r="K5536" s="19" t="str">
        <f t="shared" si="608"/>
        <v>Nobody Agrees</v>
      </c>
      <c r="L5536" s="27" t="str">
        <f t="shared" si="604"/>
        <v>CHECK</v>
      </c>
      <c r="M5536" s="27" t="str">
        <f t="shared" si="605"/>
        <v>Unknown or No Record</v>
      </c>
    </row>
    <row r="5537" spans="1:13" x14ac:dyDescent="0.25">
      <c r="A5537" s="15" t="s">
        <v>156</v>
      </c>
      <c r="B5537" s="16" t="s">
        <v>49</v>
      </c>
      <c r="C5537" s="15" t="str">
        <f t="shared" si="603"/>
        <v>Unidentified Consolidated Fm_W/Sand</v>
      </c>
      <c r="D5537" s="15">
        <v>754</v>
      </c>
      <c r="E5537" s="33">
        <f t="shared" si="606"/>
        <v>-3.5211199248486322E-3</v>
      </c>
      <c r="F5537" s="15" t="str">
        <f t="shared" si="602"/>
        <v>Rare/Uncommon</v>
      </c>
      <c r="G5537" s="17" t="s">
        <v>167</v>
      </c>
      <c r="H5537" s="18" t="s">
        <v>167</v>
      </c>
      <c r="I5537" s="26" t="s">
        <v>167</v>
      </c>
      <c r="J5537" s="19" t="str">
        <f t="shared" si="607"/>
        <v>Yes</v>
      </c>
      <c r="K5537" s="19" t="str">
        <f t="shared" si="608"/>
        <v>Everyone Agrees</v>
      </c>
      <c r="L5537" s="27" t="str">
        <f t="shared" si="604"/>
        <v>Unknown or No Record</v>
      </c>
      <c r="M5537" s="27" t="str">
        <f t="shared" si="605"/>
        <v>Unknown or No Record</v>
      </c>
    </row>
    <row r="5538" spans="1:13" x14ac:dyDescent="0.25">
      <c r="A5538" s="15" t="s">
        <v>156</v>
      </c>
      <c r="B5538" s="16" t="s">
        <v>50</v>
      </c>
      <c r="C5538" s="15" t="str">
        <f t="shared" si="603"/>
        <v>Unidentified Consolidated Fm_W/Sandstone</v>
      </c>
      <c r="D5538" s="15">
        <v>143</v>
      </c>
      <c r="E5538" s="33">
        <f t="shared" si="606"/>
        <v>-3.9673159136617016E-2</v>
      </c>
      <c r="F5538" s="15" t="str">
        <f t="shared" si="602"/>
        <v>Rare/Uncommon</v>
      </c>
      <c r="G5538" s="17" t="s">
        <v>159</v>
      </c>
      <c r="H5538" s="18" t="s">
        <v>167</v>
      </c>
      <c r="I5538" s="26" t="s">
        <v>166</v>
      </c>
      <c r="J5538" s="19" t="str">
        <f t="shared" si="607"/>
        <v>Needs Review</v>
      </c>
      <c r="K5538" s="19" t="str">
        <f t="shared" si="608"/>
        <v>Nobody Agrees</v>
      </c>
      <c r="L5538" s="27" t="str">
        <f t="shared" si="604"/>
        <v>CHECK</v>
      </c>
      <c r="M5538" s="27" t="str">
        <f t="shared" si="605"/>
        <v>Unknown or No Record</v>
      </c>
    </row>
    <row r="5539" spans="1:13" x14ac:dyDescent="0.25">
      <c r="A5539" s="15" t="s">
        <v>156</v>
      </c>
      <c r="B5539" s="16" t="s">
        <v>51</v>
      </c>
      <c r="C5539" s="15" t="str">
        <f t="shared" si="603"/>
        <v>Unidentified Consolidated Fm_W/Shale</v>
      </c>
      <c r="D5539" s="15">
        <v>712</v>
      </c>
      <c r="E5539" s="33">
        <f t="shared" si="606"/>
        <v>-6.0062028166559516E-3</v>
      </c>
      <c r="F5539" s="15" t="str">
        <f t="shared" si="602"/>
        <v>Rare/Uncommon</v>
      </c>
      <c r="G5539" s="17" t="s">
        <v>159</v>
      </c>
      <c r="H5539" s="18" t="s">
        <v>167</v>
      </c>
      <c r="I5539" s="26" t="s">
        <v>166</v>
      </c>
      <c r="J5539" s="19" t="str">
        <f t="shared" si="607"/>
        <v>Needs Review</v>
      </c>
      <c r="K5539" s="19" t="str">
        <f t="shared" si="608"/>
        <v>Nobody Agrees</v>
      </c>
      <c r="L5539" s="27" t="str">
        <f t="shared" si="604"/>
        <v>CHECK</v>
      </c>
      <c r="M5539" s="27" t="str">
        <f t="shared" si="605"/>
        <v>Unknown or No Record</v>
      </c>
    </row>
    <row r="5540" spans="1:13" x14ac:dyDescent="0.25">
      <c r="A5540" s="15" t="s">
        <v>156</v>
      </c>
      <c r="B5540" s="16" t="s">
        <v>52</v>
      </c>
      <c r="C5540" s="15" t="str">
        <f t="shared" si="603"/>
        <v>Unidentified Consolidated Fm_W/Silt</v>
      </c>
      <c r="D5540" s="15">
        <v>24</v>
      </c>
      <c r="E5540" s="33">
        <f t="shared" si="606"/>
        <v>-4.6714227330071093E-2</v>
      </c>
      <c r="F5540" s="15" t="str">
        <f t="shared" si="602"/>
        <v>Rare/Uncommon</v>
      </c>
      <c r="G5540" s="17" t="s">
        <v>159</v>
      </c>
      <c r="H5540" s="18" t="s">
        <v>167</v>
      </c>
      <c r="I5540" s="26" t="s">
        <v>166</v>
      </c>
      <c r="J5540" s="19" t="str">
        <f t="shared" si="607"/>
        <v>Needs Review</v>
      </c>
      <c r="K5540" s="19" t="str">
        <f t="shared" si="608"/>
        <v>Nobody Agrees</v>
      </c>
      <c r="L5540" s="27" t="str">
        <f t="shared" si="604"/>
        <v>CHECK</v>
      </c>
      <c r="M5540" s="27" t="str">
        <f t="shared" si="605"/>
        <v>Unknown or No Record</v>
      </c>
    </row>
    <row r="5541" spans="1:13" x14ac:dyDescent="0.25">
      <c r="A5541" s="15" t="s">
        <v>156</v>
      </c>
      <c r="B5541" s="16" t="s">
        <v>53</v>
      </c>
      <c r="C5541" s="15" t="str">
        <f t="shared" si="603"/>
        <v>Unidentified Consolidated Fm_W/Stones</v>
      </c>
      <c r="D5541" s="15">
        <v>141</v>
      </c>
      <c r="E5541" s="33">
        <f t="shared" si="606"/>
        <v>-3.9791496417179273E-2</v>
      </c>
      <c r="F5541" s="15" t="str">
        <f t="shared" si="602"/>
        <v>Rare/Uncommon</v>
      </c>
      <c r="G5541" s="17" t="s">
        <v>159</v>
      </c>
      <c r="H5541" s="18" t="s">
        <v>167</v>
      </c>
      <c r="I5541" s="26" t="s">
        <v>166</v>
      </c>
      <c r="J5541" s="19" t="str">
        <f t="shared" si="607"/>
        <v>Needs Review</v>
      </c>
      <c r="K5541" s="19" t="str">
        <f t="shared" si="608"/>
        <v>Nobody Agrees</v>
      </c>
      <c r="L5541" s="27" t="str">
        <f t="shared" si="604"/>
        <v>CHECK</v>
      </c>
      <c r="M5541" s="27" t="str">
        <f t="shared" si="605"/>
        <v>Unknown or No Record</v>
      </c>
    </row>
    <row r="5542" spans="1:13" x14ac:dyDescent="0.25">
      <c r="A5542" s="15" t="s">
        <v>156</v>
      </c>
      <c r="B5542" s="16" t="s">
        <v>54</v>
      </c>
      <c r="C5542" s="15" t="str">
        <f t="shared" si="603"/>
        <v>Unidentified Consolidated Fm_Water Bearing</v>
      </c>
      <c r="D5542" s="15">
        <v>2549</v>
      </c>
      <c r="E5542" s="33">
        <f t="shared" si="606"/>
        <v>0.10268658937977371</v>
      </c>
      <c r="F5542" s="15" t="str">
        <f t="shared" si="602"/>
        <v>Fairly Common</v>
      </c>
      <c r="G5542" s="17" t="s">
        <v>159</v>
      </c>
      <c r="H5542" s="18" t="s">
        <v>167</v>
      </c>
      <c r="I5542" s="26" t="s">
        <v>166</v>
      </c>
      <c r="J5542" s="19" t="str">
        <f t="shared" si="607"/>
        <v>Needs Review</v>
      </c>
      <c r="K5542" s="19" t="str">
        <f t="shared" si="608"/>
        <v>Nobody Agrees</v>
      </c>
      <c r="L5542" s="27" t="str">
        <f t="shared" si="604"/>
        <v>CHECK</v>
      </c>
      <c r="M5542" s="27" t="str">
        <f t="shared" si="605"/>
        <v>Unknown or No Record</v>
      </c>
    </row>
    <row r="5543" spans="1:13" x14ac:dyDescent="0.25">
      <c r="A5543" s="15" t="s">
        <v>156</v>
      </c>
      <c r="B5543" s="16" t="s">
        <v>55</v>
      </c>
      <c r="C5543" s="15" t="str">
        <f t="shared" si="603"/>
        <v>Unidentified Consolidated Fm_Weathered</v>
      </c>
      <c r="D5543" s="15">
        <v>18</v>
      </c>
      <c r="E5543" s="33">
        <f t="shared" si="606"/>
        <v>-4.706923917175785E-2</v>
      </c>
      <c r="F5543" s="15" t="str">
        <f t="shared" si="602"/>
        <v>Rare/Uncommon</v>
      </c>
      <c r="G5543" s="17" t="s">
        <v>159</v>
      </c>
      <c r="H5543" s="18" t="s">
        <v>167</v>
      </c>
      <c r="I5543" s="26" t="s">
        <v>166</v>
      </c>
      <c r="J5543" s="19" t="str">
        <f t="shared" si="607"/>
        <v>Needs Review</v>
      </c>
      <c r="K5543" s="19" t="str">
        <f t="shared" si="608"/>
        <v>Nobody Agrees</v>
      </c>
      <c r="L5543" s="27" t="str">
        <f t="shared" si="604"/>
        <v>CHECK</v>
      </c>
      <c r="M5543" s="27" t="str">
        <f t="shared" si="605"/>
        <v>Unknown or No Record</v>
      </c>
    </row>
    <row r="5544" spans="1:13" x14ac:dyDescent="0.25">
      <c r="A5544" s="15" t="s">
        <v>156</v>
      </c>
      <c r="B5544" s="16" t="s">
        <v>56</v>
      </c>
      <c r="C5544" s="15" t="str">
        <f t="shared" si="603"/>
        <v>Unidentified Consolidated Fm_Wet/Moist</v>
      </c>
      <c r="D5544" s="15">
        <v>52</v>
      </c>
      <c r="E5544" s="33">
        <f t="shared" si="606"/>
        <v>-4.5057505402199542E-2</v>
      </c>
      <c r="F5544" s="15" t="str">
        <f t="shared" si="602"/>
        <v>Rare/Uncommon</v>
      </c>
      <c r="G5544" s="17" t="s">
        <v>159</v>
      </c>
      <c r="H5544" s="18" t="s">
        <v>167</v>
      </c>
      <c r="I5544" s="26" t="s">
        <v>166</v>
      </c>
      <c r="J5544" s="19" t="str">
        <f t="shared" si="607"/>
        <v>Needs Review</v>
      </c>
      <c r="K5544" s="19" t="str">
        <f t="shared" si="608"/>
        <v>Nobody Agrees</v>
      </c>
      <c r="L5544" s="27" t="str">
        <f t="shared" si="604"/>
        <v>CHECK</v>
      </c>
      <c r="M5544" s="27" t="str">
        <f t="shared" si="605"/>
        <v>Unknown or No Record</v>
      </c>
    </row>
    <row r="5545" spans="1:13" x14ac:dyDescent="0.25">
      <c r="A5545" s="15" t="s">
        <v>156</v>
      </c>
      <c r="B5545" s="16" t="s">
        <v>57</v>
      </c>
      <c r="C5545" s="15" t="str">
        <f t="shared" si="603"/>
        <v>Unidentified Consolidated Fm_Wood</v>
      </c>
      <c r="D5545" s="15">
        <v>10</v>
      </c>
      <c r="E5545" s="33">
        <f t="shared" si="606"/>
        <v>-4.7542588294006864E-2</v>
      </c>
      <c r="F5545" s="15" t="str">
        <f t="shared" si="602"/>
        <v>Rare/Uncommon</v>
      </c>
      <c r="G5545" s="17" t="s">
        <v>159</v>
      </c>
      <c r="H5545" s="18" t="s">
        <v>167</v>
      </c>
      <c r="I5545" s="26" t="s">
        <v>166</v>
      </c>
      <c r="J5545" s="19" t="str">
        <f t="shared" si="607"/>
        <v>Needs Review</v>
      </c>
      <c r="K5545" s="19" t="str">
        <f t="shared" si="608"/>
        <v>Nobody Agrees</v>
      </c>
      <c r="L5545" s="27" t="str">
        <f t="shared" si="604"/>
        <v>CHECK</v>
      </c>
      <c r="M5545" s="27" t="str">
        <f t="shared" si="605"/>
        <v>Unknown or No Record</v>
      </c>
    </row>
    <row r="5546" spans="1:13" x14ac:dyDescent="0.25">
      <c r="A5546" s="15" t="s">
        <v>170</v>
      </c>
      <c r="B5546" s="16"/>
      <c r="C5546" s="15" t="str">
        <f t="shared" si="603"/>
        <v>Unknown_</v>
      </c>
      <c r="D5546" s="15">
        <v>107</v>
      </c>
      <c r="E5546" s="33">
        <f t="shared" si="606"/>
        <v>-4.1803230186737581E-2</v>
      </c>
      <c r="F5546" s="15" t="str">
        <f t="shared" si="602"/>
        <v>Rare/Uncommon</v>
      </c>
      <c r="G5546" s="17" t="s">
        <v>167</v>
      </c>
      <c r="H5546" s="18" t="s">
        <v>167</v>
      </c>
      <c r="I5546" s="26" t="s">
        <v>167</v>
      </c>
      <c r="J5546" s="19" t="str">
        <f t="shared" si="607"/>
        <v>Yes</v>
      </c>
      <c r="K5546" s="19" t="str">
        <f t="shared" si="608"/>
        <v>Everyone Agrees</v>
      </c>
      <c r="L5546" s="27" t="str">
        <f t="shared" si="604"/>
        <v>Unknown or No Record</v>
      </c>
      <c r="M5546" s="27" t="str">
        <f t="shared" si="605"/>
        <v>Unknown or No Record</v>
      </c>
    </row>
    <row r="5547" spans="1:13" x14ac:dyDescent="0.25">
      <c r="A5547" s="15" t="s">
        <v>170</v>
      </c>
      <c r="B5547" s="16" t="s">
        <v>4</v>
      </c>
      <c r="C5547" s="15" t="str">
        <f t="shared" si="603"/>
        <v>Unknown_Broken</v>
      </c>
      <c r="D5547" s="15">
        <v>1</v>
      </c>
      <c r="E5547" s="33">
        <f t="shared" si="606"/>
        <v>-4.8075106056537004E-2</v>
      </c>
      <c r="F5547" s="15" t="str">
        <f t="shared" si="602"/>
        <v>Rare/Uncommon</v>
      </c>
      <c r="G5547" s="17" t="s">
        <v>159</v>
      </c>
      <c r="H5547" s="18" t="s">
        <v>167</v>
      </c>
      <c r="I5547" s="26" t="s">
        <v>167</v>
      </c>
      <c r="J5547" s="19" t="str">
        <f t="shared" si="607"/>
        <v>Needs Review</v>
      </c>
      <c r="K5547" s="19" t="str">
        <f t="shared" si="608"/>
        <v>Bell &amp; Erber</v>
      </c>
      <c r="L5547" s="27" t="str">
        <f t="shared" si="604"/>
        <v>Unknown or No Record</v>
      </c>
      <c r="M5547" s="27" t="str">
        <f t="shared" si="605"/>
        <v>Unknown or No Record</v>
      </c>
    </row>
    <row r="5548" spans="1:13" x14ac:dyDescent="0.25">
      <c r="A5548" s="15" t="s">
        <v>170</v>
      </c>
      <c r="B5548" s="16" t="s">
        <v>5</v>
      </c>
      <c r="C5548" s="15" t="str">
        <f t="shared" si="603"/>
        <v>Unknown_Cemented</v>
      </c>
      <c r="D5548" s="15">
        <v>0</v>
      </c>
      <c r="E5548" s="33">
        <f t="shared" si="606"/>
        <v>-4.8134274696818129E-2</v>
      </c>
      <c r="F5548" s="15" t="str">
        <f t="shared" si="602"/>
        <v>Not Used</v>
      </c>
      <c r="G5548" s="17" t="s">
        <v>159</v>
      </c>
      <c r="H5548" s="18" t="s">
        <v>167</v>
      </c>
      <c r="I5548" s="26" t="s">
        <v>167</v>
      </c>
      <c r="J5548" s="19" t="str">
        <f t="shared" si="607"/>
        <v>Not Used</v>
      </c>
      <c r="K5548" s="19" t="str">
        <f t="shared" si="608"/>
        <v>Not Used</v>
      </c>
      <c r="L5548" s="27" t="str">
        <f t="shared" si="604"/>
        <v>CHECK</v>
      </c>
      <c r="M5548" s="27" t="str">
        <f t="shared" si="605"/>
        <v>Unknown or No Record</v>
      </c>
    </row>
    <row r="5549" spans="1:13" x14ac:dyDescent="0.25">
      <c r="A5549" s="15" t="s">
        <v>170</v>
      </c>
      <c r="B5549" s="16" t="s">
        <v>6</v>
      </c>
      <c r="C5549" s="15" t="str">
        <f t="shared" si="603"/>
        <v>Unknown_Clayey</v>
      </c>
      <c r="D5549" s="15">
        <v>0</v>
      </c>
      <c r="E5549" s="33">
        <f t="shared" si="606"/>
        <v>-4.8134274696818129E-2</v>
      </c>
      <c r="F5549" s="15" t="str">
        <f t="shared" si="602"/>
        <v>Not Used</v>
      </c>
      <c r="G5549" s="17" t="s">
        <v>159</v>
      </c>
      <c r="H5549" s="18" t="s">
        <v>167</v>
      </c>
      <c r="I5549" s="26" t="s">
        <v>167</v>
      </c>
      <c r="J5549" s="19" t="str">
        <f t="shared" si="607"/>
        <v>Not Used</v>
      </c>
      <c r="K5549" s="19" t="str">
        <f t="shared" si="608"/>
        <v>Not Used</v>
      </c>
      <c r="L5549" s="27" t="str">
        <f t="shared" si="604"/>
        <v>CHECK</v>
      </c>
      <c r="M5549" s="27" t="str">
        <f t="shared" si="605"/>
        <v>Unknown or No Record</v>
      </c>
    </row>
    <row r="5550" spans="1:13" x14ac:dyDescent="0.25">
      <c r="A5550" s="15" t="s">
        <v>170</v>
      </c>
      <c r="B5550" s="16" t="s">
        <v>7</v>
      </c>
      <c r="C5550" s="15" t="str">
        <f t="shared" si="603"/>
        <v>Unknown_Coarse</v>
      </c>
      <c r="D5550" s="15">
        <v>0</v>
      </c>
      <c r="E5550" s="33">
        <f t="shared" si="606"/>
        <v>-4.8134274696818129E-2</v>
      </c>
      <c r="F5550" s="15" t="str">
        <f t="shared" si="602"/>
        <v>Not Used</v>
      </c>
      <c r="G5550" s="17" t="s">
        <v>159</v>
      </c>
      <c r="H5550" s="18" t="s">
        <v>167</v>
      </c>
      <c r="I5550" s="26" t="s">
        <v>167</v>
      </c>
      <c r="J5550" s="19" t="str">
        <f t="shared" si="607"/>
        <v>Not Used</v>
      </c>
      <c r="K5550" s="19" t="str">
        <f t="shared" si="608"/>
        <v>Not Used</v>
      </c>
      <c r="L5550" s="27" t="str">
        <f t="shared" si="604"/>
        <v>CHECK</v>
      </c>
      <c r="M5550" s="27" t="str">
        <f t="shared" si="605"/>
        <v>Unknown or No Record</v>
      </c>
    </row>
    <row r="5551" spans="1:13" x14ac:dyDescent="0.25">
      <c r="A5551" s="15" t="s">
        <v>170</v>
      </c>
      <c r="B5551" s="16" t="s">
        <v>8</v>
      </c>
      <c r="C5551" s="15" t="str">
        <f t="shared" si="603"/>
        <v>Unknown_Dense</v>
      </c>
      <c r="D5551" s="15">
        <v>0</v>
      </c>
      <c r="E5551" s="33">
        <f t="shared" si="606"/>
        <v>-4.8134274696818129E-2</v>
      </c>
      <c r="F5551" s="15" t="str">
        <f t="shared" si="602"/>
        <v>Not Used</v>
      </c>
      <c r="G5551" s="17" t="s">
        <v>159</v>
      </c>
      <c r="H5551" s="18" t="s">
        <v>167</v>
      </c>
      <c r="I5551" s="26" t="s">
        <v>167</v>
      </c>
      <c r="J5551" s="19" t="str">
        <f t="shared" si="607"/>
        <v>Not Used</v>
      </c>
      <c r="K5551" s="19" t="str">
        <f t="shared" si="608"/>
        <v>Not Used</v>
      </c>
      <c r="L5551" s="27" t="str">
        <f t="shared" si="604"/>
        <v>CHECK</v>
      </c>
      <c r="M5551" s="27" t="str">
        <f t="shared" si="605"/>
        <v>Unknown or No Record</v>
      </c>
    </row>
    <row r="5552" spans="1:13" x14ac:dyDescent="0.25">
      <c r="A5552" s="15" t="s">
        <v>170</v>
      </c>
      <c r="B5552" s="16" t="s">
        <v>9</v>
      </c>
      <c r="C5552" s="15" t="str">
        <f t="shared" si="603"/>
        <v>Unknown_Dolomitic</v>
      </c>
      <c r="D5552" s="15">
        <v>0</v>
      </c>
      <c r="E5552" s="33">
        <f t="shared" si="606"/>
        <v>-4.8134274696818129E-2</v>
      </c>
      <c r="F5552" s="15" t="str">
        <f t="shared" si="602"/>
        <v>Not Used</v>
      </c>
      <c r="G5552" s="17" t="s">
        <v>159</v>
      </c>
      <c r="H5552" s="18" t="s">
        <v>167</v>
      </c>
      <c r="I5552" s="26" t="s">
        <v>167</v>
      </c>
      <c r="J5552" s="19" t="str">
        <f t="shared" si="607"/>
        <v>Not Used</v>
      </c>
      <c r="K5552" s="19" t="str">
        <f t="shared" si="608"/>
        <v>Not Used</v>
      </c>
      <c r="L5552" s="27" t="str">
        <f t="shared" si="604"/>
        <v>CHECK</v>
      </c>
      <c r="M5552" s="27" t="str">
        <f t="shared" si="605"/>
        <v>Unknown or No Record</v>
      </c>
    </row>
    <row r="5553" spans="1:13" x14ac:dyDescent="0.25">
      <c r="A5553" s="15" t="s">
        <v>170</v>
      </c>
      <c r="B5553" s="16" t="s">
        <v>10</v>
      </c>
      <c r="C5553" s="15" t="str">
        <f t="shared" si="603"/>
        <v>Unknown_Dry</v>
      </c>
      <c r="D5553" s="15">
        <v>0</v>
      </c>
      <c r="E5553" s="33">
        <f t="shared" si="606"/>
        <v>-4.8134274696818129E-2</v>
      </c>
      <c r="F5553" s="15" t="str">
        <f t="shared" si="602"/>
        <v>Not Used</v>
      </c>
      <c r="G5553" s="17" t="s">
        <v>159</v>
      </c>
      <c r="H5553" s="18" t="s">
        <v>167</v>
      </c>
      <c r="I5553" s="26" t="s">
        <v>167</v>
      </c>
      <c r="J5553" s="19" t="str">
        <f t="shared" si="607"/>
        <v>Not Used</v>
      </c>
      <c r="K5553" s="19" t="str">
        <f t="shared" si="608"/>
        <v>Not Used</v>
      </c>
      <c r="L5553" s="27" t="str">
        <f t="shared" si="604"/>
        <v>CHECK</v>
      </c>
      <c r="M5553" s="27" t="str">
        <f t="shared" si="605"/>
        <v>Unknown or No Record</v>
      </c>
    </row>
    <row r="5554" spans="1:13" x14ac:dyDescent="0.25">
      <c r="A5554" s="15" t="s">
        <v>170</v>
      </c>
      <c r="B5554" s="16" t="s">
        <v>11</v>
      </c>
      <c r="C5554" s="15" t="str">
        <f t="shared" si="603"/>
        <v>Unknown_Fill</v>
      </c>
      <c r="D5554" s="15">
        <v>42</v>
      </c>
      <c r="E5554" s="33">
        <f t="shared" si="606"/>
        <v>-4.5649191805010814E-2</v>
      </c>
      <c r="F5554" s="15" t="str">
        <f t="shared" si="602"/>
        <v>Rare/Uncommon</v>
      </c>
      <c r="G5554" s="17" t="s">
        <v>167</v>
      </c>
      <c r="H5554" s="18" t="s">
        <v>167</v>
      </c>
      <c r="I5554" s="26" t="s">
        <v>167</v>
      </c>
      <c r="J5554" s="19" t="str">
        <f t="shared" si="607"/>
        <v>Yes</v>
      </c>
      <c r="K5554" s="19" t="str">
        <f t="shared" si="608"/>
        <v>Everyone Agrees</v>
      </c>
      <c r="L5554" s="27" t="str">
        <f t="shared" si="604"/>
        <v>Unknown or No Record</v>
      </c>
      <c r="M5554" s="27" t="str">
        <f t="shared" si="605"/>
        <v>Unknown or No Record</v>
      </c>
    </row>
    <row r="5555" spans="1:13" x14ac:dyDescent="0.25">
      <c r="A5555" s="15" t="s">
        <v>170</v>
      </c>
      <c r="B5555" s="16" t="s">
        <v>12</v>
      </c>
      <c r="C5555" s="15" t="str">
        <f t="shared" si="603"/>
        <v>Unknown_Fine</v>
      </c>
      <c r="D5555" s="15">
        <v>1</v>
      </c>
      <c r="E5555" s="33">
        <f t="shared" si="606"/>
        <v>-4.8075106056537004E-2</v>
      </c>
      <c r="F5555" s="15" t="str">
        <f t="shared" si="602"/>
        <v>Rare/Uncommon</v>
      </c>
      <c r="G5555" s="17" t="s">
        <v>167</v>
      </c>
      <c r="H5555" s="18" t="s">
        <v>167</v>
      </c>
      <c r="I5555" s="26" t="s">
        <v>167</v>
      </c>
      <c r="J5555" s="19" t="str">
        <f t="shared" si="607"/>
        <v>Yes</v>
      </c>
      <c r="K5555" s="19" t="str">
        <f t="shared" si="608"/>
        <v>Everyone Agrees</v>
      </c>
      <c r="L5555" s="27" t="str">
        <f t="shared" si="604"/>
        <v>Unknown or No Record</v>
      </c>
      <c r="M5555" s="27" t="str">
        <f t="shared" si="605"/>
        <v>Unknown or No Record</v>
      </c>
    </row>
    <row r="5556" spans="1:13" x14ac:dyDescent="0.25">
      <c r="A5556" s="15" t="s">
        <v>170</v>
      </c>
      <c r="B5556" s="16" t="s">
        <v>13</v>
      </c>
      <c r="C5556" s="15" t="str">
        <f t="shared" si="603"/>
        <v>Unknown_Fine To Coarse</v>
      </c>
      <c r="D5556" s="15">
        <v>0</v>
      </c>
      <c r="E5556" s="33">
        <f t="shared" si="606"/>
        <v>-4.8134274696818129E-2</v>
      </c>
      <c r="F5556" s="15" t="str">
        <f t="shared" si="602"/>
        <v>Not Used</v>
      </c>
      <c r="G5556" s="17" t="s">
        <v>159</v>
      </c>
      <c r="H5556" s="18" t="s">
        <v>167</v>
      </c>
      <c r="I5556" s="26" t="s">
        <v>167</v>
      </c>
      <c r="J5556" s="19" t="str">
        <f t="shared" si="607"/>
        <v>Not Used</v>
      </c>
      <c r="K5556" s="19" t="str">
        <f t="shared" si="608"/>
        <v>Not Used</v>
      </c>
      <c r="L5556" s="27" t="str">
        <f t="shared" si="604"/>
        <v>CHECK</v>
      </c>
      <c r="M5556" s="27" t="str">
        <f t="shared" si="605"/>
        <v>Unknown or No Record</v>
      </c>
    </row>
    <row r="5557" spans="1:13" x14ac:dyDescent="0.25">
      <c r="A5557" s="15" t="s">
        <v>170</v>
      </c>
      <c r="B5557" s="16" t="s">
        <v>14</v>
      </c>
      <c r="C5557" s="15" t="str">
        <f t="shared" si="603"/>
        <v>Unknown_Fine To Medium</v>
      </c>
      <c r="D5557" s="15">
        <v>0</v>
      </c>
      <c r="E5557" s="33">
        <f t="shared" si="606"/>
        <v>-4.8134274696818129E-2</v>
      </c>
      <c r="F5557" s="15" t="str">
        <f t="shared" si="602"/>
        <v>Not Used</v>
      </c>
      <c r="G5557" s="17" t="s">
        <v>159</v>
      </c>
      <c r="H5557" s="18" t="s">
        <v>167</v>
      </c>
      <c r="I5557" s="26" t="s">
        <v>167</v>
      </c>
      <c r="J5557" s="19" t="str">
        <f t="shared" si="607"/>
        <v>Not Used</v>
      </c>
      <c r="K5557" s="19" t="str">
        <f t="shared" si="608"/>
        <v>Not Used</v>
      </c>
      <c r="L5557" s="27" t="str">
        <f t="shared" si="604"/>
        <v>CHECK</v>
      </c>
      <c r="M5557" s="27" t="str">
        <f t="shared" si="605"/>
        <v>Unknown or No Record</v>
      </c>
    </row>
    <row r="5558" spans="1:13" x14ac:dyDescent="0.25">
      <c r="A5558" s="15" t="s">
        <v>170</v>
      </c>
      <c r="B5558" s="16" t="s">
        <v>15</v>
      </c>
      <c r="C5558" s="15" t="str">
        <f t="shared" si="603"/>
        <v>Unknown_Firm</v>
      </c>
      <c r="D5558" s="15">
        <v>0</v>
      </c>
      <c r="E5558" s="33">
        <f t="shared" si="606"/>
        <v>-4.8134274696818129E-2</v>
      </c>
      <c r="F5558" s="15" t="str">
        <f t="shared" si="602"/>
        <v>Not Used</v>
      </c>
      <c r="G5558" s="17" t="s">
        <v>159</v>
      </c>
      <c r="H5558" s="18" t="s">
        <v>167</v>
      </c>
      <c r="I5558" s="26" t="s">
        <v>167</v>
      </c>
      <c r="J5558" s="19" t="str">
        <f t="shared" si="607"/>
        <v>Not Used</v>
      </c>
      <c r="K5558" s="19" t="str">
        <f t="shared" si="608"/>
        <v>Not Used</v>
      </c>
      <c r="L5558" s="27" t="str">
        <f t="shared" si="604"/>
        <v>CHECK</v>
      </c>
      <c r="M5558" s="27" t="str">
        <f t="shared" si="605"/>
        <v>Unknown or No Record</v>
      </c>
    </row>
    <row r="5559" spans="1:13" x14ac:dyDescent="0.25">
      <c r="A5559" s="15" t="s">
        <v>170</v>
      </c>
      <c r="B5559" s="16" t="s">
        <v>16</v>
      </c>
      <c r="C5559" s="15" t="str">
        <f t="shared" si="603"/>
        <v>Unknown_Fractured</v>
      </c>
      <c r="D5559" s="15">
        <v>0</v>
      </c>
      <c r="E5559" s="33">
        <f t="shared" si="606"/>
        <v>-4.8134274696818129E-2</v>
      </c>
      <c r="F5559" s="15" t="str">
        <f t="shared" si="602"/>
        <v>Not Used</v>
      </c>
      <c r="G5559" s="17" t="s">
        <v>159</v>
      </c>
      <c r="H5559" s="18" t="s">
        <v>167</v>
      </c>
      <c r="I5559" s="26" t="s">
        <v>167</v>
      </c>
      <c r="J5559" s="19" t="str">
        <f t="shared" si="607"/>
        <v>Not Used</v>
      </c>
      <c r="K5559" s="19" t="str">
        <f t="shared" si="608"/>
        <v>Not Used</v>
      </c>
      <c r="L5559" s="27" t="str">
        <f t="shared" si="604"/>
        <v>CHECK</v>
      </c>
      <c r="M5559" s="27" t="str">
        <f t="shared" si="605"/>
        <v>Unknown or No Record</v>
      </c>
    </row>
    <row r="5560" spans="1:13" x14ac:dyDescent="0.25">
      <c r="A5560" s="15" t="s">
        <v>170</v>
      </c>
      <c r="B5560" s="16" t="s">
        <v>17</v>
      </c>
      <c r="C5560" s="15" t="str">
        <f t="shared" si="603"/>
        <v>Unknown_Gravely</v>
      </c>
      <c r="D5560" s="15">
        <v>0</v>
      </c>
      <c r="E5560" s="33">
        <f t="shared" si="606"/>
        <v>-4.8134274696818129E-2</v>
      </c>
      <c r="F5560" s="15" t="str">
        <f t="shared" si="602"/>
        <v>Not Used</v>
      </c>
      <c r="G5560" s="17" t="s">
        <v>159</v>
      </c>
      <c r="H5560" s="18" t="s">
        <v>167</v>
      </c>
      <c r="I5560" s="26" t="s">
        <v>167</v>
      </c>
      <c r="J5560" s="19" t="str">
        <f t="shared" si="607"/>
        <v>Not Used</v>
      </c>
      <c r="K5560" s="19" t="str">
        <f t="shared" si="608"/>
        <v>Not Used</v>
      </c>
      <c r="L5560" s="27" t="str">
        <f t="shared" si="604"/>
        <v>CHECK</v>
      </c>
      <c r="M5560" s="27" t="str">
        <f t="shared" si="605"/>
        <v>Unknown or No Record</v>
      </c>
    </row>
    <row r="5561" spans="1:13" x14ac:dyDescent="0.25">
      <c r="A5561" s="15" t="s">
        <v>170</v>
      </c>
      <c r="B5561" s="16" t="s">
        <v>18</v>
      </c>
      <c r="C5561" s="15" t="str">
        <f t="shared" si="603"/>
        <v>Unknown_Gummy</v>
      </c>
      <c r="D5561" s="15">
        <v>0</v>
      </c>
      <c r="E5561" s="33">
        <f t="shared" si="606"/>
        <v>-4.8134274696818129E-2</v>
      </c>
      <c r="F5561" s="15" t="str">
        <f t="shared" si="602"/>
        <v>Not Used</v>
      </c>
      <c r="G5561" s="17" t="s">
        <v>159</v>
      </c>
      <c r="H5561" s="18" t="s">
        <v>167</v>
      </c>
      <c r="I5561" s="26" t="s">
        <v>167</v>
      </c>
      <c r="J5561" s="19" t="str">
        <f t="shared" si="607"/>
        <v>Not Used</v>
      </c>
      <c r="K5561" s="19" t="str">
        <f t="shared" si="608"/>
        <v>Not Used</v>
      </c>
      <c r="L5561" s="27" t="str">
        <f t="shared" si="604"/>
        <v>CHECK</v>
      </c>
      <c r="M5561" s="27" t="str">
        <f t="shared" si="605"/>
        <v>Unknown or No Record</v>
      </c>
    </row>
    <row r="5562" spans="1:13" x14ac:dyDescent="0.25">
      <c r="A5562" s="15" t="s">
        <v>170</v>
      </c>
      <c r="B5562" s="16" t="s">
        <v>19</v>
      </c>
      <c r="C5562" s="15" t="str">
        <f t="shared" si="603"/>
        <v>Unknown_Hard</v>
      </c>
      <c r="D5562" s="15">
        <v>1</v>
      </c>
      <c r="E5562" s="33">
        <f t="shared" si="606"/>
        <v>-4.8075106056537004E-2</v>
      </c>
      <c r="F5562" s="15" t="str">
        <f t="shared" si="602"/>
        <v>Rare/Uncommon</v>
      </c>
      <c r="G5562" s="17" t="s">
        <v>159</v>
      </c>
      <c r="H5562" s="18" t="s">
        <v>167</v>
      </c>
      <c r="I5562" s="26" t="s">
        <v>167</v>
      </c>
      <c r="J5562" s="19" t="str">
        <f t="shared" si="607"/>
        <v>Needs Review</v>
      </c>
      <c r="K5562" s="19" t="str">
        <f t="shared" si="608"/>
        <v>Bell &amp; Erber</v>
      </c>
      <c r="L5562" s="27" t="str">
        <f t="shared" si="604"/>
        <v>Unknown or No Record</v>
      </c>
      <c r="M5562" s="27" t="str">
        <f t="shared" si="605"/>
        <v>Unknown or No Record</v>
      </c>
    </row>
    <row r="5563" spans="1:13" x14ac:dyDescent="0.25">
      <c r="A5563" s="15" t="s">
        <v>170</v>
      </c>
      <c r="B5563" s="16" t="s">
        <v>20</v>
      </c>
      <c r="C5563" s="15" t="str">
        <f t="shared" si="603"/>
        <v>Unknown_Heaving/Quick</v>
      </c>
      <c r="D5563" s="15">
        <v>0</v>
      </c>
      <c r="E5563" s="33">
        <f t="shared" si="606"/>
        <v>-4.8134274696818129E-2</v>
      </c>
      <c r="F5563" s="15" t="str">
        <f t="shared" si="602"/>
        <v>Not Used</v>
      </c>
      <c r="G5563" s="17" t="s">
        <v>159</v>
      </c>
      <c r="H5563" s="18" t="s">
        <v>167</v>
      </c>
      <c r="I5563" s="26" t="s">
        <v>167</v>
      </c>
      <c r="J5563" s="19" t="str">
        <f t="shared" si="607"/>
        <v>Not Used</v>
      </c>
      <c r="K5563" s="19" t="str">
        <f t="shared" si="608"/>
        <v>Not Used</v>
      </c>
      <c r="L5563" s="27" t="str">
        <f t="shared" si="604"/>
        <v>CHECK</v>
      </c>
      <c r="M5563" s="27" t="str">
        <f t="shared" si="605"/>
        <v>Unknown or No Record</v>
      </c>
    </row>
    <row r="5564" spans="1:13" x14ac:dyDescent="0.25">
      <c r="A5564" s="15" t="s">
        <v>170</v>
      </c>
      <c r="B5564" s="16" t="s">
        <v>21</v>
      </c>
      <c r="C5564" s="15" t="str">
        <f t="shared" si="603"/>
        <v>Unknown_Karst</v>
      </c>
      <c r="D5564" s="15">
        <v>0</v>
      </c>
      <c r="E5564" s="33">
        <f t="shared" si="606"/>
        <v>-4.8134274696818129E-2</v>
      </c>
      <c r="F5564" s="15" t="str">
        <f t="shared" si="602"/>
        <v>Not Used</v>
      </c>
      <c r="G5564" s="17" t="s">
        <v>159</v>
      </c>
      <c r="H5564" s="18" t="s">
        <v>167</v>
      </c>
      <c r="I5564" s="26" t="s">
        <v>167</v>
      </c>
      <c r="J5564" s="19" t="str">
        <f t="shared" si="607"/>
        <v>Not Used</v>
      </c>
      <c r="K5564" s="19" t="str">
        <f t="shared" si="608"/>
        <v>Not Used</v>
      </c>
      <c r="L5564" s="27" t="str">
        <f t="shared" si="604"/>
        <v>CHECK</v>
      </c>
      <c r="M5564" s="27" t="str">
        <f t="shared" si="605"/>
        <v>Unknown or No Record</v>
      </c>
    </row>
    <row r="5565" spans="1:13" x14ac:dyDescent="0.25">
      <c r="A5565" s="15" t="s">
        <v>170</v>
      </c>
      <c r="B5565" s="16" t="s">
        <v>22</v>
      </c>
      <c r="C5565" s="15" t="str">
        <f t="shared" si="603"/>
        <v>Unknown_Layered</v>
      </c>
      <c r="D5565" s="15">
        <v>0</v>
      </c>
      <c r="E5565" s="33">
        <f t="shared" si="606"/>
        <v>-4.8134274696818129E-2</v>
      </c>
      <c r="F5565" s="15" t="str">
        <f t="shared" si="602"/>
        <v>Not Used</v>
      </c>
      <c r="G5565" s="17" t="s">
        <v>159</v>
      </c>
      <c r="H5565" s="18" t="s">
        <v>167</v>
      </c>
      <c r="I5565" s="26" t="s">
        <v>167</v>
      </c>
      <c r="J5565" s="19" t="str">
        <f t="shared" si="607"/>
        <v>Not Used</v>
      </c>
      <c r="K5565" s="19" t="str">
        <f t="shared" si="608"/>
        <v>Not Used</v>
      </c>
      <c r="L5565" s="27" t="str">
        <f t="shared" si="604"/>
        <v>CHECK</v>
      </c>
      <c r="M5565" s="27" t="str">
        <f t="shared" si="605"/>
        <v>Unknown or No Record</v>
      </c>
    </row>
    <row r="5566" spans="1:13" x14ac:dyDescent="0.25">
      <c r="A5566" s="15" t="s">
        <v>170</v>
      </c>
      <c r="B5566" s="16" t="s">
        <v>23</v>
      </c>
      <c r="C5566" s="15" t="str">
        <f t="shared" si="603"/>
        <v>Unknown_Medium</v>
      </c>
      <c r="D5566" s="15">
        <v>0</v>
      </c>
      <c r="E5566" s="33">
        <f t="shared" si="606"/>
        <v>-4.8134274696818129E-2</v>
      </c>
      <c r="F5566" s="15" t="str">
        <f t="shared" si="602"/>
        <v>Not Used</v>
      </c>
      <c r="G5566" s="17" t="s">
        <v>159</v>
      </c>
      <c r="H5566" s="18" t="s">
        <v>167</v>
      </c>
      <c r="I5566" s="26" t="s">
        <v>167</v>
      </c>
      <c r="J5566" s="19" t="str">
        <f t="shared" si="607"/>
        <v>Not Used</v>
      </c>
      <c r="K5566" s="19" t="str">
        <f t="shared" si="608"/>
        <v>Not Used</v>
      </c>
      <c r="L5566" s="27" t="str">
        <f t="shared" si="604"/>
        <v>CHECK</v>
      </c>
      <c r="M5566" s="27" t="str">
        <f t="shared" si="605"/>
        <v>Unknown or No Record</v>
      </c>
    </row>
    <row r="5567" spans="1:13" x14ac:dyDescent="0.25">
      <c r="A5567" s="15" t="s">
        <v>170</v>
      </c>
      <c r="B5567" s="16" t="s">
        <v>24</v>
      </c>
      <c r="C5567" s="15" t="str">
        <f t="shared" si="603"/>
        <v>Unknown_Medium To Coarse</v>
      </c>
      <c r="D5567" s="15">
        <v>0</v>
      </c>
      <c r="E5567" s="33">
        <f t="shared" si="606"/>
        <v>-4.8134274696818129E-2</v>
      </c>
      <c r="F5567" s="15" t="str">
        <f t="shared" si="602"/>
        <v>Not Used</v>
      </c>
      <c r="G5567" s="17" t="s">
        <v>159</v>
      </c>
      <c r="H5567" s="18" t="s">
        <v>167</v>
      </c>
      <c r="I5567" s="26" t="s">
        <v>167</v>
      </c>
      <c r="J5567" s="19" t="str">
        <f t="shared" si="607"/>
        <v>Not Used</v>
      </c>
      <c r="K5567" s="19" t="str">
        <f t="shared" si="608"/>
        <v>Not Used</v>
      </c>
      <c r="L5567" s="27" t="str">
        <f t="shared" si="604"/>
        <v>CHECK</v>
      </c>
      <c r="M5567" s="27" t="str">
        <f t="shared" si="605"/>
        <v>Unknown or No Record</v>
      </c>
    </row>
    <row r="5568" spans="1:13" x14ac:dyDescent="0.25">
      <c r="A5568" s="15" t="s">
        <v>170</v>
      </c>
      <c r="B5568" s="16" t="s">
        <v>25</v>
      </c>
      <c r="C5568" s="15" t="str">
        <f t="shared" si="603"/>
        <v>Unknown_Organic</v>
      </c>
      <c r="D5568" s="15">
        <v>0</v>
      </c>
      <c r="E5568" s="33">
        <f t="shared" si="606"/>
        <v>-4.8134274696818129E-2</v>
      </c>
      <c r="F5568" s="15" t="str">
        <f t="shared" si="602"/>
        <v>Not Used</v>
      </c>
      <c r="G5568" s="17" t="s">
        <v>159</v>
      </c>
      <c r="H5568" s="18" t="s">
        <v>167</v>
      </c>
      <c r="I5568" s="26" t="s">
        <v>167</v>
      </c>
      <c r="J5568" s="19" t="str">
        <f t="shared" si="607"/>
        <v>Not Used</v>
      </c>
      <c r="K5568" s="19" t="str">
        <f t="shared" si="608"/>
        <v>Not Used</v>
      </c>
      <c r="L5568" s="27" t="str">
        <f t="shared" si="604"/>
        <v>CHECK</v>
      </c>
      <c r="M5568" s="27" t="str">
        <f t="shared" si="605"/>
        <v>Unknown or No Record</v>
      </c>
    </row>
    <row r="5569" spans="1:13" x14ac:dyDescent="0.25">
      <c r="A5569" s="15" t="s">
        <v>170</v>
      </c>
      <c r="B5569" s="16" t="s">
        <v>26</v>
      </c>
      <c r="C5569" s="15" t="str">
        <f t="shared" si="603"/>
        <v>Unknown_Porous</v>
      </c>
      <c r="D5569" s="15">
        <v>0</v>
      </c>
      <c r="E5569" s="33">
        <f t="shared" si="606"/>
        <v>-4.8134274696818129E-2</v>
      </c>
      <c r="F5569" s="15" t="str">
        <f t="shared" si="602"/>
        <v>Not Used</v>
      </c>
      <c r="G5569" s="17" t="s">
        <v>159</v>
      </c>
      <c r="H5569" s="18" t="s">
        <v>167</v>
      </c>
      <c r="I5569" s="26" t="s">
        <v>167</v>
      </c>
      <c r="J5569" s="19" t="str">
        <f t="shared" si="607"/>
        <v>Not Used</v>
      </c>
      <c r="K5569" s="19" t="str">
        <f t="shared" si="608"/>
        <v>Not Used</v>
      </c>
      <c r="L5569" s="27" t="str">
        <f t="shared" si="604"/>
        <v>CHECK</v>
      </c>
      <c r="M5569" s="27" t="str">
        <f t="shared" si="605"/>
        <v>Unknown or No Record</v>
      </c>
    </row>
    <row r="5570" spans="1:13" x14ac:dyDescent="0.25">
      <c r="A5570" s="15" t="s">
        <v>170</v>
      </c>
      <c r="B5570" s="16" t="s">
        <v>27</v>
      </c>
      <c r="C5570" s="15" t="str">
        <f t="shared" si="603"/>
        <v>Unknown_Sandy</v>
      </c>
      <c r="D5570" s="15">
        <v>0</v>
      </c>
      <c r="E5570" s="33">
        <f t="shared" si="606"/>
        <v>-4.8134274696818129E-2</v>
      </c>
      <c r="F5570" s="15" t="str">
        <f t="shared" ref="F5570:F5633" si="609">IF(D5570=0,"Not Used",
IF(E5570&lt;Mean,"Rare/Uncommon",
IF(AND(E5570&gt;Mean,E5570&lt;(Mean + Standard_Deviation)),"Fairly Common",
IF(AND(E5570&gt;(Mean + Standard_Deviation),E5570&lt;(Mean + (2*Standard_Deviation))),"Common",
IF(E5570&gt;(Mean + (2*Standard_Deviation)),"Very Common","")))))</f>
        <v>Not Used</v>
      </c>
      <c r="G5570" s="17" t="s">
        <v>159</v>
      </c>
      <c r="H5570" s="18" t="s">
        <v>167</v>
      </c>
      <c r="I5570" s="26" t="s">
        <v>167</v>
      </c>
      <c r="J5570" s="19" t="str">
        <f t="shared" si="607"/>
        <v>Not Used</v>
      </c>
      <c r="K5570" s="19" t="str">
        <f t="shared" si="608"/>
        <v>Not Used</v>
      </c>
      <c r="L5570" s="27" t="str">
        <f t="shared" si="604"/>
        <v>CHECK</v>
      </c>
      <c r="M5570" s="27" t="str">
        <f t="shared" si="605"/>
        <v>Unknown or No Record</v>
      </c>
    </row>
    <row r="5571" spans="1:13" x14ac:dyDescent="0.25">
      <c r="A5571" s="15" t="s">
        <v>170</v>
      </c>
      <c r="B5571" s="16" t="s">
        <v>28</v>
      </c>
      <c r="C5571" s="15" t="str">
        <f t="shared" ref="C5571:C5634" si="610">A5571&amp;"_"&amp;IF(ISBLANK(B5571),"",B5571)</f>
        <v>Unknown_Silty</v>
      </c>
      <c r="D5571" s="15">
        <v>1</v>
      </c>
      <c r="E5571" s="33">
        <f t="shared" si="606"/>
        <v>-4.8075106056537004E-2</v>
      </c>
      <c r="F5571" s="15" t="str">
        <f t="shared" si="609"/>
        <v>Rare/Uncommon</v>
      </c>
      <c r="G5571" s="17" t="s">
        <v>159</v>
      </c>
      <c r="H5571" s="18" t="s">
        <v>167</v>
      </c>
      <c r="I5571" s="26" t="s">
        <v>167</v>
      </c>
      <c r="J5571" s="19" t="str">
        <f t="shared" si="607"/>
        <v>Needs Review</v>
      </c>
      <c r="K5571" s="19" t="str">
        <f t="shared" si="608"/>
        <v>Bell &amp; Erber</v>
      </c>
      <c r="L5571" s="27" t="str">
        <f t="shared" ref="L5571:L5634" si="611">IF(K5571="Esch &amp; Erber",I5571,IF(OR(K5571="Bell &amp; Esch",K5571="Bell &amp; Erber",K5571="Everyone Agrees"),H5571,"CHECK"))</f>
        <v>Unknown or No Record</v>
      </c>
      <c r="M5571" s="27" t="str">
        <f t="shared" ref="M5571:M5634" si="612">IF(K5571="Everyone Agrees",H5571,IF(J5571="Not Used",H5571,IF(NOT(L5571="CHECK"),L5571,H5571)))</f>
        <v>Unknown or No Record</v>
      </c>
    </row>
    <row r="5572" spans="1:13" x14ac:dyDescent="0.25">
      <c r="A5572" s="15" t="s">
        <v>170</v>
      </c>
      <c r="B5572" s="16" t="s">
        <v>29</v>
      </c>
      <c r="C5572" s="15" t="str">
        <f t="shared" si="610"/>
        <v>Unknown_Soft</v>
      </c>
      <c r="D5572" s="15">
        <v>0</v>
      </c>
      <c r="E5572" s="33">
        <f t="shared" ref="E5572:E5635" si="613">STANDARDIZE(D5572,(SUM($D$2:$D$5657)/COUNT($D$2:$D$5657)),_xlfn.STDEV.P($D$2:$D$5657))</f>
        <v>-4.8134274696818129E-2</v>
      </c>
      <c r="F5572" s="15" t="str">
        <f t="shared" si="609"/>
        <v>Not Used</v>
      </c>
      <c r="G5572" s="17" t="s">
        <v>159</v>
      </c>
      <c r="H5572" s="18" t="s">
        <v>167</v>
      </c>
      <c r="I5572" s="26" t="s">
        <v>167</v>
      </c>
      <c r="J5572" s="19" t="str">
        <f t="shared" ref="J5572:J5635" si="614">IF(AND(G5572=H5572,I5572=H5572),"Yes",IF(AND(OR(G5572="CHECK",H5572="CHECK",I5572="CHECK"),NOT(F5572="Not Used")),"Needs Review",IF(F5572="Not Used", "Not Used","No")))</f>
        <v>Not Used</v>
      </c>
      <c r="K5572" s="19" t="str">
        <f t="shared" ref="K5572:K5635" si="615">IF(J5572="Yes","Everyone Agrees",IF(F5572="Not Used","Not Used",IF(AND(G5572="CHECK",I5572="CHECK"),"Needs Review",IF(G5572=H5572,"Bell &amp; Esch",IF(H5572=I5572,"Bell &amp; Erber",IF(G5572=I5572,"Esch &amp; Erber","Nobody Agrees"))))))</f>
        <v>Not Used</v>
      </c>
      <c r="L5572" s="27" t="str">
        <f t="shared" si="611"/>
        <v>CHECK</v>
      </c>
      <c r="M5572" s="27" t="str">
        <f t="shared" si="612"/>
        <v>Unknown or No Record</v>
      </c>
    </row>
    <row r="5573" spans="1:13" x14ac:dyDescent="0.25">
      <c r="A5573" s="15" t="s">
        <v>170</v>
      </c>
      <c r="B5573" s="16" t="s">
        <v>30</v>
      </c>
      <c r="C5573" s="15" t="str">
        <f t="shared" si="610"/>
        <v>Unknown_Sticky</v>
      </c>
      <c r="D5573" s="15">
        <v>0</v>
      </c>
      <c r="E5573" s="33">
        <f t="shared" si="613"/>
        <v>-4.8134274696818129E-2</v>
      </c>
      <c r="F5573" s="15" t="str">
        <f t="shared" si="609"/>
        <v>Not Used</v>
      </c>
      <c r="G5573" s="17" t="s">
        <v>159</v>
      </c>
      <c r="H5573" s="18" t="s">
        <v>167</v>
      </c>
      <c r="I5573" s="26" t="s">
        <v>167</v>
      </c>
      <c r="J5573" s="19" t="str">
        <f t="shared" si="614"/>
        <v>Not Used</v>
      </c>
      <c r="K5573" s="19" t="str">
        <f t="shared" si="615"/>
        <v>Not Used</v>
      </c>
      <c r="L5573" s="27" t="str">
        <f t="shared" si="611"/>
        <v>CHECK</v>
      </c>
      <c r="M5573" s="27" t="str">
        <f t="shared" si="612"/>
        <v>Unknown or No Record</v>
      </c>
    </row>
    <row r="5574" spans="1:13" x14ac:dyDescent="0.25">
      <c r="A5574" s="15" t="s">
        <v>170</v>
      </c>
      <c r="B5574" s="16" t="s">
        <v>31</v>
      </c>
      <c r="C5574" s="15" t="str">
        <f t="shared" si="610"/>
        <v>Unknown_Stoney</v>
      </c>
      <c r="D5574" s="15">
        <v>0</v>
      </c>
      <c r="E5574" s="33">
        <f t="shared" si="613"/>
        <v>-4.8134274696818129E-2</v>
      </c>
      <c r="F5574" s="15" t="str">
        <f t="shared" si="609"/>
        <v>Not Used</v>
      </c>
      <c r="G5574" s="17" t="s">
        <v>159</v>
      </c>
      <c r="H5574" s="18" t="s">
        <v>167</v>
      </c>
      <c r="I5574" s="26" t="s">
        <v>167</v>
      </c>
      <c r="J5574" s="19" t="str">
        <f t="shared" si="614"/>
        <v>Not Used</v>
      </c>
      <c r="K5574" s="19" t="str">
        <f t="shared" si="615"/>
        <v>Not Used</v>
      </c>
      <c r="L5574" s="27" t="str">
        <f t="shared" si="611"/>
        <v>CHECK</v>
      </c>
      <c r="M5574" s="27" t="str">
        <f t="shared" si="612"/>
        <v>Unknown or No Record</v>
      </c>
    </row>
    <row r="5575" spans="1:13" x14ac:dyDescent="0.25">
      <c r="A5575" s="15" t="s">
        <v>170</v>
      </c>
      <c r="B5575" s="16" t="s">
        <v>32</v>
      </c>
      <c r="C5575" s="15" t="str">
        <f t="shared" si="610"/>
        <v>Unknown_Stringers</v>
      </c>
      <c r="D5575" s="15">
        <v>0</v>
      </c>
      <c r="E5575" s="33">
        <f t="shared" si="613"/>
        <v>-4.8134274696818129E-2</v>
      </c>
      <c r="F5575" s="15" t="str">
        <f t="shared" si="609"/>
        <v>Not Used</v>
      </c>
      <c r="G5575" s="17" t="s">
        <v>159</v>
      </c>
      <c r="H5575" s="18" t="s">
        <v>167</v>
      </c>
      <c r="I5575" s="26" t="s">
        <v>167</v>
      </c>
      <c r="J5575" s="19" t="str">
        <f t="shared" si="614"/>
        <v>Not Used</v>
      </c>
      <c r="K5575" s="19" t="str">
        <f t="shared" si="615"/>
        <v>Not Used</v>
      </c>
      <c r="L5575" s="27" t="str">
        <f t="shared" si="611"/>
        <v>CHECK</v>
      </c>
      <c r="M5575" s="27" t="str">
        <f t="shared" si="612"/>
        <v>Unknown or No Record</v>
      </c>
    </row>
    <row r="5576" spans="1:13" x14ac:dyDescent="0.25">
      <c r="A5576" s="15" t="s">
        <v>170</v>
      </c>
      <c r="B5576" s="16" t="s">
        <v>33</v>
      </c>
      <c r="C5576" s="15" t="str">
        <f t="shared" si="610"/>
        <v>Unknown_Strips</v>
      </c>
      <c r="D5576" s="15">
        <v>0</v>
      </c>
      <c r="E5576" s="33">
        <f t="shared" si="613"/>
        <v>-4.8134274696818129E-2</v>
      </c>
      <c r="F5576" s="15" t="str">
        <f t="shared" si="609"/>
        <v>Not Used</v>
      </c>
      <c r="G5576" s="17" t="s">
        <v>159</v>
      </c>
      <c r="H5576" s="18" t="s">
        <v>167</v>
      </c>
      <c r="I5576" s="26" t="s">
        <v>167</v>
      </c>
      <c r="J5576" s="19" t="str">
        <f t="shared" si="614"/>
        <v>Not Used</v>
      </c>
      <c r="K5576" s="19" t="str">
        <f t="shared" si="615"/>
        <v>Not Used</v>
      </c>
      <c r="L5576" s="27" t="str">
        <f t="shared" si="611"/>
        <v>CHECK</v>
      </c>
      <c r="M5576" s="27" t="str">
        <f t="shared" si="612"/>
        <v>Unknown or No Record</v>
      </c>
    </row>
    <row r="5577" spans="1:13" x14ac:dyDescent="0.25">
      <c r="A5577" s="15" t="s">
        <v>170</v>
      </c>
      <c r="B5577" s="16" t="s">
        <v>34</v>
      </c>
      <c r="C5577" s="15" t="str">
        <f t="shared" si="610"/>
        <v>Unknown_Swelling</v>
      </c>
      <c r="D5577" s="15">
        <v>0</v>
      </c>
      <c r="E5577" s="33">
        <f t="shared" si="613"/>
        <v>-4.8134274696818129E-2</v>
      </c>
      <c r="F5577" s="15" t="str">
        <f t="shared" si="609"/>
        <v>Not Used</v>
      </c>
      <c r="G5577" s="17" t="s">
        <v>159</v>
      </c>
      <c r="H5577" s="18" t="s">
        <v>167</v>
      </c>
      <c r="I5577" s="26" t="s">
        <v>167</v>
      </c>
      <c r="J5577" s="19" t="str">
        <f t="shared" si="614"/>
        <v>Not Used</v>
      </c>
      <c r="K5577" s="19" t="str">
        <f t="shared" si="615"/>
        <v>Not Used</v>
      </c>
      <c r="L5577" s="27" t="str">
        <f t="shared" si="611"/>
        <v>CHECK</v>
      </c>
      <c r="M5577" s="27" t="str">
        <f t="shared" si="612"/>
        <v>Unknown or No Record</v>
      </c>
    </row>
    <row r="5578" spans="1:13" x14ac:dyDescent="0.25">
      <c r="A5578" s="15" t="s">
        <v>170</v>
      </c>
      <c r="B5578" s="16" t="s">
        <v>35</v>
      </c>
      <c r="C5578" s="15" t="str">
        <f t="shared" si="610"/>
        <v>Unknown_Very Coarse</v>
      </c>
      <c r="D5578" s="15">
        <v>0</v>
      </c>
      <c r="E5578" s="33">
        <f t="shared" si="613"/>
        <v>-4.8134274696818129E-2</v>
      </c>
      <c r="F5578" s="15" t="str">
        <f t="shared" si="609"/>
        <v>Not Used</v>
      </c>
      <c r="G5578" s="17" t="s">
        <v>159</v>
      </c>
      <c r="H5578" s="18" t="s">
        <v>167</v>
      </c>
      <c r="I5578" s="26" t="s">
        <v>167</v>
      </c>
      <c r="J5578" s="19" t="str">
        <f t="shared" si="614"/>
        <v>Not Used</v>
      </c>
      <c r="K5578" s="19" t="str">
        <f t="shared" si="615"/>
        <v>Not Used</v>
      </c>
      <c r="L5578" s="27" t="str">
        <f t="shared" si="611"/>
        <v>CHECK</v>
      </c>
      <c r="M5578" s="27" t="str">
        <f t="shared" si="612"/>
        <v>Unknown or No Record</v>
      </c>
    </row>
    <row r="5579" spans="1:13" x14ac:dyDescent="0.25">
      <c r="A5579" s="15" t="s">
        <v>170</v>
      </c>
      <c r="B5579" s="16" t="s">
        <v>160</v>
      </c>
      <c r="C5579" s="15" t="str">
        <f t="shared" si="610"/>
        <v>Unknown_Very Fine</v>
      </c>
      <c r="D5579" s="15">
        <v>0</v>
      </c>
      <c r="E5579" s="33">
        <f t="shared" si="613"/>
        <v>-4.8134274696818129E-2</v>
      </c>
      <c r="F5579" s="15" t="str">
        <f t="shared" si="609"/>
        <v>Not Used</v>
      </c>
      <c r="G5579" s="17" t="s">
        <v>159</v>
      </c>
      <c r="H5579" s="18" t="s">
        <v>167</v>
      </c>
      <c r="I5579" s="26" t="s">
        <v>167</v>
      </c>
      <c r="J5579" s="19" t="str">
        <f t="shared" si="614"/>
        <v>Not Used</v>
      </c>
      <c r="K5579" s="19" t="str">
        <f t="shared" si="615"/>
        <v>Not Used</v>
      </c>
      <c r="L5579" s="27" t="str">
        <f t="shared" si="611"/>
        <v>CHECK</v>
      </c>
      <c r="M5579" s="27" t="str">
        <f t="shared" si="612"/>
        <v>Unknown or No Record</v>
      </c>
    </row>
    <row r="5580" spans="1:13" x14ac:dyDescent="0.25">
      <c r="A5580" s="15" t="s">
        <v>170</v>
      </c>
      <c r="B5580" s="16" t="s">
        <v>36</v>
      </c>
      <c r="C5580" s="15" t="str">
        <f t="shared" si="610"/>
        <v>Unknown_Very Fine-Coarse</v>
      </c>
      <c r="D5580" s="15">
        <v>0</v>
      </c>
      <c r="E5580" s="33">
        <f t="shared" si="613"/>
        <v>-4.8134274696818129E-2</v>
      </c>
      <c r="F5580" s="15" t="str">
        <f t="shared" si="609"/>
        <v>Not Used</v>
      </c>
      <c r="G5580" s="17" t="s">
        <v>159</v>
      </c>
      <c r="H5580" s="18" t="s">
        <v>167</v>
      </c>
      <c r="I5580" s="26" t="s">
        <v>167</v>
      </c>
      <c r="J5580" s="19" t="str">
        <f t="shared" si="614"/>
        <v>Not Used</v>
      </c>
      <c r="K5580" s="19" t="str">
        <f t="shared" si="615"/>
        <v>Not Used</v>
      </c>
      <c r="L5580" s="27" t="str">
        <f t="shared" si="611"/>
        <v>CHECK</v>
      </c>
      <c r="M5580" s="27" t="str">
        <f t="shared" si="612"/>
        <v>Unknown or No Record</v>
      </c>
    </row>
    <row r="5581" spans="1:13" x14ac:dyDescent="0.25">
      <c r="A5581" s="15" t="s">
        <v>170</v>
      </c>
      <c r="B5581" s="16" t="s">
        <v>37</v>
      </c>
      <c r="C5581" s="15" t="str">
        <f t="shared" si="610"/>
        <v>Unknown_Very Fine-Fine</v>
      </c>
      <c r="D5581" s="15">
        <v>0</v>
      </c>
      <c r="E5581" s="33">
        <f t="shared" si="613"/>
        <v>-4.8134274696818129E-2</v>
      </c>
      <c r="F5581" s="15" t="str">
        <f t="shared" si="609"/>
        <v>Not Used</v>
      </c>
      <c r="G5581" s="17" t="s">
        <v>159</v>
      </c>
      <c r="H5581" s="18" t="s">
        <v>167</v>
      </c>
      <c r="I5581" s="26" t="s">
        <v>167</v>
      </c>
      <c r="J5581" s="19" t="str">
        <f t="shared" si="614"/>
        <v>Not Used</v>
      </c>
      <c r="K5581" s="19" t="str">
        <f t="shared" si="615"/>
        <v>Not Used</v>
      </c>
      <c r="L5581" s="27" t="str">
        <f t="shared" si="611"/>
        <v>CHECK</v>
      </c>
      <c r="M5581" s="27" t="str">
        <f t="shared" si="612"/>
        <v>Unknown or No Record</v>
      </c>
    </row>
    <row r="5582" spans="1:13" x14ac:dyDescent="0.25">
      <c r="A5582" s="15" t="s">
        <v>170</v>
      </c>
      <c r="B5582" s="16" t="s">
        <v>38</v>
      </c>
      <c r="C5582" s="15" t="str">
        <f t="shared" si="610"/>
        <v>Unknown_Very Fine-Medium</v>
      </c>
      <c r="D5582" s="15">
        <v>0</v>
      </c>
      <c r="E5582" s="33">
        <f t="shared" si="613"/>
        <v>-4.8134274696818129E-2</v>
      </c>
      <c r="F5582" s="15" t="str">
        <f t="shared" si="609"/>
        <v>Not Used</v>
      </c>
      <c r="G5582" s="17" t="s">
        <v>159</v>
      </c>
      <c r="H5582" s="18" t="s">
        <v>167</v>
      </c>
      <c r="I5582" s="26" t="s">
        <v>167</v>
      </c>
      <c r="J5582" s="19" t="str">
        <f t="shared" si="614"/>
        <v>Not Used</v>
      </c>
      <c r="K5582" s="19" t="str">
        <f t="shared" si="615"/>
        <v>Not Used</v>
      </c>
      <c r="L5582" s="27" t="str">
        <f t="shared" si="611"/>
        <v>CHECK</v>
      </c>
      <c r="M5582" s="27" t="str">
        <f t="shared" si="612"/>
        <v>Unknown or No Record</v>
      </c>
    </row>
    <row r="5583" spans="1:13" x14ac:dyDescent="0.25">
      <c r="A5583" s="15" t="s">
        <v>170</v>
      </c>
      <c r="B5583" s="16" t="s">
        <v>39</v>
      </c>
      <c r="C5583" s="15" t="str">
        <f t="shared" si="610"/>
        <v>Unknown_Very Hard</v>
      </c>
      <c r="D5583" s="15">
        <v>0</v>
      </c>
      <c r="E5583" s="33">
        <f t="shared" si="613"/>
        <v>-4.8134274696818129E-2</v>
      </c>
      <c r="F5583" s="15" t="str">
        <f t="shared" si="609"/>
        <v>Not Used</v>
      </c>
      <c r="G5583" s="17" t="s">
        <v>159</v>
      </c>
      <c r="H5583" s="18" t="s">
        <v>167</v>
      </c>
      <c r="I5583" s="26" t="s">
        <v>167</v>
      </c>
      <c r="J5583" s="19" t="str">
        <f t="shared" si="614"/>
        <v>Not Used</v>
      </c>
      <c r="K5583" s="19" t="str">
        <f t="shared" si="615"/>
        <v>Not Used</v>
      </c>
      <c r="L5583" s="27" t="str">
        <f t="shared" si="611"/>
        <v>CHECK</v>
      </c>
      <c r="M5583" s="27" t="str">
        <f t="shared" si="612"/>
        <v>Unknown or No Record</v>
      </c>
    </row>
    <row r="5584" spans="1:13" x14ac:dyDescent="0.25">
      <c r="A5584" s="15" t="s">
        <v>170</v>
      </c>
      <c r="B5584" s="16" t="s">
        <v>40</v>
      </c>
      <c r="C5584" s="15" t="str">
        <f t="shared" si="610"/>
        <v>Unknown_W/Boulders</v>
      </c>
      <c r="D5584" s="15">
        <v>0</v>
      </c>
      <c r="E5584" s="33">
        <f t="shared" si="613"/>
        <v>-4.8134274696818129E-2</v>
      </c>
      <c r="F5584" s="15" t="str">
        <f t="shared" si="609"/>
        <v>Not Used</v>
      </c>
      <c r="G5584" s="17" t="s">
        <v>159</v>
      </c>
      <c r="H5584" s="18" t="s">
        <v>167</v>
      </c>
      <c r="I5584" s="26" t="s">
        <v>167</v>
      </c>
      <c r="J5584" s="19" t="str">
        <f t="shared" si="614"/>
        <v>Not Used</v>
      </c>
      <c r="K5584" s="19" t="str">
        <f t="shared" si="615"/>
        <v>Not Used</v>
      </c>
      <c r="L5584" s="27" t="str">
        <f t="shared" si="611"/>
        <v>CHECK</v>
      </c>
      <c r="M5584" s="27" t="str">
        <f t="shared" si="612"/>
        <v>Unknown or No Record</v>
      </c>
    </row>
    <row r="5585" spans="1:13" x14ac:dyDescent="0.25">
      <c r="A5585" s="15" t="s">
        <v>170</v>
      </c>
      <c r="B5585" s="16" t="s">
        <v>41</v>
      </c>
      <c r="C5585" s="15" t="str">
        <f t="shared" si="610"/>
        <v>Unknown_W/Clay</v>
      </c>
      <c r="D5585" s="15">
        <v>3</v>
      </c>
      <c r="E5585" s="33">
        <f t="shared" si="613"/>
        <v>-4.7956768775974754E-2</v>
      </c>
      <c r="F5585" s="15" t="str">
        <f t="shared" si="609"/>
        <v>Rare/Uncommon</v>
      </c>
      <c r="G5585" s="17" t="s">
        <v>159</v>
      </c>
      <c r="H5585" s="18" t="s">
        <v>167</v>
      </c>
      <c r="I5585" s="26" t="s">
        <v>167</v>
      </c>
      <c r="J5585" s="19" t="str">
        <f t="shared" si="614"/>
        <v>Needs Review</v>
      </c>
      <c r="K5585" s="19" t="str">
        <f t="shared" si="615"/>
        <v>Bell &amp; Erber</v>
      </c>
      <c r="L5585" s="27" t="str">
        <f t="shared" si="611"/>
        <v>Unknown or No Record</v>
      </c>
      <c r="M5585" s="27" t="str">
        <f t="shared" si="612"/>
        <v>Unknown or No Record</v>
      </c>
    </row>
    <row r="5586" spans="1:13" x14ac:dyDescent="0.25">
      <c r="A5586" s="15" t="s">
        <v>170</v>
      </c>
      <c r="B5586" s="16" t="s">
        <v>42</v>
      </c>
      <c r="C5586" s="15" t="str">
        <f t="shared" si="610"/>
        <v>Unknown_W/Coal</v>
      </c>
      <c r="D5586" s="15">
        <v>0</v>
      </c>
      <c r="E5586" s="33">
        <f t="shared" si="613"/>
        <v>-4.8134274696818129E-2</v>
      </c>
      <c r="F5586" s="15" t="str">
        <f t="shared" si="609"/>
        <v>Not Used</v>
      </c>
      <c r="G5586" s="17" t="s">
        <v>159</v>
      </c>
      <c r="H5586" s="18" t="s">
        <v>167</v>
      </c>
      <c r="I5586" s="26" t="s">
        <v>167</v>
      </c>
      <c r="J5586" s="19" t="str">
        <f t="shared" si="614"/>
        <v>Not Used</v>
      </c>
      <c r="K5586" s="19" t="str">
        <f t="shared" si="615"/>
        <v>Not Used</v>
      </c>
      <c r="L5586" s="27" t="str">
        <f t="shared" si="611"/>
        <v>CHECK</v>
      </c>
      <c r="M5586" s="27" t="str">
        <f t="shared" si="612"/>
        <v>Unknown or No Record</v>
      </c>
    </row>
    <row r="5587" spans="1:13" x14ac:dyDescent="0.25">
      <c r="A5587" s="15" t="s">
        <v>170</v>
      </c>
      <c r="B5587" s="16" t="s">
        <v>43</v>
      </c>
      <c r="C5587" s="15" t="str">
        <f t="shared" si="610"/>
        <v>Unknown_W/Cobbles</v>
      </c>
      <c r="D5587" s="15">
        <v>0</v>
      </c>
      <c r="E5587" s="33">
        <f t="shared" si="613"/>
        <v>-4.8134274696818129E-2</v>
      </c>
      <c r="F5587" s="15" t="str">
        <f t="shared" si="609"/>
        <v>Not Used</v>
      </c>
      <c r="G5587" s="17" t="s">
        <v>159</v>
      </c>
      <c r="H5587" s="18" t="s">
        <v>167</v>
      </c>
      <c r="I5587" s="26" t="s">
        <v>167</v>
      </c>
      <c r="J5587" s="19" t="str">
        <f t="shared" si="614"/>
        <v>Not Used</v>
      </c>
      <c r="K5587" s="19" t="str">
        <f t="shared" si="615"/>
        <v>Not Used</v>
      </c>
      <c r="L5587" s="27" t="str">
        <f t="shared" si="611"/>
        <v>CHECK</v>
      </c>
      <c r="M5587" s="27" t="str">
        <f t="shared" si="612"/>
        <v>Unknown or No Record</v>
      </c>
    </row>
    <row r="5588" spans="1:13" x14ac:dyDescent="0.25">
      <c r="A5588" s="15" t="s">
        <v>170</v>
      </c>
      <c r="B5588" s="16" t="s">
        <v>44</v>
      </c>
      <c r="C5588" s="15" t="str">
        <f t="shared" si="610"/>
        <v>Unknown_W/Dolomite</v>
      </c>
      <c r="D5588" s="15">
        <v>0</v>
      </c>
      <c r="E5588" s="33">
        <f t="shared" si="613"/>
        <v>-4.8134274696818129E-2</v>
      </c>
      <c r="F5588" s="15" t="str">
        <f t="shared" si="609"/>
        <v>Not Used</v>
      </c>
      <c r="G5588" s="17" t="s">
        <v>159</v>
      </c>
      <c r="H5588" s="18" t="s">
        <v>167</v>
      </c>
      <c r="I5588" s="26" t="s">
        <v>167</v>
      </c>
      <c r="J5588" s="19" t="str">
        <f t="shared" si="614"/>
        <v>Not Used</v>
      </c>
      <c r="K5588" s="19" t="str">
        <f t="shared" si="615"/>
        <v>Not Used</v>
      </c>
      <c r="L5588" s="27" t="str">
        <f t="shared" si="611"/>
        <v>CHECK</v>
      </c>
      <c r="M5588" s="27" t="str">
        <f t="shared" si="612"/>
        <v>Unknown or No Record</v>
      </c>
    </row>
    <row r="5589" spans="1:13" x14ac:dyDescent="0.25">
      <c r="A5589" s="15" t="s">
        <v>170</v>
      </c>
      <c r="B5589" s="16" t="s">
        <v>45</v>
      </c>
      <c r="C5589" s="15" t="str">
        <f t="shared" si="610"/>
        <v>Unknown_W/Gravel</v>
      </c>
      <c r="D5589" s="15">
        <v>0</v>
      </c>
      <c r="E5589" s="33">
        <f t="shared" si="613"/>
        <v>-4.8134274696818129E-2</v>
      </c>
      <c r="F5589" s="15" t="str">
        <f t="shared" si="609"/>
        <v>Not Used</v>
      </c>
      <c r="G5589" s="17" t="s">
        <v>159</v>
      </c>
      <c r="H5589" s="18" t="s">
        <v>167</v>
      </c>
      <c r="I5589" s="26" t="s">
        <v>167</v>
      </c>
      <c r="J5589" s="19" t="str">
        <f t="shared" si="614"/>
        <v>Not Used</v>
      </c>
      <c r="K5589" s="19" t="str">
        <f t="shared" si="615"/>
        <v>Not Used</v>
      </c>
      <c r="L5589" s="27" t="str">
        <f t="shared" si="611"/>
        <v>CHECK</v>
      </c>
      <c r="M5589" s="27" t="str">
        <f t="shared" si="612"/>
        <v>Unknown or No Record</v>
      </c>
    </row>
    <row r="5590" spans="1:13" x14ac:dyDescent="0.25">
      <c r="A5590" s="15" t="s">
        <v>170</v>
      </c>
      <c r="B5590" s="16" t="s">
        <v>46</v>
      </c>
      <c r="C5590" s="15" t="str">
        <f t="shared" si="610"/>
        <v>Unknown_W/Gypsum</v>
      </c>
      <c r="D5590" s="15">
        <v>0</v>
      </c>
      <c r="E5590" s="33">
        <f t="shared" si="613"/>
        <v>-4.8134274696818129E-2</v>
      </c>
      <c r="F5590" s="15" t="str">
        <f t="shared" si="609"/>
        <v>Not Used</v>
      </c>
      <c r="G5590" s="17" t="s">
        <v>159</v>
      </c>
      <c r="H5590" s="18" t="s">
        <v>167</v>
      </c>
      <c r="I5590" s="26" t="s">
        <v>167</v>
      </c>
      <c r="J5590" s="19" t="str">
        <f t="shared" si="614"/>
        <v>Not Used</v>
      </c>
      <c r="K5590" s="19" t="str">
        <f t="shared" si="615"/>
        <v>Not Used</v>
      </c>
      <c r="L5590" s="27" t="str">
        <f t="shared" si="611"/>
        <v>CHECK</v>
      </c>
      <c r="M5590" s="27" t="str">
        <f t="shared" si="612"/>
        <v>Unknown or No Record</v>
      </c>
    </row>
    <row r="5591" spans="1:13" x14ac:dyDescent="0.25">
      <c r="A5591" s="15" t="s">
        <v>170</v>
      </c>
      <c r="B5591" s="16" t="s">
        <v>47</v>
      </c>
      <c r="C5591" s="15" t="str">
        <f t="shared" si="610"/>
        <v>Unknown_W/Limestone</v>
      </c>
      <c r="D5591" s="15">
        <v>0</v>
      </c>
      <c r="E5591" s="33">
        <f t="shared" si="613"/>
        <v>-4.8134274696818129E-2</v>
      </c>
      <c r="F5591" s="15" t="str">
        <f t="shared" si="609"/>
        <v>Not Used</v>
      </c>
      <c r="G5591" s="17" t="s">
        <v>159</v>
      </c>
      <c r="H5591" s="18" t="s">
        <v>167</v>
      </c>
      <c r="I5591" s="26" t="s">
        <v>167</v>
      </c>
      <c r="J5591" s="19" t="str">
        <f t="shared" si="614"/>
        <v>Not Used</v>
      </c>
      <c r="K5591" s="19" t="str">
        <f t="shared" si="615"/>
        <v>Not Used</v>
      </c>
      <c r="L5591" s="27" t="str">
        <f t="shared" si="611"/>
        <v>CHECK</v>
      </c>
      <c r="M5591" s="27" t="str">
        <f t="shared" si="612"/>
        <v>Unknown or No Record</v>
      </c>
    </row>
    <row r="5592" spans="1:13" x14ac:dyDescent="0.25">
      <c r="A5592" s="15" t="s">
        <v>170</v>
      </c>
      <c r="B5592" s="16" t="s">
        <v>48</v>
      </c>
      <c r="C5592" s="15" t="str">
        <f t="shared" si="610"/>
        <v>Unknown_W/Pyrite</v>
      </c>
      <c r="D5592" s="15">
        <v>0</v>
      </c>
      <c r="E5592" s="33">
        <f t="shared" si="613"/>
        <v>-4.8134274696818129E-2</v>
      </c>
      <c r="F5592" s="15" t="str">
        <f t="shared" si="609"/>
        <v>Not Used</v>
      </c>
      <c r="G5592" s="17" t="s">
        <v>159</v>
      </c>
      <c r="H5592" s="18" t="s">
        <v>167</v>
      </c>
      <c r="I5592" s="26" t="s">
        <v>167</v>
      </c>
      <c r="J5592" s="19" t="str">
        <f t="shared" si="614"/>
        <v>Not Used</v>
      </c>
      <c r="K5592" s="19" t="str">
        <f t="shared" si="615"/>
        <v>Not Used</v>
      </c>
      <c r="L5592" s="27" t="str">
        <f t="shared" si="611"/>
        <v>CHECK</v>
      </c>
      <c r="M5592" s="27" t="str">
        <f t="shared" si="612"/>
        <v>Unknown or No Record</v>
      </c>
    </row>
    <row r="5593" spans="1:13" x14ac:dyDescent="0.25">
      <c r="A5593" s="15" t="s">
        <v>170</v>
      </c>
      <c r="B5593" s="16" t="s">
        <v>49</v>
      </c>
      <c r="C5593" s="15" t="str">
        <f t="shared" si="610"/>
        <v>Unknown_W/Sand</v>
      </c>
      <c r="D5593" s="15">
        <v>2</v>
      </c>
      <c r="E5593" s="33">
        <f t="shared" si="613"/>
        <v>-4.8015937416255879E-2</v>
      </c>
      <c r="F5593" s="15" t="str">
        <f t="shared" si="609"/>
        <v>Rare/Uncommon</v>
      </c>
      <c r="G5593" s="17" t="s">
        <v>159</v>
      </c>
      <c r="H5593" s="18" t="s">
        <v>167</v>
      </c>
      <c r="I5593" s="26" t="s">
        <v>167</v>
      </c>
      <c r="J5593" s="19" t="str">
        <f t="shared" si="614"/>
        <v>Needs Review</v>
      </c>
      <c r="K5593" s="19" t="str">
        <f t="shared" si="615"/>
        <v>Bell &amp; Erber</v>
      </c>
      <c r="L5593" s="27" t="str">
        <f t="shared" si="611"/>
        <v>Unknown or No Record</v>
      </c>
      <c r="M5593" s="27" t="str">
        <f t="shared" si="612"/>
        <v>Unknown or No Record</v>
      </c>
    </row>
    <row r="5594" spans="1:13" x14ac:dyDescent="0.25">
      <c r="A5594" s="15" t="s">
        <v>170</v>
      </c>
      <c r="B5594" s="16" t="s">
        <v>50</v>
      </c>
      <c r="C5594" s="15" t="str">
        <f t="shared" si="610"/>
        <v>Unknown_W/Sandstone</v>
      </c>
      <c r="D5594" s="15">
        <v>0</v>
      </c>
      <c r="E5594" s="33">
        <f t="shared" si="613"/>
        <v>-4.8134274696818129E-2</v>
      </c>
      <c r="F5594" s="15" t="str">
        <f t="shared" si="609"/>
        <v>Not Used</v>
      </c>
      <c r="G5594" s="17" t="s">
        <v>159</v>
      </c>
      <c r="H5594" s="18" t="s">
        <v>167</v>
      </c>
      <c r="I5594" s="26" t="s">
        <v>167</v>
      </c>
      <c r="J5594" s="19" t="str">
        <f t="shared" si="614"/>
        <v>Not Used</v>
      </c>
      <c r="K5594" s="19" t="str">
        <f t="shared" si="615"/>
        <v>Not Used</v>
      </c>
      <c r="L5594" s="27" t="str">
        <f t="shared" si="611"/>
        <v>CHECK</v>
      </c>
      <c r="M5594" s="27" t="str">
        <f t="shared" si="612"/>
        <v>Unknown or No Record</v>
      </c>
    </row>
    <row r="5595" spans="1:13" x14ac:dyDescent="0.25">
      <c r="A5595" s="15" t="s">
        <v>170</v>
      </c>
      <c r="B5595" s="16" t="s">
        <v>51</v>
      </c>
      <c r="C5595" s="15" t="str">
        <f t="shared" si="610"/>
        <v>Unknown_W/Shale</v>
      </c>
      <c r="D5595" s="15">
        <v>1</v>
      </c>
      <c r="E5595" s="33">
        <f t="shared" si="613"/>
        <v>-4.8075106056537004E-2</v>
      </c>
      <c r="F5595" s="15" t="str">
        <f t="shared" si="609"/>
        <v>Rare/Uncommon</v>
      </c>
      <c r="G5595" s="17" t="s">
        <v>159</v>
      </c>
      <c r="H5595" s="18" t="s">
        <v>167</v>
      </c>
      <c r="I5595" s="26" t="s">
        <v>167</v>
      </c>
      <c r="J5595" s="19" t="str">
        <f t="shared" si="614"/>
        <v>Needs Review</v>
      </c>
      <c r="K5595" s="19" t="str">
        <f t="shared" si="615"/>
        <v>Bell &amp; Erber</v>
      </c>
      <c r="L5595" s="27" t="str">
        <f t="shared" si="611"/>
        <v>Unknown or No Record</v>
      </c>
      <c r="M5595" s="27" t="str">
        <f t="shared" si="612"/>
        <v>Unknown or No Record</v>
      </c>
    </row>
    <row r="5596" spans="1:13" x14ac:dyDescent="0.25">
      <c r="A5596" s="15" t="s">
        <v>170</v>
      </c>
      <c r="B5596" s="16" t="s">
        <v>52</v>
      </c>
      <c r="C5596" s="15" t="str">
        <f t="shared" si="610"/>
        <v>Unknown_W/Silt</v>
      </c>
      <c r="D5596" s="15">
        <v>0</v>
      </c>
      <c r="E5596" s="33">
        <f t="shared" si="613"/>
        <v>-4.8134274696818129E-2</v>
      </c>
      <c r="F5596" s="15" t="str">
        <f t="shared" si="609"/>
        <v>Not Used</v>
      </c>
      <c r="G5596" s="17" t="s">
        <v>159</v>
      </c>
      <c r="H5596" s="18" t="s">
        <v>167</v>
      </c>
      <c r="I5596" s="26" t="s">
        <v>167</v>
      </c>
      <c r="J5596" s="19" t="str">
        <f t="shared" si="614"/>
        <v>Not Used</v>
      </c>
      <c r="K5596" s="19" t="str">
        <f t="shared" si="615"/>
        <v>Not Used</v>
      </c>
      <c r="L5596" s="27" t="str">
        <f t="shared" si="611"/>
        <v>CHECK</v>
      </c>
      <c r="M5596" s="27" t="str">
        <f t="shared" si="612"/>
        <v>Unknown or No Record</v>
      </c>
    </row>
    <row r="5597" spans="1:13" x14ac:dyDescent="0.25">
      <c r="A5597" s="15" t="s">
        <v>170</v>
      </c>
      <c r="B5597" s="16" t="s">
        <v>53</v>
      </c>
      <c r="C5597" s="15" t="str">
        <f t="shared" si="610"/>
        <v>Unknown_W/Stones</v>
      </c>
      <c r="D5597" s="15">
        <v>0</v>
      </c>
      <c r="E5597" s="33">
        <f t="shared" si="613"/>
        <v>-4.8134274696818129E-2</v>
      </c>
      <c r="F5597" s="15" t="str">
        <f t="shared" si="609"/>
        <v>Not Used</v>
      </c>
      <c r="G5597" s="17" t="s">
        <v>159</v>
      </c>
      <c r="H5597" s="18" t="s">
        <v>167</v>
      </c>
      <c r="I5597" s="26" t="s">
        <v>167</v>
      </c>
      <c r="J5597" s="19" t="str">
        <f t="shared" si="614"/>
        <v>Not Used</v>
      </c>
      <c r="K5597" s="19" t="str">
        <f t="shared" si="615"/>
        <v>Not Used</v>
      </c>
      <c r="L5597" s="27" t="str">
        <f t="shared" si="611"/>
        <v>CHECK</v>
      </c>
      <c r="M5597" s="27" t="str">
        <f t="shared" si="612"/>
        <v>Unknown or No Record</v>
      </c>
    </row>
    <row r="5598" spans="1:13" x14ac:dyDescent="0.25">
      <c r="A5598" s="15" t="s">
        <v>170</v>
      </c>
      <c r="B5598" s="16" t="s">
        <v>54</v>
      </c>
      <c r="C5598" s="15" t="str">
        <f t="shared" si="610"/>
        <v>Unknown_Water Bearing</v>
      </c>
      <c r="D5598" s="15">
        <v>8</v>
      </c>
      <c r="E5598" s="33">
        <f t="shared" si="613"/>
        <v>-4.7660925574569114E-2</v>
      </c>
      <c r="F5598" s="15" t="str">
        <f t="shared" si="609"/>
        <v>Rare/Uncommon</v>
      </c>
      <c r="G5598" s="17" t="s">
        <v>159</v>
      </c>
      <c r="H5598" s="18" t="s">
        <v>167</v>
      </c>
      <c r="I5598" s="26" t="s">
        <v>167</v>
      </c>
      <c r="J5598" s="19" t="str">
        <f t="shared" si="614"/>
        <v>Needs Review</v>
      </c>
      <c r="K5598" s="19" t="str">
        <f t="shared" si="615"/>
        <v>Bell &amp; Erber</v>
      </c>
      <c r="L5598" s="27" t="str">
        <f t="shared" si="611"/>
        <v>Unknown or No Record</v>
      </c>
      <c r="M5598" s="27" t="str">
        <f t="shared" si="612"/>
        <v>Unknown or No Record</v>
      </c>
    </row>
    <row r="5599" spans="1:13" x14ac:dyDescent="0.25">
      <c r="A5599" s="15" t="s">
        <v>170</v>
      </c>
      <c r="B5599" s="16" t="s">
        <v>55</v>
      </c>
      <c r="C5599" s="15" t="str">
        <f t="shared" si="610"/>
        <v>Unknown_Weathered</v>
      </c>
      <c r="D5599" s="15">
        <v>0</v>
      </c>
      <c r="E5599" s="33">
        <f t="shared" si="613"/>
        <v>-4.8134274696818129E-2</v>
      </c>
      <c r="F5599" s="15" t="str">
        <f t="shared" si="609"/>
        <v>Not Used</v>
      </c>
      <c r="G5599" s="17" t="s">
        <v>159</v>
      </c>
      <c r="H5599" s="18" t="s">
        <v>167</v>
      </c>
      <c r="I5599" s="26" t="s">
        <v>167</v>
      </c>
      <c r="J5599" s="19" t="str">
        <f t="shared" si="614"/>
        <v>Not Used</v>
      </c>
      <c r="K5599" s="19" t="str">
        <f t="shared" si="615"/>
        <v>Not Used</v>
      </c>
      <c r="L5599" s="27" t="str">
        <f t="shared" si="611"/>
        <v>CHECK</v>
      </c>
      <c r="M5599" s="27" t="str">
        <f t="shared" si="612"/>
        <v>Unknown or No Record</v>
      </c>
    </row>
    <row r="5600" spans="1:13" x14ac:dyDescent="0.25">
      <c r="A5600" s="15" t="s">
        <v>170</v>
      </c>
      <c r="B5600" s="16" t="s">
        <v>56</v>
      </c>
      <c r="C5600" s="15" t="str">
        <f t="shared" si="610"/>
        <v>Unknown_Wet/Moist</v>
      </c>
      <c r="D5600" s="15">
        <v>0</v>
      </c>
      <c r="E5600" s="33">
        <f t="shared" si="613"/>
        <v>-4.8134274696818129E-2</v>
      </c>
      <c r="F5600" s="15" t="str">
        <f t="shared" si="609"/>
        <v>Not Used</v>
      </c>
      <c r="G5600" s="17" t="s">
        <v>159</v>
      </c>
      <c r="H5600" s="18" t="s">
        <v>167</v>
      </c>
      <c r="I5600" s="26" t="s">
        <v>167</v>
      </c>
      <c r="J5600" s="19" t="str">
        <f t="shared" si="614"/>
        <v>Not Used</v>
      </c>
      <c r="K5600" s="19" t="str">
        <f t="shared" si="615"/>
        <v>Not Used</v>
      </c>
      <c r="L5600" s="27" t="str">
        <f t="shared" si="611"/>
        <v>CHECK</v>
      </c>
      <c r="M5600" s="27" t="str">
        <f t="shared" si="612"/>
        <v>Unknown or No Record</v>
      </c>
    </row>
    <row r="5601" spans="1:13" x14ac:dyDescent="0.25">
      <c r="A5601" s="15" t="s">
        <v>170</v>
      </c>
      <c r="B5601" s="16" t="s">
        <v>57</v>
      </c>
      <c r="C5601" s="15" t="str">
        <f t="shared" si="610"/>
        <v>Unknown_Wood</v>
      </c>
      <c r="D5601" s="15">
        <v>1</v>
      </c>
      <c r="E5601" s="33">
        <f t="shared" si="613"/>
        <v>-4.8075106056537004E-2</v>
      </c>
      <c r="F5601" s="15" t="str">
        <f t="shared" si="609"/>
        <v>Rare/Uncommon</v>
      </c>
      <c r="G5601" s="17" t="s">
        <v>159</v>
      </c>
      <c r="H5601" s="18" t="s">
        <v>167</v>
      </c>
      <c r="I5601" s="26" t="s">
        <v>167</v>
      </c>
      <c r="J5601" s="19" t="str">
        <f t="shared" si="614"/>
        <v>Needs Review</v>
      </c>
      <c r="K5601" s="19" t="str">
        <f t="shared" si="615"/>
        <v>Bell &amp; Erber</v>
      </c>
      <c r="L5601" s="27" t="str">
        <f t="shared" si="611"/>
        <v>Unknown or No Record</v>
      </c>
      <c r="M5601" s="27" t="str">
        <f t="shared" si="612"/>
        <v>Unknown or No Record</v>
      </c>
    </row>
    <row r="5602" spans="1:13" x14ac:dyDescent="0.25">
      <c r="A5602" s="15" t="s">
        <v>157</v>
      </c>
      <c r="B5602" s="16"/>
      <c r="C5602" s="15" t="str">
        <f t="shared" si="610"/>
        <v>Void_</v>
      </c>
      <c r="D5602" s="15">
        <v>360</v>
      </c>
      <c r="E5602" s="33">
        <f t="shared" si="613"/>
        <v>-2.6833564195612534E-2</v>
      </c>
      <c r="F5602" s="15" t="str">
        <f t="shared" si="609"/>
        <v>Rare/Uncommon</v>
      </c>
      <c r="G5602" s="17" t="s">
        <v>167</v>
      </c>
      <c r="H5602" s="18" t="s">
        <v>167</v>
      </c>
      <c r="I5602" s="26" t="s">
        <v>167</v>
      </c>
      <c r="J5602" s="19" t="str">
        <f t="shared" si="614"/>
        <v>Yes</v>
      </c>
      <c r="K5602" s="19" t="str">
        <f t="shared" si="615"/>
        <v>Everyone Agrees</v>
      </c>
      <c r="L5602" s="27" t="str">
        <f t="shared" si="611"/>
        <v>Unknown or No Record</v>
      </c>
      <c r="M5602" s="27" t="str">
        <f t="shared" si="612"/>
        <v>Unknown or No Record</v>
      </c>
    </row>
    <row r="5603" spans="1:13" x14ac:dyDescent="0.25">
      <c r="A5603" s="15" t="s">
        <v>157</v>
      </c>
      <c r="B5603" s="16" t="s">
        <v>4</v>
      </c>
      <c r="C5603" s="15" t="str">
        <f t="shared" si="610"/>
        <v>Void_Broken</v>
      </c>
      <c r="D5603" s="15">
        <v>0</v>
      </c>
      <c r="E5603" s="33">
        <f t="shared" si="613"/>
        <v>-4.8134274696818129E-2</v>
      </c>
      <c r="F5603" s="15" t="str">
        <f t="shared" si="609"/>
        <v>Not Used</v>
      </c>
      <c r="G5603" s="17" t="s">
        <v>159</v>
      </c>
      <c r="H5603" s="18" t="s">
        <v>167</v>
      </c>
      <c r="I5603" s="26" t="s">
        <v>167</v>
      </c>
      <c r="J5603" s="19" t="str">
        <f t="shared" si="614"/>
        <v>Not Used</v>
      </c>
      <c r="K5603" s="19" t="str">
        <f t="shared" si="615"/>
        <v>Not Used</v>
      </c>
      <c r="L5603" s="27" t="str">
        <f t="shared" si="611"/>
        <v>CHECK</v>
      </c>
      <c r="M5603" s="27" t="str">
        <f t="shared" si="612"/>
        <v>Unknown or No Record</v>
      </c>
    </row>
    <row r="5604" spans="1:13" x14ac:dyDescent="0.25">
      <c r="A5604" s="15" t="s">
        <v>157</v>
      </c>
      <c r="B5604" s="16" t="s">
        <v>5</v>
      </c>
      <c r="C5604" s="15" t="str">
        <f t="shared" si="610"/>
        <v>Void_Cemented</v>
      </c>
      <c r="D5604" s="15">
        <v>1</v>
      </c>
      <c r="E5604" s="33">
        <f t="shared" si="613"/>
        <v>-4.8075106056537004E-2</v>
      </c>
      <c r="F5604" s="15" t="str">
        <f t="shared" si="609"/>
        <v>Rare/Uncommon</v>
      </c>
      <c r="G5604" s="17" t="s">
        <v>159</v>
      </c>
      <c r="H5604" s="18" t="s">
        <v>167</v>
      </c>
      <c r="I5604" s="26" t="s">
        <v>167</v>
      </c>
      <c r="J5604" s="19" t="str">
        <f t="shared" si="614"/>
        <v>Needs Review</v>
      </c>
      <c r="K5604" s="19" t="str">
        <f t="shared" si="615"/>
        <v>Bell &amp; Erber</v>
      </c>
      <c r="L5604" s="27" t="str">
        <f t="shared" si="611"/>
        <v>Unknown or No Record</v>
      </c>
      <c r="M5604" s="27" t="str">
        <f t="shared" si="612"/>
        <v>Unknown or No Record</v>
      </c>
    </row>
    <row r="5605" spans="1:13" x14ac:dyDescent="0.25">
      <c r="A5605" s="15" t="s">
        <v>157</v>
      </c>
      <c r="B5605" s="16" t="s">
        <v>6</v>
      </c>
      <c r="C5605" s="15" t="str">
        <f t="shared" si="610"/>
        <v>Void_Clayey</v>
      </c>
      <c r="D5605" s="15">
        <v>1</v>
      </c>
      <c r="E5605" s="33">
        <f t="shared" si="613"/>
        <v>-4.8075106056537004E-2</v>
      </c>
      <c r="F5605" s="15" t="str">
        <f t="shared" si="609"/>
        <v>Rare/Uncommon</v>
      </c>
      <c r="G5605" s="17" t="s">
        <v>159</v>
      </c>
      <c r="H5605" s="18" t="s">
        <v>167</v>
      </c>
      <c r="I5605" s="26" t="s">
        <v>167</v>
      </c>
      <c r="J5605" s="19" t="str">
        <f t="shared" si="614"/>
        <v>Needs Review</v>
      </c>
      <c r="K5605" s="19" t="str">
        <f t="shared" si="615"/>
        <v>Bell &amp; Erber</v>
      </c>
      <c r="L5605" s="27" t="str">
        <f t="shared" si="611"/>
        <v>Unknown or No Record</v>
      </c>
      <c r="M5605" s="27" t="str">
        <f t="shared" si="612"/>
        <v>Unknown or No Record</v>
      </c>
    </row>
    <row r="5606" spans="1:13" x14ac:dyDescent="0.25">
      <c r="A5606" s="15" t="s">
        <v>157</v>
      </c>
      <c r="B5606" s="16" t="s">
        <v>7</v>
      </c>
      <c r="C5606" s="15" t="str">
        <f t="shared" si="610"/>
        <v>Void_Coarse</v>
      </c>
      <c r="D5606" s="15">
        <v>1</v>
      </c>
      <c r="E5606" s="33">
        <f t="shared" si="613"/>
        <v>-4.8075106056537004E-2</v>
      </c>
      <c r="F5606" s="15" t="str">
        <f t="shared" si="609"/>
        <v>Rare/Uncommon</v>
      </c>
      <c r="G5606" s="17" t="s">
        <v>159</v>
      </c>
      <c r="H5606" s="18" t="s">
        <v>167</v>
      </c>
      <c r="I5606" s="26" t="s">
        <v>167</v>
      </c>
      <c r="J5606" s="19" t="str">
        <f t="shared" si="614"/>
        <v>Needs Review</v>
      </c>
      <c r="K5606" s="19" t="str">
        <f t="shared" si="615"/>
        <v>Bell &amp; Erber</v>
      </c>
      <c r="L5606" s="27" t="str">
        <f t="shared" si="611"/>
        <v>Unknown or No Record</v>
      </c>
      <c r="M5606" s="27" t="str">
        <f t="shared" si="612"/>
        <v>Unknown or No Record</v>
      </c>
    </row>
    <row r="5607" spans="1:13" x14ac:dyDescent="0.25">
      <c r="A5607" s="15" t="s">
        <v>157</v>
      </c>
      <c r="B5607" s="16" t="s">
        <v>8</v>
      </c>
      <c r="C5607" s="15" t="str">
        <f t="shared" si="610"/>
        <v>Void_Dense</v>
      </c>
      <c r="D5607" s="15">
        <v>0</v>
      </c>
      <c r="E5607" s="33">
        <f t="shared" si="613"/>
        <v>-4.8134274696818129E-2</v>
      </c>
      <c r="F5607" s="15" t="str">
        <f t="shared" si="609"/>
        <v>Not Used</v>
      </c>
      <c r="G5607" s="17" t="s">
        <v>159</v>
      </c>
      <c r="H5607" s="18" t="s">
        <v>167</v>
      </c>
      <c r="I5607" s="26" t="s">
        <v>167</v>
      </c>
      <c r="J5607" s="19" t="str">
        <f t="shared" si="614"/>
        <v>Not Used</v>
      </c>
      <c r="K5607" s="19" t="str">
        <f t="shared" si="615"/>
        <v>Not Used</v>
      </c>
      <c r="L5607" s="27" t="str">
        <f t="shared" si="611"/>
        <v>CHECK</v>
      </c>
      <c r="M5607" s="27" t="str">
        <f t="shared" si="612"/>
        <v>Unknown or No Record</v>
      </c>
    </row>
    <row r="5608" spans="1:13" x14ac:dyDescent="0.25">
      <c r="A5608" s="15" t="s">
        <v>157</v>
      </c>
      <c r="B5608" s="16" t="s">
        <v>9</v>
      </c>
      <c r="C5608" s="15" t="str">
        <f t="shared" si="610"/>
        <v>Void_Dolomitic</v>
      </c>
      <c r="D5608" s="15">
        <v>0</v>
      </c>
      <c r="E5608" s="33">
        <f t="shared" si="613"/>
        <v>-4.8134274696818129E-2</v>
      </c>
      <c r="F5608" s="15" t="str">
        <f t="shared" si="609"/>
        <v>Not Used</v>
      </c>
      <c r="G5608" s="17" t="s">
        <v>159</v>
      </c>
      <c r="H5608" s="18" t="s">
        <v>167</v>
      </c>
      <c r="I5608" s="26" t="s">
        <v>167</v>
      </c>
      <c r="J5608" s="19" t="str">
        <f t="shared" si="614"/>
        <v>Not Used</v>
      </c>
      <c r="K5608" s="19" t="str">
        <f t="shared" si="615"/>
        <v>Not Used</v>
      </c>
      <c r="L5608" s="27" t="str">
        <f t="shared" si="611"/>
        <v>CHECK</v>
      </c>
      <c r="M5608" s="27" t="str">
        <f t="shared" si="612"/>
        <v>Unknown or No Record</v>
      </c>
    </row>
    <row r="5609" spans="1:13" x14ac:dyDescent="0.25">
      <c r="A5609" s="15" t="s">
        <v>157</v>
      </c>
      <c r="B5609" s="16" t="s">
        <v>10</v>
      </c>
      <c r="C5609" s="15" t="str">
        <f t="shared" si="610"/>
        <v>Void_Dry</v>
      </c>
      <c r="D5609" s="15">
        <v>1</v>
      </c>
      <c r="E5609" s="33">
        <f t="shared" si="613"/>
        <v>-4.8075106056537004E-2</v>
      </c>
      <c r="F5609" s="15" t="str">
        <f t="shared" si="609"/>
        <v>Rare/Uncommon</v>
      </c>
      <c r="G5609" s="17" t="s">
        <v>159</v>
      </c>
      <c r="H5609" s="18" t="s">
        <v>167</v>
      </c>
      <c r="I5609" s="26" t="s">
        <v>167</v>
      </c>
      <c r="J5609" s="19" t="str">
        <f t="shared" si="614"/>
        <v>Needs Review</v>
      </c>
      <c r="K5609" s="19" t="str">
        <f t="shared" si="615"/>
        <v>Bell &amp; Erber</v>
      </c>
      <c r="L5609" s="27" t="str">
        <f t="shared" si="611"/>
        <v>Unknown or No Record</v>
      </c>
      <c r="M5609" s="27" t="str">
        <f t="shared" si="612"/>
        <v>Unknown or No Record</v>
      </c>
    </row>
    <row r="5610" spans="1:13" x14ac:dyDescent="0.25">
      <c r="A5610" s="15" t="s">
        <v>157</v>
      </c>
      <c r="B5610" s="16" t="s">
        <v>11</v>
      </c>
      <c r="C5610" s="15" t="str">
        <f t="shared" si="610"/>
        <v>Void_Fill</v>
      </c>
      <c r="D5610" s="15">
        <v>38</v>
      </c>
      <c r="E5610" s="33">
        <f t="shared" si="613"/>
        <v>-4.5885866366135321E-2</v>
      </c>
      <c r="F5610" s="15" t="str">
        <f t="shared" si="609"/>
        <v>Rare/Uncommon</v>
      </c>
      <c r="G5610" s="17" t="s">
        <v>167</v>
      </c>
      <c r="H5610" s="18" t="s">
        <v>167</v>
      </c>
      <c r="I5610" s="26" t="s">
        <v>167</v>
      </c>
      <c r="J5610" s="19" t="str">
        <f t="shared" si="614"/>
        <v>Yes</v>
      </c>
      <c r="K5610" s="19" t="str">
        <f t="shared" si="615"/>
        <v>Everyone Agrees</v>
      </c>
      <c r="L5610" s="27" t="str">
        <f t="shared" si="611"/>
        <v>Unknown or No Record</v>
      </c>
      <c r="M5610" s="27" t="str">
        <f t="shared" si="612"/>
        <v>Unknown or No Record</v>
      </c>
    </row>
    <row r="5611" spans="1:13" x14ac:dyDescent="0.25">
      <c r="A5611" s="15" t="s">
        <v>157</v>
      </c>
      <c r="B5611" s="16" t="s">
        <v>12</v>
      </c>
      <c r="C5611" s="15" t="str">
        <f t="shared" si="610"/>
        <v>Void_Fine</v>
      </c>
      <c r="D5611" s="15">
        <v>2</v>
      </c>
      <c r="E5611" s="33">
        <f t="shared" si="613"/>
        <v>-4.8015937416255879E-2</v>
      </c>
      <c r="F5611" s="15" t="str">
        <f t="shared" si="609"/>
        <v>Rare/Uncommon</v>
      </c>
      <c r="G5611" s="17" t="s">
        <v>159</v>
      </c>
      <c r="H5611" s="18" t="s">
        <v>167</v>
      </c>
      <c r="I5611" s="26" t="s">
        <v>167</v>
      </c>
      <c r="J5611" s="19" t="str">
        <f t="shared" si="614"/>
        <v>Needs Review</v>
      </c>
      <c r="K5611" s="19" t="str">
        <f t="shared" si="615"/>
        <v>Bell &amp; Erber</v>
      </c>
      <c r="L5611" s="27" t="str">
        <f t="shared" si="611"/>
        <v>Unknown or No Record</v>
      </c>
      <c r="M5611" s="27" t="str">
        <f t="shared" si="612"/>
        <v>Unknown or No Record</v>
      </c>
    </row>
    <row r="5612" spans="1:13" x14ac:dyDescent="0.25">
      <c r="A5612" s="15" t="s">
        <v>157</v>
      </c>
      <c r="B5612" s="16" t="s">
        <v>13</v>
      </c>
      <c r="C5612" s="15" t="str">
        <f t="shared" si="610"/>
        <v>Void_Fine To Coarse</v>
      </c>
      <c r="D5612" s="15">
        <v>0</v>
      </c>
      <c r="E5612" s="33">
        <f t="shared" si="613"/>
        <v>-4.8134274696818129E-2</v>
      </c>
      <c r="F5612" s="15" t="str">
        <f t="shared" si="609"/>
        <v>Not Used</v>
      </c>
      <c r="G5612" s="17" t="s">
        <v>159</v>
      </c>
      <c r="H5612" s="18" t="s">
        <v>167</v>
      </c>
      <c r="I5612" s="26" t="s">
        <v>167</v>
      </c>
      <c r="J5612" s="19" t="str">
        <f t="shared" si="614"/>
        <v>Not Used</v>
      </c>
      <c r="K5612" s="19" t="str">
        <f t="shared" si="615"/>
        <v>Not Used</v>
      </c>
      <c r="L5612" s="27" t="str">
        <f t="shared" si="611"/>
        <v>CHECK</v>
      </c>
      <c r="M5612" s="27" t="str">
        <f t="shared" si="612"/>
        <v>Unknown or No Record</v>
      </c>
    </row>
    <row r="5613" spans="1:13" x14ac:dyDescent="0.25">
      <c r="A5613" s="15" t="s">
        <v>157</v>
      </c>
      <c r="B5613" s="16" t="s">
        <v>14</v>
      </c>
      <c r="C5613" s="15" t="str">
        <f t="shared" si="610"/>
        <v>Void_Fine To Medium</v>
      </c>
      <c r="D5613" s="15">
        <v>0</v>
      </c>
      <c r="E5613" s="33">
        <f t="shared" si="613"/>
        <v>-4.8134274696818129E-2</v>
      </c>
      <c r="F5613" s="15" t="str">
        <f t="shared" si="609"/>
        <v>Not Used</v>
      </c>
      <c r="G5613" s="17" t="s">
        <v>159</v>
      </c>
      <c r="H5613" s="18" t="s">
        <v>167</v>
      </c>
      <c r="I5613" s="26" t="s">
        <v>167</v>
      </c>
      <c r="J5613" s="19" t="str">
        <f t="shared" si="614"/>
        <v>Not Used</v>
      </c>
      <c r="K5613" s="19" t="str">
        <f t="shared" si="615"/>
        <v>Not Used</v>
      </c>
      <c r="L5613" s="27" t="str">
        <f t="shared" si="611"/>
        <v>CHECK</v>
      </c>
      <c r="M5613" s="27" t="str">
        <f t="shared" si="612"/>
        <v>Unknown or No Record</v>
      </c>
    </row>
    <row r="5614" spans="1:13" x14ac:dyDescent="0.25">
      <c r="A5614" s="15" t="s">
        <v>157</v>
      </c>
      <c r="B5614" s="16" t="s">
        <v>15</v>
      </c>
      <c r="C5614" s="15" t="str">
        <f t="shared" si="610"/>
        <v>Void_Firm</v>
      </c>
      <c r="D5614" s="15">
        <v>0</v>
      </c>
      <c r="E5614" s="33">
        <f t="shared" si="613"/>
        <v>-4.8134274696818129E-2</v>
      </c>
      <c r="F5614" s="15" t="str">
        <f t="shared" si="609"/>
        <v>Not Used</v>
      </c>
      <c r="G5614" s="17" t="s">
        <v>159</v>
      </c>
      <c r="H5614" s="18" t="s">
        <v>167</v>
      </c>
      <c r="I5614" s="26" t="s">
        <v>167</v>
      </c>
      <c r="J5614" s="19" t="str">
        <f t="shared" si="614"/>
        <v>Not Used</v>
      </c>
      <c r="K5614" s="19" t="str">
        <f t="shared" si="615"/>
        <v>Not Used</v>
      </c>
      <c r="L5614" s="27" t="str">
        <f t="shared" si="611"/>
        <v>CHECK</v>
      </c>
      <c r="M5614" s="27" t="str">
        <f t="shared" si="612"/>
        <v>Unknown or No Record</v>
      </c>
    </row>
    <row r="5615" spans="1:13" x14ac:dyDescent="0.25">
      <c r="A5615" s="15" t="s">
        <v>157</v>
      </c>
      <c r="B5615" s="16" t="s">
        <v>16</v>
      </c>
      <c r="C5615" s="15" t="str">
        <f t="shared" si="610"/>
        <v>Void_Fractured</v>
      </c>
      <c r="D5615" s="15">
        <v>2</v>
      </c>
      <c r="E5615" s="33">
        <f t="shared" si="613"/>
        <v>-4.8015937416255879E-2</v>
      </c>
      <c r="F5615" s="15" t="str">
        <f t="shared" si="609"/>
        <v>Rare/Uncommon</v>
      </c>
      <c r="G5615" s="17" t="s">
        <v>159</v>
      </c>
      <c r="H5615" s="18" t="s">
        <v>167</v>
      </c>
      <c r="I5615" s="26" t="s">
        <v>167</v>
      </c>
      <c r="J5615" s="19" t="str">
        <f t="shared" si="614"/>
        <v>Needs Review</v>
      </c>
      <c r="K5615" s="19" t="str">
        <f t="shared" si="615"/>
        <v>Bell &amp; Erber</v>
      </c>
      <c r="L5615" s="27" t="str">
        <f t="shared" si="611"/>
        <v>Unknown or No Record</v>
      </c>
      <c r="M5615" s="27" t="str">
        <f t="shared" si="612"/>
        <v>Unknown or No Record</v>
      </c>
    </row>
    <row r="5616" spans="1:13" x14ac:dyDescent="0.25">
      <c r="A5616" s="15" t="s">
        <v>157</v>
      </c>
      <c r="B5616" s="16" t="s">
        <v>17</v>
      </c>
      <c r="C5616" s="15" t="str">
        <f t="shared" si="610"/>
        <v>Void_Gravely</v>
      </c>
      <c r="D5616" s="15">
        <v>0</v>
      </c>
      <c r="E5616" s="33">
        <f t="shared" si="613"/>
        <v>-4.8134274696818129E-2</v>
      </c>
      <c r="F5616" s="15" t="str">
        <f t="shared" si="609"/>
        <v>Not Used</v>
      </c>
      <c r="G5616" s="17" t="s">
        <v>159</v>
      </c>
      <c r="H5616" s="18" t="s">
        <v>167</v>
      </c>
      <c r="I5616" s="26" t="s">
        <v>167</v>
      </c>
      <c r="J5616" s="19" t="str">
        <f t="shared" si="614"/>
        <v>Not Used</v>
      </c>
      <c r="K5616" s="19" t="str">
        <f t="shared" si="615"/>
        <v>Not Used</v>
      </c>
      <c r="L5616" s="27" t="str">
        <f t="shared" si="611"/>
        <v>CHECK</v>
      </c>
      <c r="M5616" s="27" t="str">
        <f t="shared" si="612"/>
        <v>Unknown or No Record</v>
      </c>
    </row>
    <row r="5617" spans="1:13" x14ac:dyDescent="0.25">
      <c r="A5617" s="15" t="s">
        <v>157</v>
      </c>
      <c r="B5617" s="16" t="s">
        <v>18</v>
      </c>
      <c r="C5617" s="15" t="str">
        <f t="shared" si="610"/>
        <v>Void_Gummy</v>
      </c>
      <c r="D5617" s="15">
        <v>0</v>
      </c>
      <c r="E5617" s="33">
        <f t="shared" si="613"/>
        <v>-4.8134274696818129E-2</v>
      </c>
      <c r="F5617" s="15" t="str">
        <f t="shared" si="609"/>
        <v>Not Used</v>
      </c>
      <c r="G5617" s="17" t="s">
        <v>159</v>
      </c>
      <c r="H5617" s="18" t="s">
        <v>167</v>
      </c>
      <c r="I5617" s="26" t="s">
        <v>167</v>
      </c>
      <c r="J5617" s="19" t="str">
        <f t="shared" si="614"/>
        <v>Not Used</v>
      </c>
      <c r="K5617" s="19" t="str">
        <f t="shared" si="615"/>
        <v>Not Used</v>
      </c>
      <c r="L5617" s="27" t="str">
        <f t="shared" si="611"/>
        <v>CHECK</v>
      </c>
      <c r="M5617" s="27" t="str">
        <f t="shared" si="612"/>
        <v>Unknown or No Record</v>
      </c>
    </row>
    <row r="5618" spans="1:13" x14ac:dyDescent="0.25">
      <c r="A5618" s="15" t="s">
        <v>157</v>
      </c>
      <c r="B5618" s="16" t="s">
        <v>19</v>
      </c>
      <c r="C5618" s="15" t="str">
        <f t="shared" si="610"/>
        <v>Void_Hard</v>
      </c>
      <c r="D5618" s="15">
        <v>6</v>
      </c>
      <c r="E5618" s="33">
        <f t="shared" si="613"/>
        <v>-4.7779262855131371E-2</v>
      </c>
      <c r="F5618" s="15" t="str">
        <f t="shared" si="609"/>
        <v>Rare/Uncommon</v>
      </c>
      <c r="G5618" s="17" t="s">
        <v>159</v>
      </c>
      <c r="H5618" s="18" t="s">
        <v>167</v>
      </c>
      <c r="I5618" s="26" t="s">
        <v>167</v>
      </c>
      <c r="J5618" s="19" t="str">
        <f t="shared" si="614"/>
        <v>Needs Review</v>
      </c>
      <c r="K5618" s="19" t="str">
        <f t="shared" si="615"/>
        <v>Bell &amp; Erber</v>
      </c>
      <c r="L5618" s="27" t="str">
        <f t="shared" si="611"/>
        <v>Unknown or No Record</v>
      </c>
      <c r="M5618" s="27" t="str">
        <f t="shared" si="612"/>
        <v>Unknown or No Record</v>
      </c>
    </row>
    <row r="5619" spans="1:13" x14ac:dyDescent="0.25">
      <c r="A5619" s="15" t="s">
        <v>157</v>
      </c>
      <c r="B5619" s="16" t="s">
        <v>20</v>
      </c>
      <c r="C5619" s="15" t="str">
        <f t="shared" si="610"/>
        <v>Void_Heaving/Quick</v>
      </c>
      <c r="D5619" s="15">
        <v>0</v>
      </c>
      <c r="E5619" s="33">
        <f t="shared" si="613"/>
        <v>-4.8134274696818129E-2</v>
      </c>
      <c r="F5619" s="15" t="str">
        <f t="shared" si="609"/>
        <v>Not Used</v>
      </c>
      <c r="G5619" s="17" t="s">
        <v>159</v>
      </c>
      <c r="H5619" s="18" t="s">
        <v>167</v>
      </c>
      <c r="I5619" s="26" t="s">
        <v>167</v>
      </c>
      <c r="J5619" s="19" t="str">
        <f t="shared" si="614"/>
        <v>Not Used</v>
      </c>
      <c r="K5619" s="19" t="str">
        <f t="shared" si="615"/>
        <v>Not Used</v>
      </c>
      <c r="L5619" s="27" t="str">
        <f t="shared" si="611"/>
        <v>CHECK</v>
      </c>
      <c r="M5619" s="27" t="str">
        <f t="shared" si="612"/>
        <v>Unknown or No Record</v>
      </c>
    </row>
    <row r="5620" spans="1:13" x14ac:dyDescent="0.25">
      <c r="A5620" s="15" t="s">
        <v>157</v>
      </c>
      <c r="B5620" s="16" t="s">
        <v>21</v>
      </c>
      <c r="C5620" s="15" t="str">
        <f t="shared" si="610"/>
        <v>Void_Karst</v>
      </c>
      <c r="D5620" s="15">
        <v>0</v>
      </c>
      <c r="E5620" s="33">
        <f t="shared" si="613"/>
        <v>-4.8134274696818129E-2</v>
      </c>
      <c r="F5620" s="15" t="str">
        <f t="shared" si="609"/>
        <v>Not Used</v>
      </c>
      <c r="G5620" s="17" t="s">
        <v>159</v>
      </c>
      <c r="H5620" s="18" t="s">
        <v>167</v>
      </c>
      <c r="I5620" s="26" t="s">
        <v>167</v>
      </c>
      <c r="J5620" s="19" t="str">
        <f t="shared" si="614"/>
        <v>Not Used</v>
      </c>
      <c r="K5620" s="19" t="str">
        <f t="shared" si="615"/>
        <v>Not Used</v>
      </c>
      <c r="L5620" s="27" t="str">
        <f t="shared" si="611"/>
        <v>CHECK</v>
      </c>
      <c r="M5620" s="27" t="str">
        <f t="shared" si="612"/>
        <v>Unknown or No Record</v>
      </c>
    </row>
    <row r="5621" spans="1:13" x14ac:dyDescent="0.25">
      <c r="A5621" s="15" t="s">
        <v>157</v>
      </c>
      <c r="B5621" s="16" t="s">
        <v>22</v>
      </c>
      <c r="C5621" s="15" t="str">
        <f t="shared" si="610"/>
        <v>Void_Layered</v>
      </c>
      <c r="D5621" s="15">
        <v>1</v>
      </c>
      <c r="E5621" s="33">
        <f t="shared" si="613"/>
        <v>-4.8075106056537004E-2</v>
      </c>
      <c r="F5621" s="15" t="str">
        <f t="shared" si="609"/>
        <v>Rare/Uncommon</v>
      </c>
      <c r="G5621" s="17" t="s">
        <v>159</v>
      </c>
      <c r="H5621" s="18" t="s">
        <v>167</v>
      </c>
      <c r="I5621" s="26" t="s">
        <v>167</v>
      </c>
      <c r="J5621" s="19" t="str">
        <f t="shared" si="614"/>
        <v>Needs Review</v>
      </c>
      <c r="K5621" s="19" t="str">
        <f t="shared" si="615"/>
        <v>Bell &amp; Erber</v>
      </c>
      <c r="L5621" s="27" t="str">
        <f t="shared" si="611"/>
        <v>Unknown or No Record</v>
      </c>
      <c r="M5621" s="27" t="str">
        <f t="shared" si="612"/>
        <v>Unknown or No Record</v>
      </c>
    </row>
    <row r="5622" spans="1:13" x14ac:dyDescent="0.25">
      <c r="A5622" s="15" t="s">
        <v>157</v>
      </c>
      <c r="B5622" s="16" t="s">
        <v>23</v>
      </c>
      <c r="C5622" s="15" t="str">
        <f t="shared" si="610"/>
        <v>Void_Medium</v>
      </c>
      <c r="D5622" s="15">
        <v>1</v>
      </c>
      <c r="E5622" s="33">
        <f t="shared" si="613"/>
        <v>-4.8075106056537004E-2</v>
      </c>
      <c r="F5622" s="15" t="str">
        <f t="shared" si="609"/>
        <v>Rare/Uncommon</v>
      </c>
      <c r="G5622" s="17" t="s">
        <v>159</v>
      </c>
      <c r="H5622" s="18" t="s">
        <v>167</v>
      </c>
      <c r="I5622" s="26" t="s">
        <v>167</v>
      </c>
      <c r="J5622" s="19" t="str">
        <f t="shared" si="614"/>
        <v>Needs Review</v>
      </c>
      <c r="K5622" s="19" t="str">
        <f t="shared" si="615"/>
        <v>Bell &amp; Erber</v>
      </c>
      <c r="L5622" s="27" t="str">
        <f t="shared" si="611"/>
        <v>Unknown or No Record</v>
      </c>
      <c r="M5622" s="27" t="str">
        <f t="shared" si="612"/>
        <v>Unknown or No Record</v>
      </c>
    </row>
    <row r="5623" spans="1:13" x14ac:dyDescent="0.25">
      <c r="A5623" s="15" t="s">
        <v>157</v>
      </c>
      <c r="B5623" s="16" t="s">
        <v>24</v>
      </c>
      <c r="C5623" s="15" t="str">
        <f t="shared" si="610"/>
        <v>Void_Medium To Coarse</v>
      </c>
      <c r="D5623" s="15">
        <v>0</v>
      </c>
      <c r="E5623" s="33">
        <f t="shared" si="613"/>
        <v>-4.8134274696818129E-2</v>
      </c>
      <c r="F5623" s="15" t="str">
        <f t="shared" si="609"/>
        <v>Not Used</v>
      </c>
      <c r="G5623" s="17" t="s">
        <v>159</v>
      </c>
      <c r="H5623" s="18" t="s">
        <v>167</v>
      </c>
      <c r="I5623" s="26" t="s">
        <v>167</v>
      </c>
      <c r="J5623" s="19" t="str">
        <f t="shared" si="614"/>
        <v>Not Used</v>
      </c>
      <c r="K5623" s="19" t="str">
        <f t="shared" si="615"/>
        <v>Not Used</v>
      </c>
      <c r="L5623" s="27" t="str">
        <f t="shared" si="611"/>
        <v>CHECK</v>
      </c>
      <c r="M5623" s="27" t="str">
        <f t="shared" si="612"/>
        <v>Unknown or No Record</v>
      </c>
    </row>
    <row r="5624" spans="1:13" x14ac:dyDescent="0.25">
      <c r="A5624" s="15" t="s">
        <v>157</v>
      </c>
      <c r="B5624" s="16" t="s">
        <v>25</v>
      </c>
      <c r="C5624" s="15" t="str">
        <f t="shared" si="610"/>
        <v>Void_Organic</v>
      </c>
      <c r="D5624" s="15">
        <v>0</v>
      </c>
      <c r="E5624" s="33">
        <f t="shared" si="613"/>
        <v>-4.8134274696818129E-2</v>
      </c>
      <c r="F5624" s="15" t="str">
        <f t="shared" si="609"/>
        <v>Not Used</v>
      </c>
      <c r="G5624" s="17" t="s">
        <v>159</v>
      </c>
      <c r="H5624" s="18" t="s">
        <v>167</v>
      </c>
      <c r="I5624" s="26" t="s">
        <v>167</v>
      </c>
      <c r="J5624" s="19" t="str">
        <f t="shared" si="614"/>
        <v>Not Used</v>
      </c>
      <c r="K5624" s="19" t="str">
        <f t="shared" si="615"/>
        <v>Not Used</v>
      </c>
      <c r="L5624" s="27" t="str">
        <f t="shared" si="611"/>
        <v>CHECK</v>
      </c>
      <c r="M5624" s="27" t="str">
        <f t="shared" si="612"/>
        <v>Unknown or No Record</v>
      </c>
    </row>
    <row r="5625" spans="1:13" x14ac:dyDescent="0.25">
      <c r="A5625" s="15" t="s">
        <v>157</v>
      </c>
      <c r="B5625" s="16" t="s">
        <v>26</v>
      </c>
      <c r="C5625" s="15" t="str">
        <f t="shared" si="610"/>
        <v>Void_Porous</v>
      </c>
      <c r="D5625" s="15">
        <v>0</v>
      </c>
      <c r="E5625" s="33">
        <f t="shared" si="613"/>
        <v>-4.8134274696818129E-2</v>
      </c>
      <c r="F5625" s="15" t="str">
        <f t="shared" si="609"/>
        <v>Not Used</v>
      </c>
      <c r="G5625" s="17" t="s">
        <v>159</v>
      </c>
      <c r="H5625" s="18" t="s">
        <v>167</v>
      </c>
      <c r="I5625" s="26" t="s">
        <v>167</v>
      </c>
      <c r="J5625" s="19" t="str">
        <f t="shared" si="614"/>
        <v>Not Used</v>
      </c>
      <c r="K5625" s="19" t="str">
        <f t="shared" si="615"/>
        <v>Not Used</v>
      </c>
      <c r="L5625" s="27" t="str">
        <f t="shared" si="611"/>
        <v>CHECK</v>
      </c>
      <c r="M5625" s="27" t="str">
        <f t="shared" si="612"/>
        <v>Unknown or No Record</v>
      </c>
    </row>
    <row r="5626" spans="1:13" x14ac:dyDescent="0.25">
      <c r="A5626" s="15" t="s">
        <v>157</v>
      </c>
      <c r="B5626" s="16" t="s">
        <v>27</v>
      </c>
      <c r="C5626" s="15" t="str">
        <f t="shared" si="610"/>
        <v>Void_Sandy</v>
      </c>
      <c r="D5626" s="15">
        <v>3</v>
      </c>
      <c r="E5626" s="33">
        <f t="shared" si="613"/>
        <v>-4.7956768775974754E-2</v>
      </c>
      <c r="F5626" s="15" t="str">
        <f t="shared" si="609"/>
        <v>Rare/Uncommon</v>
      </c>
      <c r="G5626" s="17" t="s">
        <v>159</v>
      </c>
      <c r="H5626" s="18" t="s">
        <v>167</v>
      </c>
      <c r="I5626" s="26" t="s">
        <v>167</v>
      </c>
      <c r="J5626" s="19" t="str">
        <f t="shared" si="614"/>
        <v>Needs Review</v>
      </c>
      <c r="K5626" s="19" t="str">
        <f t="shared" si="615"/>
        <v>Bell &amp; Erber</v>
      </c>
      <c r="L5626" s="27" t="str">
        <f t="shared" si="611"/>
        <v>Unknown or No Record</v>
      </c>
      <c r="M5626" s="27" t="str">
        <f t="shared" si="612"/>
        <v>Unknown or No Record</v>
      </c>
    </row>
    <row r="5627" spans="1:13" x14ac:dyDescent="0.25">
      <c r="A5627" s="15" t="s">
        <v>157</v>
      </c>
      <c r="B5627" s="16" t="s">
        <v>28</v>
      </c>
      <c r="C5627" s="15" t="str">
        <f t="shared" si="610"/>
        <v>Void_Silty</v>
      </c>
      <c r="D5627" s="15">
        <v>0</v>
      </c>
      <c r="E5627" s="33">
        <f t="shared" si="613"/>
        <v>-4.8134274696818129E-2</v>
      </c>
      <c r="F5627" s="15" t="str">
        <f t="shared" si="609"/>
        <v>Not Used</v>
      </c>
      <c r="G5627" s="17" t="s">
        <v>159</v>
      </c>
      <c r="H5627" s="18" t="s">
        <v>167</v>
      </c>
      <c r="I5627" s="26" t="s">
        <v>167</v>
      </c>
      <c r="J5627" s="19" t="str">
        <f t="shared" si="614"/>
        <v>Not Used</v>
      </c>
      <c r="K5627" s="19" t="str">
        <f t="shared" si="615"/>
        <v>Not Used</v>
      </c>
      <c r="L5627" s="27" t="str">
        <f t="shared" si="611"/>
        <v>CHECK</v>
      </c>
      <c r="M5627" s="27" t="str">
        <f t="shared" si="612"/>
        <v>Unknown or No Record</v>
      </c>
    </row>
    <row r="5628" spans="1:13" x14ac:dyDescent="0.25">
      <c r="A5628" s="15" t="s">
        <v>157</v>
      </c>
      <c r="B5628" s="16" t="s">
        <v>29</v>
      </c>
      <c r="C5628" s="15" t="str">
        <f t="shared" si="610"/>
        <v>Void_Soft</v>
      </c>
      <c r="D5628" s="15">
        <v>3</v>
      </c>
      <c r="E5628" s="33">
        <f t="shared" si="613"/>
        <v>-4.7956768775974754E-2</v>
      </c>
      <c r="F5628" s="15" t="str">
        <f t="shared" si="609"/>
        <v>Rare/Uncommon</v>
      </c>
      <c r="G5628" s="17" t="s">
        <v>159</v>
      </c>
      <c r="H5628" s="18" t="s">
        <v>167</v>
      </c>
      <c r="I5628" s="26" t="s">
        <v>167</v>
      </c>
      <c r="J5628" s="19" t="str">
        <f t="shared" si="614"/>
        <v>Needs Review</v>
      </c>
      <c r="K5628" s="19" t="str">
        <f t="shared" si="615"/>
        <v>Bell &amp; Erber</v>
      </c>
      <c r="L5628" s="27" t="str">
        <f t="shared" si="611"/>
        <v>Unknown or No Record</v>
      </c>
      <c r="M5628" s="27" t="str">
        <f t="shared" si="612"/>
        <v>Unknown or No Record</v>
      </c>
    </row>
    <row r="5629" spans="1:13" x14ac:dyDescent="0.25">
      <c r="A5629" s="15" t="s">
        <v>157</v>
      </c>
      <c r="B5629" s="16" t="s">
        <v>30</v>
      </c>
      <c r="C5629" s="15" t="str">
        <f t="shared" si="610"/>
        <v>Void_Sticky</v>
      </c>
      <c r="D5629" s="15">
        <v>0</v>
      </c>
      <c r="E5629" s="33">
        <f t="shared" si="613"/>
        <v>-4.8134274696818129E-2</v>
      </c>
      <c r="F5629" s="15" t="str">
        <f t="shared" si="609"/>
        <v>Not Used</v>
      </c>
      <c r="G5629" s="17" t="s">
        <v>159</v>
      </c>
      <c r="H5629" s="18" t="s">
        <v>167</v>
      </c>
      <c r="I5629" s="26" t="s">
        <v>167</v>
      </c>
      <c r="J5629" s="19" t="str">
        <f t="shared" si="614"/>
        <v>Not Used</v>
      </c>
      <c r="K5629" s="19" t="str">
        <f t="shared" si="615"/>
        <v>Not Used</v>
      </c>
      <c r="L5629" s="27" t="str">
        <f t="shared" si="611"/>
        <v>CHECK</v>
      </c>
      <c r="M5629" s="27" t="str">
        <f t="shared" si="612"/>
        <v>Unknown or No Record</v>
      </c>
    </row>
    <row r="5630" spans="1:13" x14ac:dyDescent="0.25">
      <c r="A5630" s="15" t="s">
        <v>157</v>
      </c>
      <c r="B5630" s="16" t="s">
        <v>31</v>
      </c>
      <c r="C5630" s="15" t="str">
        <f t="shared" si="610"/>
        <v>Void_Stoney</v>
      </c>
      <c r="D5630" s="15">
        <v>0</v>
      </c>
      <c r="E5630" s="33">
        <f t="shared" si="613"/>
        <v>-4.8134274696818129E-2</v>
      </c>
      <c r="F5630" s="15" t="str">
        <f t="shared" si="609"/>
        <v>Not Used</v>
      </c>
      <c r="G5630" s="17" t="s">
        <v>159</v>
      </c>
      <c r="H5630" s="18" t="s">
        <v>167</v>
      </c>
      <c r="I5630" s="26" t="s">
        <v>167</v>
      </c>
      <c r="J5630" s="19" t="str">
        <f t="shared" si="614"/>
        <v>Not Used</v>
      </c>
      <c r="K5630" s="19" t="str">
        <f t="shared" si="615"/>
        <v>Not Used</v>
      </c>
      <c r="L5630" s="27" t="str">
        <f t="shared" si="611"/>
        <v>CHECK</v>
      </c>
      <c r="M5630" s="27" t="str">
        <f t="shared" si="612"/>
        <v>Unknown or No Record</v>
      </c>
    </row>
    <row r="5631" spans="1:13" x14ac:dyDescent="0.25">
      <c r="A5631" s="15" t="s">
        <v>157</v>
      </c>
      <c r="B5631" s="16" t="s">
        <v>32</v>
      </c>
      <c r="C5631" s="15" t="str">
        <f t="shared" si="610"/>
        <v>Void_Stringers</v>
      </c>
      <c r="D5631" s="15">
        <v>0</v>
      </c>
      <c r="E5631" s="33">
        <f t="shared" si="613"/>
        <v>-4.8134274696818129E-2</v>
      </c>
      <c r="F5631" s="15" t="str">
        <f t="shared" si="609"/>
        <v>Not Used</v>
      </c>
      <c r="G5631" s="17" t="s">
        <v>159</v>
      </c>
      <c r="H5631" s="18" t="s">
        <v>167</v>
      </c>
      <c r="I5631" s="26" t="s">
        <v>167</v>
      </c>
      <c r="J5631" s="19" t="str">
        <f t="shared" si="614"/>
        <v>Not Used</v>
      </c>
      <c r="K5631" s="19" t="str">
        <f t="shared" si="615"/>
        <v>Not Used</v>
      </c>
      <c r="L5631" s="27" t="str">
        <f t="shared" si="611"/>
        <v>CHECK</v>
      </c>
      <c r="M5631" s="27" t="str">
        <f t="shared" si="612"/>
        <v>Unknown or No Record</v>
      </c>
    </row>
    <row r="5632" spans="1:13" x14ac:dyDescent="0.25">
      <c r="A5632" s="15" t="s">
        <v>157</v>
      </c>
      <c r="B5632" s="16" t="s">
        <v>33</v>
      </c>
      <c r="C5632" s="15" t="str">
        <f t="shared" si="610"/>
        <v>Void_Strips</v>
      </c>
      <c r="D5632" s="15">
        <v>0</v>
      </c>
      <c r="E5632" s="33">
        <f t="shared" si="613"/>
        <v>-4.8134274696818129E-2</v>
      </c>
      <c r="F5632" s="15" t="str">
        <f t="shared" si="609"/>
        <v>Not Used</v>
      </c>
      <c r="G5632" s="17" t="s">
        <v>159</v>
      </c>
      <c r="H5632" s="18" t="s">
        <v>167</v>
      </c>
      <c r="I5632" s="26" t="s">
        <v>167</v>
      </c>
      <c r="J5632" s="19" t="str">
        <f t="shared" si="614"/>
        <v>Not Used</v>
      </c>
      <c r="K5632" s="19" t="str">
        <f t="shared" si="615"/>
        <v>Not Used</v>
      </c>
      <c r="L5632" s="27" t="str">
        <f t="shared" si="611"/>
        <v>CHECK</v>
      </c>
      <c r="M5632" s="27" t="str">
        <f t="shared" si="612"/>
        <v>Unknown or No Record</v>
      </c>
    </row>
    <row r="5633" spans="1:13" x14ac:dyDescent="0.25">
      <c r="A5633" s="15" t="s">
        <v>157</v>
      </c>
      <c r="B5633" s="16" t="s">
        <v>34</v>
      </c>
      <c r="C5633" s="15" t="str">
        <f t="shared" si="610"/>
        <v>Void_Swelling</v>
      </c>
      <c r="D5633" s="15">
        <v>0</v>
      </c>
      <c r="E5633" s="33">
        <f t="shared" si="613"/>
        <v>-4.8134274696818129E-2</v>
      </c>
      <c r="F5633" s="15" t="str">
        <f t="shared" si="609"/>
        <v>Not Used</v>
      </c>
      <c r="G5633" s="17" t="s">
        <v>159</v>
      </c>
      <c r="H5633" s="18" t="s">
        <v>167</v>
      </c>
      <c r="I5633" s="26" t="s">
        <v>167</v>
      </c>
      <c r="J5633" s="19" t="str">
        <f t="shared" si="614"/>
        <v>Not Used</v>
      </c>
      <c r="K5633" s="19" t="str">
        <f t="shared" si="615"/>
        <v>Not Used</v>
      </c>
      <c r="L5633" s="27" t="str">
        <f t="shared" si="611"/>
        <v>CHECK</v>
      </c>
      <c r="M5633" s="27" t="str">
        <f t="shared" si="612"/>
        <v>Unknown or No Record</v>
      </c>
    </row>
    <row r="5634" spans="1:13" x14ac:dyDescent="0.25">
      <c r="A5634" s="15" t="s">
        <v>157</v>
      </c>
      <c r="B5634" s="16" t="s">
        <v>35</v>
      </c>
      <c r="C5634" s="15" t="str">
        <f t="shared" si="610"/>
        <v>Void_Very Coarse</v>
      </c>
      <c r="D5634" s="15">
        <v>0</v>
      </c>
      <c r="E5634" s="33">
        <f t="shared" si="613"/>
        <v>-4.8134274696818129E-2</v>
      </c>
      <c r="F5634" s="15" t="str">
        <f t="shared" ref="F5634:F5657" si="616">IF(D5634=0,"Not Used",
IF(E5634&lt;Mean,"Rare/Uncommon",
IF(AND(E5634&gt;Mean,E5634&lt;(Mean + Standard_Deviation)),"Fairly Common",
IF(AND(E5634&gt;(Mean + Standard_Deviation),E5634&lt;(Mean + (2*Standard_Deviation))),"Common",
IF(E5634&gt;(Mean + (2*Standard_Deviation)),"Very Common","")))))</f>
        <v>Not Used</v>
      </c>
      <c r="G5634" s="17" t="s">
        <v>159</v>
      </c>
      <c r="H5634" s="18" t="s">
        <v>167</v>
      </c>
      <c r="I5634" s="26" t="s">
        <v>167</v>
      </c>
      <c r="J5634" s="19" t="str">
        <f t="shared" si="614"/>
        <v>Not Used</v>
      </c>
      <c r="K5634" s="19" t="str">
        <f t="shared" si="615"/>
        <v>Not Used</v>
      </c>
      <c r="L5634" s="27" t="str">
        <f t="shared" si="611"/>
        <v>CHECK</v>
      </c>
      <c r="M5634" s="27" t="str">
        <f t="shared" si="612"/>
        <v>Unknown or No Record</v>
      </c>
    </row>
    <row r="5635" spans="1:13" x14ac:dyDescent="0.25">
      <c r="A5635" s="15" t="s">
        <v>157</v>
      </c>
      <c r="B5635" s="16" t="s">
        <v>160</v>
      </c>
      <c r="C5635" s="15" t="str">
        <f t="shared" ref="C5635:C5657" si="617">A5635&amp;"_"&amp;IF(ISBLANK(B5635),"",B5635)</f>
        <v>Void_Very Fine</v>
      </c>
      <c r="D5635" s="15">
        <v>0</v>
      </c>
      <c r="E5635" s="33">
        <f t="shared" si="613"/>
        <v>-4.8134274696818129E-2</v>
      </c>
      <c r="F5635" s="15" t="str">
        <f t="shared" si="616"/>
        <v>Not Used</v>
      </c>
      <c r="G5635" s="17" t="s">
        <v>159</v>
      </c>
      <c r="H5635" s="18" t="s">
        <v>167</v>
      </c>
      <c r="I5635" s="26" t="s">
        <v>167</v>
      </c>
      <c r="J5635" s="19" t="str">
        <f t="shared" si="614"/>
        <v>Not Used</v>
      </c>
      <c r="K5635" s="19" t="str">
        <f t="shared" si="615"/>
        <v>Not Used</v>
      </c>
      <c r="L5635" s="27" t="str">
        <f t="shared" ref="L5635:L5657" si="618">IF(K5635="Esch &amp; Erber",I5635,IF(OR(K5635="Bell &amp; Esch",K5635="Bell &amp; Erber",K5635="Everyone Agrees"),H5635,"CHECK"))</f>
        <v>CHECK</v>
      </c>
      <c r="M5635" s="27" t="str">
        <f t="shared" ref="M5635:M5657" si="619">IF(K5635="Everyone Agrees",H5635,IF(J5635="Not Used",H5635,IF(NOT(L5635="CHECK"),L5635,H5635)))</f>
        <v>Unknown or No Record</v>
      </c>
    </row>
    <row r="5636" spans="1:13" x14ac:dyDescent="0.25">
      <c r="A5636" s="15" t="s">
        <v>157</v>
      </c>
      <c r="B5636" s="16" t="s">
        <v>36</v>
      </c>
      <c r="C5636" s="15" t="str">
        <f t="shared" si="617"/>
        <v>Void_Very Fine-Coarse</v>
      </c>
      <c r="D5636" s="15">
        <v>0</v>
      </c>
      <c r="E5636" s="33">
        <f t="shared" ref="E5636:E5657" si="620">STANDARDIZE(D5636,(SUM($D$2:$D$5657)/COUNT($D$2:$D$5657)),_xlfn.STDEV.P($D$2:$D$5657))</f>
        <v>-4.8134274696818129E-2</v>
      </c>
      <c r="F5636" s="15" t="str">
        <f t="shared" si="616"/>
        <v>Not Used</v>
      </c>
      <c r="G5636" s="17" t="s">
        <v>159</v>
      </c>
      <c r="H5636" s="18" t="s">
        <v>167</v>
      </c>
      <c r="I5636" s="26" t="s">
        <v>167</v>
      </c>
      <c r="J5636" s="19" t="str">
        <f t="shared" ref="J5636:J5657" si="621">IF(AND(G5636=H5636,I5636=H5636),"Yes",IF(AND(OR(G5636="CHECK",H5636="CHECK",I5636="CHECK"),NOT(F5636="Not Used")),"Needs Review",IF(F5636="Not Used", "Not Used","No")))</f>
        <v>Not Used</v>
      </c>
      <c r="K5636" s="19" t="str">
        <f t="shared" ref="K5636:K5657" si="622">IF(J5636="Yes","Everyone Agrees",IF(F5636="Not Used","Not Used",IF(AND(G5636="CHECK",I5636="CHECK"),"Needs Review",IF(G5636=H5636,"Bell &amp; Esch",IF(H5636=I5636,"Bell &amp; Erber",IF(G5636=I5636,"Esch &amp; Erber","Nobody Agrees"))))))</f>
        <v>Not Used</v>
      </c>
      <c r="L5636" s="27" t="str">
        <f t="shared" si="618"/>
        <v>CHECK</v>
      </c>
      <c r="M5636" s="27" t="str">
        <f t="shared" si="619"/>
        <v>Unknown or No Record</v>
      </c>
    </row>
    <row r="5637" spans="1:13" x14ac:dyDescent="0.25">
      <c r="A5637" s="15" t="s">
        <v>157</v>
      </c>
      <c r="B5637" s="16" t="s">
        <v>37</v>
      </c>
      <c r="C5637" s="15" t="str">
        <f t="shared" si="617"/>
        <v>Void_Very Fine-Fine</v>
      </c>
      <c r="D5637" s="15">
        <v>0</v>
      </c>
      <c r="E5637" s="33">
        <f t="shared" si="620"/>
        <v>-4.8134274696818129E-2</v>
      </c>
      <c r="F5637" s="15" t="str">
        <f t="shared" si="616"/>
        <v>Not Used</v>
      </c>
      <c r="G5637" s="17" t="s">
        <v>159</v>
      </c>
      <c r="H5637" s="18" t="s">
        <v>167</v>
      </c>
      <c r="I5637" s="26" t="s">
        <v>167</v>
      </c>
      <c r="J5637" s="19" t="str">
        <f t="shared" si="621"/>
        <v>Not Used</v>
      </c>
      <c r="K5637" s="19" t="str">
        <f t="shared" si="622"/>
        <v>Not Used</v>
      </c>
      <c r="L5637" s="27" t="str">
        <f t="shared" si="618"/>
        <v>CHECK</v>
      </c>
      <c r="M5637" s="27" t="str">
        <f t="shared" si="619"/>
        <v>Unknown or No Record</v>
      </c>
    </row>
    <row r="5638" spans="1:13" x14ac:dyDescent="0.25">
      <c r="A5638" s="15" t="s">
        <v>157</v>
      </c>
      <c r="B5638" s="16" t="s">
        <v>38</v>
      </c>
      <c r="C5638" s="15" t="str">
        <f t="shared" si="617"/>
        <v>Void_Very Fine-Medium</v>
      </c>
      <c r="D5638" s="15">
        <v>0</v>
      </c>
      <c r="E5638" s="33">
        <f t="shared" si="620"/>
        <v>-4.8134274696818129E-2</v>
      </c>
      <c r="F5638" s="15" t="str">
        <f t="shared" si="616"/>
        <v>Not Used</v>
      </c>
      <c r="G5638" s="17" t="s">
        <v>159</v>
      </c>
      <c r="H5638" s="18" t="s">
        <v>167</v>
      </c>
      <c r="I5638" s="26" t="s">
        <v>167</v>
      </c>
      <c r="J5638" s="19" t="str">
        <f t="shared" si="621"/>
        <v>Not Used</v>
      </c>
      <c r="K5638" s="19" t="str">
        <f t="shared" si="622"/>
        <v>Not Used</v>
      </c>
      <c r="L5638" s="27" t="str">
        <f t="shared" si="618"/>
        <v>CHECK</v>
      </c>
      <c r="M5638" s="27" t="str">
        <f t="shared" si="619"/>
        <v>Unknown or No Record</v>
      </c>
    </row>
    <row r="5639" spans="1:13" x14ac:dyDescent="0.25">
      <c r="A5639" s="15" t="s">
        <v>157</v>
      </c>
      <c r="B5639" s="16" t="s">
        <v>39</v>
      </c>
      <c r="C5639" s="15" t="str">
        <f t="shared" si="617"/>
        <v>Void_Very Hard</v>
      </c>
      <c r="D5639" s="15">
        <v>0</v>
      </c>
      <c r="E5639" s="33">
        <f t="shared" si="620"/>
        <v>-4.8134274696818129E-2</v>
      </c>
      <c r="F5639" s="15" t="str">
        <f t="shared" si="616"/>
        <v>Not Used</v>
      </c>
      <c r="G5639" s="17" t="s">
        <v>159</v>
      </c>
      <c r="H5639" s="18" t="s">
        <v>167</v>
      </c>
      <c r="I5639" s="26" t="s">
        <v>167</v>
      </c>
      <c r="J5639" s="19" t="str">
        <f t="shared" si="621"/>
        <v>Not Used</v>
      </c>
      <c r="K5639" s="19" t="str">
        <f t="shared" si="622"/>
        <v>Not Used</v>
      </c>
      <c r="L5639" s="27" t="str">
        <f t="shared" si="618"/>
        <v>CHECK</v>
      </c>
      <c r="M5639" s="27" t="str">
        <f t="shared" si="619"/>
        <v>Unknown or No Record</v>
      </c>
    </row>
    <row r="5640" spans="1:13" x14ac:dyDescent="0.25">
      <c r="A5640" s="15" t="s">
        <v>157</v>
      </c>
      <c r="B5640" s="16" t="s">
        <v>40</v>
      </c>
      <c r="C5640" s="15" t="str">
        <f t="shared" si="617"/>
        <v>Void_W/Boulders</v>
      </c>
      <c r="D5640" s="15">
        <v>0</v>
      </c>
      <c r="E5640" s="33">
        <f t="shared" si="620"/>
        <v>-4.8134274696818129E-2</v>
      </c>
      <c r="F5640" s="15" t="str">
        <f t="shared" si="616"/>
        <v>Not Used</v>
      </c>
      <c r="G5640" s="17" t="s">
        <v>159</v>
      </c>
      <c r="H5640" s="18" t="s">
        <v>167</v>
      </c>
      <c r="I5640" s="26" t="s">
        <v>167</v>
      </c>
      <c r="J5640" s="19" t="str">
        <f t="shared" si="621"/>
        <v>Not Used</v>
      </c>
      <c r="K5640" s="19" t="str">
        <f t="shared" si="622"/>
        <v>Not Used</v>
      </c>
      <c r="L5640" s="27" t="str">
        <f t="shared" si="618"/>
        <v>CHECK</v>
      </c>
      <c r="M5640" s="27" t="str">
        <f t="shared" si="619"/>
        <v>Unknown or No Record</v>
      </c>
    </row>
    <row r="5641" spans="1:13" x14ac:dyDescent="0.25">
      <c r="A5641" s="15" t="s">
        <v>157</v>
      </c>
      <c r="B5641" s="16" t="s">
        <v>41</v>
      </c>
      <c r="C5641" s="15" t="str">
        <f t="shared" si="617"/>
        <v>Void_W/Clay</v>
      </c>
      <c r="D5641" s="15">
        <v>2</v>
      </c>
      <c r="E5641" s="33">
        <f t="shared" si="620"/>
        <v>-4.8015937416255879E-2</v>
      </c>
      <c r="F5641" s="15" t="str">
        <f t="shared" si="616"/>
        <v>Rare/Uncommon</v>
      </c>
      <c r="G5641" s="17" t="s">
        <v>159</v>
      </c>
      <c r="H5641" s="18" t="s">
        <v>167</v>
      </c>
      <c r="I5641" s="26" t="s">
        <v>167</v>
      </c>
      <c r="J5641" s="19" t="str">
        <f t="shared" si="621"/>
        <v>Needs Review</v>
      </c>
      <c r="K5641" s="19" t="str">
        <f t="shared" si="622"/>
        <v>Bell &amp; Erber</v>
      </c>
      <c r="L5641" s="27" t="str">
        <f t="shared" si="618"/>
        <v>Unknown or No Record</v>
      </c>
      <c r="M5641" s="27" t="str">
        <f t="shared" si="619"/>
        <v>Unknown or No Record</v>
      </c>
    </row>
    <row r="5642" spans="1:13" x14ac:dyDescent="0.25">
      <c r="A5642" s="15" t="s">
        <v>157</v>
      </c>
      <c r="B5642" s="16" t="s">
        <v>42</v>
      </c>
      <c r="C5642" s="15" t="str">
        <f t="shared" si="617"/>
        <v>Void_W/Coal</v>
      </c>
      <c r="D5642" s="15">
        <v>0</v>
      </c>
      <c r="E5642" s="33">
        <f t="shared" si="620"/>
        <v>-4.8134274696818129E-2</v>
      </c>
      <c r="F5642" s="15" t="str">
        <f t="shared" si="616"/>
        <v>Not Used</v>
      </c>
      <c r="G5642" s="17" t="s">
        <v>159</v>
      </c>
      <c r="H5642" s="18" t="s">
        <v>167</v>
      </c>
      <c r="I5642" s="26" t="s">
        <v>167</v>
      </c>
      <c r="J5642" s="19" t="str">
        <f t="shared" si="621"/>
        <v>Not Used</v>
      </c>
      <c r="K5642" s="19" t="str">
        <f t="shared" si="622"/>
        <v>Not Used</v>
      </c>
      <c r="L5642" s="27" t="str">
        <f t="shared" si="618"/>
        <v>CHECK</v>
      </c>
      <c r="M5642" s="27" t="str">
        <f t="shared" si="619"/>
        <v>Unknown or No Record</v>
      </c>
    </row>
    <row r="5643" spans="1:13" x14ac:dyDescent="0.25">
      <c r="A5643" s="15" t="s">
        <v>157</v>
      </c>
      <c r="B5643" s="16" t="s">
        <v>43</v>
      </c>
      <c r="C5643" s="15" t="str">
        <f t="shared" si="617"/>
        <v>Void_W/Cobbles</v>
      </c>
      <c r="D5643" s="15">
        <v>0</v>
      </c>
      <c r="E5643" s="33">
        <f t="shared" si="620"/>
        <v>-4.8134274696818129E-2</v>
      </c>
      <c r="F5643" s="15" t="str">
        <f t="shared" si="616"/>
        <v>Not Used</v>
      </c>
      <c r="G5643" s="17" t="s">
        <v>159</v>
      </c>
      <c r="H5643" s="18" t="s">
        <v>167</v>
      </c>
      <c r="I5643" s="26" t="s">
        <v>167</v>
      </c>
      <c r="J5643" s="19" t="str">
        <f t="shared" si="621"/>
        <v>Not Used</v>
      </c>
      <c r="K5643" s="19" t="str">
        <f t="shared" si="622"/>
        <v>Not Used</v>
      </c>
      <c r="L5643" s="27" t="str">
        <f t="shared" si="618"/>
        <v>CHECK</v>
      </c>
      <c r="M5643" s="27" t="str">
        <f t="shared" si="619"/>
        <v>Unknown or No Record</v>
      </c>
    </row>
    <row r="5644" spans="1:13" x14ac:dyDescent="0.25">
      <c r="A5644" s="15" t="s">
        <v>157</v>
      </c>
      <c r="B5644" s="16" t="s">
        <v>44</v>
      </c>
      <c r="C5644" s="15" t="str">
        <f t="shared" si="617"/>
        <v>Void_W/Dolomite</v>
      </c>
      <c r="D5644" s="15">
        <v>0</v>
      </c>
      <c r="E5644" s="33">
        <f t="shared" si="620"/>
        <v>-4.8134274696818129E-2</v>
      </c>
      <c r="F5644" s="15" t="str">
        <f t="shared" si="616"/>
        <v>Not Used</v>
      </c>
      <c r="G5644" s="17" t="s">
        <v>159</v>
      </c>
      <c r="H5644" s="18" t="s">
        <v>167</v>
      </c>
      <c r="I5644" s="26" t="s">
        <v>167</v>
      </c>
      <c r="J5644" s="19" t="str">
        <f t="shared" si="621"/>
        <v>Not Used</v>
      </c>
      <c r="K5644" s="19" t="str">
        <f t="shared" si="622"/>
        <v>Not Used</v>
      </c>
      <c r="L5644" s="27" t="str">
        <f t="shared" si="618"/>
        <v>CHECK</v>
      </c>
      <c r="M5644" s="27" t="str">
        <f t="shared" si="619"/>
        <v>Unknown or No Record</v>
      </c>
    </row>
    <row r="5645" spans="1:13" x14ac:dyDescent="0.25">
      <c r="A5645" s="15" t="s">
        <v>157</v>
      </c>
      <c r="B5645" s="16" t="s">
        <v>45</v>
      </c>
      <c r="C5645" s="15" t="str">
        <f t="shared" si="617"/>
        <v>Void_W/Gravel</v>
      </c>
      <c r="D5645" s="15">
        <v>1</v>
      </c>
      <c r="E5645" s="33">
        <f t="shared" si="620"/>
        <v>-4.8075106056537004E-2</v>
      </c>
      <c r="F5645" s="15" t="str">
        <f t="shared" si="616"/>
        <v>Rare/Uncommon</v>
      </c>
      <c r="G5645" s="17" t="s">
        <v>159</v>
      </c>
      <c r="H5645" s="18" t="s">
        <v>167</v>
      </c>
      <c r="I5645" s="26" t="s">
        <v>167</v>
      </c>
      <c r="J5645" s="19" t="str">
        <f t="shared" si="621"/>
        <v>Needs Review</v>
      </c>
      <c r="K5645" s="19" t="str">
        <f t="shared" si="622"/>
        <v>Bell &amp; Erber</v>
      </c>
      <c r="L5645" s="27" t="str">
        <f t="shared" si="618"/>
        <v>Unknown or No Record</v>
      </c>
      <c r="M5645" s="27" t="str">
        <f t="shared" si="619"/>
        <v>Unknown or No Record</v>
      </c>
    </row>
    <row r="5646" spans="1:13" x14ac:dyDescent="0.25">
      <c r="A5646" s="15" t="s">
        <v>157</v>
      </c>
      <c r="B5646" s="16" t="s">
        <v>46</v>
      </c>
      <c r="C5646" s="15" t="str">
        <f t="shared" si="617"/>
        <v>Void_W/Gypsum</v>
      </c>
      <c r="D5646" s="15">
        <v>2</v>
      </c>
      <c r="E5646" s="33">
        <f t="shared" si="620"/>
        <v>-4.8015937416255879E-2</v>
      </c>
      <c r="F5646" s="15" t="str">
        <f t="shared" si="616"/>
        <v>Rare/Uncommon</v>
      </c>
      <c r="G5646" s="17" t="s">
        <v>159</v>
      </c>
      <c r="H5646" s="18" t="s">
        <v>167</v>
      </c>
      <c r="I5646" s="26" t="s">
        <v>167</v>
      </c>
      <c r="J5646" s="19" t="str">
        <f t="shared" si="621"/>
        <v>Needs Review</v>
      </c>
      <c r="K5646" s="19" t="str">
        <f t="shared" si="622"/>
        <v>Bell &amp; Erber</v>
      </c>
      <c r="L5646" s="27" t="str">
        <f t="shared" si="618"/>
        <v>Unknown or No Record</v>
      </c>
      <c r="M5646" s="27" t="str">
        <f t="shared" si="619"/>
        <v>Unknown or No Record</v>
      </c>
    </row>
    <row r="5647" spans="1:13" x14ac:dyDescent="0.25">
      <c r="A5647" s="15" t="s">
        <v>157</v>
      </c>
      <c r="B5647" s="16" t="s">
        <v>47</v>
      </c>
      <c r="C5647" s="15" t="str">
        <f t="shared" si="617"/>
        <v>Void_W/Limestone</v>
      </c>
      <c r="D5647" s="15">
        <v>0</v>
      </c>
      <c r="E5647" s="33">
        <f t="shared" si="620"/>
        <v>-4.8134274696818129E-2</v>
      </c>
      <c r="F5647" s="15" t="str">
        <f t="shared" si="616"/>
        <v>Not Used</v>
      </c>
      <c r="G5647" s="17" t="s">
        <v>159</v>
      </c>
      <c r="H5647" s="18" t="s">
        <v>167</v>
      </c>
      <c r="I5647" s="26" t="s">
        <v>167</v>
      </c>
      <c r="J5647" s="19" t="str">
        <f t="shared" si="621"/>
        <v>Not Used</v>
      </c>
      <c r="K5647" s="19" t="str">
        <f t="shared" si="622"/>
        <v>Not Used</v>
      </c>
      <c r="L5647" s="27" t="str">
        <f t="shared" si="618"/>
        <v>CHECK</v>
      </c>
      <c r="M5647" s="27" t="str">
        <f t="shared" si="619"/>
        <v>Unknown or No Record</v>
      </c>
    </row>
    <row r="5648" spans="1:13" x14ac:dyDescent="0.25">
      <c r="A5648" s="15" t="s">
        <v>157</v>
      </c>
      <c r="B5648" s="16" t="s">
        <v>48</v>
      </c>
      <c r="C5648" s="15" t="str">
        <f t="shared" si="617"/>
        <v>Void_W/Pyrite</v>
      </c>
      <c r="D5648" s="15">
        <v>0</v>
      </c>
      <c r="E5648" s="33">
        <f t="shared" si="620"/>
        <v>-4.8134274696818129E-2</v>
      </c>
      <c r="F5648" s="15" t="str">
        <f t="shared" si="616"/>
        <v>Not Used</v>
      </c>
      <c r="G5648" s="17" t="s">
        <v>159</v>
      </c>
      <c r="H5648" s="18" t="s">
        <v>167</v>
      </c>
      <c r="I5648" s="26" t="s">
        <v>167</v>
      </c>
      <c r="J5648" s="19" t="str">
        <f t="shared" si="621"/>
        <v>Not Used</v>
      </c>
      <c r="K5648" s="19" t="str">
        <f t="shared" si="622"/>
        <v>Not Used</v>
      </c>
      <c r="L5648" s="27" t="str">
        <f t="shared" si="618"/>
        <v>CHECK</v>
      </c>
      <c r="M5648" s="27" t="str">
        <f t="shared" si="619"/>
        <v>Unknown or No Record</v>
      </c>
    </row>
    <row r="5649" spans="1:13" x14ac:dyDescent="0.25">
      <c r="A5649" s="15" t="s">
        <v>157</v>
      </c>
      <c r="B5649" s="16" t="s">
        <v>49</v>
      </c>
      <c r="C5649" s="15" t="str">
        <f t="shared" si="617"/>
        <v>Void_W/Sand</v>
      </c>
      <c r="D5649" s="15">
        <v>1</v>
      </c>
      <c r="E5649" s="33">
        <f t="shared" si="620"/>
        <v>-4.8075106056537004E-2</v>
      </c>
      <c r="F5649" s="15" t="str">
        <f t="shared" si="616"/>
        <v>Rare/Uncommon</v>
      </c>
      <c r="G5649" s="17" t="s">
        <v>159</v>
      </c>
      <c r="H5649" s="18" t="s">
        <v>167</v>
      </c>
      <c r="I5649" s="26" t="s">
        <v>167</v>
      </c>
      <c r="J5649" s="19" t="str">
        <f t="shared" si="621"/>
        <v>Needs Review</v>
      </c>
      <c r="K5649" s="19" t="str">
        <f t="shared" si="622"/>
        <v>Bell &amp; Erber</v>
      </c>
      <c r="L5649" s="27" t="str">
        <f t="shared" si="618"/>
        <v>Unknown or No Record</v>
      </c>
      <c r="M5649" s="27" t="str">
        <f t="shared" si="619"/>
        <v>Unknown or No Record</v>
      </c>
    </row>
    <row r="5650" spans="1:13" x14ac:dyDescent="0.25">
      <c r="A5650" s="15" t="s">
        <v>157</v>
      </c>
      <c r="B5650" s="16" t="s">
        <v>50</v>
      </c>
      <c r="C5650" s="15" t="str">
        <f t="shared" si="617"/>
        <v>Void_W/Sandstone</v>
      </c>
      <c r="D5650" s="15">
        <v>6</v>
      </c>
      <c r="E5650" s="33">
        <f t="shared" si="620"/>
        <v>-4.7779262855131371E-2</v>
      </c>
      <c r="F5650" s="15" t="str">
        <f t="shared" si="616"/>
        <v>Rare/Uncommon</v>
      </c>
      <c r="G5650" s="17" t="s">
        <v>159</v>
      </c>
      <c r="H5650" s="18" t="s">
        <v>167</v>
      </c>
      <c r="I5650" s="26" t="s">
        <v>167</v>
      </c>
      <c r="J5650" s="19" t="str">
        <f t="shared" si="621"/>
        <v>Needs Review</v>
      </c>
      <c r="K5650" s="19" t="str">
        <f t="shared" si="622"/>
        <v>Bell &amp; Erber</v>
      </c>
      <c r="L5650" s="27" t="str">
        <f t="shared" si="618"/>
        <v>Unknown or No Record</v>
      </c>
      <c r="M5650" s="27" t="str">
        <f t="shared" si="619"/>
        <v>Unknown or No Record</v>
      </c>
    </row>
    <row r="5651" spans="1:13" x14ac:dyDescent="0.25">
      <c r="A5651" s="15" t="s">
        <v>157</v>
      </c>
      <c r="B5651" s="16" t="s">
        <v>51</v>
      </c>
      <c r="C5651" s="15" t="str">
        <f t="shared" si="617"/>
        <v>Void_W/Shale</v>
      </c>
      <c r="D5651" s="15">
        <v>0</v>
      </c>
      <c r="E5651" s="33">
        <f t="shared" si="620"/>
        <v>-4.8134274696818129E-2</v>
      </c>
      <c r="F5651" s="15" t="str">
        <f t="shared" si="616"/>
        <v>Not Used</v>
      </c>
      <c r="G5651" s="17" t="s">
        <v>159</v>
      </c>
      <c r="H5651" s="18" t="s">
        <v>167</v>
      </c>
      <c r="I5651" s="26" t="s">
        <v>167</v>
      </c>
      <c r="J5651" s="19" t="str">
        <f t="shared" si="621"/>
        <v>Not Used</v>
      </c>
      <c r="K5651" s="19" t="str">
        <f t="shared" si="622"/>
        <v>Not Used</v>
      </c>
      <c r="L5651" s="27" t="str">
        <f t="shared" si="618"/>
        <v>CHECK</v>
      </c>
      <c r="M5651" s="27" t="str">
        <f t="shared" si="619"/>
        <v>Unknown or No Record</v>
      </c>
    </row>
    <row r="5652" spans="1:13" x14ac:dyDescent="0.25">
      <c r="A5652" s="15" t="s">
        <v>157</v>
      </c>
      <c r="B5652" s="16" t="s">
        <v>52</v>
      </c>
      <c r="C5652" s="15" t="str">
        <f t="shared" si="617"/>
        <v>Void_W/Silt</v>
      </c>
      <c r="D5652" s="15">
        <v>0</v>
      </c>
      <c r="E5652" s="33">
        <f t="shared" si="620"/>
        <v>-4.8134274696818129E-2</v>
      </c>
      <c r="F5652" s="15" t="str">
        <f t="shared" si="616"/>
        <v>Not Used</v>
      </c>
      <c r="G5652" s="17" t="s">
        <v>159</v>
      </c>
      <c r="H5652" s="18" t="s">
        <v>167</v>
      </c>
      <c r="I5652" s="26" t="s">
        <v>167</v>
      </c>
      <c r="J5652" s="19" t="str">
        <f t="shared" si="621"/>
        <v>Not Used</v>
      </c>
      <c r="K5652" s="19" t="str">
        <f t="shared" si="622"/>
        <v>Not Used</v>
      </c>
      <c r="L5652" s="27" t="str">
        <f t="shared" si="618"/>
        <v>CHECK</v>
      </c>
      <c r="M5652" s="27" t="str">
        <f t="shared" si="619"/>
        <v>Unknown or No Record</v>
      </c>
    </row>
    <row r="5653" spans="1:13" x14ac:dyDescent="0.25">
      <c r="A5653" s="15" t="s">
        <v>157</v>
      </c>
      <c r="B5653" s="16" t="s">
        <v>53</v>
      </c>
      <c r="C5653" s="15" t="str">
        <f t="shared" si="617"/>
        <v>Void_W/Stones</v>
      </c>
      <c r="D5653" s="15">
        <v>1</v>
      </c>
      <c r="E5653" s="33">
        <f t="shared" si="620"/>
        <v>-4.8075106056537004E-2</v>
      </c>
      <c r="F5653" s="15" t="str">
        <f t="shared" si="616"/>
        <v>Rare/Uncommon</v>
      </c>
      <c r="G5653" s="17" t="s">
        <v>159</v>
      </c>
      <c r="H5653" s="18" t="s">
        <v>167</v>
      </c>
      <c r="I5653" s="26" t="s">
        <v>167</v>
      </c>
      <c r="J5653" s="19" t="str">
        <f t="shared" si="621"/>
        <v>Needs Review</v>
      </c>
      <c r="K5653" s="19" t="str">
        <f t="shared" si="622"/>
        <v>Bell &amp; Erber</v>
      </c>
      <c r="L5653" s="27" t="str">
        <f t="shared" si="618"/>
        <v>Unknown or No Record</v>
      </c>
      <c r="M5653" s="27" t="str">
        <f t="shared" si="619"/>
        <v>Unknown or No Record</v>
      </c>
    </row>
    <row r="5654" spans="1:13" x14ac:dyDescent="0.25">
      <c r="A5654" s="15" t="s">
        <v>157</v>
      </c>
      <c r="B5654" s="16" t="s">
        <v>54</v>
      </c>
      <c r="C5654" s="15" t="str">
        <f t="shared" si="617"/>
        <v>Void_Water Bearing</v>
      </c>
      <c r="D5654" s="15">
        <v>36</v>
      </c>
      <c r="E5654" s="33">
        <f t="shared" si="620"/>
        <v>-4.6004203646697571E-2</v>
      </c>
      <c r="F5654" s="15" t="str">
        <f t="shared" si="616"/>
        <v>Rare/Uncommon</v>
      </c>
      <c r="G5654" s="17" t="s">
        <v>159</v>
      </c>
      <c r="H5654" s="18" t="s">
        <v>167</v>
      </c>
      <c r="I5654" s="26" t="s">
        <v>167</v>
      </c>
      <c r="J5654" s="19" t="str">
        <f t="shared" si="621"/>
        <v>Needs Review</v>
      </c>
      <c r="K5654" s="19" t="str">
        <f t="shared" si="622"/>
        <v>Bell &amp; Erber</v>
      </c>
      <c r="L5654" s="27" t="str">
        <f t="shared" si="618"/>
        <v>Unknown or No Record</v>
      </c>
      <c r="M5654" s="27" t="str">
        <f t="shared" si="619"/>
        <v>Unknown or No Record</v>
      </c>
    </row>
    <row r="5655" spans="1:13" x14ac:dyDescent="0.25">
      <c r="A5655" s="15" t="s">
        <v>157</v>
      </c>
      <c r="B5655" s="16" t="s">
        <v>55</v>
      </c>
      <c r="C5655" s="15" t="str">
        <f t="shared" si="617"/>
        <v>Void_Weathered</v>
      </c>
      <c r="D5655" s="15">
        <v>1</v>
      </c>
      <c r="E5655" s="33">
        <f t="shared" si="620"/>
        <v>-4.8075106056537004E-2</v>
      </c>
      <c r="F5655" s="15" t="str">
        <f t="shared" si="616"/>
        <v>Rare/Uncommon</v>
      </c>
      <c r="G5655" s="17" t="s">
        <v>159</v>
      </c>
      <c r="H5655" s="18" t="s">
        <v>167</v>
      </c>
      <c r="I5655" s="26" t="s">
        <v>167</v>
      </c>
      <c r="J5655" s="19" t="str">
        <f t="shared" si="621"/>
        <v>Needs Review</v>
      </c>
      <c r="K5655" s="19" t="str">
        <f t="shared" si="622"/>
        <v>Bell &amp; Erber</v>
      </c>
      <c r="L5655" s="27" t="str">
        <f t="shared" si="618"/>
        <v>Unknown or No Record</v>
      </c>
      <c r="M5655" s="27" t="str">
        <f t="shared" si="619"/>
        <v>Unknown or No Record</v>
      </c>
    </row>
    <row r="5656" spans="1:13" x14ac:dyDescent="0.25">
      <c r="A5656" s="15" t="s">
        <v>157</v>
      </c>
      <c r="B5656" s="16" t="s">
        <v>56</v>
      </c>
      <c r="C5656" s="15" t="str">
        <f t="shared" si="617"/>
        <v>Void_Wet/Moist</v>
      </c>
      <c r="D5656" s="15">
        <v>3</v>
      </c>
      <c r="E5656" s="33">
        <f t="shared" si="620"/>
        <v>-4.7956768775974754E-2</v>
      </c>
      <c r="F5656" s="15" t="str">
        <f t="shared" si="616"/>
        <v>Rare/Uncommon</v>
      </c>
      <c r="G5656" s="17" t="s">
        <v>159</v>
      </c>
      <c r="H5656" s="18" t="s">
        <v>167</v>
      </c>
      <c r="I5656" s="26" t="s">
        <v>167</v>
      </c>
      <c r="J5656" s="19" t="str">
        <f t="shared" si="621"/>
        <v>Needs Review</v>
      </c>
      <c r="K5656" s="19" t="str">
        <f t="shared" si="622"/>
        <v>Bell &amp; Erber</v>
      </c>
      <c r="L5656" s="27" t="str">
        <f t="shared" si="618"/>
        <v>Unknown or No Record</v>
      </c>
      <c r="M5656" s="27" t="str">
        <f t="shared" si="619"/>
        <v>Unknown or No Record</v>
      </c>
    </row>
    <row r="5657" spans="1:13" x14ac:dyDescent="0.25">
      <c r="A5657" s="20" t="s">
        <v>157</v>
      </c>
      <c r="B5657" s="21" t="s">
        <v>57</v>
      </c>
      <c r="C5657" s="15" t="str">
        <f t="shared" si="617"/>
        <v>Void_Wood</v>
      </c>
      <c r="D5657" s="20">
        <v>7</v>
      </c>
      <c r="E5657" s="33">
        <f t="shared" si="620"/>
        <v>-4.7720094214850246E-2</v>
      </c>
      <c r="F5657" s="15" t="str">
        <f t="shared" si="616"/>
        <v>Rare/Uncommon</v>
      </c>
      <c r="G5657" s="22" t="s">
        <v>159</v>
      </c>
      <c r="H5657" s="23" t="s">
        <v>167</v>
      </c>
      <c r="I5657" s="27" t="s">
        <v>167</v>
      </c>
      <c r="J5657" s="19" t="str">
        <f t="shared" si="621"/>
        <v>Needs Review</v>
      </c>
      <c r="K5657" s="19" t="str">
        <f t="shared" si="622"/>
        <v>Bell &amp; Erber</v>
      </c>
      <c r="L5657" s="27" t="str">
        <f t="shared" si="618"/>
        <v>Unknown or No Record</v>
      </c>
      <c r="M5657" s="27" t="str">
        <f t="shared" si="619"/>
        <v>Unknown or No Record</v>
      </c>
    </row>
  </sheetData>
  <autoFilter ref="A1:M5657" xr:uid="{EA2E2001-7BBE-4B02-BFD4-5D98B43BA357}"/>
  <conditionalFormatting sqref="F2:F5657">
    <cfRule type="cellIs" dxfId="64" priority="40" operator="equal">
      <formula>"Not Used"</formula>
    </cfRule>
    <cfRule type="cellIs" dxfId="63" priority="39" operator="equal">
      <formula>"Rare/Uncommon"</formula>
    </cfRule>
    <cfRule type="cellIs" dxfId="62" priority="38" operator="equal">
      <formula>"Fairly Common"</formula>
    </cfRule>
    <cfRule type="cellIs" dxfId="61" priority="37" operator="equal">
      <formula>"Common"</formula>
    </cfRule>
    <cfRule type="cellIs" dxfId="60" priority="36" operator="equal">
      <formula>"Very Common"</formula>
    </cfRule>
  </conditionalFormatting>
  <conditionalFormatting sqref="G1:I1048576">
    <cfRule type="cellIs" dxfId="59" priority="93" operator="equal">
      <formula>"CHECK"</formula>
    </cfRule>
  </conditionalFormatting>
  <conditionalFormatting sqref="G2:I5657">
    <cfRule type="cellIs" dxfId="58" priority="92" operator="equal">
      <formula>"Bedrock"</formula>
    </cfRule>
    <cfRule type="cellIs" dxfId="57" priority="91" operator="equal">
      <formula>"Clay"</formula>
    </cfRule>
    <cfRule type="cellIs" dxfId="56" priority="90" operator="equal">
      <formula>"Unknown or No Record"</formula>
    </cfRule>
    <cfRule type="cellIs" dxfId="55" priority="89" operator="equal">
      <formula>"Clay &amp; Sand"</formula>
    </cfRule>
    <cfRule type="cellIs" dxfId="54" priority="88" operator="equal">
      <formula>"Diamicton"</formula>
    </cfRule>
    <cfRule type="cellIs" dxfId="53" priority="87" operator="equal">
      <formula>"Topsoil"</formula>
    </cfRule>
    <cfRule type="cellIs" dxfId="52" priority="86" operator="equal">
      <formula>"Gravel"</formula>
    </cfRule>
    <cfRule type="cellIs" dxfId="51" priority="85" operator="equal">
      <formula>"Sand Fine"</formula>
    </cfRule>
    <cfRule type="cellIs" dxfId="50" priority="84" operator="equal">
      <formula>"Organics"</formula>
    </cfRule>
    <cfRule type="cellIs" dxfId="49" priority="83" operator="equal">
      <formula>"Sand"</formula>
    </cfRule>
    <cfRule type="cellIs" dxfId="48" priority="82" operator="equal">
      <formula>"Sand &amp; Gravel"</formula>
    </cfRule>
  </conditionalFormatting>
  <conditionalFormatting sqref="J2:J5657">
    <cfRule type="cellIs" dxfId="47" priority="30" operator="equal">
      <formula>"No"</formula>
    </cfRule>
    <cfRule type="cellIs" dxfId="46" priority="31" operator="equal">
      <formula>"Yes"</formula>
    </cfRule>
  </conditionalFormatting>
  <conditionalFormatting sqref="J2:K5657">
    <cfRule type="cellIs" dxfId="45" priority="32" operator="equal">
      <formula>"Needs Review"</formula>
    </cfRule>
    <cfRule type="cellIs" dxfId="44" priority="34" operator="equal">
      <formula>"Not Used"</formula>
    </cfRule>
  </conditionalFormatting>
  <conditionalFormatting sqref="J1:M1">
    <cfRule type="cellIs" dxfId="43" priority="81" operator="equal">
      <formula>"CHECK"</formula>
    </cfRule>
  </conditionalFormatting>
  <conditionalFormatting sqref="K2:K5657">
    <cfRule type="cellIs" dxfId="42" priority="29" operator="equal">
      <formula>"Nobody Agrees"</formula>
    </cfRule>
    <cfRule type="cellIs" dxfId="41" priority="28" operator="equal">
      <formula>"Bell &amp; Esch"</formula>
    </cfRule>
    <cfRule type="cellIs" dxfId="40" priority="27" operator="equal">
      <formula>"Bell &amp; Erber"</formula>
    </cfRule>
    <cfRule type="cellIs" dxfId="39" priority="26" operator="equal">
      <formula>"Esch &amp; Erber"</formula>
    </cfRule>
    <cfRule type="cellIs" dxfId="38" priority="25" operator="equal">
      <formula>"Everyone Agrees"</formula>
    </cfRule>
  </conditionalFormatting>
  <conditionalFormatting sqref="L2:M5657">
    <cfRule type="cellIs" dxfId="37" priority="35" operator="equal">
      <formula>"Topsoil"</formula>
    </cfRule>
    <cfRule type="cellIs" dxfId="36" priority="12" operator="equal">
      <formula>"CHECK"</formula>
    </cfRule>
    <cfRule type="cellIs" dxfId="35" priority="11" operator="equal">
      <formula>"Bedrock"</formula>
    </cfRule>
    <cfRule type="cellIs" dxfId="34" priority="10" operator="equal">
      <formula>"Clay"</formula>
    </cfRule>
    <cfRule type="cellIs" dxfId="33" priority="9" operator="equal">
      <formula>"Unknown or No Record"</formula>
    </cfRule>
    <cfRule type="cellIs" dxfId="32" priority="8" operator="equal">
      <formula>"Clay &amp; Sand"</formula>
    </cfRule>
    <cfRule type="cellIs" dxfId="31" priority="7" operator="equal">
      <formula>"Diamicton"</formula>
    </cfRule>
    <cfRule type="cellIs" dxfId="30" priority="6" operator="equal">
      <formula>"Fill"</formula>
    </cfRule>
    <cfRule type="cellIs" dxfId="29" priority="5" operator="equal">
      <formula>"Gravel"</formula>
    </cfRule>
    <cfRule type="cellIs" dxfId="28" priority="4" operator="equal">
      <formula>"Sand Fine"</formula>
    </cfRule>
    <cfRule type="cellIs" dxfId="27" priority="3" operator="equal">
      <formula>"Organics"</formula>
    </cfRule>
    <cfRule type="cellIs" dxfId="26" priority="2" operator="equal">
      <formula>"Sand"</formula>
    </cfRule>
    <cfRule type="cellIs" dxfId="25" priority="1" operator="equal">
      <formula>"Sand &amp; Gravel"</formula>
    </cfRule>
  </conditionalFormatting>
  <conditionalFormatting sqref="M2:M5657">
    <cfRule type="cellIs" dxfId="24" priority="67" operator="equal">
      <formula>"Silt &amp; Clay"</formula>
    </cfRule>
  </conditionalFormatting>
  <dataValidations count="1">
    <dataValidation type="list" allowBlank="1" showInputMessage="1" showErrorMessage="1" sqref="G2:I5657" xr:uid="{9DE31224-D835-4C14-AE20-47A960F50EF3}">
      <formula1>"CHECK,Bedrock,Clay,Clay &amp; Sand,Diamicton,Topsoil,Sand Fine,Gravel,Organics,Sand,Sand &amp; Gravel,Unknown or No Record"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C0ED-D595-4522-88BA-5EE39C0232CC}">
  <dimension ref="A1:K2751"/>
  <sheetViews>
    <sheetView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1" max="1" width="28.5703125" customWidth="1"/>
    <col min="2" max="5" width="21.42578125" customWidth="1"/>
    <col min="7" max="7" width="28.5703125" customWidth="1"/>
    <col min="8" max="11" width="21.42578125" customWidth="1"/>
  </cols>
  <sheetData>
    <row r="1" spans="1:11" ht="15.75" x14ac:dyDescent="0.25">
      <c r="A1" s="34" t="s">
        <v>178</v>
      </c>
      <c r="B1" s="34"/>
      <c r="C1" s="34"/>
      <c r="D1" s="34"/>
      <c r="E1" s="34"/>
      <c r="G1" s="34" t="s">
        <v>194</v>
      </c>
      <c r="H1" s="34"/>
      <c r="I1" s="34"/>
      <c r="J1" s="34"/>
      <c r="K1" s="34"/>
    </row>
    <row r="2" spans="1:11" ht="15.75" thickBot="1" x14ac:dyDescent="0.3">
      <c r="A2" s="30" t="s">
        <v>179</v>
      </c>
      <c r="B2" s="3" t="s">
        <v>180</v>
      </c>
      <c r="C2" s="3" t="s">
        <v>181</v>
      </c>
      <c r="D2" s="3" t="s">
        <v>182</v>
      </c>
      <c r="E2" s="3" t="s">
        <v>195</v>
      </c>
      <c r="G2" s="30" t="s">
        <v>179</v>
      </c>
      <c r="H2" s="3" t="s">
        <v>180</v>
      </c>
      <c r="I2" s="3" t="s">
        <v>181</v>
      </c>
      <c r="J2" s="3" t="s">
        <v>182</v>
      </c>
      <c r="K2" s="3" t="s">
        <v>195</v>
      </c>
    </row>
    <row r="3" spans="1:11" ht="15.75" thickTop="1" x14ac:dyDescent="0.25">
      <c r="A3" s="29" t="str" cm="1">
        <f t="array" ref="A3:A10">_xlfn._xlws.FILTER(Lithologies!A2:A5657,Lithologies!J2:J5657="No")&amp;" " &amp; _xlfn._xlws.FILTER(Lithologies!B2:B5657,Lithologies!J2:J5657 = "No")</f>
        <v>Clay &amp; Gravel Fill</v>
      </c>
      <c r="B3" s="12" t="str" cm="1">
        <f t="array" ref="B3">INDEX(Lithologies!$A$2:$M$5657,MATCH(A3,Lithologies!$A$2:$A$5657&amp;" "&amp;Lithologies!$B$2:$B$5657,0),7)</f>
        <v>Diamicton</v>
      </c>
      <c r="C3" s="13" t="str" cm="1">
        <f t="array" ref="C3">INDEX(Lithologies!$A$2:$M$5657,MATCH(A3,Lithologies!$A$2:$A$5657&amp;" "&amp;Lithologies!$B$2:$B$5657,0),8)</f>
        <v>Unknown or No Record</v>
      </c>
      <c r="D3" s="25" t="str" cm="1">
        <f t="array" ref="D3">INDEX(Lithologies!$A$2:$M$5657,MATCH(A3,Lithologies!$A$2:$A$5657&amp;" "&amp;Lithologies!$B$2:$B$5657,0),9)</f>
        <v>Unknown or No Record</v>
      </c>
      <c r="E3" s="1"/>
      <c r="G3" s="29" t="str" cm="1">
        <f t="array" ref="G3:G2422">_xlfn._xlws.FILTER(Lithologies!A2:A5657,(Lithologies!J2:J5657="Needs Review")*(NOT(Lithologies!F2:F5657="Not Used")))&amp;" "&amp;_xlfn._xlws.FILTER(Lithologies!B2:B5657,(Lithologies!J2:J5657="Needs Review")*(NOT(Lithologies!F2:F5657="Not Used")))</f>
        <v xml:space="preserve">Basalt </v>
      </c>
      <c r="H3" s="12" t="str" cm="1">
        <f t="array" ref="H3">INDEX(Lithologies!$A$2:$M$5657,MATCH(G3,Lithologies!$A$2:$A$5657&amp;" "&amp;Lithologies!$B$2:$B$5657,0),7)</f>
        <v>CHECK</v>
      </c>
      <c r="I3" s="13" t="str" cm="1">
        <f t="array" ref="I3">INDEX(Lithologies!$A$2:$M$5657,MATCH(G3,Lithologies!$A$2:$A$5657&amp;" "&amp;Lithologies!$B$2:$B$5657,0),8)</f>
        <v>Bedrock</v>
      </c>
      <c r="J3" s="25" t="str" cm="1">
        <f t="array" ref="J3">INDEX(Lithologies!$A$2:$M$5657,MATCH(G3,Lithologies!$A$2:$A$5657&amp;" "&amp;Lithologies!$B$2:$B$5657,0),9)</f>
        <v>Bedrock</v>
      </c>
      <c r="K3" s="1"/>
    </row>
    <row r="4" spans="1:11" x14ac:dyDescent="0.25">
      <c r="A4" s="29" t="str">
        <v>Clay &amp; Stones Fill</v>
      </c>
      <c r="B4" s="22" t="str" cm="1">
        <f t="array" ref="B4">INDEX(Lithologies!$A$2:$M$5657,MATCH(A4,Lithologies!$A$2:$A$5657&amp;" "&amp;Lithologies!$B$2:$B$5657,0),7)</f>
        <v>Diamicton</v>
      </c>
      <c r="C4" s="23" t="str" cm="1">
        <f t="array" ref="C4">INDEX(Lithologies!$A$2:$M$5657,MATCH(A4,Lithologies!$A$2:$A$5657&amp;" "&amp;Lithologies!$B$2:$B$5657,0),8)</f>
        <v>Unknown or No Record</v>
      </c>
      <c r="D4" s="27" t="str" cm="1">
        <f t="array" ref="D4">INDEX(Lithologies!$A$2:$M$5657,MATCH(A4,Lithologies!$A$2:$A$5657&amp;" "&amp;Lithologies!$B$2:$B$5657,0),9)</f>
        <v>Unknown or No Record</v>
      </c>
      <c r="E4" s="1"/>
      <c r="G4" s="29" t="str">
        <v>Basalt Broken</v>
      </c>
      <c r="H4" s="22" t="str" cm="1">
        <f t="array" ref="H4">INDEX(Lithologies!$A$2:$M$5657,MATCH(G4,Lithologies!$A$2:$A$5657&amp;" "&amp;Lithologies!$B$2:$B$5657,0),7)</f>
        <v>CHECK</v>
      </c>
      <c r="I4" s="23" t="str" cm="1">
        <f t="array" ref="I4">INDEX(Lithologies!$A$2:$M$5657,MATCH(G4,Lithologies!$A$2:$A$5657&amp;" "&amp;Lithologies!$B$2:$B$5657,0),8)</f>
        <v>Bedrock</v>
      </c>
      <c r="J4" s="27" t="str" cm="1">
        <f t="array" ref="J4">INDEX(Lithologies!$A$2:$M$5657,MATCH(G4,Lithologies!$A$2:$A$5657&amp;" "&amp;Lithologies!$B$2:$B$5657,0),9)</f>
        <v>Bedrock</v>
      </c>
      <c r="K4" s="1"/>
    </row>
    <row r="5" spans="1:11" x14ac:dyDescent="0.25">
      <c r="A5" s="29" t="str">
        <v>Clay Sand Gravel Fill</v>
      </c>
      <c r="B5" s="22" t="str" cm="1">
        <f t="array" ref="B5">INDEX(Lithologies!$A$2:$M$5657,MATCH(A5,Lithologies!$A$2:$A$5657&amp;" "&amp;Lithologies!$B$2:$B$5657,0),7)</f>
        <v>Diamicton</v>
      </c>
      <c r="C5" s="23" t="str" cm="1">
        <f t="array" ref="C5">INDEX(Lithologies!$A$2:$M$5657,MATCH(A5,Lithologies!$A$2:$A$5657&amp;" "&amp;Lithologies!$B$2:$B$5657,0),8)</f>
        <v>Unknown or No Record</v>
      </c>
      <c r="D5" s="27" t="str" cm="1">
        <f t="array" ref="D5">INDEX(Lithologies!$A$2:$M$5657,MATCH(A5,Lithologies!$A$2:$A$5657&amp;" "&amp;Lithologies!$B$2:$B$5657,0),9)</f>
        <v>Unknown or No Record</v>
      </c>
      <c r="E5" s="1"/>
      <c r="G5" t="str">
        <v>Basalt Cemented</v>
      </c>
      <c r="H5" s="22" t="str" cm="1">
        <f t="array" ref="H5">INDEX(Lithologies!$A$2:$M$5657,MATCH(G5,Lithologies!$A$2:$A$5657&amp;" "&amp;Lithologies!$B$2:$B$5657,0),7)</f>
        <v>CHECK</v>
      </c>
      <c r="I5" s="23" t="str" cm="1">
        <f t="array" ref="I5">INDEX(Lithologies!$A$2:$M$5657,MATCH(G5,Lithologies!$A$2:$A$5657&amp;" "&amp;Lithologies!$B$2:$B$5657,0),8)</f>
        <v>Bedrock</v>
      </c>
      <c r="J5" s="27" t="str" cm="1">
        <f t="array" ref="J5">INDEX(Lithologies!$A$2:$M$5657,MATCH(G5,Lithologies!$A$2:$A$5657&amp;" "&amp;Lithologies!$B$2:$B$5657,0),9)</f>
        <v>Bedrock</v>
      </c>
      <c r="K5" s="1"/>
    </row>
    <row r="6" spans="1:11" x14ac:dyDescent="0.25">
      <c r="A6" s="29" t="str">
        <v>Gravel &amp; Clay Fill</v>
      </c>
      <c r="B6" s="22" t="str" cm="1">
        <f t="array" ref="B6">INDEX(Lithologies!$A$2:$M$5657,MATCH(A6,Lithologies!$A$2:$A$5657&amp;" "&amp;Lithologies!$B$2:$B$5657,0),7)</f>
        <v>Diamicton</v>
      </c>
      <c r="C6" s="23" t="str" cm="1">
        <f t="array" ref="C6">INDEX(Lithologies!$A$2:$M$5657,MATCH(A6,Lithologies!$A$2:$A$5657&amp;" "&amp;Lithologies!$B$2:$B$5657,0),8)</f>
        <v>Unknown or No Record</v>
      </c>
      <c r="D6" s="27" t="str" cm="1">
        <f t="array" ref="D6">INDEX(Lithologies!$A$2:$M$5657,MATCH(A6,Lithologies!$A$2:$A$5657&amp;" "&amp;Lithologies!$B$2:$B$5657,0),9)</f>
        <v>Unknown or No Record</v>
      </c>
      <c r="E6" s="1"/>
      <c r="G6" t="str">
        <v>Basalt Coarse</v>
      </c>
      <c r="H6" s="22" t="str" cm="1">
        <f t="array" ref="H6">INDEX(Lithologies!$A$2:$M$5657,MATCH(G6,Lithologies!$A$2:$A$5657&amp;" "&amp;Lithologies!$B$2:$B$5657,0),7)</f>
        <v>CHECK</v>
      </c>
      <c r="I6" s="23" t="str" cm="1">
        <f t="array" ref="I6">INDEX(Lithologies!$A$2:$M$5657,MATCH(G6,Lithologies!$A$2:$A$5657&amp;" "&amp;Lithologies!$B$2:$B$5657,0),8)</f>
        <v>Bedrock</v>
      </c>
      <c r="J6" s="27" t="str" cm="1">
        <f t="array" ref="J6">INDEX(Lithologies!$A$2:$M$5657,MATCH(G6,Lithologies!$A$2:$A$5657&amp;" "&amp;Lithologies!$B$2:$B$5657,0),9)</f>
        <v>Bedrock</v>
      </c>
      <c r="K6" s="1"/>
    </row>
    <row r="7" spans="1:11" x14ac:dyDescent="0.25">
      <c r="A7" s="29" t="str">
        <v>Gravel &amp; Sand Clayey</v>
      </c>
      <c r="B7" s="22" t="str" cm="1">
        <f t="array" ref="B7">INDEX(Lithologies!$A$2:$M$5657,MATCH(A7,Lithologies!$A$2:$A$5657&amp;" "&amp;Lithologies!$B$2:$B$5657,0),7)</f>
        <v>Sand &amp; Gravel</v>
      </c>
      <c r="C7" s="23" t="str" cm="1">
        <f t="array" ref="C7">INDEX(Lithologies!$A$2:$M$5657,MATCH(A7,Lithologies!$A$2:$A$5657&amp;" "&amp;Lithologies!$B$2:$B$5657,0),8)</f>
        <v>Diamicton</v>
      </c>
      <c r="D7" s="27" t="str" cm="1">
        <f t="array" ref="D7">INDEX(Lithologies!$A$2:$M$5657,MATCH(A7,Lithologies!$A$2:$A$5657&amp;" "&amp;Lithologies!$B$2:$B$5657,0),9)</f>
        <v>Diamicton</v>
      </c>
      <c r="E7" s="1"/>
      <c r="G7" t="str">
        <v>Basalt Firm</v>
      </c>
      <c r="H7" s="22" t="str" cm="1">
        <f t="array" ref="H7">INDEX(Lithologies!$A$2:$M$5657,MATCH(G7,Lithologies!$A$2:$A$5657&amp;" "&amp;Lithologies!$B$2:$B$5657,0),7)</f>
        <v>CHECK</v>
      </c>
      <c r="I7" s="23" t="str" cm="1">
        <f t="array" ref="I7">INDEX(Lithologies!$A$2:$M$5657,MATCH(G7,Lithologies!$A$2:$A$5657&amp;" "&amp;Lithologies!$B$2:$B$5657,0),8)</f>
        <v>Bedrock</v>
      </c>
      <c r="J7" s="27" t="str" cm="1">
        <f t="array" ref="J7">INDEX(Lithologies!$A$2:$M$5657,MATCH(G7,Lithologies!$A$2:$A$5657&amp;" "&amp;Lithologies!$B$2:$B$5657,0),9)</f>
        <v>Bedrock</v>
      </c>
      <c r="K7" s="1"/>
    </row>
    <row r="8" spans="1:11" x14ac:dyDescent="0.25">
      <c r="A8" s="29" t="str">
        <v>Hardpan Fill</v>
      </c>
      <c r="B8" s="22" t="str" cm="1">
        <f t="array" ref="B8">INDEX(Lithologies!$A$2:$M$5657,MATCH(A8,Lithologies!$A$2:$A$5657&amp;" "&amp;Lithologies!$B$2:$B$5657,0),7)</f>
        <v>Diamicton</v>
      </c>
      <c r="C8" s="23" t="str" cm="1">
        <f t="array" ref="C8">INDEX(Lithologies!$A$2:$M$5657,MATCH(A8,Lithologies!$A$2:$A$5657&amp;" "&amp;Lithologies!$B$2:$B$5657,0),8)</f>
        <v>Unknown or No Record</v>
      </c>
      <c r="D8" s="27" t="str" cm="1">
        <f t="array" ref="D8">INDEX(Lithologies!$A$2:$M$5657,MATCH(A8,Lithologies!$A$2:$A$5657&amp;" "&amp;Lithologies!$B$2:$B$5657,0),9)</f>
        <v>Unknown or No Record</v>
      </c>
      <c r="E8" s="1"/>
      <c r="G8" t="str">
        <v>Basalt Fractured</v>
      </c>
      <c r="H8" s="22" t="str" cm="1">
        <f t="array" ref="H8">INDEX(Lithologies!$A$2:$M$5657,MATCH(G8,Lithologies!$A$2:$A$5657&amp;" "&amp;Lithologies!$B$2:$B$5657,0),7)</f>
        <v>CHECK</v>
      </c>
      <c r="I8" s="23" t="str" cm="1">
        <f t="array" ref="I8">INDEX(Lithologies!$A$2:$M$5657,MATCH(G8,Lithologies!$A$2:$A$5657&amp;" "&amp;Lithologies!$B$2:$B$5657,0),8)</f>
        <v>Bedrock</v>
      </c>
      <c r="J8" s="27" t="str" cm="1">
        <f t="array" ref="J8">INDEX(Lithologies!$A$2:$M$5657,MATCH(G8,Lithologies!$A$2:$A$5657&amp;" "&amp;Lithologies!$B$2:$B$5657,0),9)</f>
        <v>Bedrock</v>
      </c>
      <c r="K8" s="1"/>
    </row>
    <row r="9" spans="1:11" x14ac:dyDescent="0.25">
      <c r="A9" s="29" t="str">
        <v>Sand &amp; Clay Fine</v>
      </c>
      <c r="B9" s="22" t="str" cm="1">
        <f t="array" ref="B9">INDEX(Lithologies!$A$2:$M$5657,MATCH(A9,Lithologies!$A$2:$A$5657&amp;" "&amp;Lithologies!$B$2:$B$5657,0),7)</f>
        <v>Sand Fine</v>
      </c>
      <c r="C9" s="23" t="str" cm="1">
        <f t="array" ref="C9">INDEX(Lithologies!$A$2:$M$5657,MATCH(A9,Lithologies!$A$2:$A$5657&amp;" "&amp;Lithologies!$B$2:$B$5657,0),8)</f>
        <v>Clay &amp; Sand</v>
      </c>
      <c r="D9" s="27" t="str" cm="1">
        <f t="array" ref="D9">INDEX(Lithologies!$A$2:$M$5657,MATCH(A9,Lithologies!$A$2:$A$5657&amp;" "&amp;Lithologies!$B$2:$B$5657,0),9)</f>
        <v>Clay &amp; Sand</v>
      </c>
      <c r="E9" s="1"/>
      <c r="G9" t="str">
        <v>Basalt Hard</v>
      </c>
      <c r="H9" s="22" t="str" cm="1">
        <f t="array" ref="H9">INDEX(Lithologies!$A$2:$M$5657,MATCH(G9,Lithologies!$A$2:$A$5657&amp;" "&amp;Lithologies!$B$2:$B$5657,0),7)</f>
        <v>CHECK</v>
      </c>
      <c r="I9" s="23" t="str" cm="1">
        <f t="array" ref="I9">INDEX(Lithologies!$A$2:$M$5657,MATCH(G9,Lithologies!$A$2:$A$5657&amp;" "&amp;Lithologies!$B$2:$B$5657,0),8)</f>
        <v>Bedrock</v>
      </c>
      <c r="J9" s="27" t="str" cm="1">
        <f t="array" ref="J9">INDEX(Lithologies!$A$2:$M$5657,MATCH(G9,Lithologies!$A$2:$A$5657&amp;" "&amp;Lithologies!$B$2:$B$5657,0),9)</f>
        <v>Bedrock</v>
      </c>
      <c r="K9" s="1"/>
    </row>
    <row r="10" spans="1:11" x14ac:dyDescent="0.25">
      <c r="A10" s="29" t="str">
        <v>Sand &amp; Stones Fill</v>
      </c>
      <c r="B10" s="22" t="str" cm="1">
        <f t="array" ref="B10">INDEX(Lithologies!$A$2:$M$5657,MATCH(A10,Lithologies!$A$2:$A$5657&amp;" "&amp;Lithologies!$B$2:$B$5657,0),7)</f>
        <v>Sand &amp; Gravel</v>
      </c>
      <c r="C10" s="23" t="str" cm="1">
        <f t="array" ref="C10">INDEX(Lithologies!$A$2:$M$5657,MATCH(A10,Lithologies!$A$2:$A$5657&amp;" "&amp;Lithologies!$B$2:$B$5657,0),8)</f>
        <v>Unknown or No Record</v>
      </c>
      <c r="D10" s="27" t="str" cm="1">
        <f t="array" ref="D10">INDEX(Lithologies!$A$2:$M$5657,MATCH(A10,Lithologies!$A$2:$A$5657&amp;" "&amp;Lithologies!$B$2:$B$5657,0),9)</f>
        <v>Unknown or No Record</v>
      </c>
      <c r="E10" s="1"/>
      <c r="G10" t="str">
        <v>Basalt Sandy</v>
      </c>
      <c r="H10" s="22" t="str" cm="1">
        <f t="array" ref="H10">INDEX(Lithologies!$A$2:$M$5657,MATCH(G10,Lithologies!$A$2:$A$5657&amp;" "&amp;Lithologies!$B$2:$B$5657,0),7)</f>
        <v>CHECK</v>
      </c>
      <c r="I10" s="23" t="str" cm="1">
        <f t="array" ref="I10">INDEX(Lithologies!$A$2:$M$5657,MATCH(G10,Lithologies!$A$2:$A$5657&amp;" "&amp;Lithologies!$B$2:$B$5657,0),8)</f>
        <v>Sand &amp; Gravel</v>
      </c>
      <c r="J10" s="27" t="str" cm="1">
        <f t="array" ref="J10">INDEX(Lithologies!$A$2:$M$5657,MATCH(G10,Lithologies!$A$2:$A$5657&amp;" "&amp;Lithologies!$B$2:$B$5657,0),9)</f>
        <v>Bedrock</v>
      </c>
      <c r="K10" s="1"/>
    </row>
    <row r="11" spans="1:11" x14ac:dyDescent="0.25">
      <c r="A11" s="29"/>
      <c r="B11" s="22" t="e" cm="1">
        <f t="array" ref="B11">INDEX(Lithologies!$A$2:$M$5657,MATCH(A11,Lithologies!$A$2:$A$5657&amp;" "&amp;Lithologies!$B$2:$B$5657,0),7)</f>
        <v>#N/A</v>
      </c>
      <c r="C11" s="23" t="e" cm="1">
        <f t="array" ref="C11">INDEX(Lithologies!$A$2:$M$5657,MATCH(A11,Lithologies!$A$2:$A$5657&amp;" "&amp;Lithologies!$B$2:$B$5657,0),8)</f>
        <v>#N/A</v>
      </c>
      <c r="D11" s="27" t="e" cm="1">
        <f t="array" ref="D11">INDEX(Lithologies!$A$2:$M$5657,MATCH(A11,Lithologies!$A$2:$A$5657&amp;" "&amp;Lithologies!$B$2:$B$5657,0),9)</f>
        <v>#N/A</v>
      </c>
      <c r="E11" s="1"/>
      <c r="G11" t="str">
        <v>Basalt Soft</v>
      </c>
      <c r="H11" s="22" t="str" cm="1">
        <f t="array" ref="H11">INDEX(Lithologies!$A$2:$M$5657,MATCH(G11,Lithologies!$A$2:$A$5657&amp;" "&amp;Lithologies!$B$2:$B$5657,0),7)</f>
        <v>CHECK</v>
      </c>
      <c r="I11" s="23" t="str" cm="1">
        <f t="array" ref="I11">INDEX(Lithologies!$A$2:$M$5657,MATCH(G11,Lithologies!$A$2:$A$5657&amp;" "&amp;Lithologies!$B$2:$B$5657,0),8)</f>
        <v>Bedrock</v>
      </c>
      <c r="J11" s="27" t="str" cm="1">
        <f t="array" ref="J11">INDEX(Lithologies!$A$2:$M$5657,MATCH(G11,Lithologies!$A$2:$A$5657&amp;" "&amp;Lithologies!$B$2:$B$5657,0),9)</f>
        <v>Bedrock</v>
      </c>
      <c r="K11" s="1"/>
    </row>
    <row r="12" spans="1:11" x14ac:dyDescent="0.25">
      <c r="A12" s="29"/>
      <c r="B12" s="22" t="e" cm="1">
        <f t="array" ref="B12">INDEX(Lithologies!$A$2:$M$5657,MATCH(A12,Lithologies!$A$2:$A$5657&amp;" "&amp;Lithologies!$B$2:$B$5657,0),7)</f>
        <v>#N/A</v>
      </c>
      <c r="C12" s="23" t="e" cm="1">
        <f t="array" ref="C12">INDEX(Lithologies!$A$2:$M$5657,MATCH(A12,Lithologies!$A$2:$A$5657&amp;" "&amp;Lithologies!$B$2:$B$5657,0),8)</f>
        <v>#N/A</v>
      </c>
      <c r="D12" s="27" t="e" cm="1">
        <f t="array" ref="D12">INDEX(Lithologies!$A$2:$M$5657,MATCH(A12,Lithologies!$A$2:$A$5657&amp;" "&amp;Lithologies!$B$2:$B$5657,0),9)</f>
        <v>#N/A</v>
      </c>
      <c r="E12" s="1"/>
      <c r="G12" t="str">
        <v>Basalt Very Hard</v>
      </c>
      <c r="H12" s="22" t="str" cm="1">
        <f t="array" ref="H12">INDEX(Lithologies!$A$2:$M$5657,MATCH(G12,Lithologies!$A$2:$A$5657&amp;" "&amp;Lithologies!$B$2:$B$5657,0),7)</f>
        <v>CHECK</v>
      </c>
      <c r="I12" s="23" t="str" cm="1">
        <f t="array" ref="I12">INDEX(Lithologies!$A$2:$M$5657,MATCH(G12,Lithologies!$A$2:$A$5657&amp;" "&amp;Lithologies!$B$2:$B$5657,0),8)</f>
        <v>Bedrock</v>
      </c>
      <c r="J12" s="27" t="str" cm="1">
        <f t="array" ref="J12">INDEX(Lithologies!$A$2:$M$5657,MATCH(G12,Lithologies!$A$2:$A$5657&amp;" "&amp;Lithologies!$B$2:$B$5657,0),9)</f>
        <v>Bedrock</v>
      </c>
      <c r="K12" s="1"/>
    </row>
    <row r="13" spans="1:11" x14ac:dyDescent="0.25">
      <c r="A13" s="29"/>
      <c r="B13" s="22" t="e" cm="1">
        <f t="array" ref="B13">INDEX(Lithologies!$A$2:$M$5657,MATCH(A13,Lithologies!$A$2:$A$5657&amp;" "&amp;Lithologies!$B$2:$B$5657,0),7)</f>
        <v>#N/A</v>
      </c>
      <c r="C13" s="23" t="e" cm="1">
        <f t="array" ref="C13">INDEX(Lithologies!$A$2:$M$5657,MATCH(A13,Lithologies!$A$2:$A$5657&amp;" "&amp;Lithologies!$B$2:$B$5657,0),8)</f>
        <v>#N/A</v>
      </c>
      <c r="D13" s="27" t="e" cm="1">
        <f t="array" ref="D13">INDEX(Lithologies!$A$2:$M$5657,MATCH(A13,Lithologies!$A$2:$A$5657&amp;" "&amp;Lithologies!$B$2:$B$5657,0),9)</f>
        <v>#N/A</v>
      </c>
      <c r="E13" s="1"/>
      <c r="G13" t="str">
        <v>Basalt W/Sand</v>
      </c>
      <c r="H13" s="22" t="str" cm="1">
        <f t="array" ref="H13">INDEX(Lithologies!$A$2:$M$5657,MATCH(G13,Lithologies!$A$2:$A$5657&amp;" "&amp;Lithologies!$B$2:$B$5657,0),7)</f>
        <v>CHECK</v>
      </c>
      <c r="I13" s="23" t="str" cm="1">
        <f t="array" ref="I13">INDEX(Lithologies!$A$2:$M$5657,MATCH(G13,Lithologies!$A$2:$A$5657&amp;" "&amp;Lithologies!$B$2:$B$5657,0),8)</f>
        <v>Sand &amp; Gravel</v>
      </c>
      <c r="J13" s="27" t="str" cm="1">
        <f t="array" ref="J13">INDEX(Lithologies!$A$2:$M$5657,MATCH(G13,Lithologies!$A$2:$A$5657&amp;" "&amp;Lithologies!$B$2:$B$5657,0),9)</f>
        <v>Bedrock</v>
      </c>
      <c r="K13" s="1"/>
    </row>
    <row r="14" spans="1:11" x14ac:dyDescent="0.25">
      <c r="A14" s="29"/>
      <c r="B14" s="22" t="e" cm="1">
        <f t="array" ref="B14">INDEX(Lithologies!$A$2:$M$5657,MATCH(A14,Lithologies!$A$2:$A$5657&amp;" "&amp;Lithologies!$B$2:$B$5657,0),7)</f>
        <v>#N/A</v>
      </c>
      <c r="C14" s="23" t="e" cm="1">
        <f t="array" ref="C14">INDEX(Lithologies!$A$2:$M$5657,MATCH(A14,Lithologies!$A$2:$A$5657&amp;" "&amp;Lithologies!$B$2:$B$5657,0),8)</f>
        <v>#N/A</v>
      </c>
      <c r="D14" s="27" t="e" cm="1">
        <f t="array" ref="D14">INDEX(Lithologies!$A$2:$M$5657,MATCH(A14,Lithologies!$A$2:$A$5657&amp;" "&amp;Lithologies!$B$2:$B$5657,0),9)</f>
        <v>#N/A</v>
      </c>
      <c r="E14" s="1"/>
      <c r="G14" t="str">
        <v>Basalt Water Bearing</v>
      </c>
      <c r="H14" s="22" t="str" cm="1">
        <f t="array" ref="H14">INDEX(Lithologies!$A$2:$M$5657,MATCH(G14,Lithologies!$A$2:$A$5657&amp;" "&amp;Lithologies!$B$2:$B$5657,0),7)</f>
        <v>CHECK</v>
      </c>
      <c r="I14" s="23" t="str" cm="1">
        <f t="array" ref="I14">INDEX(Lithologies!$A$2:$M$5657,MATCH(G14,Lithologies!$A$2:$A$5657&amp;" "&amp;Lithologies!$B$2:$B$5657,0),8)</f>
        <v>Bedrock</v>
      </c>
      <c r="J14" s="27" t="str" cm="1">
        <f t="array" ref="J14">INDEX(Lithologies!$A$2:$M$5657,MATCH(G14,Lithologies!$A$2:$A$5657&amp;" "&amp;Lithologies!$B$2:$B$5657,0),9)</f>
        <v>Bedrock</v>
      </c>
      <c r="K14" s="1"/>
    </row>
    <row r="15" spans="1:11" x14ac:dyDescent="0.25">
      <c r="A15" s="29"/>
      <c r="B15" s="22" t="e" cm="1">
        <f t="array" ref="B15">INDEX(Lithologies!$A$2:$M$5657,MATCH(A15,Lithologies!$A$2:$A$5657&amp;" "&amp;Lithologies!$B$2:$B$5657,0),7)</f>
        <v>#N/A</v>
      </c>
      <c r="C15" s="23" t="e" cm="1">
        <f t="array" ref="C15">INDEX(Lithologies!$A$2:$M$5657,MATCH(A15,Lithologies!$A$2:$A$5657&amp;" "&amp;Lithologies!$B$2:$B$5657,0),8)</f>
        <v>#N/A</v>
      </c>
      <c r="D15" s="27" t="e" cm="1">
        <f t="array" ref="D15">INDEX(Lithologies!$A$2:$M$5657,MATCH(A15,Lithologies!$A$2:$A$5657&amp;" "&amp;Lithologies!$B$2:$B$5657,0),9)</f>
        <v>#N/A</v>
      </c>
      <c r="E15" s="1"/>
      <c r="G15" t="str">
        <v xml:space="preserve">Boulders </v>
      </c>
      <c r="H15" s="22" t="str" cm="1">
        <f t="array" ref="H15">INDEX(Lithologies!$A$2:$M$5657,MATCH(G15,Lithologies!$A$2:$A$5657&amp;" "&amp;Lithologies!$B$2:$B$5657,0),7)</f>
        <v>CHECK</v>
      </c>
      <c r="I15" s="23" t="str" cm="1">
        <f t="array" ref="I15">INDEX(Lithologies!$A$2:$M$5657,MATCH(G15,Lithologies!$A$2:$A$5657&amp;" "&amp;Lithologies!$B$2:$B$5657,0),8)</f>
        <v>Gravel</v>
      </c>
      <c r="J15" s="27" t="str" cm="1">
        <f t="array" ref="J15">INDEX(Lithologies!$A$2:$M$5657,MATCH(G15,Lithologies!$A$2:$A$5657&amp;" "&amp;Lithologies!$B$2:$B$5657,0),9)</f>
        <v>Gravel</v>
      </c>
      <c r="K15" s="1"/>
    </row>
    <row r="16" spans="1:11" x14ac:dyDescent="0.25">
      <c r="A16" s="29"/>
      <c r="B16" s="22" t="e" cm="1">
        <f t="array" ref="B16">INDEX(Lithologies!$A$2:$M$5657,MATCH(A16,Lithologies!$A$2:$A$5657&amp;" "&amp;Lithologies!$B$2:$B$5657,0),7)</f>
        <v>#N/A</v>
      </c>
      <c r="C16" s="23" t="e" cm="1">
        <f t="array" ref="C16">INDEX(Lithologies!$A$2:$M$5657,MATCH(A16,Lithologies!$A$2:$A$5657&amp;" "&amp;Lithologies!$B$2:$B$5657,0),8)</f>
        <v>#N/A</v>
      </c>
      <c r="D16" s="27" t="e" cm="1">
        <f t="array" ref="D16">INDEX(Lithologies!$A$2:$M$5657,MATCH(A16,Lithologies!$A$2:$A$5657&amp;" "&amp;Lithologies!$B$2:$B$5657,0),9)</f>
        <v>#N/A</v>
      </c>
      <c r="E16" s="1"/>
      <c r="G16" t="str">
        <v>Boulders Broken</v>
      </c>
      <c r="H16" s="22" t="str" cm="1">
        <f t="array" ref="H16">INDEX(Lithologies!$A$2:$M$5657,MATCH(G16,Lithologies!$A$2:$A$5657&amp;" "&amp;Lithologies!$B$2:$B$5657,0),7)</f>
        <v>CHECK</v>
      </c>
      <c r="I16" s="23" t="str" cm="1">
        <f t="array" ref="I16">INDEX(Lithologies!$A$2:$M$5657,MATCH(G16,Lithologies!$A$2:$A$5657&amp;" "&amp;Lithologies!$B$2:$B$5657,0),8)</f>
        <v>Gravel</v>
      </c>
      <c r="J16" s="27" t="str" cm="1">
        <f t="array" ref="J16">INDEX(Lithologies!$A$2:$M$5657,MATCH(G16,Lithologies!$A$2:$A$5657&amp;" "&amp;Lithologies!$B$2:$B$5657,0),9)</f>
        <v>Gravel</v>
      </c>
      <c r="K16" s="1"/>
    </row>
    <row r="17" spans="1:11" x14ac:dyDescent="0.25">
      <c r="A17" s="29"/>
      <c r="B17" s="22" t="e" cm="1">
        <f t="array" ref="B17">INDEX(Lithologies!$A$2:$M$5657,MATCH(A17,Lithologies!$A$2:$A$5657&amp;" "&amp;Lithologies!$B$2:$B$5657,0),7)</f>
        <v>#N/A</v>
      </c>
      <c r="C17" s="23" t="e" cm="1">
        <f t="array" ref="C17">INDEX(Lithologies!$A$2:$M$5657,MATCH(A17,Lithologies!$A$2:$A$5657&amp;" "&amp;Lithologies!$B$2:$B$5657,0),8)</f>
        <v>#N/A</v>
      </c>
      <c r="D17" s="27" t="e" cm="1">
        <f t="array" ref="D17">INDEX(Lithologies!$A$2:$M$5657,MATCH(A17,Lithologies!$A$2:$A$5657&amp;" "&amp;Lithologies!$B$2:$B$5657,0),9)</f>
        <v>#N/A</v>
      </c>
      <c r="E17" s="1"/>
      <c r="G17" t="str">
        <v>Boulders Cemented</v>
      </c>
      <c r="H17" s="22" t="str" cm="1">
        <f t="array" ref="H17">INDEX(Lithologies!$A$2:$M$5657,MATCH(G17,Lithologies!$A$2:$A$5657&amp;" "&amp;Lithologies!$B$2:$B$5657,0),7)</f>
        <v>CHECK</v>
      </c>
      <c r="I17" s="23" t="str" cm="1">
        <f t="array" ref="I17">INDEX(Lithologies!$A$2:$M$5657,MATCH(G17,Lithologies!$A$2:$A$5657&amp;" "&amp;Lithologies!$B$2:$B$5657,0),8)</f>
        <v>Gravel</v>
      </c>
      <c r="J17" s="27" t="str" cm="1">
        <f t="array" ref="J17">INDEX(Lithologies!$A$2:$M$5657,MATCH(G17,Lithologies!$A$2:$A$5657&amp;" "&amp;Lithologies!$B$2:$B$5657,0),9)</f>
        <v>Gravel</v>
      </c>
      <c r="K17" s="1"/>
    </row>
    <row r="18" spans="1:11" x14ac:dyDescent="0.25">
      <c r="A18" s="29"/>
      <c r="B18" s="22" t="e" cm="1">
        <f t="array" ref="B18">INDEX(Lithologies!$A$2:$M$5657,MATCH(A18,Lithologies!$A$2:$A$5657&amp;" "&amp;Lithologies!$B$2:$B$5657,0),7)</f>
        <v>#N/A</v>
      </c>
      <c r="C18" s="23" t="e" cm="1">
        <f t="array" ref="C18">INDEX(Lithologies!$A$2:$M$5657,MATCH(A18,Lithologies!$A$2:$A$5657&amp;" "&amp;Lithologies!$B$2:$B$5657,0),8)</f>
        <v>#N/A</v>
      </c>
      <c r="D18" s="27" t="e" cm="1">
        <f t="array" ref="D18">INDEX(Lithologies!$A$2:$M$5657,MATCH(A18,Lithologies!$A$2:$A$5657&amp;" "&amp;Lithologies!$B$2:$B$5657,0),9)</f>
        <v>#N/A</v>
      </c>
      <c r="E18" s="1"/>
      <c r="G18" t="str">
        <v>Boulders Clayey</v>
      </c>
      <c r="H18" s="22" t="str" cm="1">
        <f t="array" ref="H18">INDEX(Lithologies!$A$2:$M$5657,MATCH(G18,Lithologies!$A$2:$A$5657&amp;" "&amp;Lithologies!$B$2:$B$5657,0),7)</f>
        <v>CHECK</v>
      </c>
      <c r="I18" s="23" t="str" cm="1">
        <f t="array" ref="I18">INDEX(Lithologies!$A$2:$M$5657,MATCH(G18,Lithologies!$A$2:$A$5657&amp;" "&amp;Lithologies!$B$2:$B$5657,0),8)</f>
        <v>Diamicton</v>
      </c>
      <c r="J18" s="27" t="str" cm="1">
        <f t="array" ref="J18">INDEX(Lithologies!$A$2:$M$5657,MATCH(G18,Lithologies!$A$2:$A$5657&amp;" "&amp;Lithologies!$B$2:$B$5657,0),9)</f>
        <v>Gravel</v>
      </c>
      <c r="K18" s="1"/>
    </row>
    <row r="19" spans="1:11" x14ac:dyDescent="0.25">
      <c r="A19" s="29"/>
      <c r="B19" s="22" t="e" cm="1">
        <f t="array" ref="B19">INDEX(Lithologies!$A$2:$M$5657,MATCH(A19,Lithologies!$A$2:$A$5657&amp;" "&amp;Lithologies!$B$2:$B$5657,0),7)</f>
        <v>#N/A</v>
      </c>
      <c r="C19" s="23" t="e" cm="1">
        <f t="array" ref="C19">INDEX(Lithologies!$A$2:$M$5657,MATCH(A19,Lithologies!$A$2:$A$5657&amp;" "&amp;Lithologies!$B$2:$B$5657,0),8)</f>
        <v>#N/A</v>
      </c>
      <c r="D19" s="27" t="e" cm="1">
        <f t="array" ref="D19">INDEX(Lithologies!$A$2:$M$5657,MATCH(A19,Lithologies!$A$2:$A$5657&amp;" "&amp;Lithologies!$B$2:$B$5657,0),9)</f>
        <v>#N/A</v>
      </c>
      <c r="E19" s="1"/>
      <c r="G19" t="str">
        <v>Boulders Coarse</v>
      </c>
      <c r="H19" s="22" t="str" cm="1">
        <f t="array" ref="H19">INDEX(Lithologies!$A$2:$M$5657,MATCH(G19,Lithologies!$A$2:$A$5657&amp;" "&amp;Lithologies!$B$2:$B$5657,0),7)</f>
        <v>CHECK</v>
      </c>
      <c r="I19" s="23" t="str" cm="1">
        <f t="array" ref="I19">INDEX(Lithologies!$A$2:$M$5657,MATCH(G19,Lithologies!$A$2:$A$5657&amp;" "&amp;Lithologies!$B$2:$B$5657,0),8)</f>
        <v>Gravel</v>
      </c>
      <c r="J19" s="27" t="str" cm="1">
        <f t="array" ref="J19">INDEX(Lithologies!$A$2:$M$5657,MATCH(G19,Lithologies!$A$2:$A$5657&amp;" "&amp;Lithologies!$B$2:$B$5657,0),9)</f>
        <v>Gravel</v>
      </c>
      <c r="K19" s="1"/>
    </row>
    <row r="20" spans="1:11" x14ac:dyDescent="0.25">
      <c r="A20" s="29"/>
      <c r="B20" s="22" t="e" cm="1">
        <f t="array" ref="B20">INDEX(Lithologies!$A$2:$M$5657,MATCH(A20,Lithologies!$A$2:$A$5657&amp;" "&amp;Lithologies!$B$2:$B$5657,0),7)</f>
        <v>#N/A</v>
      </c>
      <c r="C20" s="23" t="e" cm="1">
        <f t="array" ref="C20">INDEX(Lithologies!$A$2:$M$5657,MATCH(A20,Lithologies!$A$2:$A$5657&amp;" "&amp;Lithologies!$B$2:$B$5657,0),8)</f>
        <v>#N/A</v>
      </c>
      <c r="D20" s="27" t="e" cm="1">
        <f t="array" ref="D20">INDEX(Lithologies!$A$2:$M$5657,MATCH(A20,Lithologies!$A$2:$A$5657&amp;" "&amp;Lithologies!$B$2:$B$5657,0),9)</f>
        <v>#N/A</v>
      </c>
      <c r="E20" s="1"/>
      <c r="G20" t="str">
        <v>Boulders Dense</v>
      </c>
      <c r="H20" s="22" t="str" cm="1">
        <f t="array" ref="H20">INDEX(Lithologies!$A$2:$M$5657,MATCH(G20,Lithologies!$A$2:$A$5657&amp;" "&amp;Lithologies!$B$2:$B$5657,0),7)</f>
        <v>CHECK</v>
      </c>
      <c r="I20" s="23" t="str" cm="1">
        <f t="array" ref="I20">INDEX(Lithologies!$A$2:$M$5657,MATCH(G20,Lithologies!$A$2:$A$5657&amp;" "&amp;Lithologies!$B$2:$B$5657,0),8)</f>
        <v>Gravel</v>
      </c>
      <c r="J20" s="27" t="str" cm="1">
        <f t="array" ref="J20">INDEX(Lithologies!$A$2:$M$5657,MATCH(G20,Lithologies!$A$2:$A$5657&amp;" "&amp;Lithologies!$B$2:$B$5657,0),9)</f>
        <v>Gravel</v>
      </c>
      <c r="K20" s="1"/>
    </row>
    <row r="21" spans="1:11" x14ac:dyDescent="0.25">
      <c r="A21" s="29"/>
      <c r="B21" s="22" t="e" cm="1">
        <f t="array" ref="B21">INDEX(Lithologies!$A$2:$M$5657,MATCH(A21,Lithologies!$A$2:$A$5657&amp;" "&amp;Lithologies!$B$2:$B$5657,0),7)</f>
        <v>#N/A</v>
      </c>
      <c r="C21" s="23" t="e" cm="1">
        <f t="array" ref="C21">INDEX(Lithologies!$A$2:$M$5657,MATCH(A21,Lithologies!$A$2:$A$5657&amp;" "&amp;Lithologies!$B$2:$B$5657,0),8)</f>
        <v>#N/A</v>
      </c>
      <c r="D21" s="27" t="e" cm="1">
        <f t="array" ref="D21">INDEX(Lithologies!$A$2:$M$5657,MATCH(A21,Lithologies!$A$2:$A$5657&amp;" "&amp;Lithologies!$B$2:$B$5657,0),9)</f>
        <v>#N/A</v>
      </c>
      <c r="E21" s="1"/>
      <c r="G21" t="str">
        <v>Boulders Dry</v>
      </c>
      <c r="H21" s="22" t="str" cm="1">
        <f t="array" ref="H21">INDEX(Lithologies!$A$2:$M$5657,MATCH(G21,Lithologies!$A$2:$A$5657&amp;" "&amp;Lithologies!$B$2:$B$5657,0),7)</f>
        <v>CHECK</v>
      </c>
      <c r="I21" s="23" t="str" cm="1">
        <f t="array" ref="I21">INDEX(Lithologies!$A$2:$M$5657,MATCH(G21,Lithologies!$A$2:$A$5657&amp;" "&amp;Lithologies!$B$2:$B$5657,0),8)</f>
        <v>Gravel</v>
      </c>
      <c r="J21" s="27" t="str" cm="1">
        <f t="array" ref="J21">INDEX(Lithologies!$A$2:$M$5657,MATCH(G21,Lithologies!$A$2:$A$5657&amp;" "&amp;Lithologies!$B$2:$B$5657,0),9)</f>
        <v>Gravel</v>
      </c>
      <c r="K21" s="1"/>
    </row>
    <row r="22" spans="1:11" x14ac:dyDescent="0.25">
      <c r="A22" s="29"/>
      <c r="B22" s="22" t="e" cm="1">
        <f t="array" ref="B22">INDEX(Lithologies!$A$2:$M$5657,MATCH(A22,Lithologies!$A$2:$A$5657&amp;" "&amp;Lithologies!$B$2:$B$5657,0),7)</f>
        <v>#N/A</v>
      </c>
      <c r="C22" s="23" t="e" cm="1">
        <f t="array" ref="C22">INDEX(Lithologies!$A$2:$M$5657,MATCH(A22,Lithologies!$A$2:$A$5657&amp;" "&amp;Lithologies!$B$2:$B$5657,0),8)</f>
        <v>#N/A</v>
      </c>
      <c r="D22" s="27" t="e" cm="1">
        <f t="array" ref="D22">INDEX(Lithologies!$A$2:$M$5657,MATCH(A22,Lithologies!$A$2:$A$5657&amp;" "&amp;Lithologies!$B$2:$B$5657,0),9)</f>
        <v>#N/A</v>
      </c>
      <c r="E22" s="1"/>
      <c r="G22" t="str">
        <v>Boulders Fill</v>
      </c>
      <c r="H22" s="22" t="str" cm="1">
        <f t="array" ref="H22">INDEX(Lithologies!$A$2:$M$5657,MATCH(G22,Lithologies!$A$2:$A$5657&amp;" "&amp;Lithologies!$B$2:$B$5657,0),7)</f>
        <v>CHECK</v>
      </c>
      <c r="I22" s="23" t="str" cm="1">
        <f t="array" ref="I22">INDEX(Lithologies!$A$2:$M$5657,MATCH(G22,Lithologies!$A$2:$A$5657&amp;" "&amp;Lithologies!$B$2:$B$5657,0),8)</f>
        <v>Unknown or No Record</v>
      </c>
      <c r="J22" s="27" t="str" cm="1">
        <f t="array" ref="J22">INDEX(Lithologies!$A$2:$M$5657,MATCH(G22,Lithologies!$A$2:$A$5657&amp;" "&amp;Lithologies!$B$2:$B$5657,0),9)</f>
        <v>Gravel</v>
      </c>
      <c r="K22" s="1"/>
    </row>
    <row r="23" spans="1:11" x14ac:dyDescent="0.25">
      <c r="A23" s="29"/>
      <c r="B23" s="22" t="e" cm="1">
        <f t="array" ref="B23">INDEX(Lithologies!$A$2:$M$5657,MATCH(A23,Lithologies!$A$2:$A$5657&amp;" "&amp;Lithologies!$B$2:$B$5657,0),7)</f>
        <v>#N/A</v>
      </c>
      <c r="C23" s="23" t="e" cm="1">
        <f t="array" ref="C23">INDEX(Lithologies!$A$2:$M$5657,MATCH(A23,Lithologies!$A$2:$A$5657&amp;" "&amp;Lithologies!$B$2:$B$5657,0),8)</f>
        <v>#N/A</v>
      </c>
      <c r="D23" s="27" t="e" cm="1">
        <f t="array" ref="D23">INDEX(Lithologies!$A$2:$M$5657,MATCH(A23,Lithologies!$A$2:$A$5657&amp;" "&amp;Lithologies!$B$2:$B$5657,0),9)</f>
        <v>#N/A</v>
      </c>
      <c r="E23" s="1"/>
      <c r="G23" t="str">
        <v>Boulders Fine</v>
      </c>
      <c r="H23" s="22" t="str" cm="1">
        <f t="array" ref="H23">INDEX(Lithologies!$A$2:$M$5657,MATCH(G23,Lithologies!$A$2:$A$5657&amp;" "&amp;Lithologies!$B$2:$B$5657,0),7)</f>
        <v>CHECK</v>
      </c>
      <c r="I23" s="23" t="str" cm="1">
        <f t="array" ref="I23">INDEX(Lithologies!$A$2:$M$5657,MATCH(G23,Lithologies!$A$2:$A$5657&amp;" "&amp;Lithologies!$B$2:$B$5657,0),8)</f>
        <v>Gravel</v>
      </c>
      <c r="J23" s="27" t="str" cm="1">
        <f t="array" ref="J23">INDEX(Lithologies!$A$2:$M$5657,MATCH(G23,Lithologies!$A$2:$A$5657&amp;" "&amp;Lithologies!$B$2:$B$5657,0),9)</f>
        <v>Gravel</v>
      </c>
      <c r="K23" s="1"/>
    </row>
    <row r="24" spans="1:11" x14ac:dyDescent="0.25">
      <c r="A24" s="29"/>
      <c r="B24" s="22" t="e" cm="1">
        <f t="array" ref="B24">INDEX(Lithologies!$A$2:$M$5657,MATCH(A24,Lithologies!$A$2:$A$5657&amp;" "&amp;Lithologies!$B$2:$B$5657,0),7)</f>
        <v>#N/A</v>
      </c>
      <c r="C24" s="23" t="e" cm="1">
        <f t="array" ref="C24">INDEX(Lithologies!$A$2:$M$5657,MATCH(A24,Lithologies!$A$2:$A$5657&amp;" "&amp;Lithologies!$B$2:$B$5657,0),8)</f>
        <v>#N/A</v>
      </c>
      <c r="D24" s="27" t="e" cm="1">
        <f t="array" ref="D24">INDEX(Lithologies!$A$2:$M$5657,MATCH(A24,Lithologies!$A$2:$A$5657&amp;" "&amp;Lithologies!$B$2:$B$5657,0),9)</f>
        <v>#N/A</v>
      </c>
      <c r="E24" s="1"/>
      <c r="G24" t="str">
        <v>Boulders Fine To Coarse</v>
      </c>
      <c r="H24" s="22" t="str" cm="1">
        <f t="array" ref="H24">INDEX(Lithologies!$A$2:$M$5657,MATCH(G24,Lithologies!$A$2:$A$5657&amp;" "&amp;Lithologies!$B$2:$B$5657,0),7)</f>
        <v>CHECK</v>
      </c>
      <c r="I24" s="23" t="str" cm="1">
        <f t="array" ref="I24">INDEX(Lithologies!$A$2:$M$5657,MATCH(G24,Lithologies!$A$2:$A$5657&amp;" "&amp;Lithologies!$B$2:$B$5657,0),8)</f>
        <v>Gravel</v>
      </c>
      <c r="J24" s="27" t="str" cm="1">
        <f t="array" ref="J24">INDEX(Lithologies!$A$2:$M$5657,MATCH(G24,Lithologies!$A$2:$A$5657&amp;" "&amp;Lithologies!$B$2:$B$5657,0),9)</f>
        <v>Gravel</v>
      </c>
      <c r="K24" s="1"/>
    </row>
    <row r="25" spans="1:11" x14ac:dyDescent="0.25">
      <c r="A25" s="29"/>
      <c r="B25" s="22" t="e" cm="1">
        <f t="array" ref="B25">INDEX(Lithologies!$A$2:$M$5657,MATCH(A25,Lithologies!$A$2:$A$5657&amp;" "&amp;Lithologies!$B$2:$B$5657,0),7)</f>
        <v>#N/A</v>
      </c>
      <c r="C25" s="23" t="e" cm="1">
        <f t="array" ref="C25">INDEX(Lithologies!$A$2:$M$5657,MATCH(A25,Lithologies!$A$2:$A$5657&amp;" "&amp;Lithologies!$B$2:$B$5657,0),8)</f>
        <v>#N/A</v>
      </c>
      <c r="D25" s="27" t="e" cm="1">
        <f t="array" ref="D25">INDEX(Lithologies!$A$2:$M$5657,MATCH(A25,Lithologies!$A$2:$A$5657&amp;" "&amp;Lithologies!$B$2:$B$5657,0),9)</f>
        <v>#N/A</v>
      </c>
      <c r="E25" s="1"/>
      <c r="G25" t="str">
        <v>Boulders Firm</v>
      </c>
      <c r="H25" s="22" t="str" cm="1">
        <f t="array" ref="H25">INDEX(Lithologies!$A$2:$M$5657,MATCH(G25,Lithologies!$A$2:$A$5657&amp;" "&amp;Lithologies!$B$2:$B$5657,0),7)</f>
        <v>CHECK</v>
      </c>
      <c r="I25" s="23" t="str" cm="1">
        <f t="array" ref="I25">INDEX(Lithologies!$A$2:$M$5657,MATCH(G25,Lithologies!$A$2:$A$5657&amp;" "&amp;Lithologies!$B$2:$B$5657,0),8)</f>
        <v>Gravel</v>
      </c>
      <c r="J25" s="27" t="str" cm="1">
        <f t="array" ref="J25">INDEX(Lithologies!$A$2:$M$5657,MATCH(G25,Lithologies!$A$2:$A$5657&amp;" "&amp;Lithologies!$B$2:$B$5657,0),9)</f>
        <v>Gravel</v>
      </c>
      <c r="K25" s="1"/>
    </row>
    <row r="26" spans="1:11" x14ac:dyDescent="0.25">
      <c r="A26" s="29"/>
      <c r="B26" s="22" t="e" cm="1">
        <f t="array" ref="B26">INDEX(Lithologies!$A$2:$M$5657,MATCH(A26,Lithologies!$A$2:$A$5657&amp;" "&amp;Lithologies!$B$2:$B$5657,0),7)</f>
        <v>#N/A</v>
      </c>
      <c r="C26" s="23" t="e" cm="1">
        <f t="array" ref="C26">INDEX(Lithologies!$A$2:$M$5657,MATCH(A26,Lithologies!$A$2:$A$5657&amp;" "&amp;Lithologies!$B$2:$B$5657,0),8)</f>
        <v>#N/A</v>
      </c>
      <c r="D26" s="27" t="e" cm="1">
        <f t="array" ref="D26">INDEX(Lithologies!$A$2:$M$5657,MATCH(A26,Lithologies!$A$2:$A$5657&amp;" "&amp;Lithologies!$B$2:$B$5657,0),9)</f>
        <v>#N/A</v>
      </c>
      <c r="E26" s="1"/>
      <c r="G26" t="str">
        <v>Boulders Fractured</v>
      </c>
      <c r="H26" s="22" t="str" cm="1">
        <f t="array" ref="H26">INDEX(Lithologies!$A$2:$M$5657,MATCH(G26,Lithologies!$A$2:$A$5657&amp;" "&amp;Lithologies!$B$2:$B$5657,0),7)</f>
        <v>CHECK</v>
      </c>
      <c r="I26" s="23" t="str" cm="1">
        <f t="array" ref="I26">INDEX(Lithologies!$A$2:$M$5657,MATCH(G26,Lithologies!$A$2:$A$5657&amp;" "&amp;Lithologies!$B$2:$B$5657,0),8)</f>
        <v>Gravel</v>
      </c>
      <c r="J26" s="27" t="str" cm="1">
        <f t="array" ref="J26">INDEX(Lithologies!$A$2:$M$5657,MATCH(G26,Lithologies!$A$2:$A$5657&amp;" "&amp;Lithologies!$B$2:$B$5657,0),9)</f>
        <v>Gravel</v>
      </c>
      <c r="K26" s="1"/>
    </row>
    <row r="27" spans="1:11" x14ac:dyDescent="0.25">
      <c r="A27" s="29"/>
      <c r="B27" s="22" t="e" cm="1">
        <f t="array" ref="B27">INDEX(Lithologies!$A$2:$M$5657,MATCH(A27,Lithologies!$A$2:$A$5657&amp;" "&amp;Lithologies!$B$2:$B$5657,0),7)</f>
        <v>#N/A</v>
      </c>
      <c r="C27" s="23" t="e" cm="1">
        <f t="array" ref="C27">INDEX(Lithologies!$A$2:$M$5657,MATCH(A27,Lithologies!$A$2:$A$5657&amp;" "&amp;Lithologies!$B$2:$B$5657,0),8)</f>
        <v>#N/A</v>
      </c>
      <c r="D27" s="27" t="e" cm="1">
        <f t="array" ref="D27">INDEX(Lithologies!$A$2:$M$5657,MATCH(A27,Lithologies!$A$2:$A$5657&amp;" "&amp;Lithologies!$B$2:$B$5657,0),9)</f>
        <v>#N/A</v>
      </c>
      <c r="E27" s="1"/>
      <c r="G27" t="str">
        <v>Boulders Gravely</v>
      </c>
      <c r="H27" s="22" t="str" cm="1">
        <f t="array" ref="H27">INDEX(Lithologies!$A$2:$M$5657,MATCH(G27,Lithologies!$A$2:$A$5657&amp;" "&amp;Lithologies!$B$2:$B$5657,0),7)</f>
        <v>CHECK</v>
      </c>
      <c r="I27" s="23" t="str" cm="1">
        <f t="array" ref="I27">INDEX(Lithologies!$A$2:$M$5657,MATCH(G27,Lithologies!$A$2:$A$5657&amp;" "&amp;Lithologies!$B$2:$B$5657,0),8)</f>
        <v>Gravel</v>
      </c>
      <c r="J27" s="27" t="str" cm="1">
        <f t="array" ref="J27">INDEX(Lithologies!$A$2:$M$5657,MATCH(G27,Lithologies!$A$2:$A$5657&amp;" "&amp;Lithologies!$B$2:$B$5657,0),9)</f>
        <v>Gravel</v>
      </c>
      <c r="K27" s="1"/>
    </row>
    <row r="28" spans="1:11" x14ac:dyDescent="0.25">
      <c r="A28" s="29"/>
      <c r="B28" s="22" t="e" cm="1">
        <f t="array" ref="B28">INDEX(Lithologies!$A$2:$M$5657,MATCH(A28,Lithologies!$A$2:$A$5657&amp;" "&amp;Lithologies!$B$2:$B$5657,0),7)</f>
        <v>#N/A</v>
      </c>
      <c r="C28" s="23" t="e" cm="1">
        <f t="array" ref="C28">INDEX(Lithologies!$A$2:$M$5657,MATCH(A28,Lithologies!$A$2:$A$5657&amp;" "&amp;Lithologies!$B$2:$B$5657,0),8)</f>
        <v>#N/A</v>
      </c>
      <c r="D28" s="27" t="e" cm="1">
        <f t="array" ref="D28">INDEX(Lithologies!$A$2:$M$5657,MATCH(A28,Lithologies!$A$2:$A$5657&amp;" "&amp;Lithologies!$B$2:$B$5657,0),9)</f>
        <v>#N/A</v>
      </c>
      <c r="E28" s="1"/>
      <c r="G28" t="str">
        <v>Boulders Gummy</v>
      </c>
      <c r="H28" s="22" t="str" cm="1">
        <f t="array" ref="H28">INDEX(Lithologies!$A$2:$M$5657,MATCH(G28,Lithologies!$A$2:$A$5657&amp;" "&amp;Lithologies!$B$2:$B$5657,0),7)</f>
        <v>CHECK</v>
      </c>
      <c r="I28" s="23" t="str" cm="1">
        <f t="array" ref="I28">INDEX(Lithologies!$A$2:$M$5657,MATCH(G28,Lithologies!$A$2:$A$5657&amp;" "&amp;Lithologies!$B$2:$B$5657,0),8)</f>
        <v>Gravel</v>
      </c>
      <c r="J28" s="27" t="str" cm="1">
        <f t="array" ref="J28">INDEX(Lithologies!$A$2:$M$5657,MATCH(G28,Lithologies!$A$2:$A$5657&amp;" "&amp;Lithologies!$B$2:$B$5657,0),9)</f>
        <v>Gravel</v>
      </c>
      <c r="K28" s="1"/>
    </row>
    <row r="29" spans="1:11" x14ac:dyDescent="0.25">
      <c r="A29" s="29"/>
      <c r="B29" s="22" t="e" cm="1">
        <f t="array" ref="B29">INDEX(Lithologies!$A$2:$M$5657,MATCH(A29,Lithologies!$A$2:$A$5657&amp;" "&amp;Lithologies!$B$2:$B$5657,0),7)</f>
        <v>#N/A</v>
      </c>
      <c r="C29" s="23" t="e" cm="1">
        <f t="array" ref="C29">INDEX(Lithologies!$A$2:$M$5657,MATCH(A29,Lithologies!$A$2:$A$5657&amp;" "&amp;Lithologies!$B$2:$B$5657,0),8)</f>
        <v>#N/A</v>
      </c>
      <c r="D29" s="27" t="e" cm="1">
        <f t="array" ref="D29">INDEX(Lithologies!$A$2:$M$5657,MATCH(A29,Lithologies!$A$2:$A$5657&amp;" "&amp;Lithologies!$B$2:$B$5657,0),9)</f>
        <v>#N/A</v>
      </c>
      <c r="E29" s="1"/>
      <c r="G29" t="str">
        <v>Boulders Hard</v>
      </c>
      <c r="H29" s="22" t="str" cm="1">
        <f t="array" ref="H29">INDEX(Lithologies!$A$2:$M$5657,MATCH(G29,Lithologies!$A$2:$A$5657&amp;" "&amp;Lithologies!$B$2:$B$5657,0),7)</f>
        <v>CHECK</v>
      </c>
      <c r="I29" s="23" t="str" cm="1">
        <f t="array" ref="I29">INDEX(Lithologies!$A$2:$M$5657,MATCH(G29,Lithologies!$A$2:$A$5657&amp;" "&amp;Lithologies!$B$2:$B$5657,0),8)</f>
        <v>Gravel</v>
      </c>
      <c r="J29" s="27" t="str" cm="1">
        <f t="array" ref="J29">INDEX(Lithologies!$A$2:$M$5657,MATCH(G29,Lithologies!$A$2:$A$5657&amp;" "&amp;Lithologies!$B$2:$B$5657,0),9)</f>
        <v>Gravel</v>
      </c>
      <c r="K29" s="1"/>
    </row>
    <row r="30" spans="1:11" x14ac:dyDescent="0.25">
      <c r="A30" s="29"/>
      <c r="B30" s="22" t="e" cm="1">
        <f t="array" ref="B30">INDEX(Lithologies!$A$2:$M$5657,MATCH(A30,Lithologies!$A$2:$A$5657&amp;" "&amp;Lithologies!$B$2:$B$5657,0),7)</f>
        <v>#N/A</v>
      </c>
      <c r="C30" s="23" t="e" cm="1">
        <f t="array" ref="C30">INDEX(Lithologies!$A$2:$M$5657,MATCH(A30,Lithologies!$A$2:$A$5657&amp;" "&amp;Lithologies!$B$2:$B$5657,0),8)</f>
        <v>#N/A</v>
      </c>
      <c r="D30" s="27" t="e" cm="1">
        <f t="array" ref="D30">INDEX(Lithologies!$A$2:$M$5657,MATCH(A30,Lithologies!$A$2:$A$5657&amp;" "&amp;Lithologies!$B$2:$B$5657,0),9)</f>
        <v>#N/A</v>
      </c>
      <c r="E30" s="1"/>
      <c r="G30" t="str">
        <v>Boulders Medium</v>
      </c>
      <c r="H30" s="22" t="str" cm="1">
        <f t="array" ref="H30">INDEX(Lithologies!$A$2:$M$5657,MATCH(G30,Lithologies!$A$2:$A$5657&amp;" "&amp;Lithologies!$B$2:$B$5657,0),7)</f>
        <v>CHECK</v>
      </c>
      <c r="I30" s="23" t="str" cm="1">
        <f t="array" ref="I30">INDEX(Lithologies!$A$2:$M$5657,MATCH(G30,Lithologies!$A$2:$A$5657&amp;" "&amp;Lithologies!$B$2:$B$5657,0),8)</f>
        <v>Gravel</v>
      </c>
      <c r="J30" s="27" t="str" cm="1">
        <f t="array" ref="J30">INDEX(Lithologies!$A$2:$M$5657,MATCH(G30,Lithologies!$A$2:$A$5657&amp;" "&amp;Lithologies!$B$2:$B$5657,0),9)</f>
        <v>Gravel</v>
      </c>
      <c r="K30" s="1"/>
    </row>
    <row r="31" spans="1:11" x14ac:dyDescent="0.25">
      <c r="A31" s="29"/>
      <c r="B31" s="22" t="e" cm="1">
        <f t="array" ref="B31">INDEX(Lithologies!$A$2:$M$5657,MATCH(A31,Lithologies!$A$2:$A$5657&amp;" "&amp;Lithologies!$B$2:$B$5657,0),7)</f>
        <v>#N/A</v>
      </c>
      <c r="C31" s="23" t="e" cm="1">
        <f t="array" ref="C31">INDEX(Lithologies!$A$2:$M$5657,MATCH(A31,Lithologies!$A$2:$A$5657&amp;" "&amp;Lithologies!$B$2:$B$5657,0),8)</f>
        <v>#N/A</v>
      </c>
      <c r="D31" s="27" t="e" cm="1">
        <f t="array" ref="D31">INDEX(Lithologies!$A$2:$M$5657,MATCH(A31,Lithologies!$A$2:$A$5657&amp;" "&amp;Lithologies!$B$2:$B$5657,0),9)</f>
        <v>#N/A</v>
      </c>
      <c r="E31" s="1"/>
      <c r="G31" t="str">
        <v>Boulders Porous</v>
      </c>
      <c r="H31" s="22" t="str" cm="1">
        <f t="array" ref="H31">INDEX(Lithologies!$A$2:$M$5657,MATCH(G31,Lithologies!$A$2:$A$5657&amp;" "&amp;Lithologies!$B$2:$B$5657,0),7)</f>
        <v>CHECK</v>
      </c>
      <c r="I31" s="23" t="str" cm="1">
        <f t="array" ref="I31">INDEX(Lithologies!$A$2:$M$5657,MATCH(G31,Lithologies!$A$2:$A$5657&amp;" "&amp;Lithologies!$B$2:$B$5657,0),8)</f>
        <v>Gravel</v>
      </c>
      <c r="J31" s="27" t="str" cm="1">
        <f t="array" ref="J31">INDEX(Lithologies!$A$2:$M$5657,MATCH(G31,Lithologies!$A$2:$A$5657&amp;" "&amp;Lithologies!$B$2:$B$5657,0),9)</f>
        <v>Gravel</v>
      </c>
      <c r="K31" s="1"/>
    </row>
    <row r="32" spans="1:11" x14ac:dyDescent="0.25">
      <c r="A32" s="29"/>
      <c r="B32" s="22" t="e" cm="1">
        <f t="array" ref="B32">INDEX(Lithologies!$A$2:$M$5657,MATCH(A32,Lithologies!$A$2:$A$5657&amp;" "&amp;Lithologies!$B$2:$B$5657,0),7)</f>
        <v>#N/A</v>
      </c>
      <c r="C32" s="23" t="e" cm="1">
        <f t="array" ref="C32">INDEX(Lithologies!$A$2:$M$5657,MATCH(A32,Lithologies!$A$2:$A$5657&amp;" "&amp;Lithologies!$B$2:$B$5657,0),8)</f>
        <v>#N/A</v>
      </c>
      <c r="D32" s="27" t="e" cm="1">
        <f t="array" ref="D32">INDEX(Lithologies!$A$2:$M$5657,MATCH(A32,Lithologies!$A$2:$A$5657&amp;" "&amp;Lithologies!$B$2:$B$5657,0),9)</f>
        <v>#N/A</v>
      </c>
      <c r="E32" s="1"/>
      <c r="G32" t="str">
        <v>Boulders Sandy</v>
      </c>
      <c r="H32" s="22" t="str" cm="1">
        <f t="array" ref="H32">INDEX(Lithologies!$A$2:$M$5657,MATCH(G32,Lithologies!$A$2:$A$5657&amp;" "&amp;Lithologies!$B$2:$B$5657,0),7)</f>
        <v>CHECK</v>
      </c>
      <c r="I32" s="23" t="str" cm="1">
        <f t="array" ref="I32">INDEX(Lithologies!$A$2:$M$5657,MATCH(G32,Lithologies!$A$2:$A$5657&amp;" "&amp;Lithologies!$B$2:$B$5657,0),8)</f>
        <v>Sand &amp; Gravel</v>
      </c>
      <c r="J32" s="27" t="str" cm="1">
        <f t="array" ref="J32">INDEX(Lithologies!$A$2:$M$5657,MATCH(G32,Lithologies!$A$2:$A$5657&amp;" "&amp;Lithologies!$B$2:$B$5657,0),9)</f>
        <v>Sand &amp; Gravel</v>
      </c>
      <c r="K32" s="1"/>
    </row>
    <row r="33" spans="1:11" x14ac:dyDescent="0.25">
      <c r="A33" s="29"/>
      <c r="B33" s="22" t="e" cm="1">
        <f t="array" ref="B33">INDEX(Lithologies!$A$2:$M$5657,MATCH(A33,Lithologies!$A$2:$A$5657&amp;" "&amp;Lithologies!$B$2:$B$5657,0),7)</f>
        <v>#N/A</v>
      </c>
      <c r="C33" s="23" t="e" cm="1">
        <f t="array" ref="C33">INDEX(Lithologies!$A$2:$M$5657,MATCH(A33,Lithologies!$A$2:$A$5657&amp;" "&amp;Lithologies!$B$2:$B$5657,0),8)</f>
        <v>#N/A</v>
      </c>
      <c r="D33" s="27" t="e" cm="1">
        <f t="array" ref="D33">INDEX(Lithologies!$A$2:$M$5657,MATCH(A33,Lithologies!$A$2:$A$5657&amp;" "&amp;Lithologies!$B$2:$B$5657,0),9)</f>
        <v>#N/A</v>
      </c>
      <c r="E33" s="1"/>
      <c r="G33" t="str">
        <v>Boulders Silty</v>
      </c>
      <c r="H33" s="22" t="str" cm="1">
        <f t="array" ref="H33">INDEX(Lithologies!$A$2:$M$5657,MATCH(G33,Lithologies!$A$2:$A$5657&amp;" "&amp;Lithologies!$B$2:$B$5657,0),7)</f>
        <v>CHECK</v>
      </c>
      <c r="I33" s="23" t="str" cm="1">
        <f t="array" ref="I33">INDEX(Lithologies!$A$2:$M$5657,MATCH(G33,Lithologies!$A$2:$A$5657&amp;" "&amp;Lithologies!$B$2:$B$5657,0),8)</f>
        <v>Sand &amp; Gravel</v>
      </c>
      <c r="J33" s="27" t="str" cm="1">
        <f t="array" ref="J33">INDEX(Lithologies!$A$2:$M$5657,MATCH(G33,Lithologies!$A$2:$A$5657&amp;" "&amp;Lithologies!$B$2:$B$5657,0),9)</f>
        <v>Gravel</v>
      </c>
      <c r="K33" s="1"/>
    </row>
    <row r="34" spans="1:11" x14ac:dyDescent="0.25">
      <c r="A34" s="29"/>
      <c r="B34" s="22" t="e" cm="1">
        <f t="array" ref="B34">INDEX(Lithologies!$A$2:$M$5657,MATCH(A34,Lithologies!$A$2:$A$5657&amp;" "&amp;Lithologies!$B$2:$B$5657,0),7)</f>
        <v>#N/A</v>
      </c>
      <c r="C34" s="23" t="e" cm="1">
        <f t="array" ref="C34">INDEX(Lithologies!$A$2:$M$5657,MATCH(A34,Lithologies!$A$2:$A$5657&amp;" "&amp;Lithologies!$B$2:$B$5657,0),8)</f>
        <v>#N/A</v>
      </c>
      <c r="D34" s="27" t="e" cm="1">
        <f t="array" ref="D34">INDEX(Lithologies!$A$2:$M$5657,MATCH(A34,Lithologies!$A$2:$A$5657&amp;" "&amp;Lithologies!$B$2:$B$5657,0),9)</f>
        <v>#N/A</v>
      </c>
      <c r="E34" s="1"/>
      <c r="G34" t="str">
        <v>Boulders Soft</v>
      </c>
      <c r="H34" s="22" t="str" cm="1">
        <f t="array" ref="H34">INDEX(Lithologies!$A$2:$M$5657,MATCH(G34,Lithologies!$A$2:$A$5657&amp;" "&amp;Lithologies!$B$2:$B$5657,0),7)</f>
        <v>CHECK</v>
      </c>
      <c r="I34" s="23" t="str" cm="1">
        <f t="array" ref="I34">INDEX(Lithologies!$A$2:$M$5657,MATCH(G34,Lithologies!$A$2:$A$5657&amp;" "&amp;Lithologies!$B$2:$B$5657,0),8)</f>
        <v>Gravel</v>
      </c>
      <c r="J34" s="27" t="str" cm="1">
        <f t="array" ref="J34">INDEX(Lithologies!$A$2:$M$5657,MATCH(G34,Lithologies!$A$2:$A$5657&amp;" "&amp;Lithologies!$B$2:$B$5657,0),9)</f>
        <v>Gravel</v>
      </c>
      <c r="K34" s="1"/>
    </row>
    <row r="35" spans="1:11" x14ac:dyDescent="0.25">
      <c r="A35" s="29"/>
      <c r="B35" s="22" t="e" cm="1">
        <f t="array" ref="B35">INDEX(Lithologies!$A$2:$M$5657,MATCH(A35,Lithologies!$A$2:$A$5657&amp;" "&amp;Lithologies!$B$2:$B$5657,0),7)</f>
        <v>#N/A</v>
      </c>
      <c r="C35" s="23" t="e" cm="1">
        <f t="array" ref="C35">INDEX(Lithologies!$A$2:$M$5657,MATCH(A35,Lithologies!$A$2:$A$5657&amp;" "&amp;Lithologies!$B$2:$B$5657,0),8)</f>
        <v>#N/A</v>
      </c>
      <c r="D35" s="27" t="e" cm="1">
        <f t="array" ref="D35">INDEX(Lithologies!$A$2:$M$5657,MATCH(A35,Lithologies!$A$2:$A$5657&amp;" "&amp;Lithologies!$B$2:$B$5657,0),9)</f>
        <v>#N/A</v>
      </c>
      <c r="E35" s="1"/>
      <c r="G35" t="str">
        <v>Boulders Stoney</v>
      </c>
      <c r="H35" s="22" t="str" cm="1">
        <f t="array" ref="H35">INDEX(Lithologies!$A$2:$M$5657,MATCH(G35,Lithologies!$A$2:$A$5657&amp;" "&amp;Lithologies!$B$2:$B$5657,0),7)</f>
        <v>CHECK</v>
      </c>
      <c r="I35" s="23" t="str" cm="1">
        <f t="array" ref="I35">INDEX(Lithologies!$A$2:$M$5657,MATCH(G35,Lithologies!$A$2:$A$5657&amp;" "&amp;Lithologies!$B$2:$B$5657,0),8)</f>
        <v>Gravel</v>
      </c>
      <c r="J35" s="27" t="str" cm="1">
        <f t="array" ref="J35">INDEX(Lithologies!$A$2:$M$5657,MATCH(G35,Lithologies!$A$2:$A$5657&amp;" "&amp;Lithologies!$B$2:$B$5657,0),9)</f>
        <v>Gravel</v>
      </c>
      <c r="K35" s="1"/>
    </row>
    <row r="36" spans="1:11" x14ac:dyDescent="0.25">
      <c r="A36" s="29"/>
      <c r="B36" s="22" t="e" cm="1">
        <f t="array" ref="B36">INDEX(Lithologies!$A$2:$M$5657,MATCH(A36,Lithologies!$A$2:$A$5657&amp;" "&amp;Lithologies!$B$2:$B$5657,0),7)</f>
        <v>#N/A</v>
      </c>
      <c r="C36" s="23" t="e" cm="1">
        <f t="array" ref="C36">INDEX(Lithologies!$A$2:$M$5657,MATCH(A36,Lithologies!$A$2:$A$5657&amp;" "&amp;Lithologies!$B$2:$B$5657,0),8)</f>
        <v>#N/A</v>
      </c>
      <c r="D36" s="27" t="e" cm="1">
        <f t="array" ref="D36">INDEX(Lithologies!$A$2:$M$5657,MATCH(A36,Lithologies!$A$2:$A$5657&amp;" "&amp;Lithologies!$B$2:$B$5657,0),9)</f>
        <v>#N/A</v>
      </c>
      <c r="E36" s="1"/>
      <c r="G36" t="str">
        <v>Boulders Very Coarse</v>
      </c>
      <c r="H36" s="22" t="str" cm="1">
        <f t="array" ref="H36">INDEX(Lithologies!$A$2:$M$5657,MATCH(G36,Lithologies!$A$2:$A$5657&amp;" "&amp;Lithologies!$B$2:$B$5657,0),7)</f>
        <v>CHECK</v>
      </c>
      <c r="I36" s="23" t="str" cm="1">
        <f t="array" ref="I36">INDEX(Lithologies!$A$2:$M$5657,MATCH(G36,Lithologies!$A$2:$A$5657&amp;" "&amp;Lithologies!$B$2:$B$5657,0),8)</f>
        <v>Gravel</v>
      </c>
      <c r="J36" s="27" t="str" cm="1">
        <f t="array" ref="J36">INDEX(Lithologies!$A$2:$M$5657,MATCH(G36,Lithologies!$A$2:$A$5657&amp;" "&amp;Lithologies!$B$2:$B$5657,0),9)</f>
        <v>Gravel</v>
      </c>
      <c r="K36" s="1"/>
    </row>
    <row r="37" spans="1:11" x14ac:dyDescent="0.25">
      <c r="A37" s="29"/>
      <c r="B37" s="22" t="e" cm="1">
        <f t="array" ref="B37">INDEX(Lithologies!$A$2:$M$5657,MATCH(A37,Lithologies!$A$2:$A$5657&amp;" "&amp;Lithologies!$B$2:$B$5657,0),7)</f>
        <v>#N/A</v>
      </c>
      <c r="C37" s="23" t="e" cm="1">
        <f t="array" ref="C37">INDEX(Lithologies!$A$2:$M$5657,MATCH(A37,Lithologies!$A$2:$A$5657&amp;" "&amp;Lithologies!$B$2:$B$5657,0),8)</f>
        <v>#N/A</v>
      </c>
      <c r="D37" s="27" t="e" cm="1">
        <f t="array" ref="D37">INDEX(Lithologies!$A$2:$M$5657,MATCH(A37,Lithologies!$A$2:$A$5657&amp;" "&amp;Lithologies!$B$2:$B$5657,0),9)</f>
        <v>#N/A</v>
      </c>
      <c r="E37" s="1"/>
      <c r="G37" t="str">
        <v>Boulders Very Hard</v>
      </c>
      <c r="H37" s="22" t="str" cm="1">
        <f t="array" ref="H37">INDEX(Lithologies!$A$2:$M$5657,MATCH(G37,Lithologies!$A$2:$A$5657&amp;" "&amp;Lithologies!$B$2:$B$5657,0),7)</f>
        <v>CHECK</v>
      </c>
      <c r="I37" s="23" t="str" cm="1">
        <f t="array" ref="I37">INDEX(Lithologies!$A$2:$M$5657,MATCH(G37,Lithologies!$A$2:$A$5657&amp;" "&amp;Lithologies!$B$2:$B$5657,0),8)</f>
        <v>Gravel</v>
      </c>
      <c r="J37" s="27" t="str" cm="1">
        <f t="array" ref="J37">INDEX(Lithologies!$A$2:$M$5657,MATCH(G37,Lithologies!$A$2:$A$5657&amp;" "&amp;Lithologies!$B$2:$B$5657,0),9)</f>
        <v>Gravel</v>
      </c>
      <c r="K37" s="1"/>
    </row>
    <row r="38" spans="1:11" x14ac:dyDescent="0.25">
      <c r="A38" s="29"/>
      <c r="B38" s="22" t="e" cm="1">
        <f t="array" ref="B38">INDEX(Lithologies!$A$2:$M$5657,MATCH(A38,Lithologies!$A$2:$A$5657&amp;" "&amp;Lithologies!$B$2:$B$5657,0),7)</f>
        <v>#N/A</v>
      </c>
      <c r="C38" s="23" t="e" cm="1">
        <f t="array" ref="C38">INDEX(Lithologies!$A$2:$M$5657,MATCH(A38,Lithologies!$A$2:$A$5657&amp;" "&amp;Lithologies!$B$2:$B$5657,0),8)</f>
        <v>#N/A</v>
      </c>
      <c r="D38" s="27" t="e" cm="1">
        <f t="array" ref="D38">INDEX(Lithologies!$A$2:$M$5657,MATCH(A38,Lithologies!$A$2:$A$5657&amp;" "&amp;Lithologies!$B$2:$B$5657,0),9)</f>
        <v>#N/A</v>
      </c>
      <c r="E38" s="1"/>
      <c r="G38" t="str">
        <v>Boulders W/Clay</v>
      </c>
      <c r="H38" s="22" t="str" cm="1">
        <f t="array" ref="H38">INDEX(Lithologies!$A$2:$M$5657,MATCH(G38,Lithologies!$A$2:$A$5657&amp;" "&amp;Lithologies!$B$2:$B$5657,0),7)</f>
        <v>CHECK</v>
      </c>
      <c r="I38" s="23" t="str" cm="1">
        <f t="array" ref="I38">INDEX(Lithologies!$A$2:$M$5657,MATCH(G38,Lithologies!$A$2:$A$5657&amp;" "&amp;Lithologies!$B$2:$B$5657,0),8)</f>
        <v>Diamicton</v>
      </c>
      <c r="J38" s="27" t="str" cm="1">
        <f t="array" ref="J38">INDEX(Lithologies!$A$2:$M$5657,MATCH(G38,Lithologies!$A$2:$A$5657&amp;" "&amp;Lithologies!$B$2:$B$5657,0),9)</f>
        <v>Gravel</v>
      </c>
      <c r="K38" s="1"/>
    </row>
    <row r="39" spans="1:11" x14ac:dyDescent="0.25">
      <c r="A39" s="29"/>
      <c r="B39" s="22" t="e" cm="1">
        <f t="array" ref="B39">INDEX(Lithologies!$A$2:$M$5657,MATCH(A39,Lithologies!$A$2:$A$5657&amp;" "&amp;Lithologies!$B$2:$B$5657,0),7)</f>
        <v>#N/A</v>
      </c>
      <c r="C39" s="23" t="e" cm="1">
        <f t="array" ref="C39">INDEX(Lithologies!$A$2:$M$5657,MATCH(A39,Lithologies!$A$2:$A$5657&amp;" "&amp;Lithologies!$B$2:$B$5657,0),8)</f>
        <v>#N/A</v>
      </c>
      <c r="D39" s="27" t="e" cm="1">
        <f t="array" ref="D39">INDEX(Lithologies!$A$2:$M$5657,MATCH(A39,Lithologies!$A$2:$A$5657&amp;" "&amp;Lithologies!$B$2:$B$5657,0),9)</f>
        <v>#N/A</v>
      </c>
      <c r="E39" s="1"/>
      <c r="G39" t="str">
        <v>Boulders W/Cobbles</v>
      </c>
      <c r="H39" s="22" t="str" cm="1">
        <f t="array" ref="H39">INDEX(Lithologies!$A$2:$M$5657,MATCH(G39,Lithologies!$A$2:$A$5657&amp;" "&amp;Lithologies!$B$2:$B$5657,0),7)</f>
        <v>CHECK</v>
      </c>
      <c r="I39" s="23" t="str" cm="1">
        <f t="array" ref="I39">INDEX(Lithologies!$A$2:$M$5657,MATCH(G39,Lithologies!$A$2:$A$5657&amp;" "&amp;Lithologies!$B$2:$B$5657,0),8)</f>
        <v>Gravel</v>
      </c>
      <c r="J39" s="27" t="str" cm="1">
        <f t="array" ref="J39">INDEX(Lithologies!$A$2:$M$5657,MATCH(G39,Lithologies!$A$2:$A$5657&amp;" "&amp;Lithologies!$B$2:$B$5657,0),9)</f>
        <v>Gravel</v>
      </c>
      <c r="K39" s="1"/>
    </row>
    <row r="40" spans="1:11" x14ac:dyDescent="0.25">
      <c r="A40" s="29"/>
      <c r="B40" s="22" t="e" cm="1">
        <f t="array" ref="B40">INDEX(Lithologies!$A$2:$M$5657,MATCH(A40,Lithologies!$A$2:$A$5657&amp;" "&amp;Lithologies!$B$2:$B$5657,0),7)</f>
        <v>#N/A</v>
      </c>
      <c r="C40" s="23" t="e" cm="1">
        <f t="array" ref="C40">INDEX(Lithologies!$A$2:$M$5657,MATCH(A40,Lithologies!$A$2:$A$5657&amp;" "&amp;Lithologies!$B$2:$B$5657,0),8)</f>
        <v>#N/A</v>
      </c>
      <c r="D40" s="27" t="e" cm="1">
        <f t="array" ref="D40">INDEX(Lithologies!$A$2:$M$5657,MATCH(A40,Lithologies!$A$2:$A$5657&amp;" "&amp;Lithologies!$B$2:$B$5657,0),9)</f>
        <v>#N/A</v>
      </c>
      <c r="E40" s="1"/>
      <c r="G40" t="str">
        <v>Boulders W/Gravel</v>
      </c>
      <c r="H40" s="22" t="str" cm="1">
        <f t="array" ref="H40">INDEX(Lithologies!$A$2:$M$5657,MATCH(G40,Lithologies!$A$2:$A$5657&amp;" "&amp;Lithologies!$B$2:$B$5657,0),7)</f>
        <v>CHECK</v>
      </c>
      <c r="I40" s="23" t="str" cm="1">
        <f t="array" ref="I40">INDEX(Lithologies!$A$2:$M$5657,MATCH(G40,Lithologies!$A$2:$A$5657&amp;" "&amp;Lithologies!$B$2:$B$5657,0),8)</f>
        <v>Gravel</v>
      </c>
      <c r="J40" s="27" t="str" cm="1">
        <f t="array" ref="J40">INDEX(Lithologies!$A$2:$M$5657,MATCH(G40,Lithologies!$A$2:$A$5657&amp;" "&amp;Lithologies!$B$2:$B$5657,0),9)</f>
        <v>Gravel</v>
      </c>
      <c r="K40" s="1"/>
    </row>
    <row r="41" spans="1:11" x14ac:dyDescent="0.25">
      <c r="A41" s="29"/>
      <c r="B41" s="22" t="e" cm="1">
        <f t="array" ref="B41">INDEX(Lithologies!$A$2:$M$5657,MATCH(A41,Lithologies!$A$2:$A$5657&amp;" "&amp;Lithologies!$B$2:$B$5657,0),7)</f>
        <v>#N/A</v>
      </c>
      <c r="C41" s="23" t="e" cm="1">
        <f t="array" ref="C41">INDEX(Lithologies!$A$2:$M$5657,MATCH(A41,Lithologies!$A$2:$A$5657&amp;" "&amp;Lithologies!$B$2:$B$5657,0),8)</f>
        <v>#N/A</v>
      </c>
      <c r="D41" s="27" t="e" cm="1">
        <f t="array" ref="D41">INDEX(Lithologies!$A$2:$M$5657,MATCH(A41,Lithologies!$A$2:$A$5657&amp;" "&amp;Lithologies!$B$2:$B$5657,0),9)</f>
        <v>#N/A</v>
      </c>
      <c r="E41" s="1"/>
      <c r="G41" t="str">
        <v>Boulders W/Limestone</v>
      </c>
      <c r="H41" s="22" t="str" cm="1">
        <f t="array" ref="H41">INDEX(Lithologies!$A$2:$M$5657,MATCH(G41,Lithologies!$A$2:$A$5657&amp;" "&amp;Lithologies!$B$2:$B$5657,0),7)</f>
        <v>CHECK</v>
      </c>
      <c r="I41" s="23" t="str" cm="1">
        <f t="array" ref="I41">INDEX(Lithologies!$A$2:$M$5657,MATCH(G41,Lithologies!$A$2:$A$5657&amp;" "&amp;Lithologies!$B$2:$B$5657,0),8)</f>
        <v>Gravel</v>
      </c>
      <c r="J41" s="27" t="str" cm="1">
        <f t="array" ref="J41">INDEX(Lithologies!$A$2:$M$5657,MATCH(G41,Lithologies!$A$2:$A$5657&amp;" "&amp;Lithologies!$B$2:$B$5657,0),9)</f>
        <v>Gravel</v>
      </c>
      <c r="K41" s="1"/>
    </row>
    <row r="42" spans="1:11" x14ac:dyDescent="0.25">
      <c r="A42" s="29"/>
      <c r="B42" s="22" t="e" cm="1">
        <f t="array" ref="B42">INDEX(Lithologies!$A$2:$M$5657,MATCH(A42,Lithologies!$A$2:$A$5657&amp;" "&amp;Lithologies!$B$2:$B$5657,0),7)</f>
        <v>#N/A</v>
      </c>
      <c r="C42" s="23" t="e" cm="1">
        <f t="array" ref="C42">INDEX(Lithologies!$A$2:$M$5657,MATCH(A42,Lithologies!$A$2:$A$5657&amp;" "&amp;Lithologies!$B$2:$B$5657,0),8)</f>
        <v>#N/A</v>
      </c>
      <c r="D42" s="27" t="e" cm="1">
        <f t="array" ref="D42">INDEX(Lithologies!$A$2:$M$5657,MATCH(A42,Lithologies!$A$2:$A$5657&amp;" "&amp;Lithologies!$B$2:$B$5657,0),9)</f>
        <v>#N/A</v>
      </c>
      <c r="E42" s="1"/>
      <c r="G42" t="str">
        <v>Boulders W/Sand</v>
      </c>
      <c r="H42" s="22" t="str" cm="1">
        <f t="array" ref="H42">INDEX(Lithologies!$A$2:$M$5657,MATCH(G42,Lithologies!$A$2:$A$5657&amp;" "&amp;Lithologies!$B$2:$B$5657,0),7)</f>
        <v>CHECK</v>
      </c>
      <c r="I42" s="23" t="str" cm="1">
        <f t="array" ref="I42">INDEX(Lithologies!$A$2:$M$5657,MATCH(G42,Lithologies!$A$2:$A$5657&amp;" "&amp;Lithologies!$B$2:$B$5657,0),8)</f>
        <v>Sand &amp; Gravel</v>
      </c>
      <c r="J42" s="27" t="str" cm="1">
        <f t="array" ref="J42">INDEX(Lithologies!$A$2:$M$5657,MATCH(G42,Lithologies!$A$2:$A$5657&amp;" "&amp;Lithologies!$B$2:$B$5657,0),9)</f>
        <v>Sand &amp; Gravel</v>
      </c>
      <c r="K42" s="1"/>
    </row>
    <row r="43" spans="1:11" x14ac:dyDescent="0.25">
      <c r="B43" s="22" t="e" cm="1">
        <f t="array" ref="B43">INDEX(Lithologies!$A$2:$M$5657,MATCH(A43,Lithologies!$A$2:$A$5657&amp;" "&amp;Lithologies!$B$2:$B$5657,0),7)</f>
        <v>#N/A</v>
      </c>
      <c r="C43" s="23" t="e" cm="1">
        <f t="array" ref="C43">INDEX(Lithologies!$A$2:$M$5657,MATCH(A43,Lithologies!$A$2:$A$5657&amp;" "&amp;Lithologies!$B$2:$B$5657,0),8)</f>
        <v>#N/A</v>
      </c>
      <c r="D43" s="27" t="e" cm="1">
        <f t="array" ref="D43">INDEX(Lithologies!$A$2:$M$5657,MATCH(A43,Lithologies!$A$2:$A$5657&amp;" "&amp;Lithologies!$B$2:$B$5657,0),9)</f>
        <v>#N/A</v>
      </c>
      <c r="E43" s="1"/>
      <c r="G43" t="str">
        <v>Boulders W/Sandstone</v>
      </c>
      <c r="H43" s="22" t="str" cm="1">
        <f t="array" ref="H43">INDEX(Lithologies!$A$2:$M$5657,MATCH(G43,Lithologies!$A$2:$A$5657&amp;" "&amp;Lithologies!$B$2:$B$5657,0),7)</f>
        <v>CHECK</v>
      </c>
      <c r="I43" s="23" t="str" cm="1">
        <f t="array" ref="I43">INDEX(Lithologies!$A$2:$M$5657,MATCH(G43,Lithologies!$A$2:$A$5657&amp;" "&amp;Lithologies!$B$2:$B$5657,0),8)</f>
        <v>Gravel</v>
      </c>
      <c r="J43" s="27" t="str" cm="1">
        <f t="array" ref="J43">INDEX(Lithologies!$A$2:$M$5657,MATCH(G43,Lithologies!$A$2:$A$5657&amp;" "&amp;Lithologies!$B$2:$B$5657,0),9)</f>
        <v>Gravel</v>
      </c>
      <c r="K43" s="1"/>
    </row>
    <row r="44" spans="1:11" x14ac:dyDescent="0.25">
      <c r="G44" t="str">
        <v>Boulders W/Shale</v>
      </c>
      <c r="H44" s="22" t="str" cm="1">
        <f t="array" ref="H44">INDEX(Lithologies!$A$2:$M$5657,MATCH(G44,Lithologies!$A$2:$A$5657&amp;" "&amp;Lithologies!$B$2:$B$5657,0),7)</f>
        <v>CHECK</v>
      </c>
      <c r="I44" s="23" t="str" cm="1">
        <f t="array" ref="I44">INDEX(Lithologies!$A$2:$M$5657,MATCH(G44,Lithologies!$A$2:$A$5657&amp;" "&amp;Lithologies!$B$2:$B$5657,0),8)</f>
        <v>Gravel</v>
      </c>
      <c r="J44" s="27" t="str" cm="1">
        <f t="array" ref="J44">INDEX(Lithologies!$A$2:$M$5657,MATCH(G44,Lithologies!$A$2:$A$5657&amp;" "&amp;Lithologies!$B$2:$B$5657,0),9)</f>
        <v>Gravel</v>
      </c>
      <c r="K44" s="1"/>
    </row>
    <row r="45" spans="1:11" x14ac:dyDescent="0.25">
      <c r="G45" t="str">
        <v>Boulders W/Silt</v>
      </c>
      <c r="H45" s="22" t="str" cm="1">
        <f t="array" ref="H45">INDEX(Lithologies!$A$2:$M$5657,MATCH(G45,Lithologies!$A$2:$A$5657&amp;" "&amp;Lithologies!$B$2:$B$5657,0),7)</f>
        <v>CHECK</v>
      </c>
      <c r="I45" s="23" t="str" cm="1">
        <f t="array" ref="I45">INDEX(Lithologies!$A$2:$M$5657,MATCH(G45,Lithologies!$A$2:$A$5657&amp;" "&amp;Lithologies!$B$2:$B$5657,0),8)</f>
        <v>Sand &amp; Gravel</v>
      </c>
      <c r="J45" s="27" t="str" cm="1">
        <f t="array" ref="J45">INDEX(Lithologies!$A$2:$M$5657,MATCH(G45,Lithologies!$A$2:$A$5657&amp;" "&amp;Lithologies!$B$2:$B$5657,0),9)</f>
        <v>Gravel</v>
      </c>
      <c r="K45" s="1"/>
    </row>
    <row r="46" spans="1:11" x14ac:dyDescent="0.25">
      <c r="G46" t="str">
        <v>Boulders W/Stones</v>
      </c>
      <c r="H46" s="22" t="str" cm="1">
        <f t="array" ref="H46">INDEX(Lithologies!$A$2:$M$5657,MATCH(G46,Lithologies!$A$2:$A$5657&amp;" "&amp;Lithologies!$B$2:$B$5657,0),7)</f>
        <v>CHECK</v>
      </c>
      <c r="I46" s="23" t="str" cm="1">
        <f t="array" ref="I46">INDEX(Lithologies!$A$2:$M$5657,MATCH(G46,Lithologies!$A$2:$A$5657&amp;" "&amp;Lithologies!$B$2:$B$5657,0),8)</f>
        <v>Gravel</v>
      </c>
      <c r="J46" s="27" t="str" cm="1">
        <f t="array" ref="J46">INDEX(Lithologies!$A$2:$M$5657,MATCH(G46,Lithologies!$A$2:$A$5657&amp;" "&amp;Lithologies!$B$2:$B$5657,0),9)</f>
        <v>Gravel</v>
      </c>
      <c r="K46" s="1"/>
    </row>
    <row r="47" spans="1:11" x14ac:dyDescent="0.25">
      <c r="G47" t="str">
        <v>Boulders Water Bearing</v>
      </c>
      <c r="H47" s="22" t="str" cm="1">
        <f t="array" ref="H47">INDEX(Lithologies!$A$2:$M$5657,MATCH(G47,Lithologies!$A$2:$A$5657&amp;" "&amp;Lithologies!$B$2:$B$5657,0),7)</f>
        <v>CHECK</v>
      </c>
      <c r="I47" s="23" t="str" cm="1">
        <f t="array" ref="I47">INDEX(Lithologies!$A$2:$M$5657,MATCH(G47,Lithologies!$A$2:$A$5657&amp;" "&amp;Lithologies!$B$2:$B$5657,0),8)</f>
        <v>Gravel</v>
      </c>
      <c r="J47" s="27" t="str" cm="1">
        <f t="array" ref="J47">INDEX(Lithologies!$A$2:$M$5657,MATCH(G47,Lithologies!$A$2:$A$5657&amp;" "&amp;Lithologies!$B$2:$B$5657,0),9)</f>
        <v>Gravel</v>
      </c>
      <c r="K47" s="1"/>
    </row>
    <row r="48" spans="1:11" x14ac:dyDescent="0.25">
      <c r="G48" t="str">
        <v>Boulders Wet/Moist</v>
      </c>
      <c r="H48" s="22" t="str" cm="1">
        <f t="array" ref="H48">INDEX(Lithologies!$A$2:$M$5657,MATCH(G48,Lithologies!$A$2:$A$5657&amp;" "&amp;Lithologies!$B$2:$B$5657,0),7)</f>
        <v>CHECK</v>
      </c>
      <c r="I48" s="23" t="str" cm="1">
        <f t="array" ref="I48">INDEX(Lithologies!$A$2:$M$5657,MATCH(G48,Lithologies!$A$2:$A$5657&amp;" "&amp;Lithologies!$B$2:$B$5657,0),8)</f>
        <v>Gravel</v>
      </c>
      <c r="J48" s="27" t="str" cm="1">
        <f t="array" ref="J48">INDEX(Lithologies!$A$2:$M$5657,MATCH(G48,Lithologies!$A$2:$A$5657&amp;" "&amp;Lithologies!$B$2:$B$5657,0),9)</f>
        <v>Gravel</v>
      </c>
      <c r="K48" s="1"/>
    </row>
    <row r="49" spans="7:11" x14ac:dyDescent="0.25">
      <c r="G49" t="str">
        <v>Boulders Wood</v>
      </c>
      <c r="H49" s="22" t="str" cm="1">
        <f t="array" ref="H49">INDEX(Lithologies!$A$2:$M$5657,MATCH(G49,Lithologies!$A$2:$A$5657&amp;" "&amp;Lithologies!$B$2:$B$5657,0),7)</f>
        <v>CHECK</v>
      </c>
      <c r="I49" s="23" t="str" cm="1">
        <f t="array" ref="I49">INDEX(Lithologies!$A$2:$M$5657,MATCH(G49,Lithologies!$A$2:$A$5657&amp;" "&amp;Lithologies!$B$2:$B$5657,0),8)</f>
        <v>Gravel</v>
      </c>
      <c r="J49" s="27" t="str" cm="1">
        <f t="array" ref="J49">INDEX(Lithologies!$A$2:$M$5657,MATCH(G49,Lithologies!$A$2:$A$5657&amp;" "&amp;Lithologies!$B$2:$B$5657,0),9)</f>
        <v>Gravel</v>
      </c>
      <c r="K49" s="1"/>
    </row>
    <row r="50" spans="7:11" x14ac:dyDescent="0.25">
      <c r="G50" t="str">
        <v>Clay Broken</v>
      </c>
      <c r="H50" s="22" t="str" cm="1">
        <f t="array" ref="H50">INDEX(Lithologies!$A$2:$M$5657,MATCH(G50,Lithologies!$A$2:$A$5657&amp;" "&amp;Lithologies!$B$2:$B$5657,0),7)</f>
        <v>CHECK</v>
      </c>
      <c r="I50" s="23" t="str" cm="1">
        <f t="array" ref="I50">INDEX(Lithologies!$A$2:$M$5657,MATCH(G50,Lithologies!$A$2:$A$5657&amp;" "&amp;Lithologies!$B$2:$B$5657,0),8)</f>
        <v>Clay</v>
      </c>
      <c r="J50" s="27" t="str" cm="1">
        <f t="array" ref="J50">INDEX(Lithologies!$A$2:$M$5657,MATCH(G50,Lithologies!$A$2:$A$5657&amp;" "&amp;Lithologies!$B$2:$B$5657,0),9)</f>
        <v>Clay</v>
      </c>
      <c r="K50" s="1"/>
    </row>
    <row r="51" spans="7:11" x14ac:dyDescent="0.25">
      <c r="G51" t="str">
        <v>Clay Cemented</v>
      </c>
      <c r="H51" s="22" t="str" cm="1">
        <f t="array" ref="H51">INDEX(Lithologies!$A$2:$M$5657,MATCH(G51,Lithologies!$A$2:$A$5657&amp;" "&amp;Lithologies!$B$2:$B$5657,0),7)</f>
        <v>CHECK</v>
      </c>
      <c r="I51" s="23" t="str" cm="1">
        <f t="array" ref="I51">INDEX(Lithologies!$A$2:$M$5657,MATCH(G51,Lithologies!$A$2:$A$5657&amp;" "&amp;Lithologies!$B$2:$B$5657,0),8)</f>
        <v>Clay</v>
      </c>
      <c r="J51" s="27" t="str" cm="1">
        <f t="array" ref="J51">INDEX(Lithologies!$A$2:$M$5657,MATCH(G51,Lithologies!$A$2:$A$5657&amp;" "&amp;Lithologies!$B$2:$B$5657,0),9)</f>
        <v>Clay</v>
      </c>
      <c r="K51" s="1"/>
    </row>
    <row r="52" spans="7:11" x14ac:dyDescent="0.25">
      <c r="G52" t="str">
        <v>Clay Clayey</v>
      </c>
      <c r="H52" s="22" t="str" cm="1">
        <f t="array" ref="H52">INDEX(Lithologies!$A$2:$M$5657,MATCH(G52,Lithologies!$A$2:$A$5657&amp;" "&amp;Lithologies!$B$2:$B$5657,0),7)</f>
        <v>CHECK</v>
      </c>
      <c r="I52" s="23" t="str" cm="1">
        <f t="array" ref="I52">INDEX(Lithologies!$A$2:$M$5657,MATCH(G52,Lithologies!$A$2:$A$5657&amp;" "&amp;Lithologies!$B$2:$B$5657,0),8)</f>
        <v>Clay</v>
      </c>
      <c r="J52" s="27" t="str" cm="1">
        <f t="array" ref="J52">INDEX(Lithologies!$A$2:$M$5657,MATCH(G52,Lithologies!$A$2:$A$5657&amp;" "&amp;Lithologies!$B$2:$B$5657,0),9)</f>
        <v>Clay</v>
      </c>
      <c r="K52" s="1"/>
    </row>
    <row r="53" spans="7:11" x14ac:dyDescent="0.25">
      <c r="G53" t="str">
        <v>Clay Coarse</v>
      </c>
      <c r="H53" s="22" t="str" cm="1">
        <f t="array" ref="H53">INDEX(Lithologies!$A$2:$M$5657,MATCH(G53,Lithologies!$A$2:$A$5657&amp;" "&amp;Lithologies!$B$2:$B$5657,0),7)</f>
        <v>CHECK</v>
      </c>
      <c r="I53" s="23" t="str" cm="1">
        <f t="array" ref="I53">INDEX(Lithologies!$A$2:$M$5657,MATCH(G53,Lithologies!$A$2:$A$5657&amp;" "&amp;Lithologies!$B$2:$B$5657,0),8)</f>
        <v>Clay &amp; Sand</v>
      </c>
      <c r="J53" s="27" t="str" cm="1">
        <f t="array" ref="J53">INDEX(Lithologies!$A$2:$M$5657,MATCH(G53,Lithologies!$A$2:$A$5657&amp;" "&amp;Lithologies!$B$2:$B$5657,0),9)</f>
        <v>Clay &amp; Sand</v>
      </c>
      <c r="K53" s="1"/>
    </row>
    <row r="54" spans="7:11" x14ac:dyDescent="0.25">
      <c r="G54" t="str">
        <v>Clay Dense</v>
      </c>
      <c r="H54" s="22" t="str" cm="1">
        <f t="array" ref="H54">INDEX(Lithologies!$A$2:$M$5657,MATCH(G54,Lithologies!$A$2:$A$5657&amp;" "&amp;Lithologies!$B$2:$B$5657,0),7)</f>
        <v>CHECK</v>
      </c>
      <c r="I54" s="23" t="str" cm="1">
        <f t="array" ref="I54">INDEX(Lithologies!$A$2:$M$5657,MATCH(G54,Lithologies!$A$2:$A$5657&amp;" "&amp;Lithologies!$B$2:$B$5657,0),8)</f>
        <v>Clay</v>
      </c>
      <c r="J54" s="27" t="str" cm="1">
        <f t="array" ref="J54">INDEX(Lithologies!$A$2:$M$5657,MATCH(G54,Lithologies!$A$2:$A$5657&amp;" "&amp;Lithologies!$B$2:$B$5657,0),9)</f>
        <v>Clay</v>
      </c>
      <c r="K54" s="1"/>
    </row>
    <row r="55" spans="7:11" x14ac:dyDescent="0.25">
      <c r="G55" t="str">
        <v>Clay Dolomitic</v>
      </c>
      <c r="H55" s="22" t="str" cm="1">
        <f t="array" ref="H55">INDEX(Lithologies!$A$2:$M$5657,MATCH(G55,Lithologies!$A$2:$A$5657&amp;" "&amp;Lithologies!$B$2:$B$5657,0),7)</f>
        <v>CHECK</v>
      </c>
      <c r="I55" s="23" t="str" cm="1">
        <f t="array" ref="I55">INDEX(Lithologies!$A$2:$M$5657,MATCH(G55,Lithologies!$A$2:$A$5657&amp;" "&amp;Lithologies!$B$2:$B$5657,0),8)</f>
        <v>Clay</v>
      </c>
      <c r="J55" s="27" t="str" cm="1">
        <f t="array" ref="J55">INDEX(Lithologies!$A$2:$M$5657,MATCH(G55,Lithologies!$A$2:$A$5657&amp;" "&amp;Lithologies!$B$2:$B$5657,0),9)</f>
        <v>Clay</v>
      </c>
      <c r="K55" s="1"/>
    </row>
    <row r="56" spans="7:11" x14ac:dyDescent="0.25">
      <c r="G56" t="str">
        <v>Clay Dry</v>
      </c>
      <c r="H56" s="22" t="str" cm="1">
        <f t="array" ref="H56">INDEX(Lithologies!$A$2:$M$5657,MATCH(G56,Lithologies!$A$2:$A$5657&amp;" "&amp;Lithologies!$B$2:$B$5657,0),7)</f>
        <v>CHECK</v>
      </c>
      <c r="I56" s="23" t="str" cm="1">
        <f t="array" ref="I56">INDEX(Lithologies!$A$2:$M$5657,MATCH(G56,Lithologies!$A$2:$A$5657&amp;" "&amp;Lithologies!$B$2:$B$5657,0),8)</f>
        <v>Clay</v>
      </c>
      <c r="J56" s="27" t="str" cm="1">
        <f t="array" ref="J56">INDEX(Lithologies!$A$2:$M$5657,MATCH(G56,Lithologies!$A$2:$A$5657&amp;" "&amp;Lithologies!$B$2:$B$5657,0),9)</f>
        <v>Clay</v>
      </c>
      <c r="K56" s="1"/>
    </row>
    <row r="57" spans="7:11" x14ac:dyDescent="0.25">
      <c r="G57" t="str">
        <v>Clay Fine</v>
      </c>
      <c r="H57" s="22" t="str" cm="1">
        <f t="array" ref="H57">INDEX(Lithologies!$A$2:$M$5657,MATCH(G57,Lithologies!$A$2:$A$5657&amp;" "&amp;Lithologies!$B$2:$B$5657,0),7)</f>
        <v>CHECK</v>
      </c>
      <c r="I57" s="23" t="str" cm="1">
        <f t="array" ref="I57">INDEX(Lithologies!$A$2:$M$5657,MATCH(G57,Lithologies!$A$2:$A$5657&amp;" "&amp;Lithologies!$B$2:$B$5657,0),8)</f>
        <v>Clay</v>
      </c>
      <c r="J57" s="27" t="str" cm="1">
        <f t="array" ref="J57">INDEX(Lithologies!$A$2:$M$5657,MATCH(G57,Lithologies!$A$2:$A$5657&amp;" "&amp;Lithologies!$B$2:$B$5657,0),9)</f>
        <v>Clay</v>
      </c>
      <c r="K57" s="1"/>
    </row>
    <row r="58" spans="7:11" x14ac:dyDescent="0.25">
      <c r="G58" t="str">
        <v>Clay Fine To Coarse</v>
      </c>
      <c r="H58" s="22" t="str" cm="1">
        <f t="array" ref="H58">INDEX(Lithologies!$A$2:$M$5657,MATCH(G58,Lithologies!$A$2:$A$5657&amp;" "&amp;Lithologies!$B$2:$B$5657,0),7)</f>
        <v>CHECK</v>
      </c>
      <c r="I58" s="23" t="str" cm="1">
        <f t="array" ref="I58">INDEX(Lithologies!$A$2:$M$5657,MATCH(G58,Lithologies!$A$2:$A$5657&amp;" "&amp;Lithologies!$B$2:$B$5657,0),8)</f>
        <v>Clay &amp; Sand</v>
      </c>
      <c r="J58" s="27" t="str" cm="1">
        <f t="array" ref="J58">INDEX(Lithologies!$A$2:$M$5657,MATCH(G58,Lithologies!$A$2:$A$5657&amp;" "&amp;Lithologies!$B$2:$B$5657,0),9)</f>
        <v>Clay</v>
      </c>
      <c r="K58" s="1"/>
    </row>
    <row r="59" spans="7:11" x14ac:dyDescent="0.25">
      <c r="G59" t="str">
        <v>Clay Fine To Medium</v>
      </c>
      <c r="H59" s="22" t="str" cm="1">
        <f t="array" ref="H59">INDEX(Lithologies!$A$2:$M$5657,MATCH(G59,Lithologies!$A$2:$A$5657&amp;" "&amp;Lithologies!$B$2:$B$5657,0),7)</f>
        <v>CHECK</v>
      </c>
      <c r="I59" s="23" t="str" cm="1">
        <f t="array" ref="I59">INDEX(Lithologies!$A$2:$M$5657,MATCH(G59,Lithologies!$A$2:$A$5657&amp;" "&amp;Lithologies!$B$2:$B$5657,0),8)</f>
        <v>Clay &amp; Sand</v>
      </c>
      <c r="J59" s="27" t="str" cm="1">
        <f t="array" ref="J59">INDEX(Lithologies!$A$2:$M$5657,MATCH(G59,Lithologies!$A$2:$A$5657&amp;" "&amp;Lithologies!$B$2:$B$5657,0),9)</f>
        <v>Clay &amp; Sand</v>
      </c>
      <c r="K59" s="1"/>
    </row>
    <row r="60" spans="7:11" x14ac:dyDescent="0.25">
      <c r="G60" t="str">
        <v>Clay Firm</v>
      </c>
      <c r="H60" s="22" t="str" cm="1">
        <f t="array" ref="H60">INDEX(Lithologies!$A$2:$M$5657,MATCH(G60,Lithologies!$A$2:$A$5657&amp;" "&amp;Lithologies!$B$2:$B$5657,0),7)</f>
        <v>CHECK</v>
      </c>
      <c r="I60" s="23" t="str" cm="1">
        <f t="array" ref="I60">INDEX(Lithologies!$A$2:$M$5657,MATCH(G60,Lithologies!$A$2:$A$5657&amp;" "&amp;Lithologies!$B$2:$B$5657,0),8)</f>
        <v>Clay</v>
      </c>
      <c r="J60" s="27" t="str" cm="1">
        <f t="array" ref="J60">INDEX(Lithologies!$A$2:$M$5657,MATCH(G60,Lithologies!$A$2:$A$5657&amp;" "&amp;Lithologies!$B$2:$B$5657,0),9)</f>
        <v>Clay</v>
      </c>
      <c r="K60" s="1"/>
    </row>
    <row r="61" spans="7:11" x14ac:dyDescent="0.25">
      <c r="G61" t="str">
        <v>Clay Fractured</v>
      </c>
      <c r="H61" s="22" t="str" cm="1">
        <f t="array" ref="H61">INDEX(Lithologies!$A$2:$M$5657,MATCH(G61,Lithologies!$A$2:$A$5657&amp;" "&amp;Lithologies!$B$2:$B$5657,0),7)</f>
        <v>CHECK</v>
      </c>
      <c r="I61" s="23" t="str" cm="1">
        <f t="array" ref="I61">INDEX(Lithologies!$A$2:$M$5657,MATCH(G61,Lithologies!$A$2:$A$5657&amp;" "&amp;Lithologies!$B$2:$B$5657,0),8)</f>
        <v>Clay</v>
      </c>
      <c r="J61" s="27" t="str" cm="1">
        <f t="array" ref="J61">INDEX(Lithologies!$A$2:$M$5657,MATCH(G61,Lithologies!$A$2:$A$5657&amp;" "&amp;Lithologies!$B$2:$B$5657,0),9)</f>
        <v>Clay</v>
      </c>
      <c r="K61" s="1"/>
    </row>
    <row r="62" spans="7:11" x14ac:dyDescent="0.25">
      <c r="G62" t="str">
        <v>Clay Heaving/Quick</v>
      </c>
      <c r="H62" s="22" t="str" cm="1">
        <f t="array" ref="H62">INDEX(Lithologies!$A$2:$M$5657,MATCH(G62,Lithologies!$A$2:$A$5657&amp;" "&amp;Lithologies!$B$2:$B$5657,0),7)</f>
        <v>CHECK</v>
      </c>
      <c r="I62" s="23" t="str" cm="1">
        <f t="array" ref="I62">INDEX(Lithologies!$A$2:$M$5657,MATCH(G62,Lithologies!$A$2:$A$5657&amp;" "&amp;Lithologies!$B$2:$B$5657,0),8)</f>
        <v>Clay</v>
      </c>
      <c r="J62" s="27" t="str" cm="1">
        <f t="array" ref="J62">INDEX(Lithologies!$A$2:$M$5657,MATCH(G62,Lithologies!$A$2:$A$5657&amp;" "&amp;Lithologies!$B$2:$B$5657,0),9)</f>
        <v>Clay</v>
      </c>
      <c r="K62" s="1"/>
    </row>
    <row r="63" spans="7:11" x14ac:dyDescent="0.25">
      <c r="G63" t="str">
        <v>Clay Layered</v>
      </c>
      <c r="H63" s="22" t="str" cm="1">
        <f t="array" ref="H63">INDEX(Lithologies!$A$2:$M$5657,MATCH(G63,Lithologies!$A$2:$A$5657&amp;" "&amp;Lithologies!$B$2:$B$5657,0),7)</f>
        <v>CHECK</v>
      </c>
      <c r="I63" s="23" t="str" cm="1">
        <f t="array" ref="I63">INDEX(Lithologies!$A$2:$M$5657,MATCH(G63,Lithologies!$A$2:$A$5657&amp;" "&amp;Lithologies!$B$2:$B$5657,0),8)</f>
        <v>Clay</v>
      </c>
      <c r="J63" s="27" t="str" cm="1">
        <f t="array" ref="J63">INDEX(Lithologies!$A$2:$M$5657,MATCH(G63,Lithologies!$A$2:$A$5657&amp;" "&amp;Lithologies!$B$2:$B$5657,0),9)</f>
        <v>Clay</v>
      </c>
      <c r="K63" s="1"/>
    </row>
    <row r="64" spans="7:11" x14ac:dyDescent="0.25">
      <c r="G64" t="str">
        <v>Clay Medium To Coarse</v>
      </c>
      <c r="H64" s="22" t="str" cm="1">
        <f t="array" ref="H64">INDEX(Lithologies!$A$2:$M$5657,MATCH(G64,Lithologies!$A$2:$A$5657&amp;" "&amp;Lithologies!$B$2:$B$5657,0),7)</f>
        <v>CHECK</v>
      </c>
      <c r="I64" s="23" t="str" cm="1">
        <f t="array" ref="I64">INDEX(Lithologies!$A$2:$M$5657,MATCH(G64,Lithologies!$A$2:$A$5657&amp;" "&amp;Lithologies!$B$2:$B$5657,0),8)</f>
        <v>Clay &amp; Sand</v>
      </c>
      <c r="J64" s="27" t="str" cm="1">
        <f t="array" ref="J64">INDEX(Lithologies!$A$2:$M$5657,MATCH(G64,Lithologies!$A$2:$A$5657&amp;" "&amp;Lithologies!$B$2:$B$5657,0),9)</f>
        <v>Clay &amp; Sand</v>
      </c>
      <c r="K64" s="1"/>
    </row>
    <row r="65" spans="7:11" x14ac:dyDescent="0.25">
      <c r="G65" t="str">
        <v>Clay Organic</v>
      </c>
      <c r="H65" s="22" t="str" cm="1">
        <f t="array" ref="H65">INDEX(Lithologies!$A$2:$M$5657,MATCH(G65,Lithologies!$A$2:$A$5657&amp;" "&amp;Lithologies!$B$2:$B$5657,0),7)</f>
        <v>CHECK</v>
      </c>
      <c r="I65" s="23" t="str" cm="1">
        <f t="array" ref="I65">INDEX(Lithologies!$A$2:$M$5657,MATCH(G65,Lithologies!$A$2:$A$5657&amp;" "&amp;Lithologies!$B$2:$B$5657,0),8)</f>
        <v>Clay</v>
      </c>
      <c r="J65" s="27" t="str" cm="1">
        <f t="array" ref="J65">INDEX(Lithologies!$A$2:$M$5657,MATCH(G65,Lithologies!$A$2:$A$5657&amp;" "&amp;Lithologies!$B$2:$B$5657,0),9)</f>
        <v>Clay</v>
      </c>
      <c r="K65" s="1"/>
    </row>
    <row r="66" spans="7:11" x14ac:dyDescent="0.25">
      <c r="G66" t="str">
        <v>Clay Porous</v>
      </c>
      <c r="H66" s="22" t="str" cm="1">
        <f t="array" ref="H66">INDEX(Lithologies!$A$2:$M$5657,MATCH(G66,Lithologies!$A$2:$A$5657&amp;" "&amp;Lithologies!$B$2:$B$5657,0),7)</f>
        <v>CHECK</v>
      </c>
      <c r="I66" s="23" t="str" cm="1">
        <f t="array" ref="I66">INDEX(Lithologies!$A$2:$M$5657,MATCH(G66,Lithologies!$A$2:$A$5657&amp;" "&amp;Lithologies!$B$2:$B$5657,0),8)</f>
        <v>Clay</v>
      </c>
      <c r="J66" s="27" t="str" cm="1">
        <f t="array" ref="J66">INDEX(Lithologies!$A$2:$M$5657,MATCH(G66,Lithologies!$A$2:$A$5657&amp;" "&amp;Lithologies!$B$2:$B$5657,0),9)</f>
        <v>Clay</v>
      </c>
      <c r="K66" s="1"/>
    </row>
    <row r="67" spans="7:11" x14ac:dyDescent="0.25">
      <c r="G67" t="str">
        <v>Clay Sticky</v>
      </c>
      <c r="H67" s="22" t="str" cm="1">
        <f t="array" ref="H67">INDEX(Lithologies!$A$2:$M$5657,MATCH(G67,Lithologies!$A$2:$A$5657&amp;" "&amp;Lithologies!$B$2:$B$5657,0),7)</f>
        <v>CHECK</v>
      </c>
      <c r="I67" s="23" t="str" cm="1">
        <f t="array" ref="I67">INDEX(Lithologies!$A$2:$M$5657,MATCH(G67,Lithologies!$A$2:$A$5657&amp;" "&amp;Lithologies!$B$2:$B$5657,0),8)</f>
        <v>Clay</v>
      </c>
      <c r="J67" s="27" t="str" cm="1">
        <f t="array" ref="J67">INDEX(Lithologies!$A$2:$M$5657,MATCH(G67,Lithologies!$A$2:$A$5657&amp;" "&amp;Lithologies!$B$2:$B$5657,0),9)</f>
        <v>Clay</v>
      </c>
      <c r="K67" s="1"/>
    </row>
    <row r="68" spans="7:11" x14ac:dyDescent="0.25">
      <c r="G68" t="str">
        <v>Clay Stringers</v>
      </c>
      <c r="H68" s="22" t="str" cm="1">
        <f t="array" ref="H68">INDEX(Lithologies!$A$2:$M$5657,MATCH(G68,Lithologies!$A$2:$A$5657&amp;" "&amp;Lithologies!$B$2:$B$5657,0),7)</f>
        <v>CHECK</v>
      </c>
      <c r="I68" s="23" t="str" cm="1">
        <f t="array" ref="I68">INDEX(Lithologies!$A$2:$M$5657,MATCH(G68,Lithologies!$A$2:$A$5657&amp;" "&amp;Lithologies!$B$2:$B$5657,0),8)</f>
        <v>Clay</v>
      </c>
      <c r="J68" s="27" t="str" cm="1">
        <f t="array" ref="J68">INDEX(Lithologies!$A$2:$M$5657,MATCH(G68,Lithologies!$A$2:$A$5657&amp;" "&amp;Lithologies!$B$2:$B$5657,0),9)</f>
        <v>Clay</v>
      </c>
      <c r="K68" s="1"/>
    </row>
    <row r="69" spans="7:11" x14ac:dyDescent="0.25">
      <c r="G69" t="str">
        <v>Clay Swelling</v>
      </c>
      <c r="H69" s="22" t="str" cm="1">
        <f t="array" ref="H69">INDEX(Lithologies!$A$2:$M$5657,MATCH(G69,Lithologies!$A$2:$A$5657&amp;" "&amp;Lithologies!$B$2:$B$5657,0),7)</f>
        <v>CHECK</v>
      </c>
      <c r="I69" s="23" t="str" cm="1">
        <f t="array" ref="I69">INDEX(Lithologies!$A$2:$M$5657,MATCH(G69,Lithologies!$A$2:$A$5657&amp;" "&amp;Lithologies!$B$2:$B$5657,0),8)</f>
        <v>Clay</v>
      </c>
      <c r="J69" s="27" t="str" cm="1">
        <f t="array" ref="J69">INDEX(Lithologies!$A$2:$M$5657,MATCH(G69,Lithologies!$A$2:$A$5657&amp;" "&amp;Lithologies!$B$2:$B$5657,0),9)</f>
        <v>Clay</v>
      </c>
      <c r="K69" s="1"/>
    </row>
    <row r="70" spans="7:11" x14ac:dyDescent="0.25">
      <c r="G70" t="str">
        <v>Clay Very Coarse</v>
      </c>
      <c r="H70" s="22" t="str" cm="1">
        <f t="array" ref="H70">INDEX(Lithologies!$A$2:$M$5657,MATCH(G70,Lithologies!$A$2:$A$5657&amp;" "&amp;Lithologies!$B$2:$B$5657,0),7)</f>
        <v>CHECK</v>
      </c>
      <c r="I70" s="23" t="str" cm="1">
        <f t="array" ref="I70">INDEX(Lithologies!$A$2:$M$5657,MATCH(G70,Lithologies!$A$2:$A$5657&amp;" "&amp;Lithologies!$B$2:$B$5657,0),8)</f>
        <v>Clay &amp; Sand</v>
      </c>
      <c r="J70" s="27" t="str" cm="1">
        <f t="array" ref="J70">INDEX(Lithologies!$A$2:$M$5657,MATCH(G70,Lithologies!$A$2:$A$5657&amp;" "&amp;Lithologies!$B$2:$B$5657,0),9)</f>
        <v>Clay &amp; Sand</v>
      </c>
      <c r="K70" s="1"/>
    </row>
    <row r="71" spans="7:11" x14ac:dyDescent="0.25">
      <c r="G71" t="str">
        <v>Clay Very Fine</v>
      </c>
      <c r="H71" s="22" t="str" cm="1">
        <f t="array" ref="H71">INDEX(Lithologies!$A$2:$M$5657,MATCH(G71,Lithologies!$A$2:$A$5657&amp;" "&amp;Lithologies!$B$2:$B$5657,0),7)</f>
        <v>CHECK</v>
      </c>
      <c r="I71" s="23" t="str" cm="1">
        <f t="array" ref="I71">INDEX(Lithologies!$A$2:$M$5657,MATCH(G71,Lithologies!$A$2:$A$5657&amp;" "&amp;Lithologies!$B$2:$B$5657,0),8)</f>
        <v>Clay</v>
      </c>
      <c r="J71" s="27" t="str" cm="1">
        <f t="array" ref="J71">INDEX(Lithologies!$A$2:$M$5657,MATCH(G71,Lithologies!$A$2:$A$5657&amp;" "&amp;Lithologies!$B$2:$B$5657,0),9)</f>
        <v>Clay</v>
      </c>
      <c r="K71" s="1"/>
    </row>
    <row r="72" spans="7:11" x14ac:dyDescent="0.25">
      <c r="G72" t="str">
        <v>Clay Very Fine-Fine</v>
      </c>
      <c r="H72" s="22" t="str" cm="1">
        <f t="array" ref="H72">INDEX(Lithologies!$A$2:$M$5657,MATCH(G72,Lithologies!$A$2:$A$5657&amp;" "&amp;Lithologies!$B$2:$B$5657,0),7)</f>
        <v>CHECK</v>
      </c>
      <c r="I72" s="23" t="str" cm="1">
        <f t="array" ref="I72">INDEX(Lithologies!$A$2:$M$5657,MATCH(G72,Lithologies!$A$2:$A$5657&amp;" "&amp;Lithologies!$B$2:$B$5657,0),8)</f>
        <v>Clay</v>
      </c>
      <c r="J72" s="27" t="str" cm="1">
        <f t="array" ref="J72">INDEX(Lithologies!$A$2:$M$5657,MATCH(G72,Lithologies!$A$2:$A$5657&amp;" "&amp;Lithologies!$B$2:$B$5657,0),9)</f>
        <v>Clay</v>
      </c>
      <c r="K72" s="1"/>
    </row>
    <row r="73" spans="7:11" x14ac:dyDescent="0.25">
      <c r="G73" t="str">
        <v>Clay Very Hard</v>
      </c>
      <c r="H73" s="22" t="str" cm="1">
        <f t="array" ref="H73">INDEX(Lithologies!$A$2:$M$5657,MATCH(G73,Lithologies!$A$2:$A$5657&amp;" "&amp;Lithologies!$B$2:$B$5657,0),7)</f>
        <v>CHECK</v>
      </c>
      <c r="I73" s="23" t="str" cm="1">
        <f t="array" ref="I73">INDEX(Lithologies!$A$2:$M$5657,MATCH(G73,Lithologies!$A$2:$A$5657&amp;" "&amp;Lithologies!$B$2:$B$5657,0),8)</f>
        <v>Clay</v>
      </c>
      <c r="J73" s="27" t="str" cm="1">
        <f t="array" ref="J73">INDEX(Lithologies!$A$2:$M$5657,MATCH(G73,Lithologies!$A$2:$A$5657&amp;" "&amp;Lithologies!$B$2:$B$5657,0),9)</f>
        <v>Clay</v>
      </c>
      <c r="K73" s="1"/>
    </row>
    <row r="74" spans="7:11" x14ac:dyDescent="0.25">
      <c r="G74" t="str">
        <v>Clay W/Boulders</v>
      </c>
      <c r="H74" s="22" t="str" cm="1">
        <f t="array" ref="H74">INDEX(Lithologies!$A$2:$M$5657,MATCH(G74,Lithologies!$A$2:$A$5657&amp;" "&amp;Lithologies!$B$2:$B$5657,0),7)</f>
        <v>CHECK</v>
      </c>
      <c r="I74" s="23" t="str" cm="1">
        <f t="array" ref="I74">INDEX(Lithologies!$A$2:$M$5657,MATCH(G74,Lithologies!$A$2:$A$5657&amp;" "&amp;Lithologies!$B$2:$B$5657,0),8)</f>
        <v>Diamicton</v>
      </c>
      <c r="J74" s="27" t="str" cm="1">
        <f t="array" ref="J74">INDEX(Lithologies!$A$2:$M$5657,MATCH(G74,Lithologies!$A$2:$A$5657&amp;" "&amp;Lithologies!$B$2:$B$5657,0),9)</f>
        <v>Diamicton</v>
      </c>
      <c r="K74" s="1"/>
    </row>
    <row r="75" spans="7:11" x14ac:dyDescent="0.25">
      <c r="G75" t="str">
        <v>Clay W/Clay</v>
      </c>
      <c r="H75" s="22" t="str" cm="1">
        <f t="array" ref="H75">INDEX(Lithologies!$A$2:$M$5657,MATCH(G75,Lithologies!$A$2:$A$5657&amp;" "&amp;Lithologies!$B$2:$B$5657,0),7)</f>
        <v>CHECK</v>
      </c>
      <c r="I75" s="23" t="str" cm="1">
        <f t="array" ref="I75">INDEX(Lithologies!$A$2:$M$5657,MATCH(G75,Lithologies!$A$2:$A$5657&amp;" "&amp;Lithologies!$B$2:$B$5657,0),8)</f>
        <v>Clay</v>
      </c>
      <c r="J75" s="27" t="str" cm="1">
        <f t="array" ref="J75">INDEX(Lithologies!$A$2:$M$5657,MATCH(G75,Lithologies!$A$2:$A$5657&amp;" "&amp;Lithologies!$B$2:$B$5657,0),9)</f>
        <v>Clay</v>
      </c>
      <c r="K75" s="1"/>
    </row>
    <row r="76" spans="7:11" x14ac:dyDescent="0.25">
      <c r="G76" t="str">
        <v>Clay W/Dolomite</v>
      </c>
      <c r="H76" s="22" t="str" cm="1">
        <f t="array" ref="H76">INDEX(Lithologies!$A$2:$M$5657,MATCH(G76,Lithologies!$A$2:$A$5657&amp;" "&amp;Lithologies!$B$2:$B$5657,0),7)</f>
        <v>CHECK</v>
      </c>
      <c r="I76" s="23" t="str" cm="1">
        <f t="array" ref="I76">INDEX(Lithologies!$A$2:$M$5657,MATCH(G76,Lithologies!$A$2:$A$5657&amp;" "&amp;Lithologies!$B$2:$B$5657,0),8)</f>
        <v>Diamicton</v>
      </c>
      <c r="J76" s="27" t="str" cm="1">
        <f t="array" ref="J76">INDEX(Lithologies!$A$2:$M$5657,MATCH(G76,Lithologies!$A$2:$A$5657&amp;" "&amp;Lithologies!$B$2:$B$5657,0),9)</f>
        <v>Diamicton</v>
      </c>
      <c r="K76" s="1"/>
    </row>
    <row r="77" spans="7:11" x14ac:dyDescent="0.25">
      <c r="G77" t="str">
        <v>Clay W/Gypsum</v>
      </c>
      <c r="H77" s="22" t="str" cm="1">
        <f t="array" ref="H77">INDEX(Lithologies!$A$2:$M$5657,MATCH(G77,Lithologies!$A$2:$A$5657&amp;" "&amp;Lithologies!$B$2:$B$5657,0),7)</f>
        <v>CHECK</v>
      </c>
      <c r="I77" s="23" t="str" cm="1">
        <f t="array" ref="I77">INDEX(Lithologies!$A$2:$M$5657,MATCH(G77,Lithologies!$A$2:$A$5657&amp;" "&amp;Lithologies!$B$2:$B$5657,0),8)</f>
        <v>Diamicton</v>
      </c>
      <c r="J77" s="27" t="str" cm="1">
        <f t="array" ref="J77">INDEX(Lithologies!$A$2:$M$5657,MATCH(G77,Lithologies!$A$2:$A$5657&amp;" "&amp;Lithologies!$B$2:$B$5657,0),9)</f>
        <v>Diamicton</v>
      </c>
      <c r="K77" s="1"/>
    </row>
    <row r="78" spans="7:11" x14ac:dyDescent="0.25">
      <c r="G78" t="str">
        <v>Clay W/Limestone</v>
      </c>
      <c r="H78" s="22" t="str" cm="1">
        <f t="array" ref="H78">INDEX(Lithologies!$A$2:$M$5657,MATCH(G78,Lithologies!$A$2:$A$5657&amp;" "&amp;Lithologies!$B$2:$B$5657,0),7)</f>
        <v>CHECK</v>
      </c>
      <c r="I78" s="23" t="str" cm="1">
        <f t="array" ref="I78">INDEX(Lithologies!$A$2:$M$5657,MATCH(G78,Lithologies!$A$2:$A$5657&amp;" "&amp;Lithologies!$B$2:$B$5657,0),8)</f>
        <v>Diamicton</v>
      </c>
      <c r="J78" s="27" t="str" cm="1">
        <f t="array" ref="J78">INDEX(Lithologies!$A$2:$M$5657,MATCH(G78,Lithologies!$A$2:$A$5657&amp;" "&amp;Lithologies!$B$2:$B$5657,0),9)</f>
        <v>Diamicton</v>
      </c>
      <c r="K78" s="1"/>
    </row>
    <row r="79" spans="7:11" x14ac:dyDescent="0.25">
      <c r="G79" t="str">
        <v>Clay W/Pyrite</v>
      </c>
      <c r="H79" s="22" t="str" cm="1">
        <f t="array" ref="H79">INDEX(Lithologies!$A$2:$M$5657,MATCH(G79,Lithologies!$A$2:$A$5657&amp;" "&amp;Lithologies!$B$2:$B$5657,0),7)</f>
        <v>CHECK</v>
      </c>
      <c r="I79" s="23" t="str" cm="1">
        <f t="array" ref="I79">INDEX(Lithologies!$A$2:$M$5657,MATCH(G79,Lithologies!$A$2:$A$5657&amp;" "&amp;Lithologies!$B$2:$B$5657,0),8)</f>
        <v>Diamicton</v>
      </c>
      <c r="J79" s="27" t="str" cm="1">
        <f t="array" ref="J79">INDEX(Lithologies!$A$2:$M$5657,MATCH(G79,Lithologies!$A$2:$A$5657&amp;" "&amp;Lithologies!$B$2:$B$5657,0),9)</f>
        <v>Diamicton</v>
      </c>
      <c r="K79" s="1"/>
    </row>
    <row r="80" spans="7:11" x14ac:dyDescent="0.25">
      <c r="G80" t="str">
        <v>Clay W/Sandstone</v>
      </c>
      <c r="H80" s="22" t="str" cm="1">
        <f t="array" ref="H80">INDEX(Lithologies!$A$2:$M$5657,MATCH(G80,Lithologies!$A$2:$A$5657&amp;" "&amp;Lithologies!$B$2:$B$5657,0),7)</f>
        <v>CHECK</v>
      </c>
      <c r="I80" s="23" t="str" cm="1">
        <f t="array" ref="I80">INDEX(Lithologies!$A$2:$M$5657,MATCH(G80,Lithologies!$A$2:$A$5657&amp;" "&amp;Lithologies!$B$2:$B$5657,0),8)</f>
        <v>Diamicton</v>
      </c>
      <c r="J80" s="27" t="str" cm="1">
        <f t="array" ref="J80">INDEX(Lithologies!$A$2:$M$5657,MATCH(G80,Lithologies!$A$2:$A$5657&amp;" "&amp;Lithologies!$B$2:$B$5657,0),9)</f>
        <v>Diamicton</v>
      </c>
      <c r="K80" s="1"/>
    </row>
    <row r="81" spans="7:11" x14ac:dyDescent="0.25">
      <c r="G81" t="str">
        <v>Clay W/Shale</v>
      </c>
      <c r="H81" s="22" t="str" cm="1">
        <f t="array" ref="H81">INDEX(Lithologies!$A$2:$M$5657,MATCH(G81,Lithologies!$A$2:$A$5657&amp;" "&amp;Lithologies!$B$2:$B$5657,0),7)</f>
        <v>CHECK</v>
      </c>
      <c r="I81" s="23" t="str" cm="1">
        <f t="array" ref="I81">INDEX(Lithologies!$A$2:$M$5657,MATCH(G81,Lithologies!$A$2:$A$5657&amp;" "&amp;Lithologies!$B$2:$B$5657,0),8)</f>
        <v>Diamicton</v>
      </c>
      <c r="J81" s="27" t="str" cm="1">
        <f t="array" ref="J81">INDEX(Lithologies!$A$2:$M$5657,MATCH(G81,Lithologies!$A$2:$A$5657&amp;" "&amp;Lithologies!$B$2:$B$5657,0),9)</f>
        <v>Diamicton</v>
      </c>
      <c r="K81" s="1"/>
    </row>
    <row r="82" spans="7:11" x14ac:dyDescent="0.25">
      <c r="G82" t="str">
        <v>Clay W/Silt</v>
      </c>
      <c r="H82" s="22" t="str" cm="1">
        <f t="array" ref="H82">INDEX(Lithologies!$A$2:$M$5657,MATCH(G82,Lithologies!$A$2:$A$5657&amp;" "&amp;Lithologies!$B$2:$B$5657,0),7)</f>
        <v>CHECK</v>
      </c>
      <c r="I82" s="23" t="str" cm="1">
        <f t="array" ref="I82">INDEX(Lithologies!$A$2:$M$5657,MATCH(G82,Lithologies!$A$2:$A$5657&amp;" "&amp;Lithologies!$B$2:$B$5657,0),8)</f>
        <v>Clay</v>
      </c>
      <c r="J82" s="27" t="str" cm="1">
        <f t="array" ref="J82">INDEX(Lithologies!$A$2:$M$5657,MATCH(G82,Lithologies!$A$2:$A$5657&amp;" "&amp;Lithologies!$B$2:$B$5657,0),9)</f>
        <v>Clay</v>
      </c>
      <c r="K82" s="1"/>
    </row>
    <row r="83" spans="7:11" x14ac:dyDescent="0.25">
      <c r="G83" t="str">
        <v>Clay Water Bearing</v>
      </c>
      <c r="H83" s="22" t="str" cm="1">
        <f t="array" ref="H83">INDEX(Lithologies!$A$2:$M$5657,MATCH(G83,Lithologies!$A$2:$A$5657&amp;" "&amp;Lithologies!$B$2:$B$5657,0),7)</f>
        <v>CHECK</v>
      </c>
      <c r="I83" s="23" t="str" cm="1">
        <f t="array" ref="I83">INDEX(Lithologies!$A$2:$M$5657,MATCH(G83,Lithologies!$A$2:$A$5657&amp;" "&amp;Lithologies!$B$2:$B$5657,0),8)</f>
        <v>Clay</v>
      </c>
      <c r="J83" s="27" t="str" cm="1">
        <f t="array" ref="J83">INDEX(Lithologies!$A$2:$M$5657,MATCH(G83,Lithologies!$A$2:$A$5657&amp;" "&amp;Lithologies!$B$2:$B$5657,0),9)</f>
        <v>Clay</v>
      </c>
      <c r="K83" s="1"/>
    </row>
    <row r="84" spans="7:11" x14ac:dyDescent="0.25">
      <c r="G84" t="str">
        <v>Clay Weathered</v>
      </c>
      <c r="H84" s="22" t="str" cm="1">
        <f t="array" ref="H84">INDEX(Lithologies!$A$2:$M$5657,MATCH(G84,Lithologies!$A$2:$A$5657&amp;" "&amp;Lithologies!$B$2:$B$5657,0),7)</f>
        <v>CHECK</v>
      </c>
      <c r="I84" s="23" t="str" cm="1">
        <f t="array" ref="I84">INDEX(Lithologies!$A$2:$M$5657,MATCH(G84,Lithologies!$A$2:$A$5657&amp;" "&amp;Lithologies!$B$2:$B$5657,0),8)</f>
        <v>Clay</v>
      </c>
      <c r="J84" s="27" t="str" cm="1">
        <f t="array" ref="J84">INDEX(Lithologies!$A$2:$M$5657,MATCH(G84,Lithologies!$A$2:$A$5657&amp;" "&amp;Lithologies!$B$2:$B$5657,0),9)</f>
        <v>Clay</v>
      </c>
      <c r="K84" s="1"/>
    </row>
    <row r="85" spans="7:11" x14ac:dyDescent="0.25">
      <c r="G85" t="str">
        <v>Clay Wood</v>
      </c>
      <c r="H85" s="22" t="str" cm="1">
        <f t="array" ref="H85">INDEX(Lithologies!$A$2:$M$5657,MATCH(G85,Lithologies!$A$2:$A$5657&amp;" "&amp;Lithologies!$B$2:$B$5657,0),7)</f>
        <v>CHECK</v>
      </c>
      <c r="I85" s="23" t="str" cm="1">
        <f t="array" ref="I85">INDEX(Lithologies!$A$2:$M$5657,MATCH(G85,Lithologies!$A$2:$A$5657&amp;" "&amp;Lithologies!$B$2:$B$5657,0),8)</f>
        <v>Clay</v>
      </c>
      <c r="J85" s="27" t="str" cm="1">
        <f t="array" ref="J85">INDEX(Lithologies!$A$2:$M$5657,MATCH(G85,Lithologies!$A$2:$A$5657&amp;" "&amp;Lithologies!$B$2:$B$5657,0),9)</f>
        <v>Clay</v>
      </c>
      <c r="K85" s="1"/>
    </row>
    <row r="86" spans="7:11" x14ac:dyDescent="0.25">
      <c r="G86" t="str">
        <v xml:space="preserve">Clay &amp; Boulders </v>
      </c>
      <c r="H86" s="22" t="str" cm="1">
        <f t="array" ref="H86">INDEX(Lithologies!$A$2:$M$5657,MATCH(G86,Lithologies!$A$2:$A$5657&amp;" "&amp;Lithologies!$B$2:$B$5657,0),7)</f>
        <v>CHECK</v>
      </c>
      <c r="I86" s="23" t="str" cm="1">
        <f t="array" ref="I86">INDEX(Lithologies!$A$2:$M$5657,MATCH(G86,Lithologies!$A$2:$A$5657&amp;" "&amp;Lithologies!$B$2:$B$5657,0),8)</f>
        <v>Diamicton</v>
      </c>
      <c r="J86" s="27" t="str" cm="1">
        <f t="array" ref="J86">INDEX(Lithologies!$A$2:$M$5657,MATCH(G86,Lithologies!$A$2:$A$5657&amp;" "&amp;Lithologies!$B$2:$B$5657,0),9)</f>
        <v>Diamicton</v>
      </c>
      <c r="K86" s="1"/>
    </row>
    <row r="87" spans="7:11" x14ac:dyDescent="0.25">
      <c r="G87" t="str">
        <v>Clay &amp; Boulders Broken</v>
      </c>
      <c r="H87" s="22" t="str" cm="1">
        <f t="array" ref="H87">INDEX(Lithologies!$A$2:$M$5657,MATCH(G87,Lithologies!$A$2:$A$5657&amp;" "&amp;Lithologies!$B$2:$B$5657,0),7)</f>
        <v>CHECK</v>
      </c>
      <c r="I87" s="23" t="str" cm="1">
        <f t="array" ref="I87">INDEX(Lithologies!$A$2:$M$5657,MATCH(G87,Lithologies!$A$2:$A$5657&amp;" "&amp;Lithologies!$B$2:$B$5657,0),8)</f>
        <v>Diamicton</v>
      </c>
      <c r="J87" s="27" t="str" cm="1">
        <f t="array" ref="J87">INDEX(Lithologies!$A$2:$M$5657,MATCH(G87,Lithologies!$A$2:$A$5657&amp;" "&amp;Lithologies!$B$2:$B$5657,0),9)</f>
        <v>Diamicton</v>
      </c>
      <c r="K87" s="1"/>
    </row>
    <row r="88" spans="7:11" x14ac:dyDescent="0.25">
      <c r="G88" t="str">
        <v>Clay &amp; Boulders Cemented</v>
      </c>
      <c r="H88" s="22" t="str" cm="1">
        <f t="array" ref="H88">INDEX(Lithologies!$A$2:$M$5657,MATCH(G88,Lithologies!$A$2:$A$5657&amp;" "&amp;Lithologies!$B$2:$B$5657,0),7)</f>
        <v>CHECK</v>
      </c>
      <c r="I88" s="23" t="str" cm="1">
        <f t="array" ref="I88">INDEX(Lithologies!$A$2:$M$5657,MATCH(G88,Lithologies!$A$2:$A$5657&amp;" "&amp;Lithologies!$B$2:$B$5657,0),8)</f>
        <v>Diamicton</v>
      </c>
      <c r="J88" s="27" t="str" cm="1">
        <f t="array" ref="J88">INDEX(Lithologies!$A$2:$M$5657,MATCH(G88,Lithologies!$A$2:$A$5657&amp;" "&amp;Lithologies!$B$2:$B$5657,0),9)</f>
        <v>Diamicton</v>
      </c>
      <c r="K88" s="1"/>
    </row>
    <row r="89" spans="7:11" x14ac:dyDescent="0.25">
      <c r="G89" t="str">
        <v>Clay &amp; Boulders Clayey</v>
      </c>
      <c r="H89" s="22" t="str" cm="1">
        <f t="array" ref="H89">INDEX(Lithologies!$A$2:$M$5657,MATCH(G89,Lithologies!$A$2:$A$5657&amp;" "&amp;Lithologies!$B$2:$B$5657,0),7)</f>
        <v>CHECK</v>
      </c>
      <c r="I89" s="23" t="str" cm="1">
        <f t="array" ref="I89">INDEX(Lithologies!$A$2:$M$5657,MATCH(G89,Lithologies!$A$2:$A$5657&amp;" "&amp;Lithologies!$B$2:$B$5657,0),8)</f>
        <v>Diamicton</v>
      </c>
      <c r="J89" s="27" t="str" cm="1">
        <f t="array" ref="J89">INDEX(Lithologies!$A$2:$M$5657,MATCH(G89,Lithologies!$A$2:$A$5657&amp;" "&amp;Lithologies!$B$2:$B$5657,0),9)</f>
        <v>Diamicton</v>
      </c>
      <c r="K89" s="1"/>
    </row>
    <row r="90" spans="7:11" x14ac:dyDescent="0.25">
      <c r="G90" t="str">
        <v>Clay &amp; Boulders Coarse</v>
      </c>
      <c r="H90" s="22" t="str" cm="1">
        <f t="array" ref="H90">INDEX(Lithologies!$A$2:$M$5657,MATCH(G90,Lithologies!$A$2:$A$5657&amp;" "&amp;Lithologies!$B$2:$B$5657,0),7)</f>
        <v>CHECK</v>
      </c>
      <c r="I90" s="23" t="str" cm="1">
        <f t="array" ref="I90">INDEX(Lithologies!$A$2:$M$5657,MATCH(G90,Lithologies!$A$2:$A$5657&amp;" "&amp;Lithologies!$B$2:$B$5657,0),8)</f>
        <v>Diamicton</v>
      </c>
      <c r="J90" s="27" t="str" cm="1">
        <f t="array" ref="J90">INDEX(Lithologies!$A$2:$M$5657,MATCH(G90,Lithologies!$A$2:$A$5657&amp;" "&amp;Lithologies!$B$2:$B$5657,0),9)</f>
        <v>Diamicton</v>
      </c>
      <c r="K90" s="1"/>
    </row>
    <row r="91" spans="7:11" x14ac:dyDescent="0.25">
      <c r="G91" t="str">
        <v>Clay &amp; Boulders Dense</v>
      </c>
      <c r="H91" s="22" t="str" cm="1">
        <f t="array" ref="H91">INDEX(Lithologies!$A$2:$M$5657,MATCH(G91,Lithologies!$A$2:$A$5657&amp;" "&amp;Lithologies!$B$2:$B$5657,0),7)</f>
        <v>CHECK</v>
      </c>
      <c r="I91" s="23" t="str" cm="1">
        <f t="array" ref="I91">INDEX(Lithologies!$A$2:$M$5657,MATCH(G91,Lithologies!$A$2:$A$5657&amp;" "&amp;Lithologies!$B$2:$B$5657,0),8)</f>
        <v>Diamicton</v>
      </c>
      <c r="J91" s="27" t="str" cm="1">
        <f t="array" ref="J91">INDEX(Lithologies!$A$2:$M$5657,MATCH(G91,Lithologies!$A$2:$A$5657&amp;" "&amp;Lithologies!$B$2:$B$5657,0),9)</f>
        <v>Diamicton</v>
      </c>
      <c r="K91" s="1"/>
    </row>
    <row r="92" spans="7:11" x14ac:dyDescent="0.25">
      <c r="G92" t="str">
        <v>Clay &amp; Boulders Dolomitic</v>
      </c>
      <c r="H92" s="22" t="str" cm="1">
        <f t="array" ref="H92">INDEX(Lithologies!$A$2:$M$5657,MATCH(G92,Lithologies!$A$2:$A$5657&amp;" "&amp;Lithologies!$B$2:$B$5657,0),7)</f>
        <v>CHECK</v>
      </c>
      <c r="I92" s="23" t="str" cm="1">
        <f t="array" ref="I92">INDEX(Lithologies!$A$2:$M$5657,MATCH(G92,Lithologies!$A$2:$A$5657&amp;" "&amp;Lithologies!$B$2:$B$5657,0),8)</f>
        <v>Diamicton</v>
      </c>
      <c r="J92" s="27" t="str" cm="1">
        <f t="array" ref="J92">INDEX(Lithologies!$A$2:$M$5657,MATCH(G92,Lithologies!$A$2:$A$5657&amp;" "&amp;Lithologies!$B$2:$B$5657,0),9)</f>
        <v>Diamicton</v>
      </c>
      <c r="K92" s="1"/>
    </row>
    <row r="93" spans="7:11" x14ac:dyDescent="0.25">
      <c r="G93" t="str">
        <v>Clay &amp; Boulders Dry</v>
      </c>
      <c r="H93" s="22" t="str" cm="1">
        <f t="array" ref="H93">INDEX(Lithologies!$A$2:$M$5657,MATCH(G93,Lithologies!$A$2:$A$5657&amp;" "&amp;Lithologies!$B$2:$B$5657,0),7)</f>
        <v>CHECK</v>
      </c>
      <c r="I93" s="23" t="str" cm="1">
        <f t="array" ref="I93">INDEX(Lithologies!$A$2:$M$5657,MATCH(G93,Lithologies!$A$2:$A$5657&amp;" "&amp;Lithologies!$B$2:$B$5657,0),8)</f>
        <v>Diamicton</v>
      </c>
      <c r="J93" s="27" t="str" cm="1">
        <f t="array" ref="J93">INDEX(Lithologies!$A$2:$M$5657,MATCH(G93,Lithologies!$A$2:$A$5657&amp;" "&amp;Lithologies!$B$2:$B$5657,0),9)</f>
        <v>Diamicton</v>
      </c>
      <c r="K93" s="1"/>
    </row>
    <row r="94" spans="7:11" x14ac:dyDescent="0.25">
      <c r="G94" t="str">
        <v>Clay &amp; Boulders Fill</v>
      </c>
      <c r="H94" s="22" t="str" cm="1">
        <f t="array" ref="H94">INDEX(Lithologies!$A$2:$M$5657,MATCH(G94,Lithologies!$A$2:$A$5657&amp;" "&amp;Lithologies!$B$2:$B$5657,0),7)</f>
        <v>CHECK</v>
      </c>
      <c r="I94" s="23" t="str" cm="1">
        <f t="array" ref="I94">INDEX(Lithologies!$A$2:$M$5657,MATCH(G94,Lithologies!$A$2:$A$5657&amp;" "&amp;Lithologies!$B$2:$B$5657,0),8)</f>
        <v>Unknown or No Record</v>
      </c>
      <c r="J94" s="27" t="str" cm="1">
        <f t="array" ref="J94">INDEX(Lithologies!$A$2:$M$5657,MATCH(G94,Lithologies!$A$2:$A$5657&amp;" "&amp;Lithologies!$B$2:$B$5657,0),9)</f>
        <v>Unknown or No Record</v>
      </c>
      <c r="K94" s="1"/>
    </row>
    <row r="95" spans="7:11" x14ac:dyDescent="0.25">
      <c r="G95" t="str">
        <v>Clay &amp; Boulders Fine</v>
      </c>
      <c r="H95" s="22" t="str" cm="1">
        <f t="array" ref="H95">INDEX(Lithologies!$A$2:$M$5657,MATCH(G95,Lithologies!$A$2:$A$5657&amp;" "&amp;Lithologies!$B$2:$B$5657,0),7)</f>
        <v>CHECK</v>
      </c>
      <c r="I95" s="23" t="str" cm="1">
        <f t="array" ref="I95">INDEX(Lithologies!$A$2:$M$5657,MATCH(G95,Lithologies!$A$2:$A$5657&amp;" "&amp;Lithologies!$B$2:$B$5657,0),8)</f>
        <v>Diamicton</v>
      </c>
      <c r="J95" s="27" t="str" cm="1">
        <f t="array" ref="J95">INDEX(Lithologies!$A$2:$M$5657,MATCH(G95,Lithologies!$A$2:$A$5657&amp;" "&amp;Lithologies!$B$2:$B$5657,0),9)</f>
        <v>Diamicton</v>
      </c>
      <c r="K95" s="1"/>
    </row>
    <row r="96" spans="7:11" x14ac:dyDescent="0.25">
      <c r="G96" t="str">
        <v>Clay &amp; Boulders Fine To Medium</v>
      </c>
      <c r="H96" s="22" t="str" cm="1">
        <f t="array" ref="H96">INDEX(Lithologies!$A$2:$M$5657,MATCH(G96,Lithologies!$A$2:$A$5657&amp;" "&amp;Lithologies!$B$2:$B$5657,0),7)</f>
        <v>CHECK</v>
      </c>
      <c r="I96" s="23" t="str" cm="1">
        <f t="array" ref="I96">INDEX(Lithologies!$A$2:$M$5657,MATCH(G96,Lithologies!$A$2:$A$5657&amp;" "&amp;Lithologies!$B$2:$B$5657,0),8)</f>
        <v>Diamicton</v>
      </c>
      <c r="J96" s="27" t="str" cm="1">
        <f t="array" ref="J96">INDEX(Lithologies!$A$2:$M$5657,MATCH(G96,Lithologies!$A$2:$A$5657&amp;" "&amp;Lithologies!$B$2:$B$5657,0),9)</f>
        <v>Diamicton</v>
      </c>
      <c r="K96" s="1"/>
    </row>
    <row r="97" spans="7:11" x14ac:dyDescent="0.25">
      <c r="G97" t="str">
        <v>Clay &amp; Boulders Firm</v>
      </c>
      <c r="H97" s="22" t="str" cm="1">
        <f t="array" ref="H97">INDEX(Lithologies!$A$2:$M$5657,MATCH(G97,Lithologies!$A$2:$A$5657&amp;" "&amp;Lithologies!$B$2:$B$5657,0),7)</f>
        <v>CHECK</v>
      </c>
      <c r="I97" s="23" t="str" cm="1">
        <f t="array" ref="I97">INDEX(Lithologies!$A$2:$M$5657,MATCH(G97,Lithologies!$A$2:$A$5657&amp;" "&amp;Lithologies!$B$2:$B$5657,0),8)</f>
        <v>Diamicton</v>
      </c>
      <c r="J97" s="27" t="str" cm="1">
        <f t="array" ref="J97">INDEX(Lithologies!$A$2:$M$5657,MATCH(G97,Lithologies!$A$2:$A$5657&amp;" "&amp;Lithologies!$B$2:$B$5657,0),9)</f>
        <v>Diamicton</v>
      </c>
      <c r="K97" s="1"/>
    </row>
    <row r="98" spans="7:11" x14ac:dyDescent="0.25">
      <c r="G98" t="str">
        <v>Clay &amp; Boulders Gravely</v>
      </c>
      <c r="H98" s="22" t="str" cm="1">
        <f t="array" ref="H98">INDEX(Lithologies!$A$2:$M$5657,MATCH(G98,Lithologies!$A$2:$A$5657&amp;" "&amp;Lithologies!$B$2:$B$5657,0),7)</f>
        <v>CHECK</v>
      </c>
      <c r="I98" s="23" t="str" cm="1">
        <f t="array" ref="I98">INDEX(Lithologies!$A$2:$M$5657,MATCH(G98,Lithologies!$A$2:$A$5657&amp;" "&amp;Lithologies!$B$2:$B$5657,0),8)</f>
        <v>Diamicton</v>
      </c>
      <c r="J98" s="27" t="str" cm="1">
        <f t="array" ref="J98">INDEX(Lithologies!$A$2:$M$5657,MATCH(G98,Lithologies!$A$2:$A$5657&amp;" "&amp;Lithologies!$B$2:$B$5657,0),9)</f>
        <v>Diamicton</v>
      </c>
      <c r="K98" s="1"/>
    </row>
    <row r="99" spans="7:11" x14ac:dyDescent="0.25">
      <c r="G99" t="str">
        <v>Clay &amp; Boulders Gummy</v>
      </c>
      <c r="H99" s="22" t="str" cm="1">
        <f t="array" ref="H99">INDEX(Lithologies!$A$2:$M$5657,MATCH(G99,Lithologies!$A$2:$A$5657&amp;" "&amp;Lithologies!$B$2:$B$5657,0),7)</f>
        <v>CHECK</v>
      </c>
      <c r="I99" s="23" t="str" cm="1">
        <f t="array" ref="I99">INDEX(Lithologies!$A$2:$M$5657,MATCH(G99,Lithologies!$A$2:$A$5657&amp;" "&amp;Lithologies!$B$2:$B$5657,0),8)</f>
        <v>Diamicton</v>
      </c>
      <c r="J99" s="27" t="str" cm="1">
        <f t="array" ref="J99">INDEX(Lithologies!$A$2:$M$5657,MATCH(G99,Lithologies!$A$2:$A$5657&amp;" "&amp;Lithologies!$B$2:$B$5657,0),9)</f>
        <v>Diamicton</v>
      </c>
      <c r="K99" s="1"/>
    </row>
    <row r="100" spans="7:11" x14ac:dyDescent="0.25">
      <c r="G100" t="str">
        <v>Clay &amp; Boulders Hard</v>
      </c>
      <c r="H100" s="22" t="str" cm="1">
        <f t="array" ref="H100">INDEX(Lithologies!$A$2:$M$5657,MATCH(G100,Lithologies!$A$2:$A$5657&amp;" "&amp;Lithologies!$B$2:$B$5657,0),7)</f>
        <v>CHECK</v>
      </c>
      <c r="I100" s="23" t="str" cm="1">
        <f t="array" ref="I100">INDEX(Lithologies!$A$2:$M$5657,MATCH(G100,Lithologies!$A$2:$A$5657&amp;" "&amp;Lithologies!$B$2:$B$5657,0),8)</f>
        <v>Diamicton</v>
      </c>
      <c r="J100" s="27" t="str" cm="1">
        <f t="array" ref="J100">INDEX(Lithologies!$A$2:$M$5657,MATCH(G100,Lithologies!$A$2:$A$5657&amp;" "&amp;Lithologies!$B$2:$B$5657,0),9)</f>
        <v>Diamicton</v>
      </c>
      <c r="K100" s="1"/>
    </row>
    <row r="101" spans="7:11" x14ac:dyDescent="0.25">
      <c r="G101" t="str">
        <v>Clay &amp; Boulders Layered</v>
      </c>
      <c r="H101" s="22" t="str" cm="1">
        <f t="array" ref="H101">INDEX(Lithologies!$A$2:$M$5657,MATCH(G101,Lithologies!$A$2:$A$5657&amp;" "&amp;Lithologies!$B$2:$B$5657,0),7)</f>
        <v>CHECK</v>
      </c>
      <c r="I101" s="23" t="str" cm="1">
        <f t="array" ref="I101">INDEX(Lithologies!$A$2:$M$5657,MATCH(G101,Lithologies!$A$2:$A$5657&amp;" "&amp;Lithologies!$B$2:$B$5657,0),8)</f>
        <v>Diamicton</v>
      </c>
      <c r="J101" s="27" t="str" cm="1">
        <f t="array" ref="J101">INDEX(Lithologies!$A$2:$M$5657,MATCH(G101,Lithologies!$A$2:$A$5657&amp;" "&amp;Lithologies!$B$2:$B$5657,0),9)</f>
        <v>Diamicton</v>
      </c>
      <c r="K101" s="1"/>
    </row>
    <row r="102" spans="7:11" x14ac:dyDescent="0.25">
      <c r="G102" t="str">
        <v>Clay &amp; Boulders Medium</v>
      </c>
      <c r="H102" s="22" t="str" cm="1">
        <f t="array" ref="H102">INDEX(Lithologies!$A$2:$M$5657,MATCH(G102,Lithologies!$A$2:$A$5657&amp;" "&amp;Lithologies!$B$2:$B$5657,0),7)</f>
        <v>CHECK</v>
      </c>
      <c r="I102" s="23" t="str" cm="1">
        <f t="array" ref="I102">INDEX(Lithologies!$A$2:$M$5657,MATCH(G102,Lithologies!$A$2:$A$5657&amp;" "&amp;Lithologies!$B$2:$B$5657,0),8)</f>
        <v>Diamicton</v>
      </c>
      <c r="J102" s="27" t="str" cm="1">
        <f t="array" ref="J102">INDEX(Lithologies!$A$2:$M$5657,MATCH(G102,Lithologies!$A$2:$A$5657&amp;" "&amp;Lithologies!$B$2:$B$5657,0),9)</f>
        <v>Diamicton</v>
      </c>
      <c r="K102" s="1"/>
    </row>
    <row r="103" spans="7:11" x14ac:dyDescent="0.25">
      <c r="G103" t="str">
        <v>Clay &amp; Boulders Medium To Coarse</v>
      </c>
      <c r="H103" s="22" t="str" cm="1">
        <f t="array" ref="H103">INDEX(Lithologies!$A$2:$M$5657,MATCH(G103,Lithologies!$A$2:$A$5657&amp;" "&amp;Lithologies!$B$2:$B$5657,0),7)</f>
        <v>CHECK</v>
      </c>
      <c r="I103" s="23" t="str" cm="1">
        <f t="array" ref="I103">INDEX(Lithologies!$A$2:$M$5657,MATCH(G103,Lithologies!$A$2:$A$5657&amp;" "&amp;Lithologies!$B$2:$B$5657,0),8)</f>
        <v>Diamicton</v>
      </c>
      <c r="J103" s="27" t="str" cm="1">
        <f t="array" ref="J103">INDEX(Lithologies!$A$2:$M$5657,MATCH(G103,Lithologies!$A$2:$A$5657&amp;" "&amp;Lithologies!$B$2:$B$5657,0),9)</f>
        <v>Diamicton</v>
      </c>
      <c r="K103" s="1"/>
    </row>
    <row r="104" spans="7:11" x14ac:dyDescent="0.25">
      <c r="G104" t="str">
        <v>Clay &amp; Boulders Sandy</v>
      </c>
      <c r="H104" s="22" t="str" cm="1">
        <f t="array" ref="H104">INDEX(Lithologies!$A$2:$M$5657,MATCH(G104,Lithologies!$A$2:$A$5657&amp;" "&amp;Lithologies!$B$2:$B$5657,0),7)</f>
        <v>CHECK</v>
      </c>
      <c r="I104" s="23" t="str" cm="1">
        <f t="array" ref="I104">INDEX(Lithologies!$A$2:$M$5657,MATCH(G104,Lithologies!$A$2:$A$5657&amp;" "&amp;Lithologies!$B$2:$B$5657,0),8)</f>
        <v>Diamicton</v>
      </c>
      <c r="J104" s="27" t="str" cm="1">
        <f t="array" ref="J104">INDEX(Lithologies!$A$2:$M$5657,MATCH(G104,Lithologies!$A$2:$A$5657&amp;" "&amp;Lithologies!$B$2:$B$5657,0),9)</f>
        <v>Diamicton</v>
      </c>
      <c r="K104" s="1"/>
    </row>
    <row r="105" spans="7:11" x14ac:dyDescent="0.25">
      <c r="G105" t="str">
        <v>Clay &amp; Boulders Silty</v>
      </c>
      <c r="H105" s="22" t="str" cm="1">
        <f t="array" ref="H105">INDEX(Lithologies!$A$2:$M$5657,MATCH(G105,Lithologies!$A$2:$A$5657&amp;" "&amp;Lithologies!$B$2:$B$5657,0),7)</f>
        <v>CHECK</v>
      </c>
      <c r="I105" s="23" t="str" cm="1">
        <f t="array" ref="I105">INDEX(Lithologies!$A$2:$M$5657,MATCH(G105,Lithologies!$A$2:$A$5657&amp;" "&amp;Lithologies!$B$2:$B$5657,0),8)</f>
        <v>Diamicton</v>
      </c>
      <c r="J105" s="27" t="str" cm="1">
        <f t="array" ref="J105">INDEX(Lithologies!$A$2:$M$5657,MATCH(G105,Lithologies!$A$2:$A$5657&amp;" "&amp;Lithologies!$B$2:$B$5657,0),9)</f>
        <v>Diamicton</v>
      </c>
      <c r="K105" s="1"/>
    </row>
    <row r="106" spans="7:11" x14ac:dyDescent="0.25">
      <c r="G106" t="str">
        <v>Clay &amp; Boulders Soft</v>
      </c>
      <c r="H106" s="22" t="str" cm="1">
        <f t="array" ref="H106">INDEX(Lithologies!$A$2:$M$5657,MATCH(G106,Lithologies!$A$2:$A$5657&amp;" "&amp;Lithologies!$B$2:$B$5657,0),7)</f>
        <v>CHECK</v>
      </c>
      <c r="I106" s="23" t="str" cm="1">
        <f t="array" ref="I106">INDEX(Lithologies!$A$2:$M$5657,MATCH(G106,Lithologies!$A$2:$A$5657&amp;" "&amp;Lithologies!$B$2:$B$5657,0),8)</f>
        <v>Diamicton</v>
      </c>
      <c r="J106" s="27" t="str" cm="1">
        <f t="array" ref="J106">INDEX(Lithologies!$A$2:$M$5657,MATCH(G106,Lithologies!$A$2:$A$5657&amp;" "&amp;Lithologies!$B$2:$B$5657,0),9)</f>
        <v>Diamicton</v>
      </c>
      <c r="K106" s="1"/>
    </row>
    <row r="107" spans="7:11" x14ac:dyDescent="0.25">
      <c r="G107" t="str">
        <v>Clay &amp; Boulders Sticky</v>
      </c>
      <c r="H107" s="22" t="str" cm="1">
        <f t="array" ref="H107">INDEX(Lithologies!$A$2:$M$5657,MATCH(G107,Lithologies!$A$2:$A$5657&amp;" "&amp;Lithologies!$B$2:$B$5657,0),7)</f>
        <v>CHECK</v>
      </c>
      <c r="I107" s="23" t="str" cm="1">
        <f t="array" ref="I107">INDEX(Lithologies!$A$2:$M$5657,MATCH(G107,Lithologies!$A$2:$A$5657&amp;" "&amp;Lithologies!$B$2:$B$5657,0),8)</f>
        <v>Diamicton</v>
      </c>
      <c r="J107" s="27" t="str" cm="1">
        <f t="array" ref="J107">INDEX(Lithologies!$A$2:$M$5657,MATCH(G107,Lithologies!$A$2:$A$5657&amp;" "&amp;Lithologies!$B$2:$B$5657,0),9)</f>
        <v>Diamicton</v>
      </c>
      <c r="K107" s="1"/>
    </row>
    <row r="108" spans="7:11" x14ac:dyDescent="0.25">
      <c r="G108" t="str">
        <v>Clay &amp; Boulders Stoney</v>
      </c>
      <c r="H108" s="22" t="str" cm="1">
        <f t="array" ref="H108">INDEX(Lithologies!$A$2:$M$5657,MATCH(G108,Lithologies!$A$2:$A$5657&amp;" "&amp;Lithologies!$B$2:$B$5657,0),7)</f>
        <v>CHECK</v>
      </c>
      <c r="I108" s="23" t="str" cm="1">
        <f t="array" ref="I108">INDEX(Lithologies!$A$2:$M$5657,MATCH(G108,Lithologies!$A$2:$A$5657&amp;" "&amp;Lithologies!$B$2:$B$5657,0),8)</f>
        <v>Diamicton</v>
      </c>
      <c r="J108" s="27" t="str" cm="1">
        <f t="array" ref="J108">INDEX(Lithologies!$A$2:$M$5657,MATCH(G108,Lithologies!$A$2:$A$5657&amp;" "&amp;Lithologies!$B$2:$B$5657,0),9)</f>
        <v>Diamicton</v>
      </c>
      <c r="K108" s="1"/>
    </row>
    <row r="109" spans="7:11" x14ac:dyDescent="0.25">
      <c r="G109" t="str">
        <v>Clay &amp; Boulders Stringers</v>
      </c>
      <c r="H109" s="22" t="str" cm="1">
        <f t="array" ref="H109">INDEX(Lithologies!$A$2:$M$5657,MATCH(G109,Lithologies!$A$2:$A$5657&amp;" "&amp;Lithologies!$B$2:$B$5657,0),7)</f>
        <v>CHECK</v>
      </c>
      <c r="I109" s="23" t="str" cm="1">
        <f t="array" ref="I109">INDEX(Lithologies!$A$2:$M$5657,MATCH(G109,Lithologies!$A$2:$A$5657&amp;" "&amp;Lithologies!$B$2:$B$5657,0),8)</f>
        <v>Diamicton</v>
      </c>
      <c r="J109" s="27" t="str" cm="1">
        <f t="array" ref="J109">INDEX(Lithologies!$A$2:$M$5657,MATCH(G109,Lithologies!$A$2:$A$5657&amp;" "&amp;Lithologies!$B$2:$B$5657,0),9)</f>
        <v>Diamicton</v>
      </c>
      <c r="K109" s="1"/>
    </row>
    <row r="110" spans="7:11" x14ac:dyDescent="0.25">
      <c r="G110" t="str">
        <v>Clay &amp; Boulders Very Hard</v>
      </c>
      <c r="H110" s="22" t="str" cm="1">
        <f t="array" ref="H110">INDEX(Lithologies!$A$2:$M$5657,MATCH(G110,Lithologies!$A$2:$A$5657&amp;" "&amp;Lithologies!$B$2:$B$5657,0),7)</f>
        <v>CHECK</v>
      </c>
      <c r="I110" s="23" t="str" cm="1">
        <f t="array" ref="I110">INDEX(Lithologies!$A$2:$M$5657,MATCH(G110,Lithologies!$A$2:$A$5657&amp;" "&amp;Lithologies!$B$2:$B$5657,0),8)</f>
        <v>Diamicton</v>
      </c>
      <c r="J110" s="27" t="str" cm="1">
        <f t="array" ref="J110">INDEX(Lithologies!$A$2:$M$5657,MATCH(G110,Lithologies!$A$2:$A$5657&amp;" "&amp;Lithologies!$B$2:$B$5657,0),9)</f>
        <v>Diamicton</v>
      </c>
      <c r="K110" s="1"/>
    </row>
    <row r="111" spans="7:11" x14ac:dyDescent="0.25">
      <c r="G111" t="str">
        <v>Clay &amp; Boulders W/Boulders</v>
      </c>
      <c r="H111" s="22" t="str" cm="1">
        <f t="array" ref="H111">INDEX(Lithologies!$A$2:$M$5657,MATCH(G111,Lithologies!$A$2:$A$5657&amp;" "&amp;Lithologies!$B$2:$B$5657,0),7)</f>
        <v>CHECK</v>
      </c>
      <c r="I111" s="23" t="str" cm="1">
        <f t="array" ref="I111">INDEX(Lithologies!$A$2:$M$5657,MATCH(G111,Lithologies!$A$2:$A$5657&amp;" "&amp;Lithologies!$B$2:$B$5657,0),8)</f>
        <v>Diamicton</v>
      </c>
      <c r="J111" s="27" t="str" cm="1">
        <f t="array" ref="J111">INDEX(Lithologies!$A$2:$M$5657,MATCH(G111,Lithologies!$A$2:$A$5657&amp;" "&amp;Lithologies!$B$2:$B$5657,0),9)</f>
        <v>Diamicton</v>
      </c>
      <c r="K111" s="1"/>
    </row>
    <row r="112" spans="7:11" x14ac:dyDescent="0.25">
      <c r="G112" t="str">
        <v>Clay &amp; Boulders W/Clay</v>
      </c>
      <c r="H112" s="22" t="str" cm="1">
        <f t="array" ref="H112">INDEX(Lithologies!$A$2:$M$5657,MATCH(G112,Lithologies!$A$2:$A$5657&amp;" "&amp;Lithologies!$B$2:$B$5657,0),7)</f>
        <v>CHECK</v>
      </c>
      <c r="I112" s="23" t="str" cm="1">
        <f t="array" ref="I112">INDEX(Lithologies!$A$2:$M$5657,MATCH(G112,Lithologies!$A$2:$A$5657&amp;" "&amp;Lithologies!$B$2:$B$5657,0),8)</f>
        <v>Diamicton</v>
      </c>
      <c r="J112" s="27" t="str" cm="1">
        <f t="array" ref="J112">INDEX(Lithologies!$A$2:$M$5657,MATCH(G112,Lithologies!$A$2:$A$5657&amp;" "&amp;Lithologies!$B$2:$B$5657,0),9)</f>
        <v>Diamicton</v>
      </c>
      <c r="K112" s="1"/>
    </row>
    <row r="113" spans="7:11" x14ac:dyDescent="0.25">
      <c r="G113" t="str">
        <v>Clay &amp; Boulders W/Cobbles</v>
      </c>
      <c r="H113" s="22" t="str" cm="1">
        <f t="array" ref="H113">INDEX(Lithologies!$A$2:$M$5657,MATCH(G113,Lithologies!$A$2:$A$5657&amp;" "&amp;Lithologies!$B$2:$B$5657,0),7)</f>
        <v>CHECK</v>
      </c>
      <c r="I113" s="23" t="str" cm="1">
        <f t="array" ref="I113">INDEX(Lithologies!$A$2:$M$5657,MATCH(G113,Lithologies!$A$2:$A$5657&amp;" "&amp;Lithologies!$B$2:$B$5657,0),8)</f>
        <v>Diamicton</v>
      </c>
      <c r="J113" s="27" t="str" cm="1">
        <f t="array" ref="J113">INDEX(Lithologies!$A$2:$M$5657,MATCH(G113,Lithologies!$A$2:$A$5657&amp;" "&amp;Lithologies!$B$2:$B$5657,0),9)</f>
        <v>Diamicton</v>
      </c>
      <c r="K113" s="1"/>
    </row>
    <row r="114" spans="7:11" x14ac:dyDescent="0.25">
      <c r="G114" t="str">
        <v>Clay &amp; Boulders W/Gravel</v>
      </c>
      <c r="H114" s="22" t="str" cm="1">
        <f t="array" ref="H114">INDEX(Lithologies!$A$2:$M$5657,MATCH(G114,Lithologies!$A$2:$A$5657&amp;" "&amp;Lithologies!$B$2:$B$5657,0),7)</f>
        <v>CHECK</v>
      </c>
      <c r="I114" s="23" t="str" cm="1">
        <f t="array" ref="I114">INDEX(Lithologies!$A$2:$M$5657,MATCH(G114,Lithologies!$A$2:$A$5657&amp;" "&amp;Lithologies!$B$2:$B$5657,0),8)</f>
        <v>Diamicton</v>
      </c>
      <c r="J114" s="27" t="str" cm="1">
        <f t="array" ref="J114">INDEX(Lithologies!$A$2:$M$5657,MATCH(G114,Lithologies!$A$2:$A$5657&amp;" "&amp;Lithologies!$B$2:$B$5657,0),9)</f>
        <v>Diamicton</v>
      </c>
      <c r="K114" s="1"/>
    </row>
    <row r="115" spans="7:11" x14ac:dyDescent="0.25">
      <c r="G115" t="str">
        <v>Clay &amp; Boulders W/Gypsum</v>
      </c>
      <c r="H115" s="22" t="str" cm="1">
        <f t="array" ref="H115">INDEX(Lithologies!$A$2:$M$5657,MATCH(G115,Lithologies!$A$2:$A$5657&amp;" "&amp;Lithologies!$B$2:$B$5657,0),7)</f>
        <v>CHECK</v>
      </c>
      <c r="I115" s="23" t="str" cm="1">
        <f t="array" ref="I115">INDEX(Lithologies!$A$2:$M$5657,MATCH(G115,Lithologies!$A$2:$A$5657&amp;" "&amp;Lithologies!$B$2:$B$5657,0),8)</f>
        <v>Diamicton</v>
      </c>
      <c r="J115" s="27" t="str" cm="1">
        <f t="array" ref="J115">INDEX(Lithologies!$A$2:$M$5657,MATCH(G115,Lithologies!$A$2:$A$5657&amp;" "&amp;Lithologies!$B$2:$B$5657,0),9)</f>
        <v>Diamicton</v>
      </c>
      <c r="K115" s="1"/>
    </row>
    <row r="116" spans="7:11" x14ac:dyDescent="0.25">
      <c r="G116" t="str">
        <v>Clay &amp; Boulders W/Limestone</v>
      </c>
      <c r="H116" s="22" t="str" cm="1">
        <f t="array" ref="H116">INDEX(Lithologies!$A$2:$M$5657,MATCH(G116,Lithologies!$A$2:$A$5657&amp;" "&amp;Lithologies!$B$2:$B$5657,0),7)</f>
        <v>CHECK</v>
      </c>
      <c r="I116" s="23" t="str" cm="1">
        <f t="array" ref="I116">INDEX(Lithologies!$A$2:$M$5657,MATCH(G116,Lithologies!$A$2:$A$5657&amp;" "&amp;Lithologies!$B$2:$B$5657,0),8)</f>
        <v>Diamicton</v>
      </c>
      <c r="J116" s="27" t="str" cm="1">
        <f t="array" ref="J116">INDEX(Lithologies!$A$2:$M$5657,MATCH(G116,Lithologies!$A$2:$A$5657&amp;" "&amp;Lithologies!$B$2:$B$5657,0),9)</f>
        <v>Diamicton</v>
      </c>
      <c r="K116" s="1"/>
    </row>
    <row r="117" spans="7:11" x14ac:dyDescent="0.25">
      <c r="G117" t="str">
        <v>Clay &amp; Boulders W/Sand</v>
      </c>
      <c r="H117" s="22" t="str" cm="1">
        <f t="array" ref="H117">INDEX(Lithologies!$A$2:$M$5657,MATCH(G117,Lithologies!$A$2:$A$5657&amp;" "&amp;Lithologies!$B$2:$B$5657,0),7)</f>
        <v>CHECK</v>
      </c>
      <c r="I117" s="23" t="str" cm="1">
        <f t="array" ref="I117">INDEX(Lithologies!$A$2:$M$5657,MATCH(G117,Lithologies!$A$2:$A$5657&amp;" "&amp;Lithologies!$B$2:$B$5657,0),8)</f>
        <v>Diamicton</v>
      </c>
      <c r="J117" s="27" t="str" cm="1">
        <f t="array" ref="J117">INDEX(Lithologies!$A$2:$M$5657,MATCH(G117,Lithologies!$A$2:$A$5657&amp;" "&amp;Lithologies!$B$2:$B$5657,0),9)</f>
        <v>Diamicton</v>
      </c>
      <c r="K117" s="1"/>
    </row>
    <row r="118" spans="7:11" x14ac:dyDescent="0.25">
      <c r="G118" t="str">
        <v>Clay &amp; Boulders W/Sandstone</v>
      </c>
      <c r="H118" s="22" t="str" cm="1">
        <f t="array" ref="H118">INDEX(Lithologies!$A$2:$M$5657,MATCH(G118,Lithologies!$A$2:$A$5657&amp;" "&amp;Lithologies!$B$2:$B$5657,0),7)</f>
        <v>CHECK</v>
      </c>
      <c r="I118" s="23" t="str" cm="1">
        <f t="array" ref="I118">INDEX(Lithologies!$A$2:$M$5657,MATCH(G118,Lithologies!$A$2:$A$5657&amp;" "&amp;Lithologies!$B$2:$B$5657,0),8)</f>
        <v>Diamicton</v>
      </c>
      <c r="J118" s="27" t="str" cm="1">
        <f t="array" ref="J118">INDEX(Lithologies!$A$2:$M$5657,MATCH(G118,Lithologies!$A$2:$A$5657&amp;" "&amp;Lithologies!$B$2:$B$5657,0),9)</f>
        <v>Diamicton</v>
      </c>
      <c r="K118" s="1"/>
    </row>
    <row r="119" spans="7:11" x14ac:dyDescent="0.25">
      <c r="G119" t="str">
        <v>Clay &amp; Boulders W/Shale</v>
      </c>
      <c r="H119" s="22" t="str" cm="1">
        <f t="array" ref="H119">INDEX(Lithologies!$A$2:$M$5657,MATCH(G119,Lithologies!$A$2:$A$5657&amp;" "&amp;Lithologies!$B$2:$B$5657,0),7)</f>
        <v>CHECK</v>
      </c>
      <c r="I119" s="23" t="str" cm="1">
        <f t="array" ref="I119">INDEX(Lithologies!$A$2:$M$5657,MATCH(G119,Lithologies!$A$2:$A$5657&amp;" "&amp;Lithologies!$B$2:$B$5657,0),8)</f>
        <v>Diamicton</v>
      </c>
      <c r="J119" s="27" t="str" cm="1">
        <f t="array" ref="J119">INDEX(Lithologies!$A$2:$M$5657,MATCH(G119,Lithologies!$A$2:$A$5657&amp;" "&amp;Lithologies!$B$2:$B$5657,0),9)</f>
        <v>Diamicton</v>
      </c>
      <c r="K119" s="1"/>
    </row>
    <row r="120" spans="7:11" x14ac:dyDescent="0.25">
      <c r="G120" t="str">
        <v>Clay &amp; Boulders W/Stones</v>
      </c>
      <c r="H120" s="22" t="str" cm="1">
        <f t="array" ref="H120">INDEX(Lithologies!$A$2:$M$5657,MATCH(G120,Lithologies!$A$2:$A$5657&amp;" "&amp;Lithologies!$B$2:$B$5657,0),7)</f>
        <v>CHECK</v>
      </c>
      <c r="I120" s="23" t="str" cm="1">
        <f t="array" ref="I120">INDEX(Lithologies!$A$2:$M$5657,MATCH(G120,Lithologies!$A$2:$A$5657&amp;" "&amp;Lithologies!$B$2:$B$5657,0),8)</f>
        <v>Diamicton</v>
      </c>
      <c r="J120" s="27" t="str" cm="1">
        <f t="array" ref="J120">INDEX(Lithologies!$A$2:$M$5657,MATCH(G120,Lithologies!$A$2:$A$5657&amp;" "&amp;Lithologies!$B$2:$B$5657,0),9)</f>
        <v>Diamicton</v>
      </c>
      <c r="K120" s="1"/>
    </row>
    <row r="121" spans="7:11" x14ac:dyDescent="0.25">
      <c r="G121" t="str">
        <v>Clay &amp; Boulders Wet/Moist</v>
      </c>
      <c r="H121" s="22" t="str" cm="1">
        <f t="array" ref="H121">INDEX(Lithologies!$A$2:$M$5657,MATCH(G121,Lithologies!$A$2:$A$5657&amp;" "&amp;Lithologies!$B$2:$B$5657,0),7)</f>
        <v>CHECK</v>
      </c>
      <c r="I121" s="23" t="str" cm="1">
        <f t="array" ref="I121">INDEX(Lithologies!$A$2:$M$5657,MATCH(G121,Lithologies!$A$2:$A$5657&amp;" "&amp;Lithologies!$B$2:$B$5657,0),8)</f>
        <v>Diamicton</v>
      </c>
      <c r="J121" s="27" t="str" cm="1">
        <f t="array" ref="J121">INDEX(Lithologies!$A$2:$M$5657,MATCH(G121,Lithologies!$A$2:$A$5657&amp;" "&amp;Lithologies!$B$2:$B$5657,0),9)</f>
        <v>Diamicton</v>
      </c>
      <c r="K121" s="1"/>
    </row>
    <row r="122" spans="7:11" x14ac:dyDescent="0.25">
      <c r="G122" t="str">
        <v>Clay &amp; Boulders Wood</v>
      </c>
      <c r="H122" s="22" t="str" cm="1">
        <f t="array" ref="H122">INDEX(Lithologies!$A$2:$M$5657,MATCH(G122,Lithologies!$A$2:$A$5657&amp;" "&amp;Lithologies!$B$2:$B$5657,0),7)</f>
        <v>CHECK</v>
      </c>
      <c r="I122" s="23" t="str" cm="1">
        <f t="array" ref="I122">INDEX(Lithologies!$A$2:$M$5657,MATCH(G122,Lithologies!$A$2:$A$5657&amp;" "&amp;Lithologies!$B$2:$B$5657,0),8)</f>
        <v>Diamicton</v>
      </c>
      <c r="J122" s="27" t="str" cm="1">
        <f t="array" ref="J122">INDEX(Lithologies!$A$2:$M$5657,MATCH(G122,Lithologies!$A$2:$A$5657&amp;" "&amp;Lithologies!$B$2:$B$5657,0),9)</f>
        <v>Diamicton</v>
      </c>
      <c r="K122" s="1"/>
    </row>
    <row r="123" spans="7:11" x14ac:dyDescent="0.25">
      <c r="G123" t="str">
        <v>Clay &amp; Cobbles Broken</v>
      </c>
      <c r="H123" s="22" t="str" cm="1">
        <f t="array" ref="H123">INDEX(Lithologies!$A$2:$M$5657,MATCH(G123,Lithologies!$A$2:$A$5657&amp;" "&amp;Lithologies!$B$2:$B$5657,0),7)</f>
        <v>CHECK</v>
      </c>
      <c r="I123" s="23" t="str" cm="1">
        <f t="array" ref="I123">INDEX(Lithologies!$A$2:$M$5657,MATCH(G123,Lithologies!$A$2:$A$5657&amp;" "&amp;Lithologies!$B$2:$B$5657,0),8)</f>
        <v>Diamicton</v>
      </c>
      <c r="J123" s="27" t="str" cm="1">
        <f t="array" ref="J123">INDEX(Lithologies!$A$2:$M$5657,MATCH(G123,Lithologies!$A$2:$A$5657&amp;" "&amp;Lithologies!$B$2:$B$5657,0),9)</f>
        <v>Diamicton</v>
      </c>
      <c r="K123" s="1"/>
    </row>
    <row r="124" spans="7:11" x14ac:dyDescent="0.25">
      <c r="G124" t="str">
        <v>Clay &amp; Cobbles Cemented</v>
      </c>
      <c r="H124" s="22" t="str" cm="1">
        <f t="array" ref="H124">INDEX(Lithologies!$A$2:$M$5657,MATCH(G124,Lithologies!$A$2:$A$5657&amp;" "&amp;Lithologies!$B$2:$B$5657,0),7)</f>
        <v>CHECK</v>
      </c>
      <c r="I124" s="23" t="str" cm="1">
        <f t="array" ref="I124">INDEX(Lithologies!$A$2:$M$5657,MATCH(G124,Lithologies!$A$2:$A$5657&amp;" "&amp;Lithologies!$B$2:$B$5657,0),8)</f>
        <v>Diamicton</v>
      </c>
      <c r="J124" s="27" t="str" cm="1">
        <f t="array" ref="J124">INDEX(Lithologies!$A$2:$M$5657,MATCH(G124,Lithologies!$A$2:$A$5657&amp;" "&amp;Lithologies!$B$2:$B$5657,0),9)</f>
        <v>Diamicton</v>
      </c>
      <c r="K124" s="1"/>
    </row>
    <row r="125" spans="7:11" x14ac:dyDescent="0.25">
      <c r="G125" t="str">
        <v>Clay &amp; Cobbles Clayey</v>
      </c>
      <c r="H125" s="22" t="str" cm="1">
        <f t="array" ref="H125">INDEX(Lithologies!$A$2:$M$5657,MATCH(G125,Lithologies!$A$2:$A$5657&amp;" "&amp;Lithologies!$B$2:$B$5657,0),7)</f>
        <v>CHECK</v>
      </c>
      <c r="I125" s="23" t="str" cm="1">
        <f t="array" ref="I125">INDEX(Lithologies!$A$2:$M$5657,MATCH(G125,Lithologies!$A$2:$A$5657&amp;" "&amp;Lithologies!$B$2:$B$5657,0),8)</f>
        <v>Diamicton</v>
      </c>
      <c r="J125" s="27" t="str" cm="1">
        <f t="array" ref="J125">INDEX(Lithologies!$A$2:$M$5657,MATCH(G125,Lithologies!$A$2:$A$5657&amp;" "&amp;Lithologies!$B$2:$B$5657,0),9)</f>
        <v>Diamicton</v>
      </c>
      <c r="K125" s="1"/>
    </row>
    <row r="126" spans="7:11" x14ac:dyDescent="0.25">
      <c r="G126" t="str">
        <v>Clay &amp; Cobbles Coarse</v>
      </c>
      <c r="H126" s="22" t="str" cm="1">
        <f t="array" ref="H126">INDEX(Lithologies!$A$2:$M$5657,MATCH(G126,Lithologies!$A$2:$A$5657&amp;" "&amp;Lithologies!$B$2:$B$5657,0),7)</f>
        <v>CHECK</v>
      </c>
      <c r="I126" s="23" t="str" cm="1">
        <f t="array" ref="I126">INDEX(Lithologies!$A$2:$M$5657,MATCH(G126,Lithologies!$A$2:$A$5657&amp;" "&amp;Lithologies!$B$2:$B$5657,0),8)</f>
        <v>Diamicton</v>
      </c>
      <c r="J126" s="27" t="str" cm="1">
        <f t="array" ref="J126">INDEX(Lithologies!$A$2:$M$5657,MATCH(G126,Lithologies!$A$2:$A$5657&amp;" "&amp;Lithologies!$B$2:$B$5657,0),9)</f>
        <v>Diamicton</v>
      </c>
      <c r="K126" s="1"/>
    </row>
    <row r="127" spans="7:11" x14ac:dyDescent="0.25">
      <c r="G127" t="str">
        <v>Clay &amp; Cobbles Dense</v>
      </c>
      <c r="H127" s="22" t="str" cm="1">
        <f t="array" ref="H127">INDEX(Lithologies!$A$2:$M$5657,MATCH(G127,Lithologies!$A$2:$A$5657&amp;" "&amp;Lithologies!$B$2:$B$5657,0),7)</f>
        <v>CHECK</v>
      </c>
      <c r="I127" s="23" t="str" cm="1">
        <f t="array" ref="I127">INDEX(Lithologies!$A$2:$M$5657,MATCH(G127,Lithologies!$A$2:$A$5657&amp;" "&amp;Lithologies!$B$2:$B$5657,0),8)</f>
        <v>Diamicton</v>
      </c>
      <c r="J127" s="27" t="str" cm="1">
        <f t="array" ref="J127">INDEX(Lithologies!$A$2:$M$5657,MATCH(G127,Lithologies!$A$2:$A$5657&amp;" "&amp;Lithologies!$B$2:$B$5657,0),9)</f>
        <v>Diamicton</v>
      </c>
      <c r="K127" s="1"/>
    </row>
    <row r="128" spans="7:11" x14ac:dyDescent="0.25">
      <c r="G128" t="str">
        <v>Clay &amp; Cobbles Fill</v>
      </c>
      <c r="H128" s="22" t="str" cm="1">
        <f t="array" ref="H128">INDEX(Lithologies!$A$2:$M$5657,MATCH(G128,Lithologies!$A$2:$A$5657&amp;" "&amp;Lithologies!$B$2:$B$5657,0),7)</f>
        <v>CHECK</v>
      </c>
      <c r="I128" s="23" t="str" cm="1">
        <f t="array" ref="I128">INDEX(Lithologies!$A$2:$M$5657,MATCH(G128,Lithologies!$A$2:$A$5657&amp;" "&amp;Lithologies!$B$2:$B$5657,0),8)</f>
        <v>Unknown or No Record</v>
      </c>
      <c r="J128" s="27" t="str" cm="1">
        <f t="array" ref="J128">INDEX(Lithologies!$A$2:$M$5657,MATCH(G128,Lithologies!$A$2:$A$5657&amp;" "&amp;Lithologies!$B$2:$B$5657,0),9)</f>
        <v>Unknown or No Record</v>
      </c>
      <c r="K128" s="1"/>
    </row>
    <row r="129" spans="7:11" x14ac:dyDescent="0.25">
      <c r="G129" t="str">
        <v>Clay &amp; Cobbles Fine</v>
      </c>
      <c r="H129" s="22" t="str" cm="1">
        <f t="array" ref="H129">INDEX(Lithologies!$A$2:$M$5657,MATCH(G129,Lithologies!$A$2:$A$5657&amp;" "&amp;Lithologies!$B$2:$B$5657,0),7)</f>
        <v>CHECK</v>
      </c>
      <c r="I129" s="23" t="str" cm="1">
        <f t="array" ref="I129">INDEX(Lithologies!$A$2:$M$5657,MATCH(G129,Lithologies!$A$2:$A$5657&amp;" "&amp;Lithologies!$B$2:$B$5657,0),8)</f>
        <v>Diamicton</v>
      </c>
      <c r="J129" s="27" t="str" cm="1">
        <f t="array" ref="J129">INDEX(Lithologies!$A$2:$M$5657,MATCH(G129,Lithologies!$A$2:$A$5657&amp;" "&amp;Lithologies!$B$2:$B$5657,0),9)</f>
        <v>Diamicton</v>
      </c>
      <c r="K129" s="1"/>
    </row>
    <row r="130" spans="7:11" x14ac:dyDescent="0.25">
      <c r="G130" t="str">
        <v>Clay &amp; Cobbles Firm</v>
      </c>
      <c r="H130" s="22" t="str" cm="1">
        <f t="array" ref="H130">INDEX(Lithologies!$A$2:$M$5657,MATCH(G130,Lithologies!$A$2:$A$5657&amp;" "&amp;Lithologies!$B$2:$B$5657,0),7)</f>
        <v>CHECK</v>
      </c>
      <c r="I130" s="23" t="str" cm="1">
        <f t="array" ref="I130">INDEX(Lithologies!$A$2:$M$5657,MATCH(G130,Lithologies!$A$2:$A$5657&amp;" "&amp;Lithologies!$B$2:$B$5657,0),8)</f>
        <v>Diamicton</v>
      </c>
      <c r="J130" s="27" t="str" cm="1">
        <f t="array" ref="J130">INDEX(Lithologies!$A$2:$M$5657,MATCH(G130,Lithologies!$A$2:$A$5657&amp;" "&amp;Lithologies!$B$2:$B$5657,0),9)</f>
        <v>Diamicton</v>
      </c>
      <c r="K130" s="1"/>
    </row>
    <row r="131" spans="7:11" x14ac:dyDescent="0.25">
      <c r="G131" t="str">
        <v>Clay &amp; Cobbles Gummy</v>
      </c>
      <c r="H131" s="22" t="str" cm="1">
        <f t="array" ref="H131">INDEX(Lithologies!$A$2:$M$5657,MATCH(G131,Lithologies!$A$2:$A$5657&amp;" "&amp;Lithologies!$B$2:$B$5657,0),7)</f>
        <v>CHECK</v>
      </c>
      <c r="I131" s="23" t="str" cm="1">
        <f t="array" ref="I131">INDEX(Lithologies!$A$2:$M$5657,MATCH(G131,Lithologies!$A$2:$A$5657&amp;" "&amp;Lithologies!$B$2:$B$5657,0),8)</f>
        <v>Diamicton</v>
      </c>
      <c r="J131" s="27" t="str" cm="1">
        <f t="array" ref="J131">INDEX(Lithologies!$A$2:$M$5657,MATCH(G131,Lithologies!$A$2:$A$5657&amp;" "&amp;Lithologies!$B$2:$B$5657,0),9)</f>
        <v>Diamicton</v>
      </c>
      <c r="K131" s="1"/>
    </row>
    <row r="132" spans="7:11" x14ac:dyDescent="0.25">
      <c r="G132" t="str">
        <v>Clay &amp; Cobbles Hard</v>
      </c>
      <c r="H132" s="22" t="str" cm="1">
        <f t="array" ref="H132">INDEX(Lithologies!$A$2:$M$5657,MATCH(G132,Lithologies!$A$2:$A$5657&amp;" "&amp;Lithologies!$B$2:$B$5657,0),7)</f>
        <v>CHECK</v>
      </c>
      <c r="I132" s="23" t="str" cm="1">
        <f t="array" ref="I132">INDEX(Lithologies!$A$2:$M$5657,MATCH(G132,Lithologies!$A$2:$A$5657&amp;" "&amp;Lithologies!$B$2:$B$5657,0),8)</f>
        <v>Diamicton</v>
      </c>
      <c r="J132" s="27" t="str" cm="1">
        <f t="array" ref="J132">INDEX(Lithologies!$A$2:$M$5657,MATCH(G132,Lithologies!$A$2:$A$5657&amp;" "&amp;Lithologies!$B$2:$B$5657,0),9)</f>
        <v>Diamicton</v>
      </c>
      <c r="K132" s="1"/>
    </row>
    <row r="133" spans="7:11" x14ac:dyDescent="0.25">
      <c r="G133" t="str">
        <v>Clay &amp; Cobbles Heaving/Quick</v>
      </c>
      <c r="H133" s="22" t="str" cm="1">
        <f t="array" ref="H133">INDEX(Lithologies!$A$2:$M$5657,MATCH(G133,Lithologies!$A$2:$A$5657&amp;" "&amp;Lithologies!$B$2:$B$5657,0),7)</f>
        <v>CHECK</v>
      </c>
      <c r="I133" s="23" t="str" cm="1">
        <f t="array" ref="I133">INDEX(Lithologies!$A$2:$M$5657,MATCH(G133,Lithologies!$A$2:$A$5657&amp;" "&amp;Lithologies!$B$2:$B$5657,0),8)</f>
        <v>Diamicton</v>
      </c>
      <c r="J133" s="27" t="str" cm="1">
        <f t="array" ref="J133">INDEX(Lithologies!$A$2:$M$5657,MATCH(G133,Lithologies!$A$2:$A$5657&amp;" "&amp;Lithologies!$B$2:$B$5657,0),9)</f>
        <v>Diamicton</v>
      </c>
      <c r="K133" s="1"/>
    </row>
    <row r="134" spans="7:11" x14ac:dyDescent="0.25">
      <c r="G134" t="str">
        <v>Clay &amp; Cobbles Layered</v>
      </c>
      <c r="H134" s="22" t="str" cm="1">
        <f t="array" ref="H134">INDEX(Lithologies!$A$2:$M$5657,MATCH(G134,Lithologies!$A$2:$A$5657&amp;" "&amp;Lithologies!$B$2:$B$5657,0),7)</f>
        <v>CHECK</v>
      </c>
      <c r="I134" s="23" t="str" cm="1">
        <f t="array" ref="I134">INDEX(Lithologies!$A$2:$M$5657,MATCH(G134,Lithologies!$A$2:$A$5657&amp;" "&amp;Lithologies!$B$2:$B$5657,0),8)</f>
        <v>Diamicton</v>
      </c>
      <c r="J134" s="27" t="str" cm="1">
        <f t="array" ref="J134">INDEX(Lithologies!$A$2:$M$5657,MATCH(G134,Lithologies!$A$2:$A$5657&amp;" "&amp;Lithologies!$B$2:$B$5657,0),9)</f>
        <v>Diamicton</v>
      </c>
      <c r="K134" s="1"/>
    </row>
    <row r="135" spans="7:11" x14ac:dyDescent="0.25">
      <c r="G135" t="str">
        <v>Clay &amp; Cobbles Medium</v>
      </c>
      <c r="H135" s="22" t="str" cm="1">
        <f t="array" ref="H135">INDEX(Lithologies!$A$2:$M$5657,MATCH(G135,Lithologies!$A$2:$A$5657&amp;" "&amp;Lithologies!$B$2:$B$5657,0),7)</f>
        <v>CHECK</v>
      </c>
      <c r="I135" s="23" t="str" cm="1">
        <f t="array" ref="I135">INDEX(Lithologies!$A$2:$M$5657,MATCH(G135,Lithologies!$A$2:$A$5657&amp;" "&amp;Lithologies!$B$2:$B$5657,0),8)</f>
        <v>Diamicton</v>
      </c>
      <c r="J135" s="27" t="str" cm="1">
        <f t="array" ref="J135">INDEX(Lithologies!$A$2:$M$5657,MATCH(G135,Lithologies!$A$2:$A$5657&amp;" "&amp;Lithologies!$B$2:$B$5657,0),9)</f>
        <v>Diamicton</v>
      </c>
      <c r="K135" s="1"/>
    </row>
    <row r="136" spans="7:11" x14ac:dyDescent="0.25">
      <c r="G136" t="str">
        <v>Clay &amp; Cobbles Sandy</v>
      </c>
      <c r="H136" s="22" t="str" cm="1">
        <f t="array" ref="H136">INDEX(Lithologies!$A$2:$M$5657,MATCH(G136,Lithologies!$A$2:$A$5657&amp;" "&amp;Lithologies!$B$2:$B$5657,0),7)</f>
        <v>CHECK</v>
      </c>
      <c r="I136" s="23" t="str" cm="1">
        <f t="array" ref="I136">INDEX(Lithologies!$A$2:$M$5657,MATCH(G136,Lithologies!$A$2:$A$5657&amp;" "&amp;Lithologies!$B$2:$B$5657,0),8)</f>
        <v>Diamicton</v>
      </c>
      <c r="J136" s="27" t="str" cm="1">
        <f t="array" ref="J136">INDEX(Lithologies!$A$2:$M$5657,MATCH(G136,Lithologies!$A$2:$A$5657&amp;" "&amp;Lithologies!$B$2:$B$5657,0),9)</f>
        <v>Diamicton</v>
      </c>
      <c r="K136" s="1"/>
    </row>
    <row r="137" spans="7:11" x14ac:dyDescent="0.25">
      <c r="G137" t="str">
        <v>Clay &amp; Cobbles Silty</v>
      </c>
      <c r="H137" s="22" t="str" cm="1">
        <f t="array" ref="H137">INDEX(Lithologies!$A$2:$M$5657,MATCH(G137,Lithologies!$A$2:$A$5657&amp;" "&amp;Lithologies!$B$2:$B$5657,0),7)</f>
        <v>CHECK</v>
      </c>
      <c r="I137" s="23" t="str" cm="1">
        <f t="array" ref="I137">INDEX(Lithologies!$A$2:$M$5657,MATCH(G137,Lithologies!$A$2:$A$5657&amp;" "&amp;Lithologies!$B$2:$B$5657,0),8)</f>
        <v>Diamicton</v>
      </c>
      <c r="J137" s="27" t="str" cm="1">
        <f t="array" ref="J137">INDEX(Lithologies!$A$2:$M$5657,MATCH(G137,Lithologies!$A$2:$A$5657&amp;" "&amp;Lithologies!$B$2:$B$5657,0),9)</f>
        <v>Diamicton</v>
      </c>
      <c r="K137" s="1"/>
    </row>
    <row r="138" spans="7:11" x14ac:dyDescent="0.25">
      <c r="G138" t="str">
        <v>Clay &amp; Cobbles Soft</v>
      </c>
      <c r="H138" s="22" t="str" cm="1">
        <f t="array" ref="H138">INDEX(Lithologies!$A$2:$M$5657,MATCH(G138,Lithologies!$A$2:$A$5657&amp;" "&amp;Lithologies!$B$2:$B$5657,0),7)</f>
        <v>CHECK</v>
      </c>
      <c r="I138" s="23" t="str" cm="1">
        <f t="array" ref="I138">INDEX(Lithologies!$A$2:$M$5657,MATCH(G138,Lithologies!$A$2:$A$5657&amp;" "&amp;Lithologies!$B$2:$B$5657,0),8)</f>
        <v>Diamicton</v>
      </c>
      <c r="J138" s="27" t="str" cm="1">
        <f t="array" ref="J138">INDEX(Lithologies!$A$2:$M$5657,MATCH(G138,Lithologies!$A$2:$A$5657&amp;" "&amp;Lithologies!$B$2:$B$5657,0),9)</f>
        <v>Diamicton</v>
      </c>
      <c r="K138" s="1"/>
    </row>
    <row r="139" spans="7:11" x14ac:dyDescent="0.25">
      <c r="G139" t="str">
        <v>Clay &amp; Cobbles Sticky</v>
      </c>
      <c r="H139" s="22" t="str" cm="1">
        <f t="array" ref="H139">INDEX(Lithologies!$A$2:$M$5657,MATCH(G139,Lithologies!$A$2:$A$5657&amp;" "&amp;Lithologies!$B$2:$B$5657,0),7)</f>
        <v>CHECK</v>
      </c>
      <c r="I139" s="23" t="str" cm="1">
        <f t="array" ref="I139">INDEX(Lithologies!$A$2:$M$5657,MATCH(G139,Lithologies!$A$2:$A$5657&amp;" "&amp;Lithologies!$B$2:$B$5657,0),8)</f>
        <v>Diamicton</v>
      </c>
      <c r="J139" s="27" t="str" cm="1">
        <f t="array" ref="J139">INDEX(Lithologies!$A$2:$M$5657,MATCH(G139,Lithologies!$A$2:$A$5657&amp;" "&amp;Lithologies!$B$2:$B$5657,0),9)</f>
        <v>Diamicton</v>
      </c>
      <c r="K139" s="1"/>
    </row>
    <row r="140" spans="7:11" x14ac:dyDescent="0.25">
      <c r="G140" t="str">
        <v>Clay &amp; Cobbles Stoney</v>
      </c>
      <c r="H140" s="22" t="str" cm="1">
        <f t="array" ref="H140">INDEX(Lithologies!$A$2:$M$5657,MATCH(G140,Lithologies!$A$2:$A$5657&amp;" "&amp;Lithologies!$B$2:$B$5657,0),7)</f>
        <v>CHECK</v>
      </c>
      <c r="I140" s="23" t="str" cm="1">
        <f t="array" ref="I140">INDEX(Lithologies!$A$2:$M$5657,MATCH(G140,Lithologies!$A$2:$A$5657&amp;" "&amp;Lithologies!$B$2:$B$5657,0),8)</f>
        <v>Diamicton</v>
      </c>
      <c r="J140" s="27" t="str" cm="1">
        <f t="array" ref="J140">INDEX(Lithologies!$A$2:$M$5657,MATCH(G140,Lithologies!$A$2:$A$5657&amp;" "&amp;Lithologies!$B$2:$B$5657,0),9)</f>
        <v>Diamicton</v>
      </c>
      <c r="K140" s="1"/>
    </row>
    <row r="141" spans="7:11" x14ac:dyDescent="0.25">
      <c r="G141" t="str">
        <v>Clay &amp; Cobbles Stringers</v>
      </c>
      <c r="H141" s="22" t="str" cm="1">
        <f t="array" ref="H141">INDEX(Lithologies!$A$2:$M$5657,MATCH(G141,Lithologies!$A$2:$A$5657&amp;" "&amp;Lithologies!$B$2:$B$5657,0),7)</f>
        <v>CHECK</v>
      </c>
      <c r="I141" s="23" t="str" cm="1">
        <f t="array" ref="I141">INDEX(Lithologies!$A$2:$M$5657,MATCH(G141,Lithologies!$A$2:$A$5657&amp;" "&amp;Lithologies!$B$2:$B$5657,0),8)</f>
        <v>Diamicton</v>
      </c>
      <c r="J141" s="27" t="str" cm="1">
        <f t="array" ref="J141">INDEX(Lithologies!$A$2:$M$5657,MATCH(G141,Lithologies!$A$2:$A$5657&amp;" "&amp;Lithologies!$B$2:$B$5657,0),9)</f>
        <v>Diamicton</v>
      </c>
      <c r="K141" s="1"/>
    </row>
    <row r="142" spans="7:11" x14ac:dyDescent="0.25">
      <c r="G142" t="str">
        <v>Clay &amp; Cobbles Very Hard</v>
      </c>
      <c r="H142" s="22" t="str" cm="1">
        <f t="array" ref="H142">INDEX(Lithologies!$A$2:$M$5657,MATCH(G142,Lithologies!$A$2:$A$5657&amp;" "&amp;Lithologies!$B$2:$B$5657,0),7)</f>
        <v>CHECK</v>
      </c>
      <c r="I142" s="23" t="str" cm="1">
        <f t="array" ref="I142">INDEX(Lithologies!$A$2:$M$5657,MATCH(G142,Lithologies!$A$2:$A$5657&amp;" "&amp;Lithologies!$B$2:$B$5657,0),8)</f>
        <v>Diamicton</v>
      </c>
      <c r="J142" s="27" t="str" cm="1">
        <f t="array" ref="J142">INDEX(Lithologies!$A$2:$M$5657,MATCH(G142,Lithologies!$A$2:$A$5657&amp;" "&amp;Lithologies!$B$2:$B$5657,0),9)</f>
        <v>Diamicton</v>
      </c>
      <c r="K142" s="1"/>
    </row>
    <row r="143" spans="7:11" x14ac:dyDescent="0.25">
      <c r="G143" t="str">
        <v>Clay &amp; Cobbles W/Boulders</v>
      </c>
      <c r="H143" s="22" t="str" cm="1">
        <f t="array" ref="H143">INDEX(Lithologies!$A$2:$M$5657,MATCH(G143,Lithologies!$A$2:$A$5657&amp;" "&amp;Lithologies!$B$2:$B$5657,0),7)</f>
        <v>CHECK</v>
      </c>
      <c r="I143" s="23" t="str" cm="1">
        <f t="array" ref="I143">INDEX(Lithologies!$A$2:$M$5657,MATCH(G143,Lithologies!$A$2:$A$5657&amp;" "&amp;Lithologies!$B$2:$B$5657,0),8)</f>
        <v>Diamicton</v>
      </c>
      <c r="J143" s="27" t="str" cm="1">
        <f t="array" ref="J143">INDEX(Lithologies!$A$2:$M$5657,MATCH(G143,Lithologies!$A$2:$A$5657&amp;" "&amp;Lithologies!$B$2:$B$5657,0),9)</f>
        <v>Diamicton</v>
      </c>
      <c r="K143" s="1"/>
    </row>
    <row r="144" spans="7:11" x14ac:dyDescent="0.25">
      <c r="G144" t="str">
        <v>Clay &amp; Cobbles W/Clay</v>
      </c>
      <c r="H144" s="22" t="str" cm="1">
        <f t="array" ref="H144">INDEX(Lithologies!$A$2:$M$5657,MATCH(G144,Lithologies!$A$2:$A$5657&amp;" "&amp;Lithologies!$B$2:$B$5657,0),7)</f>
        <v>CHECK</v>
      </c>
      <c r="I144" s="23" t="str" cm="1">
        <f t="array" ref="I144">INDEX(Lithologies!$A$2:$M$5657,MATCH(G144,Lithologies!$A$2:$A$5657&amp;" "&amp;Lithologies!$B$2:$B$5657,0),8)</f>
        <v>Diamicton</v>
      </c>
      <c r="J144" s="27" t="str" cm="1">
        <f t="array" ref="J144">INDEX(Lithologies!$A$2:$M$5657,MATCH(G144,Lithologies!$A$2:$A$5657&amp;" "&amp;Lithologies!$B$2:$B$5657,0),9)</f>
        <v>Diamicton</v>
      </c>
      <c r="K144" s="1"/>
    </row>
    <row r="145" spans="7:11" x14ac:dyDescent="0.25">
      <c r="G145" t="str">
        <v>Clay &amp; Cobbles W/Cobbles</v>
      </c>
      <c r="H145" s="22" t="str" cm="1">
        <f t="array" ref="H145">INDEX(Lithologies!$A$2:$M$5657,MATCH(G145,Lithologies!$A$2:$A$5657&amp;" "&amp;Lithologies!$B$2:$B$5657,0),7)</f>
        <v>CHECK</v>
      </c>
      <c r="I145" s="23" t="str" cm="1">
        <f t="array" ref="I145">INDEX(Lithologies!$A$2:$M$5657,MATCH(G145,Lithologies!$A$2:$A$5657&amp;" "&amp;Lithologies!$B$2:$B$5657,0),8)</f>
        <v>Diamicton</v>
      </c>
      <c r="J145" s="27" t="str" cm="1">
        <f t="array" ref="J145">INDEX(Lithologies!$A$2:$M$5657,MATCH(G145,Lithologies!$A$2:$A$5657&amp;" "&amp;Lithologies!$B$2:$B$5657,0),9)</f>
        <v>Diamicton</v>
      </c>
      <c r="K145" s="1"/>
    </row>
    <row r="146" spans="7:11" x14ac:dyDescent="0.25">
      <c r="G146" t="str">
        <v>Clay &amp; Cobbles W/Gravel</v>
      </c>
      <c r="H146" s="22" t="str" cm="1">
        <f t="array" ref="H146">INDEX(Lithologies!$A$2:$M$5657,MATCH(G146,Lithologies!$A$2:$A$5657&amp;" "&amp;Lithologies!$B$2:$B$5657,0),7)</f>
        <v>CHECK</v>
      </c>
      <c r="I146" s="23" t="str" cm="1">
        <f t="array" ref="I146">INDEX(Lithologies!$A$2:$M$5657,MATCH(G146,Lithologies!$A$2:$A$5657&amp;" "&amp;Lithologies!$B$2:$B$5657,0),8)</f>
        <v>Diamicton</v>
      </c>
      <c r="J146" s="27" t="str" cm="1">
        <f t="array" ref="J146">INDEX(Lithologies!$A$2:$M$5657,MATCH(G146,Lithologies!$A$2:$A$5657&amp;" "&amp;Lithologies!$B$2:$B$5657,0),9)</f>
        <v>Diamicton</v>
      </c>
      <c r="K146" s="1"/>
    </row>
    <row r="147" spans="7:11" x14ac:dyDescent="0.25">
      <c r="G147" t="str">
        <v>Clay &amp; Cobbles W/Limestone</v>
      </c>
      <c r="H147" s="22" t="str" cm="1">
        <f t="array" ref="H147">INDEX(Lithologies!$A$2:$M$5657,MATCH(G147,Lithologies!$A$2:$A$5657&amp;" "&amp;Lithologies!$B$2:$B$5657,0),7)</f>
        <v>CHECK</v>
      </c>
      <c r="I147" s="23" t="str" cm="1">
        <f t="array" ref="I147">INDEX(Lithologies!$A$2:$M$5657,MATCH(G147,Lithologies!$A$2:$A$5657&amp;" "&amp;Lithologies!$B$2:$B$5657,0),8)</f>
        <v>Diamicton</v>
      </c>
      <c r="J147" s="27" t="str" cm="1">
        <f t="array" ref="J147">INDEX(Lithologies!$A$2:$M$5657,MATCH(G147,Lithologies!$A$2:$A$5657&amp;" "&amp;Lithologies!$B$2:$B$5657,0),9)</f>
        <v>Diamicton</v>
      </c>
      <c r="K147" s="1"/>
    </row>
    <row r="148" spans="7:11" x14ac:dyDescent="0.25">
      <c r="G148" t="str">
        <v>Clay &amp; Cobbles W/Sand</v>
      </c>
      <c r="H148" s="22" t="str" cm="1">
        <f t="array" ref="H148">INDEX(Lithologies!$A$2:$M$5657,MATCH(G148,Lithologies!$A$2:$A$5657&amp;" "&amp;Lithologies!$B$2:$B$5657,0),7)</f>
        <v>CHECK</v>
      </c>
      <c r="I148" s="23" t="str" cm="1">
        <f t="array" ref="I148">INDEX(Lithologies!$A$2:$M$5657,MATCH(G148,Lithologies!$A$2:$A$5657&amp;" "&amp;Lithologies!$B$2:$B$5657,0),8)</f>
        <v>Diamicton</v>
      </c>
      <c r="J148" s="27" t="str" cm="1">
        <f t="array" ref="J148">INDEX(Lithologies!$A$2:$M$5657,MATCH(G148,Lithologies!$A$2:$A$5657&amp;" "&amp;Lithologies!$B$2:$B$5657,0),9)</f>
        <v>Diamicton</v>
      </c>
      <c r="K148" s="1"/>
    </row>
    <row r="149" spans="7:11" x14ac:dyDescent="0.25">
      <c r="G149" t="str">
        <v>Clay &amp; Cobbles W/Sandstone</v>
      </c>
      <c r="H149" s="22" t="str" cm="1">
        <f t="array" ref="H149">INDEX(Lithologies!$A$2:$M$5657,MATCH(G149,Lithologies!$A$2:$A$5657&amp;" "&amp;Lithologies!$B$2:$B$5657,0),7)</f>
        <v>CHECK</v>
      </c>
      <c r="I149" s="23" t="str" cm="1">
        <f t="array" ref="I149">INDEX(Lithologies!$A$2:$M$5657,MATCH(G149,Lithologies!$A$2:$A$5657&amp;" "&amp;Lithologies!$B$2:$B$5657,0),8)</f>
        <v>Diamicton</v>
      </c>
      <c r="J149" s="27" t="str" cm="1">
        <f t="array" ref="J149">INDEX(Lithologies!$A$2:$M$5657,MATCH(G149,Lithologies!$A$2:$A$5657&amp;" "&amp;Lithologies!$B$2:$B$5657,0),9)</f>
        <v>Diamicton</v>
      </c>
      <c r="K149" s="1"/>
    </row>
    <row r="150" spans="7:11" x14ac:dyDescent="0.25">
      <c r="G150" t="str">
        <v>Clay &amp; Cobbles W/Shale</v>
      </c>
      <c r="H150" s="22" t="str" cm="1">
        <f t="array" ref="H150">INDEX(Lithologies!$A$2:$M$5657,MATCH(G150,Lithologies!$A$2:$A$5657&amp;" "&amp;Lithologies!$B$2:$B$5657,0),7)</f>
        <v>CHECK</v>
      </c>
      <c r="I150" s="23" t="str" cm="1">
        <f t="array" ref="I150">INDEX(Lithologies!$A$2:$M$5657,MATCH(G150,Lithologies!$A$2:$A$5657&amp;" "&amp;Lithologies!$B$2:$B$5657,0),8)</f>
        <v>Diamicton</v>
      </c>
      <c r="J150" s="27" t="str" cm="1">
        <f t="array" ref="J150">INDEX(Lithologies!$A$2:$M$5657,MATCH(G150,Lithologies!$A$2:$A$5657&amp;" "&amp;Lithologies!$B$2:$B$5657,0),9)</f>
        <v>Diamicton</v>
      </c>
      <c r="K150" s="1"/>
    </row>
    <row r="151" spans="7:11" x14ac:dyDescent="0.25">
      <c r="G151" t="str">
        <v>Clay &amp; Cobbles W/Silt</v>
      </c>
      <c r="H151" s="22" t="str" cm="1">
        <f t="array" ref="H151">INDEX(Lithologies!$A$2:$M$5657,MATCH(G151,Lithologies!$A$2:$A$5657&amp;" "&amp;Lithologies!$B$2:$B$5657,0),7)</f>
        <v>CHECK</v>
      </c>
      <c r="I151" s="23" t="str" cm="1">
        <f t="array" ref="I151">INDEX(Lithologies!$A$2:$M$5657,MATCH(G151,Lithologies!$A$2:$A$5657&amp;" "&amp;Lithologies!$B$2:$B$5657,0),8)</f>
        <v>Diamicton</v>
      </c>
      <c r="J151" s="27" t="str" cm="1">
        <f t="array" ref="J151">INDEX(Lithologies!$A$2:$M$5657,MATCH(G151,Lithologies!$A$2:$A$5657&amp;" "&amp;Lithologies!$B$2:$B$5657,0),9)</f>
        <v>Diamicton</v>
      </c>
      <c r="K151" s="1"/>
    </row>
    <row r="152" spans="7:11" x14ac:dyDescent="0.25">
      <c r="G152" t="str">
        <v>Clay &amp; Cobbles W/Stones</v>
      </c>
      <c r="H152" s="22" t="str" cm="1">
        <f t="array" ref="H152">INDEX(Lithologies!$A$2:$M$5657,MATCH(G152,Lithologies!$A$2:$A$5657&amp;" "&amp;Lithologies!$B$2:$B$5657,0),7)</f>
        <v>CHECK</v>
      </c>
      <c r="I152" s="23" t="str" cm="1">
        <f t="array" ref="I152">INDEX(Lithologies!$A$2:$M$5657,MATCH(G152,Lithologies!$A$2:$A$5657&amp;" "&amp;Lithologies!$B$2:$B$5657,0),8)</f>
        <v>Diamicton</v>
      </c>
      <c r="J152" s="27" t="str" cm="1">
        <f t="array" ref="J152">INDEX(Lithologies!$A$2:$M$5657,MATCH(G152,Lithologies!$A$2:$A$5657&amp;" "&amp;Lithologies!$B$2:$B$5657,0),9)</f>
        <v>Diamicton</v>
      </c>
      <c r="K152" s="1"/>
    </row>
    <row r="153" spans="7:11" x14ac:dyDescent="0.25">
      <c r="G153" t="str">
        <v>Clay &amp; Cobbles Water Bearing</v>
      </c>
      <c r="H153" s="22" t="str" cm="1">
        <f t="array" ref="H153">INDEX(Lithologies!$A$2:$M$5657,MATCH(G153,Lithologies!$A$2:$A$5657&amp;" "&amp;Lithologies!$B$2:$B$5657,0),7)</f>
        <v>CHECK</v>
      </c>
      <c r="I153" s="23" t="str" cm="1">
        <f t="array" ref="I153">INDEX(Lithologies!$A$2:$M$5657,MATCH(G153,Lithologies!$A$2:$A$5657&amp;" "&amp;Lithologies!$B$2:$B$5657,0),8)</f>
        <v>Diamicton</v>
      </c>
      <c r="J153" s="27" t="str" cm="1">
        <f t="array" ref="J153">INDEX(Lithologies!$A$2:$M$5657,MATCH(G153,Lithologies!$A$2:$A$5657&amp;" "&amp;Lithologies!$B$2:$B$5657,0),9)</f>
        <v>Diamicton</v>
      </c>
      <c r="K153" s="1"/>
    </row>
    <row r="154" spans="7:11" x14ac:dyDescent="0.25">
      <c r="G154" t="str">
        <v>Clay &amp; Gravel Swelling</v>
      </c>
      <c r="H154" s="22" t="str" cm="1">
        <f t="array" ref="H154">INDEX(Lithologies!$A$2:$M$5657,MATCH(G154,Lithologies!$A$2:$A$5657&amp;" "&amp;Lithologies!$B$2:$B$5657,0),7)</f>
        <v>CHECK</v>
      </c>
      <c r="I154" s="23" t="str" cm="1">
        <f t="array" ref="I154">INDEX(Lithologies!$A$2:$M$5657,MATCH(G154,Lithologies!$A$2:$A$5657&amp;" "&amp;Lithologies!$B$2:$B$5657,0),8)</f>
        <v>Diamicton</v>
      </c>
      <c r="J154" s="27" t="str" cm="1">
        <f t="array" ref="J154">INDEX(Lithologies!$A$2:$M$5657,MATCH(G154,Lithologies!$A$2:$A$5657&amp;" "&amp;Lithologies!$B$2:$B$5657,0),9)</f>
        <v>Diamicton</v>
      </c>
      <c r="K154" s="1"/>
    </row>
    <row r="155" spans="7:11" x14ac:dyDescent="0.25">
      <c r="G155" t="str">
        <v>Clay &amp; Gravel Very Fine</v>
      </c>
      <c r="H155" s="22" t="str" cm="1">
        <f t="array" ref="H155">INDEX(Lithologies!$A$2:$M$5657,MATCH(G155,Lithologies!$A$2:$A$5657&amp;" "&amp;Lithologies!$B$2:$B$5657,0),7)</f>
        <v>CHECK</v>
      </c>
      <c r="I155" s="23" t="str" cm="1">
        <f t="array" ref="I155">INDEX(Lithologies!$A$2:$M$5657,MATCH(G155,Lithologies!$A$2:$A$5657&amp;" "&amp;Lithologies!$B$2:$B$5657,0),8)</f>
        <v>Diamicton</v>
      </c>
      <c r="J155" s="27" t="str" cm="1">
        <f t="array" ref="J155">INDEX(Lithologies!$A$2:$M$5657,MATCH(G155,Lithologies!$A$2:$A$5657&amp;" "&amp;Lithologies!$B$2:$B$5657,0),9)</f>
        <v>Diamicton</v>
      </c>
      <c r="K155" s="1"/>
    </row>
    <row r="156" spans="7:11" x14ac:dyDescent="0.25">
      <c r="G156" t="str">
        <v>Clay &amp; Sand Broken</v>
      </c>
      <c r="H156" s="22" t="str" cm="1">
        <f t="array" ref="H156">INDEX(Lithologies!$A$2:$M$5657,MATCH(G156,Lithologies!$A$2:$A$5657&amp;" "&amp;Lithologies!$B$2:$B$5657,0),7)</f>
        <v>CHECK</v>
      </c>
      <c r="I156" s="23" t="str" cm="1">
        <f t="array" ref="I156">INDEX(Lithologies!$A$2:$M$5657,MATCH(G156,Lithologies!$A$2:$A$5657&amp;" "&amp;Lithologies!$B$2:$B$5657,0),8)</f>
        <v>Clay &amp; Sand</v>
      </c>
      <c r="J156" s="27" t="str" cm="1">
        <f t="array" ref="J156">INDEX(Lithologies!$A$2:$M$5657,MATCH(G156,Lithologies!$A$2:$A$5657&amp;" "&amp;Lithologies!$B$2:$B$5657,0),9)</f>
        <v>Clay &amp; Sand</v>
      </c>
      <c r="K156" s="1"/>
    </row>
    <row r="157" spans="7:11" x14ac:dyDescent="0.25">
      <c r="G157" t="str">
        <v>Clay &amp; Sand Cemented</v>
      </c>
      <c r="H157" s="22" t="str" cm="1">
        <f t="array" ref="H157">INDEX(Lithologies!$A$2:$M$5657,MATCH(G157,Lithologies!$A$2:$A$5657&amp;" "&amp;Lithologies!$B$2:$B$5657,0),7)</f>
        <v>CHECK</v>
      </c>
      <c r="I157" s="23" t="str" cm="1">
        <f t="array" ref="I157">INDEX(Lithologies!$A$2:$M$5657,MATCH(G157,Lithologies!$A$2:$A$5657&amp;" "&amp;Lithologies!$B$2:$B$5657,0),8)</f>
        <v>Clay &amp; Sand</v>
      </c>
      <c r="J157" s="27" t="str" cm="1">
        <f t="array" ref="J157">INDEX(Lithologies!$A$2:$M$5657,MATCH(G157,Lithologies!$A$2:$A$5657&amp;" "&amp;Lithologies!$B$2:$B$5657,0),9)</f>
        <v>Clay &amp; Sand</v>
      </c>
      <c r="K157" s="1"/>
    </row>
    <row r="158" spans="7:11" x14ac:dyDescent="0.25">
      <c r="G158" t="str">
        <v>Clay &amp; Sand Clayey</v>
      </c>
      <c r="H158" s="22" t="str" cm="1">
        <f t="array" ref="H158">INDEX(Lithologies!$A$2:$M$5657,MATCH(G158,Lithologies!$A$2:$A$5657&amp;" "&amp;Lithologies!$B$2:$B$5657,0),7)</f>
        <v>CHECK</v>
      </c>
      <c r="I158" s="23" t="str" cm="1">
        <f t="array" ref="I158">INDEX(Lithologies!$A$2:$M$5657,MATCH(G158,Lithologies!$A$2:$A$5657&amp;" "&amp;Lithologies!$B$2:$B$5657,0),8)</f>
        <v>Clay &amp; Sand</v>
      </c>
      <c r="J158" s="27" t="str" cm="1">
        <f t="array" ref="J158">INDEX(Lithologies!$A$2:$M$5657,MATCH(G158,Lithologies!$A$2:$A$5657&amp;" "&amp;Lithologies!$B$2:$B$5657,0),9)</f>
        <v>Clay &amp; Sand</v>
      </c>
      <c r="K158" s="1"/>
    </row>
    <row r="159" spans="7:11" x14ac:dyDescent="0.25">
      <c r="G159" t="str">
        <v>Clay &amp; Sand Dense</v>
      </c>
      <c r="H159" s="22" t="str" cm="1">
        <f t="array" ref="H159">INDEX(Lithologies!$A$2:$M$5657,MATCH(G159,Lithologies!$A$2:$A$5657&amp;" "&amp;Lithologies!$B$2:$B$5657,0),7)</f>
        <v>CHECK</v>
      </c>
      <c r="I159" s="23" t="str" cm="1">
        <f t="array" ref="I159">INDEX(Lithologies!$A$2:$M$5657,MATCH(G159,Lithologies!$A$2:$A$5657&amp;" "&amp;Lithologies!$B$2:$B$5657,0),8)</f>
        <v>Clay &amp; Sand</v>
      </c>
      <c r="J159" s="27" t="str" cm="1">
        <f t="array" ref="J159">INDEX(Lithologies!$A$2:$M$5657,MATCH(G159,Lithologies!$A$2:$A$5657&amp;" "&amp;Lithologies!$B$2:$B$5657,0),9)</f>
        <v>Clay &amp; Sand</v>
      </c>
      <c r="K159" s="1"/>
    </row>
    <row r="160" spans="7:11" x14ac:dyDescent="0.25">
      <c r="G160" t="str">
        <v>Clay &amp; Sand Dry</v>
      </c>
      <c r="H160" s="22" t="str" cm="1">
        <f t="array" ref="H160">INDEX(Lithologies!$A$2:$M$5657,MATCH(G160,Lithologies!$A$2:$A$5657&amp;" "&amp;Lithologies!$B$2:$B$5657,0),7)</f>
        <v>CHECK</v>
      </c>
      <c r="I160" s="23" t="str" cm="1">
        <f t="array" ref="I160">INDEX(Lithologies!$A$2:$M$5657,MATCH(G160,Lithologies!$A$2:$A$5657&amp;" "&amp;Lithologies!$B$2:$B$5657,0),8)</f>
        <v>Clay &amp; Sand</v>
      </c>
      <c r="J160" s="27" t="str" cm="1">
        <f t="array" ref="J160">INDEX(Lithologies!$A$2:$M$5657,MATCH(G160,Lithologies!$A$2:$A$5657&amp;" "&amp;Lithologies!$B$2:$B$5657,0),9)</f>
        <v>Clay &amp; Sand</v>
      </c>
      <c r="K160" s="1"/>
    </row>
    <row r="161" spans="7:11" x14ac:dyDescent="0.25">
      <c r="G161" t="str">
        <v>Clay &amp; Sand Fine To Coarse</v>
      </c>
      <c r="H161" s="22" t="str" cm="1">
        <f t="array" ref="H161">INDEX(Lithologies!$A$2:$M$5657,MATCH(G161,Lithologies!$A$2:$A$5657&amp;" "&amp;Lithologies!$B$2:$B$5657,0),7)</f>
        <v>CHECK</v>
      </c>
      <c r="I161" s="23" t="str" cm="1">
        <f t="array" ref="I161">INDEX(Lithologies!$A$2:$M$5657,MATCH(G161,Lithologies!$A$2:$A$5657&amp;" "&amp;Lithologies!$B$2:$B$5657,0),8)</f>
        <v>Clay &amp; Sand</v>
      </c>
      <c r="J161" s="27" t="str" cm="1">
        <f t="array" ref="J161">INDEX(Lithologies!$A$2:$M$5657,MATCH(G161,Lithologies!$A$2:$A$5657&amp;" "&amp;Lithologies!$B$2:$B$5657,0),9)</f>
        <v>Clay &amp; Sand</v>
      </c>
      <c r="K161" s="1"/>
    </row>
    <row r="162" spans="7:11" x14ac:dyDescent="0.25">
      <c r="G162" t="str">
        <v>Clay &amp; Sand Fine To Medium</v>
      </c>
      <c r="H162" s="22" t="str" cm="1">
        <f t="array" ref="H162">INDEX(Lithologies!$A$2:$M$5657,MATCH(G162,Lithologies!$A$2:$A$5657&amp;" "&amp;Lithologies!$B$2:$B$5657,0),7)</f>
        <v>CHECK</v>
      </c>
      <c r="I162" s="23" t="str" cm="1">
        <f t="array" ref="I162">INDEX(Lithologies!$A$2:$M$5657,MATCH(G162,Lithologies!$A$2:$A$5657&amp;" "&amp;Lithologies!$B$2:$B$5657,0),8)</f>
        <v>Clay &amp; Sand</v>
      </c>
      <c r="J162" s="27" t="str" cm="1">
        <f t="array" ref="J162">INDEX(Lithologies!$A$2:$M$5657,MATCH(G162,Lithologies!$A$2:$A$5657&amp;" "&amp;Lithologies!$B$2:$B$5657,0),9)</f>
        <v>Clay &amp; Sand</v>
      </c>
      <c r="K162" s="1"/>
    </row>
    <row r="163" spans="7:11" x14ac:dyDescent="0.25">
      <c r="G163" t="str">
        <v>Clay &amp; Sand Firm</v>
      </c>
      <c r="H163" s="22" t="str" cm="1">
        <f t="array" ref="H163">INDEX(Lithologies!$A$2:$M$5657,MATCH(G163,Lithologies!$A$2:$A$5657&amp;" "&amp;Lithologies!$B$2:$B$5657,0),7)</f>
        <v>CHECK</v>
      </c>
      <c r="I163" s="23" t="str" cm="1">
        <f t="array" ref="I163">INDEX(Lithologies!$A$2:$M$5657,MATCH(G163,Lithologies!$A$2:$A$5657&amp;" "&amp;Lithologies!$B$2:$B$5657,0),8)</f>
        <v>Clay &amp; Sand</v>
      </c>
      <c r="J163" s="27" t="str" cm="1">
        <f t="array" ref="J163">INDEX(Lithologies!$A$2:$M$5657,MATCH(G163,Lithologies!$A$2:$A$5657&amp;" "&amp;Lithologies!$B$2:$B$5657,0),9)</f>
        <v>Clay &amp; Sand</v>
      </c>
      <c r="K163" s="1"/>
    </row>
    <row r="164" spans="7:11" x14ac:dyDescent="0.25">
      <c r="G164" t="str">
        <v>Clay &amp; Sand Gravely</v>
      </c>
      <c r="H164" s="22" t="str" cm="1">
        <f t="array" ref="H164">INDEX(Lithologies!$A$2:$M$5657,MATCH(G164,Lithologies!$A$2:$A$5657&amp;" "&amp;Lithologies!$B$2:$B$5657,0),7)</f>
        <v>CHECK</v>
      </c>
      <c r="I164" s="23" t="str" cm="1">
        <f t="array" ref="I164">INDEX(Lithologies!$A$2:$M$5657,MATCH(G164,Lithologies!$A$2:$A$5657&amp;" "&amp;Lithologies!$B$2:$B$5657,0),8)</f>
        <v>Diamicton</v>
      </c>
      <c r="J164" s="27" t="str" cm="1">
        <f t="array" ref="J164">INDEX(Lithologies!$A$2:$M$5657,MATCH(G164,Lithologies!$A$2:$A$5657&amp;" "&amp;Lithologies!$B$2:$B$5657,0),9)</f>
        <v>Diamicton</v>
      </c>
      <c r="K164" s="1"/>
    </row>
    <row r="165" spans="7:11" x14ac:dyDescent="0.25">
      <c r="G165" t="str">
        <v>Clay &amp; Sand Gummy</v>
      </c>
      <c r="H165" s="22" t="str" cm="1">
        <f t="array" ref="H165">INDEX(Lithologies!$A$2:$M$5657,MATCH(G165,Lithologies!$A$2:$A$5657&amp;" "&amp;Lithologies!$B$2:$B$5657,0),7)</f>
        <v>CHECK</v>
      </c>
      <c r="I165" s="23" t="str" cm="1">
        <f t="array" ref="I165">INDEX(Lithologies!$A$2:$M$5657,MATCH(G165,Lithologies!$A$2:$A$5657&amp;" "&amp;Lithologies!$B$2:$B$5657,0),8)</f>
        <v>Clay &amp; Sand</v>
      </c>
      <c r="J165" s="27" t="str" cm="1">
        <f t="array" ref="J165">INDEX(Lithologies!$A$2:$M$5657,MATCH(G165,Lithologies!$A$2:$A$5657&amp;" "&amp;Lithologies!$B$2:$B$5657,0),9)</f>
        <v>Clay &amp; Sand</v>
      </c>
      <c r="K165" s="1"/>
    </row>
    <row r="166" spans="7:11" x14ac:dyDescent="0.25">
      <c r="G166" t="str">
        <v>Clay &amp; Sand Hard</v>
      </c>
      <c r="H166" s="22" t="str" cm="1">
        <f t="array" ref="H166">INDEX(Lithologies!$A$2:$M$5657,MATCH(G166,Lithologies!$A$2:$A$5657&amp;" "&amp;Lithologies!$B$2:$B$5657,0),7)</f>
        <v>CHECK</v>
      </c>
      <c r="I166" s="23" t="str" cm="1">
        <f t="array" ref="I166">INDEX(Lithologies!$A$2:$M$5657,MATCH(G166,Lithologies!$A$2:$A$5657&amp;" "&amp;Lithologies!$B$2:$B$5657,0),8)</f>
        <v>Clay &amp; Sand</v>
      </c>
      <c r="J166" s="27" t="str" cm="1">
        <f t="array" ref="J166">INDEX(Lithologies!$A$2:$M$5657,MATCH(G166,Lithologies!$A$2:$A$5657&amp;" "&amp;Lithologies!$B$2:$B$5657,0),9)</f>
        <v>Clay &amp; Sand</v>
      </c>
      <c r="K166" s="1"/>
    </row>
    <row r="167" spans="7:11" x14ac:dyDescent="0.25">
      <c r="G167" t="str">
        <v>Clay &amp; Sand Heaving/Quick</v>
      </c>
      <c r="H167" s="22" t="str" cm="1">
        <f t="array" ref="H167">INDEX(Lithologies!$A$2:$M$5657,MATCH(G167,Lithologies!$A$2:$A$5657&amp;" "&amp;Lithologies!$B$2:$B$5657,0),7)</f>
        <v>CHECK</v>
      </c>
      <c r="I167" s="23" t="str" cm="1">
        <f t="array" ref="I167">INDEX(Lithologies!$A$2:$M$5657,MATCH(G167,Lithologies!$A$2:$A$5657&amp;" "&amp;Lithologies!$B$2:$B$5657,0),8)</f>
        <v>Clay &amp; Sand</v>
      </c>
      <c r="J167" s="27" t="str" cm="1">
        <f t="array" ref="J167">INDEX(Lithologies!$A$2:$M$5657,MATCH(G167,Lithologies!$A$2:$A$5657&amp;" "&amp;Lithologies!$B$2:$B$5657,0),9)</f>
        <v>Clay &amp; Sand</v>
      </c>
      <c r="K167" s="1"/>
    </row>
    <row r="168" spans="7:11" x14ac:dyDescent="0.25">
      <c r="G168" t="str">
        <v>Clay &amp; Sand Layered</v>
      </c>
      <c r="H168" s="22" t="str" cm="1">
        <f t="array" ref="H168">INDEX(Lithologies!$A$2:$M$5657,MATCH(G168,Lithologies!$A$2:$A$5657&amp;" "&amp;Lithologies!$B$2:$B$5657,0),7)</f>
        <v>CHECK</v>
      </c>
      <c r="I168" s="23" t="str" cm="1">
        <f t="array" ref="I168">INDEX(Lithologies!$A$2:$M$5657,MATCH(G168,Lithologies!$A$2:$A$5657&amp;" "&amp;Lithologies!$B$2:$B$5657,0),8)</f>
        <v>Clay &amp; Sand</v>
      </c>
      <c r="J168" s="27" t="str" cm="1">
        <f t="array" ref="J168">INDEX(Lithologies!$A$2:$M$5657,MATCH(G168,Lithologies!$A$2:$A$5657&amp;" "&amp;Lithologies!$B$2:$B$5657,0),9)</f>
        <v>Clay &amp; Sand</v>
      </c>
      <c r="K168" s="1"/>
    </row>
    <row r="169" spans="7:11" x14ac:dyDescent="0.25">
      <c r="G169" t="str">
        <v>Clay &amp; Sand Medium To Coarse</v>
      </c>
      <c r="H169" s="22" t="str" cm="1">
        <f t="array" ref="H169">INDEX(Lithologies!$A$2:$M$5657,MATCH(G169,Lithologies!$A$2:$A$5657&amp;" "&amp;Lithologies!$B$2:$B$5657,0),7)</f>
        <v>CHECK</v>
      </c>
      <c r="I169" s="23" t="str" cm="1">
        <f t="array" ref="I169">INDEX(Lithologies!$A$2:$M$5657,MATCH(G169,Lithologies!$A$2:$A$5657&amp;" "&amp;Lithologies!$B$2:$B$5657,0),8)</f>
        <v>Clay &amp; Sand</v>
      </c>
      <c r="J169" s="27" t="str" cm="1">
        <f t="array" ref="J169">INDEX(Lithologies!$A$2:$M$5657,MATCH(G169,Lithologies!$A$2:$A$5657&amp;" "&amp;Lithologies!$B$2:$B$5657,0),9)</f>
        <v>Clay &amp; Sand</v>
      </c>
      <c r="K169" s="1"/>
    </row>
    <row r="170" spans="7:11" x14ac:dyDescent="0.25">
      <c r="G170" t="str">
        <v>Clay &amp; Sand Organic</v>
      </c>
      <c r="H170" s="22" t="str" cm="1">
        <f t="array" ref="H170">INDEX(Lithologies!$A$2:$M$5657,MATCH(G170,Lithologies!$A$2:$A$5657&amp;" "&amp;Lithologies!$B$2:$B$5657,0),7)</f>
        <v>CHECK</v>
      </c>
      <c r="I170" s="23" t="str" cm="1">
        <f t="array" ref="I170">INDEX(Lithologies!$A$2:$M$5657,MATCH(G170,Lithologies!$A$2:$A$5657&amp;" "&amp;Lithologies!$B$2:$B$5657,0),8)</f>
        <v>Clay &amp; Sand</v>
      </c>
      <c r="J170" s="27" t="str" cm="1">
        <f t="array" ref="J170">INDEX(Lithologies!$A$2:$M$5657,MATCH(G170,Lithologies!$A$2:$A$5657&amp;" "&amp;Lithologies!$B$2:$B$5657,0),9)</f>
        <v>Clay &amp; Sand</v>
      </c>
      <c r="K170" s="1"/>
    </row>
    <row r="171" spans="7:11" x14ac:dyDescent="0.25">
      <c r="G171" t="str">
        <v>Clay &amp; Sand Porous</v>
      </c>
      <c r="H171" s="22" t="str" cm="1">
        <f t="array" ref="H171">INDEX(Lithologies!$A$2:$M$5657,MATCH(G171,Lithologies!$A$2:$A$5657&amp;" "&amp;Lithologies!$B$2:$B$5657,0),7)</f>
        <v>CHECK</v>
      </c>
      <c r="I171" s="23" t="str" cm="1">
        <f t="array" ref="I171">INDEX(Lithologies!$A$2:$M$5657,MATCH(G171,Lithologies!$A$2:$A$5657&amp;" "&amp;Lithologies!$B$2:$B$5657,0),8)</f>
        <v>Clay &amp; Sand</v>
      </c>
      <c r="J171" s="27" t="str" cm="1">
        <f t="array" ref="J171">INDEX(Lithologies!$A$2:$M$5657,MATCH(G171,Lithologies!$A$2:$A$5657&amp;" "&amp;Lithologies!$B$2:$B$5657,0),9)</f>
        <v>Clay &amp; Sand</v>
      </c>
      <c r="K171" s="1"/>
    </row>
    <row r="172" spans="7:11" x14ac:dyDescent="0.25">
      <c r="G172" t="str">
        <v>Clay &amp; Sand Sandy</v>
      </c>
      <c r="H172" s="22" t="str" cm="1">
        <f t="array" ref="H172">INDEX(Lithologies!$A$2:$M$5657,MATCH(G172,Lithologies!$A$2:$A$5657&amp;" "&amp;Lithologies!$B$2:$B$5657,0),7)</f>
        <v>CHECK</v>
      </c>
      <c r="I172" s="23" t="str" cm="1">
        <f t="array" ref="I172">INDEX(Lithologies!$A$2:$M$5657,MATCH(G172,Lithologies!$A$2:$A$5657&amp;" "&amp;Lithologies!$B$2:$B$5657,0),8)</f>
        <v>Clay &amp; Sand</v>
      </c>
      <c r="J172" s="27" t="str" cm="1">
        <f t="array" ref="J172">INDEX(Lithologies!$A$2:$M$5657,MATCH(G172,Lithologies!$A$2:$A$5657&amp;" "&amp;Lithologies!$B$2:$B$5657,0),9)</f>
        <v>Clay &amp; Sand</v>
      </c>
      <c r="K172" s="1"/>
    </row>
    <row r="173" spans="7:11" x14ac:dyDescent="0.25">
      <c r="G173" t="str">
        <v>Clay &amp; Sand Sticky</v>
      </c>
      <c r="H173" s="22" t="str" cm="1">
        <f t="array" ref="H173">INDEX(Lithologies!$A$2:$M$5657,MATCH(G173,Lithologies!$A$2:$A$5657&amp;" "&amp;Lithologies!$B$2:$B$5657,0),7)</f>
        <v>CHECK</v>
      </c>
      <c r="I173" s="23" t="str" cm="1">
        <f t="array" ref="I173">INDEX(Lithologies!$A$2:$M$5657,MATCH(G173,Lithologies!$A$2:$A$5657&amp;" "&amp;Lithologies!$B$2:$B$5657,0),8)</f>
        <v>Clay &amp; Sand</v>
      </c>
      <c r="J173" s="27" t="str" cm="1">
        <f t="array" ref="J173">INDEX(Lithologies!$A$2:$M$5657,MATCH(G173,Lithologies!$A$2:$A$5657&amp;" "&amp;Lithologies!$B$2:$B$5657,0),9)</f>
        <v>Clay &amp; Sand</v>
      </c>
      <c r="K173" s="1"/>
    </row>
    <row r="174" spans="7:11" x14ac:dyDescent="0.25">
      <c r="G174" t="str">
        <v>Clay &amp; Sand Stoney</v>
      </c>
      <c r="H174" s="22" t="str" cm="1">
        <f t="array" ref="H174">INDEX(Lithologies!$A$2:$M$5657,MATCH(G174,Lithologies!$A$2:$A$5657&amp;" "&amp;Lithologies!$B$2:$B$5657,0),7)</f>
        <v>CHECK</v>
      </c>
      <c r="I174" s="23" t="str" cm="1">
        <f t="array" ref="I174">INDEX(Lithologies!$A$2:$M$5657,MATCH(G174,Lithologies!$A$2:$A$5657&amp;" "&amp;Lithologies!$B$2:$B$5657,0),8)</f>
        <v>Diamicton</v>
      </c>
      <c r="J174" s="27" t="str" cm="1">
        <f t="array" ref="J174">INDEX(Lithologies!$A$2:$M$5657,MATCH(G174,Lithologies!$A$2:$A$5657&amp;" "&amp;Lithologies!$B$2:$B$5657,0),9)</f>
        <v>Diamicton</v>
      </c>
      <c r="K174" s="1"/>
    </row>
    <row r="175" spans="7:11" x14ac:dyDescent="0.25">
      <c r="G175" t="str">
        <v>Clay &amp; Sand Stringers</v>
      </c>
      <c r="H175" s="22" t="str" cm="1">
        <f t="array" ref="H175">INDEX(Lithologies!$A$2:$M$5657,MATCH(G175,Lithologies!$A$2:$A$5657&amp;" "&amp;Lithologies!$B$2:$B$5657,0),7)</f>
        <v>CHECK</v>
      </c>
      <c r="I175" s="23" t="str" cm="1">
        <f t="array" ref="I175">INDEX(Lithologies!$A$2:$M$5657,MATCH(G175,Lithologies!$A$2:$A$5657&amp;" "&amp;Lithologies!$B$2:$B$5657,0),8)</f>
        <v>Clay &amp; Sand</v>
      </c>
      <c r="J175" s="27" t="str" cm="1">
        <f t="array" ref="J175">INDEX(Lithologies!$A$2:$M$5657,MATCH(G175,Lithologies!$A$2:$A$5657&amp;" "&amp;Lithologies!$B$2:$B$5657,0),9)</f>
        <v>Clay &amp; Sand</v>
      </c>
      <c r="K175" s="1"/>
    </row>
    <row r="176" spans="7:11" x14ac:dyDescent="0.25">
      <c r="G176" t="str">
        <v>Clay &amp; Sand Strips</v>
      </c>
      <c r="H176" s="22" t="str" cm="1">
        <f t="array" ref="H176">INDEX(Lithologies!$A$2:$M$5657,MATCH(G176,Lithologies!$A$2:$A$5657&amp;" "&amp;Lithologies!$B$2:$B$5657,0),7)</f>
        <v>CHECK</v>
      </c>
      <c r="I176" s="23" t="str" cm="1">
        <f t="array" ref="I176">INDEX(Lithologies!$A$2:$M$5657,MATCH(G176,Lithologies!$A$2:$A$5657&amp;" "&amp;Lithologies!$B$2:$B$5657,0),8)</f>
        <v>Clay &amp; Sand</v>
      </c>
      <c r="J176" s="27" t="str" cm="1">
        <f t="array" ref="J176">INDEX(Lithologies!$A$2:$M$5657,MATCH(G176,Lithologies!$A$2:$A$5657&amp;" "&amp;Lithologies!$B$2:$B$5657,0),9)</f>
        <v>Clay &amp; Sand</v>
      </c>
      <c r="K176" s="1"/>
    </row>
    <row r="177" spans="7:11" x14ac:dyDescent="0.25">
      <c r="G177" t="str">
        <v>Clay &amp; Sand Swelling</v>
      </c>
      <c r="H177" s="22" t="str" cm="1">
        <f t="array" ref="H177">INDEX(Lithologies!$A$2:$M$5657,MATCH(G177,Lithologies!$A$2:$A$5657&amp;" "&amp;Lithologies!$B$2:$B$5657,0),7)</f>
        <v>CHECK</v>
      </c>
      <c r="I177" s="23" t="str" cm="1">
        <f t="array" ref="I177">INDEX(Lithologies!$A$2:$M$5657,MATCH(G177,Lithologies!$A$2:$A$5657&amp;" "&amp;Lithologies!$B$2:$B$5657,0),8)</f>
        <v>Clay &amp; Sand</v>
      </c>
      <c r="J177" s="27" t="str" cm="1">
        <f t="array" ref="J177">INDEX(Lithologies!$A$2:$M$5657,MATCH(G177,Lithologies!$A$2:$A$5657&amp;" "&amp;Lithologies!$B$2:$B$5657,0),9)</f>
        <v>Clay &amp; Sand</v>
      </c>
      <c r="K177" s="1"/>
    </row>
    <row r="178" spans="7:11" x14ac:dyDescent="0.25">
      <c r="G178" t="str">
        <v>Clay &amp; Sand Very Fine</v>
      </c>
      <c r="H178" s="22" t="str" cm="1">
        <f t="array" ref="H178">INDEX(Lithologies!$A$2:$M$5657,MATCH(G178,Lithologies!$A$2:$A$5657&amp;" "&amp;Lithologies!$B$2:$B$5657,0),7)</f>
        <v>CHECK</v>
      </c>
      <c r="I178" s="23" t="str" cm="1">
        <f t="array" ref="I178">INDEX(Lithologies!$A$2:$M$5657,MATCH(G178,Lithologies!$A$2:$A$5657&amp;" "&amp;Lithologies!$B$2:$B$5657,0),8)</f>
        <v>Clay &amp; Sand</v>
      </c>
      <c r="J178" s="27" t="str" cm="1">
        <f t="array" ref="J178">INDEX(Lithologies!$A$2:$M$5657,MATCH(G178,Lithologies!$A$2:$A$5657&amp;" "&amp;Lithologies!$B$2:$B$5657,0),9)</f>
        <v>Clay &amp; Sand</v>
      </c>
      <c r="K178" s="1"/>
    </row>
    <row r="179" spans="7:11" x14ac:dyDescent="0.25">
      <c r="G179" t="str">
        <v>Clay &amp; Sand Very Fine-Coarse</v>
      </c>
      <c r="H179" s="22" t="str" cm="1">
        <f t="array" ref="H179">INDEX(Lithologies!$A$2:$M$5657,MATCH(G179,Lithologies!$A$2:$A$5657&amp;" "&amp;Lithologies!$B$2:$B$5657,0),7)</f>
        <v>CHECK</v>
      </c>
      <c r="I179" s="23" t="str" cm="1">
        <f t="array" ref="I179">INDEX(Lithologies!$A$2:$M$5657,MATCH(G179,Lithologies!$A$2:$A$5657&amp;" "&amp;Lithologies!$B$2:$B$5657,0),8)</f>
        <v>Clay &amp; Sand</v>
      </c>
      <c r="J179" s="27" t="str" cm="1">
        <f t="array" ref="J179">INDEX(Lithologies!$A$2:$M$5657,MATCH(G179,Lithologies!$A$2:$A$5657&amp;" "&amp;Lithologies!$B$2:$B$5657,0),9)</f>
        <v>Clay &amp; Sand</v>
      </c>
      <c r="K179" s="1"/>
    </row>
    <row r="180" spans="7:11" x14ac:dyDescent="0.25">
      <c r="G180" t="str">
        <v>Clay &amp; Sand Very Fine-Fine</v>
      </c>
      <c r="H180" s="22" t="str" cm="1">
        <f t="array" ref="H180">INDEX(Lithologies!$A$2:$M$5657,MATCH(G180,Lithologies!$A$2:$A$5657&amp;" "&amp;Lithologies!$B$2:$B$5657,0),7)</f>
        <v>CHECK</v>
      </c>
      <c r="I180" s="23" t="str" cm="1">
        <f t="array" ref="I180">INDEX(Lithologies!$A$2:$M$5657,MATCH(G180,Lithologies!$A$2:$A$5657&amp;" "&amp;Lithologies!$B$2:$B$5657,0),8)</f>
        <v>Clay &amp; Sand</v>
      </c>
      <c r="J180" s="27" t="str" cm="1">
        <f t="array" ref="J180">INDEX(Lithologies!$A$2:$M$5657,MATCH(G180,Lithologies!$A$2:$A$5657&amp;" "&amp;Lithologies!$B$2:$B$5657,0),9)</f>
        <v>Clay &amp; Sand</v>
      </c>
      <c r="K180" s="1"/>
    </row>
    <row r="181" spans="7:11" x14ac:dyDescent="0.25">
      <c r="G181" t="str">
        <v>Clay &amp; Sand Very Fine-Medium</v>
      </c>
      <c r="H181" s="22" t="str" cm="1">
        <f t="array" ref="H181">INDEX(Lithologies!$A$2:$M$5657,MATCH(G181,Lithologies!$A$2:$A$5657&amp;" "&amp;Lithologies!$B$2:$B$5657,0),7)</f>
        <v>CHECK</v>
      </c>
      <c r="I181" s="23" t="str" cm="1">
        <f t="array" ref="I181">INDEX(Lithologies!$A$2:$M$5657,MATCH(G181,Lithologies!$A$2:$A$5657&amp;" "&amp;Lithologies!$B$2:$B$5657,0),8)</f>
        <v>Clay &amp; Sand</v>
      </c>
      <c r="J181" s="27" t="str" cm="1">
        <f t="array" ref="J181">INDEX(Lithologies!$A$2:$M$5657,MATCH(G181,Lithologies!$A$2:$A$5657&amp;" "&amp;Lithologies!$B$2:$B$5657,0),9)</f>
        <v>Clay &amp; Sand</v>
      </c>
      <c r="K181" s="1"/>
    </row>
    <row r="182" spans="7:11" x14ac:dyDescent="0.25">
      <c r="G182" t="str">
        <v>Clay &amp; Sand Very Hard</v>
      </c>
      <c r="H182" s="22" t="str" cm="1">
        <f t="array" ref="H182">INDEX(Lithologies!$A$2:$M$5657,MATCH(G182,Lithologies!$A$2:$A$5657&amp;" "&amp;Lithologies!$B$2:$B$5657,0),7)</f>
        <v>CHECK</v>
      </c>
      <c r="I182" s="23" t="str" cm="1">
        <f t="array" ref="I182">INDEX(Lithologies!$A$2:$M$5657,MATCH(G182,Lithologies!$A$2:$A$5657&amp;" "&amp;Lithologies!$B$2:$B$5657,0),8)</f>
        <v>Clay &amp; Sand</v>
      </c>
      <c r="J182" s="27" t="str" cm="1">
        <f t="array" ref="J182">INDEX(Lithologies!$A$2:$M$5657,MATCH(G182,Lithologies!$A$2:$A$5657&amp;" "&amp;Lithologies!$B$2:$B$5657,0),9)</f>
        <v>Clay &amp; Sand</v>
      </c>
      <c r="K182" s="1"/>
    </row>
    <row r="183" spans="7:11" x14ac:dyDescent="0.25">
      <c r="G183" t="str">
        <v>Clay &amp; Sand W/Boulders</v>
      </c>
      <c r="H183" s="22" t="str" cm="1">
        <f t="array" ref="H183">INDEX(Lithologies!$A$2:$M$5657,MATCH(G183,Lithologies!$A$2:$A$5657&amp;" "&amp;Lithologies!$B$2:$B$5657,0),7)</f>
        <v>CHECK</v>
      </c>
      <c r="I183" s="23" t="str" cm="1">
        <f t="array" ref="I183">INDEX(Lithologies!$A$2:$M$5657,MATCH(G183,Lithologies!$A$2:$A$5657&amp;" "&amp;Lithologies!$B$2:$B$5657,0),8)</f>
        <v>Diamicton</v>
      </c>
      <c r="J183" s="27" t="str" cm="1">
        <f t="array" ref="J183">INDEX(Lithologies!$A$2:$M$5657,MATCH(G183,Lithologies!$A$2:$A$5657&amp;" "&amp;Lithologies!$B$2:$B$5657,0),9)</f>
        <v>Diamicton</v>
      </c>
      <c r="K183" s="1"/>
    </row>
    <row r="184" spans="7:11" x14ac:dyDescent="0.25">
      <c r="G184" t="str">
        <v>Clay &amp; Sand W/Clay</v>
      </c>
      <c r="H184" s="22" t="str" cm="1">
        <f t="array" ref="H184">INDEX(Lithologies!$A$2:$M$5657,MATCH(G184,Lithologies!$A$2:$A$5657&amp;" "&amp;Lithologies!$B$2:$B$5657,0),7)</f>
        <v>CHECK</v>
      </c>
      <c r="I184" s="23" t="str" cm="1">
        <f t="array" ref="I184">INDEX(Lithologies!$A$2:$M$5657,MATCH(G184,Lithologies!$A$2:$A$5657&amp;" "&amp;Lithologies!$B$2:$B$5657,0),8)</f>
        <v>Clay &amp; Sand</v>
      </c>
      <c r="J184" s="27" t="str" cm="1">
        <f t="array" ref="J184">INDEX(Lithologies!$A$2:$M$5657,MATCH(G184,Lithologies!$A$2:$A$5657&amp;" "&amp;Lithologies!$B$2:$B$5657,0),9)</f>
        <v>Clay &amp; Sand</v>
      </c>
      <c r="K184" s="1"/>
    </row>
    <row r="185" spans="7:11" x14ac:dyDescent="0.25">
      <c r="G185" t="str">
        <v>Clay &amp; Sand W/Coal</v>
      </c>
      <c r="H185" s="22" t="str" cm="1">
        <f t="array" ref="H185">INDEX(Lithologies!$A$2:$M$5657,MATCH(G185,Lithologies!$A$2:$A$5657&amp;" "&amp;Lithologies!$B$2:$B$5657,0),7)</f>
        <v>CHECK</v>
      </c>
      <c r="I185" s="23" t="str" cm="1">
        <f t="array" ref="I185">INDEX(Lithologies!$A$2:$M$5657,MATCH(G185,Lithologies!$A$2:$A$5657&amp;" "&amp;Lithologies!$B$2:$B$5657,0),8)</f>
        <v>Diamicton</v>
      </c>
      <c r="J185" s="27" t="str" cm="1">
        <f t="array" ref="J185">INDEX(Lithologies!$A$2:$M$5657,MATCH(G185,Lithologies!$A$2:$A$5657&amp;" "&amp;Lithologies!$B$2:$B$5657,0),9)</f>
        <v>Diamicton</v>
      </c>
      <c r="K185" s="1"/>
    </row>
    <row r="186" spans="7:11" x14ac:dyDescent="0.25">
      <c r="G186" t="str">
        <v>Clay &amp; Sand W/Cobbles</v>
      </c>
      <c r="H186" s="22" t="str" cm="1">
        <f t="array" ref="H186">INDEX(Lithologies!$A$2:$M$5657,MATCH(G186,Lithologies!$A$2:$A$5657&amp;" "&amp;Lithologies!$B$2:$B$5657,0),7)</f>
        <v>CHECK</v>
      </c>
      <c r="I186" s="23" t="str" cm="1">
        <f t="array" ref="I186">INDEX(Lithologies!$A$2:$M$5657,MATCH(G186,Lithologies!$A$2:$A$5657&amp;" "&amp;Lithologies!$B$2:$B$5657,0),8)</f>
        <v>Diamicton</v>
      </c>
      <c r="J186" s="27" t="str" cm="1">
        <f t="array" ref="J186">INDEX(Lithologies!$A$2:$M$5657,MATCH(G186,Lithologies!$A$2:$A$5657&amp;" "&amp;Lithologies!$B$2:$B$5657,0),9)</f>
        <v>Diamicton</v>
      </c>
      <c r="K186" s="1"/>
    </row>
    <row r="187" spans="7:11" x14ac:dyDescent="0.25">
      <c r="G187" t="str">
        <v>Clay &amp; Sand W/Gypsum</v>
      </c>
      <c r="H187" s="22" t="str" cm="1">
        <f t="array" ref="H187">INDEX(Lithologies!$A$2:$M$5657,MATCH(G187,Lithologies!$A$2:$A$5657&amp;" "&amp;Lithologies!$B$2:$B$5657,0),7)</f>
        <v>CHECK</v>
      </c>
      <c r="I187" s="23" t="str" cm="1">
        <f t="array" ref="I187">INDEX(Lithologies!$A$2:$M$5657,MATCH(G187,Lithologies!$A$2:$A$5657&amp;" "&amp;Lithologies!$B$2:$B$5657,0),8)</f>
        <v>Diamicton</v>
      </c>
      <c r="J187" s="27" t="str" cm="1">
        <f t="array" ref="J187">INDEX(Lithologies!$A$2:$M$5657,MATCH(G187,Lithologies!$A$2:$A$5657&amp;" "&amp;Lithologies!$B$2:$B$5657,0),9)</f>
        <v>Diamicton</v>
      </c>
      <c r="K187" s="1"/>
    </row>
    <row r="188" spans="7:11" x14ac:dyDescent="0.25">
      <c r="G188" t="str">
        <v>Clay &amp; Sand W/Limestone</v>
      </c>
      <c r="H188" s="22" t="str" cm="1">
        <f t="array" ref="H188">INDEX(Lithologies!$A$2:$M$5657,MATCH(G188,Lithologies!$A$2:$A$5657&amp;" "&amp;Lithologies!$B$2:$B$5657,0),7)</f>
        <v>CHECK</v>
      </c>
      <c r="I188" s="23" t="str" cm="1">
        <f t="array" ref="I188">INDEX(Lithologies!$A$2:$M$5657,MATCH(G188,Lithologies!$A$2:$A$5657&amp;" "&amp;Lithologies!$B$2:$B$5657,0),8)</f>
        <v>Diamicton</v>
      </c>
      <c r="J188" s="27" t="str" cm="1">
        <f t="array" ref="J188">INDEX(Lithologies!$A$2:$M$5657,MATCH(G188,Lithologies!$A$2:$A$5657&amp;" "&amp;Lithologies!$B$2:$B$5657,0),9)</f>
        <v>Diamicton</v>
      </c>
      <c r="K188" s="1"/>
    </row>
    <row r="189" spans="7:11" x14ac:dyDescent="0.25">
      <c r="G189" t="str">
        <v>Clay &amp; Sand W/Sand</v>
      </c>
      <c r="H189" s="22" t="str" cm="1">
        <f t="array" ref="H189">INDEX(Lithologies!$A$2:$M$5657,MATCH(G189,Lithologies!$A$2:$A$5657&amp;" "&amp;Lithologies!$B$2:$B$5657,0),7)</f>
        <v>CHECK</v>
      </c>
      <c r="I189" s="23" t="str" cm="1">
        <f t="array" ref="I189">INDEX(Lithologies!$A$2:$M$5657,MATCH(G189,Lithologies!$A$2:$A$5657&amp;" "&amp;Lithologies!$B$2:$B$5657,0),8)</f>
        <v>Clay &amp; Sand</v>
      </c>
      <c r="J189" s="27" t="str" cm="1">
        <f t="array" ref="J189">INDEX(Lithologies!$A$2:$M$5657,MATCH(G189,Lithologies!$A$2:$A$5657&amp;" "&amp;Lithologies!$B$2:$B$5657,0),9)</f>
        <v>Clay &amp; Sand</v>
      </c>
      <c r="K189" s="1"/>
    </row>
    <row r="190" spans="7:11" x14ac:dyDescent="0.25">
      <c r="G190" t="str">
        <v>Clay &amp; Sand W/Sandstone</v>
      </c>
      <c r="H190" s="22" t="str" cm="1">
        <f t="array" ref="H190">INDEX(Lithologies!$A$2:$M$5657,MATCH(G190,Lithologies!$A$2:$A$5657&amp;" "&amp;Lithologies!$B$2:$B$5657,0),7)</f>
        <v>CHECK</v>
      </c>
      <c r="I190" s="23" t="str" cm="1">
        <f t="array" ref="I190">INDEX(Lithologies!$A$2:$M$5657,MATCH(G190,Lithologies!$A$2:$A$5657&amp;" "&amp;Lithologies!$B$2:$B$5657,0),8)</f>
        <v>Diamicton</v>
      </c>
      <c r="J190" s="27" t="str" cm="1">
        <f t="array" ref="J190">INDEX(Lithologies!$A$2:$M$5657,MATCH(G190,Lithologies!$A$2:$A$5657&amp;" "&amp;Lithologies!$B$2:$B$5657,0),9)</f>
        <v>Diamicton</v>
      </c>
      <c r="K190" s="1"/>
    </row>
    <row r="191" spans="7:11" x14ac:dyDescent="0.25">
      <c r="G191" t="str">
        <v>Clay &amp; Sand W/Shale</v>
      </c>
      <c r="H191" s="22" t="str" cm="1">
        <f t="array" ref="H191">INDEX(Lithologies!$A$2:$M$5657,MATCH(G191,Lithologies!$A$2:$A$5657&amp;" "&amp;Lithologies!$B$2:$B$5657,0),7)</f>
        <v>CHECK</v>
      </c>
      <c r="I191" s="23" t="str" cm="1">
        <f t="array" ref="I191">INDEX(Lithologies!$A$2:$M$5657,MATCH(G191,Lithologies!$A$2:$A$5657&amp;" "&amp;Lithologies!$B$2:$B$5657,0),8)</f>
        <v>Diamicton</v>
      </c>
      <c r="J191" s="27" t="str" cm="1">
        <f t="array" ref="J191">INDEX(Lithologies!$A$2:$M$5657,MATCH(G191,Lithologies!$A$2:$A$5657&amp;" "&amp;Lithologies!$B$2:$B$5657,0),9)</f>
        <v>Diamicton</v>
      </c>
      <c r="K191" s="1"/>
    </row>
    <row r="192" spans="7:11" x14ac:dyDescent="0.25">
      <c r="G192" t="str">
        <v>Clay &amp; Sand W/Silt</v>
      </c>
      <c r="H192" s="22" t="str" cm="1">
        <f t="array" ref="H192">INDEX(Lithologies!$A$2:$M$5657,MATCH(G192,Lithologies!$A$2:$A$5657&amp;" "&amp;Lithologies!$B$2:$B$5657,0),7)</f>
        <v>CHECK</v>
      </c>
      <c r="I192" s="23" t="str" cm="1">
        <f t="array" ref="I192">INDEX(Lithologies!$A$2:$M$5657,MATCH(G192,Lithologies!$A$2:$A$5657&amp;" "&amp;Lithologies!$B$2:$B$5657,0),8)</f>
        <v>Clay &amp; Sand</v>
      </c>
      <c r="J192" s="27" t="str" cm="1">
        <f t="array" ref="J192">INDEX(Lithologies!$A$2:$M$5657,MATCH(G192,Lithologies!$A$2:$A$5657&amp;" "&amp;Lithologies!$B$2:$B$5657,0),9)</f>
        <v>Clay &amp; Sand</v>
      </c>
      <c r="K192" s="1"/>
    </row>
    <row r="193" spans="7:11" x14ac:dyDescent="0.25">
      <c r="G193" t="str">
        <v>Clay &amp; Sand W/Stones</v>
      </c>
      <c r="H193" s="22" t="str" cm="1">
        <f t="array" ref="H193">INDEX(Lithologies!$A$2:$M$5657,MATCH(G193,Lithologies!$A$2:$A$5657&amp;" "&amp;Lithologies!$B$2:$B$5657,0),7)</f>
        <v>CHECK</v>
      </c>
      <c r="I193" s="23" t="str" cm="1">
        <f t="array" ref="I193">INDEX(Lithologies!$A$2:$M$5657,MATCH(G193,Lithologies!$A$2:$A$5657&amp;" "&amp;Lithologies!$B$2:$B$5657,0),8)</f>
        <v>Diamicton</v>
      </c>
      <c r="J193" s="27" t="str" cm="1">
        <f t="array" ref="J193">INDEX(Lithologies!$A$2:$M$5657,MATCH(G193,Lithologies!$A$2:$A$5657&amp;" "&amp;Lithologies!$B$2:$B$5657,0),9)</f>
        <v>Diamicton</v>
      </c>
      <c r="K193" s="1"/>
    </row>
    <row r="194" spans="7:11" x14ac:dyDescent="0.25">
      <c r="G194" t="str">
        <v>Clay &amp; Sand Water Bearing</v>
      </c>
      <c r="H194" s="22" t="str" cm="1">
        <f t="array" ref="H194">INDEX(Lithologies!$A$2:$M$5657,MATCH(G194,Lithologies!$A$2:$A$5657&amp;" "&amp;Lithologies!$B$2:$B$5657,0),7)</f>
        <v>CHECK</v>
      </c>
      <c r="I194" s="23" t="str" cm="1">
        <f t="array" ref="I194">INDEX(Lithologies!$A$2:$M$5657,MATCH(G194,Lithologies!$A$2:$A$5657&amp;" "&amp;Lithologies!$B$2:$B$5657,0),8)</f>
        <v>Clay &amp; Sand</v>
      </c>
      <c r="J194" s="27" t="str" cm="1">
        <f t="array" ref="J194">INDEX(Lithologies!$A$2:$M$5657,MATCH(G194,Lithologies!$A$2:$A$5657&amp;" "&amp;Lithologies!$B$2:$B$5657,0),9)</f>
        <v>Clay &amp; Sand</v>
      </c>
      <c r="K194" s="1"/>
    </row>
    <row r="195" spans="7:11" x14ac:dyDescent="0.25">
      <c r="G195" t="str">
        <v>Clay &amp; Sand Weathered</v>
      </c>
      <c r="H195" s="22" t="str" cm="1">
        <f t="array" ref="H195">INDEX(Lithologies!$A$2:$M$5657,MATCH(G195,Lithologies!$A$2:$A$5657&amp;" "&amp;Lithologies!$B$2:$B$5657,0),7)</f>
        <v>CHECK</v>
      </c>
      <c r="I195" s="23" t="str" cm="1">
        <f t="array" ref="I195">INDEX(Lithologies!$A$2:$M$5657,MATCH(G195,Lithologies!$A$2:$A$5657&amp;" "&amp;Lithologies!$B$2:$B$5657,0),8)</f>
        <v>Clay &amp; Sand</v>
      </c>
      <c r="J195" s="27" t="str" cm="1">
        <f t="array" ref="J195">INDEX(Lithologies!$A$2:$M$5657,MATCH(G195,Lithologies!$A$2:$A$5657&amp;" "&amp;Lithologies!$B$2:$B$5657,0),9)</f>
        <v>Clay &amp; Sand</v>
      </c>
      <c r="K195" s="1"/>
    </row>
    <row r="196" spans="7:11" x14ac:dyDescent="0.25">
      <c r="G196" t="str">
        <v>Clay &amp; Sand Wet/Moist</v>
      </c>
      <c r="H196" s="22" t="str" cm="1">
        <f t="array" ref="H196">INDEX(Lithologies!$A$2:$M$5657,MATCH(G196,Lithologies!$A$2:$A$5657&amp;" "&amp;Lithologies!$B$2:$B$5657,0),7)</f>
        <v>CHECK</v>
      </c>
      <c r="I196" s="23" t="str" cm="1">
        <f t="array" ref="I196">INDEX(Lithologies!$A$2:$M$5657,MATCH(G196,Lithologies!$A$2:$A$5657&amp;" "&amp;Lithologies!$B$2:$B$5657,0),8)</f>
        <v>Clay &amp; Sand</v>
      </c>
      <c r="J196" s="27" t="str" cm="1">
        <f t="array" ref="J196">INDEX(Lithologies!$A$2:$M$5657,MATCH(G196,Lithologies!$A$2:$A$5657&amp;" "&amp;Lithologies!$B$2:$B$5657,0),9)</f>
        <v>Clay &amp; Sand</v>
      </c>
      <c r="K196" s="1"/>
    </row>
    <row r="197" spans="7:11" x14ac:dyDescent="0.25">
      <c r="G197" t="str">
        <v>Clay &amp; Sand Wood</v>
      </c>
      <c r="H197" s="22" t="str" cm="1">
        <f t="array" ref="H197">INDEX(Lithologies!$A$2:$M$5657,MATCH(G197,Lithologies!$A$2:$A$5657&amp;" "&amp;Lithologies!$B$2:$B$5657,0),7)</f>
        <v>CHECK</v>
      </c>
      <c r="I197" s="23" t="str" cm="1">
        <f t="array" ref="I197">INDEX(Lithologies!$A$2:$M$5657,MATCH(G197,Lithologies!$A$2:$A$5657&amp;" "&amp;Lithologies!$B$2:$B$5657,0),8)</f>
        <v>Clay &amp; Sand</v>
      </c>
      <c r="J197" s="27" t="str" cm="1">
        <f t="array" ref="J197">INDEX(Lithologies!$A$2:$M$5657,MATCH(G197,Lithologies!$A$2:$A$5657&amp;" "&amp;Lithologies!$B$2:$B$5657,0),9)</f>
        <v>Clay &amp; Sand</v>
      </c>
      <c r="K197" s="1"/>
    </row>
    <row r="198" spans="7:11" x14ac:dyDescent="0.25">
      <c r="G198" t="str">
        <v>Clay &amp; Silt Clayey</v>
      </c>
      <c r="H198" s="22" t="str" cm="1">
        <f t="array" ref="H198">INDEX(Lithologies!$A$2:$M$5657,MATCH(G198,Lithologies!$A$2:$A$5657&amp;" "&amp;Lithologies!$B$2:$B$5657,0),7)</f>
        <v>CHECK</v>
      </c>
      <c r="I198" s="23" t="str" cm="1">
        <f t="array" ref="I198">INDEX(Lithologies!$A$2:$M$5657,MATCH(G198,Lithologies!$A$2:$A$5657&amp;" "&amp;Lithologies!$B$2:$B$5657,0),8)</f>
        <v>Clay</v>
      </c>
      <c r="J198" s="27" t="str" cm="1">
        <f t="array" ref="J198">INDEX(Lithologies!$A$2:$M$5657,MATCH(G198,Lithologies!$A$2:$A$5657&amp;" "&amp;Lithologies!$B$2:$B$5657,0),9)</f>
        <v>Clay</v>
      </c>
      <c r="K198" s="1"/>
    </row>
    <row r="199" spans="7:11" x14ac:dyDescent="0.25">
      <c r="G199" t="str">
        <v>Clay &amp; Silt Coarse</v>
      </c>
      <c r="H199" s="22" t="str" cm="1">
        <f t="array" ref="H199">INDEX(Lithologies!$A$2:$M$5657,MATCH(G199,Lithologies!$A$2:$A$5657&amp;" "&amp;Lithologies!$B$2:$B$5657,0),7)</f>
        <v>CHECK</v>
      </c>
      <c r="I199" s="23" t="str" cm="1">
        <f t="array" ref="I199">INDEX(Lithologies!$A$2:$M$5657,MATCH(G199,Lithologies!$A$2:$A$5657&amp;" "&amp;Lithologies!$B$2:$B$5657,0),8)</f>
        <v>Clay &amp; Sand</v>
      </c>
      <c r="J199" s="27" t="str" cm="1">
        <f t="array" ref="J199">INDEX(Lithologies!$A$2:$M$5657,MATCH(G199,Lithologies!$A$2:$A$5657&amp;" "&amp;Lithologies!$B$2:$B$5657,0),9)</f>
        <v>Clay &amp; Sand</v>
      </c>
      <c r="K199" s="1"/>
    </row>
    <row r="200" spans="7:11" x14ac:dyDescent="0.25">
      <c r="G200" t="str">
        <v>Clay &amp; Silt Fill</v>
      </c>
      <c r="H200" s="22" t="str" cm="1">
        <f t="array" ref="H200">INDEX(Lithologies!$A$2:$M$5657,MATCH(G200,Lithologies!$A$2:$A$5657&amp;" "&amp;Lithologies!$B$2:$B$5657,0),7)</f>
        <v>CHECK</v>
      </c>
      <c r="I200" s="23" t="str" cm="1">
        <f t="array" ref="I200">INDEX(Lithologies!$A$2:$M$5657,MATCH(G200,Lithologies!$A$2:$A$5657&amp;" "&amp;Lithologies!$B$2:$B$5657,0),8)</f>
        <v>Unknown or No Record</v>
      </c>
      <c r="J200" s="27" t="str" cm="1">
        <f t="array" ref="J200">INDEX(Lithologies!$A$2:$M$5657,MATCH(G200,Lithologies!$A$2:$A$5657&amp;" "&amp;Lithologies!$B$2:$B$5657,0),9)</f>
        <v>Unknown or No Record</v>
      </c>
      <c r="K200" s="1"/>
    </row>
    <row r="201" spans="7:11" x14ac:dyDescent="0.25">
      <c r="G201" t="str">
        <v>Clay &amp; Silt Fine</v>
      </c>
      <c r="H201" s="22" t="str" cm="1">
        <f t="array" ref="H201">INDEX(Lithologies!$A$2:$M$5657,MATCH(G201,Lithologies!$A$2:$A$5657&amp;" "&amp;Lithologies!$B$2:$B$5657,0),7)</f>
        <v>CHECK</v>
      </c>
      <c r="I201" s="23" t="str" cm="1">
        <f t="array" ref="I201">INDEX(Lithologies!$A$2:$M$5657,MATCH(G201,Lithologies!$A$2:$A$5657&amp;" "&amp;Lithologies!$B$2:$B$5657,0),8)</f>
        <v>Clay</v>
      </c>
      <c r="J201" s="27" t="str" cm="1">
        <f t="array" ref="J201">INDEX(Lithologies!$A$2:$M$5657,MATCH(G201,Lithologies!$A$2:$A$5657&amp;" "&amp;Lithologies!$B$2:$B$5657,0),9)</f>
        <v>Clay</v>
      </c>
      <c r="K201" s="1"/>
    </row>
    <row r="202" spans="7:11" x14ac:dyDescent="0.25">
      <c r="G202" t="str">
        <v>Clay &amp; Silt Fine To Coarse</v>
      </c>
      <c r="H202" s="22" t="str" cm="1">
        <f t="array" ref="H202">INDEX(Lithologies!$A$2:$M$5657,MATCH(G202,Lithologies!$A$2:$A$5657&amp;" "&amp;Lithologies!$B$2:$B$5657,0),7)</f>
        <v>CHECK</v>
      </c>
      <c r="I202" s="23" t="str" cm="1">
        <f t="array" ref="I202">INDEX(Lithologies!$A$2:$M$5657,MATCH(G202,Lithologies!$A$2:$A$5657&amp;" "&amp;Lithologies!$B$2:$B$5657,0),8)</f>
        <v>Clay &amp; Sand</v>
      </c>
      <c r="J202" s="27" t="str" cm="1">
        <f t="array" ref="J202">INDEX(Lithologies!$A$2:$M$5657,MATCH(G202,Lithologies!$A$2:$A$5657&amp;" "&amp;Lithologies!$B$2:$B$5657,0),9)</f>
        <v>Clay &amp; Sand</v>
      </c>
      <c r="K202" s="1"/>
    </row>
    <row r="203" spans="7:11" x14ac:dyDescent="0.25">
      <c r="G203" t="str">
        <v>Clay &amp; Silt Fine To Medium</v>
      </c>
      <c r="H203" s="22" t="str" cm="1">
        <f t="array" ref="H203">INDEX(Lithologies!$A$2:$M$5657,MATCH(G203,Lithologies!$A$2:$A$5657&amp;" "&amp;Lithologies!$B$2:$B$5657,0),7)</f>
        <v>CHECK</v>
      </c>
      <c r="I203" s="23" t="str" cm="1">
        <f t="array" ref="I203">INDEX(Lithologies!$A$2:$M$5657,MATCH(G203,Lithologies!$A$2:$A$5657&amp;" "&amp;Lithologies!$B$2:$B$5657,0),8)</f>
        <v>Clay &amp; Sand</v>
      </c>
      <c r="J203" s="27" t="str" cm="1">
        <f t="array" ref="J203">INDEX(Lithologies!$A$2:$M$5657,MATCH(G203,Lithologies!$A$2:$A$5657&amp;" "&amp;Lithologies!$B$2:$B$5657,0),9)</f>
        <v>Clay &amp; Sand</v>
      </c>
      <c r="K203" s="1"/>
    </row>
    <row r="204" spans="7:11" x14ac:dyDescent="0.25">
      <c r="G204" t="str">
        <v>Clay &amp; Silt Firm</v>
      </c>
      <c r="H204" s="22" t="str" cm="1">
        <f t="array" ref="H204">INDEX(Lithologies!$A$2:$M$5657,MATCH(G204,Lithologies!$A$2:$A$5657&amp;" "&amp;Lithologies!$B$2:$B$5657,0),7)</f>
        <v>CHECK</v>
      </c>
      <c r="I204" s="23" t="str" cm="1">
        <f t="array" ref="I204">INDEX(Lithologies!$A$2:$M$5657,MATCH(G204,Lithologies!$A$2:$A$5657&amp;" "&amp;Lithologies!$B$2:$B$5657,0),8)</f>
        <v>Clay</v>
      </c>
      <c r="J204" s="27" t="str" cm="1">
        <f t="array" ref="J204">INDEX(Lithologies!$A$2:$M$5657,MATCH(G204,Lithologies!$A$2:$A$5657&amp;" "&amp;Lithologies!$B$2:$B$5657,0),9)</f>
        <v>Clay</v>
      </c>
      <c r="K204" s="1"/>
    </row>
    <row r="205" spans="7:11" x14ac:dyDescent="0.25">
      <c r="G205" t="str">
        <v>Clay &amp; Silt Gravely</v>
      </c>
      <c r="H205" s="22" t="str" cm="1">
        <f t="array" ref="H205">INDEX(Lithologies!$A$2:$M$5657,MATCH(G205,Lithologies!$A$2:$A$5657&amp;" "&amp;Lithologies!$B$2:$B$5657,0),7)</f>
        <v>CHECK</v>
      </c>
      <c r="I205" s="23" t="str" cm="1">
        <f t="array" ref="I205">INDEX(Lithologies!$A$2:$M$5657,MATCH(G205,Lithologies!$A$2:$A$5657&amp;" "&amp;Lithologies!$B$2:$B$5657,0),8)</f>
        <v>Diamicton</v>
      </c>
      <c r="J205" s="27" t="str" cm="1">
        <f t="array" ref="J205">INDEX(Lithologies!$A$2:$M$5657,MATCH(G205,Lithologies!$A$2:$A$5657&amp;" "&amp;Lithologies!$B$2:$B$5657,0),9)</f>
        <v>Diamicton</v>
      </c>
      <c r="K205" s="1"/>
    </row>
    <row r="206" spans="7:11" x14ac:dyDescent="0.25">
      <c r="G206" t="str">
        <v>Clay &amp; Silt Gummy</v>
      </c>
      <c r="H206" s="22" t="str" cm="1">
        <f t="array" ref="H206">INDEX(Lithologies!$A$2:$M$5657,MATCH(G206,Lithologies!$A$2:$A$5657&amp;" "&amp;Lithologies!$B$2:$B$5657,0),7)</f>
        <v>CHECK</v>
      </c>
      <c r="I206" s="23" t="str" cm="1">
        <f t="array" ref="I206">INDEX(Lithologies!$A$2:$M$5657,MATCH(G206,Lithologies!$A$2:$A$5657&amp;" "&amp;Lithologies!$B$2:$B$5657,0),8)</f>
        <v>Clay</v>
      </c>
      <c r="J206" s="27" t="str" cm="1">
        <f t="array" ref="J206">INDEX(Lithologies!$A$2:$M$5657,MATCH(G206,Lithologies!$A$2:$A$5657&amp;" "&amp;Lithologies!$B$2:$B$5657,0),9)</f>
        <v>Clay</v>
      </c>
      <c r="K206" s="1"/>
    </row>
    <row r="207" spans="7:11" x14ac:dyDescent="0.25">
      <c r="G207" t="str">
        <v>Clay &amp; Silt Hard</v>
      </c>
      <c r="H207" s="22" t="str" cm="1">
        <f t="array" ref="H207">INDEX(Lithologies!$A$2:$M$5657,MATCH(G207,Lithologies!$A$2:$A$5657&amp;" "&amp;Lithologies!$B$2:$B$5657,0),7)</f>
        <v>CHECK</v>
      </c>
      <c r="I207" s="23" t="str" cm="1">
        <f t="array" ref="I207">INDEX(Lithologies!$A$2:$M$5657,MATCH(G207,Lithologies!$A$2:$A$5657&amp;" "&amp;Lithologies!$B$2:$B$5657,0),8)</f>
        <v>Clay</v>
      </c>
      <c r="J207" s="27" t="str" cm="1">
        <f t="array" ref="J207">INDEX(Lithologies!$A$2:$M$5657,MATCH(G207,Lithologies!$A$2:$A$5657&amp;" "&amp;Lithologies!$B$2:$B$5657,0),9)</f>
        <v>Clay</v>
      </c>
      <c r="K207" s="1"/>
    </row>
    <row r="208" spans="7:11" x14ac:dyDescent="0.25">
      <c r="G208" t="str">
        <v>Clay &amp; Silt Layered</v>
      </c>
      <c r="H208" s="22" t="str" cm="1">
        <f t="array" ref="H208">INDEX(Lithologies!$A$2:$M$5657,MATCH(G208,Lithologies!$A$2:$A$5657&amp;" "&amp;Lithologies!$B$2:$B$5657,0),7)</f>
        <v>CHECK</v>
      </c>
      <c r="I208" s="23" t="str" cm="1">
        <f t="array" ref="I208">INDEX(Lithologies!$A$2:$M$5657,MATCH(G208,Lithologies!$A$2:$A$5657&amp;" "&amp;Lithologies!$B$2:$B$5657,0),8)</f>
        <v>Clay</v>
      </c>
      <c r="J208" s="27" t="str" cm="1">
        <f t="array" ref="J208">INDEX(Lithologies!$A$2:$M$5657,MATCH(G208,Lithologies!$A$2:$A$5657&amp;" "&amp;Lithologies!$B$2:$B$5657,0),9)</f>
        <v>Clay</v>
      </c>
      <c r="K208" s="1"/>
    </row>
    <row r="209" spans="7:11" x14ac:dyDescent="0.25">
      <c r="G209" t="str">
        <v>Clay &amp; Silt Medium</v>
      </c>
      <c r="H209" s="22" t="str" cm="1">
        <f t="array" ref="H209">INDEX(Lithologies!$A$2:$M$5657,MATCH(G209,Lithologies!$A$2:$A$5657&amp;" "&amp;Lithologies!$B$2:$B$5657,0),7)</f>
        <v>CHECK</v>
      </c>
      <c r="I209" s="23" t="str" cm="1">
        <f t="array" ref="I209">INDEX(Lithologies!$A$2:$M$5657,MATCH(G209,Lithologies!$A$2:$A$5657&amp;" "&amp;Lithologies!$B$2:$B$5657,0),8)</f>
        <v>Clay &amp; Sand</v>
      </c>
      <c r="J209" s="27" t="str" cm="1">
        <f t="array" ref="J209">INDEX(Lithologies!$A$2:$M$5657,MATCH(G209,Lithologies!$A$2:$A$5657&amp;" "&amp;Lithologies!$B$2:$B$5657,0),9)</f>
        <v>Clay &amp; Sand</v>
      </c>
      <c r="K209" s="1"/>
    </row>
    <row r="210" spans="7:11" x14ac:dyDescent="0.25">
      <c r="G210" t="str">
        <v>Clay &amp; Silt Sandy</v>
      </c>
      <c r="H210" s="22" t="str" cm="1">
        <f t="array" ref="H210">INDEX(Lithologies!$A$2:$M$5657,MATCH(G210,Lithologies!$A$2:$A$5657&amp;" "&amp;Lithologies!$B$2:$B$5657,0),7)</f>
        <v>CHECK</v>
      </c>
      <c r="I210" s="23" t="str" cm="1">
        <f t="array" ref="I210">INDEX(Lithologies!$A$2:$M$5657,MATCH(G210,Lithologies!$A$2:$A$5657&amp;" "&amp;Lithologies!$B$2:$B$5657,0),8)</f>
        <v>Clay &amp; Sand</v>
      </c>
      <c r="J210" s="27" t="str" cm="1">
        <f t="array" ref="J210">INDEX(Lithologies!$A$2:$M$5657,MATCH(G210,Lithologies!$A$2:$A$5657&amp;" "&amp;Lithologies!$B$2:$B$5657,0),9)</f>
        <v>Clay &amp; Sand</v>
      </c>
      <c r="K210" s="1"/>
    </row>
    <row r="211" spans="7:11" x14ac:dyDescent="0.25">
      <c r="G211" t="str">
        <v>Clay &amp; Silt Silty</v>
      </c>
      <c r="H211" s="22" t="str" cm="1">
        <f t="array" ref="H211">INDEX(Lithologies!$A$2:$M$5657,MATCH(G211,Lithologies!$A$2:$A$5657&amp;" "&amp;Lithologies!$B$2:$B$5657,0),7)</f>
        <v>CHECK</v>
      </c>
      <c r="I211" s="23" t="str" cm="1">
        <f t="array" ref="I211">INDEX(Lithologies!$A$2:$M$5657,MATCH(G211,Lithologies!$A$2:$A$5657&amp;" "&amp;Lithologies!$B$2:$B$5657,0),8)</f>
        <v>Clay</v>
      </c>
      <c r="J211" s="27" t="str" cm="1">
        <f t="array" ref="J211">INDEX(Lithologies!$A$2:$M$5657,MATCH(G211,Lithologies!$A$2:$A$5657&amp;" "&amp;Lithologies!$B$2:$B$5657,0),9)</f>
        <v>Clay</v>
      </c>
      <c r="K211" s="1"/>
    </row>
    <row r="212" spans="7:11" x14ac:dyDescent="0.25">
      <c r="G212" t="str">
        <v>Clay &amp; Silt Sticky</v>
      </c>
      <c r="H212" s="22" t="str" cm="1">
        <f t="array" ref="H212">INDEX(Lithologies!$A$2:$M$5657,MATCH(G212,Lithologies!$A$2:$A$5657&amp;" "&amp;Lithologies!$B$2:$B$5657,0),7)</f>
        <v>CHECK</v>
      </c>
      <c r="I212" s="23" t="str" cm="1">
        <f t="array" ref="I212">INDEX(Lithologies!$A$2:$M$5657,MATCH(G212,Lithologies!$A$2:$A$5657&amp;" "&amp;Lithologies!$B$2:$B$5657,0),8)</f>
        <v>Clay</v>
      </c>
      <c r="J212" s="27" t="str" cm="1">
        <f t="array" ref="J212">INDEX(Lithologies!$A$2:$M$5657,MATCH(G212,Lithologies!$A$2:$A$5657&amp;" "&amp;Lithologies!$B$2:$B$5657,0),9)</f>
        <v>Clay</v>
      </c>
      <c r="K212" s="1"/>
    </row>
    <row r="213" spans="7:11" x14ac:dyDescent="0.25">
      <c r="G213" t="str">
        <v>Clay &amp; Silt Stoney</v>
      </c>
      <c r="H213" s="22" t="str" cm="1">
        <f t="array" ref="H213">INDEX(Lithologies!$A$2:$M$5657,MATCH(G213,Lithologies!$A$2:$A$5657&amp;" "&amp;Lithologies!$B$2:$B$5657,0),7)</f>
        <v>CHECK</v>
      </c>
      <c r="I213" s="23" t="str" cm="1">
        <f t="array" ref="I213">INDEX(Lithologies!$A$2:$M$5657,MATCH(G213,Lithologies!$A$2:$A$5657&amp;" "&amp;Lithologies!$B$2:$B$5657,0),8)</f>
        <v>Diamicton</v>
      </c>
      <c r="J213" s="27" t="str" cm="1">
        <f t="array" ref="J213">INDEX(Lithologies!$A$2:$M$5657,MATCH(G213,Lithologies!$A$2:$A$5657&amp;" "&amp;Lithologies!$B$2:$B$5657,0),9)</f>
        <v>Diamicton</v>
      </c>
      <c r="K213" s="1"/>
    </row>
    <row r="214" spans="7:11" x14ac:dyDescent="0.25">
      <c r="G214" t="str">
        <v>Clay &amp; Silt Stringers</v>
      </c>
      <c r="H214" s="22" t="str" cm="1">
        <f t="array" ref="H214">INDEX(Lithologies!$A$2:$M$5657,MATCH(G214,Lithologies!$A$2:$A$5657&amp;" "&amp;Lithologies!$B$2:$B$5657,0),7)</f>
        <v>CHECK</v>
      </c>
      <c r="I214" s="23" t="str" cm="1">
        <f t="array" ref="I214">INDEX(Lithologies!$A$2:$M$5657,MATCH(G214,Lithologies!$A$2:$A$5657&amp;" "&amp;Lithologies!$B$2:$B$5657,0),8)</f>
        <v>Clay</v>
      </c>
      <c r="J214" s="27" t="str" cm="1">
        <f t="array" ref="J214">INDEX(Lithologies!$A$2:$M$5657,MATCH(G214,Lithologies!$A$2:$A$5657&amp;" "&amp;Lithologies!$B$2:$B$5657,0),9)</f>
        <v>Clay</v>
      </c>
      <c r="K214" s="1"/>
    </row>
    <row r="215" spans="7:11" x14ac:dyDescent="0.25">
      <c r="G215" t="str">
        <v>Clay &amp; Silt Strips</v>
      </c>
      <c r="H215" s="22" t="str" cm="1">
        <f t="array" ref="H215">INDEX(Lithologies!$A$2:$M$5657,MATCH(G215,Lithologies!$A$2:$A$5657&amp;" "&amp;Lithologies!$B$2:$B$5657,0),7)</f>
        <v>CHECK</v>
      </c>
      <c r="I215" s="23" t="str" cm="1">
        <f t="array" ref="I215">INDEX(Lithologies!$A$2:$M$5657,MATCH(G215,Lithologies!$A$2:$A$5657&amp;" "&amp;Lithologies!$B$2:$B$5657,0),8)</f>
        <v>Clay</v>
      </c>
      <c r="J215" s="27" t="str" cm="1">
        <f t="array" ref="J215">INDEX(Lithologies!$A$2:$M$5657,MATCH(G215,Lithologies!$A$2:$A$5657&amp;" "&amp;Lithologies!$B$2:$B$5657,0),9)</f>
        <v>Clay</v>
      </c>
      <c r="K215" s="1"/>
    </row>
    <row r="216" spans="7:11" x14ac:dyDescent="0.25">
      <c r="G216" t="str">
        <v>Clay &amp; Silt Very Fine</v>
      </c>
      <c r="H216" s="22" t="str" cm="1">
        <f t="array" ref="H216">INDEX(Lithologies!$A$2:$M$5657,MATCH(G216,Lithologies!$A$2:$A$5657&amp;" "&amp;Lithologies!$B$2:$B$5657,0),7)</f>
        <v>CHECK</v>
      </c>
      <c r="I216" s="23" t="str" cm="1">
        <f t="array" ref="I216">INDEX(Lithologies!$A$2:$M$5657,MATCH(G216,Lithologies!$A$2:$A$5657&amp;" "&amp;Lithologies!$B$2:$B$5657,0),8)</f>
        <v>Clay</v>
      </c>
      <c r="J216" s="27" t="str" cm="1">
        <f t="array" ref="J216">INDEX(Lithologies!$A$2:$M$5657,MATCH(G216,Lithologies!$A$2:$A$5657&amp;" "&amp;Lithologies!$B$2:$B$5657,0),9)</f>
        <v>Clay</v>
      </c>
      <c r="K216" s="1"/>
    </row>
    <row r="217" spans="7:11" x14ac:dyDescent="0.25">
      <c r="G217" t="str">
        <v>Clay &amp; Silt W/Boulders</v>
      </c>
      <c r="H217" s="22" t="str" cm="1">
        <f t="array" ref="H217">INDEX(Lithologies!$A$2:$M$5657,MATCH(G217,Lithologies!$A$2:$A$5657&amp;" "&amp;Lithologies!$B$2:$B$5657,0),7)</f>
        <v>CHECK</v>
      </c>
      <c r="I217" s="23" t="str" cm="1">
        <f t="array" ref="I217">INDEX(Lithologies!$A$2:$M$5657,MATCH(G217,Lithologies!$A$2:$A$5657&amp;" "&amp;Lithologies!$B$2:$B$5657,0),8)</f>
        <v>Diamicton</v>
      </c>
      <c r="J217" s="27" t="str" cm="1">
        <f t="array" ref="J217">INDEX(Lithologies!$A$2:$M$5657,MATCH(G217,Lithologies!$A$2:$A$5657&amp;" "&amp;Lithologies!$B$2:$B$5657,0),9)</f>
        <v>Diamicton</v>
      </c>
      <c r="K217" s="1"/>
    </row>
    <row r="218" spans="7:11" x14ac:dyDescent="0.25">
      <c r="G218" t="str">
        <v>Clay &amp; Silt W/Clay</v>
      </c>
      <c r="H218" s="22" t="str" cm="1">
        <f t="array" ref="H218">INDEX(Lithologies!$A$2:$M$5657,MATCH(G218,Lithologies!$A$2:$A$5657&amp;" "&amp;Lithologies!$B$2:$B$5657,0),7)</f>
        <v>CHECK</v>
      </c>
      <c r="I218" s="23" t="str" cm="1">
        <f t="array" ref="I218">INDEX(Lithologies!$A$2:$M$5657,MATCH(G218,Lithologies!$A$2:$A$5657&amp;" "&amp;Lithologies!$B$2:$B$5657,0),8)</f>
        <v>Clay</v>
      </c>
      <c r="J218" s="27" t="str" cm="1">
        <f t="array" ref="J218">INDEX(Lithologies!$A$2:$M$5657,MATCH(G218,Lithologies!$A$2:$A$5657&amp;" "&amp;Lithologies!$B$2:$B$5657,0),9)</f>
        <v>Clay</v>
      </c>
      <c r="K218" s="1"/>
    </row>
    <row r="219" spans="7:11" x14ac:dyDescent="0.25">
      <c r="G219" t="str">
        <v>Clay &amp; Silt W/Cobbles</v>
      </c>
      <c r="H219" s="22" t="str" cm="1">
        <f t="array" ref="H219">INDEX(Lithologies!$A$2:$M$5657,MATCH(G219,Lithologies!$A$2:$A$5657&amp;" "&amp;Lithologies!$B$2:$B$5657,0),7)</f>
        <v>CHECK</v>
      </c>
      <c r="I219" s="23" t="str" cm="1">
        <f t="array" ref="I219">INDEX(Lithologies!$A$2:$M$5657,MATCH(G219,Lithologies!$A$2:$A$5657&amp;" "&amp;Lithologies!$B$2:$B$5657,0),8)</f>
        <v>Diamicton</v>
      </c>
      <c r="J219" s="27" t="str" cm="1">
        <f t="array" ref="J219">INDEX(Lithologies!$A$2:$M$5657,MATCH(G219,Lithologies!$A$2:$A$5657&amp;" "&amp;Lithologies!$B$2:$B$5657,0),9)</f>
        <v>Diamicton</v>
      </c>
      <c r="K219" s="1"/>
    </row>
    <row r="220" spans="7:11" x14ac:dyDescent="0.25">
      <c r="G220" t="str">
        <v>Clay &amp; Silt W/Gravel</v>
      </c>
      <c r="H220" s="22" t="str" cm="1">
        <f t="array" ref="H220">INDEX(Lithologies!$A$2:$M$5657,MATCH(G220,Lithologies!$A$2:$A$5657&amp;" "&amp;Lithologies!$B$2:$B$5657,0),7)</f>
        <v>CHECK</v>
      </c>
      <c r="I220" s="23" t="str" cm="1">
        <f t="array" ref="I220">INDEX(Lithologies!$A$2:$M$5657,MATCH(G220,Lithologies!$A$2:$A$5657&amp;" "&amp;Lithologies!$B$2:$B$5657,0),8)</f>
        <v>Diamicton</v>
      </c>
      <c r="J220" s="27" t="str" cm="1">
        <f t="array" ref="J220">INDEX(Lithologies!$A$2:$M$5657,MATCH(G220,Lithologies!$A$2:$A$5657&amp;" "&amp;Lithologies!$B$2:$B$5657,0),9)</f>
        <v>Diamicton</v>
      </c>
      <c r="K220" s="1"/>
    </row>
    <row r="221" spans="7:11" x14ac:dyDescent="0.25">
      <c r="G221" t="str">
        <v>Clay &amp; Silt W/Limestone</v>
      </c>
      <c r="H221" s="22" t="str" cm="1">
        <f t="array" ref="H221">INDEX(Lithologies!$A$2:$M$5657,MATCH(G221,Lithologies!$A$2:$A$5657&amp;" "&amp;Lithologies!$B$2:$B$5657,0),7)</f>
        <v>CHECK</v>
      </c>
      <c r="I221" s="23" t="str" cm="1">
        <f t="array" ref="I221">INDEX(Lithologies!$A$2:$M$5657,MATCH(G221,Lithologies!$A$2:$A$5657&amp;" "&amp;Lithologies!$B$2:$B$5657,0),8)</f>
        <v>Diamicton</v>
      </c>
      <c r="J221" s="27" t="str" cm="1">
        <f t="array" ref="J221">INDEX(Lithologies!$A$2:$M$5657,MATCH(G221,Lithologies!$A$2:$A$5657&amp;" "&amp;Lithologies!$B$2:$B$5657,0),9)</f>
        <v>Diamicton</v>
      </c>
      <c r="K221" s="1"/>
    </row>
    <row r="222" spans="7:11" x14ac:dyDescent="0.25">
      <c r="G222" t="str">
        <v>Clay &amp; Silt W/Sand</v>
      </c>
      <c r="H222" s="22" t="str" cm="1">
        <f t="array" ref="H222">INDEX(Lithologies!$A$2:$M$5657,MATCH(G222,Lithologies!$A$2:$A$5657&amp;" "&amp;Lithologies!$B$2:$B$5657,0),7)</f>
        <v>CHECK</v>
      </c>
      <c r="I222" s="23" t="str" cm="1">
        <f t="array" ref="I222">INDEX(Lithologies!$A$2:$M$5657,MATCH(G222,Lithologies!$A$2:$A$5657&amp;" "&amp;Lithologies!$B$2:$B$5657,0),8)</f>
        <v>Clay &amp; Sand</v>
      </c>
      <c r="J222" s="27" t="str" cm="1">
        <f t="array" ref="J222">INDEX(Lithologies!$A$2:$M$5657,MATCH(G222,Lithologies!$A$2:$A$5657&amp;" "&amp;Lithologies!$B$2:$B$5657,0),9)</f>
        <v>Clay &amp; Sand</v>
      </c>
      <c r="K222" s="1"/>
    </row>
    <row r="223" spans="7:11" x14ac:dyDescent="0.25">
      <c r="G223" t="str">
        <v>Clay &amp; Silt W/Sandstone</v>
      </c>
      <c r="H223" s="22" t="str" cm="1">
        <f t="array" ref="H223">INDEX(Lithologies!$A$2:$M$5657,MATCH(G223,Lithologies!$A$2:$A$5657&amp;" "&amp;Lithologies!$B$2:$B$5657,0),7)</f>
        <v>CHECK</v>
      </c>
      <c r="I223" s="23" t="str" cm="1">
        <f t="array" ref="I223">INDEX(Lithologies!$A$2:$M$5657,MATCH(G223,Lithologies!$A$2:$A$5657&amp;" "&amp;Lithologies!$B$2:$B$5657,0),8)</f>
        <v>Diamicton</v>
      </c>
      <c r="J223" s="27" t="str" cm="1">
        <f t="array" ref="J223">INDEX(Lithologies!$A$2:$M$5657,MATCH(G223,Lithologies!$A$2:$A$5657&amp;" "&amp;Lithologies!$B$2:$B$5657,0),9)</f>
        <v>Diamicton</v>
      </c>
      <c r="K223" s="1"/>
    </row>
    <row r="224" spans="7:11" x14ac:dyDescent="0.25">
      <c r="G224" t="str">
        <v>Clay &amp; Silt W/Silt</v>
      </c>
      <c r="H224" s="22" t="str" cm="1">
        <f t="array" ref="H224">INDEX(Lithologies!$A$2:$M$5657,MATCH(G224,Lithologies!$A$2:$A$5657&amp;" "&amp;Lithologies!$B$2:$B$5657,0),7)</f>
        <v>CHECK</v>
      </c>
      <c r="I224" s="23" t="str" cm="1">
        <f t="array" ref="I224">INDEX(Lithologies!$A$2:$M$5657,MATCH(G224,Lithologies!$A$2:$A$5657&amp;" "&amp;Lithologies!$B$2:$B$5657,0),8)</f>
        <v>Clay</v>
      </c>
      <c r="J224" s="27" t="str" cm="1">
        <f t="array" ref="J224">INDEX(Lithologies!$A$2:$M$5657,MATCH(G224,Lithologies!$A$2:$A$5657&amp;" "&amp;Lithologies!$B$2:$B$5657,0),9)</f>
        <v>Clay</v>
      </c>
      <c r="K224" s="1"/>
    </row>
    <row r="225" spans="7:11" x14ac:dyDescent="0.25">
      <c r="G225" t="str">
        <v>Clay &amp; Silt W/Stones</v>
      </c>
      <c r="H225" s="22" t="str" cm="1">
        <f t="array" ref="H225">INDEX(Lithologies!$A$2:$M$5657,MATCH(G225,Lithologies!$A$2:$A$5657&amp;" "&amp;Lithologies!$B$2:$B$5657,0),7)</f>
        <v>CHECK</v>
      </c>
      <c r="I225" s="23" t="str" cm="1">
        <f t="array" ref="I225">INDEX(Lithologies!$A$2:$M$5657,MATCH(G225,Lithologies!$A$2:$A$5657&amp;" "&amp;Lithologies!$B$2:$B$5657,0),8)</f>
        <v>Diamicton</v>
      </c>
      <c r="J225" s="27" t="str" cm="1">
        <f t="array" ref="J225">INDEX(Lithologies!$A$2:$M$5657,MATCH(G225,Lithologies!$A$2:$A$5657&amp;" "&amp;Lithologies!$B$2:$B$5657,0),9)</f>
        <v>Diamicton</v>
      </c>
      <c r="K225" s="1"/>
    </row>
    <row r="226" spans="7:11" x14ac:dyDescent="0.25">
      <c r="G226" t="str">
        <v>Clay &amp; Silt Water Bearing</v>
      </c>
      <c r="H226" s="22" t="str" cm="1">
        <f t="array" ref="H226">INDEX(Lithologies!$A$2:$M$5657,MATCH(G226,Lithologies!$A$2:$A$5657&amp;" "&amp;Lithologies!$B$2:$B$5657,0),7)</f>
        <v>CHECK</v>
      </c>
      <c r="I226" s="23" t="str" cm="1">
        <f t="array" ref="I226">INDEX(Lithologies!$A$2:$M$5657,MATCH(G226,Lithologies!$A$2:$A$5657&amp;" "&amp;Lithologies!$B$2:$B$5657,0),8)</f>
        <v>Clay</v>
      </c>
      <c r="J226" s="27" t="str" cm="1">
        <f t="array" ref="J226">INDEX(Lithologies!$A$2:$M$5657,MATCH(G226,Lithologies!$A$2:$A$5657&amp;" "&amp;Lithologies!$B$2:$B$5657,0),9)</f>
        <v>Clay</v>
      </c>
      <c r="K226" s="1"/>
    </row>
    <row r="227" spans="7:11" x14ac:dyDescent="0.25">
      <c r="G227" t="str">
        <v>Clay &amp; Silt Wet/Moist</v>
      </c>
      <c r="H227" s="22" t="str" cm="1">
        <f t="array" ref="H227">INDEX(Lithologies!$A$2:$M$5657,MATCH(G227,Lithologies!$A$2:$A$5657&amp;" "&amp;Lithologies!$B$2:$B$5657,0),7)</f>
        <v>CHECK</v>
      </c>
      <c r="I227" s="23" t="str" cm="1">
        <f t="array" ref="I227">INDEX(Lithologies!$A$2:$M$5657,MATCH(G227,Lithologies!$A$2:$A$5657&amp;" "&amp;Lithologies!$B$2:$B$5657,0),8)</f>
        <v>Clay</v>
      </c>
      <c r="J227" s="27" t="str" cm="1">
        <f t="array" ref="J227">INDEX(Lithologies!$A$2:$M$5657,MATCH(G227,Lithologies!$A$2:$A$5657&amp;" "&amp;Lithologies!$B$2:$B$5657,0),9)</f>
        <v>Clay</v>
      </c>
      <c r="K227" s="1"/>
    </row>
    <row r="228" spans="7:11" x14ac:dyDescent="0.25">
      <c r="G228" t="str">
        <v>Clay &amp; Silt Wood</v>
      </c>
      <c r="H228" s="22" t="str" cm="1">
        <f t="array" ref="H228">INDEX(Lithologies!$A$2:$M$5657,MATCH(G228,Lithologies!$A$2:$A$5657&amp;" "&amp;Lithologies!$B$2:$B$5657,0),7)</f>
        <v>CHECK</v>
      </c>
      <c r="I228" s="23" t="str" cm="1">
        <f t="array" ref="I228">INDEX(Lithologies!$A$2:$M$5657,MATCH(G228,Lithologies!$A$2:$A$5657&amp;" "&amp;Lithologies!$B$2:$B$5657,0),8)</f>
        <v>Clay</v>
      </c>
      <c r="J228" s="27" t="str" cm="1">
        <f t="array" ref="J228">INDEX(Lithologies!$A$2:$M$5657,MATCH(G228,Lithologies!$A$2:$A$5657&amp;" "&amp;Lithologies!$B$2:$B$5657,0),9)</f>
        <v>Clay</v>
      </c>
      <c r="K228" s="1"/>
    </row>
    <row r="229" spans="7:11" x14ac:dyDescent="0.25">
      <c r="G229" t="str">
        <v>Clay &amp; Stones Porous</v>
      </c>
      <c r="H229" s="22" t="str" cm="1">
        <f t="array" ref="H229">INDEX(Lithologies!$A$2:$M$5657,MATCH(G229,Lithologies!$A$2:$A$5657&amp;" "&amp;Lithologies!$B$2:$B$5657,0),7)</f>
        <v>CHECK</v>
      </c>
      <c r="I229" s="23" t="str" cm="1">
        <f t="array" ref="I229">INDEX(Lithologies!$A$2:$M$5657,MATCH(G229,Lithologies!$A$2:$A$5657&amp;" "&amp;Lithologies!$B$2:$B$5657,0),8)</f>
        <v>Diamicton</v>
      </c>
      <c r="J229" s="27" t="str" cm="1">
        <f t="array" ref="J229">INDEX(Lithologies!$A$2:$M$5657,MATCH(G229,Lithologies!$A$2:$A$5657&amp;" "&amp;Lithologies!$B$2:$B$5657,0),9)</f>
        <v>Diamicton</v>
      </c>
      <c r="K229" s="1"/>
    </row>
    <row r="230" spans="7:11" x14ac:dyDescent="0.25">
      <c r="G230" t="str">
        <v>Clay &amp; Stones Very Coarse</v>
      </c>
      <c r="H230" s="22" t="str" cm="1">
        <f t="array" ref="H230">INDEX(Lithologies!$A$2:$M$5657,MATCH(G230,Lithologies!$A$2:$A$5657&amp;" "&amp;Lithologies!$B$2:$B$5657,0),7)</f>
        <v>CHECK</v>
      </c>
      <c r="I230" s="23" t="str" cm="1">
        <f t="array" ref="I230">INDEX(Lithologies!$A$2:$M$5657,MATCH(G230,Lithologies!$A$2:$A$5657&amp;" "&amp;Lithologies!$B$2:$B$5657,0),8)</f>
        <v>Diamicton</v>
      </c>
      <c r="J230" s="27" t="str" cm="1">
        <f t="array" ref="J230">INDEX(Lithologies!$A$2:$M$5657,MATCH(G230,Lithologies!$A$2:$A$5657&amp;" "&amp;Lithologies!$B$2:$B$5657,0),9)</f>
        <v>Diamicton</v>
      </c>
      <c r="K230" s="1"/>
    </row>
    <row r="231" spans="7:11" x14ac:dyDescent="0.25">
      <c r="G231" t="str">
        <v>Clay Gravel Sand Broken</v>
      </c>
      <c r="H231" s="22" t="str" cm="1">
        <f t="array" ref="H231">INDEX(Lithologies!$A$2:$M$5657,MATCH(G231,Lithologies!$A$2:$A$5657&amp;" "&amp;Lithologies!$B$2:$B$5657,0),7)</f>
        <v>CHECK</v>
      </c>
      <c r="I231" s="23" t="str" cm="1">
        <f t="array" ref="I231">INDEX(Lithologies!$A$2:$M$5657,MATCH(G231,Lithologies!$A$2:$A$5657&amp;" "&amp;Lithologies!$B$2:$B$5657,0),8)</f>
        <v>Diamicton</v>
      </c>
      <c r="J231" s="27" t="str" cm="1">
        <f t="array" ref="J231">INDEX(Lithologies!$A$2:$M$5657,MATCH(G231,Lithologies!$A$2:$A$5657&amp;" "&amp;Lithologies!$B$2:$B$5657,0),9)</f>
        <v>Diamicton</v>
      </c>
      <c r="K231" s="1"/>
    </row>
    <row r="232" spans="7:11" x14ac:dyDescent="0.25">
      <c r="G232" t="str">
        <v>Clay Gravel Sand Cemented</v>
      </c>
      <c r="H232" s="22" t="str" cm="1">
        <f t="array" ref="H232">INDEX(Lithologies!$A$2:$M$5657,MATCH(G232,Lithologies!$A$2:$A$5657&amp;" "&amp;Lithologies!$B$2:$B$5657,0),7)</f>
        <v>CHECK</v>
      </c>
      <c r="I232" s="23" t="str" cm="1">
        <f t="array" ref="I232">INDEX(Lithologies!$A$2:$M$5657,MATCH(G232,Lithologies!$A$2:$A$5657&amp;" "&amp;Lithologies!$B$2:$B$5657,0),8)</f>
        <v>Diamicton</v>
      </c>
      <c r="J232" s="27" t="str" cm="1">
        <f t="array" ref="J232">INDEX(Lithologies!$A$2:$M$5657,MATCH(G232,Lithologies!$A$2:$A$5657&amp;" "&amp;Lithologies!$B$2:$B$5657,0),9)</f>
        <v>Diamicton</v>
      </c>
      <c r="K232" s="1"/>
    </row>
    <row r="233" spans="7:11" x14ac:dyDescent="0.25">
      <c r="G233" t="str">
        <v>Clay Gravel Sand Clayey</v>
      </c>
      <c r="H233" s="22" t="str" cm="1">
        <f t="array" ref="H233">INDEX(Lithologies!$A$2:$M$5657,MATCH(G233,Lithologies!$A$2:$A$5657&amp;" "&amp;Lithologies!$B$2:$B$5657,0),7)</f>
        <v>CHECK</v>
      </c>
      <c r="I233" s="23" t="str" cm="1">
        <f t="array" ref="I233">INDEX(Lithologies!$A$2:$M$5657,MATCH(G233,Lithologies!$A$2:$A$5657&amp;" "&amp;Lithologies!$B$2:$B$5657,0),8)</f>
        <v>Diamicton</v>
      </c>
      <c r="J233" s="27" t="str" cm="1">
        <f t="array" ref="J233">INDEX(Lithologies!$A$2:$M$5657,MATCH(G233,Lithologies!$A$2:$A$5657&amp;" "&amp;Lithologies!$B$2:$B$5657,0),9)</f>
        <v>Diamicton</v>
      </c>
      <c r="K233" s="1"/>
    </row>
    <row r="234" spans="7:11" x14ac:dyDescent="0.25">
      <c r="G234" t="str">
        <v>Clay Gravel Sand Coarse</v>
      </c>
      <c r="H234" s="22" t="str" cm="1">
        <f t="array" ref="H234">INDEX(Lithologies!$A$2:$M$5657,MATCH(G234,Lithologies!$A$2:$A$5657&amp;" "&amp;Lithologies!$B$2:$B$5657,0),7)</f>
        <v>CHECK</v>
      </c>
      <c r="I234" s="23" t="str" cm="1">
        <f t="array" ref="I234">INDEX(Lithologies!$A$2:$M$5657,MATCH(G234,Lithologies!$A$2:$A$5657&amp;" "&amp;Lithologies!$B$2:$B$5657,0),8)</f>
        <v>Diamicton</v>
      </c>
      <c r="J234" s="27" t="str" cm="1">
        <f t="array" ref="J234">INDEX(Lithologies!$A$2:$M$5657,MATCH(G234,Lithologies!$A$2:$A$5657&amp;" "&amp;Lithologies!$B$2:$B$5657,0),9)</f>
        <v>Diamicton</v>
      </c>
      <c r="K234" s="1"/>
    </row>
    <row r="235" spans="7:11" x14ac:dyDescent="0.25">
      <c r="G235" t="str">
        <v>Clay Gravel Sand Dense</v>
      </c>
      <c r="H235" s="22" t="str" cm="1">
        <f t="array" ref="H235">INDEX(Lithologies!$A$2:$M$5657,MATCH(G235,Lithologies!$A$2:$A$5657&amp;" "&amp;Lithologies!$B$2:$B$5657,0),7)</f>
        <v>CHECK</v>
      </c>
      <c r="I235" s="23" t="str" cm="1">
        <f t="array" ref="I235">INDEX(Lithologies!$A$2:$M$5657,MATCH(G235,Lithologies!$A$2:$A$5657&amp;" "&amp;Lithologies!$B$2:$B$5657,0),8)</f>
        <v>Diamicton</v>
      </c>
      <c r="J235" s="27" t="str" cm="1">
        <f t="array" ref="J235">INDEX(Lithologies!$A$2:$M$5657,MATCH(G235,Lithologies!$A$2:$A$5657&amp;" "&amp;Lithologies!$B$2:$B$5657,0),9)</f>
        <v>Diamicton</v>
      </c>
      <c r="K235" s="1"/>
    </row>
    <row r="236" spans="7:11" x14ac:dyDescent="0.25">
      <c r="G236" t="str">
        <v>Clay Gravel Sand Dry</v>
      </c>
      <c r="H236" s="22" t="str" cm="1">
        <f t="array" ref="H236">INDEX(Lithologies!$A$2:$M$5657,MATCH(G236,Lithologies!$A$2:$A$5657&amp;" "&amp;Lithologies!$B$2:$B$5657,0),7)</f>
        <v>CHECK</v>
      </c>
      <c r="I236" s="23" t="str" cm="1">
        <f t="array" ref="I236">INDEX(Lithologies!$A$2:$M$5657,MATCH(G236,Lithologies!$A$2:$A$5657&amp;" "&amp;Lithologies!$B$2:$B$5657,0),8)</f>
        <v>Diamicton</v>
      </c>
      <c r="J236" s="27" t="str" cm="1">
        <f t="array" ref="J236">INDEX(Lithologies!$A$2:$M$5657,MATCH(G236,Lithologies!$A$2:$A$5657&amp;" "&amp;Lithologies!$B$2:$B$5657,0),9)</f>
        <v>Diamicton</v>
      </c>
      <c r="K236" s="1"/>
    </row>
    <row r="237" spans="7:11" x14ac:dyDescent="0.25">
      <c r="G237" t="str">
        <v>Clay Gravel Sand Fill</v>
      </c>
      <c r="H237" s="22" t="str" cm="1">
        <f t="array" ref="H237">INDEX(Lithologies!$A$2:$M$5657,MATCH(G237,Lithologies!$A$2:$A$5657&amp;" "&amp;Lithologies!$B$2:$B$5657,0),7)</f>
        <v>CHECK</v>
      </c>
      <c r="I237" s="23" t="str" cm="1">
        <f t="array" ref="I237">INDEX(Lithologies!$A$2:$M$5657,MATCH(G237,Lithologies!$A$2:$A$5657&amp;" "&amp;Lithologies!$B$2:$B$5657,0),8)</f>
        <v>Unknown or No Record</v>
      </c>
      <c r="J237" s="27" t="str" cm="1">
        <f t="array" ref="J237">INDEX(Lithologies!$A$2:$M$5657,MATCH(G237,Lithologies!$A$2:$A$5657&amp;" "&amp;Lithologies!$B$2:$B$5657,0),9)</f>
        <v>Unknown or No Record</v>
      </c>
      <c r="K237" s="1"/>
    </row>
    <row r="238" spans="7:11" x14ac:dyDescent="0.25">
      <c r="G238" t="str">
        <v>Clay Gravel Sand Fine</v>
      </c>
      <c r="H238" s="22" t="str" cm="1">
        <f t="array" ref="H238">INDEX(Lithologies!$A$2:$M$5657,MATCH(G238,Lithologies!$A$2:$A$5657&amp;" "&amp;Lithologies!$B$2:$B$5657,0),7)</f>
        <v>CHECK</v>
      </c>
      <c r="I238" s="23" t="str" cm="1">
        <f t="array" ref="I238">INDEX(Lithologies!$A$2:$M$5657,MATCH(G238,Lithologies!$A$2:$A$5657&amp;" "&amp;Lithologies!$B$2:$B$5657,0),8)</f>
        <v>Diamicton</v>
      </c>
      <c r="J238" s="27" t="str" cm="1">
        <f t="array" ref="J238">INDEX(Lithologies!$A$2:$M$5657,MATCH(G238,Lithologies!$A$2:$A$5657&amp;" "&amp;Lithologies!$B$2:$B$5657,0),9)</f>
        <v>Diamicton</v>
      </c>
      <c r="K238" s="1"/>
    </row>
    <row r="239" spans="7:11" x14ac:dyDescent="0.25">
      <c r="G239" t="str">
        <v>Clay Gravel Sand Fine To Coarse</v>
      </c>
      <c r="H239" s="22" t="str" cm="1">
        <f t="array" ref="H239">INDEX(Lithologies!$A$2:$M$5657,MATCH(G239,Lithologies!$A$2:$A$5657&amp;" "&amp;Lithologies!$B$2:$B$5657,0),7)</f>
        <v>CHECK</v>
      </c>
      <c r="I239" s="23" t="str" cm="1">
        <f t="array" ref="I239">INDEX(Lithologies!$A$2:$M$5657,MATCH(G239,Lithologies!$A$2:$A$5657&amp;" "&amp;Lithologies!$B$2:$B$5657,0),8)</f>
        <v>Diamicton</v>
      </c>
      <c r="J239" s="27" t="str" cm="1">
        <f t="array" ref="J239">INDEX(Lithologies!$A$2:$M$5657,MATCH(G239,Lithologies!$A$2:$A$5657&amp;" "&amp;Lithologies!$B$2:$B$5657,0),9)</f>
        <v>Diamicton</v>
      </c>
      <c r="K239" s="1"/>
    </row>
    <row r="240" spans="7:11" x14ac:dyDescent="0.25">
      <c r="G240" t="str">
        <v>Clay Gravel Sand Fine To Medium</v>
      </c>
      <c r="H240" s="22" t="str" cm="1">
        <f t="array" ref="H240">INDEX(Lithologies!$A$2:$M$5657,MATCH(G240,Lithologies!$A$2:$A$5657&amp;" "&amp;Lithologies!$B$2:$B$5657,0),7)</f>
        <v>CHECK</v>
      </c>
      <c r="I240" s="23" t="str" cm="1">
        <f t="array" ref="I240">INDEX(Lithologies!$A$2:$M$5657,MATCH(G240,Lithologies!$A$2:$A$5657&amp;" "&amp;Lithologies!$B$2:$B$5657,0),8)</f>
        <v>Diamicton</v>
      </c>
      <c r="J240" s="27" t="str" cm="1">
        <f t="array" ref="J240">INDEX(Lithologies!$A$2:$M$5657,MATCH(G240,Lithologies!$A$2:$A$5657&amp;" "&amp;Lithologies!$B$2:$B$5657,0),9)</f>
        <v>Diamicton</v>
      </c>
      <c r="K240" s="1"/>
    </row>
    <row r="241" spans="7:11" x14ac:dyDescent="0.25">
      <c r="G241" t="str">
        <v>Clay Gravel Sand Firm</v>
      </c>
      <c r="H241" s="22" t="str" cm="1">
        <f t="array" ref="H241">INDEX(Lithologies!$A$2:$M$5657,MATCH(G241,Lithologies!$A$2:$A$5657&amp;" "&amp;Lithologies!$B$2:$B$5657,0),7)</f>
        <v>CHECK</v>
      </c>
      <c r="I241" s="23" t="str" cm="1">
        <f t="array" ref="I241">INDEX(Lithologies!$A$2:$M$5657,MATCH(G241,Lithologies!$A$2:$A$5657&amp;" "&amp;Lithologies!$B$2:$B$5657,0),8)</f>
        <v>Diamicton</v>
      </c>
      <c r="J241" s="27" t="str" cm="1">
        <f t="array" ref="J241">INDEX(Lithologies!$A$2:$M$5657,MATCH(G241,Lithologies!$A$2:$A$5657&amp;" "&amp;Lithologies!$B$2:$B$5657,0),9)</f>
        <v>Diamicton</v>
      </c>
      <c r="K241" s="1"/>
    </row>
    <row r="242" spans="7:11" x14ac:dyDescent="0.25">
      <c r="G242" t="str">
        <v>Clay Gravel Sand Gravely</v>
      </c>
      <c r="H242" s="22" t="str" cm="1">
        <f t="array" ref="H242">INDEX(Lithologies!$A$2:$M$5657,MATCH(G242,Lithologies!$A$2:$A$5657&amp;" "&amp;Lithologies!$B$2:$B$5657,0),7)</f>
        <v>CHECK</v>
      </c>
      <c r="I242" s="23" t="str" cm="1">
        <f t="array" ref="I242">INDEX(Lithologies!$A$2:$M$5657,MATCH(G242,Lithologies!$A$2:$A$5657&amp;" "&amp;Lithologies!$B$2:$B$5657,0),8)</f>
        <v>Diamicton</v>
      </c>
      <c r="J242" s="27" t="str" cm="1">
        <f t="array" ref="J242">INDEX(Lithologies!$A$2:$M$5657,MATCH(G242,Lithologies!$A$2:$A$5657&amp;" "&amp;Lithologies!$B$2:$B$5657,0),9)</f>
        <v>Diamicton</v>
      </c>
      <c r="K242" s="1"/>
    </row>
    <row r="243" spans="7:11" x14ac:dyDescent="0.25">
      <c r="G243" t="str">
        <v>Clay Gravel Sand Gummy</v>
      </c>
      <c r="H243" s="22" t="str" cm="1">
        <f t="array" ref="H243">INDEX(Lithologies!$A$2:$M$5657,MATCH(G243,Lithologies!$A$2:$A$5657&amp;" "&amp;Lithologies!$B$2:$B$5657,0),7)</f>
        <v>CHECK</v>
      </c>
      <c r="I243" s="23" t="str" cm="1">
        <f t="array" ref="I243">INDEX(Lithologies!$A$2:$M$5657,MATCH(G243,Lithologies!$A$2:$A$5657&amp;" "&amp;Lithologies!$B$2:$B$5657,0),8)</f>
        <v>Diamicton</v>
      </c>
      <c r="J243" s="27" t="str" cm="1">
        <f t="array" ref="J243">INDEX(Lithologies!$A$2:$M$5657,MATCH(G243,Lithologies!$A$2:$A$5657&amp;" "&amp;Lithologies!$B$2:$B$5657,0),9)</f>
        <v>Diamicton</v>
      </c>
      <c r="K243" s="1"/>
    </row>
    <row r="244" spans="7:11" x14ac:dyDescent="0.25">
      <c r="G244" t="str">
        <v>Clay Gravel Sand Hard</v>
      </c>
      <c r="H244" s="22" t="str" cm="1">
        <f t="array" ref="H244">INDEX(Lithologies!$A$2:$M$5657,MATCH(G244,Lithologies!$A$2:$A$5657&amp;" "&amp;Lithologies!$B$2:$B$5657,0),7)</f>
        <v>CHECK</v>
      </c>
      <c r="I244" s="23" t="str" cm="1">
        <f t="array" ref="I244">INDEX(Lithologies!$A$2:$M$5657,MATCH(G244,Lithologies!$A$2:$A$5657&amp;" "&amp;Lithologies!$B$2:$B$5657,0),8)</f>
        <v>Diamicton</v>
      </c>
      <c r="J244" s="27" t="str" cm="1">
        <f t="array" ref="J244">INDEX(Lithologies!$A$2:$M$5657,MATCH(G244,Lithologies!$A$2:$A$5657&amp;" "&amp;Lithologies!$B$2:$B$5657,0),9)</f>
        <v>Diamicton</v>
      </c>
      <c r="K244" s="1"/>
    </row>
    <row r="245" spans="7:11" x14ac:dyDescent="0.25">
      <c r="G245" t="str">
        <v>Clay Gravel Sand Heaving/Quick</v>
      </c>
      <c r="H245" s="22" t="str" cm="1">
        <f t="array" ref="H245">INDEX(Lithologies!$A$2:$M$5657,MATCH(G245,Lithologies!$A$2:$A$5657&amp;" "&amp;Lithologies!$B$2:$B$5657,0),7)</f>
        <v>CHECK</v>
      </c>
      <c r="I245" s="23" t="str" cm="1">
        <f t="array" ref="I245">INDEX(Lithologies!$A$2:$M$5657,MATCH(G245,Lithologies!$A$2:$A$5657&amp;" "&amp;Lithologies!$B$2:$B$5657,0),8)</f>
        <v>Diamicton</v>
      </c>
      <c r="J245" s="27" t="str" cm="1">
        <f t="array" ref="J245">INDEX(Lithologies!$A$2:$M$5657,MATCH(G245,Lithologies!$A$2:$A$5657&amp;" "&amp;Lithologies!$B$2:$B$5657,0),9)</f>
        <v>Diamicton</v>
      </c>
      <c r="K245" s="1"/>
    </row>
    <row r="246" spans="7:11" x14ac:dyDescent="0.25">
      <c r="G246" t="str">
        <v>Clay Gravel Sand Layered</v>
      </c>
      <c r="H246" s="22" t="str" cm="1">
        <f t="array" ref="H246">INDEX(Lithologies!$A$2:$M$5657,MATCH(G246,Lithologies!$A$2:$A$5657&amp;" "&amp;Lithologies!$B$2:$B$5657,0),7)</f>
        <v>CHECK</v>
      </c>
      <c r="I246" s="23" t="str" cm="1">
        <f t="array" ref="I246">INDEX(Lithologies!$A$2:$M$5657,MATCH(G246,Lithologies!$A$2:$A$5657&amp;" "&amp;Lithologies!$B$2:$B$5657,0),8)</f>
        <v>Diamicton</v>
      </c>
      <c r="J246" s="27" t="str" cm="1">
        <f t="array" ref="J246">INDEX(Lithologies!$A$2:$M$5657,MATCH(G246,Lithologies!$A$2:$A$5657&amp;" "&amp;Lithologies!$B$2:$B$5657,0),9)</f>
        <v>Diamicton</v>
      </c>
      <c r="K246" s="1"/>
    </row>
    <row r="247" spans="7:11" x14ac:dyDescent="0.25">
      <c r="G247" t="str">
        <v>Clay Gravel Sand Medium</v>
      </c>
      <c r="H247" s="22" t="str" cm="1">
        <f t="array" ref="H247">INDEX(Lithologies!$A$2:$M$5657,MATCH(G247,Lithologies!$A$2:$A$5657&amp;" "&amp;Lithologies!$B$2:$B$5657,0),7)</f>
        <v>CHECK</v>
      </c>
      <c r="I247" s="23" t="str" cm="1">
        <f t="array" ref="I247">INDEX(Lithologies!$A$2:$M$5657,MATCH(G247,Lithologies!$A$2:$A$5657&amp;" "&amp;Lithologies!$B$2:$B$5657,0),8)</f>
        <v>Diamicton</v>
      </c>
      <c r="J247" s="27" t="str" cm="1">
        <f t="array" ref="J247">INDEX(Lithologies!$A$2:$M$5657,MATCH(G247,Lithologies!$A$2:$A$5657&amp;" "&amp;Lithologies!$B$2:$B$5657,0),9)</f>
        <v>Diamicton</v>
      </c>
      <c r="K247" s="1"/>
    </row>
    <row r="248" spans="7:11" x14ac:dyDescent="0.25">
      <c r="G248" t="str">
        <v>Clay Gravel Sand Medium To Coarse</v>
      </c>
      <c r="H248" s="22" t="str" cm="1">
        <f t="array" ref="H248">INDEX(Lithologies!$A$2:$M$5657,MATCH(G248,Lithologies!$A$2:$A$5657&amp;" "&amp;Lithologies!$B$2:$B$5657,0),7)</f>
        <v>CHECK</v>
      </c>
      <c r="I248" s="23" t="str" cm="1">
        <f t="array" ref="I248">INDEX(Lithologies!$A$2:$M$5657,MATCH(G248,Lithologies!$A$2:$A$5657&amp;" "&amp;Lithologies!$B$2:$B$5657,0),8)</f>
        <v>Diamicton</v>
      </c>
      <c r="J248" s="27" t="str" cm="1">
        <f t="array" ref="J248">INDEX(Lithologies!$A$2:$M$5657,MATCH(G248,Lithologies!$A$2:$A$5657&amp;" "&amp;Lithologies!$B$2:$B$5657,0),9)</f>
        <v>Diamicton</v>
      </c>
      <c r="K248" s="1"/>
    </row>
    <row r="249" spans="7:11" x14ac:dyDescent="0.25">
      <c r="G249" t="str">
        <v>Clay Gravel Sand Organic</v>
      </c>
      <c r="H249" s="22" t="str" cm="1">
        <f t="array" ref="H249">INDEX(Lithologies!$A$2:$M$5657,MATCH(G249,Lithologies!$A$2:$A$5657&amp;" "&amp;Lithologies!$B$2:$B$5657,0),7)</f>
        <v>CHECK</v>
      </c>
      <c r="I249" s="23" t="str" cm="1">
        <f t="array" ref="I249">INDEX(Lithologies!$A$2:$M$5657,MATCH(G249,Lithologies!$A$2:$A$5657&amp;" "&amp;Lithologies!$B$2:$B$5657,0),8)</f>
        <v>Diamicton</v>
      </c>
      <c r="J249" s="27" t="str" cm="1">
        <f t="array" ref="J249">INDEX(Lithologies!$A$2:$M$5657,MATCH(G249,Lithologies!$A$2:$A$5657&amp;" "&amp;Lithologies!$B$2:$B$5657,0),9)</f>
        <v>Diamicton</v>
      </c>
      <c r="K249" s="1"/>
    </row>
    <row r="250" spans="7:11" x14ac:dyDescent="0.25">
      <c r="G250" t="str">
        <v>Clay Gravel Sand Sandy</v>
      </c>
      <c r="H250" s="22" t="str" cm="1">
        <f t="array" ref="H250">INDEX(Lithologies!$A$2:$M$5657,MATCH(G250,Lithologies!$A$2:$A$5657&amp;" "&amp;Lithologies!$B$2:$B$5657,0),7)</f>
        <v>CHECK</v>
      </c>
      <c r="I250" s="23" t="str" cm="1">
        <f t="array" ref="I250">INDEX(Lithologies!$A$2:$M$5657,MATCH(G250,Lithologies!$A$2:$A$5657&amp;" "&amp;Lithologies!$B$2:$B$5657,0),8)</f>
        <v>Diamicton</v>
      </c>
      <c r="J250" s="27" t="str" cm="1">
        <f t="array" ref="J250">INDEX(Lithologies!$A$2:$M$5657,MATCH(G250,Lithologies!$A$2:$A$5657&amp;" "&amp;Lithologies!$B$2:$B$5657,0),9)</f>
        <v>Diamicton</v>
      </c>
      <c r="K250" s="1"/>
    </row>
    <row r="251" spans="7:11" x14ac:dyDescent="0.25">
      <c r="G251" t="str">
        <v>Clay Gravel Sand Silty</v>
      </c>
      <c r="H251" s="22" t="str" cm="1">
        <f t="array" ref="H251">INDEX(Lithologies!$A$2:$M$5657,MATCH(G251,Lithologies!$A$2:$A$5657&amp;" "&amp;Lithologies!$B$2:$B$5657,0),7)</f>
        <v>CHECK</v>
      </c>
      <c r="I251" s="23" t="str" cm="1">
        <f t="array" ref="I251">INDEX(Lithologies!$A$2:$M$5657,MATCH(G251,Lithologies!$A$2:$A$5657&amp;" "&amp;Lithologies!$B$2:$B$5657,0),8)</f>
        <v>Diamicton</v>
      </c>
      <c r="J251" s="27" t="str" cm="1">
        <f t="array" ref="J251">INDEX(Lithologies!$A$2:$M$5657,MATCH(G251,Lithologies!$A$2:$A$5657&amp;" "&amp;Lithologies!$B$2:$B$5657,0),9)</f>
        <v>Diamicton</v>
      </c>
      <c r="K251" s="1"/>
    </row>
    <row r="252" spans="7:11" x14ac:dyDescent="0.25">
      <c r="G252" t="str">
        <v>Clay Gravel Sand Soft</v>
      </c>
      <c r="H252" s="22" t="str" cm="1">
        <f t="array" ref="H252">INDEX(Lithologies!$A$2:$M$5657,MATCH(G252,Lithologies!$A$2:$A$5657&amp;" "&amp;Lithologies!$B$2:$B$5657,0),7)</f>
        <v>CHECK</v>
      </c>
      <c r="I252" s="23" t="str" cm="1">
        <f t="array" ref="I252">INDEX(Lithologies!$A$2:$M$5657,MATCH(G252,Lithologies!$A$2:$A$5657&amp;" "&amp;Lithologies!$B$2:$B$5657,0),8)</f>
        <v>Diamicton</v>
      </c>
      <c r="J252" s="27" t="str" cm="1">
        <f t="array" ref="J252">INDEX(Lithologies!$A$2:$M$5657,MATCH(G252,Lithologies!$A$2:$A$5657&amp;" "&amp;Lithologies!$B$2:$B$5657,0),9)</f>
        <v>Diamicton</v>
      </c>
      <c r="K252" s="1"/>
    </row>
    <row r="253" spans="7:11" x14ac:dyDescent="0.25">
      <c r="G253" t="str">
        <v>Clay Gravel Sand Sticky</v>
      </c>
      <c r="H253" s="22" t="str" cm="1">
        <f t="array" ref="H253">INDEX(Lithologies!$A$2:$M$5657,MATCH(G253,Lithologies!$A$2:$A$5657&amp;" "&amp;Lithologies!$B$2:$B$5657,0),7)</f>
        <v>CHECK</v>
      </c>
      <c r="I253" s="23" t="str" cm="1">
        <f t="array" ref="I253">INDEX(Lithologies!$A$2:$M$5657,MATCH(G253,Lithologies!$A$2:$A$5657&amp;" "&amp;Lithologies!$B$2:$B$5657,0),8)</f>
        <v>Diamicton</v>
      </c>
      <c r="J253" s="27" t="str" cm="1">
        <f t="array" ref="J253">INDEX(Lithologies!$A$2:$M$5657,MATCH(G253,Lithologies!$A$2:$A$5657&amp;" "&amp;Lithologies!$B$2:$B$5657,0),9)</f>
        <v>Diamicton</v>
      </c>
      <c r="K253" s="1"/>
    </row>
    <row r="254" spans="7:11" x14ac:dyDescent="0.25">
      <c r="G254" t="str">
        <v>Clay Gravel Sand Stoney</v>
      </c>
      <c r="H254" s="22" t="str" cm="1">
        <f t="array" ref="H254">INDEX(Lithologies!$A$2:$M$5657,MATCH(G254,Lithologies!$A$2:$A$5657&amp;" "&amp;Lithologies!$B$2:$B$5657,0),7)</f>
        <v>CHECK</v>
      </c>
      <c r="I254" s="23" t="str" cm="1">
        <f t="array" ref="I254">INDEX(Lithologies!$A$2:$M$5657,MATCH(G254,Lithologies!$A$2:$A$5657&amp;" "&amp;Lithologies!$B$2:$B$5657,0),8)</f>
        <v>Diamicton</v>
      </c>
      <c r="J254" s="27" t="str" cm="1">
        <f t="array" ref="J254">INDEX(Lithologies!$A$2:$M$5657,MATCH(G254,Lithologies!$A$2:$A$5657&amp;" "&amp;Lithologies!$B$2:$B$5657,0),9)</f>
        <v>Diamicton</v>
      </c>
      <c r="K254" s="1"/>
    </row>
    <row r="255" spans="7:11" x14ac:dyDescent="0.25">
      <c r="G255" t="str">
        <v>Clay Gravel Sand Stringers</v>
      </c>
      <c r="H255" s="22" t="str" cm="1">
        <f t="array" ref="H255">INDEX(Lithologies!$A$2:$M$5657,MATCH(G255,Lithologies!$A$2:$A$5657&amp;" "&amp;Lithologies!$B$2:$B$5657,0),7)</f>
        <v>CHECK</v>
      </c>
      <c r="I255" s="23" t="str" cm="1">
        <f t="array" ref="I255">INDEX(Lithologies!$A$2:$M$5657,MATCH(G255,Lithologies!$A$2:$A$5657&amp;" "&amp;Lithologies!$B$2:$B$5657,0),8)</f>
        <v>Diamicton</v>
      </c>
      <c r="J255" s="27" t="str" cm="1">
        <f t="array" ref="J255">INDEX(Lithologies!$A$2:$M$5657,MATCH(G255,Lithologies!$A$2:$A$5657&amp;" "&amp;Lithologies!$B$2:$B$5657,0),9)</f>
        <v>Diamicton</v>
      </c>
      <c r="K255" s="1"/>
    </row>
    <row r="256" spans="7:11" x14ac:dyDescent="0.25">
      <c r="G256" t="str">
        <v>Clay Gravel Sand Strips</v>
      </c>
      <c r="H256" s="22" t="str" cm="1">
        <f t="array" ref="H256">INDEX(Lithologies!$A$2:$M$5657,MATCH(G256,Lithologies!$A$2:$A$5657&amp;" "&amp;Lithologies!$B$2:$B$5657,0),7)</f>
        <v>CHECK</v>
      </c>
      <c r="I256" s="23" t="str" cm="1">
        <f t="array" ref="I256">INDEX(Lithologies!$A$2:$M$5657,MATCH(G256,Lithologies!$A$2:$A$5657&amp;" "&amp;Lithologies!$B$2:$B$5657,0),8)</f>
        <v>Diamicton</v>
      </c>
      <c r="J256" s="27" t="str" cm="1">
        <f t="array" ref="J256">INDEX(Lithologies!$A$2:$M$5657,MATCH(G256,Lithologies!$A$2:$A$5657&amp;" "&amp;Lithologies!$B$2:$B$5657,0),9)</f>
        <v>Diamicton</v>
      </c>
      <c r="K256" s="1"/>
    </row>
    <row r="257" spans="7:11" x14ac:dyDescent="0.25">
      <c r="G257" t="str">
        <v>Clay Gravel Sand Very Fine</v>
      </c>
      <c r="H257" s="22" t="str" cm="1">
        <f t="array" ref="H257">INDEX(Lithologies!$A$2:$M$5657,MATCH(G257,Lithologies!$A$2:$A$5657&amp;" "&amp;Lithologies!$B$2:$B$5657,0),7)</f>
        <v>CHECK</v>
      </c>
      <c r="I257" s="23" t="str" cm="1">
        <f t="array" ref="I257">INDEX(Lithologies!$A$2:$M$5657,MATCH(G257,Lithologies!$A$2:$A$5657&amp;" "&amp;Lithologies!$B$2:$B$5657,0),8)</f>
        <v>Diamicton</v>
      </c>
      <c r="J257" s="27" t="str" cm="1">
        <f t="array" ref="J257">INDEX(Lithologies!$A$2:$M$5657,MATCH(G257,Lithologies!$A$2:$A$5657&amp;" "&amp;Lithologies!$B$2:$B$5657,0),9)</f>
        <v>Diamicton</v>
      </c>
      <c r="K257" s="1"/>
    </row>
    <row r="258" spans="7:11" x14ac:dyDescent="0.25">
      <c r="G258" t="str">
        <v>Clay Gravel Sand Very Fine-Coarse</v>
      </c>
      <c r="H258" s="22" t="str" cm="1">
        <f t="array" ref="H258">INDEX(Lithologies!$A$2:$M$5657,MATCH(G258,Lithologies!$A$2:$A$5657&amp;" "&amp;Lithologies!$B$2:$B$5657,0),7)</f>
        <v>CHECK</v>
      </c>
      <c r="I258" s="23" t="str" cm="1">
        <f t="array" ref="I258">INDEX(Lithologies!$A$2:$M$5657,MATCH(G258,Lithologies!$A$2:$A$5657&amp;" "&amp;Lithologies!$B$2:$B$5657,0),8)</f>
        <v>Diamicton</v>
      </c>
      <c r="J258" s="27" t="str" cm="1">
        <f t="array" ref="J258">INDEX(Lithologies!$A$2:$M$5657,MATCH(G258,Lithologies!$A$2:$A$5657&amp;" "&amp;Lithologies!$B$2:$B$5657,0),9)</f>
        <v>Diamicton</v>
      </c>
      <c r="K258" s="1"/>
    </row>
    <row r="259" spans="7:11" x14ac:dyDescent="0.25">
      <c r="G259" t="str">
        <v>Clay Gravel Sand Very Fine-Fine</v>
      </c>
      <c r="H259" s="22" t="str" cm="1">
        <f t="array" ref="H259">INDEX(Lithologies!$A$2:$M$5657,MATCH(G259,Lithologies!$A$2:$A$5657&amp;" "&amp;Lithologies!$B$2:$B$5657,0),7)</f>
        <v>CHECK</v>
      </c>
      <c r="I259" s="23" t="str" cm="1">
        <f t="array" ref="I259">INDEX(Lithologies!$A$2:$M$5657,MATCH(G259,Lithologies!$A$2:$A$5657&amp;" "&amp;Lithologies!$B$2:$B$5657,0),8)</f>
        <v>Diamicton</v>
      </c>
      <c r="J259" s="27" t="str" cm="1">
        <f t="array" ref="J259">INDEX(Lithologies!$A$2:$M$5657,MATCH(G259,Lithologies!$A$2:$A$5657&amp;" "&amp;Lithologies!$B$2:$B$5657,0),9)</f>
        <v>Diamicton</v>
      </c>
      <c r="K259" s="1"/>
    </row>
    <row r="260" spans="7:11" x14ac:dyDescent="0.25">
      <c r="G260" t="str">
        <v>Clay Gravel Sand Very Hard</v>
      </c>
      <c r="H260" s="22" t="str" cm="1">
        <f t="array" ref="H260">INDEX(Lithologies!$A$2:$M$5657,MATCH(G260,Lithologies!$A$2:$A$5657&amp;" "&amp;Lithologies!$B$2:$B$5657,0),7)</f>
        <v>CHECK</v>
      </c>
      <c r="I260" s="23" t="str" cm="1">
        <f t="array" ref="I260">INDEX(Lithologies!$A$2:$M$5657,MATCH(G260,Lithologies!$A$2:$A$5657&amp;" "&amp;Lithologies!$B$2:$B$5657,0),8)</f>
        <v>Diamicton</v>
      </c>
      <c r="J260" s="27" t="str" cm="1">
        <f t="array" ref="J260">INDEX(Lithologies!$A$2:$M$5657,MATCH(G260,Lithologies!$A$2:$A$5657&amp;" "&amp;Lithologies!$B$2:$B$5657,0),9)</f>
        <v>Diamicton</v>
      </c>
      <c r="K260" s="1"/>
    </row>
    <row r="261" spans="7:11" x14ac:dyDescent="0.25">
      <c r="G261" t="str">
        <v>Clay Gravel Sand W/Boulders</v>
      </c>
      <c r="H261" s="22" t="str" cm="1">
        <f t="array" ref="H261">INDEX(Lithologies!$A$2:$M$5657,MATCH(G261,Lithologies!$A$2:$A$5657&amp;" "&amp;Lithologies!$B$2:$B$5657,0),7)</f>
        <v>CHECK</v>
      </c>
      <c r="I261" s="23" t="str" cm="1">
        <f t="array" ref="I261">INDEX(Lithologies!$A$2:$M$5657,MATCH(G261,Lithologies!$A$2:$A$5657&amp;" "&amp;Lithologies!$B$2:$B$5657,0),8)</f>
        <v>Diamicton</v>
      </c>
      <c r="J261" s="27" t="str" cm="1">
        <f t="array" ref="J261">INDEX(Lithologies!$A$2:$M$5657,MATCH(G261,Lithologies!$A$2:$A$5657&amp;" "&amp;Lithologies!$B$2:$B$5657,0),9)</f>
        <v>Diamicton</v>
      </c>
      <c r="K261" s="1"/>
    </row>
    <row r="262" spans="7:11" x14ac:dyDescent="0.25">
      <c r="G262" t="str">
        <v>Clay Gravel Sand W/Clay</v>
      </c>
      <c r="H262" s="22" t="str" cm="1">
        <f t="array" ref="H262">INDEX(Lithologies!$A$2:$M$5657,MATCH(G262,Lithologies!$A$2:$A$5657&amp;" "&amp;Lithologies!$B$2:$B$5657,0),7)</f>
        <v>CHECK</v>
      </c>
      <c r="I262" s="23" t="str" cm="1">
        <f t="array" ref="I262">INDEX(Lithologies!$A$2:$M$5657,MATCH(G262,Lithologies!$A$2:$A$5657&amp;" "&amp;Lithologies!$B$2:$B$5657,0),8)</f>
        <v>Diamicton</v>
      </c>
      <c r="J262" s="27" t="str" cm="1">
        <f t="array" ref="J262">INDEX(Lithologies!$A$2:$M$5657,MATCH(G262,Lithologies!$A$2:$A$5657&amp;" "&amp;Lithologies!$B$2:$B$5657,0),9)</f>
        <v>Diamicton</v>
      </c>
      <c r="K262" s="1"/>
    </row>
    <row r="263" spans="7:11" x14ac:dyDescent="0.25">
      <c r="G263" t="str">
        <v>Clay Gravel Sand W/Coal</v>
      </c>
      <c r="H263" s="22" t="str" cm="1">
        <f t="array" ref="H263">INDEX(Lithologies!$A$2:$M$5657,MATCH(G263,Lithologies!$A$2:$A$5657&amp;" "&amp;Lithologies!$B$2:$B$5657,0),7)</f>
        <v>CHECK</v>
      </c>
      <c r="I263" s="23" t="str" cm="1">
        <f t="array" ref="I263">INDEX(Lithologies!$A$2:$M$5657,MATCH(G263,Lithologies!$A$2:$A$5657&amp;" "&amp;Lithologies!$B$2:$B$5657,0),8)</f>
        <v>Diamicton</v>
      </c>
      <c r="J263" s="27" t="str" cm="1">
        <f t="array" ref="J263">INDEX(Lithologies!$A$2:$M$5657,MATCH(G263,Lithologies!$A$2:$A$5657&amp;" "&amp;Lithologies!$B$2:$B$5657,0),9)</f>
        <v>Diamicton</v>
      </c>
      <c r="K263" s="1"/>
    </row>
    <row r="264" spans="7:11" x14ac:dyDescent="0.25">
      <c r="G264" t="str">
        <v>Clay Gravel Sand W/Cobbles</v>
      </c>
      <c r="H264" s="22" t="str" cm="1">
        <f t="array" ref="H264">INDEX(Lithologies!$A$2:$M$5657,MATCH(G264,Lithologies!$A$2:$A$5657&amp;" "&amp;Lithologies!$B$2:$B$5657,0),7)</f>
        <v>CHECK</v>
      </c>
      <c r="I264" s="23" t="str" cm="1">
        <f t="array" ref="I264">INDEX(Lithologies!$A$2:$M$5657,MATCH(G264,Lithologies!$A$2:$A$5657&amp;" "&amp;Lithologies!$B$2:$B$5657,0),8)</f>
        <v>Diamicton</v>
      </c>
      <c r="J264" s="27" t="str" cm="1">
        <f t="array" ref="J264">INDEX(Lithologies!$A$2:$M$5657,MATCH(G264,Lithologies!$A$2:$A$5657&amp;" "&amp;Lithologies!$B$2:$B$5657,0),9)</f>
        <v>Diamicton</v>
      </c>
      <c r="K264" s="1"/>
    </row>
    <row r="265" spans="7:11" x14ac:dyDescent="0.25">
      <c r="G265" t="str">
        <v>Clay Gravel Sand W/Gravel</v>
      </c>
      <c r="H265" s="22" t="str" cm="1">
        <f t="array" ref="H265">INDEX(Lithologies!$A$2:$M$5657,MATCH(G265,Lithologies!$A$2:$A$5657&amp;" "&amp;Lithologies!$B$2:$B$5657,0),7)</f>
        <v>CHECK</v>
      </c>
      <c r="I265" s="23" t="str" cm="1">
        <f t="array" ref="I265">INDEX(Lithologies!$A$2:$M$5657,MATCH(G265,Lithologies!$A$2:$A$5657&amp;" "&amp;Lithologies!$B$2:$B$5657,0),8)</f>
        <v>Diamicton</v>
      </c>
      <c r="J265" s="27" t="str" cm="1">
        <f t="array" ref="J265">INDEX(Lithologies!$A$2:$M$5657,MATCH(G265,Lithologies!$A$2:$A$5657&amp;" "&amp;Lithologies!$B$2:$B$5657,0),9)</f>
        <v>Diamicton</v>
      </c>
      <c r="K265" s="1"/>
    </row>
    <row r="266" spans="7:11" x14ac:dyDescent="0.25">
      <c r="G266" t="str">
        <v>Clay Gravel Sand W/Gypsum</v>
      </c>
      <c r="H266" s="22" t="str" cm="1">
        <f t="array" ref="H266">INDEX(Lithologies!$A$2:$M$5657,MATCH(G266,Lithologies!$A$2:$A$5657&amp;" "&amp;Lithologies!$B$2:$B$5657,0),7)</f>
        <v>CHECK</v>
      </c>
      <c r="I266" s="23" t="str" cm="1">
        <f t="array" ref="I266">INDEX(Lithologies!$A$2:$M$5657,MATCH(G266,Lithologies!$A$2:$A$5657&amp;" "&amp;Lithologies!$B$2:$B$5657,0),8)</f>
        <v>Diamicton</v>
      </c>
      <c r="J266" s="27" t="str" cm="1">
        <f t="array" ref="J266">INDEX(Lithologies!$A$2:$M$5657,MATCH(G266,Lithologies!$A$2:$A$5657&amp;" "&amp;Lithologies!$B$2:$B$5657,0),9)</f>
        <v>Diamicton</v>
      </c>
      <c r="K266" s="1"/>
    </row>
    <row r="267" spans="7:11" x14ac:dyDescent="0.25">
      <c r="G267" t="str">
        <v>Clay Gravel Sand W/Limestone</v>
      </c>
      <c r="H267" s="22" t="str" cm="1">
        <f t="array" ref="H267">INDEX(Lithologies!$A$2:$M$5657,MATCH(G267,Lithologies!$A$2:$A$5657&amp;" "&amp;Lithologies!$B$2:$B$5657,0),7)</f>
        <v>CHECK</v>
      </c>
      <c r="I267" s="23" t="str" cm="1">
        <f t="array" ref="I267">INDEX(Lithologies!$A$2:$M$5657,MATCH(G267,Lithologies!$A$2:$A$5657&amp;" "&amp;Lithologies!$B$2:$B$5657,0),8)</f>
        <v>Diamicton</v>
      </c>
      <c r="J267" s="27" t="str" cm="1">
        <f t="array" ref="J267">INDEX(Lithologies!$A$2:$M$5657,MATCH(G267,Lithologies!$A$2:$A$5657&amp;" "&amp;Lithologies!$B$2:$B$5657,0),9)</f>
        <v>Diamicton</v>
      </c>
      <c r="K267" s="1"/>
    </row>
    <row r="268" spans="7:11" x14ac:dyDescent="0.25">
      <c r="G268" t="str">
        <v>Clay Gravel Sand W/Sand</v>
      </c>
      <c r="H268" s="22" t="str" cm="1">
        <f t="array" ref="H268">INDEX(Lithologies!$A$2:$M$5657,MATCH(G268,Lithologies!$A$2:$A$5657&amp;" "&amp;Lithologies!$B$2:$B$5657,0),7)</f>
        <v>CHECK</v>
      </c>
      <c r="I268" s="23" t="str" cm="1">
        <f t="array" ref="I268">INDEX(Lithologies!$A$2:$M$5657,MATCH(G268,Lithologies!$A$2:$A$5657&amp;" "&amp;Lithologies!$B$2:$B$5657,0),8)</f>
        <v>Diamicton</v>
      </c>
      <c r="J268" s="27" t="str" cm="1">
        <f t="array" ref="J268">INDEX(Lithologies!$A$2:$M$5657,MATCH(G268,Lithologies!$A$2:$A$5657&amp;" "&amp;Lithologies!$B$2:$B$5657,0),9)</f>
        <v>Diamicton</v>
      </c>
      <c r="K268" s="1"/>
    </row>
    <row r="269" spans="7:11" x14ac:dyDescent="0.25">
      <c r="G269" t="str">
        <v>Clay Gravel Sand W/Sandstone</v>
      </c>
      <c r="H269" s="22" t="str" cm="1">
        <f t="array" ref="H269">INDEX(Lithologies!$A$2:$M$5657,MATCH(G269,Lithologies!$A$2:$A$5657&amp;" "&amp;Lithologies!$B$2:$B$5657,0),7)</f>
        <v>CHECK</v>
      </c>
      <c r="I269" s="23" t="str" cm="1">
        <f t="array" ref="I269">INDEX(Lithologies!$A$2:$M$5657,MATCH(G269,Lithologies!$A$2:$A$5657&amp;" "&amp;Lithologies!$B$2:$B$5657,0),8)</f>
        <v>Diamicton</v>
      </c>
      <c r="J269" s="27" t="str" cm="1">
        <f t="array" ref="J269">INDEX(Lithologies!$A$2:$M$5657,MATCH(G269,Lithologies!$A$2:$A$5657&amp;" "&amp;Lithologies!$B$2:$B$5657,0),9)</f>
        <v>Diamicton</v>
      </c>
      <c r="K269" s="1"/>
    </row>
    <row r="270" spans="7:11" x14ac:dyDescent="0.25">
      <c r="G270" t="str">
        <v>Clay Gravel Sand W/Shale</v>
      </c>
      <c r="H270" s="22" t="str" cm="1">
        <f t="array" ref="H270">INDEX(Lithologies!$A$2:$M$5657,MATCH(G270,Lithologies!$A$2:$A$5657&amp;" "&amp;Lithologies!$B$2:$B$5657,0),7)</f>
        <v>CHECK</v>
      </c>
      <c r="I270" s="23" t="str" cm="1">
        <f t="array" ref="I270">INDEX(Lithologies!$A$2:$M$5657,MATCH(G270,Lithologies!$A$2:$A$5657&amp;" "&amp;Lithologies!$B$2:$B$5657,0),8)</f>
        <v>Diamicton</v>
      </c>
      <c r="J270" s="27" t="str" cm="1">
        <f t="array" ref="J270">INDEX(Lithologies!$A$2:$M$5657,MATCH(G270,Lithologies!$A$2:$A$5657&amp;" "&amp;Lithologies!$B$2:$B$5657,0),9)</f>
        <v>Diamicton</v>
      </c>
      <c r="K270" s="1"/>
    </row>
    <row r="271" spans="7:11" x14ac:dyDescent="0.25">
      <c r="G271" t="str">
        <v>Clay Gravel Sand W/Silt</v>
      </c>
      <c r="H271" s="22" t="str" cm="1">
        <f t="array" ref="H271">INDEX(Lithologies!$A$2:$M$5657,MATCH(G271,Lithologies!$A$2:$A$5657&amp;" "&amp;Lithologies!$B$2:$B$5657,0),7)</f>
        <v>CHECK</v>
      </c>
      <c r="I271" s="23" t="str" cm="1">
        <f t="array" ref="I271">INDEX(Lithologies!$A$2:$M$5657,MATCH(G271,Lithologies!$A$2:$A$5657&amp;" "&amp;Lithologies!$B$2:$B$5657,0),8)</f>
        <v>Diamicton</v>
      </c>
      <c r="J271" s="27" t="str" cm="1">
        <f t="array" ref="J271">INDEX(Lithologies!$A$2:$M$5657,MATCH(G271,Lithologies!$A$2:$A$5657&amp;" "&amp;Lithologies!$B$2:$B$5657,0),9)</f>
        <v>Diamicton</v>
      </c>
      <c r="K271" s="1"/>
    </row>
    <row r="272" spans="7:11" x14ac:dyDescent="0.25">
      <c r="G272" t="str">
        <v>Clay Gravel Sand W/Stones</v>
      </c>
      <c r="H272" s="22" t="str" cm="1">
        <f t="array" ref="H272">INDEX(Lithologies!$A$2:$M$5657,MATCH(G272,Lithologies!$A$2:$A$5657&amp;" "&amp;Lithologies!$B$2:$B$5657,0),7)</f>
        <v>CHECK</v>
      </c>
      <c r="I272" s="23" t="str" cm="1">
        <f t="array" ref="I272">INDEX(Lithologies!$A$2:$M$5657,MATCH(G272,Lithologies!$A$2:$A$5657&amp;" "&amp;Lithologies!$B$2:$B$5657,0),8)</f>
        <v>Diamicton</v>
      </c>
      <c r="J272" s="27" t="str" cm="1">
        <f t="array" ref="J272">INDEX(Lithologies!$A$2:$M$5657,MATCH(G272,Lithologies!$A$2:$A$5657&amp;" "&amp;Lithologies!$B$2:$B$5657,0),9)</f>
        <v>Diamicton</v>
      </c>
      <c r="K272" s="1"/>
    </row>
    <row r="273" spans="7:11" x14ac:dyDescent="0.25">
      <c r="G273" t="str">
        <v>Clay Gravel Sand Water Bearing</v>
      </c>
      <c r="H273" s="22" t="str" cm="1">
        <f t="array" ref="H273">INDEX(Lithologies!$A$2:$M$5657,MATCH(G273,Lithologies!$A$2:$A$5657&amp;" "&amp;Lithologies!$B$2:$B$5657,0),7)</f>
        <v>CHECK</v>
      </c>
      <c r="I273" s="23" t="str" cm="1">
        <f t="array" ref="I273">INDEX(Lithologies!$A$2:$M$5657,MATCH(G273,Lithologies!$A$2:$A$5657&amp;" "&amp;Lithologies!$B$2:$B$5657,0),8)</f>
        <v>Diamicton</v>
      </c>
      <c r="J273" s="27" t="str" cm="1">
        <f t="array" ref="J273">INDEX(Lithologies!$A$2:$M$5657,MATCH(G273,Lithologies!$A$2:$A$5657&amp;" "&amp;Lithologies!$B$2:$B$5657,0),9)</f>
        <v>Diamicton</v>
      </c>
      <c r="K273" s="1"/>
    </row>
    <row r="274" spans="7:11" x14ac:dyDescent="0.25">
      <c r="G274" t="str">
        <v>Clay Gravel Sand Wet/Moist</v>
      </c>
      <c r="H274" s="22" t="str" cm="1">
        <f t="array" ref="H274">INDEX(Lithologies!$A$2:$M$5657,MATCH(G274,Lithologies!$A$2:$A$5657&amp;" "&amp;Lithologies!$B$2:$B$5657,0),7)</f>
        <v>CHECK</v>
      </c>
      <c r="I274" s="23" t="str" cm="1">
        <f t="array" ref="I274">INDEX(Lithologies!$A$2:$M$5657,MATCH(G274,Lithologies!$A$2:$A$5657&amp;" "&amp;Lithologies!$B$2:$B$5657,0),8)</f>
        <v>Diamicton</v>
      </c>
      <c r="J274" s="27" t="str" cm="1">
        <f t="array" ref="J274">INDEX(Lithologies!$A$2:$M$5657,MATCH(G274,Lithologies!$A$2:$A$5657&amp;" "&amp;Lithologies!$B$2:$B$5657,0),9)</f>
        <v>Diamicton</v>
      </c>
      <c r="K274" s="1"/>
    </row>
    <row r="275" spans="7:11" x14ac:dyDescent="0.25">
      <c r="G275" t="str">
        <v>Clay Gravel Sand Wood</v>
      </c>
      <c r="H275" s="22" t="str" cm="1">
        <f t="array" ref="H275">INDEX(Lithologies!$A$2:$M$5657,MATCH(G275,Lithologies!$A$2:$A$5657&amp;" "&amp;Lithologies!$B$2:$B$5657,0),7)</f>
        <v>CHECK</v>
      </c>
      <c r="I275" s="23" t="str" cm="1">
        <f t="array" ref="I275">INDEX(Lithologies!$A$2:$M$5657,MATCH(G275,Lithologies!$A$2:$A$5657&amp;" "&amp;Lithologies!$B$2:$B$5657,0),8)</f>
        <v>Diamicton</v>
      </c>
      <c r="J275" s="27" t="str" cm="1">
        <f t="array" ref="J275">INDEX(Lithologies!$A$2:$M$5657,MATCH(G275,Lithologies!$A$2:$A$5657&amp;" "&amp;Lithologies!$B$2:$B$5657,0),9)</f>
        <v>Diamicton</v>
      </c>
      <c r="K275" s="1"/>
    </row>
    <row r="276" spans="7:11" x14ac:dyDescent="0.25">
      <c r="G276" t="str">
        <v xml:space="preserve">Clay Gravel Silt </v>
      </c>
      <c r="H276" s="22" t="str" cm="1">
        <f t="array" ref="H276">INDEX(Lithologies!$A$2:$M$5657,MATCH(G276,Lithologies!$A$2:$A$5657&amp;" "&amp;Lithologies!$B$2:$B$5657,0),7)</f>
        <v>CHECK</v>
      </c>
      <c r="I276" s="23" t="str" cm="1">
        <f t="array" ref="I276">INDEX(Lithologies!$A$2:$M$5657,MATCH(G276,Lithologies!$A$2:$A$5657&amp;" "&amp;Lithologies!$B$2:$B$5657,0),8)</f>
        <v>Diamicton</v>
      </c>
      <c r="J276" s="27" t="str" cm="1">
        <f t="array" ref="J276">INDEX(Lithologies!$A$2:$M$5657,MATCH(G276,Lithologies!$A$2:$A$5657&amp;" "&amp;Lithologies!$B$2:$B$5657,0),9)</f>
        <v>Diamicton</v>
      </c>
      <c r="K276" s="1"/>
    </row>
    <row r="277" spans="7:11" x14ac:dyDescent="0.25">
      <c r="G277" t="str">
        <v>Clay Gravel Silt Cemented</v>
      </c>
      <c r="H277" s="22" t="str" cm="1">
        <f t="array" ref="H277">INDEX(Lithologies!$A$2:$M$5657,MATCH(G277,Lithologies!$A$2:$A$5657&amp;" "&amp;Lithologies!$B$2:$B$5657,0),7)</f>
        <v>CHECK</v>
      </c>
      <c r="I277" s="23" t="str" cm="1">
        <f t="array" ref="I277">INDEX(Lithologies!$A$2:$M$5657,MATCH(G277,Lithologies!$A$2:$A$5657&amp;" "&amp;Lithologies!$B$2:$B$5657,0),8)</f>
        <v>Diamicton</v>
      </c>
      <c r="J277" s="27" t="str" cm="1">
        <f t="array" ref="J277">INDEX(Lithologies!$A$2:$M$5657,MATCH(G277,Lithologies!$A$2:$A$5657&amp;" "&amp;Lithologies!$B$2:$B$5657,0),9)</f>
        <v>Diamicton</v>
      </c>
      <c r="K277" s="1"/>
    </row>
    <row r="278" spans="7:11" x14ac:dyDescent="0.25">
      <c r="G278" t="str">
        <v>Clay Gravel Silt Clayey</v>
      </c>
      <c r="H278" s="22" t="str" cm="1">
        <f t="array" ref="H278">INDEX(Lithologies!$A$2:$M$5657,MATCH(G278,Lithologies!$A$2:$A$5657&amp;" "&amp;Lithologies!$B$2:$B$5657,0),7)</f>
        <v>CHECK</v>
      </c>
      <c r="I278" s="23" t="str" cm="1">
        <f t="array" ref="I278">INDEX(Lithologies!$A$2:$M$5657,MATCH(G278,Lithologies!$A$2:$A$5657&amp;" "&amp;Lithologies!$B$2:$B$5657,0),8)</f>
        <v>Diamicton</v>
      </c>
      <c r="J278" s="27" t="str" cm="1">
        <f t="array" ref="J278">INDEX(Lithologies!$A$2:$M$5657,MATCH(G278,Lithologies!$A$2:$A$5657&amp;" "&amp;Lithologies!$B$2:$B$5657,0),9)</f>
        <v>Diamicton</v>
      </c>
      <c r="K278" s="1"/>
    </row>
    <row r="279" spans="7:11" x14ac:dyDescent="0.25">
      <c r="G279" t="str">
        <v>Clay Gravel Silt Coarse</v>
      </c>
      <c r="H279" s="22" t="str" cm="1">
        <f t="array" ref="H279">INDEX(Lithologies!$A$2:$M$5657,MATCH(G279,Lithologies!$A$2:$A$5657&amp;" "&amp;Lithologies!$B$2:$B$5657,0),7)</f>
        <v>CHECK</v>
      </c>
      <c r="I279" s="23" t="str" cm="1">
        <f t="array" ref="I279">INDEX(Lithologies!$A$2:$M$5657,MATCH(G279,Lithologies!$A$2:$A$5657&amp;" "&amp;Lithologies!$B$2:$B$5657,0),8)</f>
        <v>Diamicton</v>
      </c>
      <c r="J279" s="27" t="str" cm="1">
        <f t="array" ref="J279">INDEX(Lithologies!$A$2:$M$5657,MATCH(G279,Lithologies!$A$2:$A$5657&amp;" "&amp;Lithologies!$B$2:$B$5657,0),9)</f>
        <v>Diamicton</v>
      </c>
      <c r="K279" s="1"/>
    </row>
    <row r="280" spans="7:11" x14ac:dyDescent="0.25">
      <c r="G280" t="str">
        <v>Clay Gravel Silt Fill</v>
      </c>
      <c r="H280" s="22" t="str" cm="1">
        <f t="array" ref="H280">INDEX(Lithologies!$A$2:$M$5657,MATCH(G280,Lithologies!$A$2:$A$5657&amp;" "&amp;Lithologies!$B$2:$B$5657,0),7)</f>
        <v>CHECK</v>
      </c>
      <c r="I280" s="23" t="str" cm="1">
        <f t="array" ref="I280">INDEX(Lithologies!$A$2:$M$5657,MATCH(G280,Lithologies!$A$2:$A$5657&amp;" "&amp;Lithologies!$B$2:$B$5657,0),8)</f>
        <v>Unknown or No Record</v>
      </c>
      <c r="J280" s="27" t="str" cm="1">
        <f t="array" ref="J280">INDEX(Lithologies!$A$2:$M$5657,MATCH(G280,Lithologies!$A$2:$A$5657&amp;" "&amp;Lithologies!$B$2:$B$5657,0),9)</f>
        <v>Unknown or No Record</v>
      </c>
      <c r="K280" s="1"/>
    </row>
    <row r="281" spans="7:11" x14ac:dyDescent="0.25">
      <c r="G281" t="str">
        <v>Clay Gravel Silt Fine</v>
      </c>
      <c r="H281" s="22" t="str" cm="1">
        <f t="array" ref="H281">INDEX(Lithologies!$A$2:$M$5657,MATCH(G281,Lithologies!$A$2:$A$5657&amp;" "&amp;Lithologies!$B$2:$B$5657,0),7)</f>
        <v>CHECK</v>
      </c>
      <c r="I281" s="23" t="str" cm="1">
        <f t="array" ref="I281">INDEX(Lithologies!$A$2:$M$5657,MATCH(G281,Lithologies!$A$2:$A$5657&amp;" "&amp;Lithologies!$B$2:$B$5657,0),8)</f>
        <v>Diamicton</v>
      </c>
      <c r="J281" s="27" t="str" cm="1">
        <f t="array" ref="J281">INDEX(Lithologies!$A$2:$M$5657,MATCH(G281,Lithologies!$A$2:$A$5657&amp;" "&amp;Lithologies!$B$2:$B$5657,0),9)</f>
        <v>Diamicton</v>
      </c>
      <c r="K281" s="1"/>
    </row>
    <row r="282" spans="7:11" x14ac:dyDescent="0.25">
      <c r="G282" t="str">
        <v>Clay Gravel Silt Fine To Coarse</v>
      </c>
      <c r="H282" s="22" t="str" cm="1">
        <f t="array" ref="H282">INDEX(Lithologies!$A$2:$M$5657,MATCH(G282,Lithologies!$A$2:$A$5657&amp;" "&amp;Lithologies!$B$2:$B$5657,0),7)</f>
        <v>CHECK</v>
      </c>
      <c r="I282" s="23" t="str" cm="1">
        <f t="array" ref="I282">INDEX(Lithologies!$A$2:$M$5657,MATCH(G282,Lithologies!$A$2:$A$5657&amp;" "&amp;Lithologies!$B$2:$B$5657,0),8)</f>
        <v>Diamicton</v>
      </c>
      <c r="J282" s="27" t="str" cm="1">
        <f t="array" ref="J282">INDEX(Lithologies!$A$2:$M$5657,MATCH(G282,Lithologies!$A$2:$A$5657&amp;" "&amp;Lithologies!$B$2:$B$5657,0),9)</f>
        <v>Diamicton</v>
      </c>
      <c r="K282" s="1"/>
    </row>
    <row r="283" spans="7:11" x14ac:dyDescent="0.25">
      <c r="G283" t="str">
        <v>Clay Gravel Silt Firm</v>
      </c>
      <c r="H283" s="22" t="str" cm="1">
        <f t="array" ref="H283">INDEX(Lithologies!$A$2:$M$5657,MATCH(G283,Lithologies!$A$2:$A$5657&amp;" "&amp;Lithologies!$B$2:$B$5657,0),7)</f>
        <v>CHECK</v>
      </c>
      <c r="I283" s="23" t="str" cm="1">
        <f t="array" ref="I283">INDEX(Lithologies!$A$2:$M$5657,MATCH(G283,Lithologies!$A$2:$A$5657&amp;" "&amp;Lithologies!$B$2:$B$5657,0),8)</f>
        <v>Diamicton</v>
      </c>
      <c r="J283" s="27" t="str" cm="1">
        <f t="array" ref="J283">INDEX(Lithologies!$A$2:$M$5657,MATCH(G283,Lithologies!$A$2:$A$5657&amp;" "&amp;Lithologies!$B$2:$B$5657,0),9)</f>
        <v>Diamicton</v>
      </c>
      <c r="K283" s="1"/>
    </row>
    <row r="284" spans="7:11" x14ac:dyDescent="0.25">
      <c r="G284" t="str">
        <v>Clay Gravel Silt Fractured</v>
      </c>
      <c r="H284" s="22" t="str" cm="1">
        <f t="array" ref="H284">INDEX(Lithologies!$A$2:$M$5657,MATCH(G284,Lithologies!$A$2:$A$5657&amp;" "&amp;Lithologies!$B$2:$B$5657,0),7)</f>
        <v>CHECK</v>
      </c>
      <c r="I284" s="23" t="str" cm="1">
        <f t="array" ref="I284">INDEX(Lithologies!$A$2:$M$5657,MATCH(G284,Lithologies!$A$2:$A$5657&amp;" "&amp;Lithologies!$B$2:$B$5657,0),8)</f>
        <v>Diamicton</v>
      </c>
      <c r="J284" s="27" t="str" cm="1">
        <f t="array" ref="J284">INDEX(Lithologies!$A$2:$M$5657,MATCH(G284,Lithologies!$A$2:$A$5657&amp;" "&amp;Lithologies!$B$2:$B$5657,0),9)</f>
        <v>Diamicton</v>
      </c>
      <c r="K284" s="1"/>
    </row>
    <row r="285" spans="7:11" x14ac:dyDescent="0.25">
      <c r="G285" t="str">
        <v>Clay Gravel Silt Gravely</v>
      </c>
      <c r="H285" s="22" t="str" cm="1">
        <f t="array" ref="H285">INDEX(Lithologies!$A$2:$M$5657,MATCH(G285,Lithologies!$A$2:$A$5657&amp;" "&amp;Lithologies!$B$2:$B$5657,0),7)</f>
        <v>CHECK</v>
      </c>
      <c r="I285" s="23" t="str" cm="1">
        <f t="array" ref="I285">INDEX(Lithologies!$A$2:$M$5657,MATCH(G285,Lithologies!$A$2:$A$5657&amp;" "&amp;Lithologies!$B$2:$B$5657,0),8)</f>
        <v>Diamicton</v>
      </c>
      <c r="J285" s="27" t="str" cm="1">
        <f t="array" ref="J285">INDEX(Lithologies!$A$2:$M$5657,MATCH(G285,Lithologies!$A$2:$A$5657&amp;" "&amp;Lithologies!$B$2:$B$5657,0),9)</f>
        <v>Diamicton</v>
      </c>
      <c r="K285" s="1"/>
    </row>
    <row r="286" spans="7:11" x14ac:dyDescent="0.25">
      <c r="G286" t="str">
        <v>Clay Gravel Silt Hard</v>
      </c>
      <c r="H286" s="22" t="str" cm="1">
        <f t="array" ref="H286">INDEX(Lithologies!$A$2:$M$5657,MATCH(G286,Lithologies!$A$2:$A$5657&amp;" "&amp;Lithologies!$B$2:$B$5657,0),7)</f>
        <v>CHECK</v>
      </c>
      <c r="I286" s="23" t="str" cm="1">
        <f t="array" ref="I286">INDEX(Lithologies!$A$2:$M$5657,MATCH(G286,Lithologies!$A$2:$A$5657&amp;" "&amp;Lithologies!$B$2:$B$5657,0),8)</f>
        <v>Diamicton</v>
      </c>
      <c r="J286" s="27" t="str" cm="1">
        <f t="array" ref="J286">INDEX(Lithologies!$A$2:$M$5657,MATCH(G286,Lithologies!$A$2:$A$5657&amp;" "&amp;Lithologies!$B$2:$B$5657,0),9)</f>
        <v>Diamicton</v>
      </c>
      <c r="K286" s="1"/>
    </row>
    <row r="287" spans="7:11" x14ac:dyDescent="0.25">
      <c r="G287" t="str">
        <v>Clay Gravel Silt Medium To Coarse</v>
      </c>
      <c r="H287" s="22" t="str" cm="1">
        <f t="array" ref="H287">INDEX(Lithologies!$A$2:$M$5657,MATCH(G287,Lithologies!$A$2:$A$5657&amp;" "&amp;Lithologies!$B$2:$B$5657,0),7)</f>
        <v>CHECK</v>
      </c>
      <c r="I287" s="23" t="str" cm="1">
        <f t="array" ref="I287">INDEX(Lithologies!$A$2:$M$5657,MATCH(G287,Lithologies!$A$2:$A$5657&amp;" "&amp;Lithologies!$B$2:$B$5657,0),8)</f>
        <v>Diamicton</v>
      </c>
      <c r="J287" s="27" t="str" cm="1">
        <f t="array" ref="J287">INDEX(Lithologies!$A$2:$M$5657,MATCH(G287,Lithologies!$A$2:$A$5657&amp;" "&amp;Lithologies!$B$2:$B$5657,0),9)</f>
        <v>Diamicton</v>
      </c>
      <c r="K287" s="1"/>
    </row>
    <row r="288" spans="7:11" x14ac:dyDescent="0.25">
      <c r="G288" t="str">
        <v>Clay Gravel Silt Organic</v>
      </c>
      <c r="H288" s="22" t="str" cm="1">
        <f t="array" ref="H288">INDEX(Lithologies!$A$2:$M$5657,MATCH(G288,Lithologies!$A$2:$A$5657&amp;" "&amp;Lithologies!$B$2:$B$5657,0),7)</f>
        <v>CHECK</v>
      </c>
      <c r="I288" s="23" t="str" cm="1">
        <f t="array" ref="I288">INDEX(Lithologies!$A$2:$M$5657,MATCH(G288,Lithologies!$A$2:$A$5657&amp;" "&amp;Lithologies!$B$2:$B$5657,0),8)</f>
        <v>Diamicton</v>
      </c>
      <c r="J288" s="27" t="str" cm="1">
        <f t="array" ref="J288">INDEX(Lithologies!$A$2:$M$5657,MATCH(G288,Lithologies!$A$2:$A$5657&amp;" "&amp;Lithologies!$B$2:$B$5657,0),9)</f>
        <v>Diamicton</v>
      </c>
      <c r="K288" s="1"/>
    </row>
    <row r="289" spans="7:11" x14ac:dyDescent="0.25">
      <c r="G289" t="str">
        <v>Clay Gravel Silt Sandy</v>
      </c>
      <c r="H289" s="22" t="str" cm="1">
        <f t="array" ref="H289">INDEX(Lithologies!$A$2:$M$5657,MATCH(G289,Lithologies!$A$2:$A$5657&amp;" "&amp;Lithologies!$B$2:$B$5657,0),7)</f>
        <v>CHECK</v>
      </c>
      <c r="I289" s="23" t="str" cm="1">
        <f t="array" ref="I289">INDEX(Lithologies!$A$2:$M$5657,MATCH(G289,Lithologies!$A$2:$A$5657&amp;" "&amp;Lithologies!$B$2:$B$5657,0),8)</f>
        <v>Diamicton</v>
      </c>
      <c r="J289" s="27" t="str" cm="1">
        <f t="array" ref="J289">INDEX(Lithologies!$A$2:$M$5657,MATCH(G289,Lithologies!$A$2:$A$5657&amp;" "&amp;Lithologies!$B$2:$B$5657,0),9)</f>
        <v>Diamicton</v>
      </c>
      <c r="K289" s="1"/>
    </row>
    <row r="290" spans="7:11" x14ac:dyDescent="0.25">
      <c r="G290" t="str">
        <v>Clay Gravel Silt Soft</v>
      </c>
      <c r="H290" s="22" t="str" cm="1">
        <f t="array" ref="H290">INDEX(Lithologies!$A$2:$M$5657,MATCH(G290,Lithologies!$A$2:$A$5657&amp;" "&amp;Lithologies!$B$2:$B$5657,0),7)</f>
        <v>CHECK</v>
      </c>
      <c r="I290" s="23" t="str" cm="1">
        <f t="array" ref="I290">INDEX(Lithologies!$A$2:$M$5657,MATCH(G290,Lithologies!$A$2:$A$5657&amp;" "&amp;Lithologies!$B$2:$B$5657,0),8)</f>
        <v>Diamicton</v>
      </c>
      <c r="J290" s="27" t="str" cm="1">
        <f t="array" ref="J290">INDEX(Lithologies!$A$2:$M$5657,MATCH(G290,Lithologies!$A$2:$A$5657&amp;" "&amp;Lithologies!$B$2:$B$5657,0),9)</f>
        <v>Diamicton</v>
      </c>
      <c r="K290" s="1"/>
    </row>
    <row r="291" spans="7:11" x14ac:dyDescent="0.25">
      <c r="G291" t="str">
        <v>Clay Gravel Silt Stoney</v>
      </c>
      <c r="H291" s="22" t="str" cm="1">
        <f t="array" ref="H291">INDEX(Lithologies!$A$2:$M$5657,MATCH(G291,Lithologies!$A$2:$A$5657&amp;" "&amp;Lithologies!$B$2:$B$5657,0),7)</f>
        <v>CHECK</v>
      </c>
      <c r="I291" s="23" t="str" cm="1">
        <f t="array" ref="I291">INDEX(Lithologies!$A$2:$M$5657,MATCH(G291,Lithologies!$A$2:$A$5657&amp;" "&amp;Lithologies!$B$2:$B$5657,0),8)</f>
        <v>Diamicton</v>
      </c>
      <c r="J291" s="27" t="str" cm="1">
        <f t="array" ref="J291">INDEX(Lithologies!$A$2:$M$5657,MATCH(G291,Lithologies!$A$2:$A$5657&amp;" "&amp;Lithologies!$B$2:$B$5657,0),9)</f>
        <v>Diamicton</v>
      </c>
      <c r="K291" s="1"/>
    </row>
    <row r="292" spans="7:11" x14ac:dyDescent="0.25">
      <c r="G292" t="str">
        <v>Clay Gravel Silt Very Fine-Fine</v>
      </c>
      <c r="H292" s="22" t="str" cm="1">
        <f t="array" ref="H292">INDEX(Lithologies!$A$2:$M$5657,MATCH(G292,Lithologies!$A$2:$A$5657&amp;" "&amp;Lithologies!$B$2:$B$5657,0),7)</f>
        <v>CHECK</v>
      </c>
      <c r="I292" s="23" t="str" cm="1">
        <f t="array" ref="I292">INDEX(Lithologies!$A$2:$M$5657,MATCH(G292,Lithologies!$A$2:$A$5657&amp;" "&amp;Lithologies!$B$2:$B$5657,0),8)</f>
        <v>Diamicton</v>
      </c>
      <c r="J292" s="27" t="str" cm="1">
        <f t="array" ref="J292">INDEX(Lithologies!$A$2:$M$5657,MATCH(G292,Lithologies!$A$2:$A$5657&amp;" "&amp;Lithologies!$B$2:$B$5657,0),9)</f>
        <v>Diamicton</v>
      </c>
      <c r="K292" s="1"/>
    </row>
    <row r="293" spans="7:11" x14ac:dyDescent="0.25">
      <c r="G293" t="str">
        <v>Clay Gravel Silt Very Hard</v>
      </c>
      <c r="H293" s="22" t="str" cm="1">
        <f t="array" ref="H293">INDEX(Lithologies!$A$2:$M$5657,MATCH(G293,Lithologies!$A$2:$A$5657&amp;" "&amp;Lithologies!$B$2:$B$5657,0),7)</f>
        <v>CHECK</v>
      </c>
      <c r="I293" s="23" t="str" cm="1">
        <f t="array" ref="I293">INDEX(Lithologies!$A$2:$M$5657,MATCH(G293,Lithologies!$A$2:$A$5657&amp;" "&amp;Lithologies!$B$2:$B$5657,0),8)</f>
        <v>Diamicton</v>
      </c>
      <c r="J293" s="27" t="str" cm="1">
        <f t="array" ref="J293">INDEX(Lithologies!$A$2:$M$5657,MATCH(G293,Lithologies!$A$2:$A$5657&amp;" "&amp;Lithologies!$B$2:$B$5657,0),9)</f>
        <v>Diamicton</v>
      </c>
      <c r="K293" s="1"/>
    </row>
    <row r="294" spans="7:11" x14ac:dyDescent="0.25">
      <c r="G294" t="str">
        <v>Clay Gravel Silt W/Boulders</v>
      </c>
      <c r="H294" s="22" t="str" cm="1">
        <f t="array" ref="H294">INDEX(Lithologies!$A$2:$M$5657,MATCH(G294,Lithologies!$A$2:$A$5657&amp;" "&amp;Lithologies!$B$2:$B$5657,0),7)</f>
        <v>CHECK</v>
      </c>
      <c r="I294" s="23" t="str" cm="1">
        <f t="array" ref="I294">INDEX(Lithologies!$A$2:$M$5657,MATCH(G294,Lithologies!$A$2:$A$5657&amp;" "&amp;Lithologies!$B$2:$B$5657,0),8)</f>
        <v>Diamicton</v>
      </c>
      <c r="J294" s="27" t="str" cm="1">
        <f t="array" ref="J294">INDEX(Lithologies!$A$2:$M$5657,MATCH(G294,Lithologies!$A$2:$A$5657&amp;" "&amp;Lithologies!$B$2:$B$5657,0),9)</f>
        <v>Diamicton</v>
      </c>
      <c r="K294" s="1"/>
    </row>
    <row r="295" spans="7:11" x14ac:dyDescent="0.25">
      <c r="G295" t="str">
        <v>Clay Gravel Silt W/Cobbles</v>
      </c>
      <c r="H295" s="22" t="str" cm="1">
        <f t="array" ref="H295">INDEX(Lithologies!$A$2:$M$5657,MATCH(G295,Lithologies!$A$2:$A$5657&amp;" "&amp;Lithologies!$B$2:$B$5657,0),7)</f>
        <v>CHECK</v>
      </c>
      <c r="I295" s="23" t="str" cm="1">
        <f t="array" ref="I295">INDEX(Lithologies!$A$2:$M$5657,MATCH(G295,Lithologies!$A$2:$A$5657&amp;" "&amp;Lithologies!$B$2:$B$5657,0),8)</f>
        <v>Diamicton</v>
      </c>
      <c r="J295" s="27" t="str" cm="1">
        <f t="array" ref="J295">INDEX(Lithologies!$A$2:$M$5657,MATCH(G295,Lithologies!$A$2:$A$5657&amp;" "&amp;Lithologies!$B$2:$B$5657,0),9)</f>
        <v>Diamicton</v>
      </c>
      <c r="K295" s="1"/>
    </row>
    <row r="296" spans="7:11" x14ac:dyDescent="0.25">
      <c r="G296" t="str">
        <v>Clay Gravel Silt W/Sand</v>
      </c>
      <c r="H296" s="22" t="str" cm="1">
        <f t="array" ref="H296">INDEX(Lithologies!$A$2:$M$5657,MATCH(G296,Lithologies!$A$2:$A$5657&amp;" "&amp;Lithologies!$B$2:$B$5657,0),7)</f>
        <v>CHECK</v>
      </c>
      <c r="I296" s="23" t="str" cm="1">
        <f t="array" ref="I296">INDEX(Lithologies!$A$2:$M$5657,MATCH(G296,Lithologies!$A$2:$A$5657&amp;" "&amp;Lithologies!$B$2:$B$5657,0),8)</f>
        <v>Diamicton</v>
      </c>
      <c r="J296" s="27" t="str" cm="1">
        <f t="array" ref="J296">INDEX(Lithologies!$A$2:$M$5657,MATCH(G296,Lithologies!$A$2:$A$5657&amp;" "&amp;Lithologies!$B$2:$B$5657,0),9)</f>
        <v>Diamicton</v>
      </c>
      <c r="K296" s="1"/>
    </row>
    <row r="297" spans="7:11" x14ac:dyDescent="0.25">
      <c r="G297" t="str">
        <v>Clay Gravel Silt W/Stones</v>
      </c>
      <c r="H297" s="22" t="str" cm="1">
        <f t="array" ref="H297">INDEX(Lithologies!$A$2:$M$5657,MATCH(G297,Lithologies!$A$2:$A$5657&amp;" "&amp;Lithologies!$B$2:$B$5657,0),7)</f>
        <v>CHECK</v>
      </c>
      <c r="I297" s="23" t="str" cm="1">
        <f t="array" ref="I297">INDEX(Lithologies!$A$2:$M$5657,MATCH(G297,Lithologies!$A$2:$A$5657&amp;" "&amp;Lithologies!$B$2:$B$5657,0),8)</f>
        <v>Diamicton</v>
      </c>
      <c r="J297" s="27" t="str" cm="1">
        <f t="array" ref="J297">INDEX(Lithologies!$A$2:$M$5657,MATCH(G297,Lithologies!$A$2:$A$5657&amp;" "&amp;Lithologies!$B$2:$B$5657,0),9)</f>
        <v>Diamicton</v>
      </c>
      <c r="K297" s="1"/>
    </row>
    <row r="298" spans="7:11" x14ac:dyDescent="0.25">
      <c r="G298" t="str">
        <v>Clay Gravel Stones Broken</v>
      </c>
      <c r="H298" s="22" t="str" cm="1">
        <f t="array" ref="H298">INDEX(Lithologies!$A$2:$M$5657,MATCH(G298,Lithologies!$A$2:$A$5657&amp;" "&amp;Lithologies!$B$2:$B$5657,0),7)</f>
        <v>CHECK</v>
      </c>
      <c r="I298" s="23" t="str" cm="1">
        <f t="array" ref="I298">INDEX(Lithologies!$A$2:$M$5657,MATCH(G298,Lithologies!$A$2:$A$5657&amp;" "&amp;Lithologies!$B$2:$B$5657,0),8)</f>
        <v>Diamicton</v>
      </c>
      <c r="J298" s="27" t="str" cm="1">
        <f t="array" ref="J298">INDEX(Lithologies!$A$2:$M$5657,MATCH(G298,Lithologies!$A$2:$A$5657&amp;" "&amp;Lithologies!$B$2:$B$5657,0),9)</f>
        <v>Diamicton</v>
      </c>
      <c r="K298" s="1"/>
    </row>
    <row r="299" spans="7:11" x14ac:dyDescent="0.25">
      <c r="G299" t="str">
        <v>Clay Gravel Stones Cemented</v>
      </c>
      <c r="H299" s="22" t="str" cm="1">
        <f t="array" ref="H299">INDEX(Lithologies!$A$2:$M$5657,MATCH(G299,Lithologies!$A$2:$A$5657&amp;" "&amp;Lithologies!$B$2:$B$5657,0),7)</f>
        <v>CHECK</v>
      </c>
      <c r="I299" s="23" t="str" cm="1">
        <f t="array" ref="I299">INDEX(Lithologies!$A$2:$M$5657,MATCH(G299,Lithologies!$A$2:$A$5657&amp;" "&amp;Lithologies!$B$2:$B$5657,0),8)</f>
        <v>Diamicton</v>
      </c>
      <c r="J299" s="27" t="str" cm="1">
        <f t="array" ref="J299">INDEX(Lithologies!$A$2:$M$5657,MATCH(G299,Lithologies!$A$2:$A$5657&amp;" "&amp;Lithologies!$B$2:$B$5657,0),9)</f>
        <v>Diamicton</v>
      </c>
      <c r="K299" s="1"/>
    </row>
    <row r="300" spans="7:11" x14ac:dyDescent="0.25">
      <c r="G300" t="str">
        <v>Clay Gravel Stones Clayey</v>
      </c>
      <c r="H300" s="22" t="str" cm="1">
        <f t="array" ref="H300">INDEX(Lithologies!$A$2:$M$5657,MATCH(G300,Lithologies!$A$2:$A$5657&amp;" "&amp;Lithologies!$B$2:$B$5657,0),7)</f>
        <v>CHECK</v>
      </c>
      <c r="I300" s="23" t="str" cm="1">
        <f t="array" ref="I300">INDEX(Lithologies!$A$2:$M$5657,MATCH(G300,Lithologies!$A$2:$A$5657&amp;" "&amp;Lithologies!$B$2:$B$5657,0),8)</f>
        <v>Diamicton</v>
      </c>
      <c r="J300" s="27" t="str" cm="1">
        <f t="array" ref="J300">INDEX(Lithologies!$A$2:$M$5657,MATCH(G300,Lithologies!$A$2:$A$5657&amp;" "&amp;Lithologies!$B$2:$B$5657,0),9)</f>
        <v>Diamicton</v>
      </c>
      <c r="K300" s="1"/>
    </row>
    <row r="301" spans="7:11" x14ac:dyDescent="0.25">
      <c r="G301" t="str">
        <v>Clay Gravel Stones Coarse</v>
      </c>
      <c r="H301" s="22" t="str" cm="1">
        <f t="array" ref="H301">INDEX(Lithologies!$A$2:$M$5657,MATCH(G301,Lithologies!$A$2:$A$5657&amp;" "&amp;Lithologies!$B$2:$B$5657,0),7)</f>
        <v>CHECK</v>
      </c>
      <c r="I301" s="23" t="str" cm="1">
        <f t="array" ref="I301">INDEX(Lithologies!$A$2:$M$5657,MATCH(G301,Lithologies!$A$2:$A$5657&amp;" "&amp;Lithologies!$B$2:$B$5657,0),8)</f>
        <v>Diamicton</v>
      </c>
      <c r="J301" s="27" t="str" cm="1">
        <f t="array" ref="J301">INDEX(Lithologies!$A$2:$M$5657,MATCH(G301,Lithologies!$A$2:$A$5657&amp;" "&amp;Lithologies!$B$2:$B$5657,0),9)</f>
        <v>Diamicton</v>
      </c>
      <c r="K301" s="1"/>
    </row>
    <row r="302" spans="7:11" x14ac:dyDescent="0.25">
      <c r="G302" t="str">
        <v>Clay Gravel Stones Dense</v>
      </c>
      <c r="H302" s="22" t="str" cm="1">
        <f t="array" ref="H302">INDEX(Lithologies!$A$2:$M$5657,MATCH(G302,Lithologies!$A$2:$A$5657&amp;" "&amp;Lithologies!$B$2:$B$5657,0),7)</f>
        <v>CHECK</v>
      </c>
      <c r="I302" s="23" t="str" cm="1">
        <f t="array" ref="I302">INDEX(Lithologies!$A$2:$M$5657,MATCH(G302,Lithologies!$A$2:$A$5657&amp;" "&amp;Lithologies!$B$2:$B$5657,0),8)</f>
        <v>Diamicton</v>
      </c>
      <c r="J302" s="27" t="str" cm="1">
        <f t="array" ref="J302">INDEX(Lithologies!$A$2:$M$5657,MATCH(G302,Lithologies!$A$2:$A$5657&amp;" "&amp;Lithologies!$B$2:$B$5657,0),9)</f>
        <v>Diamicton</v>
      </c>
      <c r="K302" s="1"/>
    </row>
    <row r="303" spans="7:11" x14ac:dyDescent="0.25">
      <c r="G303" t="str">
        <v>Clay Gravel Stones Dry</v>
      </c>
      <c r="H303" s="22" t="str" cm="1">
        <f t="array" ref="H303">INDEX(Lithologies!$A$2:$M$5657,MATCH(G303,Lithologies!$A$2:$A$5657&amp;" "&amp;Lithologies!$B$2:$B$5657,0),7)</f>
        <v>CHECK</v>
      </c>
      <c r="I303" s="23" t="str" cm="1">
        <f t="array" ref="I303">INDEX(Lithologies!$A$2:$M$5657,MATCH(G303,Lithologies!$A$2:$A$5657&amp;" "&amp;Lithologies!$B$2:$B$5657,0),8)</f>
        <v>Diamicton</v>
      </c>
      <c r="J303" s="27" t="str" cm="1">
        <f t="array" ref="J303">INDEX(Lithologies!$A$2:$M$5657,MATCH(G303,Lithologies!$A$2:$A$5657&amp;" "&amp;Lithologies!$B$2:$B$5657,0),9)</f>
        <v>Diamicton</v>
      </c>
      <c r="K303" s="1"/>
    </row>
    <row r="304" spans="7:11" x14ac:dyDescent="0.25">
      <c r="G304" t="str">
        <v>Clay Gravel Stones Fill</v>
      </c>
      <c r="H304" s="22" t="str" cm="1">
        <f t="array" ref="H304">INDEX(Lithologies!$A$2:$M$5657,MATCH(G304,Lithologies!$A$2:$A$5657&amp;" "&amp;Lithologies!$B$2:$B$5657,0),7)</f>
        <v>CHECK</v>
      </c>
      <c r="I304" s="23" t="str" cm="1">
        <f t="array" ref="I304">INDEX(Lithologies!$A$2:$M$5657,MATCH(G304,Lithologies!$A$2:$A$5657&amp;" "&amp;Lithologies!$B$2:$B$5657,0),8)</f>
        <v>Unknown or No Record</v>
      </c>
      <c r="J304" s="27" t="str" cm="1">
        <f t="array" ref="J304">INDEX(Lithologies!$A$2:$M$5657,MATCH(G304,Lithologies!$A$2:$A$5657&amp;" "&amp;Lithologies!$B$2:$B$5657,0),9)</f>
        <v>Unknown or No Record</v>
      </c>
      <c r="K304" s="1"/>
    </row>
    <row r="305" spans="7:11" x14ac:dyDescent="0.25">
      <c r="G305" t="str">
        <v>Clay Gravel Stones Fine</v>
      </c>
      <c r="H305" s="22" t="str" cm="1">
        <f t="array" ref="H305">INDEX(Lithologies!$A$2:$M$5657,MATCH(G305,Lithologies!$A$2:$A$5657&amp;" "&amp;Lithologies!$B$2:$B$5657,0),7)</f>
        <v>CHECK</v>
      </c>
      <c r="I305" s="23" t="str" cm="1">
        <f t="array" ref="I305">INDEX(Lithologies!$A$2:$M$5657,MATCH(G305,Lithologies!$A$2:$A$5657&amp;" "&amp;Lithologies!$B$2:$B$5657,0),8)</f>
        <v>Diamicton</v>
      </c>
      <c r="J305" s="27" t="str" cm="1">
        <f t="array" ref="J305">INDEX(Lithologies!$A$2:$M$5657,MATCH(G305,Lithologies!$A$2:$A$5657&amp;" "&amp;Lithologies!$B$2:$B$5657,0),9)</f>
        <v>Diamicton</v>
      </c>
      <c r="K305" s="1"/>
    </row>
    <row r="306" spans="7:11" x14ac:dyDescent="0.25">
      <c r="G306" t="str">
        <v>Clay Gravel Stones Fine To Coarse</v>
      </c>
      <c r="H306" s="22" t="str" cm="1">
        <f t="array" ref="H306">INDEX(Lithologies!$A$2:$M$5657,MATCH(G306,Lithologies!$A$2:$A$5657&amp;" "&amp;Lithologies!$B$2:$B$5657,0),7)</f>
        <v>CHECK</v>
      </c>
      <c r="I306" s="23" t="str" cm="1">
        <f t="array" ref="I306">INDEX(Lithologies!$A$2:$M$5657,MATCH(G306,Lithologies!$A$2:$A$5657&amp;" "&amp;Lithologies!$B$2:$B$5657,0),8)</f>
        <v>Diamicton</v>
      </c>
      <c r="J306" s="27" t="str" cm="1">
        <f t="array" ref="J306">INDEX(Lithologies!$A$2:$M$5657,MATCH(G306,Lithologies!$A$2:$A$5657&amp;" "&amp;Lithologies!$B$2:$B$5657,0),9)</f>
        <v>Diamicton</v>
      </c>
      <c r="K306" s="1"/>
    </row>
    <row r="307" spans="7:11" x14ac:dyDescent="0.25">
      <c r="G307" t="str">
        <v>Clay Gravel Stones Firm</v>
      </c>
      <c r="H307" s="22" t="str" cm="1">
        <f t="array" ref="H307">INDEX(Lithologies!$A$2:$M$5657,MATCH(G307,Lithologies!$A$2:$A$5657&amp;" "&amp;Lithologies!$B$2:$B$5657,0),7)</f>
        <v>CHECK</v>
      </c>
      <c r="I307" s="23" t="str" cm="1">
        <f t="array" ref="I307">INDEX(Lithologies!$A$2:$M$5657,MATCH(G307,Lithologies!$A$2:$A$5657&amp;" "&amp;Lithologies!$B$2:$B$5657,0),8)</f>
        <v>Diamicton</v>
      </c>
      <c r="J307" s="27" t="str" cm="1">
        <f t="array" ref="J307">INDEX(Lithologies!$A$2:$M$5657,MATCH(G307,Lithologies!$A$2:$A$5657&amp;" "&amp;Lithologies!$B$2:$B$5657,0),9)</f>
        <v>Diamicton</v>
      </c>
      <c r="K307" s="1"/>
    </row>
    <row r="308" spans="7:11" x14ac:dyDescent="0.25">
      <c r="G308" t="str">
        <v>Clay Gravel Stones Gravely</v>
      </c>
      <c r="H308" s="22" t="str" cm="1">
        <f t="array" ref="H308">INDEX(Lithologies!$A$2:$M$5657,MATCH(G308,Lithologies!$A$2:$A$5657&amp;" "&amp;Lithologies!$B$2:$B$5657,0),7)</f>
        <v>CHECK</v>
      </c>
      <c r="I308" s="23" t="str" cm="1">
        <f t="array" ref="I308">INDEX(Lithologies!$A$2:$M$5657,MATCH(G308,Lithologies!$A$2:$A$5657&amp;" "&amp;Lithologies!$B$2:$B$5657,0),8)</f>
        <v>Diamicton</v>
      </c>
      <c r="J308" s="27" t="str" cm="1">
        <f t="array" ref="J308">INDEX(Lithologies!$A$2:$M$5657,MATCH(G308,Lithologies!$A$2:$A$5657&amp;" "&amp;Lithologies!$B$2:$B$5657,0),9)</f>
        <v>Diamicton</v>
      </c>
      <c r="K308" s="1"/>
    </row>
    <row r="309" spans="7:11" x14ac:dyDescent="0.25">
      <c r="G309" t="str">
        <v>Clay Gravel Stones Gummy</v>
      </c>
      <c r="H309" s="22" t="str" cm="1">
        <f t="array" ref="H309">INDEX(Lithologies!$A$2:$M$5657,MATCH(G309,Lithologies!$A$2:$A$5657&amp;" "&amp;Lithologies!$B$2:$B$5657,0),7)</f>
        <v>CHECK</v>
      </c>
      <c r="I309" s="23" t="str" cm="1">
        <f t="array" ref="I309">INDEX(Lithologies!$A$2:$M$5657,MATCH(G309,Lithologies!$A$2:$A$5657&amp;" "&amp;Lithologies!$B$2:$B$5657,0),8)</f>
        <v>Diamicton</v>
      </c>
      <c r="J309" s="27" t="str" cm="1">
        <f t="array" ref="J309">INDEX(Lithologies!$A$2:$M$5657,MATCH(G309,Lithologies!$A$2:$A$5657&amp;" "&amp;Lithologies!$B$2:$B$5657,0),9)</f>
        <v>Diamicton</v>
      </c>
      <c r="K309" s="1"/>
    </row>
    <row r="310" spans="7:11" x14ac:dyDescent="0.25">
      <c r="G310" t="str">
        <v>Clay Gravel Stones Hard</v>
      </c>
      <c r="H310" s="22" t="str" cm="1">
        <f t="array" ref="H310">INDEX(Lithologies!$A$2:$M$5657,MATCH(G310,Lithologies!$A$2:$A$5657&amp;" "&amp;Lithologies!$B$2:$B$5657,0),7)</f>
        <v>CHECK</v>
      </c>
      <c r="I310" s="23" t="str" cm="1">
        <f t="array" ref="I310">INDEX(Lithologies!$A$2:$M$5657,MATCH(G310,Lithologies!$A$2:$A$5657&amp;" "&amp;Lithologies!$B$2:$B$5657,0),8)</f>
        <v>Diamicton</v>
      </c>
      <c r="J310" s="27" t="str" cm="1">
        <f t="array" ref="J310">INDEX(Lithologies!$A$2:$M$5657,MATCH(G310,Lithologies!$A$2:$A$5657&amp;" "&amp;Lithologies!$B$2:$B$5657,0),9)</f>
        <v>Diamicton</v>
      </c>
      <c r="K310" s="1"/>
    </row>
    <row r="311" spans="7:11" x14ac:dyDescent="0.25">
      <c r="G311" t="str">
        <v>Clay Gravel Stones Layered</v>
      </c>
      <c r="H311" s="22" t="str" cm="1">
        <f t="array" ref="H311">INDEX(Lithologies!$A$2:$M$5657,MATCH(G311,Lithologies!$A$2:$A$5657&amp;" "&amp;Lithologies!$B$2:$B$5657,0),7)</f>
        <v>CHECK</v>
      </c>
      <c r="I311" s="23" t="str" cm="1">
        <f t="array" ref="I311">INDEX(Lithologies!$A$2:$M$5657,MATCH(G311,Lithologies!$A$2:$A$5657&amp;" "&amp;Lithologies!$B$2:$B$5657,0),8)</f>
        <v>Diamicton</v>
      </c>
      <c r="J311" s="27" t="str" cm="1">
        <f t="array" ref="J311">INDEX(Lithologies!$A$2:$M$5657,MATCH(G311,Lithologies!$A$2:$A$5657&amp;" "&amp;Lithologies!$B$2:$B$5657,0),9)</f>
        <v>Diamicton</v>
      </c>
      <c r="K311" s="1"/>
    </row>
    <row r="312" spans="7:11" x14ac:dyDescent="0.25">
      <c r="G312" t="str">
        <v>Clay Gravel Stones Medium</v>
      </c>
      <c r="H312" s="22" t="str" cm="1">
        <f t="array" ref="H312">INDEX(Lithologies!$A$2:$M$5657,MATCH(G312,Lithologies!$A$2:$A$5657&amp;" "&amp;Lithologies!$B$2:$B$5657,0),7)</f>
        <v>CHECK</v>
      </c>
      <c r="I312" s="23" t="str" cm="1">
        <f t="array" ref="I312">INDEX(Lithologies!$A$2:$M$5657,MATCH(G312,Lithologies!$A$2:$A$5657&amp;" "&amp;Lithologies!$B$2:$B$5657,0),8)</f>
        <v>Diamicton</v>
      </c>
      <c r="J312" s="27" t="str" cm="1">
        <f t="array" ref="J312">INDEX(Lithologies!$A$2:$M$5657,MATCH(G312,Lithologies!$A$2:$A$5657&amp;" "&amp;Lithologies!$B$2:$B$5657,0),9)</f>
        <v>Diamicton</v>
      </c>
      <c r="K312" s="1"/>
    </row>
    <row r="313" spans="7:11" x14ac:dyDescent="0.25">
      <c r="G313" t="str">
        <v>Clay Gravel Stones Medium To Coarse</v>
      </c>
      <c r="H313" s="22" t="str" cm="1">
        <f t="array" ref="H313">INDEX(Lithologies!$A$2:$M$5657,MATCH(G313,Lithologies!$A$2:$A$5657&amp;" "&amp;Lithologies!$B$2:$B$5657,0),7)</f>
        <v>CHECK</v>
      </c>
      <c r="I313" s="23" t="str" cm="1">
        <f t="array" ref="I313">INDEX(Lithologies!$A$2:$M$5657,MATCH(G313,Lithologies!$A$2:$A$5657&amp;" "&amp;Lithologies!$B$2:$B$5657,0),8)</f>
        <v>Diamicton</v>
      </c>
      <c r="J313" s="27" t="str" cm="1">
        <f t="array" ref="J313">INDEX(Lithologies!$A$2:$M$5657,MATCH(G313,Lithologies!$A$2:$A$5657&amp;" "&amp;Lithologies!$B$2:$B$5657,0),9)</f>
        <v>Diamicton</v>
      </c>
      <c r="K313" s="1"/>
    </row>
    <row r="314" spans="7:11" x14ac:dyDescent="0.25">
      <c r="G314" t="str">
        <v>Clay Gravel Stones Sandy</v>
      </c>
      <c r="H314" s="22" t="str" cm="1">
        <f t="array" ref="H314">INDEX(Lithologies!$A$2:$M$5657,MATCH(G314,Lithologies!$A$2:$A$5657&amp;" "&amp;Lithologies!$B$2:$B$5657,0),7)</f>
        <v>CHECK</v>
      </c>
      <c r="I314" s="23" t="str" cm="1">
        <f t="array" ref="I314">INDEX(Lithologies!$A$2:$M$5657,MATCH(G314,Lithologies!$A$2:$A$5657&amp;" "&amp;Lithologies!$B$2:$B$5657,0),8)</f>
        <v>Diamicton</v>
      </c>
      <c r="J314" s="27" t="str" cm="1">
        <f t="array" ref="J314">INDEX(Lithologies!$A$2:$M$5657,MATCH(G314,Lithologies!$A$2:$A$5657&amp;" "&amp;Lithologies!$B$2:$B$5657,0),9)</f>
        <v>Diamicton</v>
      </c>
      <c r="K314" s="1"/>
    </row>
    <row r="315" spans="7:11" x14ac:dyDescent="0.25">
      <c r="G315" t="str">
        <v>Clay Gravel Stones Silty</v>
      </c>
      <c r="H315" s="22" t="str" cm="1">
        <f t="array" ref="H315">INDEX(Lithologies!$A$2:$M$5657,MATCH(G315,Lithologies!$A$2:$A$5657&amp;" "&amp;Lithologies!$B$2:$B$5657,0),7)</f>
        <v>CHECK</v>
      </c>
      <c r="I315" s="23" t="str" cm="1">
        <f t="array" ref="I315">INDEX(Lithologies!$A$2:$M$5657,MATCH(G315,Lithologies!$A$2:$A$5657&amp;" "&amp;Lithologies!$B$2:$B$5657,0),8)</f>
        <v>Diamicton</v>
      </c>
      <c r="J315" s="27" t="str" cm="1">
        <f t="array" ref="J315">INDEX(Lithologies!$A$2:$M$5657,MATCH(G315,Lithologies!$A$2:$A$5657&amp;" "&amp;Lithologies!$B$2:$B$5657,0),9)</f>
        <v>Diamicton</v>
      </c>
      <c r="K315" s="1"/>
    </row>
    <row r="316" spans="7:11" x14ac:dyDescent="0.25">
      <c r="G316" t="str">
        <v>Clay Gravel Stones Soft</v>
      </c>
      <c r="H316" s="22" t="str" cm="1">
        <f t="array" ref="H316">INDEX(Lithologies!$A$2:$M$5657,MATCH(G316,Lithologies!$A$2:$A$5657&amp;" "&amp;Lithologies!$B$2:$B$5657,0),7)</f>
        <v>CHECK</v>
      </c>
      <c r="I316" s="23" t="str" cm="1">
        <f t="array" ref="I316">INDEX(Lithologies!$A$2:$M$5657,MATCH(G316,Lithologies!$A$2:$A$5657&amp;" "&amp;Lithologies!$B$2:$B$5657,0),8)</f>
        <v>Diamicton</v>
      </c>
      <c r="J316" s="27" t="str" cm="1">
        <f t="array" ref="J316">INDEX(Lithologies!$A$2:$M$5657,MATCH(G316,Lithologies!$A$2:$A$5657&amp;" "&amp;Lithologies!$B$2:$B$5657,0),9)</f>
        <v>Diamicton</v>
      </c>
      <c r="K316" s="1"/>
    </row>
    <row r="317" spans="7:11" x14ac:dyDescent="0.25">
      <c r="G317" t="str">
        <v>Clay Gravel Stones Sticky</v>
      </c>
      <c r="H317" s="22" t="str" cm="1">
        <f t="array" ref="H317">INDEX(Lithologies!$A$2:$M$5657,MATCH(G317,Lithologies!$A$2:$A$5657&amp;" "&amp;Lithologies!$B$2:$B$5657,0),7)</f>
        <v>CHECK</v>
      </c>
      <c r="I317" s="23" t="str" cm="1">
        <f t="array" ref="I317">INDEX(Lithologies!$A$2:$M$5657,MATCH(G317,Lithologies!$A$2:$A$5657&amp;" "&amp;Lithologies!$B$2:$B$5657,0),8)</f>
        <v>Diamicton</v>
      </c>
      <c r="J317" s="27" t="str" cm="1">
        <f t="array" ref="J317">INDEX(Lithologies!$A$2:$M$5657,MATCH(G317,Lithologies!$A$2:$A$5657&amp;" "&amp;Lithologies!$B$2:$B$5657,0),9)</f>
        <v>Diamicton</v>
      </c>
      <c r="K317" s="1"/>
    </row>
    <row r="318" spans="7:11" x14ac:dyDescent="0.25">
      <c r="G318" t="str">
        <v>Clay Gravel Stones Stoney</v>
      </c>
      <c r="H318" s="22" t="str" cm="1">
        <f t="array" ref="H318">INDEX(Lithologies!$A$2:$M$5657,MATCH(G318,Lithologies!$A$2:$A$5657&amp;" "&amp;Lithologies!$B$2:$B$5657,0),7)</f>
        <v>CHECK</v>
      </c>
      <c r="I318" s="23" t="str" cm="1">
        <f t="array" ref="I318">INDEX(Lithologies!$A$2:$M$5657,MATCH(G318,Lithologies!$A$2:$A$5657&amp;" "&amp;Lithologies!$B$2:$B$5657,0),8)</f>
        <v>Diamicton</v>
      </c>
      <c r="J318" s="27" t="str" cm="1">
        <f t="array" ref="J318">INDEX(Lithologies!$A$2:$M$5657,MATCH(G318,Lithologies!$A$2:$A$5657&amp;" "&amp;Lithologies!$B$2:$B$5657,0),9)</f>
        <v>Diamicton</v>
      </c>
      <c r="K318" s="1"/>
    </row>
    <row r="319" spans="7:11" x14ac:dyDescent="0.25">
      <c r="G319" t="str">
        <v>Clay Gravel Stones Stringers</v>
      </c>
      <c r="H319" s="22" t="str" cm="1">
        <f t="array" ref="H319">INDEX(Lithologies!$A$2:$M$5657,MATCH(G319,Lithologies!$A$2:$A$5657&amp;" "&amp;Lithologies!$B$2:$B$5657,0),7)</f>
        <v>CHECK</v>
      </c>
      <c r="I319" s="23" t="str" cm="1">
        <f t="array" ref="I319">INDEX(Lithologies!$A$2:$M$5657,MATCH(G319,Lithologies!$A$2:$A$5657&amp;" "&amp;Lithologies!$B$2:$B$5657,0),8)</f>
        <v>Diamicton</v>
      </c>
      <c r="J319" s="27" t="str" cm="1">
        <f t="array" ref="J319">INDEX(Lithologies!$A$2:$M$5657,MATCH(G319,Lithologies!$A$2:$A$5657&amp;" "&amp;Lithologies!$B$2:$B$5657,0),9)</f>
        <v>Diamicton</v>
      </c>
      <c r="K319" s="1"/>
    </row>
    <row r="320" spans="7:11" x14ac:dyDescent="0.25">
      <c r="G320" t="str">
        <v>Clay Gravel Stones Strips</v>
      </c>
      <c r="H320" s="22" t="str" cm="1">
        <f t="array" ref="H320">INDEX(Lithologies!$A$2:$M$5657,MATCH(G320,Lithologies!$A$2:$A$5657&amp;" "&amp;Lithologies!$B$2:$B$5657,0),7)</f>
        <v>CHECK</v>
      </c>
      <c r="I320" s="23" t="str" cm="1">
        <f t="array" ref="I320">INDEX(Lithologies!$A$2:$M$5657,MATCH(G320,Lithologies!$A$2:$A$5657&amp;" "&amp;Lithologies!$B$2:$B$5657,0),8)</f>
        <v>Diamicton</v>
      </c>
      <c r="J320" s="27" t="str" cm="1">
        <f t="array" ref="J320">INDEX(Lithologies!$A$2:$M$5657,MATCH(G320,Lithologies!$A$2:$A$5657&amp;" "&amp;Lithologies!$B$2:$B$5657,0),9)</f>
        <v>Diamicton</v>
      </c>
      <c r="K320" s="1"/>
    </row>
    <row r="321" spans="7:11" x14ac:dyDescent="0.25">
      <c r="G321" t="str">
        <v>Clay Gravel Stones Very Coarse</v>
      </c>
      <c r="H321" s="22" t="str" cm="1">
        <f t="array" ref="H321">INDEX(Lithologies!$A$2:$M$5657,MATCH(G321,Lithologies!$A$2:$A$5657&amp;" "&amp;Lithologies!$B$2:$B$5657,0),7)</f>
        <v>CHECK</v>
      </c>
      <c r="I321" s="23" t="str" cm="1">
        <f t="array" ref="I321">INDEX(Lithologies!$A$2:$M$5657,MATCH(G321,Lithologies!$A$2:$A$5657&amp;" "&amp;Lithologies!$B$2:$B$5657,0),8)</f>
        <v>Diamicton</v>
      </c>
      <c r="J321" s="27" t="str" cm="1">
        <f t="array" ref="J321">INDEX(Lithologies!$A$2:$M$5657,MATCH(G321,Lithologies!$A$2:$A$5657&amp;" "&amp;Lithologies!$B$2:$B$5657,0),9)</f>
        <v>Diamicton</v>
      </c>
      <c r="K321" s="1"/>
    </row>
    <row r="322" spans="7:11" x14ac:dyDescent="0.25">
      <c r="G322" t="str">
        <v>Clay Gravel Stones Very Hard</v>
      </c>
      <c r="H322" s="22" t="str" cm="1">
        <f t="array" ref="H322">INDEX(Lithologies!$A$2:$M$5657,MATCH(G322,Lithologies!$A$2:$A$5657&amp;" "&amp;Lithologies!$B$2:$B$5657,0),7)</f>
        <v>CHECK</v>
      </c>
      <c r="I322" s="23" t="str" cm="1">
        <f t="array" ref="I322">INDEX(Lithologies!$A$2:$M$5657,MATCH(G322,Lithologies!$A$2:$A$5657&amp;" "&amp;Lithologies!$B$2:$B$5657,0),8)</f>
        <v>Diamicton</v>
      </c>
      <c r="J322" s="27" t="str" cm="1">
        <f t="array" ref="J322">INDEX(Lithologies!$A$2:$M$5657,MATCH(G322,Lithologies!$A$2:$A$5657&amp;" "&amp;Lithologies!$B$2:$B$5657,0),9)</f>
        <v>Diamicton</v>
      </c>
      <c r="K322" s="1"/>
    </row>
    <row r="323" spans="7:11" x14ac:dyDescent="0.25">
      <c r="G323" t="str">
        <v>Clay Gravel Stones W/Boulders</v>
      </c>
      <c r="H323" s="22" t="str" cm="1">
        <f t="array" ref="H323">INDEX(Lithologies!$A$2:$M$5657,MATCH(G323,Lithologies!$A$2:$A$5657&amp;" "&amp;Lithologies!$B$2:$B$5657,0),7)</f>
        <v>CHECK</v>
      </c>
      <c r="I323" s="23" t="str" cm="1">
        <f t="array" ref="I323">INDEX(Lithologies!$A$2:$M$5657,MATCH(G323,Lithologies!$A$2:$A$5657&amp;" "&amp;Lithologies!$B$2:$B$5657,0),8)</f>
        <v>Diamicton</v>
      </c>
      <c r="J323" s="27" t="str" cm="1">
        <f t="array" ref="J323">INDEX(Lithologies!$A$2:$M$5657,MATCH(G323,Lithologies!$A$2:$A$5657&amp;" "&amp;Lithologies!$B$2:$B$5657,0),9)</f>
        <v>Diamicton</v>
      </c>
      <c r="K323" s="1"/>
    </row>
    <row r="324" spans="7:11" x14ac:dyDescent="0.25">
      <c r="G324" t="str">
        <v>Clay Gravel Stones W/Cobbles</v>
      </c>
      <c r="H324" s="22" t="str" cm="1">
        <f t="array" ref="H324">INDEX(Lithologies!$A$2:$M$5657,MATCH(G324,Lithologies!$A$2:$A$5657&amp;" "&amp;Lithologies!$B$2:$B$5657,0),7)</f>
        <v>CHECK</v>
      </c>
      <c r="I324" s="23" t="str" cm="1">
        <f t="array" ref="I324">INDEX(Lithologies!$A$2:$M$5657,MATCH(G324,Lithologies!$A$2:$A$5657&amp;" "&amp;Lithologies!$B$2:$B$5657,0),8)</f>
        <v>Diamicton</v>
      </c>
      <c r="J324" s="27" t="str" cm="1">
        <f t="array" ref="J324">INDEX(Lithologies!$A$2:$M$5657,MATCH(G324,Lithologies!$A$2:$A$5657&amp;" "&amp;Lithologies!$B$2:$B$5657,0),9)</f>
        <v>Diamicton</v>
      </c>
      <c r="K324" s="1"/>
    </row>
    <row r="325" spans="7:11" x14ac:dyDescent="0.25">
      <c r="G325" t="str">
        <v>Clay Gravel Stones W/Limestone</v>
      </c>
      <c r="H325" s="22" t="str" cm="1">
        <f t="array" ref="H325">INDEX(Lithologies!$A$2:$M$5657,MATCH(G325,Lithologies!$A$2:$A$5657&amp;" "&amp;Lithologies!$B$2:$B$5657,0),7)</f>
        <v>CHECK</v>
      </c>
      <c r="I325" s="23" t="str" cm="1">
        <f t="array" ref="I325">INDEX(Lithologies!$A$2:$M$5657,MATCH(G325,Lithologies!$A$2:$A$5657&amp;" "&amp;Lithologies!$B$2:$B$5657,0),8)</f>
        <v>Diamicton</v>
      </c>
      <c r="J325" s="27" t="str" cm="1">
        <f t="array" ref="J325">INDEX(Lithologies!$A$2:$M$5657,MATCH(G325,Lithologies!$A$2:$A$5657&amp;" "&amp;Lithologies!$B$2:$B$5657,0),9)</f>
        <v>Diamicton</v>
      </c>
      <c r="K325" s="1"/>
    </row>
    <row r="326" spans="7:11" x14ac:dyDescent="0.25">
      <c r="G326" t="str">
        <v>Clay Gravel Stones W/Sand</v>
      </c>
      <c r="H326" s="22" t="str" cm="1">
        <f t="array" ref="H326">INDEX(Lithologies!$A$2:$M$5657,MATCH(G326,Lithologies!$A$2:$A$5657&amp;" "&amp;Lithologies!$B$2:$B$5657,0),7)</f>
        <v>CHECK</v>
      </c>
      <c r="I326" s="23" t="str" cm="1">
        <f t="array" ref="I326">INDEX(Lithologies!$A$2:$M$5657,MATCH(G326,Lithologies!$A$2:$A$5657&amp;" "&amp;Lithologies!$B$2:$B$5657,0),8)</f>
        <v>Diamicton</v>
      </c>
      <c r="J326" s="27" t="str" cm="1">
        <f t="array" ref="J326">INDEX(Lithologies!$A$2:$M$5657,MATCH(G326,Lithologies!$A$2:$A$5657&amp;" "&amp;Lithologies!$B$2:$B$5657,0),9)</f>
        <v>Diamicton</v>
      </c>
      <c r="K326" s="1"/>
    </row>
    <row r="327" spans="7:11" x14ac:dyDescent="0.25">
      <c r="G327" t="str">
        <v>Clay Gravel Stones W/Sandstone</v>
      </c>
      <c r="H327" s="22" t="str" cm="1">
        <f t="array" ref="H327">INDEX(Lithologies!$A$2:$M$5657,MATCH(G327,Lithologies!$A$2:$A$5657&amp;" "&amp;Lithologies!$B$2:$B$5657,0),7)</f>
        <v>CHECK</v>
      </c>
      <c r="I327" s="23" t="str" cm="1">
        <f t="array" ref="I327">INDEX(Lithologies!$A$2:$M$5657,MATCH(G327,Lithologies!$A$2:$A$5657&amp;" "&amp;Lithologies!$B$2:$B$5657,0),8)</f>
        <v>Diamicton</v>
      </c>
      <c r="J327" s="27" t="str" cm="1">
        <f t="array" ref="J327">INDEX(Lithologies!$A$2:$M$5657,MATCH(G327,Lithologies!$A$2:$A$5657&amp;" "&amp;Lithologies!$B$2:$B$5657,0),9)</f>
        <v>Diamicton</v>
      </c>
      <c r="K327" s="1"/>
    </row>
    <row r="328" spans="7:11" x14ac:dyDescent="0.25">
      <c r="G328" t="str">
        <v>Clay Gravel Stones W/Shale</v>
      </c>
      <c r="H328" s="22" t="str" cm="1">
        <f t="array" ref="H328">INDEX(Lithologies!$A$2:$M$5657,MATCH(G328,Lithologies!$A$2:$A$5657&amp;" "&amp;Lithologies!$B$2:$B$5657,0),7)</f>
        <v>CHECK</v>
      </c>
      <c r="I328" s="23" t="str" cm="1">
        <f t="array" ref="I328">INDEX(Lithologies!$A$2:$M$5657,MATCH(G328,Lithologies!$A$2:$A$5657&amp;" "&amp;Lithologies!$B$2:$B$5657,0),8)</f>
        <v>Diamicton</v>
      </c>
      <c r="J328" s="27" t="str" cm="1">
        <f t="array" ref="J328">INDEX(Lithologies!$A$2:$M$5657,MATCH(G328,Lithologies!$A$2:$A$5657&amp;" "&amp;Lithologies!$B$2:$B$5657,0),9)</f>
        <v>Diamicton</v>
      </c>
      <c r="K328" s="1"/>
    </row>
    <row r="329" spans="7:11" x14ac:dyDescent="0.25">
      <c r="G329" t="str">
        <v>Clay Gravel Stones W/Stones</v>
      </c>
      <c r="H329" s="22" t="str" cm="1">
        <f t="array" ref="H329">INDEX(Lithologies!$A$2:$M$5657,MATCH(G329,Lithologies!$A$2:$A$5657&amp;" "&amp;Lithologies!$B$2:$B$5657,0),7)</f>
        <v>CHECK</v>
      </c>
      <c r="I329" s="23" t="str" cm="1">
        <f t="array" ref="I329">INDEX(Lithologies!$A$2:$M$5657,MATCH(G329,Lithologies!$A$2:$A$5657&amp;" "&amp;Lithologies!$B$2:$B$5657,0),8)</f>
        <v>Diamicton</v>
      </c>
      <c r="J329" s="27" t="str" cm="1">
        <f t="array" ref="J329">INDEX(Lithologies!$A$2:$M$5657,MATCH(G329,Lithologies!$A$2:$A$5657&amp;" "&amp;Lithologies!$B$2:$B$5657,0),9)</f>
        <v>Diamicton</v>
      </c>
      <c r="K329" s="1"/>
    </row>
    <row r="330" spans="7:11" x14ac:dyDescent="0.25">
      <c r="G330" t="str">
        <v>Clay Gravel Stones Water Bearing</v>
      </c>
      <c r="H330" s="22" t="str" cm="1">
        <f t="array" ref="H330">INDEX(Lithologies!$A$2:$M$5657,MATCH(G330,Lithologies!$A$2:$A$5657&amp;" "&amp;Lithologies!$B$2:$B$5657,0),7)</f>
        <v>CHECK</v>
      </c>
      <c r="I330" s="23" t="str" cm="1">
        <f t="array" ref="I330">INDEX(Lithologies!$A$2:$M$5657,MATCH(G330,Lithologies!$A$2:$A$5657&amp;" "&amp;Lithologies!$B$2:$B$5657,0),8)</f>
        <v>Diamicton</v>
      </c>
      <c r="J330" s="27" t="str" cm="1">
        <f t="array" ref="J330">INDEX(Lithologies!$A$2:$M$5657,MATCH(G330,Lithologies!$A$2:$A$5657&amp;" "&amp;Lithologies!$B$2:$B$5657,0),9)</f>
        <v>Diamicton</v>
      </c>
      <c r="K330" s="1"/>
    </row>
    <row r="331" spans="7:11" x14ac:dyDescent="0.25">
      <c r="G331" t="str">
        <v>Clay Gravel Stones Wet/Moist</v>
      </c>
      <c r="H331" s="22" t="str" cm="1">
        <f t="array" ref="H331">INDEX(Lithologies!$A$2:$M$5657,MATCH(G331,Lithologies!$A$2:$A$5657&amp;" "&amp;Lithologies!$B$2:$B$5657,0),7)</f>
        <v>CHECK</v>
      </c>
      <c r="I331" s="23" t="str" cm="1">
        <f t="array" ref="I331">INDEX(Lithologies!$A$2:$M$5657,MATCH(G331,Lithologies!$A$2:$A$5657&amp;" "&amp;Lithologies!$B$2:$B$5657,0),8)</f>
        <v>Diamicton</v>
      </c>
      <c r="J331" s="27" t="str" cm="1">
        <f t="array" ref="J331">INDEX(Lithologies!$A$2:$M$5657,MATCH(G331,Lithologies!$A$2:$A$5657&amp;" "&amp;Lithologies!$B$2:$B$5657,0),9)</f>
        <v>Diamicton</v>
      </c>
      <c r="K331" s="1"/>
    </row>
    <row r="332" spans="7:11" x14ac:dyDescent="0.25">
      <c r="G332" t="str">
        <v>Clay Sand Gravel Very Coarse</v>
      </c>
      <c r="H332" s="22" t="str" cm="1">
        <f t="array" ref="H332">INDEX(Lithologies!$A$2:$M$5657,MATCH(G332,Lithologies!$A$2:$A$5657&amp;" "&amp;Lithologies!$B$2:$B$5657,0),7)</f>
        <v>CHECK</v>
      </c>
      <c r="I332" s="23" t="str" cm="1">
        <f t="array" ref="I332">INDEX(Lithologies!$A$2:$M$5657,MATCH(G332,Lithologies!$A$2:$A$5657&amp;" "&amp;Lithologies!$B$2:$B$5657,0),8)</f>
        <v>Diamicton</v>
      </c>
      <c r="J332" s="27" t="str" cm="1">
        <f t="array" ref="J332">INDEX(Lithologies!$A$2:$M$5657,MATCH(G332,Lithologies!$A$2:$A$5657&amp;" "&amp;Lithologies!$B$2:$B$5657,0),9)</f>
        <v>Diamicton</v>
      </c>
      <c r="K332" s="1"/>
    </row>
    <row r="333" spans="7:11" x14ac:dyDescent="0.25">
      <c r="G333" t="str">
        <v>Clay Sand Gravel W/Gypsum</v>
      </c>
      <c r="H333" s="22" t="str" cm="1">
        <f t="array" ref="H333">INDEX(Lithologies!$A$2:$M$5657,MATCH(G333,Lithologies!$A$2:$A$5657&amp;" "&amp;Lithologies!$B$2:$B$5657,0),7)</f>
        <v>CHECK</v>
      </c>
      <c r="I333" s="23" t="str" cm="1">
        <f t="array" ref="I333">INDEX(Lithologies!$A$2:$M$5657,MATCH(G333,Lithologies!$A$2:$A$5657&amp;" "&amp;Lithologies!$B$2:$B$5657,0),8)</f>
        <v>Diamicton</v>
      </c>
      <c r="J333" s="27" t="str" cm="1">
        <f t="array" ref="J333">INDEX(Lithologies!$A$2:$M$5657,MATCH(G333,Lithologies!$A$2:$A$5657&amp;" "&amp;Lithologies!$B$2:$B$5657,0),9)</f>
        <v>Diamicton</v>
      </c>
      <c r="K333" s="1"/>
    </row>
    <row r="334" spans="7:11" x14ac:dyDescent="0.25">
      <c r="G334" t="str">
        <v xml:space="preserve">Clay Sand Silt </v>
      </c>
      <c r="H334" s="22" t="str" cm="1">
        <f t="array" ref="H334">INDEX(Lithologies!$A$2:$M$5657,MATCH(G334,Lithologies!$A$2:$A$5657&amp;" "&amp;Lithologies!$B$2:$B$5657,0),7)</f>
        <v>CHECK</v>
      </c>
      <c r="I334" s="23" t="str" cm="1">
        <f t="array" ref="I334">INDEX(Lithologies!$A$2:$M$5657,MATCH(G334,Lithologies!$A$2:$A$5657&amp;" "&amp;Lithologies!$B$2:$B$5657,0),8)</f>
        <v>Clay &amp; Sand</v>
      </c>
      <c r="J334" s="27" t="str" cm="1">
        <f t="array" ref="J334">INDEX(Lithologies!$A$2:$M$5657,MATCH(G334,Lithologies!$A$2:$A$5657&amp;" "&amp;Lithologies!$B$2:$B$5657,0),9)</f>
        <v>Clay &amp; Sand</v>
      </c>
      <c r="K334" s="1"/>
    </row>
    <row r="335" spans="7:11" x14ac:dyDescent="0.25">
      <c r="G335" t="str">
        <v>Clay Sand Silt Broken</v>
      </c>
      <c r="H335" s="22" t="str" cm="1">
        <f t="array" ref="H335">INDEX(Lithologies!$A$2:$M$5657,MATCH(G335,Lithologies!$A$2:$A$5657&amp;" "&amp;Lithologies!$B$2:$B$5657,0),7)</f>
        <v>CHECK</v>
      </c>
      <c r="I335" s="23" t="str" cm="1">
        <f t="array" ref="I335">INDEX(Lithologies!$A$2:$M$5657,MATCH(G335,Lithologies!$A$2:$A$5657&amp;" "&amp;Lithologies!$B$2:$B$5657,0),8)</f>
        <v>Clay &amp; Sand</v>
      </c>
      <c r="J335" s="27" t="str" cm="1">
        <f t="array" ref="J335">INDEX(Lithologies!$A$2:$M$5657,MATCH(G335,Lithologies!$A$2:$A$5657&amp;" "&amp;Lithologies!$B$2:$B$5657,0),9)</f>
        <v>Clay &amp; Sand</v>
      </c>
      <c r="K335" s="1"/>
    </row>
    <row r="336" spans="7:11" x14ac:dyDescent="0.25">
      <c r="G336" t="str">
        <v>Clay Sand Silt Clayey</v>
      </c>
      <c r="H336" s="22" t="str" cm="1">
        <f t="array" ref="H336">INDEX(Lithologies!$A$2:$M$5657,MATCH(G336,Lithologies!$A$2:$A$5657&amp;" "&amp;Lithologies!$B$2:$B$5657,0),7)</f>
        <v>CHECK</v>
      </c>
      <c r="I336" s="23" t="str" cm="1">
        <f t="array" ref="I336">INDEX(Lithologies!$A$2:$M$5657,MATCH(G336,Lithologies!$A$2:$A$5657&amp;" "&amp;Lithologies!$B$2:$B$5657,0),8)</f>
        <v>Clay &amp; Sand</v>
      </c>
      <c r="J336" s="27" t="str" cm="1">
        <f t="array" ref="J336">INDEX(Lithologies!$A$2:$M$5657,MATCH(G336,Lithologies!$A$2:$A$5657&amp;" "&amp;Lithologies!$B$2:$B$5657,0),9)</f>
        <v>Clay &amp; Sand</v>
      </c>
      <c r="K336" s="1"/>
    </row>
    <row r="337" spans="7:11" x14ac:dyDescent="0.25">
      <c r="G337" t="str">
        <v>Clay Sand Silt Coarse</v>
      </c>
      <c r="H337" s="22" t="str" cm="1">
        <f t="array" ref="H337">INDEX(Lithologies!$A$2:$M$5657,MATCH(G337,Lithologies!$A$2:$A$5657&amp;" "&amp;Lithologies!$B$2:$B$5657,0),7)</f>
        <v>CHECK</v>
      </c>
      <c r="I337" s="23" t="str" cm="1">
        <f t="array" ref="I337">INDEX(Lithologies!$A$2:$M$5657,MATCH(G337,Lithologies!$A$2:$A$5657&amp;" "&amp;Lithologies!$B$2:$B$5657,0),8)</f>
        <v>Clay &amp; Sand</v>
      </c>
      <c r="J337" s="27" t="str" cm="1">
        <f t="array" ref="J337">INDEX(Lithologies!$A$2:$M$5657,MATCH(G337,Lithologies!$A$2:$A$5657&amp;" "&amp;Lithologies!$B$2:$B$5657,0),9)</f>
        <v>Clay &amp; Sand</v>
      </c>
      <c r="K337" s="1"/>
    </row>
    <row r="338" spans="7:11" x14ac:dyDescent="0.25">
      <c r="G338" t="str">
        <v>Clay Sand Silt Dense</v>
      </c>
      <c r="H338" s="22" t="str" cm="1">
        <f t="array" ref="H338">INDEX(Lithologies!$A$2:$M$5657,MATCH(G338,Lithologies!$A$2:$A$5657&amp;" "&amp;Lithologies!$B$2:$B$5657,0),7)</f>
        <v>CHECK</v>
      </c>
      <c r="I338" s="23" t="str" cm="1">
        <f t="array" ref="I338">INDEX(Lithologies!$A$2:$M$5657,MATCH(G338,Lithologies!$A$2:$A$5657&amp;" "&amp;Lithologies!$B$2:$B$5657,0),8)</f>
        <v>Clay &amp; Sand</v>
      </c>
      <c r="J338" s="27" t="str" cm="1">
        <f t="array" ref="J338">INDEX(Lithologies!$A$2:$M$5657,MATCH(G338,Lithologies!$A$2:$A$5657&amp;" "&amp;Lithologies!$B$2:$B$5657,0),9)</f>
        <v>Clay &amp; Sand</v>
      </c>
      <c r="K338" s="1"/>
    </row>
    <row r="339" spans="7:11" x14ac:dyDescent="0.25">
      <c r="G339" t="str">
        <v>Clay Sand Silt Fill</v>
      </c>
      <c r="H339" s="22" t="str" cm="1">
        <f t="array" ref="H339">INDEX(Lithologies!$A$2:$M$5657,MATCH(G339,Lithologies!$A$2:$A$5657&amp;" "&amp;Lithologies!$B$2:$B$5657,0),7)</f>
        <v>CHECK</v>
      </c>
      <c r="I339" s="23" t="str" cm="1">
        <f t="array" ref="I339">INDEX(Lithologies!$A$2:$M$5657,MATCH(G339,Lithologies!$A$2:$A$5657&amp;" "&amp;Lithologies!$B$2:$B$5657,0),8)</f>
        <v>Unknown or No Record</v>
      </c>
      <c r="J339" s="27" t="str" cm="1">
        <f t="array" ref="J339">INDEX(Lithologies!$A$2:$M$5657,MATCH(G339,Lithologies!$A$2:$A$5657&amp;" "&amp;Lithologies!$B$2:$B$5657,0),9)</f>
        <v>Unknown or No Record</v>
      </c>
      <c r="K339" s="1"/>
    </row>
    <row r="340" spans="7:11" x14ac:dyDescent="0.25">
      <c r="G340" t="str">
        <v>Clay Sand Silt Fine</v>
      </c>
      <c r="H340" s="22" t="str" cm="1">
        <f t="array" ref="H340">INDEX(Lithologies!$A$2:$M$5657,MATCH(G340,Lithologies!$A$2:$A$5657&amp;" "&amp;Lithologies!$B$2:$B$5657,0),7)</f>
        <v>CHECK</v>
      </c>
      <c r="I340" s="23" t="str" cm="1">
        <f t="array" ref="I340">INDEX(Lithologies!$A$2:$M$5657,MATCH(G340,Lithologies!$A$2:$A$5657&amp;" "&amp;Lithologies!$B$2:$B$5657,0),8)</f>
        <v>Clay &amp; Sand</v>
      </c>
      <c r="J340" s="27" t="str" cm="1">
        <f t="array" ref="J340">INDEX(Lithologies!$A$2:$M$5657,MATCH(G340,Lithologies!$A$2:$A$5657&amp;" "&amp;Lithologies!$B$2:$B$5657,0),9)</f>
        <v>Clay &amp; Sand</v>
      </c>
      <c r="K340" s="1"/>
    </row>
    <row r="341" spans="7:11" x14ac:dyDescent="0.25">
      <c r="G341" t="str">
        <v>Clay Sand Silt Fine To Coarse</v>
      </c>
      <c r="H341" s="22" t="str" cm="1">
        <f t="array" ref="H341">INDEX(Lithologies!$A$2:$M$5657,MATCH(G341,Lithologies!$A$2:$A$5657&amp;" "&amp;Lithologies!$B$2:$B$5657,0),7)</f>
        <v>CHECK</v>
      </c>
      <c r="I341" s="23" t="str" cm="1">
        <f t="array" ref="I341">INDEX(Lithologies!$A$2:$M$5657,MATCH(G341,Lithologies!$A$2:$A$5657&amp;" "&amp;Lithologies!$B$2:$B$5657,0),8)</f>
        <v>Clay &amp; Sand</v>
      </c>
      <c r="J341" s="27" t="str" cm="1">
        <f t="array" ref="J341">INDEX(Lithologies!$A$2:$M$5657,MATCH(G341,Lithologies!$A$2:$A$5657&amp;" "&amp;Lithologies!$B$2:$B$5657,0),9)</f>
        <v>Clay &amp; Sand</v>
      </c>
      <c r="K341" s="1"/>
    </row>
    <row r="342" spans="7:11" x14ac:dyDescent="0.25">
      <c r="G342" t="str">
        <v>Clay Sand Silt Fine To Medium</v>
      </c>
      <c r="H342" s="22" t="str" cm="1">
        <f t="array" ref="H342">INDEX(Lithologies!$A$2:$M$5657,MATCH(G342,Lithologies!$A$2:$A$5657&amp;" "&amp;Lithologies!$B$2:$B$5657,0),7)</f>
        <v>CHECK</v>
      </c>
      <c r="I342" s="23" t="str" cm="1">
        <f t="array" ref="I342">INDEX(Lithologies!$A$2:$M$5657,MATCH(G342,Lithologies!$A$2:$A$5657&amp;" "&amp;Lithologies!$B$2:$B$5657,0),8)</f>
        <v>Clay &amp; Sand</v>
      </c>
      <c r="J342" s="27" t="str" cm="1">
        <f t="array" ref="J342">INDEX(Lithologies!$A$2:$M$5657,MATCH(G342,Lithologies!$A$2:$A$5657&amp;" "&amp;Lithologies!$B$2:$B$5657,0),9)</f>
        <v>Clay &amp; Sand</v>
      </c>
      <c r="K342" s="1"/>
    </row>
    <row r="343" spans="7:11" x14ac:dyDescent="0.25">
      <c r="G343" t="str">
        <v>Clay Sand Silt Firm</v>
      </c>
      <c r="H343" s="22" t="str" cm="1">
        <f t="array" ref="H343">INDEX(Lithologies!$A$2:$M$5657,MATCH(G343,Lithologies!$A$2:$A$5657&amp;" "&amp;Lithologies!$B$2:$B$5657,0),7)</f>
        <v>CHECK</v>
      </c>
      <c r="I343" s="23" t="str" cm="1">
        <f t="array" ref="I343">INDEX(Lithologies!$A$2:$M$5657,MATCH(G343,Lithologies!$A$2:$A$5657&amp;" "&amp;Lithologies!$B$2:$B$5657,0),8)</f>
        <v>Clay &amp; Sand</v>
      </c>
      <c r="J343" s="27" t="str" cm="1">
        <f t="array" ref="J343">INDEX(Lithologies!$A$2:$M$5657,MATCH(G343,Lithologies!$A$2:$A$5657&amp;" "&amp;Lithologies!$B$2:$B$5657,0),9)</f>
        <v>Clay &amp; Sand</v>
      </c>
      <c r="K343" s="1"/>
    </row>
    <row r="344" spans="7:11" x14ac:dyDescent="0.25">
      <c r="G344" t="str">
        <v>Clay Sand Silt Fractured</v>
      </c>
      <c r="H344" s="22" t="str" cm="1">
        <f t="array" ref="H344">INDEX(Lithologies!$A$2:$M$5657,MATCH(G344,Lithologies!$A$2:$A$5657&amp;" "&amp;Lithologies!$B$2:$B$5657,0),7)</f>
        <v>CHECK</v>
      </c>
      <c r="I344" s="23" t="str" cm="1">
        <f t="array" ref="I344">INDEX(Lithologies!$A$2:$M$5657,MATCH(G344,Lithologies!$A$2:$A$5657&amp;" "&amp;Lithologies!$B$2:$B$5657,0),8)</f>
        <v>Clay &amp; Sand</v>
      </c>
      <c r="J344" s="27" t="str" cm="1">
        <f t="array" ref="J344">INDEX(Lithologies!$A$2:$M$5657,MATCH(G344,Lithologies!$A$2:$A$5657&amp;" "&amp;Lithologies!$B$2:$B$5657,0),9)</f>
        <v>Clay &amp; Sand</v>
      </c>
      <c r="K344" s="1"/>
    </row>
    <row r="345" spans="7:11" x14ac:dyDescent="0.25">
      <c r="G345" t="str">
        <v>Clay Sand Silt Gravely</v>
      </c>
      <c r="H345" s="22" t="str" cm="1">
        <f t="array" ref="H345">INDEX(Lithologies!$A$2:$M$5657,MATCH(G345,Lithologies!$A$2:$A$5657&amp;" "&amp;Lithologies!$B$2:$B$5657,0),7)</f>
        <v>CHECK</v>
      </c>
      <c r="I345" s="23" t="str" cm="1">
        <f t="array" ref="I345">INDEX(Lithologies!$A$2:$M$5657,MATCH(G345,Lithologies!$A$2:$A$5657&amp;" "&amp;Lithologies!$B$2:$B$5657,0),8)</f>
        <v>Diamicton</v>
      </c>
      <c r="J345" s="27" t="str" cm="1">
        <f t="array" ref="J345">INDEX(Lithologies!$A$2:$M$5657,MATCH(G345,Lithologies!$A$2:$A$5657&amp;" "&amp;Lithologies!$B$2:$B$5657,0),9)</f>
        <v>Diamicton</v>
      </c>
      <c r="K345" s="1"/>
    </row>
    <row r="346" spans="7:11" x14ac:dyDescent="0.25">
      <c r="G346" t="str">
        <v>Clay Sand Silt Gummy</v>
      </c>
      <c r="H346" s="22" t="str" cm="1">
        <f t="array" ref="H346">INDEX(Lithologies!$A$2:$M$5657,MATCH(G346,Lithologies!$A$2:$A$5657&amp;" "&amp;Lithologies!$B$2:$B$5657,0),7)</f>
        <v>CHECK</v>
      </c>
      <c r="I346" s="23" t="str" cm="1">
        <f t="array" ref="I346">INDEX(Lithologies!$A$2:$M$5657,MATCH(G346,Lithologies!$A$2:$A$5657&amp;" "&amp;Lithologies!$B$2:$B$5657,0),8)</f>
        <v>Clay &amp; Sand</v>
      </c>
      <c r="J346" s="27" t="str" cm="1">
        <f t="array" ref="J346">INDEX(Lithologies!$A$2:$M$5657,MATCH(G346,Lithologies!$A$2:$A$5657&amp;" "&amp;Lithologies!$B$2:$B$5657,0),9)</f>
        <v>Clay &amp; Sand</v>
      </c>
      <c r="K346" s="1"/>
    </row>
    <row r="347" spans="7:11" x14ac:dyDescent="0.25">
      <c r="G347" t="str">
        <v>Clay Sand Silt Hard</v>
      </c>
      <c r="H347" s="22" t="str" cm="1">
        <f t="array" ref="H347">INDEX(Lithologies!$A$2:$M$5657,MATCH(G347,Lithologies!$A$2:$A$5657&amp;" "&amp;Lithologies!$B$2:$B$5657,0),7)</f>
        <v>CHECK</v>
      </c>
      <c r="I347" s="23" t="str" cm="1">
        <f t="array" ref="I347">INDEX(Lithologies!$A$2:$M$5657,MATCH(G347,Lithologies!$A$2:$A$5657&amp;" "&amp;Lithologies!$B$2:$B$5657,0),8)</f>
        <v>Clay &amp; Sand</v>
      </c>
      <c r="J347" s="27" t="str" cm="1">
        <f t="array" ref="J347">INDEX(Lithologies!$A$2:$M$5657,MATCH(G347,Lithologies!$A$2:$A$5657&amp;" "&amp;Lithologies!$B$2:$B$5657,0),9)</f>
        <v>Clay &amp; Sand</v>
      </c>
      <c r="K347" s="1"/>
    </row>
    <row r="348" spans="7:11" x14ac:dyDescent="0.25">
      <c r="G348" t="str">
        <v>Clay Sand Silt Heaving/Quick</v>
      </c>
      <c r="H348" s="22" t="str" cm="1">
        <f t="array" ref="H348">INDEX(Lithologies!$A$2:$M$5657,MATCH(G348,Lithologies!$A$2:$A$5657&amp;" "&amp;Lithologies!$B$2:$B$5657,0),7)</f>
        <v>CHECK</v>
      </c>
      <c r="I348" s="23" t="str" cm="1">
        <f t="array" ref="I348">INDEX(Lithologies!$A$2:$M$5657,MATCH(G348,Lithologies!$A$2:$A$5657&amp;" "&amp;Lithologies!$B$2:$B$5657,0),8)</f>
        <v>Clay &amp; Sand</v>
      </c>
      <c r="J348" s="27" t="str" cm="1">
        <f t="array" ref="J348">INDEX(Lithologies!$A$2:$M$5657,MATCH(G348,Lithologies!$A$2:$A$5657&amp;" "&amp;Lithologies!$B$2:$B$5657,0),9)</f>
        <v>Clay &amp; Sand</v>
      </c>
      <c r="K348" s="1"/>
    </row>
    <row r="349" spans="7:11" x14ac:dyDescent="0.25">
      <c r="G349" t="str">
        <v>Clay Sand Silt Layered</v>
      </c>
      <c r="H349" s="22" t="str" cm="1">
        <f t="array" ref="H349">INDEX(Lithologies!$A$2:$M$5657,MATCH(G349,Lithologies!$A$2:$A$5657&amp;" "&amp;Lithologies!$B$2:$B$5657,0),7)</f>
        <v>CHECK</v>
      </c>
      <c r="I349" s="23" t="str" cm="1">
        <f t="array" ref="I349">INDEX(Lithologies!$A$2:$M$5657,MATCH(G349,Lithologies!$A$2:$A$5657&amp;" "&amp;Lithologies!$B$2:$B$5657,0),8)</f>
        <v>Clay &amp; Sand</v>
      </c>
      <c r="J349" s="27" t="str" cm="1">
        <f t="array" ref="J349">INDEX(Lithologies!$A$2:$M$5657,MATCH(G349,Lithologies!$A$2:$A$5657&amp;" "&amp;Lithologies!$B$2:$B$5657,0),9)</f>
        <v>Clay &amp; Sand</v>
      </c>
      <c r="K349" s="1"/>
    </row>
    <row r="350" spans="7:11" x14ac:dyDescent="0.25">
      <c r="G350" t="str">
        <v>Clay Sand Silt Medium</v>
      </c>
      <c r="H350" s="22" t="str" cm="1">
        <f t="array" ref="H350">INDEX(Lithologies!$A$2:$M$5657,MATCH(G350,Lithologies!$A$2:$A$5657&amp;" "&amp;Lithologies!$B$2:$B$5657,0),7)</f>
        <v>CHECK</v>
      </c>
      <c r="I350" s="23" t="str" cm="1">
        <f t="array" ref="I350">INDEX(Lithologies!$A$2:$M$5657,MATCH(G350,Lithologies!$A$2:$A$5657&amp;" "&amp;Lithologies!$B$2:$B$5657,0),8)</f>
        <v>Clay &amp; Sand</v>
      </c>
      <c r="J350" s="27" t="str" cm="1">
        <f t="array" ref="J350">INDEX(Lithologies!$A$2:$M$5657,MATCH(G350,Lithologies!$A$2:$A$5657&amp;" "&amp;Lithologies!$B$2:$B$5657,0),9)</f>
        <v>Clay &amp; Sand</v>
      </c>
      <c r="K350" s="1"/>
    </row>
    <row r="351" spans="7:11" x14ac:dyDescent="0.25">
      <c r="G351" t="str">
        <v>Clay Sand Silt Medium To Coarse</v>
      </c>
      <c r="H351" s="22" t="str" cm="1">
        <f t="array" ref="H351">INDEX(Lithologies!$A$2:$M$5657,MATCH(G351,Lithologies!$A$2:$A$5657&amp;" "&amp;Lithologies!$B$2:$B$5657,0),7)</f>
        <v>CHECK</v>
      </c>
      <c r="I351" s="23" t="str" cm="1">
        <f t="array" ref="I351">INDEX(Lithologies!$A$2:$M$5657,MATCH(G351,Lithologies!$A$2:$A$5657&amp;" "&amp;Lithologies!$B$2:$B$5657,0),8)</f>
        <v>Clay &amp; Sand</v>
      </c>
      <c r="J351" s="27" t="str" cm="1">
        <f t="array" ref="J351">INDEX(Lithologies!$A$2:$M$5657,MATCH(G351,Lithologies!$A$2:$A$5657&amp;" "&amp;Lithologies!$B$2:$B$5657,0),9)</f>
        <v>Clay &amp; Sand</v>
      </c>
      <c r="K351" s="1"/>
    </row>
    <row r="352" spans="7:11" x14ac:dyDescent="0.25">
      <c r="G352" t="str">
        <v>Clay Sand Silt Organic</v>
      </c>
      <c r="H352" s="22" t="str" cm="1">
        <f t="array" ref="H352">INDEX(Lithologies!$A$2:$M$5657,MATCH(G352,Lithologies!$A$2:$A$5657&amp;" "&amp;Lithologies!$B$2:$B$5657,0),7)</f>
        <v>CHECK</v>
      </c>
      <c r="I352" s="23" t="str" cm="1">
        <f t="array" ref="I352">INDEX(Lithologies!$A$2:$M$5657,MATCH(G352,Lithologies!$A$2:$A$5657&amp;" "&amp;Lithologies!$B$2:$B$5657,0),8)</f>
        <v>Clay &amp; Sand</v>
      </c>
      <c r="J352" s="27" t="str" cm="1">
        <f t="array" ref="J352">INDEX(Lithologies!$A$2:$M$5657,MATCH(G352,Lithologies!$A$2:$A$5657&amp;" "&amp;Lithologies!$B$2:$B$5657,0),9)</f>
        <v>Clay &amp; Sand</v>
      </c>
      <c r="K352" s="1"/>
    </row>
    <row r="353" spans="7:11" x14ac:dyDescent="0.25">
      <c r="G353" t="str">
        <v>Clay Sand Silt Sandy</v>
      </c>
      <c r="H353" s="22" t="str" cm="1">
        <f t="array" ref="H353">INDEX(Lithologies!$A$2:$M$5657,MATCH(G353,Lithologies!$A$2:$A$5657&amp;" "&amp;Lithologies!$B$2:$B$5657,0),7)</f>
        <v>CHECK</v>
      </c>
      <c r="I353" s="23" t="str" cm="1">
        <f t="array" ref="I353">INDEX(Lithologies!$A$2:$M$5657,MATCH(G353,Lithologies!$A$2:$A$5657&amp;" "&amp;Lithologies!$B$2:$B$5657,0),8)</f>
        <v>Clay &amp; Sand</v>
      </c>
      <c r="J353" s="27" t="str" cm="1">
        <f t="array" ref="J353">INDEX(Lithologies!$A$2:$M$5657,MATCH(G353,Lithologies!$A$2:$A$5657&amp;" "&amp;Lithologies!$B$2:$B$5657,0),9)</f>
        <v>Clay &amp; Sand</v>
      </c>
      <c r="K353" s="1"/>
    </row>
    <row r="354" spans="7:11" x14ac:dyDescent="0.25">
      <c r="G354" t="str">
        <v>Clay Sand Silt Silty</v>
      </c>
      <c r="H354" s="22" t="str" cm="1">
        <f t="array" ref="H354">INDEX(Lithologies!$A$2:$M$5657,MATCH(G354,Lithologies!$A$2:$A$5657&amp;" "&amp;Lithologies!$B$2:$B$5657,0),7)</f>
        <v>CHECK</v>
      </c>
      <c r="I354" s="23" t="str" cm="1">
        <f t="array" ref="I354">INDEX(Lithologies!$A$2:$M$5657,MATCH(G354,Lithologies!$A$2:$A$5657&amp;" "&amp;Lithologies!$B$2:$B$5657,0),8)</f>
        <v>Clay &amp; Sand</v>
      </c>
      <c r="J354" s="27" t="str" cm="1">
        <f t="array" ref="J354">INDEX(Lithologies!$A$2:$M$5657,MATCH(G354,Lithologies!$A$2:$A$5657&amp;" "&amp;Lithologies!$B$2:$B$5657,0),9)</f>
        <v>Clay &amp; Sand</v>
      </c>
      <c r="K354" s="1"/>
    </row>
    <row r="355" spans="7:11" x14ac:dyDescent="0.25">
      <c r="G355" t="str">
        <v>Clay Sand Silt Soft</v>
      </c>
      <c r="H355" s="22" t="str" cm="1">
        <f t="array" ref="H355">INDEX(Lithologies!$A$2:$M$5657,MATCH(G355,Lithologies!$A$2:$A$5657&amp;" "&amp;Lithologies!$B$2:$B$5657,0),7)</f>
        <v>CHECK</v>
      </c>
      <c r="I355" s="23" t="str" cm="1">
        <f t="array" ref="I355">INDEX(Lithologies!$A$2:$M$5657,MATCH(G355,Lithologies!$A$2:$A$5657&amp;" "&amp;Lithologies!$B$2:$B$5657,0),8)</f>
        <v>Clay &amp; Sand</v>
      </c>
      <c r="J355" s="27" t="str" cm="1">
        <f t="array" ref="J355">INDEX(Lithologies!$A$2:$M$5657,MATCH(G355,Lithologies!$A$2:$A$5657&amp;" "&amp;Lithologies!$B$2:$B$5657,0),9)</f>
        <v>Clay &amp; Sand</v>
      </c>
      <c r="K355" s="1"/>
    </row>
    <row r="356" spans="7:11" x14ac:dyDescent="0.25">
      <c r="G356" t="str">
        <v>Clay Sand Silt Sticky</v>
      </c>
      <c r="H356" s="22" t="str" cm="1">
        <f t="array" ref="H356">INDEX(Lithologies!$A$2:$M$5657,MATCH(G356,Lithologies!$A$2:$A$5657&amp;" "&amp;Lithologies!$B$2:$B$5657,0),7)</f>
        <v>CHECK</v>
      </c>
      <c r="I356" s="23" t="str" cm="1">
        <f t="array" ref="I356">INDEX(Lithologies!$A$2:$M$5657,MATCH(G356,Lithologies!$A$2:$A$5657&amp;" "&amp;Lithologies!$B$2:$B$5657,0),8)</f>
        <v>Clay &amp; Sand</v>
      </c>
      <c r="J356" s="27" t="str" cm="1">
        <f t="array" ref="J356">INDEX(Lithologies!$A$2:$M$5657,MATCH(G356,Lithologies!$A$2:$A$5657&amp;" "&amp;Lithologies!$B$2:$B$5657,0),9)</f>
        <v>Clay &amp; Sand</v>
      </c>
      <c r="K356" s="1"/>
    </row>
    <row r="357" spans="7:11" x14ac:dyDescent="0.25">
      <c r="G357" t="str">
        <v>Clay Sand Silt Stoney</v>
      </c>
      <c r="H357" s="22" t="str" cm="1">
        <f t="array" ref="H357">INDEX(Lithologies!$A$2:$M$5657,MATCH(G357,Lithologies!$A$2:$A$5657&amp;" "&amp;Lithologies!$B$2:$B$5657,0),7)</f>
        <v>CHECK</v>
      </c>
      <c r="I357" s="23" t="str" cm="1">
        <f t="array" ref="I357">INDEX(Lithologies!$A$2:$M$5657,MATCH(G357,Lithologies!$A$2:$A$5657&amp;" "&amp;Lithologies!$B$2:$B$5657,0),8)</f>
        <v>Diamicton</v>
      </c>
      <c r="J357" s="27" t="str" cm="1">
        <f t="array" ref="J357">INDEX(Lithologies!$A$2:$M$5657,MATCH(G357,Lithologies!$A$2:$A$5657&amp;" "&amp;Lithologies!$B$2:$B$5657,0),9)</f>
        <v>Diamicton</v>
      </c>
      <c r="K357" s="1"/>
    </row>
    <row r="358" spans="7:11" x14ac:dyDescent="0.25">
      <c r="G358" t="str">
        <v>Clay Sand Silt Stringers</v>
      </c>
      <c r="H358" s="22" t="str" cm="1">
        <f t="array" ref="H358">INDEX(Lithologies!$A$2:$M$5657,MATCH(G358,Lithologies!$A$2:$A$5657&amp;" "&amp;Lithologies!$B$2:$B$5657,0),7)</f>
        <v>CHECK</v>
      </c>
      <c r="I358" s="23" t="str" cm="1">
        <f t="array" ref="I358">INDEX(Lithologies!$A$2:$M$5657,MATCH(G358,Lithologies!$A$2:$A$5657&amp;" "&amp;Lithologies!$B$2:$B$5657,0),8)</f>
        <v>Clay &amp; Sand</v>
      </c>
      <c r="J358" s="27" t="str" cm="1">
        <f t="array" ref="J358">INDEX(Lithologies!$A$2:$M$5657,MATCH(G358,Lithologies!$A$2:$A$5657&amp;" "&amp;Lithologies!$B$2:$B$5657,0),9)</f>
        <v>Clay &amp; Sand</v>
      </c>
      <c r="K358" s="1"/>
    </row>
    <row r="359" spans="7:11" x14ac:dyDescent="0.25">
      <c r="G359" t="str">
        <v>Clay Sand Silt Strips</v>
      </c>
      <c r="H359" s="22" t="str" cm="1">
        <f t="array" ref="H359">INDEX(Lithologies!$A$2:$M$5657,MATCH(G359,Lithologies!$A$2:$A$5657&amp;" "&amp;Lithologies!$B$2:$B$5657,0),7)</f>
        <v>CHECK</v>
      </c>
      <c r="I359" s="23" t="str" cm="1">
        <f t="array" ref="I359">INDEX(Lithologies!$A$2:$M$5657,MATCH(G359,Lithologies!$A$2:$A$5657&amp;" "&amp;Lithologies!$B$2:$B$5657,0),8)</f>
        <v>Clay &amp; Sand</v>
      </c>
      <c r="J359" s="27" t="str" cm="1">
        <f t="array" ref="J359">INDEX(Lithologies!$A$2:$M$5657,MATCH(G359,Lithologies!$A$2:$A$5657&amp;" "&amp;Lithologies!$B$2:$B$5657,0),9)</f>
        <v>Clay &amp; Sand</v>
      </c>
      <c r="K359" s="1"/>
    </row>
    <row r="360" spans="7:11" x14ac:dyDescent="0.25">
      <c r="G360" t="str">
        <v>Clay Sand Silt Very Fine</v>
      </c>
      <c r="H360" s="22" t="str" cm="1">
        <f t="array" ref="H360">INDEX(Lithologies!$A$2:$M$5657,MATCH(G360,Lithologies!$A$2:$A$5657&amp;" "&amp;Lithologies!$B$2:$B$5657,0),7)</f>
        <v>CHECK</v>
      </c>
      <c r="I360" s="23" t="str" cm="1">
        <f t="array" ref="I360">INDEX(Lithologies!$A$2:$M$5657,MATCH(G360,Lithologies!$A$2:$A$5657&amp;" "&amp;Lithologies!$B$2:$B$5657,0),8)</f>
        <v>Clay &amp; Sand</v>
      </c>
      <c r="J360" s="27" t="str" cm="1">
        <f t="array" ref="J360">INDEX(Lithologies!$A$2:$M$5657,MATCH(G360,Lithologies!$A$2:$A$5657&amp;" "&amp;Lithologies!$B$2:$B$5657,0),9)</f>
        <v>Clay &amp; Sand</v>
      </c>
      <c r="K360" s="1"/>
    </row>
    <row r="361" spans="7:11" x14ac:dyDescent="0.25">
      <c r="G361" t="str">
        <v>Clay Sand Silt Very Fine-Fine</v>
      </c>
      <c r="H361" s="22" t="str" cm="1">
        <f t="array" ref="H361">INDEX(Lithologies!$A$2:$M$5657,MATCH(G361,Lithologies!$A$2:$A$5657&amp;" "&amp;Lithologies!$B$2:$B$5657,0),7)</f>
        <v>CHECK</v>
      </c>
      <c r="I361" s="23" t="str" cm="1">
        <f t="array" ref="I361">INDEX(Lithologies!$A$2:$M$5657,MATCH(G361,Lithologies!$A$2:$A$5657&amp;" "&amp;Lithologies!$B$2:$B$5657,0),8)</f>
        <v>Clay &amp; Sand</v>
      </c>
      <c r="J361" s="27" t="str" cm="1">
        <f t="array" ref="J361">INDEX(Lithologies!$A$2:$M$5657,MATCH(G361,Lithologies!$A$2:$A$5657&amp;" "&amp;Lithologies!$B$2:$B$5657,0),9)</f>
        <v>Clay &amp; Sand</v>
      </c>
      <c r="K361" s="1"/>
    </row>
    <row r="362" spans="7:11" x14ac:dyDescent="0.25">
      <c r="G362" t="str">
        <v>Clay Sand Silt W/Boulders</v>
      </c>
      <c r="H362" s="22" t="str" cm="1">
        <f t="array" ref="H362">INDEX(Lithologies!$A$2:$M$5657,MATCH(G362,Lithologies!$A$2:$A$5657&amp;" "&amp;Lithologies!$B$2:$B$5657,0),7)</f>
        <v>CHECK</v>
      </c>
      <c r="I362" s="23" t="str" cm="1">
        <f t="array" ref="I362">INDEX(Lithologies!$A$2:$M$5657,MATCH(G362,Lithologies!$A$2:$A$5657&amp;" "&amp;Lithologies!$B$2:$B$5657,0),8)</f>
        <v>Diamicton</v>
      </c>
      <c r="J362" s="27" t="str" cm="1">
        <f t="array" ref="J362">INDEX(Lithologies!$A$2:$M$5657,MATCH(G362,Lithologies!$A$2:$A$5657&amp;" "&amp;Lithologies!$B$2:$B$5657,0),9)</f>
        <v>Diamicton</v>
      </c>
      <c r="K362" s="1"/>
    </row>
    <row r="363" spans="7:11" x14ac:dyDescent="0.25">
      <c r="G363" t="str">
        <v>Clay Sand Silt W/Clay</v>
      </c>
      <c r="H363" s="22" t="str" cm="1">
        <f t="array" ref="H363">INDEX(Lithologies!$A$2:$M$5657,MATCH(G363,Lithologies!$A$2:$A$5657&amp;" "&amp;Lithologies!$B$2:$B$5657,0),7)</f>
        <v>CHECK</v>
      </c>
      <c r="I363" s="23" t="str" cm="1">
        <f t="array" ref="I363">INDEX(Lithologies!$A$2:$M$5657,MATCH(G363,Lithologies!$A$2:$A$5657&amp;" "&amp;Lithologies!$B$2:$B$5657,0),8)</f>
        <v>Clay &amp; Sand</v>
      </c>
      <c r="J363" s="27" t="str" cm="1">
        <f t="array" ref="J363">INDEX(Lithologies!$A$2:$M$5657,MATCH(G363,Lithologies!$A$2:$A$5657&amp;" "&amp;Lithologies!$B$2:$B$5657,0),9)</f>
        <v>Clay &amp; Sand</v>
      </c>
      <c r="K363" s="1"/>
    </row>
    <row r="364" spans="7:11" x14ac:dyDescent="0.25">
      <c r="G364" t="str">
        <v>Clay Sand Silt W/Coal</v>
      </c>
      <c r="H364" s="22" t="str" cm="1">
        <f t="array" ref="H364">INDEX(Lithologies!$A$2:$M$5657,MATCH(G364,Lithologies!$A$2:$A$5657&amp;" "&amp;Lithologies!$B$2:$B$5657,0),7)</f>
        <v>CHECK</v>
      </c>
      <c r="I364" s="23" t="str" cm="1">
        <f t="array" ref="I364">INDEX(Lithologies!$A$2:$M$5657,MATCH(G364,Lithologies!$A$2:$A$5657&amp;" "&amp;Lithologies!$B$2:$B$5657,0),8)</f>
        <v>Diamicton</v>
      </c>
      <c r="J364" s="27" t="str" cm="1">
        <f t="array" ref="J364">INDEX(Lithologies!$A$2:$M$5657,MATCH(G364,Lithologies!$A$2:$A$5657&amp;" "&amp;Lithologies!$B$2:$B$5657,0),9)</f>
        <v>Diamicton</v>
      </c>
      <c r="K364" s="1"/>
    </row>
    <row r="365" spans="7:11" x14ac:dyDescent="0.25">
      <c r="G365" t="str">
        <v>Clay Sand Silt W/Cobbles</v>
      </c>
      <c r="H365" s="22" t="str" cm="1">
        <f t="array" ref="H365">INDEX(Lithologies!$A$2:$M$5657,MATCH(G365,Lithologies!$A$2:$A$5657&amp;" "&amp;Lithologies!$B$2:$B$5657,0),7)</f>
        <v>CHECK</v>
      </c>
      <c r="I365" s="23" t="str" cm="1">
        <f t="array" ref="I365">INDEX(Lithologies!$A$2:$M$5657,MATCH(G365,Lithologies!$A$2:$A$5657&amp;" "&amp;Lithologies!$B$2:$B$5657,0),8)</f>
        <v>Diamicton</v>
      </c>
      <c r="J365" s="27" t="str" cm="1">
        <f t="array" ref="J365">INDEX(Lithologies!$A$2:$M$5657,MATCH(G365,Lithologies!$A$2:$A$5657&amp;" "&amp;Lithologies!$B$2:$B$5657,0),9)</f>
        <v>Diamicton</v>
      </c>
      <c r="K365" s="1"/>
    </row>
    <row r="366" spans="7:11" x14ac:dyDescent="0.25">
      <c r="G366" t="str">
        <v>Clay Sand Silt W/Gravel</v>
      </c>
      <c r="H366" s="22" t="str" cm="1">
        <f t="array" ref="H366">INDEX(Lithologies!$A$2:$M$5657,MATCH(G366,Lithologies!$A$2:$A$5657&amp;" "&amp;Lithologies!$B$2:$B$5657,0),7)</f>
        <v>CHECK</v>
      </c>
      <c r="I366" s="23" t="str" cm="1">
        <f t="array" ref="I366">INDEX(Lithologies!$A$2:$M$5657,MATCH(G366,Lithologies!$A$2:$A$5657&amp;" "&amp;Lithologies!$B$2:$B$5657,0),8)</f>
        <v>Diamicton</v>
      </c>
      <c r="J366" s="27" t="str" cm="1">
        <f t="array" ref="J366">INDEX(Lithologies!$A$2:$M$5657,MATCH(G366,Lithologies!$A$2:$A$5657&amp;" "&amp;Lithologies!$B$2:$B$5657,0),9)</f>
        <v>Diamicton</v>
      </c>
      <c r="K366" s="1"/>
    </row>
    <row r="367" spans="7:11" x14ac:dyDescent="0.25">
      <c r="G367" t="str">
        <v>Clay Sand Silt W/Limestone</v>
      </c>
      <c r="H367" s="22" t="str" cm="1">
        <f t="array" ref="H367">INDEX(Lithologies!$A$2:$M$5657,MATCH(G367,Lithologies!$A$2:$A$5657&amp;" "&amp;Lithologies!$B$2:$B$5657,0),7)</f>
        <v>CHECK</v>
      </c>
      <c r="I367" s="23" t="str" cm="1">
        <f t="array" ref="I367">INDEX(Lithologies!$A$2:$M$5657,MATCH(G367,Lithologies!$A$2:$A$5657&amp;" "&amp;Lithologies!$B$2:$B$5657,0),8)</f>
        <v>Diamicton</v>
      </c>
      <c r="J367" s="27" t="str" cm="1">
        <f t="array" ref="J367">INDEX(Lithologies!$A$2:$M$5657,MATCH(G367,Lithologies!$A$2:$A$5657&amp;" "&amp;Lithologies!$B$2:$B$5657,0),9)</f>
        <v>Diamicton</v>
      </c>
      <c r="K367" s="1"/>
    </row>
    <row r="368" spans="7:11" x14ac:dyDescent="0.25">
      <c r="G368" t="str">
        <v>Clay Sand Silt W/Sandstone</v>
      </c>
      <c r="H368" s="22" t="str" cm="1">
        <f t="array" ref="H368">INDEX(Lithologies!$A$2:$M$5657,MATCH(G368,Lithologies!$A$2:$A$5657&amp;" "&amp;Lithologies!$B$2:$B$5657,0),7)</f>
        <v>CHECK</v>
      </c>
      <c r="I368" s="23" t="str" cm="1">
        <f t="array" ref="I368">INDEX(Lithologies!$A$2:$M$5657,MATCH(G368,Lithologies!$A$2:$A$5657&amp;" "&amp;Lithologies!$B$2:$B$5657,0),8)</f>
        <v>Diamicton</v>
      </c>
      <c r="J368" s="27" t="str" cm="1">
        <f t="array" ref="J368">INDEX(Lithologies!$A$2:$M$5657,MATCH(G368,Lithologies!$A$2:$A$5657&amp;" "&amp;Lithologies!$B$2:$B$5657,0),9)</f>
        <v>Diamicton</v>
      </c>
      <c r="K368" s="1"/>
    </row>
    <row r="369" spans="7:11" x14ac:dyDescent="0.25">
      <c r="G369" t="str">
        <v>Clay Sand Silt W/Shale</v>
      </c>
      <c r="H369" s="22" t="str" cm="1">
        <f t="array" ref="H369">INDEX(Lithologies!$A$2:$M$5657,MATCH(G369,Lithologies!$A$2:$A$5657&amp;" "&amp;Lithologies!$B$2:$B$5657,0),7)</f>
        <v>CHECK</v>
      </c>
      <c r="I369" s="23" t="str" cm="1">
        <f t="array" ref="I369">INDEX(Lithologies!$A$2:$M$5657,MATCH(G369,Lithologies!$A$2:$A$5657&amp;" "&amp;Lithologies!$B$2:$B$5657,0),8)</f>
        <v>Diamicton</v>
      </c>
      <c r="J369" s="27" t="str" cm="1">
        <f t="array" ref="J369">INDEX(Lithologies!$A$2:$M$5657,MATCH(G369,Lithologies!$A$2:$A$5657&amp;" "&amp;Lithologies!$B$2:$B$5657,0),9)</f>
        <v>Diamicton</v>
      </c>
      <c r="K369" s="1"/>
    </row>
    <row r="370" spans="7:11" x14ac:dyDescent="0.25">
      <c r="G370" t="str">
        <v>Clay Sand Silt W/Silt</v>
      </c>
      <c r="H370" s="22" t="str" cm="1">
        <f t="array" ref="H370">INDEX(Lithologies!$A$2:$M$5657,MATCH(G370,Lithologies!$A$2:$A$5657&amp;" "&amp;Lithologies!$B$2:$B$5657,0),7)</f>
        <v>CHECK</v>
      </c>
      <c r="I370" s="23" t="str" cm="1">
        <f t="array" ref="I370">INDEX(Lithologies!$A$2:$M$5657,MATCH(G370,Lithologies!$A$2:$A$5657&amp;" "&amp;Lithologies!$B$2:$B$5657,0),8)</f>
        <v>Clay &amp; Sand</v>
      </c>
      <c r="J370" s="27" t="str" cm="1">
        <f t="array" ref="J370">INDEX(Lithologies!$A$2:$M$5657,MATCH(G370,Lithologies!$A$2:$A$5657&amp;" "&amp;Lithologies!$B$2:$B$5657,0),9)</f>
        <v>Clay &amp; Sand</v>
      </c>
      <c r="K370" s="1"/>
    </row>
    <row r="371" spans="7:11" x14ac:dyDescent="0.25">
      <c r="G371" t="str">
        <v>Clay Sand Silt W/Stones</v>
      </c>
      <c r="H371" s="22" t="str" cm="1">
        <f t="array" ref="H371">INDEX(Lithologies!$A$2:$M$5657,MATCH(G371,Lithologies!$A$2:$A$5657&amp;" "&amp;Lithologies!$B$2:$B$5657,0),7)</f>
        <v>CHECK</v>
      </c>
      <c r="I371" s="23" t="str" cm="1">
        <f t="array" ref="I371">INDEX(Lithologies!$A$2:$M$5657,MATCH(G371,Lithologies!$A$2:$A$5657&amp;" "&amp;Lithologies!$B$2:$B$5657,0),8)</f>
        <v>Diamicton</v>
      </c>
      <c r="J371" s="27" t="str" cm="1">
        <f t="array" ref="J371">INDEX(Lithologies!$A$2:$M$5657,MATCH(G371,Lithologies!$A$2:$A$5657&amp;" "&amp;Lithologies!$B$2:$B$5657,0),9)</f>
        <v>Diamicton</v>
      </c>
      <c r="K371" s="1"/>
    </row>
    <row r="372" spans="7:11" x14ac:dyDescent="0.25">
      <c r="G372" t="str">
        <v>Clay Sand Silt Water Bearing</v>
      </c>
      <c r="H372" s="22" t="str" cm="1">
        <f t="array" ref="H372">INDEX(Lithologies!$A$2:$M$5657,MATCH(G372,Lithologies!$A$2:$A$5657&amp;" "&amp;Lithologies!$B$2:$B$5657,0),7)</f>
        <v>CHECK</v>
      </c>
      <c r="I372" s="23" t="str" cm="1">
        <f t="array" ref="I372">INDEX(Lithologies!$A$2:$M$5657,MATCH(G372,Lithologies!$A$2:$A$5657&amp;" "&amp;Lithologies!$B$2:$B$5657,0),8)</f>
        <v>Clay &amp; Sand</v>
      </c>
      <c r="J372" s="27" t="str" cm="1">
        <f t="array" ref="J372">INDEX(Lithologies!$A$2:$M$5657,MATCH(G372,Lithologies!$A$2:$A$5657&amp;" "&amp;Lithologies!$B$2:$B$5657,0),9)</f>
        <v>Clay &amp; Sand</v>
      </c>
      <c r="K372" s="1"/>
    </row>
    <row r="373" spans="7:11" x14ac:dyDescent="0.25">
      <c r="G373" t="str">
        <v>Clay Sand Silt Wet/Moist</v>
      </c>
      <c r="H373" s="22" t="str" cm="1">
        <f t="array" ref="H373">INDEX(Lithologies!$A$2:$M$5657,MATCH(G373,Lithologies!$A$2:$A$5657&amp;" "&amp;Lithologies!$B$2:$B$5657,0),7)</f>
        <v>CHECK</v>
      </c>
      <c r="I373" s="23" t="str" cm="1">
        <f t="array" ref="I373">INDEX(Lithologies!$A$2:$M$5657,MATCH(G373,Lithologies!$A$2:$A$5657&amp;" "&amp;Lithologies!$B$2:$B$5657,0),8)</f>
        <v>Clay &amp; Sand</v>
      </c>
      <c r="J373" s="27" t="str" cm="1">
        <f t="array" ref="J373">INDEX(Lithologies!$A$2:$M$5657,MATCH(G373,Lithologies!$A$2:$A$5657&amp;" "&amp;Lithologies!$B$2:$B$5657,0),9)</f>
        <v>Clay &amp; Sand</v>
      </c>
      <c r="K373" s="1"/>
    </row>
    <row r="374" spans="7:11" x14ac:dyDescent="0.25">
      <c r="G374" t="str">
        <v xml:space="preserve">Clay Silt Gravel </v>
      </c>
      <c r="H374" s="22" t="str" cm="1">
        <f t="array" ref="H374">INDEX(Lithologies!$A$2:$M$5657,MATCH(G374,Lithologies!$A$2:$A$5657&amp;" "&amp;Lithologies!$B$2:$B$5657,0),7)</f>
        <v>CHECK</v>
      </c>
      <c r="I374" s="23" t="str" cm="1">
        <f t="array" ref="I374">INDEX(Lithologies!$A$2:$M$5657,MATCH(G374,Lithologies!$A$2:$A$5657&amp;" "&amp;Lithologies!$B$2:$B$5657,0),8)</f>
        <v>Diamicton</v>
      </c>
      <c r="J374" s="27" t="str" cm="1">
        <f t="array" ref="J374">INDEX(Lithologies!$A$2:$M$5657,MATCH(G374,Lithologies!$A$2:$A$5657&amp;" "&amp;Lithologies!$B$2:$B$5657,0),9)</f>
        <v>Diamicton</v>
      </c>
      <c r="K374" s="1"/>
    </row>
    <row r="375" spans="7:11" x14ac:dyDescent="0.25">
      <c r="G375" t="str">
        <v>Clay Silt Gravel Clayey</v>
      </c>
      <c r="H375" s="22" t="str" cm="1">
        <f t="array" ref="H375">INDEX(Lithologies!$A$2:$M$5657,MATCH(G375,Lithologies!$A$2:$A$5657&amp;" "&amp;Lithologies!$B$2:$B$5657,0),7)</f>
        <v>CHECK</v>
      </c>
      <c r="I375" s="23" t="str" cm="1">
        <f t="array" ref="I375">INDEX(Lithologies!$A$2:$M$5657,MATCH(G375,Lithologies!$A$2:$A$5657&amp;" "&amp;Lithologies!$B$2:$B$5657,0),8)</f>
        <v>Diamicton</v>
      </c>
      <c r="J375" s="27" t="str" cm="1">
        <f t="array" ref="J375">INDEX(Lithologies!$A$2:$M$5657,MATCH(G375,Lithologies!$A$2:$A$5657&amp;" "&amp;Lithologies!$B$2:$B$5657,0),9)</f>
        <v>Diamicton</v>
      </c>
      <c r="K375" s="1"/>
    </row>
    <row r="376" spans="7:11" x14ac:dyDescent="0.25">
      <c r="G376" t="str">
        <v>Clay Silt Gravel Coarse</v>
      </c>
      <c r="H376" s="22" t="str" cm="1">
        <f t="array" ref="H376">INDEX(Lithologies!$A$2:$M$5657,MATCH(G376,Lithologies!$A$2:$A$5657&amp;" "&amp;Lithologies!$B$2:$B$5657,0),7)</f>
        <v>CHECK</v>
      </c>
      <c r="I376" s="23" t="str" cm="1">
        <f t="array" ref="I376">INDEX(Lithologies!$A$2:$M$5657,MATCH(G376,Lithologies!$A$2:$A$5657&amp;" "&amp;Lithologies!$B$2:$B$5657,0),8)</f>
        <v>Diamicton</v>
      </c>
      <c r="J376" s="27" t="str" cm="1">
        <f t="array" ref="J376">INDEX(Lithologies!$A$2:$M$5657,MATCH(G376,Lithologies!$A$2:$A$5657&amp;" "&amp;Lithologies!$B$2:$B$5657,0),9)</f>
        <v>Diamicton</v>
      </c>
      <c r="K376" s="1"/>
    </row>
    <row r="377" spans="7:11" x14ac:dyDescent="0.25">
      <c r="G377" t="str">
        <v>Clay Silt Gravel Dense</v>
      </c>
      <c r="H377" s="22" t="str" cm="1">
        <f t="array" ref="H377">INDEX(Lithologies!$A$2:$M$5657,MATCH(G377,Lithologies!$A$2:$A$5657&amp;" "&amp;Lithologies!$B$2:$B$5657,0),7)</f>
        <v>CHECK</v>
      </c>
      <c r="I377" s="23" t="str" cm="1">
        <f t="array" ref="I377">INDEX(Lithologies!$A$2:$M$5657,MATCH(G377,Lithologies!$A$2:$A$5657&amp;" "&amp;Lithologies!$B$2:$B$5657,0),8)</f>
        <v>Diamicton</v>
      </c>
      <c r="J377" s="27" t="str" cm="1">
        <f t="array" ref="J377">INDEX(Lithologies!$A$2:$M$5657,MATCH(G377,Lithologies!$A$2:$A$5657&amp;" "&amp;Lithologies!$B$2:$B$5657,0),9)</f>
        <v>Diamicton</v>
      </c>
      <c r="K377" s="1"/>
    </row>
    <row r="378" spans="7:11" x14ac:dyDescent="0.25">
      <c r="G378" t="str">
        <v>Clay Silt Gravel Fine</v>
      </c>
      <c r="H378" s="22" t="str" cm="1">
        <f t="array" ref="H378">INDEX(Lithologies!$A$2:$M$5657,MATCH(G378,Lithologies!$A$2:$A$5657&amp;" "&amp;Lithologies!$B$2:$B$5657,0),7)</f>
        <v>CHECK</v>
      </c>
      <c r="I378" s="23" t="str" cm="1">
        <f t="array" ref="I378">INDEX(Lithologies!$A$2:$M$5657,MATCH(G378,Lithologies!$A$2:$A$5657&amp;" "&amp;Lithologies!$B$2:$B$5657,0),8)</f>
        <v>Diamicton</v>
      </c>
      <c r="J378" s="27" t="str" cm="1">
        <f t="array" ref="J378">INDEX(Lithologies!$A$2:$M$5657,MATCH(G378,Lithologies!$A$2:$A$5657&amp;" "&amp;Lithologies!$B$2:$B$5657,0),9)</f>
        <v>Diamicton</v>
      </c>
      <c r="K378" s="1"/>
    </row>
    <row r="379" spans="7:11" x14ac:dyDescent="0.25">
      <c r="G379" t="str">
        <v>Clay Silt Gravel Fine To Medium</v>
      </c>
      <c r="H379" s="22" t="str" cm="1">
        <f t="array" ref="H379">INDEX(Lithologies!$A$2:$M$5657,MATCH(G379,Lithologies!$A$2:$A$5657&amp;" "&amp;Lithologies!$B$2:$B$5657,0),7)</f>
        <v>CHECK</v>
      </c>
      <c r="I379" s="23" t="str" cm="1">
        <f t="array" ref="I379">INDEX(Lithologies!$A$2:$M$5657,MATCH(G379,Lithologies!$A$2:$A$5657&amp;" "&amp;Lithologies!$B$2:$B$5657,0),8)</f>
        <v>Diamicton</v>
      </c>
      <c r="J379" s="27" t="str" cm="1">
        <f t="array" ref="J379">INDEX(Lithologies!$A$2:$M$5657,MATCH(G379,Lithologies!$A$2:$A$5657&amp;" "&amp;Lithologies!$B$2:$B$5657,0),9)</f>
        <v>Diamicton</v>
      </c>
      <c r="K379" s="1"/>
    </row>
    <row r="380" spans="7:11" x14ac:dyDescent="0.25">
      <c r="G380" t="str">
        <v>Clay Silt Gravel Gravely</v>
      </c>
      <c r="H380" s="22" t="str" cm="1">
        <f t="array" ref="H380">INDEX(Lithologies!$A$2:$M$5657,MATCH(G380,Lithologies!$A$2:$A$5657&amp;" "&amp;Lithologies!$B$2:$B$5657,0),7)</f>
        <v>CHECK</v>
      </c>
      <c r="I380" s="23" t="str" cm="1">
        <f t="array" ref="I380">INDEX(Lithologies!$A$2:$M$5657,MATCH(G380,Lithologies!$A$2:$A$5657&amp;" "&amp;Lithologies!$B$2:$B$5657,0),8)</f>
        <v>Diamicton</v>
      </c>
      <c r="J380" s="27" t="str" cm="1">
        <f t="array" ref="J380">INDEX(Lithologies!$A$2:$M$5657,MATCH(G380,Lithologies!$A$2:$A$5657&amp;" "&amp;Lithologies!$B$2:$B$5657,0),9)</f>
        <v>Diamicton</v>
      </c>
      <c r="K380" s="1"/>
    </row>
    <row r="381" spans="7:11" x14ac:dyDescent="0.25">
      <c r="G381" t="str">
        <v>Clay Silt Gravel Gummy</v>
      </c>
      <c r="H381" s="22" t="str" cm="1">
        <f t="array" ref="H381">INDEX(Lithologies!$A$2:$M$5657,MATCH(G381,Lithologies!$A$2:$A$5657&amp;" "&amp;Lithologies!$B$2:$B$5657,0),7)</f>
        <v>CHECK</v>
      </c>
      <c r="I381" s="23" t="str" cm="1">
        <f t="array" ref="I381">INDEX(Lithologies!$A$2:$M$5657,MATCH(G381,Lithologies!$A$2:$A$5657&amp;" "&amp;Lithologies!$B$2:$B$5657,0),8)</f>
        <v>Diamicton</v>
      </c>
      <c r="J381" s="27" t="str" cm="1">
        <f t="array" ref="J381">INDEX(Lithologies!$A$2:$M$5657,MATCH(G381,Lithologies!$A$2:$A$5657&amp;" "&amp;Lithologies!$B$2:$B$5657,0),9)</f>
        <v>Diamicton</v>
      </c>
      <c r="K381" s="1"/>
    </row>
    <row r="382" spans="7:11" x14ac:dyDescent="0.25">
      <c r="G382" t="str">
        <v>Clay Silt Gravel Hard</v>
      </c>
      <c r="H382" s="22" t="str" cm="1">
        <f t="array" ref="H382">INDEX(Lithologies!$A$2:$M$5657,MATCH(G382,Lithologies!$A$2:$A$5657&amp;" "&amp;Lithologies!$B$2:$B$5657,0),7)</f>
        <v>CHECK</v>
      </c>
      <c r="I382" s="23" t="str" cm="1">
        <f t="array" ref="I382">INDEX(Lithologies!$A$2:$M$5657,MATCH(G382,Lithologies!$A$2:$A$5657&amp;" "&amp;Lithologies!$B$2:$B$5657,0),8)</f>
        <v>Diamicton</v>
      </c>
      <c r="J382" s="27" t="str" cm="1">
        <f t="array" ref="J382">INDEX(Lithologies!$A$2:$M$5657,MATCH(G382,Lithologies!$A$2:$A$5657&amp;" "&amp;Lithologies!$B$2:$B$5657,0),9)</f>
        <v>Diamicton</v>
      </c>
      <c r="K382" s="1"/>
    </row>
    <row r="383" spans="7:11" x14ac:dyDescent="0.25">
      <c r="G383" t="str">
        <v>Clay Silt Gravel Layered</v>
      </c>
      <c r="H383" s="22" t="str" cm="1">
        <f t="array" ref="H383">INDEX(Lithologies!$A$2:$M$5657,MATCH(G383,Lithologies!$A$2:$A$5657&amp;" "&amp;Lithologies!$B$2:$B$5657,0),7)</f>
        <v>CHECK</v>
      </c>
      <c r="I383" s="23" t="str" cm="1">
        <f t="array" ref="I383">INDEX(Lithologies!$A$2:$M$5657,MATCH(G383,Lithologies!$A$2:$A$5657&amp;" "&amp;Lithologies!$B$2:$B$5657,0),8)</f>
        <v>Diamicton</v>
      </c>
      <c r="J383" s="27" t="str" cm="1">
        <f t="array" ref="J383">INDEX(Lithologies!$A$2:$M$5657,MATCH(G383,Lithologies!$A$2:$A$5657&amp;" "&amp;Lithologies!$B$2:$B$5657,0),9)</f>
        <v>Diamicton</v>
      </c>
      <c r="K383" s="1"/>
    </row>
    <row r="384" spans="7:11" x14ac:dyDescent="0.25">
      <c r="G384" t="str">
        <v>Clay Silt Gravel Medium</v>
      </c>
      <c r="H384" s="22" t="str" cm="1">
        <f t="array" ref="H384">INDEX(Lithologies!$A$2:$M$5657,MATCH(G384,Lithologies!$A$2:$A$5657&amp;" "&amp;Lithologies!$B$2:$B$5657,0),7)</f>
        <v>CHECK</v>
      </c>
      <c r="I384" s="23" t="str" cm="1">
        <f t="array" ref="I384">INDEX(Lithologies!$A$2:$M$5657,MATCH(G384,Lithologies!$A$2:$A$5657&amp;" "&amp;Lithologies!$B$2:$B$5657,0),8)</f>
        <v>Diamicton</v>
      </c>
      <c r="J384" s="27" t="str" cm="1">
        <f t="array" ref="J384">INDEX(Lithologies!$A$2:$M$5657,MATCH(G384,Lithologies!$A$2:$A$5657&amp;" "&amp;Lithologies!$B$2:$B$5657,0),9)</f>
        <v>Diamicton</v>
      </c>
      <c r="K384" s="1"/>
    </row>
    <row r="385" spans="7:11" x14ac:dyDescent="0.25">
      <c r="G385" t="str">
        <v>Clay Silt Gravel Sandy</v>
      </c>
      <c r="H385" s="22" t="str" cm="1">
        <f t="array" ref="H385">INDEX(Lithologies!$A$2:$M$5657,MATCH(G385,Lithologies!$A$2:$A$5657&amp;" "&amp;Lithologies!$B$2:$B$5657,0),7)</f>
        <v>CHECK</v>
      </c>
      <c r="I385" s="23" t="str" cm="1">
        <f t="array" ref="I385">INDEX(Lithologies!$A$2:$M$5657,MATCH(G385,Lithologies!$A$2:$A$5657&amp;" "&amp;Lithologies!$B$2:$B$5657,0),8)</f>
        <v>Diamicton</v>
      </c>
      <c r="J385" s="27" t="str" cm="1">
        <f t="array" ref="J385">INDEX(Lithologies!$A$2:$M$5657,MATCH(G385,Lithologies!$A$2:$A$5657&amp;" "&amp;Lithologies!$B$2:$B$5657,0),9)</f>
        <v>Diamicton</v>
      </c>
      <c r="K385" s="1"/>
    </row>
    <row r="386" spans="7:11" x14ac:dyDescent="0.25">
      <c r="G386" t="str">
        <v>Clay Silt Gravel Silty</v>
      </c>
      <c r="H386" s="22" t="str" cm="1">
        <f t="array" ref="H386">INDEX(Lithologies!$A$2:$M$5657,MATCH(G386,Lithologies!$A$2:$A$5657&amp;" "&amp;Lithologies!$B$2:$B$5657,0),7)</f>
        <v>CHECK</v>
      </c>
      <c r="I386" s="23" t="str" cm="1">
        <f t="array" ref="I386">INDEX(Lithologies!$A$2:$M$5657,MATCH(G386,Lithologies!$A$2:$A$5657&amp;" "&amp;Lithologies!$B$2:$B$5657,0),8)</f>
        <v>Diamicton</v>
      </c>
      <c r="J386" s="27" t="str" cm="1">
        <f t="array" ref="J386">INDEX(Lithologies!$A$2:$M$5657,MATCH(G386,Lithologies!$A$2:$A$5657&amp;" "&amp;Lithologies!$B$2:$B$5657,0),9)</f>
        <v>Diamicton</v>
      </c>
      <c r="K386" s="1"/>
    </row>
    <row r="387" spans="7:11" x14ac:dyDescent="0.25">
      <c r="G387" t="str">
        <v>Clay Silt Gravel Sticky</v>
      </c>
      <c r="H387" s="22" t="str" cm="1">
        <f t="array" ref="H387">INDEX(Lithologies!$A$2:$M$5657,MATCH(G387,Lithologies!$A$2:$A$5657&amp;" "&amp;Lithologies!$B$2:$B$5657,0),7)</f>
        <v>CHECK</v>
      </c>
      <c r="I387" s="23" t="str" cm="1">
        <f t="array" ref="I387">INDEX(Lithologies!$A$2:$M$5657,MATCH(G387,Lithologies!$A$2:$A$5657&amp;" "&amp;Lithologies!$B$2:$B$5657,0),8)</f>
        <v>Diamicton</v>
      </c>
      <c r="J387" s="27" t="str" cm="1">
        <f t="array" ref="J387">INDEX(Lithologies!$A$2:$M$5657,MATCH(G387,Lithologies!$A$2:$A$5657&amp;" "&amp;Lithologies!$B$2:$B$5657,0),9)</f>
        <v>Diamicton</v>
      </c>
      <c r="K387" s="1"/>
    </row>
    <row r="388" spans="7:11" x14ac:dyDescent="0.25">
      <c r="G388" t="str">
        <v>Clay Silt Gravel Stoney</v>
      </c>
      <c r="H388" s="22" t="str" cm="1">
        <f t="array" ref="H388">INDEX(Lithologies!$A$2:$M$5657,MATCH(G388,Lithologies!$A$2:$A$5657&amp;" "&amp;Lithologies!$B$2:$B$5657,0),7)</f>
        <v>CHECK</v>
      </c>
      <c r="I388" s="23" t="str" cm="1">
        <f t="array" ref="I388">INDEX(Lithologies!$A$2:$M$5657,MATCH(G388,Lithologies!$A$2:$A$5657&amp;" "&amp;Lithologies!$B$2:$B$5657,0),8)</f>
        <v>Diamicton</v>
      </c>
      <c r="J388" s="27" t="str" cm="1">
        <f t="array" ref="J388">INDEX(Lithologies!$A$2:$M$5657,MATCH(G388,Lithologies!$A$2:$A$5657&amp;" "&amp;Lithologies!$B$2:$B$5657,0),9)</f>
        <v>Diamicton</v>
      </c>
      <c r="K388" s="1"/>
    </row>
    <row r="389" spans="7:11" x14ac:dyDescent="0.25">
      <c r="G389" t="str">
        <v>Clay Silt Gravel Very Fine-Fine</v>
      </c>
      <c r="H389" s="22" t="str" cm="1">
        <f t="array" ref="H389">INDEX(Lithologies!$A$2:$M$5657,MATCH(G389,Lithologies!$A$2:$A$5657&amp;" "&amp;Lithologies!$B$2:$B$5657,0),7)</f>
        <v>CHECK</v>
      </c>
      <c r="I389" s="23" t="str" cm="1">
        <f t="array" ref="I389">INDEX(Lithologies!$A$2:$M$5657,MATCH(G389,Lithologies!$A$2:$A$5657&amp;" "&amp;Lithologies!$B$2:$B$5657,0),8)</f>
        <v>Diamicton</v>
      </c>
      <c r="J389" s="27" t="str" cm="1">
        <f t="array" ref="J389">INDEX(Lithologies!$A$2:$M$5657,MATCH(G389,Lithologies!$A$2:$A$5657&amp;" "&amp;Lithologies!$B$2:$B$5657,0),9)</f>
        <v>Diamicton</v>
      </c>
      <c r="K389" s="1"/>
    </row>
    <row r="390" spans="7:11" x14ac:dyDescent="0.25">
      <c r="G390" t="str">
        <v>Clay Silt Gravel W/Cobbles</v>
      </c>
      <c r="H390" s="22" t="str" cm="1">
        <f t="array" ref="H390">INDEX(Lithologies!$A$2:$M$5657,MATCH(G390,Lithologies!$A$2:$A$5657&amp;" "&amp;Lithologies!$B$2:$B$5657,0),7)</f>
        <v>CHECK</v>
      </c>
      <c r="I390" s="23" t="str" cm="1">
        <f t="array" ref="I390">INDEX(Lithologies!$A$2:$M$5657,MATCH(G390,Lithologies!$A$2:$A$5657&amp;" "&amp;Lithologies!$B$2:$B$5657,0),8)</f>
        <v>Diamicton</v>
      </c>
      <c r="J390" s="27" t="str" cm="1">
        <f t="array" ref="J390">INDEX(Lithologies!$A$2:$M$5657,MATCH(G390,Lithologies!$A$2:$A$5657&amp;" "&amp;Lithologies!$B$2:$B$5657,0),9)</f>
        <v>Diamicton</v>
      </c>
      <c r="K390" s="1"/>
    </row>
    <row r="391" spans="7:11" x14ac:dyDescent="0.25">
      <c r="G391" t="str">
        <v>Clay Silt Gravel W/Sand</v>
      </c>
      <c r="H391" s="22" t="str" cm="1">
        <f t="array" ref="H391">INDEX(Lithologies!$A$2:$M$5657,MATCH(G391,Lithologies!$A$2:$A$5657&amp;" "&amp;Lithologies!$B$2:$B$5657,0),7)</f>
        <v>CHECK</v>
      </c>
      <c r="I391" s="23" t="str" cm="1">
        <f t="array" ref="I391">INDEX(Lithologies!$A$2:$M$5657,MATCH(G391,Lithologies!$A$2:$A$5657&amp;" "&amp;Lithologies!$B$2:$B$5657,0),8)</f>
        <v>Diamicton</v>
      </c>
      <c r="J391" s="27" t="str" cm="1">
        <f t="array" ref="J391">INDEX(Lithologies!$A$2:$M$5657,MATCH(G391,Lithologies!$A$2:$A$5657&amp;" "&amp;Lithologies!$B$2:$B$5657,0),9)</f>
        <v>Diamicton</v>
      </c>
      <c r="K391" s="1"/>
    </row>
    <row r="392" spans="7:11" x14ac:dyDescent="0.25">
      <c r="G392" t="str">
        <v>Clay Silt Gravel W/Stones</v>
      </c>
      <c r="H392" s="22" t="str" cm="1">
        <f t="array" ref="H392">INDEX(Lithologies!$A$2:$M$5657,MATCH(G392,Lithologies!$A$2:$A$5657&amp;" "&amp;Lithologies!$B$2:$B$5657,0),7)</f>
        <v>CHECK</v>
      </c>
      <c r="I392" s="23" t="str" cm="1">
        <f t="array" ref="I392">INDEX(Lithologies!$A$2:$M$5657,MATCH(G392,Lithologies!$A$2:$A$5657&amp;" "&amp;Lithologies!$B$2:$B$5657,0),8)</f>
        <v>Diamicton</v>
      </c>
      <c r="J392" s="27" t="str" cm="1">
        <f t="array" ref="J392">INDEX(Lithologies!$A$2:$M$5657,MATCH(G392,Lithologies!$A$2:$A$5657&amp;" "&amp;Lithologies!$B$2:$B$5657,0),9)</f>
        <v>Diamicton</v>
      </c>
      <c r="K392" s="1"/>
    </row>
    <row r="393" spans="7:11" x14ac:dyDescent="0.25">
      <c r="G393" t="str">
        <v xml:space="preserve">Clay Silt Sand </v>
      </c>
      <c r="H393" s="22" t="str" cm="1">
        <f t="array" ref="H393">INDEX(Lithologies!$A$2:$M$5657,MATCH(G393,Lithologies!$A$2:$A$5657&amp;" "&amp;Lithologies!$B$2:$B$5657,0),7)</f>
        <v>CHECK</v>
      </c>
      <c r="I393" s="23" t="str" cm="1">
        <f t="array" ref="I393">INDEX(Lithologies!$A$2:$M$5657,MATCH(G393,Lithologies!$A$2:$A$5657&amp;" "&amp;Lithologies!$B$2:$B$5657,0),8)</f>
        <v>Clay &amp; Sand</v>
      </c>
      <c r="J393" s="27" t="str" cm="1">
        <f t="array" ref="J393">INDEX(Lithologies!$A$2:$M$5657,MATCH(G393,Lithologies!$A$2:$A$5657&amp;" "&amp;Lithologies!$B$2:$B$5657,0),9)</f>
        <v>Clay &amp; Sand</v>
      </c>
      <c r="K393" s="1"/>
    </row>
    <row r="394" spans="7:11" x14ac:dyDescent="0.25">
      <c r="G394" t="str">
        <v>Clay Silt Sand Broken</v>
      </c>
      <c r="H394" s="22" t="str" cm="1">
        <f t="array" ref="H394">INDEX(Lithologies!$A$2:$M$5657,MATCH(G394,Lithologies!$A$2:$A$5657&amp;" "&amp;Lithologies!$B$2:$B$5657,0),7)</f>
        <v>CHECK</v>
      </c>
      <c r="I394" s="23" t="str" cm="1">
        <f t="array" ref="I394">INDEX(Lithologies!$A$2:$M$5657,MATCH(G394,Lithologies!$A$2:$A$5657&amp;" "&amp;Lithologies!$B$2:$B$5657,0),8)</f>
        <v>Clay &amp; Sand</v>
      </c>
      <c r="J394" s="27" t="str" cm="1">
        <f t="array" ref="J394">INDEX(Lithologies!$A$2:$M$5657,MATCH(G394,Lithologies!$A$2:$A$5657&amp;" "&amp;Lithologies!$B$2:$B$5657,0),9)</f>
        <v>Clay &amp; Sand</v>
      </c>
      <c r="K394" s="1"/>
    </row>
    <row r="395" spans="7:11" x14ac:dyDescent="0.25">
      <c r="G395" t="str">
        <v>Clay Silt Sand Clayey</v>
      </c>
      <c r="H395" s="22" t="str" cm="1">
        <f t="array" ref="H395">INDEX(Lithologies!$A$2:$M$5657,MATCH(G395,Lithologies!$A$2:$A$5657&amp;" "&amp;Lithologies!$B$2:$B$5657,0),7)</f>
        <v>CHECK</v>
      </c>
      <c r="I395" s="23" t="str" cm="1">
        <f t="array" ref="I395">INDEX(Lithologies!$A$2:$M$5657,MATCH(G395,Lithologies!$A$2:$A$5657&amp;" "&amp;Lithologies!$B$2:$B$5657,0),8)</f>
        <v>Clay &amp; Sand</v>
      </c>
      <c r="J395" s="27" t="str" cm="1">
        <f t="array" ref="J395">INDEX(Lithologies!$A$2:$M$5657,MATCH(G395,Lithologies!$A$2:$A$5657&amp;" "&amp;Lithologies!$B$2:$B$5657,0),9)</f>
        <v>Clay &amp; Sand</v>
      </c>
      <c r="K395" s="1"/>
    </row>
    <row r="396" spans="7:11" x14ac:dyDescent="0.25">
      <c r="G396" t="str">
        <v>Clay Silt Sand Coarse</v>
      </c>
      <c r="H396" s="22" t="str" cm="1">
        <f t="array" ref="H396">INDEX(Lithologies!$A$2:$M$5657,MATCH(G396,Lithologies!$A$2:$A$5657&amp;" "&amp;Lithologies!$B$2:$B$5657,0),7)</f>
        <v>CHECK</v>
      </c>
      <c r="I396" s="23" t="str" cm="1">
        <f t="array" ref="I396">INDEX(Lithologies!$A$2:$M$5657,MATCH(G396,Lithologies!$A$2:$A$5657&amp;" "&amp;Lithologies!$B$2:$B$5657,0),8)</f>
        <v>Clay &amp; Sand</v>
      </c>
      <c r="J396" s="27" t="str" cm="1">
        <f t="array" ref="J396">INDEX(Lithologies!$A$2:$M$5657,MATCH(G396,Lithologies!$A$2:$A$5657&amp;" "&amp;Lithologies!$B$2:$B$5657,0),9)</f>
        <v>Clay &amp; Sand</v>
      </c>
      <c r="K396" s="1"/>
    </row>
    <row r="397" spans="7:11" x14ac:dyDescent="0.25">
      <c r="G397" t="str">
        <v>Clay Silt Sand Dense</v>
      </c>
      <c r="H397" s="22" t="str" cm="1">
        <f t="array" ref="H397">INDEX(Lithologies!$A$2:$M$5657,MATCH(G397,Lithologies!$A$2:$A$5657&amp;" "&amp;Lithologies!$B$2:$B$5657,0),7)</f>
        <v>CHECK</v>
      </c>
      <c r="I397" s="23" t="str" cm="1">
        <f t="array" ref="I397">INDEX(Lithologies!$A$2:$M$5657,MATCH(G397,Lithologies!$A$2:$A$5657&amp;" "&amp;Lithologies!$B$2:$B$5657,0),8)</f>
        <v>Clay &amp; Sand</v>
      </c>
      <c r="J397" s="27" t="str" cm="1">
        <f t="array" ref="J397">INDEX(Lithologies!$A$2:$M$5657,MATCH(G397,Lithologies!$A$2:$A$5657&amp;" "&amp;Lithologies!$B$2:$B$5657,0),9)</f>
        <v>Clay &amp; Sand</v>
      </c>
      <c r="K397" s="1"/>
    </row>
    <row r="398" spans="7:11" x14ac:dyDescent="0.25">
      <c r="G398" t="str">
        <v>Clay Silt Sand Dry</v>
      </c>
      <c r="H398" s="22" t="str" cm="1">
        <f t="array" ref="H398">INDEX(Lithologies!$A$2:$M$5657,MATCH(G398,Lithologies!$A$2:$A$5657&amp;" "&amp;Lithologies!$B$2:$B$5657,0),7)</f>
        <v>CHECK</v>
      </c>
      <c r="I398" s="23" t="str" cm="1">
        <f t="array" ref="I398">INDEX(Lithologies!$A$2:$M$5657,MATCH(G398,Lithologies!$A$2:$A$5657&amp;" "&amp;Lithologies!$B$2:$B$5657,0),8)</f>
        <v>Clay &amp; Sand</v>
      </c>
      <c r="J398" s="27" t="str" cm="1">
        <f t="array" ref="J398">INDEX(Lithologies!$A$2:$M$5657,MATCH(G398,Lithologies!$A$2:$A$5657&amp;" "&amp;Lithologies!$B$2:$B$5657,0),9)</f>
        <v>Clay &amp; Sand</v>
      </c>
      <c r="K398" s="1"/>
    </row>
    <row r="399" spans="7:11" x14ac:dyDescent="0.25">
      <c r="G399" t="str">
        <v>Clay Silt Sand Fine</v>
      </c>
      <c r="H399" s="22" t="str" cm="1">
        <f t="array" ref="H399">INDEX(Lithologies!$A$2:$M$5657,MATCH(G399,Lithologies!$A$2:$A$5657&amp;" "&amp;Lithologies!$B$2:$B$5657,0),7)</f>
        <v>CHECK</v>
      </c>
      <c r="I399" s="23" t="str" cm="1">
        <f t="array" ref="I399">INDEX(Lithologies!$A$2:$M$5657,MATCH(G399,Lithologies!$A$2:$A$5657&amp;" "&amp;Lithologies!$B$2:$B$5657,0),8)</f>
        <v>Clay &amp; Sand</v>
      </c>
      <c r="J399" s="27" t="str" cm="1">
        <f t="array" ref="J399">INDEX(Lithologies!$A$2:$M$5657,MATCH(G399,Lithologies!$A$2:$A$5657&amp;" "&amp;Lithologies!$B$2:$B$5657,0),9)</f>
        <v>Clay &amp; Sand</v>
      </c>
      <c r="K399" s="1"/>
    </row>
    <row r="400" spans="7:11" x14ac:dyDescent="0.25">
      <c r="G400" t="str">
        <v>Clay Silt Sand Fine To Coarse</v>
      </c>
      <c r="H400" s="22" t="str" cm="1">
        <f t="array" ref="H400">INDEX(Lithologies!$A$2:$M$5657,MATCH(G400,Lithologies!$A$2:$A$5657&amp;" "&amp;Lithologies!$B$2:$B$5657,0),7)</f>
        <v>CHECK</v>
      </c>
      <c r="I400" s="23" t="str" cm="1">
        <f t="array" ref="I400">INDEX(Lithologies!$A$2:$M$5657,MATCH(G400,Lithologies!$A$2:$A$5657&amp;" "&amp;Lithologies!$B$2:$B$5657,0),8)</f>
        <v>Clay &amp; Sand</v>
      </c>
      <c r="J400" s="27" t="str" cm="1">
        <f t="array" ref="J400">INDEX(Lithologies!$A$2:$M$5657,MATCH(G400,Lithologies!$A$2:$A$5657&amp;" "&amp;Lithologies!$B$2:$B$5657,0),9)</f>
        <v>Clay &amp; Sand</v>
      </c>
      <c r="K400" s="1"/>
    </row>
    <row r="401" spans="7:11" x14ac:dyDescent="0.25">
      <c r="G401" t="str">
        <v>Clay Silt Sand Fine To Medium</v>
      </c>
      <c r="H401" s="22" t="str" cm="1">
        <f t="array" ref="H401">INDEX(Lithologies!$A$2:$M$5657,MATCH(G401,Lithologies!$A$2:$A$5657&amp;" "&amp;Lithologies!$B$2:$B$5657,0),7)</f>
        <v>CHECK</v>
      </c>
      <c r="I401" s="23" t="str" cm="1">
        <f t="array" ref="I401">INDEX(Lithologies!$A$2:$M$5657,MATCH(G401,Lithologies!$A$2:$A$5657&amp;" "&amp;Lithologies!$B$2:$B$5657,0),8)</f>
        <v>Clay &amp; Sand</v>
      </c>
      <c r="J401" s="27" t="str" cm="1">
        <f t="array" ref="J401">INDEX(Lithologies!$A$2:$M$5657,MATCH(G401,Lithologies!$A$2:$A$5657&amp;" "&amp;Lithologies!$B$2:$B$5657,0),9)</f>
        <v>Clay &amp; Sand</v>
      </c>
      <c r="K401" s="1"/>
    </row>
    <row r="402" spans="7:11" x14ac:dyDescent="0.25">
      <c r="G402" t="str">
        <v>Clay Silt Sand Firm</v>
      </c>
      <c r="H402" s="22" t="str" cm="1">
        <f t="array" ref="H402">INDEX(Lithologies!$A$2:$M$5657,MATCH(G402,Lithologies!$A$2:$A$5657&amp;" "&amp;Lithologies!$B$2:$B$5657,0),7)</f>
        <v>CHECK</v>
      </c>
      <c r="I402" s="23" t="str" cm="1">
        <f t="array" ref="I402">INDEX(Lithologies!$A$2:$M$5657,MATCH(G402,Lithologies!$A$2:$A$5657&amp;" "&amp;Lithologies!$B$2:$B$5657,0),8)</f>
        <v>Clay &amp; Sand</v>
      </c>
      <c r="J402" s="27" t="str" cm="1">
        <f t="array" ref="J402">INDEX(Lithologies!$A$2:$M$5657,MATCH(G402,Lithologies!$A$2:$A$5657&amp;" "&amp;Lithologies!$B$2:$B$5657,0),9)</f>
        <v>Clay &amp; Sand</v>
      </c>
      <c r="K402" s="1"/>
    </row>
    <row r="403" spans="7:11" x14ac:dyDescent="0.25">
      <c r="G403" t="str">
        <v>Clay Silt Sand Gravely</v>
      </c>
      <c r="H403" s="22" t="str" cm="1">
        <f t="array" ref="H403">INDEX(Lithologies!$A$2:$M$5657,MATCH(G403,Lithologies!$A$2:$A$5657&amp;" "&amp;Lithologies!$B$2:$B$5657,0),7)</f>
        <v>CHECK</v>
      </c>
      <c r="I403" s="23" t="str" cm="1">
        <f t="array" ref="I403">INDEX(Lithologies!$A$2:$M$5657,MATCH(G403,Lithologies!$A$2:$A$5657&amp;" "&amp;Lithologies!$B$2:$B$5657,0),8)</f>
        <v>Diamicton</v>
      </c>
      <c r="J403" s="27" t="str" cm="1">
        <f t="array" ref="J403">INDEX(Lithologies!$A$2:$M$5657,MATCH(G403,Lithologies!$A$2:$A$5657&amp;" "&amp;Lithologies!$B$2:$B$5657,0),9)</f>
        <v>Diamicton</v>
      </c>
      <c r="K403" s="1"/>
    </row>
    <row r="404" spans="7:11" x14ac:dyDescent="0.25">
      <c r="G404" t="str">
        <v>Clay Silt Sand Gummy</v>
      </c>
      <c r="H404" s="22" t="str" cm="1">
        <f t="array" ref="H404">INDEX(Lithologies!$A$2:$M$5657,MATCH(G404,Lithologies!$A$2:$A$5657&amp;" "&amp;Lithologies!$B$2:$B$5657,0),7)</f>
        <v>CHECK</v>
      </c>
      <c r="I404" s="23" t="str" cm="1">
        <f t="array" ref="I404">INDEX(Lithologies!$A$2:$M$5657,MATCH(G404,Lithologies!$A$2:$A$5657&amp;" "&amp;Lithologies!$B$2:$B$5657,0),8)</f>
        <v>Clay &amp; Sand</v>
      </c>
      <c r="J404" s="27" t="str" cm="1">
        <f t="array" ref="J404">INDEX(Lithologies!$A$2:$M$5657,MATCH(G404,Lithologies!$A$2:$A$5657&amp;" "&amp;Lithologies!$B$2:$B$5657,0),9)</f>
        <v>Clay &amp; Sand</v>
      </c>
      <c r="K404" s="1"/>
    </row>
    <row r="405" spans="7:11" x14ac:dyDescent="0.25">
      <c r="G405" t="str">
        <v>Clay Silt Sand Hard</v>
      </c>
      <c r="H405" s="22" t="str" cm="1">
        <f t="array" ref="H405">INDEX(Lithologies!$A$2:$M$5657,MATCH(G405,Lithologies!$A$2:$A$5657&amp;" "&amp;Lithologies!$B$2:$B$5657,0),7)</f>
        <v>CHECK</v>
      </c>
      <c r="I405" s="23" t="str" cm="1">
        <f t="array" ref="I405">INDEX(Lithologies!$A$2:$M$5657,MATCH(G405,Lithologies!$A$2:$A$5657&amp;" "&amp;Lithologies!$B$2:$B$5657,0),8)</f>
        <v>Clay &amp; Sand</v>
      </c>
      <c r="J405" s="27" t="str" cm="1">
        <f t="array" ref="J405">INDEX(Lithologies!$A$2:$M$5657,MATCH(G405,Lithologies!$A$2:$A$5657&amp;" "&amp;Lithologies!$B$2:$B$5657,0),9)</f>
        <v>Clay &amp; Sand</v>
      </c>
      <c r="K405" s="1"/>
    </row>
    <row r="406" spans="7:11" x14ac:dyDescent="0.25">
      <c r="G406" t="str">
        <v>Clay Silt Sand Layered</v>
      </c>
      <c r="H406" s="22" t="str" cm="1">
        <f t="array" ref="H406">INDEX(Lithologies!$A$2:$M$5657,MATCH(G406,Lithologies!$A$2:$A$5657&amp;" "&amp;Lithologies!$B$2:$B$5657,0),7)</f>
        <v>CHECK</v>
      </c>
      <c r="I406" s="23" t="str" cm="1">
        <f t="array" ref="I406">INDEX(Lithologies!$A$2:$M$5657,MATCH(G406,Lithologies!$A$2:$A$5657&amp;" "&amp;Lithologies!$B$2:$B$5657,0),8)</f>
        <v>Clay &amp; Sand</v>
      </c>
      <c r="J406" s="27" t="str" cm="1">
        <f t="array" ref="J406">INDEX(Lithologies!$A$2:$M$5657,MATCH(G406,Lithologies!$A$2:$A$5657&amp;" "&amp;Lithologies!$B$2:$B$5657,0),9)</f>
        <v>Clay &amp; Sand</v>
      </c>
      <c r="K406" s="1"/>
    </row>
    <row r="407" spans="7:11" x14ac:dyDescent="0.25">
      <c r="G407" t="str">
        <v>Clay Silt Sand Sandy</v>
      </c>
      <c r="H407" s="22" t="str" cm="1">
        <f t="array" ref="H407">INDEX(Lithologies!$A$2:$M$5657,MATCH(G407,Lithologies!$A$2:$A$5657&amp;" "&amp;Lithologies!$B$2:$B$5657,0),7)</f>
        <v>CHECK</v>
      </c>
      <c r="I407" s="23" t="str" cm="1">
        <f t="array" ref="I407">INDEX(Lithologies!$A$2:$M$5657,MATCH(G407,Lithologies!$A$2:$A$5657&amp;" "&amp;Lithologies!$B$2:$B$5657,0),8)</f>
        <v>Clay &amp; Sand</v>
      </c>
      <c r="J407" s="27" t="str" cm="1">
        <f t="array" ref="J407">INDEX(Lithologies!$A$2:$M$5657,MATCH(G407,Lithologies!$A$2:$A$5657&amp;" "&amp;Lithologies!$B$2:$B$5657,0),9)</f>
        <v>Clay &amp; Sand</v>
      </c>
      <c r="K407" s="1"/>
    </row>
    <row r="408" spans="7:11" x14ac:dyDescent="0.25">
      <c r="G408" t="str">
        <v>Clay Silt Sand Silty</v>
      </c>
      <c r="H408" s="22" t="str" cm="1">
        <f t="array" ref="H408">INDEX(Lithologies!$A$2:$M$5657,MATCH(G408,Lithologies!$A$2:$A$5657&amp;" "&amp;Lithologies!$B$2:$B$5657,0),7)</f>
        <v>CHECK</v>
      </c>
      <c r="I408" s="23" t="str" cm="1">
        <f t="array" ref="I408">INDEX(Lithologies!$A$2:$M$5657,MATCH(G408,Lithologies!$A$2:$A$5657&amp;" "&amp;Lithologies!$B$2:$B$5657,0),8)</f>
        <v>Clay &amp; Sand</v>
      </c>
      <c r="J408" s="27" t="str" cm="1">
        <f t="array" ref="J408">INDEX(Lithologies!$A$2:$M$5657,MATCH(G408,Lithologies!$A$2:$A$5657&amp;" "&amp;Lithologies!$B$2:$B$5657,0),9)</f>
        <v>Clay &amp; Sand</v>
      </c>
      <c r="K408" s="1"/>
    </row>
    <row r="409" spans="7:11" x14ac:dyDescent="0.25">
      <c r="G409" t="str">
        <v>Clay Silt Sand Soft</v>
      </c>
      <c r="H409" s="22" t="str" cm="1">
        <f t="array" ref="H409">INDEX(Lithologies!$A$2:$M$5657,MATCH(G409,Lithologies!$A$2:$A$5657&amp;" "&amp;Lithologies!$B$2:$B$5657,0),7)</f>
        <v>CHECK</v>
      </c>
      <c r="I409" s="23" t="str" cm="1">
        <f t="array" ref="I409">INDEX(Lithologies!$A$2:$M$5657,MATCH(G409,Lithologies!$A$2:$A$5657&amp;" "&amp;Lithologies!$B$2:$B$5657,0),8)</f>
        <v>Clay &amp; Sand</v>
      </c>
      <c r="J409" s="27" t="str" cm="1">
        <f t="array" ref="J409">INDEX(Lithologies!$A$2:$M$5657,MATCH(G409,Lithologies!$A$2:$A$5657&amp;" "&amp;Lithologies!$B$2:$B$5657,0),9)</f>
        <v>Clay &amp; Sand</v>
      </c>
      <c r="K409" s="1"/>
    </row>
    <row r="410" spans="7:11" x14ac:dyDescent="0.25">
      <c r="G410" t="str">
        <v>Clay Silt Sand Sticky</v>
      </c>
      <c r="H410" s="22" t="str" cm="1">
        <f t="array" ref="H410">INDEX(Lithologies!$A$2:$M$5657,MATCH(G410,Lithologies!$A$2:$A$5657&amp;" "&amp;Lithologies!$B$2:$B$5657,0),7)</f>
        <v>CHECK</v>
      </c>
      <c r="I410" s="23" t="str" cm="1">
        <f t="array" ref="I410">INDEX(Lithologies!$A$2:$M$5657,MATCH(G410,Lithologies!$A$2:$A$5657&amp;" "&amp;Lithologies!$B$2:$B$5657,0),8)</f>
        <v>Clay &amp; Sand</v>
      </c>
      <c r="J410" s="27" t="str" cm="1">
        <f t="array" ref="J410">INDEX(Lithologies!$A$2:$M$5657,MATCH(G410,Lithologies!$A$2:$A$5657&amp;" "&amp;Lithologies!$B$2:$B$5657,0),9)</f>
        <v>Clay &amp; Sand</v>
      </c>
      <c r="K410" s="1"/>
    </row>
    <row r="411" spans="7:11" x14ac:dyDescent="0.25">
      <c r="G411" t="str">
        <v>Clay Silt Sand Stoney</v>
      </c>
      <c r="H411" s="22" t="str" cm="1">
        <f t="array" ref="H411">INDEX(Lithologies!$A$2:$M$5657,MATCH(G411,Lithologies!$A$2:$A$5657&amp;" "&amp;Lithologies!$B$2:$B$5657,0),7)</f>
        <v>CHECK</v>
      </c>
      <c r="I411" s="23" t="str" cm="1">
        <f t="array" ref="I411">INDEX(Lithologies!$A$2:$M$5657,MATCH(G411,Lithologies!$A$2:$A$5657&amp;" "&amp;Lithologies!$B$2:$B$5657,0),8)</f>
        <v>Diamicton</v>
      </c>
      <c r="J411" s="27" t="str" cm="1">
        <f t="array" ref="J411">INDEX(Lithologies!$A$2:$M$5657,MATCH(G411,Lithologies!$A$2:$A$5657&amp;" "&amp;Lithologies!$B$2:$B$5657,0),9)</f>
        <v>Diamicton</v>
      </c>
      <c r="K411" s="1"/>
    </row>
    <row r="412" spans="7:11" x14ac:dyDescent="0.25">
      <c r="G412" t="str">
        <v>Clay Silt Sand Stringers</v>
      </c>
      <c r="H412" s="22" t="str" cm="1">
        <f t="array" ref="H412">INDEX(Lithologies!$A$2:$M$5657,MATCH(G412,Lithologies!$A$2:$A$5657&amp;" "&amp;Lithologies!$B$2:$B$5657,0),7)</f>
        <v>CHECK</v>
      </c>
      <c r="I412" s="23" t="str" cm="1">
        <f t="array" ref="I412">INDEX(Lithologies!$A$2:$M$5657,MATCH(G412,Lithologies!$A$2:$A$5657&amp;" "&amp;Lithologies!$B$2:$B$5657,0),8)</f>
        <v>Clay &amp; Sand</v>
      </c>
      <c r="J412" s="27" t="str" cm="1">
        <f t="array" ref="J412">INDEX(Lithologies!$A$2:$M$5657,MATCH(G412,Lithologies!$A$2:$A$5657&amp;" "&amp;Lithologies!$B$2:$B$5657,0),9)</f>
        <v>Clay &amp; Sand</v>
      </c>
      <c r="K412" s="1"/>
    </row>
    <row r="413" spans="7:11" x14ac:dyDescent="0.25">
      <c r="G413" t="str">
        <v>Clay Silt Sand Strips</v>
      </c>
      <c r="H413" s="22" t="str" cm="1">
        <f t="array" ref="H413">INDEX(Lithologies!$A$2:$M$5657,MATCH(G413,Lithologies!$A$2:$A$5657&amp;" "&amp;Lithologies!$B$2:$B$5657,0),7)</f>
        <v>CHECK</v>
      </c>
      <c r="I413" s="23" t="str" cm="1">
        <f t="array" ref="I413">INDEX(Lithologies!$A$2:$M$5657,MATCH(G413,Lithologies!$A$2:$A$5657&amp;" "&amp;Lithologies!$B$2:$B$5657,0),8)</f>
        <v>Clay &amp; Sand</v>
      </c>
      <c r="J413" s="27" t="str" cm="1">
        <f t="array" ref="J413">INDEX(Lithologies!$A$2:$M$5657,MATCH(G413,Lithologies!$A$2:$A$5657&amp;" "&amp;Lithologies!$B$2:$B$5657,0),9)</f>
        <v>Clay &amp; Sand</v>
      </c>
      <c r="K413" s="1"/>
    </row>
    <row r="414" spans="7:11" x14ac:dyDescent="0.25">
      <c r="G414" t="str">
        <v>Clay Silt Sand Very Fine</v>
      </c>
      <c r="H414" s="22" t="str" cm="1">
        <f t="array" ref="H414">INDEX(Lithologies!$A$2:$M$5657,MATCH(G414,Lithologies!$A$2:$A$5657&amp;" "&amp;Lithologies!$B$2:$B$5657,0),7)</f>
        <v>CHECK</v>
      </c>
      <c r="I414" s="23" t="str" cm="1">
        <f t="array" ref="I414">INDEX(Lithologies!$A$2:$M$5657,MATCH(G414,Lithologies!$A$2:$A$5657&amp;" "&amp;Lithologies!$B$2:$B$5657,0),8)</f>
        <v>Clay &amp; Sand</v>
      </c>
      <c r="J414" s="27" t="str" cm="1">
        <f t="array" ref="J414">INDEX(Lithologies!$A$2:$M$5657,MATCH(G414,Lithologies!$A$2:$A$5657&amp;" "&amp;Lithologies!$B$2:$B$5657,0),9)</f>
        <v>Clay &amp; Sand</v>
      </c>
      <c r="K414" s="1"/>
    </row>
    <row r="415" spans="7:11" x14ac:dyDescent="0.25">
      <c r="G415" t="str">
        <v>Clay Silt Sand Very Fine-Medium</v>
      </c>
      <c r="H415" s="22" t="str" cm="1">
        <f t="array" ref="H415">INDEX(Lithologies!$A$2:$M$5657,MATCH(G415,Lithologies!$A$2:$A$5657&amp;" "&amp;Lithologies!$B$2:$B$5657,0),7)</f>
        <v>CHECK</v>
      </c>
      <c r="I415" s="23" t="str" cm="1">
        <f t="array" ref="I415">INDEX(Lithologies!$A$2:$M$5657,MATCH(G415,Lithologies!$A$2:$A$5657&amp;" "&amp;Lithologies!$B$2:$B$5657,0),8)</f>
        <v>Clay &amp; Sand</v>
      </c>
      <c r="J415" s="27" t="str" cm="1">
        <f t="array" ref="J415">INDEX(Lithologies!$A$2:$M$5657,MATCH(G415,Lithologies!$A$2:$A$5657&amp;" "&amp;Lithologies!$B$2:$B$5657,0),9)</f>
        <v>Clay &amp; Sand</v>
      </c>
      <c r="K415" s="1"/>
    </row>
    <row r="416" spans="7:11" x14ac:dyDescent="0.25">
      <c r="G416" t="str">
        <v>Clay Silt Sand W/Cobbles</v>
      </c>
      <c r="H416" s="22" t="str" cm="1">
        <f t="array" ref="H416">INDEX(Lithologies!$A$2:$M$5657,MATCH(G416,Lithologies!$A$2:$A$5657&amp;" "&amp;Lithologies!$B$2:$B$5657,0),7)</f>
        <v>CHECK</v>
      </c>
      <c r="I416" s="23" t="str" cm="1">
        <f t="array" ref="I416">INDEX(Lithologies!$A$2:$M$5657,MATCH(G416,Lithologies!$A$2:$A$5657&amp;" "&amp;Lithologies!$B$2:$B$5657,0),8)</f>
        <v>Diamicton</v>
      </c>
      <c r="J416" s="27" t="str" cm="1">
        <f t="array" ref="J416">INDEX(Lithologies!$A$2:$M$5657,MATCH(G416,Lithologies!$A$2:$A$5657&amp;" "&amp;Lithologies!$B$2:$B$5657,0),9)</f>
        <v>Diamicton</v>
      </c>
      <c r="K416" s="1"/>
    </row>
    <row r="417" spans="7:11" x14ac:dyDescent="0.25">
      <c r="G417" t="str">
        <v>Clay Silt Sand W/Gravel</v>
      </c>
      <c r="H417" s="22" t="str" cm="1">
        <f t="array" ref="H417">INDEX(Lithologies!$A$2:$M$5657,MATCH(G417,Lithologies!$A$2:$A$5657&amp;" "&amp;Lithologies!$B$2:$B$5657,0),7)</f>
        <v>CHECK</v>
      </c>
      <c r="I417" s="23" t="str" cm="1">
        <f t="array" ref="I417">INDEX(Lithologies!$A$2:$M$5657,MATCH(G417,Lithologies!$A$2:$A$5657&amp;" "&amp;Lithologies!$B$2:$B$5657,0),8)</f>
        <v>Diamicton</v>
      </c>
      <c r="J417" s="27" t="str" cm="1">
        <f t="array" ref="J417">INDEX(Lithologies!$A$2:$M$5657,MATCH(G417,Lithologies!$A$2:$A$5657&amp;" "&amp;Lithologies!$B$2:$B$5657,0),9)</f>
        <v>Diamicton</v>
      </c>
      <c r="K417" s="1"/>
    </row>
    <row r="418" spans="7:11" x14ac:dyDescent="0.25">
      <c r="G418" t="str">
        <v>Clay Silt Sand W/Sand</v>
      </c>
      <c r="H418" s="22" t="str" cm="1">
        <f t="array" ref="H418">INDEX(Lithologies!$A$2:$M$5657,MATCH(G418,Lithologies!$A$2:$A$5657&amp;" "&amp;Lithologies!$B$2:$B$5657,0),7)</f>
        <v>CHECK</v>
      </c>
      <c r="I418" s="23" t="str" cm="1">
        <f t="array" ref="I418">INDEX(Lithologies!$A$2:$M$5657,MATCH(G418,Lithologies!$A$2:$A$5657&amp;" "&amp;Lithologies!$B$2:$B$5657,0),8)</f>
        <v>Clay &amp; Sand</v>
      </c>
      <c r="J418" s="27" t="str" cm="1">
        <f t="array" ref="J418">INDEX(Lithologies!$A$2:$M$5657,MATCH(G418,Lithologies!$A$2:$A$5657&amp;" "&amp;Lithologies!$B$2:$B$5657,0),9)</f>
        <v>Clay &amp; Sand</v>
      </c>
      <c r="K418" s="1"/>
    </row>
    <row r="419" spans="7:11" x14ac:dyDescent="0.25">
      <c r="G419" t="str">
        <v>Clay Silt Sand W/Shale</v>
      </c>
      <c r="H419" s="22" t="str" cm="1">
        <f t="array" ref="H419">INDEX(Lithologies!$A$2:$M$5657,MATCH(G419,Lithologies!$A$2:$A$5657&amp;" "&amp;Lithologies!$B$2:$B$5657,0),7)</f>
        <v>CHECK</v>
      </c>
      <c r="I419" s="23" t="str" cm="1">
        <f t="array" ref="I419">INDEX(Lithologies!$A$2:$M$5657,MATCH(G419,Lithologies!$A$2:$A$5657&amp;" "&amp;Lithologies!$B$2:$B$5657,0),8)</f>
        <v>Diamicton</v>
      </c>
      <c r="J419" s="27" t="str" cm="1">
        <f t="array" ref="J419">INDEX(Lithologies!$A$2:$M$5657,MATCH(G419,Lithologies!$A$2:$A$5657&amp;" "&amp;Lithologies!$B$2:$B$5657,0),9)</f>
        <v>Diamicton</v>
      </c>
      <c r="K419" s="1"/>
    </row>
    <row r="420" spans="7:11" x14ac:dyDescent="0.25">
      <c r="G420" t="str">
        <v>Clay Silt Sand W/Silt</v>
      </c>
      <c r="H420" s="22" t="str" cm="1">
        <f t="array" ref="H420">INDEX(Lithologies!$A$2:$M$5657,MATCH(G420,Lithologies!$A$2:$A$5657&amp;" "&amp;Lithologies!$B$2:$B$5657,0),7)</f>
        <v>CHECK</v>
      </c>
      <c r="I420" s="23" t="str" cm="1">
        <f t="array" ref="I420">INDEX(Lithologies!$A$2:$M$5657,MATCH(G420,Lithologies!$A$2:$A$5657&amp;" "&amp;Lithologies!$B$2:$B$5657,0),8)</f>
        <v>Clay &amp; Sand</v>
      </c>
      <c r="J420" s="27" t="str" cm="1">
        <f t="array" ref="J420">INDEX(Lithologies!$A$2:$M$5657,MATCH(G420,Lithologies!$A$2:$A$5657&amp;" "&amp;Lithologies!$B$2:$B$5657,0),9)</f>
        <v>Clay &amp; Sand</v>
      </c>
      <c r="K420" s="1"/>
    </row>
    <row r="421" spans="7:11" x14ac:dyDescent="0.25">
      <c r="G421" t="str">
        <v>Clay Silt Sand W/Stones</v>
      </c>
      <c r="H421" s="22" t="str" cm="1">
        <f t="array" ref="H421">INDEX(Lithologies!$A$2:$M$5657,MATCH(G421,Lithologies!$A$2:$A$5657&amp;" "&amp;Lithologies!$B$2:$B$5657,0),7)</f>
        <v>CHECK</v>
      </c>
      <c r="I421" s="23" t="str" cm="1">
        <f t="array" ref="I421">INDEX(Lithologies!$A$2:$M$5657,MATCH(G421,Lithologies!$A$2:$A$5657&amp;" "&amp;Lithologies!$B$2:$B$5657,0),8)</f>
        <v>Diamicton</v>
      </c>
      <c r="J421" s="27" t="str" cm="1">
        <f t="array" ref="J421">INDEX(Lithologies!$A$2:$M$5657,MATCH(G421,Lithologies!$A$2:$A$5657&amp;" "&amp;Lithologies!$B$2:$B$5657,0),9)</f>
        <v>Diamicton</v>
      </c>
      <c r="K421" s="1"/>
    </row>
    <row r="422" spans="7:11" x14ac:dyDescent="0.25">
      <c r="G422" t="str">
        <v>Clay Silt Sand Water Bearing</v>
      </c>
      <c r="H422" s="22" t="str" cm="1">
        <f t="array" ref="H422">INDEX(Lithologies!$A$2:$M$5657,MATCH(G422,Lithologies!$A$2:$A$5657&amp;" "&amp;Lithologies!$B$2:$B$5657,0),7)</f>
        <v>CHECK</v>
      </c>
      <c r="I422" s="23" t="str" cm="1">
        <f t="array" ref="I422">INDEX(Lithologies!$A$2:$M$5657,MATCH(G422,Lithologies!$A$2:$A$5657&amp;" "&amp;Lithologies!$B$2:$B$5657,0),8)</f>
        <v>Clay &amp; Sand</v>
      </c>
      <c r="J422" s="27" t="str" cm="1">
        <f t="array" ref="J422">INDEX(Lithologies!$A$2:$M$5657,MATCH(G422,Lithologies!$A$2:$A$5657&amp;" "&amp;Lithologies!$B$2:$B$5657,0),9)</f>
        <v>Clay &amp; Sand</v>
      </c>
      <c r="K422" s="1"/>
    </row>
    <row r="423" spans="7:11" x14ac:dyDescent="0.25">
      <c r="G423" t="str">
        <v>Clay Silt Sand Wet/Moist</v>
      </c>
      <c r="H423" s="22" t="str" cm="1">
        <f t="array" ref="H423">INDEX(Lithologies!$A$2:$M$5657,MATCH(G423,Lithologies!$A$2:$A$5657&amp;" "&amp;Lithologies!$B$2:$B$5657,0),7)</f>
        <v>CHECK</v>
      </c>
      <c r="I423" s="23" t="str" cm="1">
        <f t="array" ref="I423">INDEX(Lithologies!$A$2:$M$5657,MATCH(G423,Lithologies!$A$2:$A$5657&amp;" "&amp;Lithologies!$B$2:$B$5657,0),8)</f>
        <v>Clay &amp; Sand</v>
      </c>
      <c r="J423" s="27" t="str" cm="1">
        <f t="array" ref="J423">INDEX(Lithologies!$A$2:$M$5657,MATCH(G423,Lithologies!$A$2:$A$5657&amp;" "&amp;Lithologies!$B$2:$B$5657,0),9)</f>
        <v>Clay &amp; Sand</v>
      </c>
      <c r="K423" s="1"/>
    </row>
    <row r="424" spans="7:11" x14ac:dyDescent="0.25">
      <c r="G424" t="str">
        <v xml:space="preserve">Coal </v>
      </c>
      <c r="H424" s="22" t="str" cm="1">
        <f t="array" ref="H424">INDEX(Lithologies!$A$2:$M$5657,MATCH(G424,Lithologies!$A$2:$A$5657&amp;" "&amp;Lithologies!$B$2:$B$5657,0),7)</f>
        <v>CHECK</v>
      </c>
      <c r="I424" s="23" t="str" cm="1">
        <f t="array" ref="I424">INDEX(Lithologies!$A$2:$M$5657,MATCH(G424,Lithologies!$A$2:$A$5657&amp;" "&amp;Lithologies!$B$2:$B$5657,0),8)</f>
        <v>Bedrock</v>
      </c>
      <c r="J424" s="27" t="str" cm="1">
        <f t="array" ref="J424">INDEX(Lithologies!$A$2:$M$5657,MATCH(G424,Lithologies!$A$2:$A$5657&amp;" "&amp;Lithologies!$B$2:$B$5657,0),9)</f>
        <v>Bedrock</v>
      </c>
      <c r="K424" s="1"/>
    </row>
    <row r="425" spans="7:11" x14ac:dyDescent="0.25">
      <c r="G425" t="str">
        <v>Coal Broken</v>
      </c>
      <c r="H425" s="22" t="str" cm="1">
        <f t="array" ref="H425">INDEX(Lithologies!$A$2:$M$5657,MATCH(G425,Lithologies!$A$2:$A$5657&amp;" "&amp;Lithologies!$B$2:$B$5657,0),7)</f>
        <v>CHECK</v>
      </c>
      <c r="I425" s="23" t="str" cm="1">
        <f t="array" ref="I425">INDEX(Lithologies!$A$2:$M$5657,MATCH(G425,Lithologies!$A$2:$A$5657&amp;" "&amp;Lithologies!$B$2:$B$5657,0),8)</f>
        <v>Bedrock</v>
      </c>
      <c r="J425" s="27" t="str" cm="1">
        <f t="array" ref="J425">INDEX(Lithologies!$A$2:$M$5657,MATCH(G425,Lithologies!$A$2:$A$5657&amp;" "&amp;Lithologies!$B$2:$B$5657,0),9)</f>
        <v>Bedrock</v>
      </c>
      <c r="K425" s="1"/>
    </row>
    <row r="426" spans="7:11" x14ac:dyDescent="0.25">
      <c r="G426" t="str">
        <v>Coal Clayey</v>
      </c>
      <c r="H426" s="22" t="str" cm="1">
        <f t="array" ref="H426">INDEX(Lithologies!$A$2:$M$5657,MATCH(G426,Lithologies!$A$2:$A$5657&amp;" "&amp;Lithologies!$B$2:$B$5657,0),7)</f>
        <v>CHECK</v>
      </c>
      <c r="I426" s="23" t="str" cm="1">
        <f t="array" ref="I426">INDEX(Lithologies!$A$2:$M$5657,MATCH(G426,Lithologies!$A$2:$A$5657&amp;" "&amp;Lithologies!$B$2:$B$5657,0),8)</f>
        <v>Bedrock</v>
      </c>
      <c r="J426" s="27" t="str" cm="1">
        <f t="array" ref="J426">INDEX(Lithologies!$A$2:$M$5657,MATCH(G426,Lithologies!$A$2:$A$5657&amp;" "&amp;Lithologies!$B$2:$B$5657,0),9)</f>
        <v>Bedrock</v>
      </c>
      <c r="K426" s="1"/>
    </row>
    <row r="427" spans="7:11" x14ac:dyDescent="0.25">
      <c r="G427" t="str">
        <v>Coal Coarse</v>
      </c>
      <c r="H427" s="22" t="str" cm="1">
        <f t="array" ref="H427">INDEX(Lithologies!$A$2:$M$5657,MATCH(G427,Lithologies!$A$2:$A$5657&amp;" "&amp;Lithologies!$B$2:$B$5657,0),7)</f>
        <v>CHECK</v>
      </c>
      <c r="I427" s="23" t="str" cm="1">
        <f t="array" ref="I427">INDEX(Lithologies!$A$2:$M$5657,MATCH(G427,Lithologies!$A$2:$A$5657&amp;" "&amp;Lithologies!$B$2:$B$5657,0),8)</f>
        <v>Bedrock</v>
      </c>
      <c r="J427" s="27" t="str" cm="1">
        <f t="array" ref="J427">INDEX(Lithologies!$A$2:$M$5657,MATCH(G427,Lithologies!$A$2:$A$5657&amp;" "&amp;Lithologies!$B$2:$B$5657,0),9)</f>
        <v>Bedrock</v>
      </c>
      <c r="K427" s="1"/>
    </row>
    <row r="428" spans="7:11" x14ac:dyDescent="0.25">
      <c r="G428" t="str">
        <v>Coal Dolomitic</v>
      </c>
      <c r="H428" s="22" t="str" cm="1">
        <f t="array" ref="H428">INDEX(Lithologies!$A$2:$M$5657,MATCH(G428,Lithologies!$A$2:$A$5657&amp;" "&amp;Lithologies!$B$2:$B$5657,0),7)</f>
        <v>CHECK</v>
      </c>
      <c r="I428" s="23" t="str" cm="1">
        <f t="array" ref="I428">INDEX(Lithologies!$A$2:$M$5657,MATCH(G428,Lithologies!$A$2:$A$5657&amp;" "&amp;Lithologies!$B$2:$B$5657,0),8)</f>
        <v>Bedrock</v>
      </c>
      <c r="J428" s="27" t="str" cm="1">
        <f t="array" ref="J428">INDEX(Lithologies!$A$2:$M$5657,MATCH(G428,Lithologies!$A$2:$A$5657&amp;" "&amp;Lithologies!$B$2:$B$5657,0),9)</f>
        <v>Bedrock</v>
      </c>
      <c r="K428" s="1"/>
    </row>
    <row r="429" spans="7:11" x14ac:dyDescent="0.25">
      <c r="G429" t="str">
        <v>Coal Dry</v>
      </c>
      <c r="H429" s="22" t="str" cm="1">
        <f t="array" ref="H429">INDEX(Lithologies!$A$2:$M$5657,MATCH(G429,Lithologies!$A$2:$A$5657&amp;" "&amp;Lithologies!$B$2:$B$5657,0),7)</f>
        <v>CHECK</v>
      </c>
      <c r="I429" s="23" t="str" cm="1">
        <f t="array" ref="I429">INDEX(Lithologies!$A$2:$M$5657,MATCH(G429,Lithologies!$A$2:$A$5657&amp;" "&amp;Lithologies!$B$2:$B$5657,0),8)</f>
        <v>Bedrock</v>
      </c>
      <c r="J429" s="27" t="str" cm="1">
        <f t="array" ref="J429">INDEX(Lithologies!$A$2:$M$5657,MATCH(G429,Lithologies!$A$2:$A$5657&amp;" "&amp;Lithologies!$B$2:$B$5657,0),9)</f>
        <v>Bedrock</v>
      </c>
      <c r="K429" s="1"/>
    </row>
    <row r="430" spans="7:11" x14ac:dyDescent="0.25">
      <c r="G430" t="str">
        <v>Coal Fill</v>
      </c>
      <c r="H430" s="22" t="str" cm="1">
        <f t="array" ref="H430">INDEX(Lithologies!$A$2:$M$5657,MATCH(G430,Lithologies!$A$2:$A$5657&amp;" "&amp;Lithologies!$B$2:$B$5657,0),7)</f>
        <v>CHECK</v>
      </c>
      <c r="I430" s="23" t="str" cm="1">
        <f t="array" ref="I430">INDEX(Lithologies!$A$2:$M$5657,MATCH(G430,Lithologies!$A$2:$A$5657&amp;" "&amp;Lithologies!$B$2:$B$5657,0),8)</f>
        <v>Bedrock</v>
      </c>
      <c r="J430" s="27" t="str" cm="1">
        <f t="array" ref="J430">INDEX(Lithologies!$A$2:$M$5657,MATCH(G430,Lithologies!$A$2:$A$5657&amp;" "&amp;Lithologies!$B$2:$B$5657,0),9)</f>
        <v>Bedrock</v>
      </c>
      <c r="K430" s="1"/>
    </row>
    <row r="431" spans="7:11" x14ac:dyDescent="0.25">
      <c r="G431" t="str">
        <v>Coal Fine</v>
      </c>
      <c r="H431" s="22" t="str" cm="1">
        <f t="array" ref="H431">INDEX(Lithologies!$A$2:$M$5657,MATCH(G431,Lithologies!$A$2:$A$5657&amp;" "&amp;Lithologies!$B$2:$B$5657,0),7)</f>
        <v>CHECK</v>
      </c>
      <c r="I431" s="23" t="str" cm="1">
        <f t="array" ref="I431">INDEX(Lithologies!$A$2:$M$5657,MATCH(G431,Lithologies!$A$2:$A$5657&amp;" "&amp;Lithologies!$B$2:$B$5657,0),8)</f>
        <v>Bedrock</v>
      </c>
      <c r="J431" s="27" t="str" cm="1">
        <f t="array" ref="J431">INDEX(Lithologies!$A$2:$M$5657,MATCH(G431,Lithologies!$A$2:$A$5657&amp;" "&amp;Lithologies!$B$2:$B$5657,0),9)</f>
        <v>Bedrock</v>
      </c>
      <c r="K431" s="1"/>
    </row>
    <row r="432" spans="7:11" x14ac:dyDescent="0.25">
      <c r="G432" t="str">
        <v>Coal Fine To Coarse</v>
      </c>
      <c r="H432" s="22" t="str" cm="1">
        <f t="array" ref="H432">INDEX(Lithologies!$A$2:$M$5657,MATCH(G432,Lithologies!$A$2:$A$5657&amp;" "&amp;Lithologies!$B$2:$B$5657,0),7)</f>
        <v>CHECK</v>
      </c>
      <c r="I432" s="23" t="str" cm="1">
        <f t="array" ref="I432">INDEX(Lithologies!$A$2:$M$5657,MATCH(G432,Lithologies!$A$2:$A$5657&amp;" "&amp;Lithologies!$B$2:$B$5657,0),8)</f>
        <v>Bedrock</v>
      </c>
      <c r="J432" s="27" t="str" cm="1">
        <f t="array" ref="J432">INDEX(Lithologies!$A$2:$M$5657,MATCH(G432,Lithologies!$A$2:$A$5657&amp;" "&amp;Lithologies!$B$2:$B$5657,0),9)</f>
        <v>Bedrock</v>
      </c>
      <c r="K432" s="1"/>
    </row>
    <row r="433" spans="7:11" x14ac:dyDescent="0.25">
      <c r="G433" t="str">
        <v>Coal Fractured</v>
      </c>
      <c r="H433" s="22" t="str" cm="1">
        <f t="array" ref="H433">INDEX(Lithologies!$A$2:$M$5657,MATCH(G433,Lithologies!$A$2:$A$5657&amp;" "&amp;Lithologies!$B$2:$B$5657,0),7)</f>
        <v>CHECK</v>
      </c>
      <c r="I433" s="23" t="str" cm="1">
        <f t="array" ref="I433">INDEX(Lithologies!$A$2:$M$5657,MATCH(G433,Lithologies!$A$2:$A$5657&amp;" "&amp;Lithologies!$B$2:$B$5657,0),8)</f>
        <v>Bedrock</v>
      </c>
      <c r="J433" s="27" t="str" cm="1">
        <f t="array" ref="J433">INDEX(Lithologies!$A$2:$M$5657,MATCH(G433,Lithologies!$A$2:$A$5657&amp;" "&amp;Lithologies!$B$2:$B$5657,0),9)</f>
        <v>Bedrock</v>
      </c>
      <c r="K433" s="1"/>
    </row>
    <row r="434" spans="7:11" x14ac:dyDescent="0.25">
      <c r="G434" t="str">
        <v>Coal Gravely</v>
      </c>
      <c r="H434" s="22" t="str" cm="1">
        <f t="array" ref="H434">INDEX(Lithologies!$A$2:$M$5657,MATCH(G434,Lithologies!$A$2:$A$5657&amp;" "&amp;Lithologies!$B$2:$B$5657,0),7)</f>
        <v>CHECK</v>
      </c>
      <c r="I434" s="23" t="str" cm="1">
        <f t="array" ref="I434">INDEX(Lithologies!$A$2:$M$5657,MATCH(G434,Lithologies!$A$2:$A$5657&amp;" "&amp;Lithologies!$B$2:$B$5657,0),8)</f>
        <v>Bedrock</v>
      </c>
      <c r="J434" s="27" t="str" cm="1">
        <f t="array" ref="J434">INDEX(Lithologies!$A$2:$M$5657,MATCH(G434,Lithologies!$A$2:$A$5657&amp;" "&amp;Lithologies!$B$2:$B$5657,0),9)</f>
        <v>Bedrock</v>
      </c>
      <c r="K434" s="1"/>
    </row>
    <row r="435" spans="7:11" x14ac:dyDescent="0.25">
      <c r="G435" t="str">
        <v>Coal Gummy</v>
      </c>
      <c r="H435" s="22" t="str" cm="1">
        <f t="array" ref="H435">INDEX(Lithologies!$A$2:$M$5657,MATCH(G435,Lithologies!$A$2:$A$5657&amp;" "&amp;Lithologies!$B$2:$B$5657,0),7)</f>
        <v>CHECK</v>
      </c>
      <c r="I435" s="23" t="str" cm="1">
        <f t="array" ref="I435">INDEX(Lithologies!$A$2:$M$5657,MATCH(G435,Lithologies!$A$2:$A$5657&amp;" "&amp;Lithologies!$B$2:$B$5657,0),8)</f>
        <v>Bedrock</v>
      </c>
      <c r="J435" s="27" t="str" cm="1">
        <f t="array" ref="J435">INDEX(Lithologies!$A$2:$M$5657,MATCH(G435,Lithologies!$A$2:$A$5657&amp;" "&amp;Lithologies!$B$2:$B$5657,0),9)</f>
        <v>Bedrock</v>
      </c>
      <c r="K435" s="1"/>
    </row>
    <row r="436" spans="7:11" x14ac:dyDescent="0.25">
      <c r="G436" t="str">
        <v>Coal Hard</v>
      </c>
      <c r="H436" s="22" t="str" cm="1">
        <f t="array" ref="H436">INDEX(Lithologies!$A$2:$M$5657,MATCH(G436,Lithologies!$A$2:$A$5657&amp;" "&amp;Lithologies!$B$2:$B$5657,0),7)</f>
        <v>CHECK</v>
      </c>
      <c r="I436" s="23" t="str" cm="1">
        <f t="array" ref="I436">INDEX(Lithologies!$A$2:$M$5657,MATCH(G436,Lithologies!$A$2:$A$5657&amp;" "&amp;Lithologies!$B$2:$B$5657,0),8)</f>
        <v>Bedrock</v>
      </c>
      <c r="J436" s="27" t="str" cm="1">
        <f t="array" ref="J436">INDEX(Lithologies!$A$2:$M$5657,MATCH(G436,Lithologies!$A$2:$A$5657&amp;" "&amp;Lithologies!$B$2:$B$5657,0),9)</f>
        <v>Bedrock</v>
      </c>
      <c r="K436" s="1"/>
    </row>
    <row r="437" spans="7:11" x14ac:dyDescent="0.25">
      <c r="G437" t="str">
        <v>Coal Medium</v>
      </c>
      <c r="H437" s="22" t="str" cm="1">
        <f t="array" ref="H437">INDEX(Lithologies!$A$2:$M$5657,MATCH(G437,Lithologies!$A$2:$A$5657&amp;" "&amp;Lithologies!$B$2:$B$5657,0),7)</f>
        <v>CHECK</v>
      </c>
      <c r="I437" s="23" t="str" cm="1">
        <f t="array" ref="I437">INDEX(Lithologies!$A$2:$M$5657,MATCH(G437,Lithologies!$A$2:$A$5657&amp;" "&amp;Lithologies!$B$2:$B$5657,0),8)</f>
        <v>Bedrock</v>
      </c>
      <c r="J437" s="27" t="str" cm="1">
        <f t="array" ref="J437">INDEX(Lithologies!$A$2:$M$5657,MATCH(G437,Lithologies!$A$2:$A$5657&amp;" "&amp;Lithologies!$B$2:$B$5657,0),9)</f>
        <v>Bedrock</v>
      </c>
      <c r="K437" s="1"/>
    </row>
    <row r="438" spans="7:11" x14ac:dyDescent="0.25">
      <c r="G438" t="str">
        <v>Coal Organic</v>
      </c>
      <c r="H438" s="22" t="str" cm="1">
        <f t="array" ref="H438">INDEX(Lithologies!$A$2:$M$5657,MATCH(G438,Lithologies!$A$2:$A$5657&amp;" "&amp;Lithologies!$B$2:$B$5657,0),7)</f>
        <v>CHECK</v>
      </c>
      <c r="I438" s="23" t="str" cm="1">
        <f t="array" ref="I438">INDEX(Lithologies!$A$2:$M$5657,MATCH(G438,Lithologies!$A$2:$A$5657&amp;" "&amp;Lithologies!$B$2:$B$5657,0),8)</f>
        <v>Bedrock</v>
      </c>
      <c r="J438" s="27" t="str" cm="1">
        <f t="array" ref="J438">INDEX(Lithologies!$A$2:$M$5657,MATCH(G438,Lithologies!$A$2:$A$5657&amp;" "&amp;Lithologies!$B$2:$B$5657,0),9)</f>
        <v>Bedrock</v>
      </c>
      <c r="K438" s="1"/>
    </row>
    <row r="439" spans="7:11" x14ac:dyDescent="0.25">
      <c r="G439" t="str">
        <v>Coal Sandy</v>
      </c>
      <c r="H439" s="22" t="str" cm="1">
        <f t="array" ref="H439">INDEX(Lithologies!$A$2:$M$5657,MATCH(G439,Lithologies!$A$2:$A$5657&amp;" "&amp;Lithologies!$B$2:$B$5657,0),7)</f>
        <v>CHECK</v>
      </c>
      <c r="I439" s="23" t="str" cm="1">
        <f t="array" ref="I439">INDEX(Lithologies!$A$2:$M$5657,MATCH(G439,Lithologies!$A$2:$A$5657&amp;" "&amp;Lithologies!$B$2:$B$5657,0),8)</f>
        <v>Bedrock</v>
      </c>
      <c r="J439" s="27" t="str" cm="1">
        <f t="array" ref="J439">INDEX(Lithologies!$A$2:$M$5657,MATCH(G439,Lithologies!$A$2:$A$5657&amp;" "&amp;Lithologies!$B$2:$B$5657,0),9)</f>
        <v>Bedrock</v>
      </c>
      <c r="K439" s="1"/>
    </row>
    <row r="440" spans="7:11" x14ac:dyDescent="0.25">
      <c r="G440" t="str">
        <v>Coal Silty</v>
      </c>
      <c r="H440" s="22" t="str" cm="1">
        <f t="array" ref="H440">INDEX(Lithologies!$A$2:$M$5657,MATCH(G440,Lithologies!$A$2:$A$5657&amp;" "&amp;Lithologies!$B$2:$B$5657,0),7)</f>
        <v>CHECK</v>
      </c>
      <c r="I440" s="23" t="str" cm="1">
        <f t="array" ref="I440">INDEX(Lithologies!$A$2:$M$5657,MATCH(G440,Lithologies!$A$2:$A$5657&amp;" "&amp;Lithologies!$B$2:$B$5657,0),8)</f>
        <v>Bedrock</v>
      </c>
      <c r="J440" s="27" t="str" cm="1">
        <f t="array" ref="J440">INDEX(Lithologies!$A$2:$M$5657,MATCH(G440,Lithologies!$A$2:$A$5657&amp;" "&amp;Lithologies!$B$2:$B$5657,0),9)</f>
        <v>Bedrock</v>
      </c>
      <c r="K440" s="1"/>
    </row>
    <row r="441" spans="7:11" x14ac:dyDescent="0.25">
      <c r="G441" t="str">
        <v>Coal Soft</v>
      </c>
      <c r="H441" s="22" t="str" cm="1">
        <f t="array" ref="H441">INDEX(Lithologies!$A$2:$M$5657,MATCH(G441,Lithologies!$A$2:$A$5657&amp;" "&amp;Lithologies!$B$2:$B$5657,0),7)</f>
        <v>CHECK</v>
      </c>
      <c r="I441" s="23" t="str" cm="1">
        <f t="array" ref="I441">INDEX(Lithologies!$A$2:$M$5657,MATCH(G441,Lithologies!$A$2:$A$5657&amp;" "&amp;Lithologies!$B$2:$B$5657,0),8)</f>
        <v>Bedrock</v>
      </c>
      <c r="J441" s="27" t="str" cm="1">
        <f t="array" ref="J441">INDEX(Lithologies!$A$2:$M$5657,MATCH(G441,Lithologies!$A$2:$A$5657&amp;" "&amp;Lithologies!$B$2:$B$5657,0),9)</f>
        <v>Bedrock</v>
      </c>
      <c r="K441" s="1"/>
    </row>
    <row r="442" spans="7:11" x14ac:dyDescent="0.25">
      <c r="G442" t="str">
        <v>Coal Stringers</v>
      </c>
      <c r="H442" s="22" t="str" cm="1">
        <f t="array" ref="H442">INDEX(Lithologies!$A$2:$M$5657,MATCH(G442,Lithologies!$A$2:$A$5657&amp;" "&amp;Lithologies!$B$2:$B$5657,0),7)</f>
        <v>CHECK</v>
      </c>
      <c r="I442" s="23" t="str" cm="1">
        <f t="array" ref="I442">INDEX(Lithologies!$A$2:$M$5657,MATCH(G442,Lithologies!$A$2:$A$5657&amp;" "&amp;Lithologies!$B$2:$B$5657,0),8)</f>
        <v>Bedrock</v>
      </c>
      <c r="J442" s="27" t="str" cm="1">
        <f t="array" ref="J442">INDEX(Lithologies!$A$2:$M$5657,MATCH(G442,Lithologies!$A$2:$A$5657&amp;" "&amp;Lithologies!$B$2:$B$5657,0),9)</f>
        <v>Bedrock</v>
      </c>
      <c r="K442" s="1"/>
    </row>
    <row r="443" spans="7:11" x14ac:dyDescent="0.25">
      <c r="G443" t="str">
        <v>Coal Strips</v>
      </c>
      <c r="H443" s="22" t="str" cm="1">
        <f t="array" ref="H443">INDEX(Lithologies!$A$2:$M$5657,MATCH(G443,Lithologies!$A$2:$A$5657&amp;" "&amp;Lithologies!$B$2:$B$5657,0),7)</f>
        <v>CHECK</v>
      </c>
      <c r="I443" s="23" t="str" cm="1">
        <f t="array" ref="I443">INDEX(Lithologies!$A$2:$M$5657,MATCH(G443,Lithologies!$A$2:$A$5657&amp;" "&amp;Lithologies!$B$2:$B$5657,0),8)</f>
        <v>Bedrock</v>
      </c>
      <c r="J443" s="27" t="str" cm="1">
        <f t="array" ref="J443">INDEX(Lithologies!$A$2:$M$5657,MATCH(G443,Lithologies!$A$2:$A$5657&amp;" "&amp;Lithologies!$B$2:$B$5657,0),9)</f>
        <v>Bedrock</v>
      </c>
      <c r="K443" s="1"/>
    </row>
    <row r="444" spans="7:11" x14ac:dyDescent="0.25">
      <c r="G444" t="str">
        <v>Coal W/Boulders</v>
      </c>
      <c r="H444" s="22" t="str" cm="1">
        <f t="array" ref="H444">INDEX(Lithologies!$A$2:$M$5657,MATCH(G444,Lithologies!$A$2:$A$5657&amp;" "&amp;Lithologies!$B$2:$B$5657,0),7)</f>
        <v>CHECK</v>
      </c>
      <c r="I444" s="23" t="str" cm="1">
        <f t="array" ref="I444">INDEX(Lithologies!$A$2:$M$5657,MATCH(G444,Lithologies!$A$2:$A$5657&amp;" "&amp;Lithologies!$B$2:$B$5657,0),8)</f>
        <v>Bedrock</v>
      </c>
      <c r="J444" s="27" t="str" cm="1">
        <f t="array" ref="J444">INDEX(Lithologies!$A$2:$M$5657,MATCH(G444,Lithologies!$A$2:$A$5657&amp;" "&amp;Lithologies!$B$2:$B$5657,0),9)</f>
        <v>Bedrock</v>
      </c>
      <c r="K444" s="1"/>
    </row>
    <row r="445" spans="7:11" x14ac:dyDescent="0.25">
      <c r="G445" t="str">
        <v>Coal W/Clay</v>
      </c>
      <c r="H445" s="22" t="str" cm="1">
        <f t="array" ref="H445">INDEX(Lithologies!$A$2:$M$5657,MATCH(G445,Lithologies!$A$2:$A$5657&amp;" "&amp;Lithologies!$B$2:$B$5657,0),7)</f>
        <v>CHECK</v>
      </c>
      <c r="I445" s="23" t="str" cm="1">
        <f t="array" ref="I445">INDEX(Lithologies!$A$2:$M$5657,MATCH(G445,Lithologies!$A$2:$A$5657&amp;" "&amp;Lithologies!$B$2:$B$5657,0),8)</f>
        <v>Bedrock</v>
      </c>
      <c r="J445" s="27" t="str" cm="1">
        <f t="array" ref="J445">INDEX(Lithologies!$A$2:$M$5657,MATCH(G445,Lithologies!$A$2:$A$5657&amp;" "&amp;Lithologies!$B$2:$B$5657,0),9)</f>
        <v>Bedrock</v>
      </c>
      <c r="K445" s="1"/>
    </row>
    <row r="446" spans="7:11" x14ac:dyDescent="0.25">
      <c r="G446" t="str">
        <v>Coal W/Gravel</v>
      </c>
      <c r="H446" s="22" t="str" cm="1">
        <f t="array" ref="H446">INDEX(Lithologies!$A$2:$M$5657,MATCH(G446,Lithologies!$A$2:$A$5657&amp;" "&amp;Lithologies!$B$2:$B$5657,0),7)</f>
        <v>CHECK</v>
      </c>
      <c r="I446" s="23" t="str" cm="1">
        <f t="array" ref="I446">INDEX(Lithologies!$A$2:$M$5657,MATCH(G446,Lithologies!$A$2:$A$5657&amp;" "&amp;Lithologies!$B$2:$B$5657,0),8)</f>
        <v>Bedrock</v>
      </c>
      <c r="J446" s="27" t="str" cm="1">
        <f t="array" ref="J446">INDEX(Lithologies!$A$2:$M$5657,MATCH(G446,Lithologies!$A$2:$A$5657&amp;" "&amp;Lithologies!$B$2:$B$5657,0),9)</f>
        <v>Bedrock</v>
      </c>
      <c r="K446" s="1"/>
    </row>
    <row r="447" spans="7:11" x14ac:dyDescent="0.25">
      <c r="G447" t="str">
        <v>Coal W/Limestone</v>
      </c>
      <c r="H447" s="22" t="str" cm="1">
        <f t="array" ref="H447">INDEX(Lithologies!$A$2:$M$5657,MATCH(G447,Lithologies!$A$2:$A$5657&amp;" "&amp;Lithologies!$B$2:$B$5657,0),7)</f>
        <v>CHECK</v>
      </c>
      <c r="I447" s="23" t="str" cm="1">
        <f t="array" ref="I447">INDEX(Lithologies!$A$2:$M$5657,MATCH(G447,Lithologies!$A$2:$A$5657&amp;" "&amp;Lithologies!$B$2:$B$5657,0),8)</f>
        <v>Bedrock</v>
      </c>
      <c r="J447" s="27" t="str" cm="1">
        <f t="array" ref="J447">INDEX(Lithologies!$A$2:$M$5657,MATCH(G447,Lithologies!$A$2:$A$5657&amp;" "&amp;Lithologies!$B$2:$B$5657,0),9)</f>
        <v>Bedrock</v>
      </c>
      <c r="K447" s="1"/>
    </row>
    <row r="448" spans="7:11" x14ac:dyDescent="0.25">
      <c r="G448" t="str">
        <v>Coal W/Sand</v>
      </c>
      <c r="H448" s="22" t="str" cm="1">
        <f t="array" ref="H448">INDEX(Lithologies!$A$2:$M$5657,MATCH(G448,Lithologies!$A$2:$A$5657&amp;" "&amp;Lithologies!$B$2:$B$5657,0),7)</f>
        <v>CHECK</v>
      </c>
      <c r="I448" s="23" t="str" cm="1">
        <f t="array" ref="I448">INDEX(Lithologies!$A$2:$M$5657,MATCH(G448,Lithologies!$A$2:$A$5657&amp;" "&amp;Lithologies!$B$2:$B$5657,0),8)</f>
        <v>Bedrock</v>
      </c>
      <c r="J448" s="27" t="str" cm="1">
        <f t="array" ref="J448">INDEX(Lithologies!$A$2:$M$5657,MATCH(G448,Lithologies!$A$2:$A$5657&amp;" "&amp;Lithologies!$B$2:$B$5657,0),9)</f>
        <v>Bedrock</v>
      </c>
      <c r="K448" s="1"/>
    </row>
    <row r="449" spans="7:11" x14ac:dyDescent="0.25">
      <c r="G449" t="str">
        <v>Coal W/Sandstone</v>
      </c>
      <c r="H449" s="22" t="str" cm="1">
        <f t="array" ref="H449">INDEX(Lithologies!$A$2:$M$5657,MATCH(G449,Lithologies!$A$2:$A$5657&amp;" "&amp;Lithologies!$B$2:$B$5657,0),7)</f>
        <v>CHECK</v>
      </c>
      <c r="I449" s="23" t="str" cm="1">
        <f t="array" ref="I449">INDEX(Lithologies!$A$2:$M$5657,MATCH(G449,Lithologies!$A$2:$A$5657&amp;" "&amp;Lithologies!$B$2:$B$5657,0),8)</f>
        <v>Bedrock</v>
      </c>
      <c r="J449" s="27" t="str" cm="1">
        <f t="array" ref="J449">INDEX(Lithologies!$A$2:$M$5657,MATCH(G449,Lithologies!$A$2:$A$5657&amp;" "&amp;Lithologies!$B$2:$B$5657,0),9)</f>
        <v>Bedrock</v>
      </c>
      <c r="K449" s="1"/>
    </row>
    <row r="450" spans="7:11" x14ac:dyDescent="0.25">
      <c r="G450" t="str">
        <v>Coal W/Shale</v>
      </c>
      <c r="H450" s="22" t="str" cm="1">
        <f t="array" ref="H450">INDEX(Lithologies!$A$2:$M$5657,MATCH(G450,Lithologies!$A$2:$A$5657&amp;" "&amp;Lithologies!$B$2:$B$5657,0),7)</f>
        <v>CHECK</v>
      </c>
      <c r="I450" s="23" t="str" cm="1">
        <f t="array" ref="I450">INDEX(Lithologies!$A$2:$M$5657,MATCH(G450,Lithologies!$A$2:$A$5657&amp;" "&amp;Lithologies!$B$2:$B$5657,0),8)</f>
        <v>Bedrock</v>
      </c>
      <c r="J450" s="27" t="str" cm="1">
        <f t="array" ref="J450">INDEX(Lithologies!$A$2:$M$5657,MATCH(G450,Lithologies!$A$2:$A$5657&amp;" "&amp;Lithologies!$B$2:$B$5657,0),9)</f>
        <v>Bedrock</v>
      </c>
      <c r="K450" s="1"/>
    </row>
    <row r="451" spans="7:11" x14ac:dyDescent="0.25">
      <c r="G451" t="str">
        <v>Coal W/Stones</v>
      </c>
      <c r="H451" s="22" t="str" cm="1">
        <f t="array" ref="H451">INDEX(Lithologies!$A$2:$M$5657,MATCH(G451,Lithologies!$A$2:$A$5657&amp;" "&amp;Lithologies!$B$2:$B$5657,0),7)</f>
        <v>CHECK</v>
      </c>
      <c r="I451" s="23" t="str" cm="1">
        <f t="array" ref="I451">INDEX(Lithologies!$A$2:$M$5657,MATCH(G451,Lithologies!$A$2:$A$5657&amp;" "&amp;Lithologies!$B$2:$B$5657,0),8)</f>
        <v>Bedrock</v>
      </c>
      <c r="J451" s="27" t="str" cm="1">
        <f t="array" ref="J451">INDEX(Lithologies!$A$2:$M$5657,MATCH(G451,Lithologies!$A$2:$A$5657&amp;" "&amp;Lithologies!$B$2:$B$5657,0),9)</f>
        <v>Bedrock</v>
      </c>
      <c r="K451" s="1"/>
    </row>
    <row r="452" spans="7:11" x14ac:dyDescent="0.25">
      <c r="G452" t="str">
        <v>Coal Water Bearing</v>
      </c>
      <c r="H452" s="22" t="str" cm="1">
        <f t="array" ref="H452">INDEX(Lithologies!$A$2:$M$5657,MATCH(G452,Lithologies!$A$2:$A$5657&amp;" "&amp;Lithologies!$B$2:$B$5657,0),7)</f>
        <v>CHECK</v>
      </c>
      <c r="I452" s="23" t="str" cm="1">
        <f t="array" ref="I452">INDEX(Lithologies!$A$2:$M$5657,MATCH(G452,Lithologies!$A$2:$A$5657&amp;" "&amp;Lithologies!$B$2:$B$5657,0),8)</f>
        <v>Bedrock</v>
      </c>
      <c r="J452" s="27" t="str" cm="1">
        <f t="array" ref="J452">INDEX(Lithologies!$A$2:$M$5657,MATCH(G452,Lithologies!$A$2:$A$5657&amp;" "&amp;Lithologies!$B$2:$B$5657,0),9)</f>
        <v>Bedrock</v>
      </c>
      <c r="K452" s="1"/>
    </row>
    <row r="453" spans="7:11" x14ac:dyDescent="0.25">
      <c r="G453" t="str">
        <v>Coal Wet/Moist</v>
      </c>
      <c r="H453" s="22" t="str" cm="1">
        <f t="array" ref="H453">INDEX(Lithologies!$A$2:$M$5657,MATCH(G453,Lithologies!$A$2:$A$5657&amp;" "&amp;Lithologies!$B$2:$B$5657,0),7)</f>
        <v>CHECK</v>
      </c>
      <c r="I453" s="23" t="str" cm="1">
        <f t="array" ref="I453">INDEX(Lithologies!$A$2:$M$5657,MATCH(G453,Lithologies!$A$2:$A$5657&amp;" "&amp;Lithologies!$B$2:$B$5657,0),8)</f>
        <v>Bedrock</v>
      </c>
      <c r="J453" s="27" t="str" cm="1">
        <f t="array" ref="J453">INDEX(Lithologies!$A$2:$M$5657,MATCH(G453,Lithologies!$A$2:$A$5657&amp;" "&amp;Lithologies!$B$2:$B$5657,0),9)</f>
        <v>Bedrock</v>
      </c>
      <c r="K453" s="1"/>
    </row>
    <row r="454" spans="7:11" x14ac:dyDescent="0.25">
      <c r="G454" t="str">
        <v>Coal Wood</v>
      </c>
      <c r="H454" s="22" t="str" cm="1">
        <f t="array" ref="H454">INDEX(Lithologies!$A$2:$M$5657,MATCH(G454,Lithologies!$A$2:$A$5657&amp;" "&amp;Lithologies!$B$2:$B$5657,0),7)</f>
        <v>CHECK</v>
      </c>
      <c r="I454" s="23" t="str" cm="1">
        <f t="array" ref="I454">INDEX(Lithologies!$A$2:$M$5657,MATCH(G454,Lithologies!$A$2:$A$5657&amp;" "&amp;Lithologies!$B$2:$B$5657,0),8)</f>
        <v>Bedrock</v>
      </c>
      <c r="J454" s="27" t="str" cm="1">
        <f t="array" ref="J454">INDEX(Lithologies!$A$2:$M$5657,MATCH(G454,Lithologies!$A$2:$A$5657&amp;" "&amp;Lithologies!$B$2:$B$5657,0),9)</f>
        <v>Bedrock</v>
      </c>
      <c r="K454" s="1"/>
    </row>
    <row r="455" spans="7:11" x14ac:dyDescent="0.25">
      <c r="G455" t="str">
        <v xml:space="preserve">Cobbles </v>
      </c>
      <c r="H455" s="22" t="str" cm="1">
        <f t="array" ref="H455">INDEX(Lithologies!$A$2:$M$5657,MATCH(G455,Lithologies!$A$2:$A$5657&amp;" "&amp;Lithologies!$B$2:$B$5657,0),7)</f>
        <v>CHECK</v>
      </c>
      <c r="I455" s="23" t="str" cm="1">
        <f t="array" ref="I455">INDEX(Lithologies!$A$2:$M$5657,MATCH(G455,Lithologies!$A$2:$A$5657&amp;" "&amp;Lithologies!$B$2:$B$5657,0),8)</f>
        <v>Gravel</v>
      </c>
      <c r="J455" s="27" t="str" cm="1">
        <f t="array" ref="J455">INDEX(Lithologies!$A$2:$M$5657,MATCH(G455,Lithologies!$A$2:$A$5657&amp;" "&amp;Lithologies!$B$2:$B$5657,0),9)</f>
        <v>Gravel</v>
      </c>
      <c r="K455" s="1"/>
    </row>
    <row r="456" spans="7:11" x14ac:dyDescent="0.25">
      <c r="G456" t="str">
        <v>Cobbles Broken</v>
      </c>
      <c r="H456" s="22" t="str" cm="1">
        <f t="array" ref="H456">INDEX(Lithologies!$A$2:$M$5657,MATCH(G456,Lithologies!$A$2:$A$5657&amp;" "&amp;Lithologies!$B$2:$B$5657,0),7)</f>
        <v>CHECK</v>
      </c>
      <c r="I456" s="23" t="str" cm="1">
        <f t="array" ref="I456">INDEX(Lithologies!$A$2:$M$5657,MATCH(G456,Lithologies!$A$2:$A$5657&amp;" "&amp;Lithologies!$B$2:$B$5657,0),8)</f>
        <v>Gravel</v>
      </c>
      <c r="J456" s="27" t="str" cm="1">
        <f t="array" ref="J456">INDEX(Lithologies!$A$2:$M$5657,MATCH(G456,Lithologies!$A$2:$A$5657&amp;" "&amp;Lithologies!$B$2:$B$5657,0),9)</f>
        <v>Gravel</v>
      </c>
      <c r="K456" s="1"/>
    </row>
    <row r="457" spans="7:11" x14ac:dyDescent="0.25">
      <c r="G457" t="str">
        <v>Cobbles Cemented</v>
      </c>
      <c r="H457" s="22" t="str" cm="1">
        <f t="array" ref="H457">INDEX(Lithologies!$A$2:$M$5657,MATCH(G457,Lithologies!$A$2:$A$5657&amp;" "&amp;Lithologies!$B$2:$B$5657,0),7)</f>
        <v>CHECK</v>
      </c>
      <c r="I457" s="23" t="str" cm="1">
        <f t="array" ref="I457">INDEX(Lithologies!$A$2:$M$5657,MATCH(G457,Lithologies!$A$2:$A$5657&amp;" "&amp;Lithologies!$B$2:$B$5657,0),8)</f>
        <v>Gravel</v>
      </c>
      <c r="J457" s="27" t="str" cm="1">
        <f t="array" ref="J457">INDEX(Lithologies!$A$2:$M$5657,MATCH(G457,Lithologies!$A$2:$A$5657&amp;" "&amp;Lithologies!$B$2:$B$5657,0),9)</f>
        <v>Gravel</v>
      </c>
      <c r="K457" s="1"/>
    </row>
    <row r="458" spans="7:11" x14ac:dyDescent="0.25">
      <c r="G458" t="str">
        <v>Cobbles Clayey</v>
      </c>
      <c r="H458" s="22" t="str" cm="1">
        <f t="array" ref="H458">INDEX(Lithologies!$A$2:$M$5657,MATCH(G458,Lithologies!$A$2:$A$5657&amp;" "&amp;Lithologies!$B$2:$B$5657,0),7)</f>
        <v>CHECK</v>
      </c>
      <c r="I458" s="23" t="str" cm="1">
        <f t="array" ref="I458">INDEX(Lithologies!$A$2:$M$5657,MATCH(G458,Lithologies!$A$2:$A$5657&amp;" "&amp;Lithologies!$B$2:$B$5657,0),8)</f>
        <v>Diamicton</v>
      </c>
      <c r="J458" s="27" t="str" cm="1">
        <f t="array" ref="J458">INDEX(Lithologies!$A$2:$M$5657,MATCH(G458,Lithologies!$A$2:$A$5657&amp;" "&amp;Lithologies!$B$2:$B$5657,0),9)</f>
        <v>Diamicton</v>
      </c>
      <c r="K458" s="1"/>
    </row>
    <row r="459" spans="7:11" x14ac:dyDescent="0.25">
      <c r="G459" t="str">
        <v>Cobbles Coarse</v>
      </c>
      <c r="H459" s="22" t="str" cm="1">
        <f t="array" ref="H459">INDEX(Lithologies!$A$2:$M$5657,MATCH(G459,Lithologies!$A$2:$A$5657&amp;" "&amp;Lithologies!$B$2:$B$5657,0),7)</f>
        <v>CHECK</v>
      </c>
      <c r="I459" s="23" t="str" cm="1">
        <f t="array" ref="I459">INDEX(Lithologies!$A$2:$M$5657,MATCH(G459,Lithologies!$A$2:$A$5657&amp;" "&amp;Lithologies!$B$2:$B$5657,0),8)</f>
        <v>Gravel</v>
      </c>
      <c r="J459" s="27" t="str" cm="1">
        <f t="array" ref="J459">INDEX(Lithologies!$A$2:$M$5657,MATCH(G459,Lithologies!$A$2:$A$5657&amp;" "&amp;Lithologies!$B$2:$B$5657,0),9)</f>
        <v>Gravel</v>
      </c>
      <c r="K459" s="1"/>
    </row>
    <row r="460" spans="7:11" x14ac:dyDescent="0.25">
      <c r="G460" t="str">
        <v>Cobbles Dry</v>
      </c>
      <c r="H460" s="22" t="str" cm="1">
        <f t="array" ref="H460">INDEX(Lithologies!$A$2:$M$5657,MATCH(G460,Lithologies!$A$2:$A$5657&amp;" "&amp;Lithologies!$B$2:$B$5657,0),7)</f>
        <v>CHECK</v>
      </c>
      <c r="I460" s="23" t="str" cm="1">
        <f t="array" ref="I460">INDEX(Lithologies!$A$2:$M$5657,MATCH(G460,Lithologies!$A$2:$A$5657&amp;" "&amp;Lithologies!$B$2:$B$5657,0),8)</f>
        <v>Gravel</v>
      </c>
      <c r="J460" s="27" t="str" cm="1">
        <f t="array" ref="J460">INDEX(Lithologies!$A$2:$M$5657,MATCH(G460,Lithologies!$A$2:$A$5657&amp;" "&amp;Lithologies!$B$2:$B$5657,0),9)</f>
        <v>Gravel</v>
      </c>
      <c r="K460" s="1"/>
    </row>
    <row r="461" spans="7:11" x14ac:dyDescent="0.25">
      <c r="G461" t="str">
        <v>Cobbles Fill</v>
      </c>
      <c r="H461" s="22" t="str" cm="1">
        <f t="array" ref="H461">INDEX(Lithologies!$A$2:$M$5657,MATCH(G461,Lithologies!$A$2:$A$5657&amp;" "&amp;Lithologies!$B$2:$B$5657,0),7)</f>
        <v>CHECK</v>
      </c>
      <c r="I461" s="23" t="str" cm="1">
        <f t="array" ref="I461">INDEX(Lithologies!$A$2:$M$5657,MATCH(G461,Lithologies!$A$2:$A$5657&amp;" "&amp;Lithologies!$B$2:$B$5657,0),8)</f>
        <v>Unknown or No Record</v>
      </c>
      <c r="J461" s="27" t="str" cm="1">
        <f t="array" ref="J461">INDEX(Lithologies!$A$2:$M$5657,MATCH(G461,Lithologies!$A$2:$A$5657&amp;" "&amp;Lithologies!$B$2:$B$5657,0),9)</f>
        <v>Unknown or No Record</v>
      </c>
      <c r="K461" s="1"/>
    </row>
    <row r="462" spans="7:11" x14ac:dyDescent="0.25">
      <c r="G462" t="str">
        <v>Cobbles Fine</v>
      </c>
      <c r="H462" s="22" t="str" cm="1">
        <f t="array" ref="H462">INDEX(Lithologies!$A$2:$M$5657,MATCH(G462,Lithologies!$A$2:$A$5657&amp;" "&amp;Lithologies!$B$2:$B$5657,0),7)</f>
        <v>CHECK</v>
      </c>
      <c r="I462" s="23" t="str" cm="1">
        <f t="array" ref="I462">INDEX(Lithologies!$A$2:$M$5657,MATCH(G462,Lithologies!$A$2:$A$5657&amp;" "&amp;Lithologies!$B$2:$B$5657,0),8)</f>
        <v>Gravel</v>
      </c>
      <c r="J462" s="27" t="str" cm="1">
        <f t="array" ref="J462">INDEX(Lithologies!$A$2:$M$5657,MATCH(G462,Lithologies!$A$2:$A$5657&amp;" "&amp;Lithologies!$B$2:$B$5657,0),9)</f>
        <v>Gravel</v>
      </c>
      <c r="K462" s="1"/>
    </row>
    <row r="463" spans="7:11" x14ac:dyDescent="0.25">
      <c r="G463" t="str">
        <v>Cobbles Fine To Coarse</v>
      </c>
      <c r="H463" s="22" t="str" cm="1">
        <f t="array" ref="H463">INDEX(Lithologies!$A$2:$M$5657,MATCH(G463,Lithologies!$A$2:$A$5657&amp;" "&amp;Lithologies!$B$2:$B$5657,0),7)</f>
        <v>CHECK</v>
      </c>
      <c r="I463" s="23" t="str" cm="1">
        <f t="array" ref="I463">INDEX(Lithologies!$A$2:$M$5657,MATCH(G463,Lithologies!$A$2:$A$5657&amp;" "&amp;Lithologies!$B$2:$B$5657,0),8)</f>
        <v>Gravel</v>
      </c>
      <c r="J463" s="27" t="str" cm="1">
        <f t="array" ref="J463">INDEX(Lithologies!$A$2:$M$5657,MATCH(G463,Lithologies!$A$2:$A$5657&amp;" "&amp;Lithologies!$B$2:$B$5657,0),9)</f>
        <v>Gravel</v>
      </c>
      <c r="K463" s="1"/>
    </row>
    <row r="464" spans="7:11" x14ac:dyDescent="0.25">
      <c r="G464" t="str">
        <v>Cobbles Fractured</v>
      </c>
      <c r="H464" s="22" t="str" cm="1">
        <f t="array" ref="H464">INDEX(Lithologies!$A$2:$M$5657,MATCH(G464,Lithologies!$A$2:$A$5657&amp;" "&amp;Lithologies!$B$2:$B$5657,0),7)</f>
        <v>CHECK</v>
      </c>
      <c r="I464" s="23" t="str" cm="1">
        <f t="array" ref="I464">INDEX(Lithologies!$A$2:$M$5657,MATCH(G464,Lithologies!$A$2:$A$5657&amp;" "&amp;Lithologies!$B$2:$B$5657,0),8)</f>
        <v>Gravel</v>
      </c>
      <c r="J464" s="27" t="str" cm="1">
        <f t="array" ref="J464">INDEX(Lithologies!$A$2:$M$5657,MATCH(G464,Lithologies!$A$2:$A$5657&amp;" "&amp;Lithologies!$B$2:$B$5657,0),9)</f>
        <v>Gravel</v>
      </c>
      <c r="K464" s="1"/>
    </row>
    <row r="465" spans="7:11" x14ac:dyDescent="0.25">
      <c r="G465" t="str">
        <v>Cobbles Gravely</v>
      </c>
      <c r="H465" s="22" t="str" cm="1">
        <f t="array" ref="H465">INDEX(Lithologies!$A$2:$M$5657,MATCH(G465,Lithologies!$A$2:$A$5657&amp;" "&amp;Lithologies!$B$2:$B$5657,0),7)</f>
        <v>CHECK</v>
      </c>
      <c r="I465" s="23" t="str" cm="1">
        <f t="array" ref="I465">INDEX(Lithologies!$A$2:$M$5657,MATCH(G465,Lithologies!$A$2:$A$5657&amp;" "&amp;Lithologies!$B$2:$B$5657,0),8)</f>
        <v>Gravel</v>
      </c>
      <c r="J465" s="27" t="str" cm="1">
        <f t="array" ref="J465">INDEX(Lithologies!$A$2:$M$5657,MATCH(G465,Lithologies!$A$2:$A$5657&amp;" "&amp;Lithologies!$B$2:$B$5657,0),9)</f>
        <v>Gravel</v>
      </c>
      <c r="K465" s="1"/>
    </row>
    <row r="466" spans="7:11" x14ac:dyDescent="0.25">
      <c r="G466" t="str">
        <v>Cobbles Gummy</v>
      </c>
      <c r="H466" s="22" t="str" cm="1">
        <f t="array" ref="H466">INDEX(Lithologies!$A$2:$M$5657,MATCH(G466,Lithologies!$A$2:$A$5657&amp;" "&amp;Lithologies!$B$2:$B$5657,0),7)</f>
        <v>CHECK</v>
      </c>
      <c r="I466" s="23" t="str" cm="1">
        <f t="array" ref="I466">INDEX(Lithologies!$A$2:$M$5657,MATCH(G466,Lithologies!$A$2:$A$5657&amp;" "&amp;Lithologies!$B$2:$B$5657,0),8)</f>
        <v>Gravel</v>
      </c>
      <c r="J466" s="27" t="str" cm="1">
        <f t="array" ref="J466">INDEX(Lithologies!$A$2:$M$5657,MATCH(G466,Lithologies!$A$2:$A$5657&amp;" "&amp;Lithologies!$B$2:$B$5657,0),9)</f>
        <v>Gravel</v>
      </c>
      <c r="K466" s="1"/>
    </row>
    <row r="467" spans="7:11" x14ac:dyDescent="0.25">
      <c r="G467" t="str">
        <v>Cobbles Hard</v>
      </c>
      <c r="H467" s="22" t="str" cm="1">
        <f t="array" ref="H467">INDEX(Lithologies!$A$2:$M$5657,MATCH(G467,Lithologies!$A$2:$A$5657&amp;" "&amp;Lithologies!$B$2:$B$5657,0),7)</f>
        <v>CHECK</v>
      </c>
      <c r="I467" s="23" t="str" cm="1">
        <f t="array" ref="I467">INDEX(Lithologies!$A$2:$M$5657,MATCH(G467,Lithologies!$A$2:$A$5657&amp;" "&amp;Lithologies!$B$2:$B$5657,0),8)</f>
        <v>Gravel</v>
      </c>
      <c r="J467" s="27" t="str" cm="1">
        <f t="array" ref="J467">INDEX(Lithologies!$A$2:$M$5657,MATCH(G467,Lithologies!$A$2:$A$5657&amp;" "&amp;Lithologies!$B$2:$B$5657,0),9)</f>
        <v>Gravel</v>
      </c>
      <c r="K467" s="1"/>
    </row>
    <row r="468" spans="7:11" x14ac:dyDescent="0.25">
      <c r="G468" t="str">
        <v>Cobbles Heaving/Quick</v>
      </c>
      <c r="H468" s="22" t="str" cm="1">
        <f t="array" ref="H468">INDEX(Lithologies!$A$2:$M$5657,MATCH(G468,Lithologies!$A$2:$A$5657&amp;" "&amp;Lithologies!$B$2:$B$5657,0),7)</f>
        <v>CHECK</v>
      </c>
      <c r="I468" s="23" t="str" cm="1">
        <f t="array" ref="I468">INDEX(Lithologies!$A$2:$M$5657,MATCH(G468,Lithologies!$A$2:$A$5657&amp;" "&amp;Lithologies!$B$2:$B$5657,0),8)</f>
        <v>Gravel</v>
      </c>
      <c r="J468" s="27" t="str" cm="1">
        <f t="array" ref="J468">INDEX(Lithologies!$A$2:$M$5657,MATCH(G468,Lithologies!$A$2:$A$5657&amp;" "&amp;Lithologies!$B$2:$B$5657,0),9)</f>
        <v>Gravel</v>
      </c>
      <c r="K468" s="1"/>
    </row>
    <row r="469" spans="7:11" x14ac:dyDescent="0.25">
      <c r="G469" t="str">
        <v>Cobbles Medium</v>
      </c>
      <c r="H469" s="22" t="str" cm="1">
        <f t="array" ref="H469">INDEX(Lithologies!$A$2:$M$5657,MATCH(G469,Lithologies!$A$2:$A$5657&amp;" "&amp;Lithologies!$B$2:$B$5657,0),7)</f>
        <v>CHECK</v>
      </c>
      <c r="I469" s="23" t="str" cm="1">
        <f t="array" ref="I469">INDEX(Lithologies!$A$2:$M$5657,MATCH(G469,Lithologies!$A$2:$A$5657&amp;" "&amp;Lithologies!$B$2:$B$5657,0),8)</f>
        <v>Gravel</v>
      </c>
      <c r="J469" s="27" t="str" cm="1">
        <f t="array" ref="J469">INDEX(Lithologies!$A$2:$M$5657,MATCH(G469,Lithologies!$A$2:$A$5657&amp;" "&amp;Lithologies!$B$2:$B$5657,0),9)</f>
        <v>Gravel</v>
      </c>
      <c r="K469" s="1"/>
    </row>
    <row r="470" spans="7:11" x14ac:dyDescent="0.25">
      <c r="G470" t="str">
        <v>Cobbles Medium To Coarse</v>
      </c>
      <c r="H470" s="22" t="str" cm="1">
        <f t="array" ref="H470">INDEX(Lithologies!$A$2:$M$5657,MATCH(G470,Lithologies!$A$2:$A$5657&amp;" "&amp;Lithologies!$B$2:$B$5657,0),7)</f>
        <v>CHECK</v>
      </c>
      <c r="I470" s="23" t="str" cm="1">
        <f t="array" ref="I470">INDEX(Lithologies!$A$2:$M$5657,MATCH(G470,Lithologies!$A$2:$A$5657&amp;" "&amp;Lithologies!$B$2:$B$5657,0),8)</f>
        <v>Gravel</v>
      </c>
      <c r="J470" s="27" t="str" cm="1">
        <f t="array" ref="J470">INDEX(Lithologies!$A$2:$M$5657,MATCH(G470,Lithologies!$A$2:$A$5657&amp;" "&amp;Lithologies!$B$2:$B$5657,0),9)</f>
        <v>Gravel</v>
      </c>
      <c r="K470" s="1"/>
    </row>
    <row r="471" spans="7:11" x14ac:dyDescent="0.25">
      <c r="G471" t="str">
        <v>Cobbles Sandy</v>
      </c>
      <c r="H471" s="22" t="str" cm="1">
        <f t="array" ref="H471">INDEX(Lithologies!$A$2:$M$5657,MATCH(G471,Lithologies!$A$2:$A$5657&amp;" "&amp;Lithologies!$B$2:$B$5657,0),7)</f>
        <v>CHECK</v>
      </c>
      <c r="I471" s="23" t="str" cm="1">
        <f t="array" ref="I471">INDEX(Lithologies!$A$2:$M$5657,MATCH(G471,Lithologies!$A$2:$A$5657&amp;" "&amp;Lithologies!$B$2:$B$5657,0),8)</f>
        <v>Sand &amp; Gravel</v>
      </c>
      <c r="J471" s="27" t="str" cm="1">
        <f t="array" ref="J471">INDEX(Lithologies!$A$2:$M$5657,MATCH(G471,Lithologies!$A$2:$A$5657&amp;" "&amp;Lithologies!$B$2:$B$5657,0),9)</f>
        <v>Sand &amp; Gravel</v>
      </c>
      <c r="K471" s="1"/>
    </row>
    <row r="472" spans="7:11" x14ac:dyDescent="0.25">
      <c r="G472" t="str">
        <v>Cobbles Silty</v>
      </c>
      <c r="H472" s="22" t="str" cm="1">
        <f t="array" ref="H472">INDEX(Lithologies!$A$2:$M$5657,MATCH(G472,Lithologies!$A$2:$A$5657&amp;" "&amp;Lithologies!$B$2:$B$5657,0),7)</f>
        <v>CHECK</v>
      </c>
      <c r="I472" s="23" t="str" cm="1">
        <f t="array" ref="I472">INDEX(Lithologies!$A$2:$M$5657,MATCH(G472,Lithologies!$A$2:$A$5657&amp;" "&amp;Lithologies!$B$2:$B$5657,0),8)</f>
        <v>Sand &amp; Gravel</v>
      </c>
      <c r="J472" s="27" t="str" cm="1">
        <f t="array" ref="J472">INDEX(Lithologies!$A$2:$M$5657,MATCH(G472,Lithologies!$A$2:$A$5657&amp;" "&amp;Lithologies!$B$2:$B$5657,0),9)</f>
        <v>Sand &amp; Gravel</v>
      </c>
      <c r="K472" s="1"/>
    </row>
    <row r="473" spans="7:11" x14ac:dyDescent="0.25">
      <c r="G473" t="str">
        <v>Cobbles Soft</v>
      </c>
      <c r="H473" s="22" t="str" cm="1">
        <f t="array" ref="H473">INDEX(Lithologies!$A$2:$M$5657,MATCH(G473,Lithologies!$A$2:$A$5657&amp;" "&amp;Lithologies!$B$2:$B$5657,0),7)</f>
        <v>CHECK</v>
      </c>
      <c r="I473" s="23" t="str" cm="1">
        <f t="array" ref="I473">INDEX(Lithologies!$A$2:$M$5657,MATCH(G473,Lithologies!$A$2:$A$5657&amp;" "&amp;Lithologies!$B$2:$B$5657,0),8)</f>
        <v>Gravel</v>
      </c>
      <c r="J473" s="27" t="str" cm="1">
        <f t="array" ref="J473">INDEX(Lithologies!$A$2:$M$5657,MATCH(G473,Lithologies!$A$2:$A$5657&amp;" "&amp;Lithologies!$B$2:$B$5657,0),9)</f>
        <v>Gravel</v>
      </c>
      <c r="K473" s="1"/>
    </row>
    <row r="474" spans="7:11" x14ac:dyDescent="0.25">
      <c r="G474" t="str">
        <v>Cobbles Stoney</v>
      </c>
      <c r="H474" s="22" t="str" cm="1">
        <f t="array" ref="H474">INDEX(Lithologies!$A$2:$M$5657,MATCH(G474,Lithologies!$A$2:$A$5657&amp;" "&amp;Lithologies!$B$2:$B$5657,0),7)</f>
        <v>CHECK</v>
      </c>
      <c r="I474" s="23" t="str" cm="1">
        <f t="array" ref="I474">INDEX(Lithologies!$A$2:$M$5657,MATCH(G474,Lithologies!$A$2:$A$5657&amp;" "&amp;Lithologies!$B$2:$B$5657,0),8)</f>
        <v>Gravel</v>
      </c>
      <c r="J474" s="27" t="str" cm="1">
        <f t="array" ref="J474">INDEX(Lithologies!$A$2:$M$5657,MATCH(G474,Lithologies!$A$2:$A$5657&amp;" "&amp;Lithologies!$B$2:$B$5657,0),9)</f>
        <v>Gravel</v>
      </c>
      <c r="K474" s="1"/>
    </row>
    <row r="475" spans="7:11" x14ac:dyDescent="0.25">
      <c r="G475" t="str">
        <v>Cobbles Very Coarse</v>
      </c>
      <c r="H475" s="22" t="str" cm="1">
        <f t="array" ref="H475">INDEX(Lithologies!$A$2:$M$5657,MATCH(G475,Lithologies!$A$2:$A$5657&amp;" "&amp;Lithologies!$B$2:$B$5657,0),7)</f>
        <v>CHECK</v>
      </c>
      <c r="I475" s="23" t="str" cm="1">
        <f t="array" ref="I475">INDEX(Lithologies!$A$2:$M$5657,MATCH(G475,Lithologies!$A$2:$A$5657&amp;" "&amp;Lithologies!$B$2:$B$5657,0),8)</f>
        <v>Gravel</v>
      </c>
      <c r="J475" s="27" t="str" cm="1">
        <f t="array" ref="J475">INDEX(Lithologies!$A$2:$M$5657,MATCH(G475,Lithologies!$A$2:$A$5657&amp;" "&amp;Lithologies!$B$2:$B$5657,0),9)</f>
        <v>Gravel</v>
      </c>
      <c r="K475" s="1"/>
    </row>
    <row r="476" spans="7:11" x14ac:dyDescent="0.25">
      <c r="G476" t="str">
        <v>Cobbles W/Boulders</v>
      </c>
      <c r="H476" s="22" t="str" cm="1">
        <f t="array" ref="H476">INDEX(Lithologies!$A$2:$M$5657,MATCH(G476,Lithologies!$A$2:$A$5657&amp;" "&amp;Lithologies!$B$2:$B$5657,0),7)</f>
        <v>CHECK</v>
      </c>
      <c r="I476" s="23" t="str" cm="1">
        <f t="array" ref="I476">INDEX(Lithologies!$A$2:$M$5657,MATCH(G476,Lithologies!$A$2:$A$5657&amp;" "&amp;Lithologies!$B$2:$B$5657,0),8)</f>
        <v>Gravel</v>
      </c>
      <c r="J476" s="27" t="str" cm="1">
        <f t="array" ref="J476">INDEX(Lithologies!$A$2:$M$5657,MATCH(G476,Lithologies!$A$2:$A$5657&amp;" "&amp;Lithologies!$B$2:$B$5657,0),9)</f>
        <v>Gravel</v>
      </c>
      <c r="K476" s="1"/>
    </row>
    <row r="477" spans="7:11" x14ac:dyDescent="0.25">
      <c r="G477" t="str">
        <v>Cobbles W/Gravel</v>
      </c>
      <c r="H477" s="22" t="str" cm="1">
        <f t="array" ref="H477">INDEX(Lithologies!$A$2:$M$5657,MATCH(G477,Lithologies!$A$2:$A$5657&amp;" "&amp;Lithologies!$B$2:$B$5657,0),7)</f>
        <v>CHECK</v>
      </c>
      <c r="I477" s="23" t="str" cm="1">
        <f t="array" ref="I477">INDEX(Lithologies!$A$2:$M$5657,MATCH(G477,Lithologies!$A$2:$A$5657&amp;" "&amp;Lithologies!$B$2:$B$5657,0),8)</f>
        <v>Gravel</v>
      </c>
      <c r="J477" s="27" t="str" cm="1">
        <f t="array" ref="J477">INDEX(Lithologies!$A$2:$M$5657,MATCH(G477,Lithologies!$A$2:$A$5657&amp;" "&amp;Lithologies!$B$2:$B$5657,0),9)</f>
        <v>Gravel</v>
      </c>
      <c r="K477" s="1"/>
    </row>
    <row r="478" spans="7:11" x14ac:dyDescent="0.25">
      <c r="G478" t="str">
        <v>Cobbles W/Sand</v>
      </c>
      <c r="H478" s="22" t="str" cm="1">
        <f t="array" ref="H478">INDEX(Lithologies!$A$2:$M$5657,MATCH(G478,Lithologies!$A$2:$A$5657&amp;" "&amp;Lithologies!$B$2:$B$5657,0),7)</f>
        <v>CHECK</v>
      </c>
      <c r="I478" s="23" t="str" cm="1">
        <f t="array" ref="I478">INDEX(Lithologies!$A$2:$M$5657,MATCH(G478,Lithologies!$A$2:$A$5657&amp;" "&amp;Lithologies!$B$2:$B$5657,0),8)</f>
        <v>Sand &amp; Gravel</v>
      </c>
      <c r="J478" s="27" t="str" cm="1">
        <f t="array" ref="J478">INDEX(Lithologies!$A$2:$M$5657,MATCH(G478,Lithologies!$A$2:$A$5657&amp;" "&amp;Lithologies!$B$2:$B$5657,0),9)</f>
        <v>Sand &amp; Gravel</v>
      </c>
      <c r="K478" s="1"/>
    </row>
    <row r="479" spans="7:11" x14ac:dyDescent="0.25">
      <c r="G479" t="str">
        <v>Cobbles W/Sandstone</v>
      </c>
      <c r="H479" s="22" t="str" cm="1">
        <f t="array" ref="H479">INDEX(Lithologies!$A$2:$M$5657,MATCH(G479,Lithologies!$A$2:$A$5657&amp;" "&amp;Lithologies!$B$2:$B$5657,0),7)</f>
        <v>CHECK</v>
      </c>
      <c r="I479" s="23" t="str" cm="1">
        <f t="array" ref="I479">INDEX(Lithologies!$A$2:$M$5657,MATCH(G479,Lithologies!$A$2:$A$5657&amp;" "&amp;Lithologies!$B$2:$B$5657,0),8)</f>
        <v>Gravel</v>
      </c>
      <c r="J479" s="27" t="str" cm="1">
        <f t="array" ref="J479">INDEX(Lithologies!$A$2:$M$5657,MATCH(G479,Lithologies!$A$2:$A$5657&amp;" "&amp;Lithologies!$B$2:$B$5657,0),9)</f>
        <v>Gravel</v>
      </c>
      <c r="K479" s="1"/>
    </row>
    <row r="480" spans="7:11" x14ac:dyDescent="0.25">
      <c r="G480" t="str">
        <v>Cobbles W/Shale</v>
      </c>
      <c r="H480" s="22" t="str" cm="1">
        <f t="array" ref="H480">INDEX(Lithologies!$A$2:$M$5657,MATCH(G480,Lithologies!$A$2:$A$5657&amp;" "&amp;Lithologies!$B$2:$B$5657,0),7)</f>
        <v>CHECK</v>
      </c>
      <c r="I480" s="23" t="str" cm="1">
        <f t="array" ref="I480">INDEX(Lithologies!$A$2:$M$5657,MATCH(G480,Lithologies!$A$2:$A$5657&amp;" "&amp;Lithologies!$B$2:$B$5657,0),8)</f>
        <v>Gravel</v>
      </c>
      <c r="J480" s="27" t="str" cm="1">
        <f t="array" ref="J480">INDEX(Lithologies!$A$2:$M$5657,MATCH(G480,Lithologies!$A$2:$A$5657&amp;" "&amp;Lithologies!$B$2:$B$5657,0),9)</f>
        <v>Gravel</v>
      </c>
      <c r="K480" s="1"/>
    </row>
    <row r="481" spans="7:11" x14ac:dyDescent="0.25">
      <c r="G481" t="str">
        <v>Cobbles W/Silt</v>
      </c>
      <c r="H481" s="22" t="str" cm="1">
        <f t="array" ref="H481">INDEX(Lithologies!$A$2:$M$5657,MATCH(G481,Lithologies!$A$2:$A$5657&amp;" "&amp;Lithologies!$B$2:$B$5657,0),7)</f>
        <v>CHECK</v>
      </c>
      <c r="I481" s="23" t="str" cm="1">
        <f t="array" ref="I481">INDEX(Lithologies!$A$2:$M$5657,MATCH(G481,Lithologies!$A$2:$A$5657&amp;" "&amp;Lithologies!$B$2:$B$5657,0),8)</f>
        <v>Sand &amp; Gravel</v>
      </c>
      <c r="J481" s="27" t="str" cm="1">
        <f t="array" ref="J481">INDEX(Lithologies!$A$2:$M$5657,MATCH(G481,Lithologies!$A$2:$A$5657&amp;" "&amp;Lithologies!$B$2:$B$5657,0),9)</f>
        <v>Sand &amp; Gravel</v>
      </c>
      <c r="K481" s="1"/>
    </row>
    <row r="482" spans="7:11" x14ac:dyDescent="0.25">
      <c r="G482" t="str">
        <v>Cobbles W/Stones</v>
      </c>
      <c r="H482" s="22" t="str" cm="1">
        <f t="array" ref="H482">INDEX(Lithologies!$A$2:$M$5657,MATCH(G482,Lithologies!$A$2:$A$5657&amp;" "&amp;Lithologies!$B$2:$B$5657,0),7)</f>
        <v>CHECK</v>
      </c>
      <c r="I482" s="23" t="str" cm="1">
        <f t="array" ref="I482">INDEX(Lithologies!$A$2:$M$5657,MATCH(G482,Lithologies!$A$2:$A$5657&amp;" "&amp;Lithologies!$B$2:$B$5657,0),8)</f>
        <v>Gravel</v>
      </c>
      <c r="J482" s="27" t="str" cm="1">
        <f t="array" ref="J482">INDEX(Lithologies!$A$2:$M$5657,MATCH(G482,Lithologies!$A$2:$A$5657&amp;" "&amp;Lithologies!$B$2:$B$5657,0),9)</f>
        <v>Gravel</v>
      </c>
      <c r="K482" s="1"/>
    </row>
    <row r="483" spans="7:11" x14ac:dyDescent="0.25">
      <c r="G483" t="str">
        <v>Cobbles Water Bearing</v>
      </c>
      <c r="H483" s="22" t="str" cm="1">
        <f t="array" ref="H483">INDEX(Lithologies!$A$2:$M$5657,MATCH(G483,Lithologies!$A$2:$A$5657&amp;" "&amp;Lithologies!$B$2:$B$5657,0),7)</f>
        <v>CHECK</v>
      </c>
      <c r="I483" s="23" t="str" cm="1">
        <f t="array" ref="I483">INDEX(Lithologies!$A$2:$M$5657,MATCH(G483,Lithologies!$A$2:$A$5657&amp;" "&amp;Lithologies!$B$2:$B$5657,0),8)</f>
        <v>Gravel</v>
      </c>
      <c r="J483" s="27" t="str" cm="1">
        <f t="array" ref="J483">INDEX(Lithologies!$A$2:$M$5657,MATCH(G483,Lithologies!$A$2:$A$5657&amp;" "&amp;Lithologies!$B$2:$B$5657,0),9)</f>
        <v>Gravel</v>
      </c>
      <c r="K483" s="1"/>
    </row>
    <row r="484" spans="7:11" x14ac:dyDescent="0.25">
      <c r="G484" t="str">
        <v>Cobbles Weathered</v>
      </c>
      <c r="H484" s="22" t="str" cm="1">
        <f t="array" ref="H484">INDEX(Lithologies!$A$2:$M$5657,MATCH(G484,Lithologies!$A$2:$A$5657&amp;" "&amp;Lithologies!$B$2:$B$5657,0),7)</f>
        <v>CHECK</v>
      </c>
      <c r="I484" s="23" t="str" cm="1">
        <f t="array" ref="I484">INDEX(Lithologies!$A$2:$M$5657,MATCH(G484,Lithologies!$A$2:$A$5657&amp;" "&amp;Lithologies!$B$2:$B$5657,0),8)</f>
        <v>Gravel</v>
      </c>
      <c r="J484" s="27" t="str" cm="1">
        <f t="array" ref="J484">INDEX(Lithologies!$A$2:$M$5657,MATCH(G484,Lithologies!$A$2:$A$5657&amp;" "&amp;Lithologies!$B$2:$B$5657,0),9)</f>
        <v>Gravel</v>
      </c>
      <c r="K484" s="1"/>
    </row>
    <row r="485" spans="7:11" x14ac:dyDescent="0.25">
      <c r="G485" t="str">
        <v xml:space="preserve">Conglomerate </v>
      </c>
      <c r="H485" s="22" t="str" cm="1">
        <f t="array" ref="H485">INDEX(Lithologies!$A$2:$M$5657,MATCH(G485,Lithologies!$A$2:$A$5657&amp;" "&amp;Lithologies!$B$2:$B$5657,0),7)</f>
        <v>CHECK</v>
      </c>
      <c r="I485" s="23" t="str" cm="1">
        <f t="array" ref="I485">INDEX(Lithologies!$A$2:$M$5657,MATCH(G485,Lithologies!$A$2:$A$5657&amp;" "&amp;Lithologies!$B$2:$B$5657,0),8)</f>
        <v>Bedrock</v>
      </c>
      <c r="J485" s="27" t="str" cm="1">
        <f t="array" ref="J485">INDEX(Lithologies!$A$2:$M$5657,MATCH(G485,Lithologies!$A$2:$A$5657&amp;" "&amp;Lithologies!$B$2:$B$5657,0),9)</f>
        <v>Bedrock</v>
      </c>
      <c r="K485" s="1"/>
    </row>
    <row r="486" spans="7:11" x14ac:dyDescent="0.25">
      <c r="G486" t="str">
        <v>Conglomerate Broken</v>
      </c>
      <c r="H486" s="22" t="str" cm="1">
        <f t="array" ref="H486">INDEX(Lithologies!$A$2:$M$5657,MATCH(G486,Lithologies!$A$2:$A$5657&amp;" "&amp;Lithologies!$B$2:$B$5657,0),7)</f>
        <v>CHECK</v>
      </c>
      <c r="I486" s="23" t="str" cm="1">
        <f t="array" ref="I486">INDEX(Lithologies!$A$2:$M$5657,MATCH(G486,Lithologies!$A$2:$A$5657&amp;" "&amp;Lithologies!$B$2:$B$5657,0),8)</f>
        <v>Bedrock</v>
      </c>
      <c r="J486" s="27" t="str" cm="1">
        <f t="array" ref="J486">INDEX(Lithologies!$A$2:$M$5657,MATCH(G486,Lithologies!$A$2:$A$5657&amp;" "&amp;Lithologies!$B$2:$B$5657,0),9)</f>
        <v>Bedrock</v>
      </c>
      <c r="K486" s="1"/>
    </row>
    <row r="487" spans="7:11" x14ac:dyDescent="0.25">
      <c r="G487" t="str">
        <v>Conglomerate Clayey</v>
      </c>
      <c r="H487" s="22" t="str" cm="1">
        <f t="array" ref="H487">INDEX(Lithologies!$A$2:$M$5657,MATCH(G487,Lithologies!$A$2:$A$5657&amp;" "&amp;Lithologies!$B$2:$B$5657,0),7)</f>
        <v>CHECK</v>
      </c>
      <c r="I487" s="23" t="str" cm="1">
        <f t="array" ref="I487">INDEX(Lithologies!$A$2:$M$5657,MATCH(G487,Lithologies!$A$2:$A$5657&amp;" "&amp;Lithologies!$B$2:$B$5657,0),8)</f>
        <v>Bedrock</v>
      </c>
      <c r="J487" s="27" t="str" cm="1">
        <f t="array" ref="J487">INDEX(Lithologies!$A$2:$M$5657,MATCH(G487,Lithologies!$A$2:$A$5657&amp;" "&amp;Lithologies!$B$2:$B$5657,0),9)</f>
        <v>Bedrock</v>
      </c>
      <c r="K487" s="1"/>
    </row>
    <row r="488" spans="7:11" x14ac:dyDescent="0.25">
      <c r="G488" t="str">
        <v>Conglomerate Coarse</v>
      </c>
      <c r="H488" s="22" t="str" cm="1">
        <f t="array" ref="H488">INDEX(Lithologies!$A$2:$M$5657,MATCH(G488,Lithologies!$A$2:$A$5657&amp;" "&amp;Lithologies!$B$2:$B$5657,0),7)</f>
        <v>CHECK</v>
      </c>
      <c r="I488" s="23" t="str" cm="1">
        <f t="array" ref="I488">INDEX(Lithologies!$A$2:$M$5657,MATCH(G488,Lithologies!$A$2:$A$5657&amp;" "&amp;Lithologies!$B$2:$B$5657,0),8)</f>
        <v>Bedrock</v>
      </c>
      <c r="J488" s="27" t="str" cm="1">
        <f t="array" ref="J488">INDEX(Lithologies!$A$2:$M$5657,MATCH(G488,Lithologies!$A$2:$A$5657&amp;" "&amp;Lithologies!$B$2:$B$5657,0),9)</f>
        <v>Bedrock</v>
      </c>
      <c r="K488" s="1"/>
    </row>
    <row r="489" spans="7:11" x14ac:dyDescent="0.25">
      <c r="G489" t="str">
        <v>Conglomerate Firm</v>
      </c>
      <c r="H489" s="22" t="str" cm="1">
        <f t="array" ref="H489">INDEX(Lithologies!$A$2:$M$5657,MATCH(G489,Lithologies!$A$2:$A$5657&amp;" "&amp;Lithologies!$B$2:$B$5657,0),7)</f>
        <v>CHECK</v>
      </c>
      <c r="I489" s="23" t="str" cm="1">
        <f t="array" ref="I489">INDEX(Lithologies!$A$2:$M$5657,MATCH(G489,Lithologies!$A$2:$A$5657&amp;" "&amp;Lithologies!$B$2:$B$5657,0),8)</f>
        <v>Bedrock</v>
      </c>
      <c r="J489" s="27" t="str" cm="1">
        <f t="array" ref="J489">INDEX(Lithologies!$A$2:$M$5657,MATCH(G489,Lithologies!$A$2:$A$5657&amp;" "&amp;Lithologies!$B$2:$B$5657,0),9)</f>
        <v>Bedrock</v>
      </c>
      <c r="K489" s="1"/>
    </row>
    <row r="490" spans="7:11" x14ac:dyDescent="0.25">
      <c r="G490" t="str">
        <v>Conglomerate Hard</v>
      </c>
      <c r="H490" s="22" t="str" cm="1">
        <f t="array" ref="H490">INDEX(Lithologies!$A$2:$M$5657,MATCH(G490,Lithologies!$A$2:$A$5657&amp;" "&amp;Lithologies!$B$2:$B$5657,0),7)</f>
        <v>CHECK</v>
      </c>
      <c r="I490" s="23" t="str" cm="1">
        <f t="array" ref="I490">INDEX(Lithologies!$A$2:$M$5657,MATCH(G490,Lithologies!$A$2:$A$5657&amp;" "&amp;Lithologies!$B$2:$B$5657,0),8)</f>
        <v>Bedrock</v>
      </c>
      <c r="J490" s="27" t="str" cm="1">
        <f t="array" ref="J490">INDEX(Lithologies!$A$2:$M$5657,MATCH(G490,Lithologies!$A$2:$A$5657&amp;" "&amp;Lithologies!$B$2:$B$5657,0),9)</f>
        <v>Bedrock</v>
      </c>
      <c r="K490" s="1"/>
    </row>
    <row r="491" spans="7:11" x14ac:dyDescent="0.25">
      <c r="G491" t="str">
        <v>Conglomerate Organic</v>
      </c>
      <c r="H491" s="22" t="str" cm="1">
        <f t="array" ref="H491">INDEX(Lithologies!$A$2:$M$5657,MATCH(G491,Lithologies!$A$2:$A$5657&amp;" "&amp;Lithologies!$B$2:$B$5657,0),7)</f>
        <v>CHECK</v>
      </c>
      <c r="I491" s="23" t="str" cm="1">
        <f t="array" ref="I491">INDEX(Lithologies!$A$2:$M$5657,MATCH(G491,Lithologies!$A$2:$A$5657&amp;" "&amp;Lithologies!$B$2:$B$5657,0),8)</f>
        <v>Bedrock</v>
      </c>
      <c r="J491" s="27" t="str" cm="1">
        <f t="array" ref="J491">INDEX(Lithologies!$A$2:$M$5657,MATCH(G491,Lithologies!$A$2:$A$5657&amp;" "&amp;Lithologies!$B$2:$B$5657,0),9)</f>
        <v>Bedrock</v>
      </c>
      <c r="K491" s="1"/>
    </row>
    <row r="492" spans="7:11" x14ac:dyDescent="0.25">
      <c r="G492" t="str">
        <v>Conglomerate Sandy</v>
      </c>
      <c r="H492" s="22" t="str" cm="1">
        <f t="array" ref="H492">INDEX(Lithologies!$A$2:$M$5657,MATCH(G492,Lithologies!$A$2:$A$5657&amp;" "&amp;Lithologies!$B$2:$B$5657,0),7)</f>
        <v>CHECK</v>
      </c>
      <c r="I492" s="23" t="str" cm="1">
        <f t="array" ref="I492">INDEX(Lithologies!$A$2:$M$5657,MATCH(G492,Lithologies!$A$2:$A$5657&amp;" "&amp;Lithologies!$B$2:$B$5657,0),8)</f>
        <v>Bedrock</v>
      </c>
      <c r="J492" s="27" t="str" cm="1">
        <f t="array" ref="J492">INDEX(Lithologies!$A$2:$M$5657,MATCH(G492,Lithologies!$A$2:$A$5657&amp;" "&amp;Lithologies!$B$2:$B$5657,0),9)</f>
        <v>Bedrock</v>
      </c>
      <c r="K492" s="1"/>
    </row>
    <row r="493" spans="7:11" x14ac:dyDescent="0.25">
      <c r="G493" t="str">
        <v>Conglomerate Soft</v>
      </c>
      <c r="H493" s="22" t="str" cm="1">
        <f t="array" ref="H493">INDEX(Lithologies!$A$2:$M$5657,MATCH(G493,Lithologies!$A$2:$A$5657&amp;" "&amp;Lithologies!$B$2:$B$5657,0),7)</f>
        <v>CHECK</v>
      </c>
      <c r="I493" s="23" t="str" cm="1">
        <f t="array" ref="I493">INDEX(Lithologies!$A$2:$M$5657,MATCH(G493,Lithologies!$A$2:$A$5657&amp;" "&amp;Lithologies!$B$2:$B$5657,0),8)</f>
        <v>Bedrock</v>
      </c>
      <c r="J493" s="27" t="str" cm="1">
        <f t="array" ref="J493">INDEX(Lithologies!$A$2:$M$5657,MATCH(G493,Lithologies!$A$2:$A$5657&amp;" "&amp;Lithologies!$B$2:$B$5657,0),9)</f>
        <v>Bedrock</v>
      </c>
      <c r="K493" s="1"/>
    </row>
    <row r="494" spans="7:11" x14ac:dyDescent="0.25">
      <c r="G494" t="str">
        <v>Conglomerate W/Clay</v>
      </c>
      <c r="H494" s="22" t="str" cm="1">
        <f t="array" ref="H494">INDEX(Lithologies!$A$2:$M$5657,MATCH(G494,Lithologies!$A$2:$A$5657&amp;" "&amp;Lithologies!$B$2:$B$5657,0),7)</f>
        <v>CHECK</v>
      </c>
      <c r="I494" s="23" t="str" cm="1">
        <f t="array" ref="I494">INDEX(Lithologies!$A$2:$M$5657,MATCH(G494,Lithologies!$A$2:$A$5657&amp;" "&amp;Lithologies!$B$2:$B$5657,0),8)</f>
        <v>Bedrock</v>
      </c>
      <c r="J494" s="27" t="str" cm="1">
        <f t="array" ref="J494">INDEX(Lithologies!$A$2:$M$5657,MATCH(G494,Lithologies!$A$2:$A$5657&amp;" "&amp;Lithologies!$B$2:$B$5657,0),9)</f>
        <v>Bedrock</v>
      </c>
      <c r="K494" s="1"/>
    </row>
    <row r="495" spans="7:11" x14ac:dyDescent="0.25">
      <c r="G495" t="str">
        <v>Conglomerate W/Gravel</v>
      </c>
      <c r="H495" s="22" t="str" cm="1">
        <f t="array" ref="H495">INDEX(Lithologies!$A$2:$M$5657,MATCH(G495,Lithologies!$A$2:$A$5657&amp;" "&amp;Lithologies!$B$2:$B$5657,0),7)</f>
        <v>CHECK</v>
      </c>
      <c r="I495" s="23" t="str" cm="1">
        <f t="array" ref="I495">INDEX(Lithologies!$A$2:$M$5657,MATCH(G495,Lithologies!$A$2:$A$5657&amp;" "&amp;Lithologies!$B$2:$B$5657,0),8)</f>
        <v>Bedrock</v>
      </c>
      <c r="J495" s="27" t="str" cm="1">
        <f t="array" ref="J495">INDEX(Lithologies!$A$2:$M$5657,MATCH(G495,Lithologies!$A$2:$A$5657&amp;" "&amp;Lithologies!$B$2:$B$5657,0),9)</f>
        <v>Bedrock</v>
      </c>
      <c r="K495" s="1"/>
    </row>
    <row r="496" spans="7:11" x14ac:dyDescent="0.25">
      <c r="G496" t="str">
        <v>Conglomerate W/Limestone</v>
      </c>
      <c r="H496" s="22" t="str" cm="1">
        <f t="array" ref="H496">INDEX(Lithologies!$A$2:$M$5657,MATCH(G496,Lithologies!$A$2:$A$5657&amp;" "&amp;Lithologies!$B$2:$B$5657,0),7)</f>
        <v>CHECK</v>
      </c>
      <c r="I496" s="23" t="str" cm="1">
        <f t="array" ref="I496">INDEX(Lithologies!$A$2:$M$5657,MATCH(G496,Lithologies!$A$2:$A$5657&amp;" "&amp;Lithologies!$B$2:$B$5657,0),8)</f>
        <v>Bedrock</v>
      </c>
      <c r="J496" s="27" t="str" cm="1">
        <f t="array" ref="J496">INDEX(Lithologies!$A$2:$M$5657,MATCH(G496,Lithologies!$A$2:$A$5657&amp;" "&amp;Lithologies!$B$2:$B$5657,0),9)</f>
        <v>Bedrock</v>
      </c>
      <c r="K496" s="1"/>
    </row>
    <row r="497" spans="7:11" x14ac:dyDescent="0.25">
      <c r="G497" t="str">
        <v>Conglomerate W/Sand</v>
      </c>
      <c r="H497" s="22" t="str" cm="1">
        <f t="array" ref="H497">INDEX(Lithologies!$A$2:$M$5657,MATCH(G497,Lithologies!$A$2:$A$5657&amp;" "&amp;Lithologies!$B$2:$B$5657,0),7)</f>
        <v>CHECK</v>
      </c>
      <c r="I497" s="23" t="str" cm="1">
        <f t="array" ref="I497">INDEX(Lithologies!$A$2:$M$5657,MATCH(G497,Lithologies!$A$2:$A$5657&amp;" "&amp;Lithologies!$B$2:$B$5657,0),8)</f>
        <v>Bedrock</v>
      </c>
      <c r="J497" s="27" t="str" cm="1">
        <f t="array" ref="J497">INDEX(Lithologies!$A$2:$M$5657,MATCH(G497,Lithologies!$A$2:$A$5657&amp;" "&amp;Lithologies!$B$2:$B$5657,0),9)</f>
        <v>Bedrock</v>
      </c>
      <c r="K497" s="1"/>
    </row>
    <row r="498" spans="7:11" x14ac:dyDescent="0.25">
      <c r="G498" t="str">
        <v>Conglomerate W/Sandstone</v>
      </c>
      <c r="H498" s="22" t="str" cm="1">
        <f t="array" ref="H498">INDEX(Lithologies!$A$2:$M$5657,MATCH(G498,Lithologies!$A$2:$A$5657&amp;" "&amp;Lithologies!$B$2:$B$5657,0),7)</f>
        <v>CHECK</v>
      </c>
      <c r="I498" s="23" t="str" cm="1">
        <f t="array" ref="I498">INDEX(Lithologies!$A$2:$M$5657,MATCH(G498,Lithologies!$A$2:$A$5657&amp;" "&amp;Lithologies!$B$2:$B$5657,0),8)</f>
        <v>Bedrock</v>
      </c>
      <c r="J498" s="27" t="str" cm="1">
        <f t="array" ref="J498">INDEX(Lithologies!$A$2:$M$5657,MATCH(G498,Lithologies!$A$2:$A$5657&amp;" "&amp;Lithologies!$B$2:$B$5657,0),9)</f>
        <v>Bedrock</v>
      </c>
      <c r="K498" s="1"/>
    </row>
    <row r="499" spans="7:11" x14ac:dyDescent="0.25">
      <c r="G499" t="str">
        <v>Conglomerate W/Shale</v>
      </c>
      <c r="H499" s="22" t="str" cm="1">
        <f t="array" ref="H499">INDEX(Lithologies!$A$2:$M$5657,MATCH(G499,Lithologies!$A$2:$A$5657&amp;" "&amp;Lithologies!$B$2:$B$5657,0),7)</f>
        <v>CHECK</v>
      </c>
      <c r="I499" s="23" t="str" cm="1">
        <f t="array" ref="I499">INDEX(Lithologies!$A$2:$M$5657,MATCH(G499,Lithologies!$A$2:$A$5657&amp;" "&amp;Lithologies!$B$2:$B$5657,0),8)</f>
        <v>Bedrock</v>
      </c>
      <c r="J499" s="27" t="str" cm="1">
        <f t="array" ref="J499">INDEX(Lithologies!$A$2:$M$5657,MATCH(G499,Lithologies!$A$2:$A$5657&amp;" "&amp;Lithologies!$B$2:$B$5657,0),9)</f>
        <v>Bedrock</v>
      </c>
      <c r="K499" s="1"/>
    </row>
    <row r="500" spans="7:11" x14ac:dyDescent="0.25">
      <c r="G500" t="str">
        <v>Conglomerate W/Stones</v>
      </c>
      <c r="H500" s="22" t="str" cm="1">
        <f t="array" ref="H500">INDEX(Lithologies!$A$2:$M$5657,MATCH(G500,Lithologies!$A$2:$A$5657&amp;" "&amp;Lithologies!$B$2:$B$5657,0),7)</f>
        <v>CHECK</v>
      </c>
      <c r="I500" s="23" t="str" cm="1">
        <f t="array" ref="I500">INDEX(Lithologies!$A$2:$M$5657,MATCH(G500,Lithologies!$A$2:$A$5657&amp;" "&amp;Lithologies!$B$2:$B$5657,0),8)</f>
        <v>Bedrock</v>
      </c>
      <c r="J500" s="27" t="str" cm="1">
        <f t="array" ref="J500">INDEX(Lithologies!$A$2:$M$5657,MATCH(G500,Lithologies!$A$2:$A$5657&amp;" "&amp;Lithologies!$B$2:$B$5657,0),9)</f>
        <v>Bedrock</v>
      </c>
      <c r="K500" s="1"/>
    </row>
    <row r="501" spans="7:11" x14ac:dyDescent="0.25">
      <c r="G501" t="str">
        <v xml:space="preserve">Debris </v>
      </c>
      <c r="H501" s="22" t="str" cm="1">
        <f t="array" ref="H501">INDEX(Lithologies!$A$2:$M$5657,MATCH(G501,Lithologies!$A$2:$A$5657&amp;" "&amp;Lithologies!$B$2:$B$5657,0),7)</f>
        <v>CHECK</v>
      </c>
      <c r="I501" s="23" t="str" cm="1">
        <f t="array" ref="I501">INDEX(Lithologies!$A$2:$M$5657,MATCH(G501,Lithologies!$A$2:$A$5657&amp;" "&amp;Lithologies!$B$2:$B$5657,0),8)</f>
        <v>Unknown or No Record</v>
      </c>
      <c r="J501" s="27" t="str" cm="1">
        <f t="array" ref="J501">INDEX(Lithologies!$A$2:$M$5657,MATCH(G501,Lithologies!$A$2:$A$5657&amp;" "&amp;Lithologies!$B$2:$B$5657,0),9)</f>
        <v>Unknown or No Record</v>
      </c>
      <c r="K501" s="1"/>
    </row>
    <row r="502" spans="7:11" x14ac:dyDescent="0.25">
      <c r="G502" t="str">
        <v>Debris Cemented</v>
      </c>
      <c r="H502" s="22" t="str" cm="1">
        <f t="array" ref="H502">INDEX(Lithologies!$A$2:$M$5657,MATCH(G502,Lithologies!$A$2:$A$5657&amp;" "&amp;Lithologies!$B$2:$B$5657,0),7)</f>
        <v>CHECK</v>
      </c>
      <c r="I502" s="23" t="str" cm="1">
        <f t="array" ref="I502">INDEX(Lithologies!$A$2:$M$5657,MATCH(G502,Lithologies!$A$2:$A$5657&amp;" "&amp;Lithologies!$B$2:$B$5657,0),8)</f>
        <v>Unknown or No Record</v>
      </c>
      <c r="J502" s="27" t="str" cm="1">
        <f t="array" ref="J502">INDEX(Lithologies!$A$2:$M$5657,MATCH(G502,Lithologies!$A$2:$A$5657&amp;" "&amp;Lithologies!$B$2:$B$5657,0),9)</f>
        <v>Unknown or No Record</v>
      </c>
      <c r="K502" s="1"/>
    </row>
    <row r="503" spans="7:11" x14ac:dyDescent="0.25">
      <c r="G503" t="str">
        <v>Debris Clayey</v>
      </c>
      <c r="H503" s="22" t="str" cm="1">
        <f t="array" ref="H503">INDEX(Lithologies!$A$2:$M$5657,MATCH(G503,Lithologies!$A$2:$A$5657&amp;" "&amp;Lithologies!$B$2:$B$5657,0),7)</f>
        <v>CHECK</v>
      </c>
      <c r="I503" s="23" t="str" cm="1">
        <f t="array" ref="I503">INDEX(Lithologies!$A$2:$M$5657,MATCH(G503,Lithologies!$A$2:$A$5657&amp;" "&amp;Lithologies!$B$2:$B$5657,0),8)</f>
        <v>Unknown or No Record</v>
      </c>
      <c r="J503" s="27" t="str" cm="1">
        <f t="array" ref="J503">INDEX(Lithologies!$A$2:$M$5657,MATCH(G503,Lithologies!$A$2:$A$5657&amp;" "&amp;Lithologies!$B$2:$B$5657,0),9)</f>
        <v>Unknown or No Record</v>
      </c>
      <c r="K503" s="1"/>
    </row>
    <row r="504" spans="7:11" x14ac:dyDescent="0.25">
      <c r="G504" t="str">
        <v>Debris Coarse</v>
      </c>
      <c r="H504" s="22" t="str" cm="1">
        <f t="array" ref="H504">INDEX(Lithologies!$A$2:$M$5657,MATCH(G504,Lithologies!$A$2:$A$5657&amp;" "&amp;Lithologies!$B$2:$B$5657,0),7)</f>
        <v>CHECK</v>
      </c>
      <c r="I504" s="23" t="str" cm="1">
        <f t="array" ref="I504">INDEX(Lithologies!$A$2:$M$5657,MATCH(G504,Lithologies!$A$2:$A$5657&amp;" "&amp;Lithologies!$B$2:$B$5657,0),8)</f>
        <v>Unknown or No Record</v>
      </c>
      <c r="J504" s="27" t="str" cm="1">
        <f t="array" ref="J504">INDEX(Lithologies!$A$2:$M$5657,MATCH(G504,Lithologies!$A$2:$A$5657&amp;" "&amp;Lithologies!$B$2:$B$5657,0),9)</f>
        <v>Unknown or No Record</v>
      </c>
      <c r="K504" s="1"/>
    </row>
    <row r="505" spans="7:11" x14ac:dyDescent="0.25">
      <c r="G505" t="str">
        <v>Debris Dry</v>
      </c>
      <c r="H505" s="22" t="str" cm="1">
        <f t="array" ref="H505">INDEX(Lithologies!$A$2:$M$5657,MATCH(G505,Lithologies!$A$2:$A$5657&amp;" "&amp;Lithologies!$B$2:$B$5657,0),7)</f>
        <v>CHECK</v>
      </c>
      <c r="I505" s="23" t="str" cm="1">
        <f t="array" ref="I505">INDEX(Lithologies!$A$2:$M$5657,MATCH(G505,Lithologies!$A$2:$A$5657&amp;" "&amp;Lithologies!$B$2:$B$5657,0),8)</f>
        <v>Unknown or No Record</v>
      </c>
      <c r="J505" s="27" t="str" cm="1">
        <f t="array" ref="J505">INDEX(Lithologies!$A$2:$M$5657,MATCH(G505,Lithologies!$A$2:$A$5657&amp;" "&amp;Lithologies!$B$2:$B$5657,0),9)</f>
        <v>Unknown or No Record</v>
      </c>
      <c r="K505" s="1"/>
    </row>
    <row r="506" spans="7:11" x14ac:dyDescent="0.25">
      <c r="G506" t="str">
        <v>Debris Fill</v>
      </c>
      <c r="H506" s="22" t="str" cm="1">
        <f t="array" ref="H506">INDEX(Lithologies!$A$2:$M$5657,MATCH(G506,Lithologies!$A$2:$A$5657&amp;" "&amp;Lithologies!$B$2:$B$5657,0),7)</f>
        <v>CHECK</v>
      </c>
      <c r="I506" s="23" t="str" cm="1">
        <f t="array" ref="I506">INDEX(Lithologies!$A$2:$M$5657,MATCH(G506,Lithologies!$A$2:$A$5657&amp;" "&amp;Lithologies!$B$2:$B$5657,0),8)</f>
        <v>Unknown or No Record</v>
      </c>
      <c r="J506" s="27" t="str" cm="1">
        <f t="array" ref="J506">INDEX(Lithologies!$A$2:$M$5657,MATCH(G506,Lithologies!$A$2:$A$5657&amp;" "&amp;Lithologies!$B$2:$B$5657,0),9)</f>
        <v>Unknown or No Record</v>
      </c>
      <c r="K506" s="1"/>
    </row>
    <row r="507" spans="7:11" x14ac:dyDescent="0.25">
      <c r="G507" t="str">
        <v>Debris Fine</v>
      </c>
      <c r="H507" s="22" t="str" cm="1">
        <f t="array" ref="H507">INDEX(Lithologies!$A$2:$M$5657,MATCH(G507,Lithologies!$A$2:$A$5657&amp;" "&amp;Lithologies!$B$2:$B$5657,0),7)</f>
        <v>CHECK</v>
      </c>
      <c r="I507" s="23" t="str" cm="1">
        <f t="array" ref="I507">INDEX(Lithologies!$A$2:$M$5657,MATCH(G507,Lithologies!$A$2:$A$5657&amp;" "&amp;Lithologies!$B$2:$B$5657,0),8)</f>
        <v>Unknown or No Record</v>
      </c>
      <c r="J507" s="27" t="str" cm="1">
        <f t="array" ref="J507">INDEX(Lithologies!$A$2:$M$5657,MATCH(G507,Lithologies!$A$2:$A$5657&amp;" "&amp;Lithologies!$B$2:$B$5657,0),9)</f>
        <v>Unknown or No Record</v>
      </c>
      <c r="K507" s="1"/>
    </row>
    <row r="508" spans="7:11" x14ac:dyDescent="0.25">
      <c r="G508" t="str">
        <v>Debris Fine To Medium</v>
      </c>
      <c r="H508" s="22" t="str" cm="1">
        <f t="array" ref="H508">INDEX(Lithologies!$A$2:$M$5657,MATCH(G508,Lithologies!$A$2:$A$5657&amp;" "&amp;Lithologies!$B$2:$B$5657,0),7)</f>
        <v>CHECK</v>
      </c>
      <c r="I508" s="23" t="str" cm="1">
        <f t="array" ref="I508">INDEX(Lithologies!$A$2:$M$5657,MATCH(G508,Lithologies!$A$2:$A$5657&amp;" "&amp;Lithologies!$B$2:$B$5657,0),8)</f>
        <v>Unknown or No Record</v>
      </c>
      <c r="J508" s="27" t="str" cm="1">
        <f t="array" ref="J508">INDEX(Lithologies!$A$2:$M$5657,MATCH(G508,Lithologies!$A$2:$A$5657&amp;" "&amp;Lithologies!$B$2:$B$5657,0),9)</f>
        <v>Unknown or No Record</v>
      </c>
      <c r="K508" s="1"/>
    </row>
    <row r="509" spans="7:11" x14ac:dyDescent="0.25">
      <c r="G509" t="str">
        <v>Debris Hard</v>
      </c>
      <c r="H509" s="22" t="str" cm="1">
        <f t="array" ref="H509">INDEX(Lithologies!$A$2:$M$5657,MATCH(G509,Lithologies!$A$2:$A$5657&amp;" "&amp;Lithologies!$B$2:$B$5657,0),7)</f>
        <v>CHECK</v>
      </c>
      <c r="I509" s="23" t="str" cm="1">
        <f t="array" ref="I509">INDEX(Lithologies!$A$2:$M$5657,MATCH(G509,Lithologies!$A$2:$A$5657&amp;" "&amp;Lithologies!$B$2:$B$5657,0),8)</f>
        <v>Unknown or No Record</v>
      </c>
      <c r="J509" s="27" t="str" cm="1">
        <f t="array" ref="J509">INDEX(Lithologies!$A$2:$M$5657,MATCH(G509,Lithologies!$A$2:$A$5657&amp;" "&amp;Lithologies!$B$2:$B$5657,0),9)</f>
        <v>Unknown or No Record</v>
      </c>
      <c r="K509" s="1"/>
    </row>
    <row r="510" spans="7:11" x14ac:dyDescent="0.25">
      <c r="G510" t="str">
        <v>Debris Medium</v>
      </c>
      <c r="H510" s="22" t="str" cm="1">
        <f t="array" ref="H510">INDEX(Lithologies!$A$2:$M$5657,MATCH(G510,Lithologies!$A$2:$A$5657&amp;" "&amp;Lithologies!$B$2:$B$5657,0),7)</f>
        <v>CHECK</v>
      </c>
      <c r="I510" s="23" t="str" cm="1">
        <f t="array" ref="I510">INDEX(Lithologies!$A$2:$M$5657,MATCH(G510,Lithologies!$A$2:$A$5657&amp;" "&amp;Lithologies!$B$2:$B$5657,0),8)</f>
        <v>Unknown or No Record</v>
      </c>
      <c r="J510" s="27" t="str" cm="1">
        <f t="array" ref="J510">INDEX(Lithologies!$A$2:$M$5657,MATCH(G510,Lithologies!$A$2:$A$5657&amp;" "&amp;Lithologies!$B$2:$B$5657,0),9)</f>
        <v>Unknown or No Record</v>
      </c>
      <c r="K510" s="1"/>
    </row>
    <row r="511" spans="7:11" x14ac:dyDescent="0.25">
      <c r="G511" t="str">
        <v>Debris Medium To Coarse</v>
      </c>
      <c r="H511" s="22" t="str" cm="1">
        <f t="array" ref="H511">INDEX(Lithologies!$A$2:$M$5657,MATCH(G511,Lithologies!$A$2:$A$5657&amp;" "&amp;Lithologies!$B$2:$B$5657,0),7)</f>
        <v>CHECK</v>
      </c>
      <c r="I511" s="23" t="str" cm="1">
        <f t="array" ref="I511">INDEX(Lithologies!$A$2:$M$5657,MATCH(G511,Lithologies!$A$2:$A$5657&amp;" "&amp;Lithologies!$B$2:$B$5657,0),8)</f>
        <v>Unknown or No Record</v>
      </c>
      <c r="J511" s="27" t="str" cm="1">
        <f t="array" ref="J511">INDEX(Lithologies!$A$2:$M$5657,MATCH(G511,Lithologies!$A$2:$A$5657&amp;" "&amp;Lithologies!$B$2:$B$5657,0),9)</f>
        <v>Unknown or No Record</v>
      </c>
      <c r="K511" s="1"/>
    </row>
    <row r="512" spans="7:11" x14ac:dyDescent="0.25">
      <c r="G512" t="str">
        <v>Debris Organic</v>
      </c>
      <c r="H512" s="22" t="str" cm="1">
        <f t="array" ref="H512">INDEX(Lithologies!$A$2:$M$5657,MATCH(G512,Lithologies!$A$2:$A$5657&amp;" "&amp;Lithologies!$B$2:$B$5657,0),7)</f>
        <v>CHECK</v>
      </c>
      <c r="I512" s="23" t="str" cm="1">
        <f t="array" ref="I512">INDEX(Lithologies!$A$2:$M$5657,MATCH(G512,Lithologies!$A$2:$A$5657&amp;" "&amp;Lithologies!$B$2:$B$5657,0),8)</f>
        <v>Unknown or No Record</v>
      </c>
      <c r="J512" s="27" t="str" cm="1">
        <f t="array" ref="J512">INDEX(Lithologies!$A$2:$M$5657,MATCH(G512,Lithologies!$A$2:$A$5657&amp;" "&amp;Lithologies!$B$2:$B$5657,0),9)</f>
        <v>Unknown or No Record</v>
      </c>
      <c r="K512" s="1"/>
    </row>
    <row r="513" spans="7:11" x14ac:dyDescent="0.25">
      <c r="G513" t="str">
        <v>Debris Sandy</v>
      </c>
      <c r="H513" s="22" t="str" cm="1">
        <f t="array" ref="H513">INDEX(Lithologies!$A$2:$M$5657,MATCH(G513,Lithologies!$A$2:$A$5657&amp;" "&amp;Lithologies!$B$2:$B$5657,0),7)</f>
        <v>CHECK</v>
      </c>
      <c r="I513" s="23" t="str" cm="1">
        <f t="array" ref="I513">INDEX(Lithologies!$A$2:$M$5657,MATCH(G513,Lithologies!$A$2:$A$5657&amp;" "&amp;Lithologies!$B$2:$B$5657,0),8)</f>
        <v>Unknown or No Record</v>
      </c>
      <c r="J513" s="27" t="str" cm="1">
        <f t="array" ref="J513">INDEX(Lithologies!$A$2:$M$5657,MATCH(G513,Lithologies!$A$2:$A$5657&amp;" "&amp;Lithologies!$B$2:$B$5657,0),9)</f>
        <v>Unknown or No Record</v>
      </c>
      <c r="K513" s="1"/>
    </row>
    <row r="514" spans="7:11" x14ac:dyDescent="0.25">
      <c r="G514" t="str">
        <v>Debris Soft</v>
      </c>
      <c r="H514" s="22" t="str" cm="1">
        <f t="array" ref="H514">INDEX(Lithologies!$A$2:$M$5657,MATCH(G514,Lithologies!$A$2:$A$5657&amp;" "&amp;Lithologies!$B$2:$B$5657,0),7)</f>
        <v>CHECK</v>
      </c>
      <c r="I514" s="23" t="str" cm="1">
        <f t="array" ref="I514">INDEX(Lithologies!$A$2:$M$5657,MATCH(G514,Lithologies!$A$2:$A$5657&amp;" "&amp;Lithologies!$B$2:$B$5657,0),8)</f>
        <v>Unknown or No Record</v>
      </c>
      <c r="J514" s="27" t="str" cm="1">
        <f t="array" ref="J514">INDEX(Lithologies!$A$2:$M$5657,MATCH(G514,Lithologies!$A$2:$A$5657&amp;" "&amp;Lithologies!$B$2:$B$5657,0),9)</f>
        <v>Unknown or No Record</v>
      </c>
      <c r="K514" s="1"/>
    </row>
    <row r="515" spans="7:11" x14ac:dyDescent="0.25">
      <c r="G515" t="str">
        <v>Debris Sticky</v>
      </c>
      <c r="H515" s="22" t="str" cm="1">
        <f t="array" ref="H515">INDEX(Lithologies!$A$2:$M$5657,MATCH(G515,Lithologies!$A$2:$A$5657&amp;" "&amp;Lithologies!$B$2:$B$5657,0),7)</f>
        <v>CHECK</v>
      </c>
      <c r="I515" s="23" t="str" cm="1">
        <f t="array" ref="I515">INDEX(Lithologies!$A$2:$M$5657,MATCH(G515,Lithologies!$A$2:$A$5657&amp;" "&amp;Lithologies!$B$2:$B$5657,0),8)</f>
        <v>Unknown or No Record</v>
      </c>
      <c r="J515" s="27" t="str" cm="1">
        <f t="array" ref="J515">INDEX(Lithologies!$A$2:$M$5657,MATCH(G515,Lithologies!$A$2:$A$5657&amp;" "&amp;Lithologies!$B$2:$B$5657,0),9)</f>
        <v>Unknown or No Record</v>
      </c>
      <c r="K515" s="1"/>
    </row>
    <row r="516" spans="7:11" x14ac:dyDescent="0.25">
      <c r="G516" t="str">
        <v>Debris Stoney</v>
      </c>
      <c r="H516" s="22" t="str" cm="1">
        <f t="array" ref="H516">INDEX(Lithologies!$A$2:$M$5657,MATCH(G516,Lithologies!$A$2:$A$5657&amp;" "&amp;Lithologies!$B$2:$B$5657,0),7)</f>
        <v>CHECK</v>
      </c>
      <c r="I516" s="23" t="str" cm="1">
        <f t="array" ref="I516">INDEX(Lithologies!$A$2:$M$5657,MATCH(G516,Lithologies!$A$2:$A$5657&amp;" "&amp;Lithologies!$B$2:$B$5657,0),8)</f>
        <v>Unknown or No Record</v>
      </c>
      <c r="J516" s="27" t="str" cm="1">
        <f t="array" ref="J516">INDEX(Lithologies!$A$2:$M$5657,MATCH(G516,Lithologies!$A$2:$A$5657&amp;" "&amp;Lithologies!$B$2:$B$5657,0),9)</f>
        <v>Unknown or No Record</v>
      </c>
      <c r="K516" s="1"/>
    </row>
    <row r="517" spans="7:11" x14ac:dyDescent="0.25">
      <c r="G517" t="str">
        <v>Debris W/Boulders</v>
      </c>
      <c r="H517" s="22" t="str" cm="1">
        <f t="array" ref="H517">INDEX(Lithologies!$A$2:$M$5657,MATCH(G517,Lithologies!$A$2:$A$5657&amp;" "&amp;Lithologies!$B$2:$B$5657,0),7)</f>
        <v>CHECK</v>
      </c>
      <c r="I517" s="23" t="str" cm="1">
        <f t="array" ref="I517">INDEX(Lithologies!$A$2:$M$5657,MATCH(G517,Lithologies!$A$2:$A$5657&amp;" "&amp;Lithologies!$B$2:$B$5657,0),8)</f>
        <v>Unknown or No Record</v>
      </c>
      <c r="J517" s="27" t="str" cm="1">
        <f t="array" ref="J517">INDEX(Lithologies!$A$2:$M$5657,MATCH(G517,Lithologies!$A$2:$A$5657&amp;" "&amp;Lithologies!$B$2:$B$5657,0),9)</f>
        <v>Unknown or No Record</v>
      </c>
      <c r="K517" s="1"/>
    </row>
    <row r="518" spans="7:11" x14ac:dyDescent="0.25">
      <c r="G518" t="str">
        <v>Debris W/Clay</v>
      </c>
      <c r="H518" s="22" t="str" cm="1">
        <f t="array" ref="H518">INDEX(Lithologies!$A$2:$M$5657,MATCH(G518,Lithologies!$A$2:$A$5657&amp;" "&amp;Lithologies!$B$2:$B$5657,0),7)</f>
        <v>CHECK</v>
      </c>
      <c r="I518" s="23" t="str" cm="1">
        <f t="array" ref="I518">INDEX(Lithologies!$A$2:$M$5657,MATCH(G518,Lithologies!$A$2:$A$5657&amp;" "&amp;Lithologies!$B$2:$B$5657,0),8)</f>
        <v>Unknown or No Record</v>
      </c>
      <c r="J518" s="27" t="str" cm="1">
        <f t="array" ref="J518">INDEX(Lithologies!$A$2:$M$5657,MATCH(G518,Lithologies!$A$2:$A$5657&amp;" "&amp;Lithologies!$B$2:$B$5657,0),9)</f>
        <v>Unknown or No Record</v>
      </c>
      <c r="K518" s="1"/>
    </row>
    <row r="519" spans="7:11" x14ac:dyDescent="0.25">
      <c r="G519" t="str">
        <v>Debris W/Gravel</v>
      </c>
      <c r="H519" s="22" t="str" cm="1">
        <f t="array" ref="H519">INDEX(Lithologies!$A$2:$M$5657,MATCH(G519,Lithologies!$A$2:$A$5657&amp;" "&amp;Lithologies!$B$2:$B$5657,0),7)</f>
        <v>CHECK</v>
      </c>
      <c r="I519" s="23" t="str" cm="1">
        <f t="array" ref="I519">INDEX(Lithologies!$A$2:$M$5657,MATCH(G519,Lithologies!$A$2:$A$5657&amp;" "&amp;Lithologies!$B$2:$B$5657,0),8)</f>
        <v>Unknown or No Record</v>
      </c>
      <c r="J519" s="27" t="str" cm="1">
        <f t="array" ref="J519">INDEX(Lithologies!$A$2:$M$5657,MATCH(G519,Lithologies!$A$2:$A$5657&amp;" "&amp;Lithologies!$B$2:$B$5657,0),9)</f>
        <v>Unknown or No Record</v>
      </c>
      <c r="K519" s="1"/>
    </row>
    <row r="520" spans="7:11" x14ac:dyDescent="0.25">
      <c r="G520" t="str">
        <v>Debris W/Limestone</v>
      </c>
      <c r="H520" s="22" t="str" cm="1">
        <f t="array" ref="H520">INDEX(Lithologies!$A$2:$M$5657,MATCH(G520,Lithologies!$A$2:$A$5657&amp;" "&amp;Lithologies!$B$2:$B$5657,0),7)</f>
        <v>CHECK</v>
      </c>
      <c r="I520" s="23" t="str" cm="1">
        <f t="array" ref="I520">INDEX(Lithologies!$A$2:$M$5657,MATCH(G520,Lithologies!$A$2:$A$5657&amp;" "&amp;Lithologies!$B$2:$B$5657,0),8)</f>
        <v>Unknown or No Record</v>
      </c>
      <c r="J520" s="27" t="str" cm="1">
        <f t="array" ref="J520">INDEX(Lithologies!$A$2:$M$5657,MATCH(G520,Lithologies!$A$2:$A$5657&amp;" "&amp;Lithologies!$B$2:$B$5657,0),9)</f>
        <v>Unknown or No Record</v>
      </c>
      <c r="K520" s="1"/>
    </row>
    <row r="521" spans="7:11" x14ac:dyDescent="0.25">
      <c r="G521" t="str">
        <v>Debris W/Sand</v>
      </c>
      <c r="H521" s="22" t="str" cm="1">
        <f t="array" ref="H521">INDEX(Lithologies!$A$2:$M$5657,MATCH(G521,Lithologies!$A$2:$A$5657&amp;" "&amp;Lithologies!$B$2:$B$5657,0),7)</f>
        <v>CHECK</v>
      </c>
      <c r="I521" s="23" t="str" cm="1">
        <f t="array" ref="I521">INDEX(Lithologies!$A$2:$M$5657,MATCH(G521,Lithologies!$A$2:$A$5657&amp;" "&amp;Lithologies!$B$2:$B$5657,0),8)</f>
        <v>Unknown or No Record</v>
      </c>
      <c r="J521" s="27" t="str" cm="1">
        <f t="array" ref="J521">INDEX(Lithologies!$A$2:$M$5657,MATCH(G521,Lithologies!$A$2:$A$5657&amp;" "&amp;Lithologies!$B$2:$B$5657,0),9)</f>
        <v>Unknown or No Record</v>
      </c>
      <c r="K521" s="1"/>
    </row>
    <row r="522" spans="7:11" x14ac:dyDescent="0.25">
      <c r="G522" t="str">
        <v>Debris Water Bearing</v>
      </c>
      <c r="H522" s="22" t="str" cm="1">
        <f t="array" ref="H522">INDEX(Lithologies!$A$2:$M$5657,MATCH(G522,Lithologies!$A$2:$A$5657&amp;" "&amp;Lithologies!$B$2:$B$5657,0),7)</f>
        <v>CHECK</v>
      </c>
      <c r="I522" s="23" t="str" cm="1">
        <f t="array" ref="I522">INDEX(Lithologies!$A$2:$M$5657,MATCH(G522,Lithologies!$A$2:$A$5657&amp;" "&amp;Lithologies!$B$2:$B$5657,0),8)</f>
        <v>Unknown or No Record</v>
      </c>
      <c r="J522" s="27" t="str" cm="1">
        <f t="array" ref="J522">INDEX(Lithologies!$A$2:$M$5657,MATCH(G522,Lithologies!$A$2:$A$5657&amp;" "&amp;Lithologies!$B$2:$B$5657,0),9)</f>
        <v>Unknown or No Record</v>
      </c>
      <c r="K522" s="1"/>
    </row>
    <row r="523" spans="7:11" x14ac:dyDescent="0.25">
      <c r="G523" t="str">
        <v>Debris Wood</v>
      </c>
      <c r="H523" s="22" t="str" cm="1">
        <f t="array" ref="H523">INDEX(Lithologies!$A$2:$M$5657,MATCH(G523,Lithologies!$A$2:$A$5657&amp;" "&amp;Lithologies!$B$2:$B$5657,0),7)</f>
        <v>CHECK</v>
      </c>
      <c r="I523" s="23" t="str" cm="1">
        <f t="array" ref="I523">INDEX(Lithologies!$A$2:$M$5657,MATCH(G523,Lithologies!$A$2:$A$5657&amp;" "&amp;Lithologies!$B$2:$B$5657,0),8)</f>
        <v>Unknown or No Record</v>
      </c>
      <c r="J523" s="27" t="str" cm="1">
        <f t="array" ref="J523">INDEX(Lithologies!$A$2:$M$5657,MATCH(G523,Lithologies!$A$2:$A$5657&amp;" "&amp;Lithologies!$B$2:$B$5657,0),9)</f>
        <v>Unknown or No Record</v>
      </c>
      <c r="K523" s="1"/>
    </row>
    <row r="524" spans="7:11" x14ac:dyDescent="0.25">
      <c r="G524" t="str">
        <v xml:space="preserve">Dolomite </v>
      </c>
      <c r="H524" s="22" t="str" cm="1">
        <f t="array" ref="H524">INDEX(Lithologies!$A$2:$M$5657,MATCH(G524,Lithologies!$A$2:$A$5657&amp;" "&amp;Lithologies!$B$2:$B$5657,0),7)</f>
        <v>CHECK</v>
      </c>
      <c r="I524" s="23" t="str" cm="1">
        <f t="array" ref="I524">INDEX(Lithologies!$A$2:$M$5657,MATCH(G524,Lithologies!$A$2:$A$5657&amp;" "&amp;Lithologies!$B$2:$B$5657,0),8)</f>
        <v>Bedrock</v>
      </c>
      <c r="J524" s="27" t="str" cm="1">
        <f t="array" ref="J524">INDEX(Lithologies!$A$2:$M$5657,MATCH(G524,Lithologies!$A$2:$A$5657&amp;" "&amp;Lithologies!$B$2:$B$5657,0),9)</f>
        <v>Bedrock</v>
      </c>
      <c r="K524" s="1"/>
    </row>
    <row r="525" spans="7:11" x14ac:dyDescent="0.25">
      <c r="G525" t="str">
        <v>Dolomite Broken</v>
      </c>
      <c r="H525" s="22" t="str" cm="1">
        <f t="array" ref="H525">INDEX(Lithologies!$A$2:$M$5657,MATCH(G525,Lithologies!$A$2:$A$5657&amp;" "&amp;Lithologies!$B$2:$B$5657,0),7)</f>
        <v>CHECK</v>
      </c>
      <c r="I525" s="23" t="str" cm="1">
        <f t="array" ref="I525">INDEX(Lithologies!$A$2:$M$5657,MATCH(G525,Lithologies!$A$2:$A$5657&amp;" "&amp;Lithologies!$B$2:$B$5657,0),8)</f>
        <v>Bedrock</v>
      </c>
      <c r="J525" s="27" t="str" cm="1">
        <f t="array" ref="J525">INDEX(Lithologies!$A$2:$M$5657,MATCH(G525,Lithologies!$A$2:$A$5657&amp;" "&amp;Lithologies!$B$2:$B$5657,0),9)</f>
        <v>Bedrock</v>
      </c>
      <c r="K525" s="1"/>
    </row>
    <row r="526" spans="7:11" x14ac:dyDescent="0.25">
      <c r="G526" t="str">
        <v>Dolomite Coarse</v>
      </c>
      <c r="H526" s="22" t="str" cm="1">
        <f t="array" ref="H526">INDEX(Lithologies!$A$2:$M$5657,MATCH(G526,Lithologies!$A$2:$A$5657&amp;" "&amp;Lithologies!$B$2:$B$5657,0),7)</f>
        <v>CHECK</v>
      </c>
      <c r="I526" s="23" t="str" cm="1">
        <f t="array" ref="I526">INDEX(Lithologies!$A$2:$M$5657,MATCH(G526,Lithologies!$A$2:$A$5657&amp;" "&amp;Lithologies!$B$2:$B$5657,0),8)</f>
        <v>Bedrock</v>
      </c>
      <c r="J526" s="27" t="str" cm="1">
        <f t="array" ref="J526">INDEX(Lithologies!$A$2:$M$5657,MATCH(G526,Lithologies!$A$2:$A$5657&amp;" "&amp;Lithologies!$B$2:$B$5657,0),9)</f>
        <v>Bedrock</v>
      </c>
      <c r="K526" s="1"/>
    </row>
    <row r="527" spans="7:11" x14ac:dyDescent="0.25">
      <c r="G527" t="str">
        <v>Dolomite Dense</v>
      </c>
      <c r="H527" s="22" t="str" cm="1">
        <f t="array" ref="H527">INDEX(Lithologies!$A$2:$M$5657,MATCH(G527,Lithologies!$A$2:$A$5657&amp;" "&amp;Lithologies!$B$2:$B$5657,0),7)</f>
        <v>CHECK</v>
      </c>
      <c r="I527" s="23" t="str" cm="1">
        <f t="array" ref="I527">INDEX(Lithologies!$A$2:$M$5657,MATCH(G527,Lithologies!$A$2:$A$5657&amp;" "&amp;Lithologies!$B$2:$B$5657,0),8)</f>
        <v>Bedrock</v>
      </c>
      <c r="J527" s="27" t="str" cm="1">
        <f t="array" ref="J527">INDEX(Lithologies!$A$2:$M$5657,MATCH(G527,Lithologies!$A$2:$A$5657&amp;" "&amp;Lithologies!$B$2:$B$5657,0),9)</f>
        <v>Bedrock</v>
      </c>
      <c r="K527" s="1"/>
    </row>
    <row r="528" spans="7:11" x14ac:dyDescent="0.25">
      <c r="G528" t="str">
        <v>Dolomite Fine</v>
      </c>
      <c r="H528" s="22" t="str" cm="1">
        <f t="array" ref="H528">INDEX(Lithologies!$A$2:$M$5657,MATCH(G528,Lithologies!$A$2:$A$5657&amp;" "&amp;Lithologies!$B$2:$B$5657,0),7)</f>
        <v>CHECK</v>
      </c>
      <c r="I528" s="23" t="str" cm="1">
        <f t="array" ref="I528">INDEX(Lithologies!$A$2:$M$5657,MATCH(G528,Lithologies!$A$2:$A$5657&amp;" "&amp;Lithologies!$B$2:$B$5657,0),8)</f>
        <v>Bedrock</v>
      </c>
      <c r="J528" s="27" t="str" cm="1">
        <f t="array" ref="J528">INDEX(Lithologies!$A$2:$M$5657,MATCH(G528,Lithologies!$A$2:$A$5657&amp;" "&amp;Lithologies!$B$2:$B$5657,0),9)</f>
        <v>Bedrock</v>
      </c>
      <c r="K528" s="1"/>
    </row>
    <row r="529" spans="7:11" x14ac:dyDescent="0.25">
      <c r="G529" t="str">
        <v>Dolomite Fine To Coarse</v>
      </c>
      <c r="H529" s="22" t="str" cm="1">
        <f t="array" ref="H529">INDEX(Lithologies!$A$2:$M$5657,MATCH(G529,Lithologies!$A$2:$A$5657&amp;" "&amp;Lithologies!$B$2:$B$5657,0),7)</f>
        <v>CHECK</v>
      </c>
      <c r="I529" s="23" t="str" cm="1">
        <f t="array" ref="I529">INDEX(Lithologies!$A$2:$M$5657,MATCH(G529,Lithologies!$A$2:$A$5657&amp;" "&amp;Lithologies!$B$2:$B$5657,0),8)</f>
        <v>Bedrock</v>
      </c>
      <c r="J529" s="27" t="str" cm="1">
        <f t="array" ref="J529">INDEX(Lithologies!$A$2:$M$5657,MATCH(G529,Lithologies!$A$2:$A$5657&amp;" "&amp;Lithologies!$B$2:$B$5657,0),9)</f>
        <v>Bedrock</v>
      </c>
      <c r="K529" s="1"/>
    </row>
    <row r="530" spans="7:11" x14ac:dyDescent="0.25">
      <c r="G530" t="str">
        <v>Dolomite Fine To Medium</v>
      </c>
      <c r="H530" s="22" t="str" cm="1">
        <f t="array" ref="H530">INDEX(Lithologies!$A$2:$M$5657,MATCH(G530,Lithologies!$A$2:$A$5657&amp;" "&amp;Lithologies!$B$2:$B$5657,0),7)</f>
        <v>CHECK</v>
      </c>
      <c r="I530" s="23" t="str" cm="1">
        <f t="array" ref="I530">INDEX(Lithologies!$A$2:$M$5657,MATCH(G530,Lithologies!$A$2:$A$5657&amp;" "&amp;Lithologies!$B$2:$B$5657,0),8)</f>
        <v>Bedrock</v>
      </c>
      <c r="J530" s="27" t="str" cm="1">
        <f t="array" ref="J530">INDEX(Lithologies!$A$2:$M$5657,MATCH(G530,Lithologies!$A$2:$A$5657&amp;" "&amp;Lithologies!$B$2:$B$5657,0),9)</f>
        <v>Bedrock</v>
      </c>
      <c r="K530" s="1"/>
    </row>
    <row r="531" spans="7:11" x14ac:dyDescent="0.25">
      <c r="G531" t="str">
        <v>Dolomite Fractured</v>
      </c>
      <c r="H531" s="22" t="str" cm="1">
        <f t="array" ref="H531">INDEX(Lithologies!$A$2:$M$5657,MATCH(G531,Lithologies!$A$2:$A$5657&amp;" "&amp;Lithologies!$B$2:$B$5657,0),7)</f>
        <v>CHECK</v>
      </c>
      <c r="I531" s="23" t="str" cm="1">
        <f t="array" ref="I531">INDEX(Lithologies!$A$2:$M$5657,MATCH(G531,Lithologies!$A$2:$A$5657&amp;" "&amp;Lithologies!$B$2:$B$5657,0),8)</f>
        <v>Bedrock</v>
      </c>
      <c r="J531" s="27" t="str" cm="1">
        <f t="array" ref="J531">INDEX(Lithologies!$A$2:$M$5657,MATCH(G531,Lithologies!$A$2:$A$5657&amp;" "&amp;Lithologies!$B$2:$B$5657,0),9)</f>
        <v>Bedrock</v>
      </c>
      <c r="K531" s="1"/>
    </row>
    <row r="532" spans="7:11" x14ac:dyDescent="0.25">
      <c r="G532" t="str">
        <v>Dolomite Gravely</v>
      </c>
      <c r="H532" s="22" t="str" cm="1">
        <f t="array" ref="H532">INDEX(Lithologies!$A$2:$M$5657,MATCH(G532,Lithologies!$A$2:$A$5657&amp;" "&amp;Lithologies!$B$2:$B$5657,0),7)</f>
        <v>CHECK</v>
      </c>
      <c r="I532" s="23" t="str" cm="1">
        <f t="array" ref="I532">INDEX(Lithologies!$A$2:$M$5657,MATCH(G532,Lithologies!$A$2:$A$5657&amp;" "&amp;Lithologies!$B$2:$B$5657,0),8)</f>
        <v>Bedrock</v>
      </c>
      <c r="J532" s="27" t="str" cm="1">
        <f t="array" ref="J532">INDEX(Lithologies!$A$2:$M$5657,MATCH(G532,Lithologies!$A$2:$A$5657&amp;" "&amp;Lithologies!$B$2:$B$5657,0),9)</f>
        <v>Bedrock</v>
      </c>
      <c r="K532" s="1"/>
    </row>
    <row r="533" spans="7:11" x14ac:dyDescent="0.25">
      <c r="G533" t="str">
        <v>Dolomite Hard</v>
      </c>
      <c r="H533" s="22" t="str" cm="1">
        <f t="array" ref="H533">INDEX(Lithologies!$A$2:$M$5657,MATCH(G533,Lithologies!$A$2:$A$5657&amp;" "&amp;Lithologies!$B$2:$B$5657,0),7)</f>
        <v>CHECK</v>
      </c>
      <c r="I533" s="23" t="str" cm="1">
        <f t="array" ref="I533">INDEX(Lithologies!$A$2:$M$5657,MATCH(G533,Lithologies!$A$2:$A$5657&amp;" "&amp;Lithologies!$B$2:$B$5657,0),8)</f>
        <v>Bedrock</v>
      </c>
      <c r="J533" s="27" t="str" cm="1">
        <f t="array" ref="J533">INDEX(Lithologies!$A$2:$M$5657,MATCH(G533,Lithologies!$A$2:$A$5657&amp;" "&amp;Lithologies!$B$2:$B$5657,0),9)</f>
        <v>Bedrock</v>
      </c>
      <c r="K533" s="1"/>
    </row>
    <row r="534" spans="7:11" x14ac:dyDescent="0.25">
      <c r="G534" t="str">
        <v>Dolomite Layered</v>
      </c>
      <c r="H534" s="22" t="str" cm="1">
        <f t="array" ref="H534">INDEX(Lithologies!$A$2:$M$5657,MATCH(G534,Lithologies!$A$2:$A$5657&amp;" "&amp;Lithologies!$B$2:$B$5657,0),7)</f>
        <v>CHECK</v>
      </c>
      <c r="I534" s="23" t="str" cm="1">
        <f t="array" ref="I534">INDEX(Lithologies!$A$2:$M$5657,MATCH(G534,Lithologies!$A$2:$A$5657&amp;" "&amp;Lithologies!$B$2:$B$5657,0),8)</f>
        <v>Bedrock</v>
      </c>
      <c r="J534" s="27" t="str" cm="1">
        <f t="array" ref="J534">INDEX(Lithologies!$A$2:$M$5657,MATCH(G534,Lithologies!$A$2:$A$5657&amp;" "&amp;Lithologies!$B$2:$B$5657,0),9)</f>
        <v>Bedrock</v>
      </c>
      <c r="K534" s="1"/>
    </row>
    <row r="535" spans="7:11" x14ac:dyDescent="0.25">
      <c r="G535" t="str">
        <v>Dolomite Medium</v>
      </c>
      <c r="H535" s="22" t="str" cm="1">
        <f t="array" ref="H535">INDEX(Lithologies!$A$2:$M$5657,MATCH(G535,Lithologies!$A$2:$A$5657&amp;" "&amp;Lithologies!$B$2:$B$5657,0),7)</f>
        <v>CHECK</v>
      </c>
      <c r="I535" s="23" t="str" cm="1">
        <f t="array" ref="I535">INDEX(Lithologies!$A$2:$M$5657,MATCH(G535,Lithologies!$A$2:$A$5657&amp;" "&amp;Lithologies!$B$2:$B$5657,0),8)</f>
        <v>Bedrock</v>
      </c>
      <c r="J535" s="27" t="str" cm="1">
        <f t="array" ref="J535">INDEX(Lithologies!$A$2:$M$5657,MATCH(G535,Lithologies!$A$2:$A$5657&amp;" "&amp;Lithologies!$B$2:$B$5657,0),9)</f>
        <v>Bedrock</v>
      </c>
      <c r="K535" s="1"/>
    </row>
    <row r="536" spans="7:11" x14ac:dyDescent="0.25">
      <c r="G536" t="str">
        <v>Dolomite Medium To Coarse</v>
      </c>
      <c r="H536" s="22" t="str" cm="1">
        <f t="array" ref="H536">INDEX(Lithologies!$A$2:$M$5657,MATCH(G536,Lithologies!$A$2:$A$5657&amp;" "&amp;Lithologies!$B$2:$B$5657,0),7)</f>
        <v>CHECK</v>
      </c>
      <c r="I536" s="23" t="str" cm="1">
        <f t="array" ref="I536">INDEX(Lithologies!$A$2:$M$5657,MATCH(G536,Lithologies!$A$2:$A$5657&amp;" "&amp;Lithologies!$B$2:$B$5657,0),8)</f>
        <v>Bedrock</v>
      </c>
      <c r="J536" s="27" t="str" cm="1">
        <f t="array" ref="J536">INDEX(Lithologies!$A$2:$M$5657,MATCH(G536,Lithologies!$A$2:$A$5657&amp;" "&amp;Lithologies!$B$2:$B$5657,0),9)</f>
        <v>Bedrock</v>
      </c>
      <c r="K536" s="1"/>
    </row>
    <row r="537" spans="7:11" x14ac:dyDescent="0.25">
      <c r="G537" t="str">
        <v>Dolomite Porous</v>
      </c>
      <c r="H537" s="22" t="str" cm="1">
        <f t="array" ref="H537">INDEX(Lithologies!$A$2:$M$5657,MATCH(G537,Lithologies!$A$2:$A$5657&amp;" "&amp;Lithologies!$B$2:$B$5657,0),7)</f>
        <v>CHECK</v>
      </c>
      <c r="I537" s="23" t="str" cm="1">
        <f t="array" ref="I537">INDEX(Lithologies!$A$2:$M$5657,MATCH(G537,Lithologies!$A$2:$A$5657&amp;" "&amp;Lithologies!$B$2:$B$5657,0),8)</f>
        <v>Bedrock</v>
      </c>
      <c r="J537" s="27" t="str" cm="1">
        <f t="array" ref="J537">INDEX(Lithologies!$A$2:$M$5657,MATCH(G537,Lithologies!$A$2:$A$5657&amp;" "&amp;Lithologies!$B$2:$B$5657,0),9)</f>
        <v>Bedrock</v>
      </c>
      <c r="K537" s="1"/>
    </row>
    <row r="538" spans="7:11" x14ac:dyDescent="0.25">
      <c r="G538" t="str">
        <v>Dolomite Sandy</v>
      </c>
      <c r="H538" s="22" t="str" cm="1">
        <f t="array" ref="H538">INDEX(Lithologies!$A$2:$M$5657,MATCH(G538,Lithologies!$A$2:$A$5657&amp;" "&amp;Lithologies!$B$2:$B$5657,0),7)</f>
        <v>CHECK</v>
      </c>
      <c r="I538" s="23" t="str" cm="1">
        <f t="array" ref="I538">INDEX(Lithologies!$A$2:$M$5657,MATCH(G538,Lithologies!$A$2:$A$5657&amp;" "&amp;Lithologies!$B$2:$B$5657,0),8)</f>
        <v>Bedrock</v>
      </c>
      <c r="J538" s="27" t="str" cm="1">
        <f t="array" ref="J538">INDEX(Lithologies!$A$2:$M$5657,MATCH(G538,Lithologies!$A$2:$A$5657&amp;" "&amp;Lithologies!$B$2:$B$5657,0),9)</f>
        <v>Bedrock</v>
      </c>
      <c r="K538" s="1"/>
    </row>
    <row r="539" spans="7:11" x14ac:dyDescent="0.25">
      <c r="G539" t="str">
        <v>Dolomite Silty</v>
      </c>
      <c r="H539" s="22" t="str" cm="1">
        <f t="array" ref="H539">INDEX(Lithologies!$A$2:$M$5657,MATCH(G539,Lithologies!$A$2:$A$5657&amp;" "&amp;Lithologies!$B$2:$B$5657,0),7)</f>
        <v>CHECK</v>
      </c>
      <c r="I539" s="23" t="str" cm="1">
        <f t="array" ref="I539">INDEX(Lithologies!$A$2:$M$5657,MATCH(G539,Lithologies!$A$2:$A$5657&amp;" "&amp;Lithologies!$B$2:$B$5657,0),8)</f>
        <v>Bedrock</v>
      </c>
      <c r="J539" s="27" t="str" cm="1">
        <f t="array" ref="J539">INDEX(Lithologies!$A$2:$M$5657,MATCH(G539,Lithologies!$A$2:$A$5657&amp;" "&amp;Lithologies!$B$2:$B$5657,0),9)</f>
        <v>Bedrock</v>
      </c>
      <c r="K539" s="1"/>
    </row>
    <row r="540" spans="7:11" x14ac:dyDescent="0.25">
      <c r="G540" t="str">
        <v>Dolomite Soft</v>
      </c>
      <c r="H540" s="22" t="str" cm="1">
        <f t="array" ref="H540">INDEX(Lithologies!$A$2:$M$5657,MATCH(G540,Lithologies!$A$2:$A$5657&amp;" "&amp;Lithologies!$B$2:$B$5657,0),7)</f>
        <v>CHECK</v>
      </c>
      <c r="I540" s="23" t="str" cm="1">
        <f t="array" ref="I540">INDEX(Lithologies!$A$2:$M$5657,MATCH(G540,Lithologies!$A$2:$A$5657&amp;" "&amp;Lithologies!$B$2:$B$5657,0),8)</f>
        <v>Bedrock</v>
      </c>
      <c r="J540" s="27" t="str" cm="1">
        <f t="array" ref="J540">INDEX(Lithologies!$A$2:$M$5657,MATCH(G540,Lithologies!$A$2:$A$5657&amp;" "&amp;Lithologies!$B$2:$B$5657,0),9)</f>
        <v>Bedrock</v>
      </c>
      <c r="K540" s="1"/>
    </row>
    <row r="541" spans="7:11" x14ac:dyDescent="0.25">
      <c r="G541" t="str">
        <v>Dolomite Stringers</v>
      </c>
      <c r="H541" s="22" t="str" cm="1">
        <f t="array" ref="H541">INDEX(Lithologies!$A$2:$M$5657,MATCH(G541,Lithologies!$A$2:$A$5657&amp;" "&amp;Lithologies!$B$2:$B$5657,0),7)</f>
        <v>CHECK</v>
      </c>
      <c r="I541" s="23" t="str" cm="1">
        <f t="array" ref="I541">INDEX(Lithologies!$A$2:$M$5657,MATCH(G541,Lithologies!$A$2:$A$5657&amp;" "&amp;Lithologies!$B$2:$B$5657,0),8)</f>
        <v>Bedrock</v>
      </c>
      <c r="J541" s="27" t="str" cm="1">
        <f t="array" ref="J541">INDEX(Lithologies!$A$2:$M$5657,MATCH(G541,Lithologies!$A$2:$A$5657&amp;" "&amp;Lithologies!$B$2:$B$5657,0),9)</f>
        <v>Bedrock</v>
      </c>
      <c r="K541" s="1"/>
    </row>
    <row r="542" spans="7:11" x14ac:dyDescent="0.25">
      <c r="G542" t="str">
        <v>Dolomite Very Hard</v>
      </c>
      <c r="H542" s="22" t="str" cm="1">
        <f t="array" ref="H542">INDEX(Lithologies!$A$2:$M$5657,MATCH(G542,Lithologies!$A$2:$A$5657&amp;" "&amp;Lithologies!$B$2:$B$5657,0),7)</f>
        <v>CHECK</v>
      </c>
      <c r="I542" s="23" t="str" cm="1">
        <f t="array" ref="I542">INDEX(Lithologies!$A$2:$M$5657,MATCH(G542,Lithologies!$A$2:$A$5657&amp;" "&amp;Lithologies!$B$2:$B$5657,0),8)</f>
        <v>Bedrock</v>
      </c>
      <c r="J542" s="27" t="str" cm="1">
        <f t="array" ref="J542">INDEX(Lithologies!$A$2:$M$5657,MATCH(G542,Lithologies!$A$2:$A$5657&amp;" "&amp;Lithologies!$B$2:$B$5657,0),9)</f>
        <v>Bedrock</v>
      </c>
      <c r="K542" s="1"/>
    </row>
    <row r="543" spans="7:11" x14ac:dyDescent="0.25">
      <c r="G543" t="str">
        <v>Dolomite W/Boulders</v>
      </c>
      <c r="H543" s="22" t="str" cm="1">
        <f t="array" ref="H543">INDEX(Lithologies!$A$2:$M$5657,MATCH(G543,Lithologies!$A$2:$A$5657&amp;" "&amp;Lithologies!$B$2:$B$5657,0),7)</f>
        <v>CHECK</v>
      </c>
      <c r="I543" s="23" t="str" cm="1">
        <f t="array" ref="I543">INDEX(Lithologies!$A$2:$M$5657,MATCH(G543,Lithologies!$A$2:$A$5657&amp;" "&amp;Lithologies!$B$2:$B$5657,0),8)</f>
        <v>Bedrock</v>
      </c>
      <c r="J543" s="27" t="str" cm="1">
        <f t="array" ref="J543">INDEX(Lithologies!$A$2:$M$5657,MATCH(G543,Lithologies!$A$2:$A$5657&amp;" "&amp;Lithologies!$B$2:$B$5657,0),9)</f>
        <v>Bedrock</v>
      </c>
      <c r="K543" s="1"/>
    </row>
    <row r="544" spans="7:11" x14ac:dyDescent="0.25">
      <c r="G544" t="str">
        <v>Dolomite W/Clay</v>
      </c>
      <c r="H544" s="22" t="str" cm="1">
        <f t="array" ref="H544">INDEX(Lithologies!$A$2:$M$5657,MATCH(G544,Lithologies!$A$2:$A$5657&amp;" "&amp;Lithologies!$B$2:$B$5657,0),7)</f>
        <v>CHECK</v>
      </c>
      <c r="I544" s="23" t="str" cm="1">
        <f t="array" ref="I544">INDEX(Lithologies!$A$2:$M$5657,MATCH(G544,Lithologies!$A$2:$A$5657&amp;" "&amp;Lithologies!$B$2:$B$5657,0),8)</f>
        <v>Bedrock</v>
      </c>
      <c r="J544" s="27" t="str" cm="1">
        <f t="array" ref="J544">INDEX(Lithologies!$A$2:$M$5657,MATCH(G544,Lithologies!$A$2:$A$5657&amp;" "&amp;Lithologies!$B$2:$B$5657,0),9)</f>
        <v>Bedrock</v>
      </c>
      <c r="K544" s="1"/>
    </row>
    <row r="545" spans="7:11" x14ac:dyDescent="0.25">
      <c r="G545" t="str">
        <v>Dolomite W/Dolomite</v>
      </c>
      <c r="H545" s="22" t="str" cm="1">
        <f t="array" ref="H545">INDEX(Lithologies!$A$2:$M$5657,MATCH(G545,Lithologies!$A$2:$A$5657&amp;" "&amp;Lithologies!$B$2:$B$5657,0),7)</f>
        <v>CHECK</v>
      </c>
      <c r="I545" s="23" t="str" cm="1">
        <f t="array" ref="I545">INDEX(Lithologies!$A$2:$M$5657,MATCH(G545,Lithologies!$A$2:$A$5657&amp;" "&amp;Lithologies!$B$2:$B$5657,0),8)</f>
        <v>Bedrock</v>
      </c>
      <c r="J545" s="27" t="str" cm="1">
        <f t="array" ref="J545">INDEX(Lithologies!$A$2:$M$5657,MATCH(G545,Lithologies!$A$2:$A$5657&amp;" "&amp;Lithologies!$B$2:$B$5657,0),9)</f>
        <v>Bedrock</v>
      </c>
      <c r="K545" s="1"/>
    </row>
    <row r="546" spans="7:11" x14ac:dyDescent="0.25">
      <c r="G546" t="str">
        <v>Dolomite W/Gravel</v>
      </c>
      <c r="H546" s="22" t="str" cm="1">
        <f t="array" ref="H546">INDEX(Lithologies!$A$2:$M$5657,MATCH(G546,Lithologies!$A$2:$A$5657&amp;" "&amp;Lithologies!$B$2:$B$5657,0),7)</f>
        <v>CHECK</v>
      </c>
      <c r="I546" s="23" t="str" cm="1">
        <f t="array" ref="I546">INDEX(Lithologies!$A$2:$M$5657,MATCH(G546,Lithologies!$A$2:$A$5657&amp;" "&amp;Lithologies!$B$2:$B$5657,0),8)</f>
        <v>Bedrock</v>
      </c>
      <c r="J546" s="27" t="str" cm="1">
        <f t="array" ref="J546">INDEX(Lithologies!$A$2:$M$5657,MATCH(G546,Lithologies!$A$2:$A$5657&amp;" "&amp;Lithologies!$B$2:$B$5657,0),9)</f>
        <v>Bedrock</v>
      </c>
      <c r="K546" s="1"/>
    </row>
    <row r="547" spans="7:11" x14ac:dyDescent="0.25">
      <c r="G547" t="str">
        <v>Dolomite W/Gypsum</v>
      </c>
      <c r="H547" s="22" t="str" cm="1">
        <f t="array" ref="H547">INDEX(Lithologies!$A$2:$M$5657,MATCH(G547,Lithologies!$A$2:$A$5657&amp;" "&amp;Lithologies!$B$2:$B$5657,0),7)</f>
        <v>CHECK</v>
      </c>
      <c r="I547" s="23" t="str" cm="1">
        <f t="array" ref="I547">INDEX(Lithologies!$A$2:$M$5657,MATCH(G547,Lithologies!$A$2:$A$5657&amp;" "&amp;Lithologies!$B$2:$B$5657,0),8)</f>
        <v>Bedrock</v>
      </c>
      <c r="J547" s="27" t="str" cm="1">
        <f t="array" ref="J547">INDEX(Lithologies!$A$2:$M$5657,MATCH(G547,Lithologies!$A$2:$A$5657&amp;" "&amp;Lithologies!$B$2:$B$5657,0),9)</f>
        <v>Bedrock</v>
      </c>
      <c r="K547" s="1"/>
    </row>
    <row r="548" spans="7:11" x14ac:dyDescent="0.25">
      <c r="G548" t="str">
        <v>Dolomite W/Limestone</v>
      </c>
      <c r="H548" s="22" t="str" cm="1">
        <f t="array" ref="H548">INDEX(Lithologies!$A$2:$M$5657,MATCH(G548,Lithologies!$A$2:$A$5657&amp;" "&amp;Lithologies!$B$2:$B$5657,0),7)</f>
        <v>CHECK</v>
      </c>
      <c r="I548" s="23" t="str" cm="1">
        <f t="array" ref="I548">INDEX(Lithologies!$A$2:$M$5657,MATCH(G548,Lithologies!$A$2:$A$5657&amp;" "&amp;Lithologies!$B$2:$B$5657,0),8)</f>
        <v>Bedrock</v>
      </c>
      <c r="J548" s="27" t="str" cm="1">
        <f t="array" ref="J548">INDEX(Lithologies!$A$2:$M$5657,MATCH(G548,Lithologies!$A$2:$A$5657&amp;" "&amp;Lithologies!$B$2:$B$5657,0),9)</f>
        <v>Bedrock</v>
      </c>
      <c r="K548" s="1"/>
    </row>
    <row r="549" spans="7:11" x14ac:dyDescent="0.25">
      <c r="G549" t="str">
        <v>Dolomite W/Sand</v>
      </c>
      <c r="H549" s="22" t="str" cm="1">
        <f t="array" ref="H549">INDEX(Lithologies!$A$2:$M$5657,MATCH(G549,Lithologies!$A$2:$A$5657&amp;" "&amp;Lithologies!$B$2:$B$5657,0),7)</f>
        <v>CHECK</v>
      </c>
      <c r="I549" s="23" t="str" cm="1">
        <f t="array" ref="I549">INDEX(Lithologies!$A$2:$M$5657,MATCH(G549,Lithologies!$A$2:$A$5657&amp;" "&amp;Lithologies!$B$2:$B$5657,0),8)</f>
        <v>Bedrock</v>
      </c>
      <c r="J549" s="27" t="str" cm="1">
        <f t="array" ref="J549">INDEX(Lithologies!$A$2:$M$5657,MATCH(G549,Lithologies!$A$2:$A$5657&amp;" "&amp;Lithologies!$B$2:$B$5657,0),9)</f>
        <v>Bedrock</v>
      </c>
      <c r="K549" s="1"/>
    </row>
    <row r="550" spans="7:11" x14ac:dyDescent="0.25">
      <c r="G550" t="str">
        <v>Dolomite W/Sandstone</v>
      </c>
      <c r="H550" s="22" t="str" cm="1">
        <f t="array" ref="H550">INDEX(Lithologies!$A$2:$M$5657,MATCH(G550,Lithologies!$A$2:$A$5657&amp;" "&amp;Lithologies!$B$2:$B$5657,0),7)</f>
        <v>CHECK</v>
      </c>
      <c r="I550" s="23" t="str" cm="1">
        <f t="array" ref="I550">INDEX(Lithologies!$A$2:$M$5657,MATCH(G550,Lithologies!$A$2:$A$5657&amp;" "&amp;Lithologies!$B$2:$B$5657,0),8)</f>
        <v>Bedrock</v>
      </c>
      <c r="J550" s="27" t="str" cm="1">
        <f t="array" ref="J550">INDEX(Lithologies!$A$2:$M$5657,MATCH(G550,Lithologies!$A$2:$A$5657&amp;" "&amp;Lithologies!$B$2:$B$5657,0),9)</f>
        <v>Bedrock</v>
      </c>
      <c r="K550" s="1"/>
    </row>
    <row r="551" spans="7:11" x14ac:dyDescent="0.25">
      <c r="G551" t="str">
        <v>Dolomite W/Shale</v>
      </c>
      <c r="H551" s="22" t="str" cm="1">
        <f t="array" ref="H551">INDEX(Lithologies!$A$2:$M$5657,MATCH(G551,Lithologies!$A$2:$A$5657&amp;" "&amp;Lithologies!$B$2:$B$5657,0),7)</f>
        <v>CHECK</v>
      </c>
      <c r="I551" s="23" t="str" cm="1">
        <f t="array" ref="I551">INDEX(Lithologies!$A$2:$M$5657,MATCH(G551,Lithologies!$A$2:$A$5657&amp;" "&amp;Lithologies!$B$2:$B$5657,0),8)</f>
        <v>Bedrock</v>
      </c>
      <c r="J551" s="27" t="str" cm="1">
        <f t="array" ref="J551">INDEX(Lithologies!$A$2:$M$5657,MATCH(G551,Lithologies!$A$2:$A$5657&amp;" "&amp;Lithologies!$B$2:$B$5657,0),9)</f>
        <v>Bedrock</v>
      </c>
      <c r="K551" s="1"/>
    </row>
    <row r="552" spans="7:11" x14ac:dyDescent="0.25">
      <c r="G552" t="str">
        <v>Dolomite W/Stones</v>
      </c>
      <c r="H552" s="22" t="str" cm="1">
        <f t="array" ref="H552">INDEX(Lithologies!$A$2:$M$5657,MATCH(G552,Lithologies!$A$2:$A$5657&amp;" "&amp;Lithologies!$B$2:$B$5657,0),7)</f>
        <v>CHECK</v>
      </c>
      <c r="I552" s="23" t="str" cm="1">
        <f t="array" ref="I552">INDEX(Lithologies!$A$2:$M$5657,MATCH(G552,Lithologies!$A$2:$A$5657&amp;" "&amp;Lithologies!$B$2:$B$5657,0),8)</f>
        <v>Bedrock</v>
      </c>
      <c r="J552" s="27" t="str" cm="1">
        <f t="array" ref="J552">INDEX(Lithologies!$A$2:$M$5657,MATCH(G552,Lithologies!$A$2:$A$5657&amp;" "&amp;Lithologies!$B$2:$B$5657,0),9)</f>
        <v>Bedrock</v>
      </c>
      <c r="K552" s="1"/>
    </row>
    <row r="553" spans="7:11" x14ac:dyDescent="0.25">
      <c r="G553" t="str">
        <v>Dolomite Water Bearing</v>
      </c>
      <c r="H553" s="22" t="str" cm="1">
        <f t="array" ref="H553">INDEX(Lithologies!$A$2:$M$5657,MATCH(G553,Lithologies!$A$2:$A$5657&amp;" "&amp;Lithologies!$B$2:$B$5657,0),7)</f>
        <v>CHECK</v>
      </c>
      <c r="I553" s="23" t="str" cm="1">
        <f t="array" ref="I553">INDEX(Lithologies!$A$2:$M$5657,MATCH(G553,Lithologies!$A$2:$A$5657&amp;" "&amp;Lithologies!$B$2:$B$5657,0),8)</f>
        <v>Bedrock</v>
      </c>
      <c r="J553" s="27" t="str" cm="1">
        <f t="array" ref="J553">INDEX(Lithologies!$A$2:$M$5657,MATCH(G553,Lithologies!$A$2:$A$5657&amp;" "&amp;Lithologies!$B$2:$B$5657,0),9)</f>
        <v>Bedrock</v>
      </c>
      <c r="K553" s="1"/>
    </row>
    <row r="554" spans="7:11" x14ac:dyDescent="0.25">
      <c r="G554" t="str">
        <v>Dolomite Wet/Moist</v>
      </c>
      <c r="H554" s="22" t="str" cm="1">
        <f t="array" ref="H554">INDEX(Lithologies!$A$2:$M$5657,MATCH(G554,Lithologies!$A$2:$A$5657&amp;" "&amp;Lithologies!$B$2:$B$5657,0),7)</f>
        <v>CHECK</v>
      </c>
      <c r="I554" s="23" t="str" cm="1">
        <f t="array" ref="I554">INDEX(Lithologies!$A$2:$M$5657,MATCH(G554,Lithologies!$A$2:$A$5657&amp;" "&amp;Lithologies!$B$2:$B$5657,0),8)</f>
        <v>Bedrock</v>
      </c>
      <c r="J554" s="27" t="str" cm="1">
        <f t="array" ref="J554">INDEX(Lithologies!$A$2:$M$5657,MATCH(G554,Lithologies!$A$2:$A$5657&amp;" "&amp;Lithologies!$B$2:$B$5657,0),9)</f>
        <v>Bedrock</v>
      </c>
      <c r="K554" s="1"/>
    </row>
    <row r="555" spans="7:11" x14ac:dyDescent="0.25">
      <c r="G555" t="str">
        <v xml:space="preserve">Dolomite &amp; Limestone </v>
      </c>
      <c r="H555" s="22" t="str" cm="1">
        <f t="array" ref="H555">INDEX(Lithologies!$A$2:$M$5657,MATCH(G555,Lithologies!$A$2:$A$5657&amp;" "&amp;Lithologies!$B$2:$B$5657,0),7)</f>
        <v>CHECK</v>
      </c>
      <c r="I555" s="23" t="str" cm="1">
        <f t="array" ref="I555">INDEX(Lithologies!$A$2:$M$5657,MATCH(G555,Lithologies!$A$2:$A$5657&amp;" "&amp;Lithologies!$B$2:$B$5657,0),8)</f>
        <v>Bedrock</v>
      </c>
      <c r="J555" s="27" t="str" cm="1">
        <f t="array" ref="J555">INDEX(Lithologies!$A$2:$M$5657,MATCH(G555,Lithologies!$A$2:$A$5657&amp;" "&amp;Lithologies!$B$2:$B$5657,0),9)</f>
        <v>Bedrock</v>
      </c>
      <c r="K555" s="1"/>
    </row>
    <row r="556" spans="7:11" x14ac:dyDescent="0.25">
      <c r="G556" t="str">
        <v>Dolomite &amp; Limestone Broken</v>
      </c>
      <c r="H556" s="22" t="str" cm="1">
        <f t="array" ref="H556">INDEX(Lithologies!$A$2:$M$5657,MATCH(G556,Lithologies!$A$2:$A$5657&amp;" "&amp;Lithologies!$B$2:$B$5657,0),7)</f>
        <v>CHECK</v>
      </c>
      <c r="I556" s="23" t="str" cm="1">
        <f t="array" ref="I556">INDEX(Lithologies!$A$2:$M$5657,MATCH(G556,Lithologies!$A$2:$A$5657&amp;" "&amp;Lithologies!$B$2:$B$5657,0),8)</f>
        <v>Bedrock</v>
      </c>
      <c r="J556" s="27" t="str" cm="1">
        <f t="array" ref="J556">INDEX(Lithologies!$A$2:$M$5657,MATCH(G556,Lithologies!$A$2:$A$5657&amp;" "&amp;Lithologies!$B$2:$B$5657,0),9)</f>
        <v>Bedrock</v>
      </c>
      <c r="K556" s="1"/>
    </row>
    <row r="557" spans="7:11" x14ac:dyDescent="0.25">
      <c r="G557" t="str">
        <v>Dolomite &amp; Limestone Dolomitic</v>
      </c>
      <c r="H557" s="22" t="str" cm="1">
        <f t="array" ref="H557">INDEX(Lithologies!$A$2:$M$5657,MATCH(G557,Lithologies!$A$2:$A$5657&amp;" "&amp;Lithologies!$B$2:$B$5657,0),7)</f>
        <v>CHECK</v>
      </c>
      <c r="I557" s="23" t="str" cm="1">
        <f t="array" ref="I557">INDEX(Lithologies!$A$2:$M$5657,MATCH(G557,Lithologies!$A$2:$A$5657&amp;" "&amp;Lithologies!$B$2:$B$5657,0),8)</f>
        <v>Bedrock</v>
      </c>
      <c r="J557" s="27" t="str" cm="1">
        <f t="array" ref="J557">INDEX(Lithologies!$A$2:$M$5657,MATCH(G557,Lithologies!$A$2:$A$5657&amp;" "&amp;Lithologies!$B$2:$B$5657,0),9)</f>
        <v>Bedrock</v>
      </c>
      <c r="K557" s="1"/>
    </row>
    <row r="558" spans="7:11" x14ac:dyDescent="0.25">
      <c r="G558" t="str">
        <v>Dolomite &amp; Limestone Firm</v>
      </c>
      <c r="H558" s="22" t="str" cm="1">
        <f t="array" ref="H558">INDEX(Lithologies!$A$2:$M$5657,MATCH(G558,Lithologies!$A$2:$A$5657&amp;" "&amp;Lithologies!$B$2:$B$5657,0),7)</f>
        <v>CHECK</v>
      </c>
      <c r="I558" s="23" t="str" cm="1">
        <f t="array" ref="I558">INDEX(Lithologies!$A$2:$M$5657,MATCH(G558,Lithologies!$A$2:$A$5657&amp;" "&amp;Lithologies!$B$2:$B$5657,0),8)</f>
        <v>Bedrock</v>
      </c>
      <c r="J558" s="27" t="str" cm="1">
        <f t="array" ref="J558">INDEX(Lithologies!$A$2:$M$5657,MATCH(G558,Lithologies!$A$2:$A$5657&amp;" "&amp;Lithologies!$B$2:$B$5657,0),9)</f>
        <v>Bedrock</v>
      </c>
      <c r="K558" s="1"/>
    </row>
    <row r="559" spans="7:11" x14ac:dyDescent="0.25">
      <c r="G559" t="str">
        <v>Dolomite &amp; Limestone Fractured</v>
      </c>
      <c r="H559" s="22" t="str" cm="1">
        <f t="array" ref="H559">INDEX(Lithologies!$A$2:$M$5657,MATCH(G559,Lithologies!$A$2:$A$5657&amp;" "&amp;Lithologies!$B$2:$B$5657,0),7)</f>
        <v>CHECK</v>
      </c>
      <c r="I559" s="23" t="str" cm="1">
        <f t="array" ref="I559">INDEX(Lithologies!$A$2:$M$5657,MATCH(G559,Lithologies!$A$2:$A$5657&amp;" "&amp;Lithologies!$B$2:$B$5657,0),8)</f>
        <v>Bedrock</v>
      </c>
      <c r="J559" s="27" t="str" cm="1">
        <f t="array" ref="J559">INDEX(Lithologies!$A$2:$M$5657,MATCH(G559,Lithologies!$A$2:$A$5657&amp;" "&amp;Lithologies!$B$2:$B$5657,0),9)</f>
        <v>Bedrock</v>
      </c>
      <c r="K559" s="1"/>
    </row>
    <row r="560" spans="7:11" x14ac:dyDescent="0.25">
      <c r="G560" t="str">
        <v>Dolomite &amp; Limestone Gravely</v>
      </c>
      <c r="H560" s="22" t="str" cm="1">
        <f t="array" ref="H560">INDEX(Lithologies!$A$2:$M$5657,MATCH(G560,Lithologies!$A$2:$A$5657&amp;" "&amp;Lithologies!$B$2:$B$5657,0),7)</f>
        <v>CHECK</v>
      </c>
      <c r="I560" s="23" t="str" cm="1">
        <f t="array" ref="I560">INDEX(Lithologies!$A$2:$M$5657,MATCH(G560,Lithologies!$A$2:$A$5657&amp;" "&amp;Lithologies!$B$2:$B$5657,0),8)</f>
        <v>Bedrock</v>
      </c>
      <c r="J560" s="27" t="str" cm="1">
        <f t="array" ref="J560">INDEX(Lithologies!$A$2:$M$5657,MATCH(G560,Lithologies!$A$2:$A$5657&amp;" "&amp;Lithologies!$B$2:$B$5657,0),9)</f>
        <v>Bedrock</v>
      </c>
      <c r="K560" s="1"/>
    </row>
    <row r="561" spans="7:11" x14ac:dyDescent="0.25">
      <c r="G561" t="str">
        <v>Dolomite &amp; Limestone Hard</v>
      </c>
      <c r="H561" s="22" t="str" cm="1">
        <f t="array" ref="H561">INDEX(Lithologies!$A$2:$M$5657,MATCH(G561,Lithologies!$A$2:$A$5657&amp;" "&amp;Lithologies!$B$2:$B$5657,0),7)</f>
        <v>CHECK</v>
      </c>
      <c r="I561" s="23" t="str" cm="1">
        <f t="array" ref="I561">INDEX(Lithologies!$A$2:$M$5657,MATCH(G561,Lithologies!$A$2:$A$5657&amp;" "&amp;Lithologies!$B$2:$B$5657,0),8)</f>
        <v>Bedrock</v>
      </c>
      <c r="J561" s="27" t="str" cm="1">
        <f t="array" ref="J561">INDEX(Lithologies!$A$2:$M$5657,MATCH(G561,Lithologies!$A$2:$A$5657&amp;" "&amp;Lithologies!$B$2:$B$5657,0),9)</f>
        <v>Bedrock</v>
      </c>
      <c r="K561" s="1"/>
    </row>
    <row r="562" spans="7:11" x14ac:dyDescent="0.25">
      <c r="G562" t="str">
        <v>Dolomite &amp; Limestone Layered</v>
      </c>
      <c r="H562" s="22" t="str" cm="1">
        <f t="array" ref="H562">INDEX(Lithologies!$A$2:$M$5657,MATCH(G562,Lithologies!$A$2:$A$5657&amp;" "&amp;Lithologies!$B$2:$B$5657,0),7)</f>
        <v>CHECK</v>
      </c>
      <c r="I562" s="23" t="str" cm="1">
        <f t="array" ref="I562">INDEX(Lithologies!$A$2:$M$5657,MATCH(G562,Lithologies!$A$2:$A$5657&amp;" "&amp;Lithologies!$B$2:$B$5657,0),8)</f>
        <v>Bedrock</v>
      </c>
      <c r="J562" s="27" t="str" cm="1">
        <f t="array" ref="J562">INDEX(Lithologies!$A$2:$M$5657,MATCH(G562,Lithologies!$A$2:$A$5657&amp;" "&amp;Lithologies!$B$2:$B$5657,0),9)</f>
        <v>Bedrock</v>
      </c>
      <c r="K562" s="1"/>
    </row>
    <row r="563" spans="7:11" x14ac:dyDescent="0.25">
      <c r="G563" t="str">
        <v>Dolomite &amp; Limestone Sandy</v>
      </c>
      <c r="H563" s="22" t="str" cm="1">
        <f t="array" ref="H563">INDEX(Lithologies!$A$2:$M$5657,MATCH(G563,Lithologies!$A$2:$A$5657&amp;" "&amp;Lithologies!$B$2:$B$5657,0),7)</f>
        <v>CHECK</v>
      </c>
      <c r="I563" s="23" t="str" cm="1">
        <f t="array" ref="I563">INDEX(Lithologies!$A$2:$M$5657,MATCH(G563,Lithologies!$A$2:$A$5657&amp;" "&amp;Lithologies!$B$2:$B$5657,0),8)</f>
        <v>Bedrock</v>
      </c>
      <c r="J563" s="27" t="str" cm="1">
        <f t="array" ref="J563">INDEX(Lithologies!$A$2:$M$5657,MATCH(G563,Lithologies!$A$2:$A$5657&amp;" "&amp;Lithologies!$B$2:$B$5657,0),9)</f>
        <v>Bedrock</v>
      </c>
      <c r="K563" s="1"/>
    </row>
    <row r="564" spans="7:11" x14ac:dyDescent="0.25">
      <c r="G564" t="str">
        <v>Dolomite &amp; Limestone W/Sandstone</v>
      </c>
      <c r="H564" s="22" t="str" cm="1">
        <f t="array" ref="H564">INDEX(Lithologies!$A$2:$M$5657,MATCH(G564,Lithologies!$A$2:$A$5657&amp;" "&amp;Lithologies!$B$2:$B$5657,0),7)</f>
        <v>CHECK</v>
      </c>
      <c r="I564" s="23" t="str" cm="1">
        <f t="array" ref="I564">INDEX(Lithologies!$A$2:$M$5657,MATCH(G564,Lithologies!$A$2:$A$5657&amp;" "&amp;Lithologies!$B$2:$B$5657,0),8)</f>
        <v>Bedrock</v>
      </c>
      <c r="J564" s="27" t="str" cm="1">
        <f t="array" ref="J564">INDEX(Lithologies!$A$2:$M$5657,MATCH(G564,Lithologies!$A$2:$A$5657&amp;" "&amp;Lithologies!$B$2:$B$5657,0),9)</f>
        <v>Bedrock</v>
      </c>
      <c r="K564" s="1"/>
    </row>
    <row r="565" spans="7:11" x14ac:dyDescent="0.25">
      <c r="G565" t="str">
        <v>Dolomite &amp; Limestone W/Shale</v>
      </c>
      <c r="H565" s="22" t="str" cm="1">
        <f t="array" ref="H565">INDEX(Lithologies!$A$2:$M$5657,MATCH(G565,Lithologies!$A$2:$A$5657&amp;" "&amp;Lithologies!$B$2:$B$5657,0),7)</f>
        <v>CHECK</v>
      </c>
      <c r="I565" s="23" t="str" cm="1">
        <f t="array" ref="I565">INDEX(Lithologies!$A$2:$M$5657,MATCH(G565,Lithologies!$A$2:$A$5657&amp;" "&amp;Lithologies!$B$2:$B$5657,0),8)</f>
        <v>Bedrock</v>
      </c>
      <c r="J565" s="27" t="str" cm="1">
        <f t="array" ref="J565">INDEX(Lithologies!$A$2:$M$5657,MATCH(G565,Lithologies!$A$2:$A$5657&amp;" "&amp;Lithologies!$B$2:$B$5657,0),9)</f>
        <v>Bedrock</v>
      </c>
      <c r="K565" s="1"/>
    </row>
    <row r="566" spans="7:11" x14ac:dyDescent="0.25">
      <c r="G566" t="str">
        <v xml:space="preserve">Dolomite &amp; Sandstone </v>
      </c>
      <c r="H566" s="22" t="str" cm="1">
        <f t="array" ref="H566">INDEX(Lithologies!$A$2:$M$5657,MATCH(G566,Lithologies!$A$2:$A$5657&amp;" "&amp;Lithologies!$B$2:$B$5657,0),7)</f>
        <v>CHECK</v>
      </c>
      <c r="I566" s="23" t="str" cm="1">
        <f t="array" ref="I566">INDEX(Lithologies!$A$2:$M$5657,MATCH(G566,Lithologies!$A$2:$A$5657&amp;" "&amp;Lithologies!$B$2:$B$5657,0),8)</f>
        <v>Bedrock</v>
      </c>
      <c r="J566" s="27" t="str" cm="1">
        <f t="array" ref="J566">INDEX(Lithologies!$A$2:$M$5657,MATCH(G566,Lithologies!$A$2:$A$5657&amp;" "&amp;Lithologies!$B$2:$B$5657,0),9)</f>
        <v>Bedrock</v>
      </c>
      <c r="K566" s="1"/>
    </row>
    <row r="567" spans="7:11" x14ac:dyDescent="0.25">
      <c r="G567" t="str">
        <v>Dolomite &amp; Sandstone Hard</v>
      </c>
      <c r="H567" s="22" t="str" cm="1">
        <f t="array" ref="H567">INDEX(Lithologies!$A$2:$M$5657,MATCH(G567,Lithologies!$A$2:$A$5657&amp;" "&amp;Lithologies!$B$2:$B$5657,0),7)</f>
        <v>CHECK</v>
      </c>
      <c r="I567" s="23" t="str" cm="1">
        <f t="array" ref="I567">INDEX(Lithologies!$A$2:$M$5657,MATCH(G567,Lithologies!$A$2:$A$5657&amp;" "&amp;Lithologies!$B$2:$B$5657,0),8)</f>
        <v>Bedrock</v>
      </c>
      <c r="J567" s="27" t="str" cm="1">
        <f t="array" ref="J567">INDEX(Lithologies!$A$2:$M$5657,MATCH(G567,Lithologies!$A$2:$A$5657&amp;" "&amp;Lithologies!$B$2:$B$5657,0),9)</f>
        <v>Bedrock</v>
      </c>
      <c r="K567" s="1"/>
    </row>
    <row r="568" spans="7:11" x14ac:dyDescent="0.25">
      <c r="G568" t="str">
        <v>Dolomite &amp; Sandstone Soft</v>
      </c>
      <c r="H568" s="22" t="str" cm="1">
        <f t="array" ref="H568">INDEX(Lithologies!$A$2:$M$5657,MATCH(G568,Lithologies!$A$2:$A$5657&amp;" "&amp;Lithologies!$B$2:$B$5657,0),7)</f>
        <v>CHECK</v>
      </c>
      <c r="I568" s="23" t="str" cm="1">
        <f t="array" ref="I568">INDEX(Lithologies!$A$2:$M$5657,MATCH(G568,Lithologies!$A$2:$A$5657&amp;" "&amp;Lithologies!$B$2:$B$5657,0),8)</f>
        <v>Bedrock</v>
      </c>
      <c r="J568" s="27" t="str" cm="1">
        <f t="array" ref="J568">INDEX(Lithologies!$A$2:$M$5657,MATCH(G568,Lithologies!$A$2:$A$5657&amp;" "&amp;Lithologies!$B$2:$B$5657,0),9)</f>
        <v>Bedrock</v>
      </c>
      <c r="K568" s="1"/>
    </row>
    <row r="569" spans="7:11" x14ac:dyDescent="0.25">
      <c r="G569" t="str">
        <v>Dolomite &amp; Sandstone W/Limestone</v>
      </c>
      <c r="H569" s="22" t="str" cm="1">
        <f t="array" ref="H569">INDEX(Lithologies!$A$2:$M$5657,MATCH(G569,Lithologies!$A$2:$A$5657&amp;" "&amp;Lithologies!$B$2:$B$5657,0),7)</f>
        <v>CHECK</v>
      </c>
      <c r="I569" s="23" t="str" cm="1">
        <f t="array" ref="I569">INDEX(Lithologies!$A$2:$M$5657,MATCH(G569,Lithologies!$A$2:$A$5657&amp;" "&amp;Lithologies!$B$2:$B$5657,0),8)</f>
        <v>Bedrock</v>
      </c>
      <c r="J569" s="27" t="str" cm="1">
        <f t="array" ref="J569">INDEX(Lithologies!$A$2:$M$5657,MATCH(G569,Lithologies!$A$2:$A$5657&amp;" "&amp;Lithologies!$B$2:$B$5657,0),9)</f>
        <v>Bedrock</v>
      </c>
      <c r="K569" s="1"/>
    </row>
    <row r="570" spans="7:11" x14ac:dyDescent="0.25">
      <c r="G570" t="str">
        <v>Dolomite &amp; Sandstone W/Sandstone</v>
      </c>
      <c r="H570" s="22" t="str" cm="1">
        <f t="array" ref="H570">INDEX(Lithologies!$A$2:$M$5657,MATCH(G570,Lithologies!$A$2:$A$5657&amp;" "&amp;Lithologies!$B$2:$B$5657,0),7)</f>
        <v>CHECK</v>
      </c>
      <c r="I570" s="23" t="str" cm="1">
        <f t="array" ref="I570">INDEX(Lithologies!$A$2:$M$5657,MATCH(G570,Lithologies!$A$2:$A$5657&amp;" "&amp;Lithologies!$B$2:$B$5657,0),8)</f>
        <v>Bedrock</v>
      </c>
      <c r="J570" s="27" t="str" cm="1">
        <f t="array" ref="J570">INDEX(Lithologies!$A$2:$M$5657,MATCH(G570,Lithologies!$A$2:$A$5657&amp;" "&amp;Lithologies!$B$2:$B$5657,0),9)</f>
        <v>Bedrock</v>
      </c>
      <c r="K570" s="1"/>
    </row>
    <row r="571" spans="7:11" x14ac:dyDescent="0.25">
      <c r="G571" t="str">
        <v>Dolomite &amp; Sandstone W/Shale</v>
      </c>
      <c r="H571" s="22" t="str" cm="1">
        <f t="array" ref="H571">INDEX(Lithologies!$A$2:$M$5657,MATCH(G571,Lithologies!$A$2:$A$5657&amp;" "&amp;Lithologies!$B$2:$B$5657,0),7)</f>
        <v>CHECK</v>
      </c>
      <c r="I571" s="23" t="str" cm="1">
        <f t="array" ref="I571">INDEX(Lithologies!$A$2:$M$5657,MATCH(G571,Lithologies!$A$2:$A$5657&amp;" "&amp;Lithologies!$B$2:$B$5657,0),8)</f>
        <v>Bedrock</v>
      </c>
      <c r="J571" s="27" t="str" cm="1">
        <f t="array" ref="J571">INDEX(Lithologies!$A$2:$M$5657,MATCH(G571,Lithologies!$A$2:$A$5657&amp;" "&amp;Lithologies!$B$2:$B$5657,0),9)</f>
        <v>Bedrock</v>
      </c>
      <c r="K571" s="1"/>
    </row>
    <row r="572" spans="7:11" x14ac:dyDescent="0.25">
      <c r="G572" t="str">
        <v xml:space="preserve">Dolomite &amp; Shale </v>
      </c>
      <c r="H572" s="22" t="str" cm="1">
        <f t="array" ref="H572">INDEX(Lithologies!$A$2:$M$5657,MATCH(G572,Lithologies!$A$2:$A$5657&amp;" "&amp;Lithologies!$B$2:$B$5657,0),7)</f>
        <v>CHECK</v>
      </c>
      <c r="I572" s="23" t="str" cm="1">
        <f t="array" ref="I572">INDEX(Lithologies!$A$2:$M$5657,MATCH(G572,Lithologies!$A$2:$A$5657&amp;" "&amp;Lithologies!$B$2:$B$5657,0),8)</f>
        <v>Bedrock</v>
      </c>
      <c r="J572" s="27" t="str" cm="1">
        <f t="array" ref="J572">INDEX(Lithologies!$A$2:$M$5657,MATCH(G572,Lithologies!$A$2:$A$5657&amp;" "&amp;Lithologies!$B$2:$B$5657,0),9)</f>
        <v>Bedrock</v>
      </c>
      <c r="K572" s="1"/>
    </row>
    <row r="573" spans="7:11" x14ac:dyDescent="0.25">
      <c r="G573" t="str">
        <v>Dolomite &amp; Shale Clayey</v>
      </c>
      <c r="H573" s="22" t="str" cm="1">
        <f t="array" ref="H573">INDEX(Lithologies!$A$2:$M$5657,MATCH(G573,Lithologies!$A$2:$A$5657&amp;" "&amp;Lithologies!$B$2:$B$5657,0),7)</f>
        <v>CHECK</v>
      </c>
      <c r="I573" s="23" t="str" cm="1">
        <f t="array" ref="I573">INDEX(Lithologies!$A$2:$M$5657,MATCH(G573,Lithologies!$A$2:$A$5657&amp;" "&amp;Lithologies!$B$2:$B$5657,0),8)</f>
        <v>Bedrock</v>
      </c>
      <c r="J573" s="27" t="str" cm="1">
        <f t="array" ref="J573">INDEX(Lithologies!$A$2:$M$5657,MATCH(G573,Lithologies!$A$2:$A$5657&amp;" "&amp;Lithologies!$B$2:$B$5657,0),9)</f>
        <v>Bedrock</v>
      </c>
      <c r="K573" s="1"/>
    </row>
    <row r="574" spans="7:11" x14ac:dyDescent="0.25">
      <c r="G574" t="str">
        <v xml:space="preserve">Dry Hole </v>
      </c>
      <c r="H574" s="22" t="str" cm="1">
        <f t="array" ref="H574">INDEX(Lithologies!$A$2:$M$5657,MATCH(G574,Lithologies!$A$2:$A$5657&amp;" "&amp;Lithologies!$B$2:$B$5657,0),7)</f>
        <v>CHECK</v>
      </c>
      <c r="I574" s="23" t="str" cm="1">
        <f t="array" ref="I574">INDEX(Lithologies!$A$2:$M$5657,MATCH(G574,Lithologies!$A$2:$A$5657&amp;" "&amp;Lithologies!$B$2:$B$5657,0),8)</f>
        <v>Unknown or No Record</v>
      </c>
      <c r="J574" s="27" t="str" cm="1">
        <f t="array" ref="J574">INDEX(Lithologies!$A$2:$M$5657,MATCH(G574,Lithologies!$A$2:$A$5657&amp;" "&amp;Lithologies!$B$2:$B$5657,0),9)</f>
        <v>Unknown or No Record</v>
      </c>
      <c r="K574" s="1"/>
    </row>
    <row r="575" spans="7:11" x14ac:dyDescent="0.25">
      <c r="G575" t="str">
        <v>Dry Hole Clayey</v>
      </c>
      <c r="H575" s="22" t="str" cm="1">
        <f t="array" ref="H575">INDEX(Lithologies!$A$2:$M$5657,MATCH(G575,Lithologies!$A$2:$A$5657&amp;" "&amp;Lithologies!$B$2:$B$5657,0),7)</f>
        <v>CHECK</v>
      </c>
      <c r="I575" s="23" t="str" cm="1">
        <f t="array" ref="I575">INDEX(Lithologies!$A$2:$M$5657,MATCH(G575,Lithologies!$A$2:$A$5657&amp;" "&amp;Lithologies!$B$2:$B$5657,0),8)</f>
        <v>Unknown or No Record</v>
      </c>
      <c r="J575" s="27" t="str" cm="1">
        <f t="array" ref="J575">INDEX(Lithologies!$A$2:$M$5657,MATCH(G575,Lithologies!$A$2:$A$5657&amp;" "&amp;Lithologies!$B$2:$B$5657,0),9)</f>
        <v>Unknown or No Record</v>
      </c>
      <c r="K575" s="1"/>
    </row>
    <row r="576" spans="7:11" x14ac:dyDescent="0.25">
      <c r="G576" t="str">
        <v>Dry Hole Dry</v>
      </c>
      <c r="H576" s="22" t="str" cm="1">
        <f t="array" ref="H576">INDEX(Lithologies!$A$2:$M$5657,MATCH(G576,Lithologies!$A$2:$A$5657&amp;" "&amp;Lithologies!$B$2:$B$5657,0),7)</f>
        <v>CHECK</v>
      </c>
      <c r="I576" s="23" t="str" cm="1">
        <f t="array" ref="I576">INDEX(Lithologies!$A$2:$M$5657,MATCH(G576,Lithologies!$A$2:$A$5657&amp;" "&amp;Lithologies!$B$2:$B$5657,0),8)</f>
        <v>Unknown or No Record</v>
      </c>
      <c r="J576" s="27" t="str" cm="1">
        <f t="array" ref="J576">INDEX(Lithologies!$A$2:$M$5657,MATCH(G576,Lithologies!$A$2:$A$5657&amp;" "&amp;Lithologies!$B$2:$B$5657,0),9)</f>
        <v>Unknown or No Record</v>
      </c>
      <c r="K576" s="1"/>
    </row>
    <row r="577" spans="7:11" x14ac:dyDescent="0.25">
      <c r="G577" t="str">
        <v>Dry Hole Fine</v>
      </c>
      <c r="H577" s="22" t="str" cm="1">
        <f t="array" ref="H577">INDEX(Lithologies!$A$2:$M$5657,MATCH(G577,Lithologies!$A$2:$A$5657&amp;" "&amp;Lithologies!$B$2:$B$5657,0),7)</f>
        <v>CHECK</v>
      </c>
      <c r="I577" s="23" t="str" cm="1">
        <f t="array" ref="I577">INDEX(Lithologies!$A$2:$M$5657,MATCH(G577,Lithologies!$A$2:$A$5657&amp;" "&amp;Lithologies!$B$2:$B$5657,0),8)</f>
        <v>Unknown or No Record</v>
      </c>
      <c r="J577" s="27" t="str" cm="1">
        <f t="array" ref="J577">INDEX(Lithologies!$A$2:$M$5657,MATCH(G577,Lithologies!$A$2:$A$5657&amp;" "&amp;Lithologies!$B$2:$B$5657,0),9)</f>
        <v>Unknown or No Record</v>
      </c>
      <c r="K577" s="1"/>
    </row>
    <row r="578" spans="7:11" x14ac:dyDescent="0.25">
      <c r="G578" t="str">
        <v>Dry Hole W/Clay</v>
      </c>
      <c r="H578" s="22" t="str" cm="1">
        <f t="array" ref="H578">INDEX(Lithologies!$A$2:$M$5657,MATCH(G578,Lithologies!$A$2:$A$5657&amp;" "&amp;Lithologies!$B$2:$B$5657,0),7)</f>
        <v>CHECK</v>
      </c>
      <c r="I578" s="23" t="str" cm="1">
        <f t="array" ref="I578">INDEX(Lithologies!$A$2:$M$5657,MATCH(G578,Lithologies!$A$2:$A$5657&amp;" "&amp;Lithologies!$B$2:$B$5657,0),8)</f>
        <v>Unknown or No Record</v>
      </c>
      <c r="J578" s="27" t="str" cm="1">
        <f t="array" ref="J578">INDEX(Lithologies!$A$2:$M$5657,MATCH(G578,Lithologies!$A$2:$A$5657&amp;" "&amp;Lithologies!$B$2:$B$5657,0),9)</f>
        <v>Unknown or No Record</v>
      </c>
      <c r="K578" s="1"/>
    </row>
    <row r="579" spans="7:11" x14ac:dyDescent="0.25">
      <c r="G579" t="str">
        <v>Dry Hole W/Stones</v>
      </c>
      <c r="H579" s="22" t="str" cm="1">
        <f t="array" ref="H579">INDEX(Lithologies!$A$2:$M$5657,MATCH(G579,Lithologies!$A$2:$A$5657&amp;" "&amp;Lithologies!$B$2:$B$5657,0),7)</f>
        <v>CHECK</v>
      </c>
      <c r="I579" s="23" t="str" cm="1">
        <f t="array" ref="I579">INDEX(Lithologies!$A$2:$M$5657,MATCH(G579,Lithologies!$A$2:$A$5657&amp;" "&amp;Lithologies!$B$2:$B$5657,0),8)</f>
        <v>Unknown or No Record</v>
      </c>
      <c r="J579" s="27" t="str" cm="1">
        <f t="array" ref="J579">INDEX(Lithologies!$A$2:$M$5657,MATCH(G579,Lithologies!$A$2:$A$5657&amp;" "&amp;Lithologies!$B$2:$B$5657,0),9)</f>
        <v>Unknown or No Record</v>
      </c>
      <c r="K579" s="1"/>
    </row>
    <row r="580" spans="7:11" x14ac:dyDescent="0.25">
      <c r="G580" t="str">
        <v xml:space="preserve">Granite </v>
      </c>
      <c r="H580" s="22" t="str" cm="1">
        <f t="array" ref="H580">INDEX(Lithologies!$A$2:$M$5657,MATCH(G580,Lithologies!$A$2:$A$5657&amp;" "&amp;Lithologies!$B$2:$B$5657,0),7)</f>
        <v>CHECK</v>
      </c>
      <c r="I580" s="23" t="str" cm="1">
        <f t="array" ref="I580">INDEX(Lithologies!$A$2:$M$5657,MATCH(G580,Lithologies!$A$2:$A$5657&amp;" "&amp;Lithologies!$B$2:$B$5657,0),8)</f>
        <v>Bedrock</v>
      </c>
      <c r="J580" s="27" t="str" cm="1">
        <f t="array" ref="J580">INDEX(Lithologies!$A$2:$M$5657,MATCH(G580,Lithologies!$A$2:$A$5657&amp;" "&amp;Lithologies!$B$2:$B$5657,0),9)</f>
        <v>Bedrock</v>
      </c>
      <c r="K580" s="1"/>
    </row>
    <row r="581" spans="7:11" x14ac:dyDescent="0.25">
      <c r="G581" t="str">
        <v>Granite Broken</v>
      </c>
      <c r="H581" s="22" t="str" cm="1">
        <f t="array" ref="H581">INDEX(Lithologies!$A$2:$M$5657,MATCH(G581,Lithologies!$A$2:$A$5657&amp;" "&amp;Lithologies!$B$2:$B$5657,0),7)</f>
        <v>CHECK</v>
      </c>
      <c r="I581" s="23" t="str" cm="1">
        <f t="array" ref="I581">INDEX(Lithologies!$A$2:$M$5657,MATCH(G581,Lithologies!$A$2:$A$5657&amp;" "&amp;Lithologies!$B$2:$B$5657,0),8)</f>
        <v>Bedrock</v>
      </c>
      <c r="J581" s="27" t="str" cm="1">
        <f t="array" ref="J581">INDEX(Lithologies!$A$2:$M$5657,MATCH(G581,Lithologies!$A$2:$A$5657&amp;" "&amp;Lithologies!$B$2:$B$5657,0),9)</f>
        <v>Bedrock</v>
      </c>
      <c r="K581" s="1"/>
    </row>
    <row r="582" spans="7:11" x14ac:dyDescent="0.25">
      <c r="G582" t="str">
        <v>Granite Cemented</v>
      </c>
      <c r="H582" s="22" t="str" cm="1">
        <f t="array" ref="H582">INDEX(Lithologies!$A$2:$M$5657,MATCH(G582,Lithologies!$A$2:$A$5657&amp;" "&amp;Lithologies!$B$2:$B$5657,0),7)</f>
        <v>CHECK</v>
      </c>
      <c r="I582" s="23" t="str" cm="1">
        <f t="array" ref="I582">INDEX(Lithologies!$A$2:$M$5657,MATCH(G582,Lithologies!$A$2:$A$5657&amp;" "&amp;Lithologies!$B$2:$B$5657,0),8)</f>
        <v>Bedrock</v>
      </c>
      <c r="J582" s="27" t="str" cm="1">
        <f t="array" ref="J582">INDEX(Lithologies!$A$2:$M$5657,MATCH(G582,Lithologies!$A$2:$A$5657&amp;" "&amp;Lithologies!$B$2:$B$5657,0),9)</f>
        <v>Bedrock</v>
      </c>
      <c r="K582" s="1"/>
    </row>
    <row r="583" spans="7:11" x14ac:dyDescent="0.25">
      <c r="G583" t="str">
        <v>Granite Clayey</v>
      </c>
      <c r="H583" s="22" t="str" cm="1">
        <f t="array" ref="H583">INDEX(Lithologies!$A$2:$M$5657,MATCH(G583,Lithologies!$A$2:$A$5657&amp;" "&amp;Lithologies!$B$2:$B$5657,0),7)</f>
        <v>CHECK</v>
      </c>
      <c r="I583" s="23" t="str" cm="1">
        <f t="array" ref="I583">INDEX(Lithologies!$A$2:$M$5657,MATCH(G583,Lithologies!$A$2:$A$5657&amp;" "&amp;Lithologies!$B$2:$B$5657,0),8)</f>
        <v>Diamicton</v>
      </c>
      <c r="J583" s="27" t="str" cm="1">
        <f t="array" ref="J583">INDEX(Lithologies!$A$2:$M$5657,MATCH(G583,Lithologies!$A$2:$A$5657&amp;" "&amp;Lithologies!$B$2:$B$5657,0),9)</f>
        <v>Diamicton</v>
      </c>
      <c r="K583" s="1"/>
    </row>
    <row r="584" spans="7:11" x14ac:dyDescent="0.25">
      <c r="G584" t="str">
        <v>Granite Coarse</v>
      </c>
      <c r="H584" s="22" t="str" cm="1">
        <f t="array" ref="H584">INDEX(Lithologies!$A$2:$M$5657,MATCH(G584,Lithologies!$A$2:$A$5657&amp;" "&amp;Lithologies!$B$2:$B$5657,0),7)</f>
        <v>CHECK</v>
      </c>
      <c r="I584" s="23" t="str" cm="1">
        <f t="array" ref="I584">INDEX(Lithologies!$A$2:$M$5657,MATCH(G584,Lithologies!$A$2:$A$5657&amp;" "&amp;Lithologies!$B$2:$B$5657,0),8)</f>
        <v>Gravel</v>
      </c>
      <c r="J584" s="27" t="str" cm="1">
        <f t="array" ref="J584">INDEX(Lithologies!$A$2:$M$5657,MATCH(G584,Lithologies!$A$2:$A$5657&amp;" "&amp;Lithologies!$B$2:$B$5657,0),9)</f>
        <v>Gravel</v>
      </c>
      <c r="K584" s="1"/>
    </row>
    <row r="585" spans="7:11" x14ac:dyDescent="0.25">
      <c r="G585" t="str">
        <v>Granite Dense</v>
      </c>
      <c r="H585" s="22" t="str" cm="1">
        <f t="array" ref="H585">INDEX(Lithologies!$A$2:$M$5657,MATCH(G585,Lithologies!$A$2:$A$5657&amp;" "&amp;Lithologies!$B$2:$B$5657,0),7)</f>
        <v>CHECK</v>
      </c>
      <c r="I585" s="23" t="str" cm="1">
        <f t="array" ref="I585">INDEX(Lithologies!$A$2:$M$5657,MATCH(G585,Lithologies!$A$2:$A$5657&amp;" "&amp;Lithologies!$B$2:$B$5657,0),8)</f>
        <v>Bedrock</v>
      </c>
      <c r="J585" s="27" t="str" cm="1">
        <f t="array" ref="J585">INDEX(Lithologies!$A$2:$M$5657,MATCH(G585,Lithologies!$A$2:$A$5657&amp;" "&amp;Lithologies!$B$2:$B$5657,0),9)</f>
        <v>Bedrock</v>
      </c>
      <c r="K585" s="1"/>
    </row>
    <row r="586" spans="7:11" x14ac:dyDescent="0.25">
      <c r="G586" t="str">
        <v>Granite Dry</v>
      </c>
      <c r="H586" s="22" t="str" cm="1">
        <f t="array" ref="H586">INDEX(Lithologies!$A$2:$M$5657,MATCH(G586,Lithologies!$A$2:$A$5657&amp;" "&amp;Lithologies!$B$2:$B$5657,0),7)</f>
        <v>CHECK</v>
      </c>
      <c r="I586" s="23" t="str" cm="1">
        <f t="array" ref="I586">INDEX(Lithologies!$A$2:$M$5657,MATCH(G586,Lithologies!$A$2:$A$5657&amp;" "&amp;Lithologies!$B$2:$B$5657,0),8)</f>
        <v>Bedrock</v>
      </c>
      <c r="J586" s="27" t="str" cm="1">
        <f t="array" ref="J586">INDEX(Lithologies!$A$2:$M$5657,MATCH(G586,Lithologies!$A$2:$A$5657&amp;" "&amp;Lithologies!$B$2:$B$5657,0),9)</f>
        <v>Bedrock</v>
      </c>
      <c r="K586" s="1"/>
    </row>
    <row r="587" spans="7:11" x14ac:dyDescent="0.25">
      <c r="G587" t="str">
        <v>Granite Fill</v>
      </c>
      <c r="H587" s="22" t="str" cm="1">
        <f t="array" ref="H587">INDEX(Lithologies!$A$2:$M$5657,MATCH(G587,Lithologies!$A$2:$A$5657&amp;" "&amp;Lithologies!$B$2:$B$5657,0),7)</f>
        <v>CHECK</v>
      </c>
      <c r="I587" s="23" t="str" cm="1">
        <f t="array" ref="I587">INDEX(Lithologies!$A$2:$M$5657,MATCH(G587,Lithologies!$A$2:$A$5657&amp;" "&amp;Lithologies!$B$2:$B$5657,0),8)</f>
        <v>Bedrock</v>
      </c>
      <c r="J587" s="27" t="str" cm="1">
        <f t="array" ref="J587">INDEX(Lithologies!$A$2:$M$5657,MATCH(G587,Lithologies!$A$2:$A$5657&amp;" "&amp;Lithologies!$B$2:$B$5657,0),9)</f>
        <v>Bedrock</v>
      </c>
      <c r="K587" s="1"/>
    </row>
    <row r="588" spans="7:11" x14ac:dyDescent="0.25">
      <c r="G588" t="str">
        <v>Granite Fine</v>
      </c>
      <c r="H588" s="22" t="str" cm="1">
        <f t="array" ref="H588">INDEX(Lithologies!$A$2:$M$5657,MATCH(G588,Lithologies!$A$2:$A$5657&amp;" "&amp;Lithologies!$B$2:$B$5657,0),7)</f>
        <v>CHECK</v>
      </c>
      <c r="I588" s="23" t="str" cm="1">
        <f t="array" ref="I588">INDEX(Lithologies!$A$2:$M$5657,MATCH(G588,Lithologies!$A$2:$A$5657&amp;" "&amp;Lithologies!$B$2:$B$5657,0),8)</f>
        <v>Gravel</v>
      </c>
      <c r="J588" s="27" t="str" cm="1">
        <f t="array" ref="J588">INDEX(Lithologies!$A$2:$M$5657,MATCH(G588,Lithologies!$A$2:$A$5657&amp;" "&amp;Lithologies!$B$2:$B$5657,0),9)</f>
        <v>Gravel</v>
      </c>
      <c r="K588" s="1"/>
    </row>
    <row r="589" spans="7:11" x14ac:dyDescent="0.25">
      <c r="G589" t="str">
        <v>Granite Fine To Coarse</v>
      </c>
      <c r="H589" s="22" t="str" cm="1">
        <f t="array" ref="H589">INDEX(Lithologies!$A$2:$M$5657,MATCH(G589,Lithologies!$A$2:$A$5657&amp;" "&amp;Lithologies!$B$2:$B$5657,0),7)</f>
        <v>CHECK</v>
      </c>
      <c r="I589" s="23" t="str" cm="1">
        <f t="array" ref="I589">INDEX(Lithologies!$A$2:$M$5657,MATCH(G589,Lithologies!$A$2:$A$5657&amp;" "&amp;Lithologies!$B$2:$B$5657,0),8)</f>
        <v>Gravel</v>
      </c>
      <c r="J589" s="27" t="str" cm="1">
        <f t="array" ref="J589">INDEX(Lithologies!$A$2:$M$5657,MATCH(G589,Lithologies!$A$2:$A$5657&amp;" "&amp;Lithologies!$B$2:$B$5657,0),9)</f>
        <v>Gravel</v>
      </c>
      <c r="K589" s="1"/>
    </row>
    <row r="590" spans="7:11" x14ac:dyDescent="0.25">
      <c r="G590" t="str">
        <v>Granite Firm</v>
      </c>
      <c r="H590" s="22" t="str" cm="1">
        <f t="array" ref="H590">INDEX(Lithologies!$A$2:$M$5657,MATCH(G590,Lithologies!$A$2:$A$5657&amp;" "&amp;Lithologies!$B$2:$B$5657,0),7)</f>
        <v>CHECK</v>
      </c>
      <c r="I590" s="23" t="str" cm="1">
        <f t="array" ref="I590">INDEX(Lithologies!$A$2:$M$5657,MATCH(G590,Lithologies!$A$2:$A$5657&amp;" "&amp;Lithologies!$B$2:$B$5657,0),8)</f>
        <v>Bedrock</v>
      </c>
      <c r="J590" s="27" t="str" cm="1">
        <f t="array" ref="J590">INDEX(Lithologies!$A$2:$M$5657,MATCH(G590,Lithologies!$A$2:$A$5657&amp;" "&amp;Lithologies!$B$2:$B$5657,0),9)</f>
        <v>Bedrock</v>
      </c>
      <c r="K590" s="1"/>
    </row>
    <row r="591" spans="7:11" x14ac:dyDescent="0.25">
      <c r="G591" t="str">
        <v>Granite Fractured</v>
      </c>
      <c r="H591" s="22" t="str" cm="1">
        <f t="array" ref="H591">INDEX(Lithologies!$A$2:$M$5657,MATCH(G591,Lithologies!$A$2:$A$5657&amp;" "&amp;Lithologies!$B$2:$B$5657,0),7)</f>
        <v>CHECK</v>
      </c>
      <c r="I591" s="23" t="str" cm="1">
        <f t="array" ref="I591">INDEX(Lithologies!$A$2:$M$5657,MATCH(G591,Lithologies!$A$2:$A$5657&amp;" "&amp;Lithologies!$B$2:$B$5657,0),8)</f>
        <v>Bedrock</v>
      </c>
      <c r="J591" s="27" t="str" cm="1">
        <f t="array" ref="J591">INDEX(Lithologies!$A$2:$M$5657,MATCH(G591,Lithologies!$A$2:$A$5657&amp;" "&amp;Lithologies!$B$2:$B$5657,0),9)</f>
        <v>Bedrock</v>
      </c>
      <c r="K591" s="1"/>
    </row>
    <row r="592" spans="7:11" x14ac:dyDescent="0.25">
      <c r="G592" t="str">
        <v>Granite Gravely</v>
      </c>
      <c r="H592" s="22" t="str" cm="1">
        <f t="array" ref="H592">INDEX(Lithologies!$A$2:$M$5657,MATCH(G592,Lithologies!$A$2:$A$5657&amp;" "&amp;Lithologies!$B$2:$B$5657,0),7)</f>
        <v>CHECK</v>
      </c>
      <c r="I592" s="23" t="str" cm="1">
        <f t="array" ref="I592">INDEX(Lithologies!$A$2:$M$5657,MATCH(G592,Lithologies!$A$2:$A$5657&amp;" "&amp;Lithologies!$B$2:$B$5657,0),8)</f>
        <v>Gravel</v>
      </c>
      <c r="J592" s="27" t="str" cm="1">
        <f t="array" ref="J592">INDEX(Lithologies!$A$2:$M$5657,MATCH(G592,Lithologies!$A$2:$A$5657&amp;" "&amp;Lithologies!$B$2:$B$5657,0),9)</f>
        <v>Gravel</v>
      </c>
      <c r="K592" s="1"/>
    </row>
    <row r="593" spans="7:11" x14ac:dyDescent="0.25">
      <c r="G593" t="str">
        <v>Granite Gummy</v>
      </c>
      <c r="H593" s="22" t="str" cm="1">
        <f t="array" ref="H593">INDEX(Lithologies!$A$2:$M$5657,MATCH(G593,Lithologies!$A$2:$A$5657&amp;" "&amp;Lithologies!$B$2:$B$5657,0),7)</f>
        <v>CHECK</v>
      </c>
      <c r="I593" s="23" t="str" cm="1">
        <f t="array" ref="I593">INDEX(Lithologies!$A$2:$M$5657,MATCH(G593,Lithologies!$A$2:$A$5657&amp;" "&amp;Lithologies!$B$2:$B$5657,0),8)</f>
        <v>Bedrock</v>
      </c>
      <c r="J593" s="27" t="str" cm="1">
        <f t="array" ref="J593">INDEX(Lithologies!$A$2:$M$5657,MATCH(G593,Lithologies!$A$2:$A$5657&amp;" "&amp;Lithologies!$B$2:$B$5657,0),9)</f>
        <v>Bedrock</v>
      </c>
      <c r="K593" s="1"/>
    </row>
    <row r="594" spans="7:11" x14ac:dyDescent="0.25">
      <c r="G594" t="str">
        <v>Granite Hard</v>
      </c>
      <c r="H594" s="22" t="str" cm="1">
        <f t="array" ref="H594">INDEX(Lithologies!$A$2:$M$5657,MATCH(G594,Lithologies!$A$2:$A$5657&amp;" "&amp;Lithologies!$B$2:$B$5657,0),7)</f>
        <v>CHECK</v>
      </c>
      <c r="I594" s="23" t="str" cm="1">
        <f t="array" ref="I594">INDEX(Lithologies!$A$2:$M$5657,MATCH(G594,Lithologies!$A$2:$A$5657&amp;" "&amp;Lithologies!$B$2:$B$5657,0),8)</f>
        <v>Bedrock</v>
      </c>
      <c r="J594" s="27" t="str" cm="1">
        <f t="array" ref="J594">INDEX(Lithologies!$A$2:$M$5657,MATCH(G594,Lithologies!$A$2:$A$5657&amp;" "&amp;Lithologies!$B$2:$B$5657,0),9)</f>
        <v>Bedrock</v>
      </c>
      <c r="K594" s="1"/>
    </row>
    <row r="595" spans="7:11" x14ac:dyDescent="0.25">
      <c r="G595" t="str">
        <v>Granite Layered</v>
      </c>
      <c r="H595" s="22" t="str" cm="1">
        <f t="array" ref="H595">INDEX(Lithologies!$A$2:$M$5657,MATCH(G595,Lithologies!$A$2:$A$5657&amp;" "&amp;Lithologies!$B$2:$B$5657,0),7)</f>
        <v>CHECK</v>
      </c>
      <c r="I595" s="23" t="str" cm="1">
        <f t="array" ref="I595">INDEX(Lithologies!$A$2:$M$5657,MATCH(G595,Lithologies!$A$2:$A$5657&amp;" "&amp;Lithologies!$B$2:$B$5657,0),8)</f>
        <v>Bedrock</v>
      </c>
      <c r="J595" s="27" t="str" cm="1">
        <f t="array" ref="J595">INDEX(Lithologies!$A$2:$M$5657,MATCH(G595,Lithologies!$A$2:$A$5657&amp;" "&amp;Lithologies!$B$2:$B$5657,0),9)</f>
        <v>Bedrock</v>
      </c>
      <c r="K595" s="1"/>
    </row>
    <row r="596" spans="7:11" x14ac:dyDescent="0.25">
      <c r="G596" t="str">
        <v>Granite Medium</v>
      </c>
      <c r="H596" s="22" t="str" cm="1">
        <f t="array" ref="H596">INDEX(Lithologies!$A$2:$M$5657,MATCH(G596,Lithologies!$A$2:$A$5657&amp;" "&amp;Lithologies!$B$2:$B$5657,0),7)</f>
        <v>CHECK</v>
      </c>
      <c r="I596" s="23" t="str" cm="1">
        <f t="array" ref="I596">INDEX(Lithologies!$A$2:$M$5657,MATCH(G596,Lithologies!$A$2:$A$5657&amp;" "&amp;Lithologies!$B$2:$B$5657,0),8)</f>
        <v>Gravel</v>
      </c>
      <c r="J596" s="27" t="str" cm="1">
        <f t="array" ref="J596">INDEX(Lithologies!$A$2:$M$5657,MATCH(G596,Lithologies!$A$2:$A$5657&amp;" "&amp;Lithologies!$B$2:$B$5657,0),9)</f>
        <v>Gravel</v>
      </c>
      <c r="K596" s="1"/>
    </row>
    <row r="597" spans="7:11" x14ac:dyDescent="0.25">
      <c r="G597" t="str">
        <v>Granite Organic</v>
      </c>
      <c r="H597" s="22" t="str" cm="1">
        <f t="array" ref="H597">INDEX(Lithologies!$A$2:$M$5657,MATCH(G597,Lithologies!$A$2:$A$5657&amp;" "&amp;Lithologies!$B$2:$B$5657,0),7)</f>
        <v>CHECK</v>
      </c>
      <c r="I597" s="23" t="str" cm="1">
        <f t="array" ref="I597">INDEX(Lithologies!$A$2:$M$5657,MATCH(G597,Lithologies!$A$2:$A$5657&amp;" "&amp;Lithologies!$B$2:$B$5657,0),8)</f>
        <v>Bedrock</v>
      </c>
      <c r="J597" s="27" t="str" cm="1">
        <f t="array" ref="J597">INDEX(Lithologies!$A$2:$M$5657,MATCH(G597,Lithologies!$A$2:$A$5657&amp;" "&amp;Lithologies!$B$2:$B$5657,0),9)</f>
        <v>Bedrock</v>
      </c>
      <c r="K597" s="1"/>
    </row>
    <row r="598" spans="7:11" x14ac:dyDescent="0.25">
      <c r="G598" t="str">
        <v>Granite Sandy</v>
      </c>
      <c r="H598" s="22" t="str" cm="1">
        <f t="array" ref="H598">INDEX(Lithologies!$A$2:$M$5657,MATCH(G598,Lithologies!$A$2:$A$5657&amp;" "&amp;Lithologies!$B$2:$B$5657,0),7)</f>
        <v>CHECK</v>
      </c>
      <c r="I598" s="23" t="str" cm="1">
        <f t="array" ref="I598">INDEX(Lithologies!$A$2:$M$5657,MATCH(G598,Lithologies!$A$2:$A$5657&amp;" "&amp;Lithologies!$B$2:$B$5657,0),8)</f>
        <v>Sand &amp; Gravel</v>
      </c>
      <c r="J598" s="27" t="str" cm="1">
        <f t="array" ref="J598">INDEX(Lithologies!$A$2:$M$5657,MATCH(G598,Lithologies!$A$2:$A$5657&amp;" "&amp;Lithologies!$B$2:$B$5657,0),9)</f>
        <v>Sand &amp; Gravel</v>
      </c>
      <c r="K598" s="1"/>
    </row>
    <row r="599" spans="7:11" x14ac:dyDescent="0.25">
      <c r="G599" t="str">
        <v>Granite Silty</v>
      </c>
      <c r="H599" s="22" t="str" cm="1">
        <f t="array" ref="H599">INDEX(Lithologies!$A$2:$M$5657,MATCH(G599,Lithologies!$A$2:$A$5657&amp;" "&amp;Lithologies!$B$2:$B$5657,0),7)</f>
        <v>CHECK</v>
      </c>
      <c r="I599" s="23" t="str" cm="1">
        <f t="array" ref="I599">INDEX(Lithologies!$A$2:$M$5657,MATCH(G599,Lithologies!$A$2:$A$5657&amp;" "&amp;Lithologies!$B$2:$B$5657,0),8)</f>
        <v>Sand &amp; Gravel</v>
      </c>
      <c r="J599" s="27" t="str" cm="1">
        <f t="array" ref="J599">INDEX(Lithologies!$A$2:$M$5657,MATCH(G599,Lithologies!$A$2:$A$5657&amp;" "&amp;Lithologies!$B$2:$B$5657,0),9)</f>
        <v>Sand &amp; Gravel</v>
      </c>
      <c r="K599" s="1"/>
    </row>
    <row r="600" spans="7:11" x14ac:dyDescent="0.25">
      <c r="G600" t="str">
        <v>Granite Soft</v>
      </c>
      <c r="H600" s="22" t="str" cm="1">
        <f t="array" ref="H600">INDEX(Lithologies!$A$2:$M$5657,MATCH(G600,Lithologies!$A$2:$A$5657&amp;" "&amp;Lithologies!$B$2:$B$5657,0),7)</f>
        <v>CHECK</v>
      </c>
      <c r="I600" s="23" t="str" cm="1">
        <f t="array" ref="I600">INDEX(Lithologies!$A$2:$M$5657,MATCH(G600,Lithologies!$A$2:$A$5657&amp;" "&amp;Lithologies!$B$2:$B$5657,0),8)</f>
        <v>Bedrock</v>
      </c>
      <c r="J600" s="27" t="str" cm="1">
        <f t="array" ref="J600">INDEX(Lithologies!$A$2:$M$5657,MATCH(G600,Lithologies!$A$2:$A$5657&amp;" "&amp;Lithologies!$B$2:$B$5657,0),9)</f>
        <v>Bedrock</v>
      </c>
      <c r="K600" s="1"/>
    </row>
    <row r="601" spans="7:11" x14ac:dyDescent="0.25">
      <c r="G601" t="str">
        <v>Granite Sticky</v>
      </c>
      <c r="H601" s="22" t="str" cm="1">
        <f t="array" ref="H601">INDEX(Lithologies!$A$2:$M$5657,MATCH(G601,Lithologies!$A$2:$A$5657&amp;" "&amp;Lithologies!$B$2:$B$5657,0),7)</f>
        <v>CHECK</v>
      </c>
      <c r="I601" s="23" t="str" cm="1">
        <f t="array" ref="I601">INDEX(Lithologies!$A$2:$M$5657,MATCH(G601,Lithologies!$A$2:$A$5657&amp;" "&amp;Lithologies!$B$2:$B$5657,0),8)</f>
        <v>Bedrock</v>
      </c>
      <c r="J601" s="27" t="str" cm="1">
        <f t="array" ref="J601">INDEX(Lithologies!$A$2:$M$5657,MATCH(G601,Lithologies!$A$2:$A$5657&amp;" "&amp;Lithologies!$B$2:$B$5657,0),9)</f>
        <v>Bedrock</v>
      </c>
      <c r="K601" s="1"/>
    </row>
    <row r="602" spans="7:11" x14ac:dyDescent="0.25">
      <c r="G602" t="str">
        <v>Granite Stoney</v>
      </c>
      <c r="H602" s="22" t="str" cm="1">
        <f t="array" ref="H602">INDEX(Lithologies!$A$2:$M$5657,MATCH(G602,Lithologies!$A$2:$A$5657&amp;" "&amp;Lithologies!$B$2:$B$5657,0),7)</f>
        <v>CHECK</v>
      </c>
      <c r="I602" s="23" t="str" cm="1">
        <f t="array" ref="I602">INDEX(Lithologies!$A$2:$M$5657,MATCH(G602,Lithologies!$A$2:$A$5657&amp;" "&amp;Lithologies!$B$2:$B$5657,0),8)</f>
        <v>Gravel</v>
      </c>
      <c r="J602" s="27" t="str" cm="1">
        <f t="array" ref="J602">INDEX(Lithologies!$A$2:$M$5657,MATCH(G602,Lithologies!$A$2:$A$5657&amp;" "&amp;Lithologies!$B$2:$B$5657,0),9)</f>
        <v>Gravel</v>
      </c>
      <c r="K602" s="1"/>
    </row>
    <row r="603" spans="7:11" x14ac:dyDescent="0.25">
      <c r="G603" t="str">
        <v>Granite Stringers</v>
      </c>
      <c r="H603" s="22" t="str" cm="1">
        <f t="array" ref="H603">INDEX(Lithologies!$A$2:$M$5657,MATCH(G603,Lithologies!$A$2:$A$5657&amp;" "&amp;Lithologies!$B$2:$B$5657,0),7)</f>
        <v>CHECK</v>
      </c>
      <c r="I603" s="23" t="str" cm="1">
        <f t="array" ref="I603">INDEX(Lithologies!$A$2:$M$5657,MATCH(G603,Lithologies!$A$2:$A$5657&amp;" "&amp;Lithologies!$B$2:$B$5657,0),8)</f>
        <v>Bedrock</v>
      </c>
      <c r="J603" s="27" t="str" cm="1">
        <f t="array" ref="J603">INDEX(Lithologies!$A$2:$M$5657,MATCH(G603,Lithologies!$A$2:$A$5657&amp;" "&amp;Lithologies!$B$2:$B$5657,0),9)</f>
        <v>Bedrock</v>
      </c>
      <c r="K603" s="1"/>
    </row>
    <row r="604" spans="7:11" x14ac:dyDescent="0.25">
      <c r="G604" t="str">
        <v>Granite Strips</v>
      </c>
      <c r="H604" s="22" t="str" cm="1">
        <f t="array" ref="H604">INDEX(Lithologies!$A$2:$M$5657,MATCH(G604,Lithologies!$A$2:$A$5657&amp;" "&amp;Lithologies!$B$2:$B$5657,0),7)</f>
        <v>CHECK</v>
      </c>
      <c r="I604" s="23" t="str" cm="1">
        <f t="array" ref="I604">INDEX(Lithologies!$A$2:$M$5657,MATCH(G604,Lithologies!$A$2:$A$5657&amp;" "&amp;Lithologies!$B$2:$B$5657,0),8)</f>
        <v>Bedrock</v>
      </c>
      <c r="J604" s="27" t="str" cm="1">
        <f t="array" ref="J604">INDEX(Lithologies!$A$2:$M$5657,MATCH(G604,Lithologies!$A$2:$A$5657&amp;" "&amp;Lithologies!$B$2:$B$5657,0),9)</f>
        <v>Bedrock</v>
      </c>
      <c r="K604" s="1"/>
    </row>
    <row r="605" spans="7:11" x14ac:dyDescent="0.25">
      <c r="G605" t="str">
        <v>Granite Very Coarse</v>
      </c>
      <c r="H605" s="22" t="str" cm="1">
        <f t="array" ref="H605">INDEX(Lithologies!$A$2:$M$5657,MATCH(G605,Lithologies!$A$2:$A$5657&amp;" "&amp;Lithologies!$B$2:$B$5657,0),7)</f>
        <v>CHECK</v>
      </c>
      <c r="I605" s="23" t="str" cm="1">
        <f t="array" ref="I605">INDEX(Lithologies!$A$2:$M$5657,MATCH(G605,Lithologies!$A$2:$A$5657&amp;" "&amp;Lithologies!$B$2:$B$5657,0),8)</f>
        <v>Gravel</v>
      </c>
      <c r="J605" s="27" t="str" cm="1">
        <f t="array" ref="J605">INDEX(Lithologies!$A$2:$M$5657,MATCH(G605,Lithologies!$A$2:$A$5657&amp;" "&amp;Lithologies!$B$2:$B$5657,0),9)</f>
        <v>Gravel</v>
      </c>
      <c r="K605" s="1"/>
    </row>
    <row r="606" spans="7:11" x14ac:dyDescent="0.25">
      <c r="G606" t="str">
        <v>Granite Very Fine</v>
      </c>
      <c r="H606" s="22" t="str" cm="1">
        <f t="array" ref="H606">INDEX(Lithologies!$A$2:$M$5657,MATCH(G606,Lithologies!$A$2:$A$5657&amp;" "&amp;Lithologies!$B$2:$B$5657,0),7)</f>
        <v>CHECK</v>
      </c>
      <c r="I606" s="23" t="str" cm="1">
        <f t="array" ref="I606">INDEX(Lithologies!$A$2:$M$5657,MATCH(G606,Lithologies!$A$2:$A$5657&amp;" "&amp;Lithologies!$B$2:$B$5657,0),8)</f>
        <v>Gravel</v>
      </c>
      <c r="J606" s="27" t="str" cm="1">
        <f t="array" ref="J606">INDEX(Lithologies!$A$2:$M$5657,MATCH(G606,Lithologies!$A$2:$A$5657&amp;" "&amp;Lithologies!$B$2:$B$5657,0),9)</f>
        <v>Gravel</v>
      </c>
      <c r="K606" s="1"/>
    </row>
    <row r="607" spans="7:11" x14ac:dyDescent="0.25">
      <c r="G607" t="str">
        <v>Granite Very Hard</v>
      </c>
      <c r="H607" s="22" t="str" cm="1">
        <f t="array" ref="H607">INDEX(Lithologies!$A$2:$M$5657,MATCH(G607,Lithologies!$A$2:$A$5657&amp;" "&amp;Lithologies!$B$2:$B$5657,0),7)</f>
        <v>CHECK</v>
      </c>
      <c r="I607" s="23" t="str" cm="1">
        <f t="array" ref="I607">INDEX(Lithologies!$A$2:$M$5657,MATCH(G607,Lithologies!$A$2:$A$5657&amp;" "&amp;Lithologies!$B$2:$B$5657,0),8)</f>
        <v>Bedrock</v>
      </c>
      <c r="J607" s="27" t="str" cm="1">
        <f t="array" ref="J607">INDEX(Lithologies!$A$2:$M$5657,MATCH(G607,Lithologies!$A$2:$A$5657&amp;" "&amp;Lithologies!$B$2:$B$5657,0),9)</f>
        <v>Bedrock</v>
      </c>
      <c r="K607" s="1"/>
    </row>
    <row r="608" spans="7:11" x14ac:dyDescent="0.25">
      <c r="G608" t="str">
        <v>Granite W/Boulders</v>
      </c>
      <c r="H608" s="22" t="str" cm="1">
        <f t="array" ref="H608">INDEX(Lithologies!$A$2:$M$5657,MATCH(G608,Lithologies!$A$2:$A$5657&amp;" "&amp;Lithologies!$B$2:$B$5657,0),7)</f>
        <v>CHECK</v>
      </c>
      <c r="I608" s="23" t="str" cm="1">
        <f t="array" ref="I608">INDEX(Lithologies!$A$2:$M$5657,MATCH(G608,Lithologies!$A$2:$A$5657&amp;" "&amp;Lithologies!$B$2:$B$5657,0),8)</f>
        <v>Gravel</v>
      </c>
      <c r="J608" s="27" t="str" cm="1">
        <f t="array" ref="J608">INDEX(Lithologies!$A$2:$M$5657,MATCH(G608,Lithologies!$A$2:$A$5657&amp;" "&amp;Lithologies!$B$2:$B$5657,0),9)</f>
        <v>Gravel</v>
      </c>
      <c r="K608" s="1"/>
    </row>
    <row r="609" spans="7:11" x14ac:dyDescent="0.25">
      <c r="G609" t="str">
        <v>Granite W/Clay</v>
      </c>
      <c r="H609" s="22" t="str" cm="1">
        <f t="array" ref="H609">INDEX(Lithologies!$A$2:$M$5657,MATCH(G609,Lithologies!$A$2:$A$5657&amp;" "&amp;Lithologies!$B$2:$B$5657,0),7)</f>
        <v>CHECK</v>
      </c>
      <c r="I609" s="23" t="str" cm="1">
        <f t="array" ref="I609">INDEX(Lithologies!$A$2:$M$5657,MATCH(G609,Lithologies!$A$2:$A$5657&amp;" "&amp;Lithologies!$B$2:$B$5657,0),8)</f>
        <v>Diamicton</v>
      </c>
      <c r="J609" s="27" t="str" cm="1">
        <f t="array" ref="J609">INDEX(Lithologies!$A$2:$M$5657,MATCH(G609,Lithologies!$A$2:$A$5657&amp;" "&amp;Lithologies!$B$2:$B$5657,0),9)</f>
        <v>Diamicton</v>
      </c>
      <c r="K609" s="1"/>
    </row>
    <row r="610" spans="7:11" x14ac:dyDescent="0.25">
      <c r="G610" t="str">
        <v>Granite W/Cobbles</v>
      </c>
      <c r="H610" s="22" t="str" cm="1">
        <f t="array" ref="H610">INDEX(Lithologies!$A$2:$M$5657,MATCH(G610,Lithologies!$A$2:$A$5657&amp;" "&amp;Lithologies!$B$2:$B$5657,0),7)</f>
        <v>CHECK</v>
      </c>
      <c r="I610" s="23" t="str" cm="1">
        <f t="array" ref="I610">INDEX(Lithologies!$A$2:$M$5657,MATCH(G610,Lithologies!$A$2:$A$5657&amp;" "&amp;Lithologies!$B$2:$B$5657,0),8)</f>
        <v>Gravel</v>
      </c>
      <c r="J610" s="27" t="str" cm="1">
        <f t="array" ref="J610">INDEX(Lithologies!$A$2:$M$5657,MATCH(G610,Lithologies!$A$2:$A$5657&amp;" "&amp;Lithologies!$B$2:$B$5657,0),9)</f>
        <v>Gravel</v>
      </c>
      <c r="K610" s="1"/>
    </row>
    <row r="611" spans="7:11" x14ac:dyDescent="0.25">
      <c r="G611" t="str">
        <v>Granite W/Dolomite</v>
      </c>
      <c r="H611" s="22" t="str" cm="1">
        <f t="array" ref="H611">INDEX(Lithologies!$A$2:$M$5657,MATCH(G611,Lithologies!$A$2:$A$5657&amp;" "&amp;Lithologies!$B$2:$B$5657,0),7)</f>
        <v>CHECK</v>
      </c>
      <c r="I611" s="23" t="str" cm="1">
        <f t="array" ref="I611">INDEX(Lithologies!$A$2:$M$5657,MATCH(G611,Lithologies!$A$2:$A$5657&amp;" "&amp;Lithologies!$B$2:$B$5657,0),8)</f>
        <v>Gravel</v>
      </c>
      <c r="J611" s="27" t="str" cm="1">
        <f t="array" ref="J611">INDEX(Lithologies!$A$2:$M$5657,MATCH(G611,Lithologies!$A$2:$A$5657&amp;" "&amp;Lithologies!$B$2:$B$5657,0),9)</f>
        <v>Gravel</v>
      </c>
      <c r="K611" s="1"/>
    </row>
    <row r="612" spans="7:11" x14ac:dyDescent="0.25">
      <c r="G612" t="str">
        <v>Granite W/Gravel</v>
      </c>
      <c r="H612" s="22" t="str" cm="1">
        <f t="array" ref="H612">INDEX(Lithologies!$A$2:$M$5657,MATCH(G612,Lithologies!$A$2:$A$5657&amp;" "&amp;Lithologies!$B$2:$B$5657,0),7)</f>
        <v>CHECK</v>
      </c>
      <c r="I612" s="23" t="str" cm="1">
        <f t="array" ref="I612">INDEX(Lithologies!$A$2:$M$5657,MATCH(G612,Lithologies!$A$2:$A$5657&amp;" "&amp;Lithologies!$B$2:$B$5657,0),8)</f>
        <v>Gravel</v>
      </c>
      <c r="J612" s="27" t="str" cm="1">
        <f t="array" ref="J612">INDEX(Lithologies!$A$2:$M$5657,MATCH(G612,Lithologies!$A$2:$A$5657&amp;" "&amp;Lithologies!$B$2:$B$5657,0),9)</f>
        <v>Gravel</v>
      </c>
      <c r="K612" s="1"/>
    </row>
    <row r="613" spans="7:11" x14ac:dyDescent="0.25">
      <c r="G613" t="str">
        <v>Granite W/Gypsum</v>
      </c>
      <c r="H613" s="22" t="str" cm="1">
        <f t="array" ref="H613">INDEX(Lithologies!$A$2:$M$5657,MATCH(G613,Lithologies!$A$2:$A$5657&amp;" "&amp;Lithologies!$B$2:$B$5657,0),7)</f>
        <v>CHECK</v>
      </c>
      <c r="I613" s="23" t="str" cm="1">
        <f t="array" ref="I613">INDEX(Lithologies!$A$2:$M$5657,MATCH(G613,Lithologies!$A$2:$A$5657&amp;" "&amp;Lithologies!$B$2:$B$5657,0),8)</f>
        <v>Gravel</v>
      </c>
      <c r="J613" s="27" t="str" cm="1">
        <f t="array" ref="J613">INDEX(Lithologies!$A$2:$M$5657,MATCH(G613,Lithologies!$A$2:$A$5657&amp;" "&amp;Lithologies!$B$2:$B$5657,0),9)</f>
        <v>Gravel</v>
      </c>
      <c r="K613" s="1"/>
    </row>
    <row r="614" spans="7:11" x14ac:dyDescent="0.25">
      <c r="G614" t="str">
        <v>Granite W/Limestone</v>
      </c>
      <c r="H614" s="22" t="str" cm="1">
        <f t="array" ref="H614">INDEX(Lithologies!$A$2:$M$5657,MATCH(G614,Lithologies!$A$2:$A$5657&amp;" "&amp;Lithologies!$B$2:$B$5657,0),7)</f>
        <v>CHECK</v>
      </c>
      <c r="I614" s="23" t="str" cm="1">
        <f t="array" ref="I614">INDEX(Lithologies!$A$2:$M$5657,MATCH(G614,Lithologies!$A$2:$A$5657&amp;" "&amp;Lithologies!$B$2:$B$5657,0),8)</f>
        <v>Gravel</v>
      </c>
      <c r="J614" s="27" t="str" cm="1">
        <f t="array" ref="J614">INDEX(Lithologies!$A$2:$M$5657,MATCH(G614,Lithologies!$A$2:$A$5657&amp;" "&amp;Lithologies!$B$2:$B$5657,0),9)</f>
        <v>Gravel</v>
      </c>
      <c r="K614" s="1"/>
    </row>
    <row r="615" spans="7:11" x14ac:dyDescent="0.25">
      <c r="G615" t="str">
        <v>Granite W/Sand</v>
      </c>
      <c r="H615" s="22" t="str" cm="1">
        <f t="array" ref="H615">INDEX(Lithologies!$A$2:$M$5657,MATCH(G615,Lithologies!$A$2:$A$5657&amp;" "&amp;Lithologies!$B$2:$B$5657,0),7)</f>
        <v>CHECK</v>
      </c>
      <c r="I615" s="23" t="str" cm="1">
        <f t="array" ref="I615">INDEX(Lithologies!$A$2:$M$5657,MATCH(G615,Lithologies!$A$2:$A$5657&amp;" "&amp;Lithologies!$B$2:$B$5657,0),8)</f>
        <v>Sand &amp; Gravel</v>
      </c>
      <c r="J615" s="27" t="str" cm="1">
        <f t="array" ref="J615">INDEX(Lithologies!$A$2:$M$5657,MATCH(G615,Lithologies!$A$2:$A$5657&amp;" "&amp;Lithologies!$B$2:$B$5657,0),9)</f>
        <v>Sand &amp; Gravel</v>
      </c>
      <c r="K615" s="1"/>
    </row>
    <row r="616" spans="7:11" x14ac:dyDescent="0.25">
      <c r="G616" t="str">
        <v>Granite W/Sandstone</v>
      </c>
      <c r="H616" s="22" t="str" cm="1">
        <f t="array" ref="H616">INDEX(Lithologies!$A$2:$M$5657,MATCH(G616,Lithologies!$A$2:$A$5657&amp;" "&amp;Lithologies!$B$2:$B$5657,0),7)</f>
        <v>CHECK</v>
      </c>
      <c r="I616" s="23" t="str" cm="1">
        <f t="array" ref="I616">INDEX(Lithologies!$A$2:$M$5657,MATCH(G616,Lithologies!$A$2:$A$5657&amp;" "&amp;Lithologies!$B$2:$B$5657,0),8)</f>
        <v>Gravel</v>
      </c>
      <c r="J616" s="27" t="str" cm="1">
        <f t="array" ref="J616">INDEX(Lithologies!$A$2:$M$5657,MATCH(G616,Lithologies!$A$2:$A$5657&amp;" "&amp;Lithologies!$B$2:$B$5657,0),9)</f>
        <v>Gravel</v>
      </c>
      <c r="K616" s="1"/>
    </row>
    <row r="617" spans="7:11" x14ac:dyDescent="0.25">
      <c r="G617" t="str">
        <v>Granite W/Shale</v>
      </c>
      <c r="H617" s="22" t="str" cm="1">
        <f t="array" ref="H617">INDEX(Lithologies!$A$2:$M$5657,MATCH(G617,Lithologies!$A$2:$A$5657&amp;" "&amp;Lithologies!$B$2:$B$5657,0),7)</f>
        <v>CHECK</v>
      </c>
      <c r="I617" s="23" t="str" cm="1">
        <f t="array" ref="I617">INDEX(Lithologies!$A$2:$M$5657,MATCH(G617,Lithologies!$A$2:$A$5657&amp;" "&amp;Lithologies!$B$2:$B$5657,0),8)</f>
        <v>Gravel</v>
      </c>
      <c r="J617" s="27" t="str" cm="1">
        <f t="array" ref="J617">INDEX(Lithologies!$A$2:$M$5657,MATCH(G617,Lithologies!$A$2:$A$5657&amp;" "&amp;Lithologies!$B$2:$B$5657,0),9)</f>
        <v>Gravel</v>
      </c>
      <c r="K617" s="1"/>
    </row>
    <row r="618" spans="7:11" x14ac:dyDescent="0.25">
      <c r="G618" t="str">
        <v>Granite W/Silt</v>
      </c>
      <c r="H618" s="22" t="str" cm="1">
        <f t="array" ref="H618">INDEX(Lithologies!$A$2:$M$5657,MATCH(G618,Lithologies!$A$2:$A$5657&amp;" "&amp;Lithologies!$B$2:$B$5657,0),7)</f>
        <v>CHECK</v>
      </c>
      <c r="I618" s="23" t="str" cm="1">
        <f t="array" ref="I618">INDEX(Lithologies!$A$2:$M$5657,MATCH(G618,Lithologies!$A$2:$A$5657&amp;" "&amp;Lithologies!$B$2:$B$5657,0),8)</f>
        <v>Sand &amp; Gravel</v>
      </c>
      <c r="J618" s="27" t="str" cm="1">
        <f t="array" ref="J618">INDEX(Lithologies!$A$2:$M$5657,MATCH(G618,Lithologies!$A$2:$A$5657&amp;" "&amp;Lithologies!$B$2:$B$5657,0),9)</f>
        <v>Sand &amp; Gravel</v>
      </c>
      <c r="K618" s="1"/>
    </row>
    <row r="619" spans="7:11" x14ac:dyDescent="0.25">
      <c r="G619" t="str">
        <v>Granite W/Stones</v>
      </c>
      <c r="H619" s="22" t="str" cm="1">
        <f t="array" ref="H619">INDEX(Lithologies!$A$2:$M$5657,MATCH(G619,Lithologies!$A$2:$A$5657&amp;" "&amp;Lithologies!$B$2:$B$5657,0),7)</f>
        <v>CHECK</v>
      </c>
      <c r="I619" s="23" t="str" cm="1">
        <f t="array" ref="I619">INDEX(Lithologies!$A$2:$M$5657,MATCH(G619,Lithologies!$A$2:$A$5657&amp;" "&amp;Lithologies!$B$2:$B$5657,0),8)</f>
        <v>Gravel</v>
      </c>
      <c r="J619" s="27" t="str" cm="1">
        <f t="array" ref="J619">INDEX(Lithologies!$A$2:$M$5657,MATCH(G619,Lithologies!$A$2:$A$5657&amp;" "&amp;Lithologies!$B$2:$B$5657,0),9)</f>
        <v>Gravel</v>
      </c>
      <c r="K619" s="1"/>
    </row>
    <row r="620" spans="7:11" x14ac:dyDescent="0.25">
      <c r="G620" t="str">
        <v>Granite Water Bearing</v>
      </c>
      <c r="H620" s="22" t="str" cm="1">
        <f t="array" ref="H620">INDEX(Lithologies!$A$2:$M$5657,MATCH(G620,Lithologies!$A$2:$A$5657&amp;" "&amp;Lithologies!$B$2:$B$5657,0),7)</f>
        <v>CHECK</v>
      </c>
      <c r="I620" s="23" t="str" cm="1">
        <f t="array" ref="I620">INDEX(Lithologies!$A$2:$M$5657,MATCH(G620,Lithologies!$A$2:$A$5657&amp;" "&amp;Lithologies!$B$2:$B$5657,0),8)</f>
        <v>Bedrock</v>
      </c>
      <c r="J620" s="27" t="str" cm="1">
        <f t="array" ref="J620">INDEX(Lithologies!$A$2:$M$5657,MATCH(G620,Lithologies!$A$2:$A$5657&amp;" "&amp;Lithologies!$B$2:$B$5657,0),9)</f>
        <v>Bedrock</v>
      </c>
      <c r="K620" s="1"/>
    </row>
    <row r="621" spans="7:11" x14ac:dyDescent="0.25">
      <c r="G621" t="str">
        <v>Granite Weathered</v>
      </c>
      <c r="H621" s="22" t="str" cm="1">
        <f t="array" ref="H621">INDEX(Lithologies!$A$2:$M$5657,MATCH(G621,Lithologies!$A$2:$A$5657&amp;" "&amp;Lithologies!$B$2:$B$5657,0),7)</f>
        <v>CHECK</v>
      </c>
      <c r="I621" s="23" t="str" cm="1">
        <f t="array" ref="I621">INDEX(Lithologies!$A$2:$M$5657,MATCH(G621,Lithologies!$A$2:$A$5657&amp;" "&amp;Lithologies!$B$2:$B$5657,0),8)</f>
        <v>Bedrock</v>
      </c>
      <c r="J621" s="27" t="str" cm="1">
        <f t="array" ref="J621">INDEX(Lithologies!$A$2:$M$5657,MATCH(G621,Lithologies!$A$2:$A$5657&amp;" "&amp;Lithologies!$B$2:$B$5657,0),9)</f>
        <v>Bedrock</v>
      </c>
      <c r="K621" s="1"/>
    </row>
    <row r="622" spans="7:11" x14ac:dyDescent="0.25">
      <c r="G622" t="str">
        <v>Granite Wet/Moist</v>
      </c>
      <c r="H622" s="22" t="str" cm="1">
        <f t="array" ref="H622">INDEX(Lithologies!$A$2:$M$5657,MATCH(G622,Lithologies!$A$2:$A$5657&amp;" "&amp;Lithologies!$B$2:$B$5657,0),7)</f>
        <v>CHECK</v>
      </c>
      <c r="I622" s="23" t="str" cm="1">
        <f t="array" ref="I622">INDEX(Lithologies!$A$2:$M$5657,MATCH(G622,Lithologies!$A$2:$A$5657&amp;" "&amp;Lithologies!$B$2:$B$5657,0),8)</f>
        <v>Bedrock</v>
      </c>
      <c r="J622" s="27" t="str" cm="1">
        <f t="array" ref="J622">INDEX(Lithologies!$A$2:$M$5657,MATCH(G622,Lithologies!$A$2:$A$5657&amp;" "&amp;Lithologies!$B$2:$B$5657,0),9)</f>
        <v>Bedrock</v>
      </c>
      <c r="K622" s="1"/>
    </row>
    <row r="623" spans="7:11" x14ac:dyDescent="0.25">
      <c r="G623" t="str">
        <v>Gravel Broken</v>
      </c>
      <c r="H623" s="22" t="str" cm="1">
        <f t="array" ref="H623">INDEX(Lithologies!$A$2:$M$5657,MATCH(G623,Lithologies!$A$2:$A$5657&amp;" "&amp;Lithologies!$B$2:$B$5657,0),7)</f>
        <v>CHECK</v>
      </c>
      <c r="I623" s="23" t="str" cm="1">
        <f t="array" ref="I623">INDEX(Lithologies!$A$2:$M$5657,MATCH(G623,Lithologies!$A$2:$A$5657&amp;" "&amp;Lithologies!$B$2:$B$5657,0),8)</f>
        <v>Gravel</v>
      </c>
      <c r="J623" s="27" t="str" cm="1">
        <f t="array" ref="J623">INDEX(Lithologies!$A$2:$M$5657,MATCH(G623,Lithologies!$A$2:$A$5657&amp;" "&amp;Lithologies!$B$2:$B$5657,0),9)</f>
        <v>Gravel</v>
      </c>
      <c r="K623" s="1"/>
    </row>
    <row r="624" spans="7:11" x14ac:dyDescent="0.25">
      <c r="G624" t="str">
        <v>Gravel Dolomitic</v>
      </c>
      <c r="H624" s="22" t="str" cm="1">
        <f t="array" ref="H624">INDEX(Lithologies!$A$2:$M$5657,MATCH(G624,Lithologies!$A$2:$A$5657&amp;" "&amp;Lithologies!$B$2:$B$5657,0),7)</f>
        <v>CHECK</v>
      </c>
      <c r="I624" s="23" t="str" cm="1">
        <f t="array" ref="I624">INDEX(Lithologies!$A$2:$M$5657,MATCH(G624,Lithologies!$A$2:$A$5657&amp;" "&amp;Lithologies!$B$2:$B$5657,0),8)</f>
        <v>Gravel</v>
      </c>
      <c r="J624" s="27" t="str" cm="1">
        <f t="array" ref="J624">INDEX(Lithologies!$A$2:$M$5657,MATCH(G624,Lithologies!$A$2:$A$5657&amp;" "&amp;Lithologies!$B$2:$B$5657,0),9)</f>
        <v>Gravel</v>
      </c>
      <c r="K624" s="1"/>
    </row>
    <row r="625" spans="7:11" x14ac:dyDescent="0.25">
      <c r="G625" t="str">
        <v>Gravel Fill</v>
      </c>
      <c r="H625" s="22" t="str" cm="1">
        <f t="array" ref="H625">INDEX(Lithologies!$A$2:$M$5657,MATCH(G625,Lithologies!$A$2:$A$5657&amp;" "&amp;Lithologies!$B$2:$B$5657,0),7)</f>
        <v>CHECK</v>
      </c>
      <c r="I625" s="23" t="str" cm="1">
        <f t="array" ref="I625">INDEX(Lithologies!$A$2:$M$5657,MATCH(G625,Lithologies!$A$2:$A$5657&amp;" "&amp;Lithologies!$B$2:$B$5657,0),8)</f>
        <v>Unknown or No Record</v>
      </c>
      <c r="J625" s="27" t="str" cm="1">
        <f t="array" ref="J625">INDEX(Lithologies!$A$2:$M$5657,MATCH(G625,Lithologies!$A$2:$A$5657&amp;" "&amp;Lithologies!$B$2:$B$5657,0),9)</f>
        <v>Unknown or No Record</v>
      </c>
      <c r="K625" s="1"/>
    </row>
    <row r="626" spans="7:11" x14ac:dyDescent="0.25">
      <c r="G626" t="str">
        <v>Gravel Firm</v>
      </c>
      <c r="H626" s="22" t="str" cm="1">
        <f t="array" ref="H626">INDEX(Lithologies!$A$2:$M$5657,MATCH(G626,Lithologies!$A$2:$A$5657&amp;" "&amp;Lithologies!$B$2:$B$5657,0),7)</f>
        <v>CHECK</v>
      </c>
      <c r="I626" s="23" t="str" cm="1">
        <f t="array" ref="I626">INDEX(Lithologies!$A$2:$M$5657,MATCH(G626,Lithologies!$A$2:$A$5657&amp;" "&amp;Lithologies!$B$2:$B$5657,0),8)</f>
        <v>Gravel</v>
      </c>
      <c r="J626" s="27" t="str" cm="1">
        <f t="array" ref="J626">INDEX(Lithologies!$A$2:$M$5657,MATCH(G626,Lithologies!$A$2:$A$5657&amp;" "&amp;Lithologies!$B$2:$B$5657,0),9)</f>
        <v>Gravel</v>
      </c>
      <c r="K626" s="1"/>
    </row>
    <row r="627" spans="7:11" x14ac:dyDescent="0.25">
      <c r="G627" t="str">
        <v>Gravel Fractured</v>
      </c>
      <c r="H627" s="22" t="str" cm="1">
        <f t="array" ref="H627">INDEX(Lithologies!$A$2:$M$5657,MATCH(G627,Lithologies!$A$2:$A$5657&amp;" "&amp;Lithologies!$B$2:$B$5657,0),7)</f>
        <v>CHECK</v>
      </c>
      <c r="I627" s="23" t="str" cm="1">
        <f t="array" ref="I627">INDEX(Lithologies!$A$2:$M$5657,MATCH(G627,Lithologies!$A$2:$A$5657&amp;" "&amp;Lithologies!$B$2:$B$5657,0),8)</f>
        <v>Gravel</v>
      </c>
      <c r="J627" s="27" t="str" cm="1">
        <f t="array" ref="J627">INDEX(Lithologies!$A$2:$M$5657,MATCH(G627,Lithologies!$A$2:$A$5657&amp;" "&amp;Lithologies!$B$2:$B$5657,0),9)</f>
        <v>Gravel</v>
      </c>
      <c r="K627" s="1"/>
    </row>
    <row r="628" spans="7:11" x14ac:dyDescent="0.25">
      <c r="G628" t="str">
        <v>Gravel Gravely</v>
      </c>
      <c r="H628" s="22" t="str" cm="1">
        <f t="array" ref="H628">INDEX(Lithologies!$A$2:$M$5657,MATCH(G628,Lithologies!$A$2:$A$5657&amp;" "&amp;Lithologies!$B$2:$B$5657,0),7)</f>
        <v>CHECK</v>
      </c>
      <c r="I628" s="23" t="str" cm="1">
        <f t="array" ref="I628">INDEX(Lithologies!$A$2:$M$5657,MATCH(G628,Lithologies!$A$2:$A$5657&amp;" "&amp;Lithologies!$B$2:$B$5657,0),8)</f>
        <v>Gravel</v>
      </c>
      <c r="J628" s="27" t="str" cm="1">
        <f t="array" ref="J628">INDEX(Lithologies!$A$2:$M$5657,MATCH(G628,Lithologies!$A$2:$A$5657&amp;" "&amp;Lithologies!$B$2:$B$5657,0),9)</f>
        <v>Gravel</v>
      </c>
      <c r="K628" s="1"/>
    </row>
    <row r="629" spans="7:11" x14ac:dyDescent="0.25">
      <c r="G629" t="str">
        <v>Gravel Gummy</v>
      </c>
      <c r="H629" s="22" t="str" cm="1">
        <f t="array" ref="H629">INDEX(Lithologies!$A$2:$M$5657,MATCH(G629,Lithologies!$A$2:$A$5657&amp;" "&amp;Lithologies!$B$2:$B$5657,0),7)</f>
        <v>CHECK</v>
      </c>
      <c r="I629" s="23" t="str" cm="1">
        <f t="array" ref="I629">INDEX(Lithologies!$A$2:$M$5657,MATCH(G629,Lithologies!$A$2:$A$5657&amp;" "&amp;Lithologies!$B$2:$B$5657,0),8)</f>
        <v>Gravel</v>
      </c>
      <c r="J629" s="27" t="str" cm="1">
        <f t="array" ref="J629">INDEX(Lithologies!$A$2:$M$5657,MATCH(G629,Lithologies!$A$2:$A$5657&amp;" "&amp;Lithologies!$B$2:$B$5657,0),9)</f>
        <v>Gravel</v>
      </c>
      <c r="K629" s="1"/>
    </row>
    <row r="630" spans="7:11" x14ac:dyDescent="0.25">
      <c r="G630" t="str">
        <v>Gravel Karst</v>
      </c>
      <c r="H630" s="22" t="str" cm="1">
        <f t="array" ref="H630">INDEX(Lithologies!$A$2:$M$5657,MATCH(G630,Lithologies!$A$2:$A$5657&amp;" "&amp;Lithologies!$B$2:$B$5657,0),7)</f>
        <v>CHECK</v>
      </c>
      <c r="I630" s="23" t="str" cm="1">
        <f t="array" ref="I630">INDEX(Lithologies!$A$2:$M$5657,MATCH(G630,Lithologies!$A$2:$A$5657&amp;" "&amp;Lithologies!$B$2:$B$5657,0),8)</f>
        <v>Gravel</v>
      </c>
      <c r="J630" s="27" t="str" cm="1">
        <f t="array" ref="J630">INDEX(Lithologies!$A$2:$M$5657,MATCH(G630,Lithologies!$A$2:$A$5657&amp;" "&amp;Lithologies!$B$2:$B$5657,0),9)</f>
        <v>Gravel</v>
      </c>
      <c r="K630" s="1"/>
    </row>
    <row r="631" spans="7:11" x14ac:dyDescent="0.25">
      <c r="G631" t="str">
        <v>Gravel Layered</v>
      </c>
      <c r="H631" s="22" t="str" cm="1">
        <f t="array" ref="H631">INDEX(Lithologies!$A$2:$M$5657,MATCH(G631,Lithologies!$A$2:$A$5657&amp;" "&amp;Lithologies!$B$2:$B$5657,0),7)</f>
        <v>CHECK</v>
      </c>
      <c r="I631" s="23" t="str" cm="1">
        <f t="array" ref="I631">INDEX(Lithologies!$A$2:$M$5657,MATCH(G631,Lithologies!$A$2:$A$5657&amp;" "&amp;Lithologies!$B$2:$B$5657,0),8)</f>
        <v>Gravel</v>
      </c>
      <c r="J631" s="27" t="str" cm="1">
        <f t="array" ref="J631">INDEX(Lithologies!$A$2:$M$5657,MATCH(G631,Lithologies!$A$2:$A$5657&amp;" "&amp;Lithologies!$B$2:$B$5657,0),9)</f>
        <v>Gravel</v>
      </c>
      <c r="K631" s="1"/>
    </row>
    <row r="632" spans="7:11" x14ac:dyDescent="0.25">
      <c r="G632" t="str">
        <v>Gravel Organic</v>
      </c>
      <c r="H632" s="22" t="str" cm="1">
        <f t="array" ref="H632">INDEX(Lithologies!$A$2:$M$5657,MATCH(G632,Lithologies!$A$2:$A$5657&amp;" "&amp;Lithologies!$B$2:$B$5657,0),7)</f>
        <v>CHECK</v>
      </c>
      <c r="I632" s="23" t="str" cm="1">
        <f t="array" ref="I632">INDEX(Lithologies!$A$2:$M$5657,MATCH(G632,Lithologies!$A$2:$A$5657&amp;" "&amp;Lithologies!$B$2:$B$5657,0),8)</f>
        <v>Gravel</v>
      </c>
      <c r="J632" s="27" t="str" cm="1">
        <f t="array" ref="J632">INDEX(Lithologies!$A$2:$M$5657,MATCH(G632,Lithologies!$A$2:$A$5657&amp;" "&amp;Lithologies!$B$2:$B$5657,0),9)</f>
        <v>Gravel</v>
      </c>
      <c r="K632" s="1"/>
    </row>
    <row r="633" spans="7:11" x14ac:dyDescent="0.25">
      <c r="G633" t="str">
        <v>Gravel Porous</v>
      </c>
      <c r="H633" s="22" t="str" cm="1">
        <f t="array" ref="H633">INDEX(Lithologies!$A$2:$M$5657,MATCH(G633,Lithologies!$A$2:$A$5657&amp;" "&amp;Lithologies!$B$2:$B$5657,0),7)</f>
        <v>CHECK</v>
      </c>
      <c r="I633" s="23" t="str" cm="1">
        <f t="array" ref="I633">INDEX(Lithologies!$A$2:$M$5657,MATCH(G633,Lithologies!$A$2:$A$5657&amp;" "&amp;Lithologies!$B$2:$B$5657,0),8)</f>
        <v>Gravel</v>
      </c>
      <c r="J633" s="27" t="str" cm="1">
        <f t="array" ref="J633">INDEX(Lithologies!$A$2:$M$5657,MATCH(G633,Lithologies!$A$2:$A$5657&amp;" "&amp;Lithologies!$B$2:$B$5657,0),9)</f>
        <v>Gravel</v>
      </c>
      <c r="K633" s="1"/>
    </row>
    <row r="634" spans="7:11" x14ac:dyDescent="0.25">
      <c r="G634" t="str">
        <v>Gravel Soft</v>
      </c>
      <c r="H634" s="22" t="str" cm="1">
        <f t="array" ref="H634">INDEX(Lithologies!$A$2:$M$5657,MATCH(G634,Lithologies!$A$2:$A$5657&amp;" "&amp;Lithologies!$B$2:$B$5657,0),7)</f>
        <v>CHECK</v>
      </c>
      <c r="I634" s="23" t="str" cm="1">
        <f t="array" ref="I634">INDEX(Lithologies!$A$2:$M$5657,MATCH(G634,Lithologies!$A$2:$A$5657&amp;" "&amp;Lithologies!$B$2:$B$5657,0),8)</f>
        <v>Gravel</v>
      </c>
      <c r="J634" s="27" t="str" cm="1">
        <f t="array" ref="J634">INDEX(Lithologies!$A$2:$M$5657,MATCH(G634,Lithologies!$A$2:$A$5657&amp;" "&amp;Lithologies!$B$2:$B$5657,0),9)</f>
        <v>Gravel</v>
      </c>
      <c r="K634" s="1"/>
    </row>
    <row r="635" spans="7:11" x14ac:dyDescent="0.25">
      <c r="G635" t="str">
        <v>Gravel Sticky</v>
      </c>
      <c r="H635" s="22" t="str" cm="1">
        <f t="array" ref="H635">INDEX(Lithologies!$A$2:$M$5657,MATCH(G635,Lithologies!$A$2:$A$5657&amp;" "&amp;Lithologies!$B$2:$B$5657,0),7)</f>
        <v>CHECK</v>
      </c>
      <c r="I635" s="23" t="str" cm="1">
        <f t="array" ref="I635">INDEX(Lithologies!$A$2:$M$5657,MATCH(G635,Lithologies!$A$2:$A$5657&amp;" "&amp;Lithologies!$B$2:$B$5657,0),8)</f>
        <v>Gravel</v>
      </c>
      <c r="J635" s="27" t="str" cm="1">
        <f t="array" ref="J635">INDEX(Lithologies!$A$2:$M$5657,MATCH(G635,Lithologies!$A$2:$A$5657&amp;" "&amp;Lithologies!$B$2:$B$5657,0),9)</f>
        <v>Gravel</v>
      </c>
      <c r="K635" s="1"/>
    </row>
    <row r="636" spans="7:11" x14ac:dyDescent="0.25">
      <c r="G636" t="str">
        <v>Gravel Stringers</v>
      </c>
      <c r="H636" s="22" t="str" cm="1">
        <f t="array" ref="H636">INDEX(Lithologies!$A$2:$M$5657,MATCH(G636,Lithologies!$A$2:$A$5657&amp;" "&amp;Lithologies!$B$2:$B$5657,0),7)</f>
        <v>CHECK</v>
      </c>
      <c r="I636" s="23" t="str" cm="1">
        <f t="array" ref="I636">INDEX(Lithologies!$A$2:$M$5657,MATCH(G636,Lithologies!$A$2:$A$5657&amp;" "&amp;Lithologies!$B$2:$B$5657,0),8)</f>
        <v>Gravel</v>
      </c>
      <c r="J636" s="27" t="str" cm="1">
        <f t="array" ref="J636">INDEX(Lithologies!$A$2:$M$5657,MATCH(G636,Lithologies!$A$2:$A$5657&amp;" "&amp;Lithologies!$B$2:$B$5657,0),9)</f>
        <v>Gravel</v>
      </c>
      <c r="K636" s="1"/>
    </row>
    <row r="637" spans="7:11" x14ac:dyDescent="0.25">
      <c r="G637" t="str">
        <v>Gravel Strips</v>
      </c>
      <c r="H637" s="22" t="str" cm="1">
        <f t="array" ref="H637">INDEX(Lithologies!$A$2:$M$5657,MATCH(G637,Lithologies!$A$2:$A$5657&amp;" "&amp;Lithologies!$B$2:$B$5657,0),7)</f>
        <v>CHECK</v>
      </c>
      <c r="I637" s="23" t="str" cm="1">
        <f t="array" ref="I637">INDEX(Lithologies!$A$2:$M$5657,MATCH(G637,Lithologies!$A$2:$A$5657&amp;" "&amp;Lithologies!$B$2:$B$5657,0),8)</f>
        <v>Gravel</v>
      </c>
      <c r="J637" s="27" t="str" cm="1">
        <f t="array" ref="J637">INDEX(Lithologies!$A$2:$M$5657,MATCH(G637,Lithologies!$A$2:$A$5657&amp;" "&amp;Lithologies!$B$2:$B$5657,0),9)</f>
        <v>Gravel</v>
      </c>
      <c r="K637" s="1"/>
    </row>
    <row r="638" spans="7:11" x14ac:dyDescent="0.25">
      <c r="G638" t="str">
        <v>Gravel Swelling</v>
      </c>
      <c r="H638" s="22" t="str" cm="1">
        <f t="array" ref="H638">INDEX(Lithologies!$A$2:$M$5657,MATCH(G638,Lithologies!$A$2:$A$5657&amp;" "&amp;Lithologies!$B$2:$B$5657,0),7)</f>
        <v>CHECK</v>
      </c>
      <c r="I638" s="23" t="str" cm="1">
        <f t="array" ref="I638">INDEX(Lithologies!$A$2:$M$5657,MATCH(G638,Lithologies!$A$2:$A$5657&amp;" "&amp;Lithologies!$B$2:$B$5657,0),8)</f>
        <v>Gravel</v>
      </c>
      <c r="J638" s="27" t="str" cm="1">
        <f t="array" ref="J638">INDEX(Lithologies!$A$2:$M$5657,MATCH(G638,Lithologies!$A$2:$A$5657&amp;" "&amp;Lithologies!$B$2:$B$5657,0),9)</f>
        <v>Gravel</v>
      </c>
      <c r="K638" s="1"/>
    </row>
    <row r="639" spans="7:11" x14ac:dyDescent="0.25">
      <c r="G639" t="str">
        <v>Gravel Very Fine</v>
      </c>
      <c r="H639" s="22" t="str" cm="1">
        <f t="array" ref="H639">INDEX(Lithologies!$A$2:$M$5657,MATCH(G639,Lithologies!$A$2:$A$5657&amp;" "&amp;Lithologies!$B$2:$B$5657,0),7)</f>
        <v>CHECK</v>
      </c>
      <c r="I639" s="23" t="str" cm="1">
        <f t="array" ref="I639">INDEX(Lithologies!$A$2:$M$5657,MATCH(G639,Lithologies!$A$2:$A$5657&amp;" "&amp;Lithologies!$B$2:$B$5657,0),8)</f>
        <v>Gravel</v>
      </c>
      <c r="J639" s="27" t="str" cm="1">
        <f t="array" ref="J639">INDEX(Lithologies!$A$2:$M$5657,MATCH(G639,Lithologies!$A$2:$A$5657&amp;" "&amp;Lithologies!$B$2:$B$5657,0),9)</f>
        <v>Gravel</v>
      </c>
      <c r="K639" s="1"/>
    </row>
    <row r="640" spans="7:11" x14ac:dyDescent="0.25">
      <c r="G640" t="str">
        <v>Gravel Very Fine-Coarse</v>
      </c>
      <c r="H640" s="22" t="str" cm="1">
        <f t="array" ref="H640">INDEX(Lithologies!$A$2:$M$5657,MATCH(G640,Lithologies!$A$2:$A$5657&amp;" "&amp;Lithologies!$B$2:$B$5657,0),7)</f>
        <v>CHECK</v>
      </c>
      <c r="I640" s="23" t="str" cm="1">
        <f t="array" ref="I640">INDEX(Lithologies!$A$2:$M$5657,MATCH(G640,Lithologies!$A$2:$A$5657&amp;" "&amp;Lithologies!$B$2:$B$5657,0),8)</f>
        <v>Gravel</v>
      </c>
      <c r="J640" s="27" t="str" cm="1">
        <f t="array" ref="J640">INDEX(Lithologies!$A$2:$M$5657,MATCH(G640,Lithologies!$A$2:$A$5657&amp;" "&amp;Lithologies!$B$2:$B$5657,0),9)</f>
        <v>Gravel</v>
      </c>
      <c r="K640" s="1"/>
    </row>
    <row r="641" spans="7:11" x14ac:dyDescent="0.25">
      <c r="G641" t="str">
        <v>Gravel Very Fine-Fine</v>
      </c>
      <c r="H641" s="22" t="str" cm="1">
        <f t="array" ref="H641">INDEX(Lithologies!$A$2:$M$5657,MATCH(G641,Lithologies!$A$2:$A$5657&amp;" "&amp;Lithologies!$B$2:$B$5657,0),7)</f>
        <v>CHECK</v>
      </c>
      <c r="I641" s="23" t="str" cm="1">
        <f t="array" ref="I641">INDEX(Lithologies!$A$2:$M$5657,MATCH(G641,Lithologies!$A$2:$A$5657&amp;" "&amp;Lithologies!$B$2:$B$5657,0),8)</f>
        <v>Gravel</v>
      </c>
      <c r="J641" s="27" t="str" cm="1">
        <f t="array" ref="J641">INDEX(Lithologies!$A$2:$M$5657,MATCH(G641,Lithologies!$A$2:$A$5657&amp;" "&amp;Lithologies!$B$2:$B$5657,0),9)</f>
        <v>Gravel</v>
      </c>
      <c r="K641" s="1"/>
    </row>
    <row r="642" spans="7:11" x14ac:dyDescent="0.25">
      <c r="G642" t="str">
        <v>Gravel Very Fine-Medium</v>
      </c>
      <c r="H642" s="22" t="str" cm="1">
        <f t="array" ref="H642">INDEX(Lithologies!$A$2:$M$5657,MATCH(G642,Lithologies!$A$2:$A$5657&amp;" "&amp;Lithologies!$B$2:$B$5657,0),7)</f>
        <v>CHECK</v>
      </c>
      <c r="I642" s="23" t="str" cm="1">
        <f t="array" ref="I642">INDEX(Lithologies!$A$2:$M$5657,MATCH(G642,Lithologies!$A$2:$A$5657&amp;" "&amp;Lithologies!$B$2:$B$5657,0),8)</f>
        <v>Gravel</v>
      </c>
      <c r="J642" s="27" t="str" cm="1">
        <f t="array" ref="J642">INDEX(Lithologies!$A$2:$M$5657,MATCH(G642,Lithologies!$A$2:$A$5657&amp;" "&amp;Lithologies!$B$2:$B$5657,0),9)</f>
        <v>Gravel</v>
      </c>
      <c r="K642" s="1"/>
    </row>
    <row r="643" spans="7:11" x14ac:dyDescent="0.25">
      <c r="G643" t="str">
        <v>Gravel Very Hard</v>
      </c>
      <c r="H643" s="22" t="str" cm="1">
        <f t="array" ref="H643">INDEX(Lithologies!$A$2:$M$5657,MATCH(G643,Lithologies!$A$2:$A$5657&amp;" "&amp;Lithologies!$B$2:$B$5657,0),7)</f>
        <v>CHECK</v>
      </c>
      <c r="I643" s="23" t="str" cm="1">
        <f t="array" ref="I643">INDEX(Lithologies!$A$2:$M$5657,MATCH(G643,Lithologies!$A$2:$A$5657&amp;" "&amp;Lithologies!$B$2:$B$5657,0),8)</f>
        <v>Gravel</v>
      </c>
      <c r="J643" s="27" t="str" cm="1">
        <f t="array" ref="J643">INDEX(Lithologies!$A$2:$M$5657,MATCH(G643,Lithologies!$A$2:$A$5657&amp;" "&amp;Lithologies!$B$2:$B$5657,0),9)</f>
        <v>Gravel</v>
      </c>
      <c r="K643" s="1"/>
    </row>
    <row r="644" spans="7:11" x14ac:dyDescent="0.25">
      <c r="G644" t="str">
        <v>Gravel W/Boulders</v>
      </c>
      <c r="H644" s="22" t="str" cm="1">
        <f t="array" ref="H644">INDEX(Lithologies!$A$2:$M$5657,MATCH(G644,Lithologies!$A$2:$A$5657&amp;" "&amp;Lithologies!$B$2:$B$5657,0),7)</f>
        <v>CHECK</v>
      </c>
      <c r="I644" s="23" t="str" cm="1">
        <f t="array" ref="I644">INDEX(Lithologies!$A$2:$M$5657,MATCH(G644,Lithologies!$A$2:$A$5657&amp;" "&amp;Lithologies!$B$2:$B$5657,0),8)</f>
        <v>Gravel</v>
      </c>
      <c r="J644" s="27" t="str" cm="1">
        <f t="array" ref="J644">INDEX(Lithologies!$A$2:$M$5657,MATCH(G644,Lithologies!$A$2:$A$5657&amp;" "&amp;Lithologies!$B$2:$B$5657,0),9)</f>
        <v>Gravel</v>
      </c>
      <c r="K644" s="1"/>
    </row>
    <row r="645" spans="7:11" x14ac:dyDescent="0.25">
      <c r="G645" t="str">
        <v>Gravel W/Coal</v>
      </c>
      <c r="H645" s="22" t="str" cm="1">
        <f t="array" ref="H645">INDEX(Lithologies!$A$2:$M$5657,MATCH(G645,Lithologies!$A$2:$A$5657&amp;" "&amp;Lithologies!$B$2:$B$5657,0),7)</f>
        <v>CHECK</v>
      </c>
      <c r="I645" s="23" t="str" cm="1">
        <f t="array" ref="I645">INDEX(Lithologies!$A$2:$M$5657,MATCH(G645,Lithologies!$A$2:$A$5657&amp;" "&amp;Lithologies!$B$2:$B$5657,0),8)</f>
        <v>Gravel</v>
      </c>
      <c r="J645" s="27" t="str" cm="1">
        <f t="array" ref="J645">INDEX(Lithologies!$A$2:$M$5657,MATCH(G645,Lithologies!$A$2:$A$5657&amp;" "&amp;Lithologies!$B$2:$B$5657,0),9)</f>
        <v>Gravel</v>
      </c>
      <c r="K645" s="1"/>
    </row>
    <row r="646" spans="7:11" x14ac:dyDescent="0.25">
      <c r="G646" t="str">
        <v>Gravel W/Cobbles</v>
      </c>
      <c r="H646" s="22" t="str" cm="1">
        <f t="array" ref="H646">INDEX(Lithologies!$A$2:$M$5657,MATCH(G646,Lithologies!$A$2:$A$5657&amp;" "&amp;Lithologies!$B$2:$B$5657,0),7)</f>
        <v>CHECK</v>
      </c>
      <c r="I646" s="23" t="str" cm="1">
        <f t="array" ref="I646">INDEX(Lithologies!$A$2:$M$5657,MATCH(G646,Lithologies!$A$2:$A$5657&amp;" "&amp;Lithologies!$B$2:$B$5657,0),8)</f>
        <v>Gravel</v>
      </c>
      <c r="J646" s="27" t="str" cm="1">
        <f t="array" ref="J646">INDEX(Lithologies!$A$2:$M$5657,MATCH(G646,Lithologies!$A$2:$A$5657&amp;" "&amp;Lithologies!$B$2:$B$5657,0),9)</f>
        <v>Gravel</v>
      </c>
      <c r="K646" s="1"/>
    </row>
    <row r="647" spans="7:11" x14ac:dyDescent="0.25">
      <c r="G647" t="str">
        <v>Gravel W/Gravel</v>
      </c>
      <c r="H647" s="22" t="str" cm="1">
        <f t="array" ref="H647">INDEX(Lithologies!$A$2:$M$5657,MATCH(G647,Lithologies!$A$2:$A$5657&amp;" "&amp;Lithologies!$B$2:$B$5657,0),7)</f>
        <v>CHECK</v>
      </c>
      <c r="I647" s="23" t="str" cm="1">
        <f t="array" ref="I647">INDEX(Lithologies!$A$2:$M$5657,MATCH(G647,Lithologies!$A$2:$A$5657&amp;" "&amp;Lithologies!$B$2:$B$5657,0),8)</f>
        <v>Gravel</v>
      </c>
      <c r="J647" s="27" t="str" cm="1">
        <f t="array" ref="J647">INDEX(Lithologies!$A$2:$M$5657,MATCH(G647,Lithologies!$A$2:$A$5657&amp;" "&amp;Lithologies!$B$2:$B$5657,0),9)</f>
        <v>Gravel</v>
      </c>
      <c r="K647" s="1"/>
    </row>
    <row r="648" spans="7:11" x14ac:dyDescent="0.25">
      <c r="G648" t="str">
        <v>Gravel W/Gypsum</v>
      </c>
      <c r="H648" s="22" t="str" cm="1">
        <f t="array" ref="H648">INDEX(Lithologies!$A$2:$M$5657,MATCH(G648,Lithologies!$A$2:$A$5657&amp;" "&amp;Lithologies!$B$2:$B$5657,0),7)</f>
        <v>CHECK</v>
      </c>
      <c r="I648" s="23" t="str" cm="1">
        <f t="array" ref="I648">INDEX(Lithologies!$A$2:$M$5657,MATCH(G648,Lithologies!$A$2:$A$5657&amp;" "&amp;Lithologies!$B$2:$B$5657,0),8)</f>
        <v>Gravel</v>
      </c>
      <c r="J648" s="27" t="str" cm="1">
        <f t="array" ref="J648">INDEX(Lithologies!$A$2:$M$5657,MATCH(G648,Lithologies!$A$2:$A$5657&amp;" "&amp;Lithologies!$B$2:$B$5657,0),9)</f>
        <v>Gravel</v>
      </c>
      <c r="K648" s="1"/>
    </row>
    <row r="649" spans="7:11" x14ac:dyDescent="0.25">
      <c r="G649" t="str">
        <v>Gravel W/Limestone</v>
      </c>
      <c r="H649" s="22" t="str" cm="1">
        <f t="array" ref="H649">INDEX(Lithologies!$A$2:$M$5657,MATCH(G649,Lithologies!$A$2:$A$5657&amp;" "&amp;Lithologies!$B$2:$B$5657,0),7)</f>
        <v>CHECK</v>
      </c>
      <c r="I649" s="23" t="str" cm="1">
        <f t="array" ref="I649">INDEX(Lithologies!$A$2:$M$5657,MATCH(G649,Lithologies!$A$2:$A$5657&amp;" "&amp;Lithologies!$B$2:$B$5657,0),8)</f>
        <v>Gravel</v>
      </c>
      <c r="J649" s="27" t="str" cm="1">
        <f t="array" ref="J649">INDEX(Lithologies!$A$2:$M$5657,MATCH(G649,Lithologies!$A$2:$A$5657&amp;" "&amp;Lithologies!$B$2:$B$5657,0),9)</f>
        <v>Gravel</v>
      </c>
      <c r="K649" s="1"/>
    </row>
    <row r="650" spans="7:11" x14ac:dyDescent="0.25">
      <c r="G650" t="str">
        <v>Gravel W/Pyrite</v>
      </c>
      <c r="H650" s="22" t="str" cm="1">
        <f t="array" ref="H650">INDEX(Lithologies!$A$2:$M$5657,MATCH(G650,Lithologies!$A$2:$A$5657&amp;" "&amp;Lithologies!$B$2:$B$5657,0),7)</f>
        <v>CHECK</v>
      </c>
      <c r="I650" s="23" t="str" cm="1">
        <f t="array" ref="I650">INDEX(Lithologies!$A$2:$M$5657,MATCH(G650,Lithologies!$A$2:$A$5657&amp;" "&amp;Lithologies!$B$2:$B$5657,0),8)</f>
        <v>Gravel</v>
      </c>
      <c r="J650" s="27" t="str" cm="1">
        <f t="array" ref="J650">INDEX(Lithologies!$A$2:$M$5657,MATCH(G650,Lithologies!$A$2:$A$5657&amp;" "&amp;Lithologies!$B$2:$B$5657,0),9)</f>
        <v>Gravel</v>
      </c>
      <c r="K650" s="1"/>
    </row>
    <row r="651" spans="7:11" x14ac:dyDescent="0.25">
      <c r="G651" t="str">
        <v>Gravel W/Sandstone</v>
      </c>
      <c r="H651" s="22" t="str" cm="1">
        <f t="array" ref="H651">INDEX(Lithologies!$A$2:$M$5657,MATCH(G651,Lithologies!$A$2:$A$5657&amp;" "&amp;Lithologies!$B$2:$B$5657,0),7)</f>
        <v>CHECK</v>
      </c>
      <c r="I651" s="23" t="str" cm="1">
        <f t="array" ref="I651">INDEX(Lithologies!$A$2:$M$5657,MATCH(G651,Lithologies!$A$2:$A$5657&amp;" "&amp;Lithologies!$B$2:$B$5657,0),8)</f>
        <v>Gravel</v>
      </c>
      <c r="J651" s="27" t="str" cm="1">
        <f t="array" ref="J651">INDEX(Lithologies!$A$2:$M$5657,MATCH(G651,Lithologies!$A$2:$A$5657&amp;" "&amp;Lithologies!$B$2:$B$5657,0),9)</f>
        <v>Gravel</v>
      </c>
      <c r="K651" s="1"/>
    </row>
    <row r="652" spans="7:11" x14ac:dyDescent="0.25">
      <c r="G652" t="str">
        <v>Gravel W/Shale</v>
      </c>
      <c r="H652" s="22" t="str" cm="1">
        <f t="array" ref="H652">INDEX(Lithologies!$A$2:$M$5657,MATCH(G652,Lithologies!$A$2:$A$5657&amp;" "&amp;Lithologies!$B$2:$B$5657,0),7)</f>
        <v>CHECK</v>
      </c>
      <c r="I652" s="23" t="str" cm="1">
        <f t="array" ref="I652">INDEX(Lithologies!$A$2:$M$5657,MATCH(G652,Lithologies!$A$2:$A$5657&amp;" "&amp;Lithologies!$B$2:$B$5657,0),8)</f>
        <v>Gravel</v>
      </c>
      <c r="J652" s="27" t="str" cm="1">
        <f t="array" ref="J652">INDEX(Lithologies!$A$2:$M$5657,MATCH(G652,Lithologies!$A$2:$A$5657&amp;" "&amp;Lithologies!$B$2:$B$5657,0),9)</f>
        <v>Gravel</v>
      </c>
      <c r="K652" s="1"/>
    </row>
    <row r="653" spans="7:11" x14ac:dyDescent="0.25">
      <c r="G653" t="str">
        <v>Gravel W/Silt</v>
      </c>
      <c r="H653" s="22" t="str" cm="1">
        <f t="array" ref="H653">INDEX(Lithologies!$A$2:$M$5657,MATCH(G653,Lithologies!$A$2:$A$5657&amp;" "&amp;Lithologies!$B$2:$B$5657,0),7)</f>
        <v>CHECK</v>
      </c>
      <c r="I653" s="23" t="str" cm="1">
        <f t="array" ref="I653">INDEX(Lithologies!$A$2:$M$5657,MATCH(G653,Lithologies!$A$2:$A$5657&amp;" "&amp;Lithologies!$B$2:$B$5657,0),8)</f>
        <v>Sand &amp; Gravel</v>
      </c>
      <c r="J653" s="27" t="str" cm="1">
        <f t="array" ref="J653">INDEX(Lithologies!$A$2:$M$5657,MATCH(G653,Lithologies!$A$2:$A$5657&amp;" "&amp;Lithologies!$B$2:$B$5657,0),9)</f>
        <v>Sand &amp; Gravel</v>
      </c>
      <c r="K653" s="1"/>
    </row>
    <row r="654" spans="7:11" x14ac:dyDescent="0.25">
      <c r="G654" t="str">
        <v>Gravel Weathered</v>
      </c>
      <c r="H654" s="22" t="str" cm="1">
        <f t="array" ref="H654">INDEX(Lithologies!$A$2:$M$5657,MATCH(G654,Lithologies!$A$2:$A$5657&amp;" "&amp;Lithologies!$B$2:$B$5657,0),7)</f>
        <v>CHECK</v>
      </c>
      <c r="I654" s="23" t="str" cm="1">
        <f t="array" ref="I654">INDEX(Lithologies!$A$2:$M$5657,MATCH(G654,Lithologies!$A$2:$A$5657&amp;" "&amp;Lithologies!$B$2:$B$5657,0),8)</f>
        <v>Gravel</v>
      </c>
      <c r="J654" s="27" t="str" cm="1">
        <f t="array" ref="J654">INDEX(Lithologies!$A$2:$M$5657,MATCH(G654,Lithologies!$A$2:$A$5657&amp;" "&amp;Lithologies!$B$2:$B$5657,0),9)</f>
        <v>Gravel</v>
      </c>
      <c r="K654" s="1"/>
    </row>
    <row r="655" spans="7:11" x14ac:dyDescent="0.25">
      <c r="G655" t="str">
        <v>Gravel Wood</v>
      </c>
      <c r="H655" s="22" t="str" cm="1">
        <f t="array" ref="H655">INDEX(Lithologies!$A$2:$M$5657,MATCH(G655,Lithologies!$A$2:$A$5657&amp;" "&amp;Lithologies!$B$2:$B$5657,0),7)</f>
        <v>CHECK</v>
      </c>
      <c r="I655" s="23" t="str" cm="1">
        <f t="array" ref="I655">INDEX(Lithologies!$A$2:$M$5657,MATCH(G655,Lithologies!$A$2:$A$5657&amp;" "&amp;Lithologies!$B$2:$B$5657,0),8)</f>
        <v>Gravel</v>
      </c>
      <c r="J655" s="27" t="str" cm="1">
        <f t="array" ref="J655">INDEX(Lithologies!$A$2:$M$5657,MATCH(G655,Lithologies!$A$2:$A$5657&amp;" "&amp;Lithologies!$B$2:$B$5657,0),9)</f>
        <v>Gravel</v>
      </c>
      <c r="K655" s="1"/>
    </row>
    <row r="656" spans="7:11" x14ac:dyDescent="0.25">
      <c r="G656" t="str">
        <v>Gravel &amp; Boulders Broken</v>
      </c>
      <c r="H656" s="22" t="str" cm="1">
        <f t="array" ref="H656">INDEX(Lithologies!$A$2:$M$5657,MATCH(G656,Lithologies!$A$2:$A$5657&amp;" "&amp;Lithologies!$B$2:$B$5657,0),7)</f>
        <v>CHECK</v>
      </c>
      <c r="I656" s="23" t="str" cm="1">
        <f t="array" ref="I656">INDEX(Lithologies!$A$2:$M$5657,MATCH(G656,Lithologies!$A$2:$A$5657&amp;" "&amp;Lithologies!$B$2:$B$5657,0),8)</f>
        <v>Gravel</v>
      </c>
      <c r="J656" s="27" t="str" cm="1">
        <f t="array" ref="J656">INDEX(Lithologies!$A$2:$M$5657,MATCH(G656,Lithologies!$A$2:$A$5657&amp;" "&amp;Lithologies!$B$2:$B$5657,0),9)</f>
        <v>Gravel</v>
      </c>
      <c r="K656" s="1"/>
    </row>
    <row r="657" spans="7:11" x14ac:dyDescent="0.25">
      <c r="G657" t="str">
        <v>Gravel &amp; Boulders Cemented</v>
      </c>
      <c r="H657" s="22" t="str" cm="1">
        <f t="array" ref="H657">INDEX(Lithologies!$A$2:$M$5657,MATCH(G657,Lithologies!$A$2:$A$5657&amp;" "&amp;Lithologies!$B$2:$B$5657,0),7)</f>
        <v>CHECK</v>
      </c>
      <c r="I657" s="23" t="str" cm="1">
        <f t="array" ref="I657">INDEX(Lithologies!$A$2:$M$5657,MATCH(G657,Lithologies!$A$2:$A$5657&amp;" "&amp;Lithologies!$B$2:$B$5657,0),8)</f>
        <v>Gravel</v>
      </c>
      <c r="J657" s="27" t="str" cm="1">
        <f t="array" ref="J657">INDEX(Lithologies!$A$2:$M$5657,MATCH(G657,Lithologies!$A$2:$A$5657&amp;" "&amp;Lithologies!$B$2:$B$5657,0),9)</f>
        <v>Gravel</v>
      </c>
      <c r="K657" s="1"/>
    </row>
    <row r="658" spans="7:11" x14ac:dyDescent="0.25">
      <c r="G658" t="str">
        <v>Gravel &amp; Boulders Clayey</v>
      </c>
      <c r="H658" s="22" t="str" cm="1">
        <f t="array" ref="H658">INDEX(Lithologies!$A$2:$M$5657,MATCH(G658,Lithologies!$A$2:$A$5657&amp;" "&amp;Lithologies!$B$2:$B$5657,0),7)</f>
        <v>CHECK</v>
      </c>
      <c r="I658" s="23" t="str" cm="1">
        <f t="array" ref="I658">INDEX(Lithologies!$A$2:$M$5657,MATCH(G658,Lithologies!$A$2:$A$5657&amp;" "&amp;Lithologies!$B$2:$B$5657,0),8)</f>
        <v>Diamicton</v>
      </c>
      <c r="J658" s="27" t="str" cm="1">
        <f t="array" ref="J658">INDEX(Lithologies!$A$2:$M$5657,MATCH(G658,Lithologies!$A$2:$A$5657&amp;" "&amp;Lithologies!$B$2:$B$5657,0),9)</f>
        <v>Diamicton</v>
      </c>
      <c r="K658" s="1"/>
    </row>
    <row r="659" spans="7:11" x14ac:dyDescent="0.25">
      <c r="G659" t="str">
        <v>Gravel &amp; Boulders Coarse</v>
      </c>
      <c r="H659" s="22" t="str" cm="1">
        <f t="array" ref="H659">INDEX(Lithologies!$A$2:$M$5657,MATCH(G659,Lithologies!$A$2:$A$5657&amp;" "&amp;Lithologies!$B$2:$B$5657,0),7)</f>
        <v>CHECK</v>
      </c>
      <c r="I659" s="23" t="str" cm="1">
        <f t="array" ref="I659">INDEX(Lithologies!$A$2:$M$5657,MATCH(G659,Lithologies!$A$2:$A$5657&amp;" "&amp;Lithologies!$B$2:$B$5657,0),8)</f>
        <v>Gravel</v>
      </c>
      <c r="J659" s="27" t="str" cm="1">
        <f t="array" ref="J659">INDEX(Lithologies!$A$2:$M$5657,MATCH(G659,Lithologies!$A$2:$A$5657&amp;" "&amp;Lithologies!$B$2:$B$5657,0),9)</f>
        <v>Gravel</v>
      </c>
      <c r="K659" s="1"/>
    </row>
    <row r="660" spans="7:11" x14ac:dyDescent="0.25">
      <c r="G660" t="str">
        <v>Gravel &amp; Boulders Dense</v>
      </c>
      <c r="H660" s="22" t="str" cm="1">
        <f t="array" ref="H660">INDEX(Lithologies!$A$2:$M$5657,MATCH(G660,Lithologies!$A$2:$A$5657&amp;" "&amp;Lithologies!$B$2:$B$5657,0),7)</f>
        <v>CHECK</v>
      </c>
      <c r="I660" s="23" t="str" cm="1">
        <f t="array" ref="I660">INDEX(Lithologies!$A$2:$M$5657,MATCH(G660,Lithologies!$A$2:$A$5657&amp;" "&amp;Lithologies!$B$2:$B$5657,0),8)</f>
        <v>Gravel</v>
      </c>
      <c r="J660" s="27" t="str" cm="1">
        <f t="array" ref="J660">INDEX(Lithologies!$A$2:$M$5657,MATCH(G660,Lithologies!$A$2:$A$5657&amp;" "&amp;Lithologies!$B$2:$B$5657,0),9)</f>
        <v>Gravel</v>
      </c>
      <c r="K660" s="1"/>
    </row>
    <row r="661" spans="7:11" x14ac:dyDescent="0.25">
      <c r="G661" t="str">
        <v>Gravel &amp; Boulders Dry</v>
      </c>
      <c r="H661" s="22" t="str" cm="1">
        <f t="array" ref="H661">INDEX(Lithologies!$A$2:$M$5657,MATCH(G661,Lithologies!$A$2:$A$5657&amp;" "&amp;Lithologies!$B$2:$B$5657,0),7)</f>
        <v>CHECK</v>
      </c>
      <c r="I661" s="23" t="str" cm="1">
        <f t="array" ref="I661">INDEX(Lithologies!$A$2:$M$5657,MATCH(G661,Lithologies!$A$2:$A$5657&amp;" "&amp;Lithologies!$B$2:$B$5657,0),8)</f>
        <v>Gravel</v>
      </c>
      <c r="J661" s="27" t="str" cm="1">
        <f t="array" ref="J661">INDEX(Lithologies!$A$2:$M$5657,MATCH(G661,Lithologies!$A$2:$A$5657&amp;" "&amp;Lithologies!$B$2:$B$5657,0),9)</f>
        <v>Gravel</v>
      </c>
      <c r="K661" s="1"/>
    </row>
    <row r="662" spans="7:11" x14ac:dyDescent="0.25">
      <c r="G662" t="str">
        <v>Gravel &amp; Boulders Fill</v>
      </c>
      <c r="H662" s="22" t="str" cm="1">
        <f t="array" ref="H662">INDEX(Lithologies!$A$2:$M$5657,MATCH(G662,Lithologies!$A$2:$A$5657&amp;" "&amp;Lithologies!$B$2:$B$5657,0),7)</f>
        <v>CHECK</v>
      </c>
      <c r="I662" s="23" t="str" cm="1">
        <f t="array" ref="I662">INDEX(Lithologies!$A$2:$M$5657,MATCH(G662,Lithologies!$A$2:$A$5657&amp;" "&amp;Lithologies!$B$2:$B$5657,0),8)</f>
        <v>Unknown or No Record</v>
      </c>
      <c r="J662" s="27" t="str" cm="1">
        <f t="array" ref="J662">INDEX(Lithologies!$A$2:$M$5657,MATCH(G662,Lithologies!$A$2:$A$5657&amp;" "&amp;Lithologies!$B$2:$B$5657,0),9)</f>
        <v>Unknown or No Record</v>
      </c>
      <c r="K662" s="1"/>
    </row>
    <row r="663" spans="7:11" x14ac:dyDescent="0.25">
      <c r="G663" t="str">
        <v>Gravel &amp; Boulders Fine</v>
      </c>
      <c r="H663" s="22" t="str" cm="1">
        <f t="array" ref="H663">INDEX(Lithologies!$A$2:$M$5657,MATCH(G663,Lithologies!$A$2:$A$5657&amp;" "&amp;Lithologies!$B$2:$B$5657,0),7)</f>
        <v>CHECK</v>
      </c>
      <c r="I663" s="23" t="str" cm="1">
        <f t="array" ref="I663">INDEX(Lithologies!$A$2:$M$5657,MATCH(G663,Lithologies!$A$2:$A$5657&amp;" "&amp;Lithologies!$B$2:$B$5657,0),8)</f>
        <v>Gravel</v>
      </c>
      <c r="J663" s="27" t="str" cm="1">
        <f t="array" ref="J663">INDEX(Lithologies!$A$2:$M$5657,MATCH(G663,Lithologies!$A$2:$A$5657&amp;" "&amp;Lithologies!$B$2:$B$5657,0),9)</f>
        <v>Gravel</v>
      </c>
      <c r="K663" s="1"/>
    </row>
    <row r="664" spans="7:11" x14ac:dyDescent="0.25">
      <c r="G664" t="str">
        <v>Gravel &amp; Boulders Fine To Coarse</v>
      </c>
      <c r="H664" s="22" t="str" cm="1">
        <f t="array" ref="H664">INDEX(Lithologies!$A$2:$M$5657,MATCH(G664,Lithologies!$A$2:$A$5657&amp;" "&amp;Lithologies!$B$2:$B$5657,0),7)</f>
        <v>CHECK</v>
      </c>
      <c r="I664" s="23" t="str" cm="1">
        <f t="array" ref="I664">INDEX(Lithologies!$A$2:$M$5657,MATCH(G664,Lithologies!$A$2:$A$5657&amp;" "&amp;Lithologies!$B$2:$B$5657,0),8)</f>
        <v>Gravel</v>
      </c>
      <c r="J664" s="27" t="str" cm="1">
        <f t="array" ref="J664">INDEX(Lithologies!$A$2:$M$5657,MATCH(G664,Lithologies!$A$2:$A$5657&amp;" "&amp;Lithologies!$B$2:$B$5657,0),9)</f>
        <v>Gravel</v>
      </c>
      <c r="K664" s="1"/>
    </row>
    <row r="665" spans="7:11" x14ac:dyDescent="0.25">
      <c r="G665" t="str">
        <v>Gravel &amp; Boulders Fractured</v>
      </c>
      <c r="H665" s="22" t="str" cm="1">
        <f t="array" ref="H665">INDEX(Lithologies!$A$2:$M$5657,MATCH(G665,Lithologies!$A$2:$A$5657&amp;" "&amp;Lithologies!$B$2:$B$5657,0),7)</f>
        <v>CHECK</v>
      </c>
      <c r="I665" s="23" t="str" cm="1">
        <f t="array" ref="I665">INDEX(Lithologies!$A$2:$M$5657,MATCH(G665,Lithologies!$A$2:$A$5657&amp;" "&amp;Lithologies!$B$2:$B$5657,0),8)</f>
        <v>Gravel</v>
      </c>
      <c r="J665" s="27" t="str" cm="1">
        <f t="array" ref="J665">INDEX(Lithologies!$A$2:$M$5657,MATCH(G665,Lithologies!$A$2:$A$5657&amp;" "&amp;Lithologies!$B$2:$B$5657,0),9)</f>
        <v>Gravel</v>
      </c>
      <c r="K665" s="1"/>
    </row>
    <row r="666" spans="7:11" x14ac:dyDescent="0.25">
      <c r="G666" t="str">
        <v>Gravel &amp; Boulders Gravely</v>
      </c>
      <c r="H666" s="22" t="str" cm="1">
        <f t="array" ref="H666">INDEX(Lithologies!$A$2:$M$5657,MATCH(G666,Lithologies!$A$2:$A$5657&amp;" "&amp;Lithologies!$B$2:$B$5657,0),7)</f>
        <v>CHECK</v>
      </c>
      <c r="I666" s="23" t="str" cm="1">
        <f t="array" ref="I666">INDEX(Lithologies!$A$2:$M$5657,MATCH(G666,Lithologies!$A$2:$A$5657&amp;" "&amp;Lithologies!$B$2:$B$5657,0),8)</f>
        <v>Gravel</v>
      </c>
      <c r="J666" s="27" t="str" cm="1">
        <f t="array" ref="J666">INDEX(Lithologies!$A$2:$M$5657,MATCH(G666,Lithologies!$A$2:$A$5657&amp;" "&amp;Lithologies!$B$2:$B$5657,0),9)</f>
        <v>Gravel</v>
      </c>
      <c r="K666" s="1"/>
    </row>
    <row r="667" spans="7:11" x14ac:dyDescent="0.25">
      <c r="G667" t="str">
        <v>Gravel &amp; Boulders Hard</v>
      </c>
      <c r="H667" s="22" t="str" cm="1">
        <f t="array" ref="H667">INDEX(Lithologies!$A$2:$M$5657,MATCH(G667,Lithologies!$A$2:$A$5657&amp;" "&amp;Lithologies!$B$2:$B$5657,0),7)</f>
        <v>CHECK</v>
      </c>
      <c r="I667" s="23" t="str" cm="1">
        <f t="array" ref="I667">INDEX(Lithologies!$A$2:$M$5657,MATCH(G667,Lithologies!$A$2:$A$5657&amp;" "&amp;Lithologies!$B$2:$B$5657,0),8)</f>
        <v>Gravel</v>
      </c>
      <c r="J667" s="27" t="str" cm="1">
        <f t="array" ref="J667">INDEX(Lithologies!$A$2:$M$5657,MATCH(G667,Lithologies!$A$2:$A$5657&amp;" "&amp;Lithologies!$B$2:$B$5657,0),9)</f>
        <v>Gravel</v>
      </c>
      <c r="K667" s="1"/>
    </row>
    <row r="668" spans="7:11" x14ac:dyDescent="0.25">
      <c r="G668" t="str">
        <v>Gravel &amp; Boulders Heaving/Quick</v>
      </c>
      <c r="H668" s="22" t="str" cm="1">
        <f t="array" ref="H668">INDEX(Lithologies!$A$2:$M$5657,MATCH(G668,Lithologies!$A$2:$A$5657&amp;" "&amp;Lithologies!$B$2:$B$5657,0),7)</f>
        <v>CHECK</v>
      </c>
      <c r="I668" s="23" t="str" cm="1">
        <f t="array" ref="I668">INDEX(Lithologies!$A$2:$M$5657,MATCH(G668,Lithologies!$A$2:$A$5657&amp;" "&amp;Lithologies!$B$2:$B$5657,0),8)</f>
        <v>Gravel</v>
      </c>
      <c r="J668" s="27" t="str" cm="1">
        <f t="array" ref="J668">INDEX(Lithologies!$A$2:$M$5657,MATCH(G668,Lithologies!$A$2:$A$5657&amp;" "&amp;Lithologies!$B$2:$B$5657,0),9)</f>
        <v>Gravel</v>
      </c>
      <c r="K668" s="1"/>
    </row>
    <row r="669" spans="7:11" x14ac:dyDescent="0.25">
      <c r="G669" t="str">
        <v>Gravel &amp; Boulders Medium</v>
      </c>
      <c r="H669" s="22" t="str" cm="1">
        <f t="array" ref="H669">INDEX(Lithologies!$A$2:$M$5657,MATCH(G669,Lithologies!$A$2:$A$5657&amp;" "&amp;Lithologies!$B$2:$B$5657,0),7)</f>
        <v>CHECK</v>
      </c>
      <c r="I669" s="23" t="str" cm="1">
        <f t="array" ref="I669">INDEX(Lithologies!$A$2:$M$5657,MATCH(G669,Lithologies!$A$2:$A$5657&amp;" "&amp;Lithologies!$B$2:$B$5657,0),8)</f>
        <v>Gravel</v>
      </c>
      <c r="J669" s="27" t="str" cm="1">
        <f t="array" ref="J669">INDEX(Lithologies!$A$2:$M$5657,MATCH(G669,Lithologies!$A$2:$A$5657&amp;" "&amp;Lithologies!$B$2:$B$5657,0),9)</f>
        <v>Gravel</v>
      </c>
      <c r="K669" s="1"/>
    </row>
    <row r="670" spans="7:11" x14ac:dyDescent="0.25">
      <c r="G670" t="str">
        <v>Gravel &amp; Boulders Medium To Coarse</v>
      </c>
      <c r="H670" s="22" t="str" cm="1">
        <f t="array" ref="H670">INDEX(Lithologies!$A$2:$M$5657,MATCH(G670,Lithologies!$A$2:$A$5657&amp;" "&amp;Lithologies!$B$2:$B$5657,0),7)</f>
        <v>CHECK</v>
      </c>
      <c r="I670" s="23" t="str" cm="1">
        <f t="array" ref="I670">INDEX(Lithologies!$A$2:$M$5657,MATCH(G670,Lithologies!$A$2:$A$5657&amp;" "&amp;Lithologies!$B$2:$B$5657,0),8)</f>
        <v>Gravel</v>
      </c>
      <c r="J670" s="27" t="str" cm="1">
        <f t="array" ref="J670">INDEX(Lithologies!$A$2:$M$5657,MATCH(G670,Lithologies!$A$2:$A$5657&amp;" "&amp;Lithologies!$B$2:$B$5657,0),9)</f>
        <v>Gravel</v>
      </c>
      <c r="K670" s="1"/>
    </row>
    <row r="671" spans="7:11" x14ac:dyDescent="0.25">
      <c r="G671" t="str">
        <v>Gravel &amp; Boulders Porous</v>
      </c>
      <c r="H671" s="22" t="str" cm="1">
        <f t="array" ref="H671">INDEX(Lithologies!$A$2:$M$5657,MATCH(G671,Lithologies!$A$2:$A$5657&amp;" "&amp;Lithologies!$B$2:$B$5657,0),7)</f>
        <v>CHECK</v>
      </c>
      <c r="I671" s="23" t="str" cm="1">
        <f t="array" ref="I671">INDEX(Lithologies!$A$2:$M$5657,MATCH(G671,Lithologies!$A$2:$A$5657&amp;" "&amp;Lithologies!$B$2:$B$5657,0),8)</f>
        <v>Gravel</v>
      </c>
      <c r="J671" s="27" t="str" cm="1">
        <f t="array" ref="J671">INDEX(Lithologies!$A$2:$M$5657,MATCH(G671,Lithologies!$A$2:$A$5657&amp;" "&amp;Lithologies!$B$2:$B$5657,0),9)</f>
        <v>Gravel</v>
      </c>
      <c r="K671" s="1"/>
    </row>
    <row r="672" spans="7:11" x14ac:dyDescent="0.25">
      <c r="G672" t="str">
        <v>Gravel &amp; Boulders Sandy</v>
      </c>
      <c r="H672" s="22" t="str" cm="1">
        <f t="array" ref="H672">INDEX(Lithologies!$A$2:$M$5657,MATCH(G672,Lithologies!$A$2:$A$5657&amp;" "&amp;Lithologies!$B$2:$B$5657,0),7)</f>
        <v>CHECK</v>
      </c>
      <c r="I672" s="23" t="str" cm="1">
        <f t="array" ref="I672">INDEX(Lithologies!$A$2:$M$5657,MATCH(G672,Lithologies!$A$2:$A$5657&amp;" "&amp;Lithologies!$B$2:$B$5657,0),8)</f>
        <v>Sand &amp; Gravel</v>
      </c>
      <c r="J672" s="27" t="str" cm="1">
        <f t="array" ref="J672">INDEX(Lithologies!$A$2:$M$5657,MATCH(G672,Lithologies!$A$2:$A$5657&amp;" "&amp;Lithologies!$B$2:$B$5657,0),9)</f>
        <v>Sand &amp; Gravel</v>
      </c>
      <c r="K672" s="1"/>
    </row>
    <row r="673" spans="7:11" x14ac:dyDescent="0.25">
      <c r="G673" t="str">
        <v>Gravel &amp; Boulders Silty</v>
      </c>
      <c r="H673" s="22" t="str" cm="1">
        <f t="array" ref="H673">INDEX(Lithologies!$A$2:$M$5657,MATCH(G673,Lithologies!$A$2:$A$5657&amp;" "&amp;Lithologies!$B$2:$B$5657,0),7)</f>
        <v>CHECK</v>
      </c>
      <c r="I673" s="23" t="str" cm="1">
        <f t="array" ref="I673">INDEX(Lithologies!$A$2:$M$5657,MATCH(G673,Lithologies!$A$2:$A$5657&amp;" "&amp;Lithologies!$B$2:$B$5657,0),8)</f>
        <v>Sand &amp; Gravel</v>
      </c>
      <c r="J673" s="27" t="str" cm="1">
        <f t="array" ref="J673">INDEX(Lithologies!$A$2:$M$5657,MATCH(G673,Lithologies!$A$2:$A$5657&amp;" "&amp;Lithologies!$B$2:$B$5657,0),9)</f>
        <v>Sand &amp; Gravel</v>
      </c>
      <c r="K673" s="1"/>
    </row>
    <row r="674" spans="7:11" x14ac:dyDescent="0.25">
      <c r="G674" t="str">
        <v>Gravel &amp; Boulders Soft</v>
      </c>
      <c r="H674" s="22" t="str" cm="1">
        <f t="array" ref="H674">INDEX(Lithologies!$A$2:$M$5657,MATCH(G674,Lithologies!$A$2:$A$5657&amp;" "&amp;Lithologies!$B$2:$B$5657,0),7)</f>
        <v>CHECK</v>
      </c>
      <c r="I674" s="23" t="str" cm="1">
        <f t="array" ref="I674">INDEX(Lithologies!$A$2:$M$5657,MATCH(G674,Lithologies!$A$2:$A$5657&amp;" "&amp;Lithologies!$B$2:$B$5657,0),8)</f>
        <v>Gravel</v>
      </c>
      <c r="J674" s="27" t="str" cm="1">
        <f t="array" ref="J674">INDEX(Lithologies!$A$2:$M$5657,MATCH(G674,Lithologies!$A$2:$A$5657&amp;" "&amp;Lithologies!$B$2:$B$5657,0),9)</f>
        <v>Gravel</v>
      </c>
      <c r="K674" s="1"/>
    </row>
    <row r="675" spans="7:11" x14ac:dyDescent="0.25">
      <c r="G675" t="str">
        <v>Gravel &amp; Boulders Stoney</v>
      </c>
      <c r="H675" s="22" t="str" cm="1">
        <f t="array" ref="H675">INDEX(Lithologies!$A$2:$M$5657,MATCH(G675,Lithologies!$A$2:$A$5657&amp;" "&amp;Lithologies!$B$2:$B$5657,0),7)</f>
        <v>CHECK</v>
      </c>
      <c r="I675" s="23" t="str" cm="1">
        <f t="array" ref="I675">INDEX(Lithologies!$A$2:$M$5657,MATCH(G675,Lithologies!$A$2:$A$5657&amp;" "&amp;Lithologies!$B$2:$B$5657,0),8)</f>
        <v>Gravel</v>
      </c>
      <c r="J675" s="27" t="str" cm="1">
        <f t="array" ref="J675">INDEX(Lithologies!$A$2:$M$5657,MATCH(G675,Lithologies!$A$2:$A$5657&amp;" "&amp;Lithologies!$B$2:$B$5657,0),9)</f>
        <v>Gravel</v>
      </c>
      <c r="K675" s="1"/>
    </row>
    <row r="676" spans="7:11" x14ac:dyDescent="0.25">
      <c r="G676" t="str">
        <v>Gravel &amp; Boulders Swelling</v>
      </c>
      <c r="H676" s="22" t="str" cm="1">
        <f t="array" ref="H676">INDEX(Lithologies!$A$2:$M$5657,MATCH(G676,Lithologies!$A$2:$A$5657&amp;" "&amp;Lithologies!$B$2:$B$5657,0),7)</f>
        <v>CHECK</v>
      </c>
      <c r="I676" s="23" t="str" cm="1">
        <f t="array" ref="I676">INDEX(Lithologies!$A$2:$M$5657,MATCH(G676,Lithologies!$A$2:$A$5657&amp;" "&amp;Lithologies!$B$2:$B$5657,0),8)</f>
        <v>Gravel</v>
      </c>
      <c r="J676" s="27" t="str" cm="1">
        <f t="array" ref="J676">INDEX(Lithologies!$A$2:$M$5657,MATCH(G676,Lithologies!$A$2:$A$5657&amp;" "&amp;Lithologies!$B$2:$B$5657,0),9)</f>
        <v>Gravel</v>
      </c>
      <c r="K676" s="1"/>
    </row>
    <row r="677" spans="7:11" x14ac:dyDescent="0.25">
      <c r="G677" t="str">
        <v>Gravel &amp; Boulders Very Coarse</v>
      </c>
      <c r="H677" s="22" t="str" cm="1">
        <f t="array" ref="H677">INDEX(Lithologies!$A$2:$M$5657,MATCH(G677,Lithologies!$A$2:$A$5657&amp;" "&amp;Lithologies!$B$2:$B$5657,0),7)</f>
        <v>CHECK</v>
      </c>
      <c r="I677" s="23" t="str" cm="1">
        <f t="array" ref="I677">INDEX(Lithologies!$A$2:$M$5657,MATCH(G677,Lithologies!$A$2:$A$5657&amp;" "&amp;Lithologies!$B$2:$B$5657,0),8)</f>
        <v>Gravel</v>
      </c>
      <c r="J677" s="27" t="str" cm="1">
        <f t="array" ref="J677">INDEX(Lithologies!$A$2:$M$5657,MATCH(G677,Lithologies!$A$2:$A$5657&amp;" "&amp;Lithologies!$B$2:$B$5657,0),9)</f>
        <v>Gravel</v>
      </c>
      <c r="K677" s="1"/>
    </row>
    <row r="678" spans="7:11" x14ac:dyDescent="0.25">
      <c r="G678" t="str">
        <v>Gravel &amp; Boulders Very Hard</v>
      </c>
      <c r="H678" s="22" t="str" cm="1">
        <f t="array" ref="H678">INDEX(Lithologies!$A$2:$M$5657,MATCH(G678,Lithologies!$A$2:$A$5657&amp;" "&amp;Lithologies!$B$2:$B$5657,0),7)</f>
        <v>CHECK</v>
      </c>
      <c r="I678" s="23" t="str" cm="1">
        <f t="array" ref="I678">INDEX(Lithologies!$A$2:$M$5657,MATCH(G678,Lithologies!$A$2:$A$5657&amp;" "&amp;Lithologies!$B$2:$B$5657,0),8)</f>
        <v>Gravel</v>
      </c>
      <c r="J678" s="27" t="str" cm="1">
        <f t="array" ref="J678">INDEX(Lithologies!$A$2:$M$5657,MATCH(G678,Lithologies!$A$2:$A$5657&amp;" "&amp;Lithologies!$B$2:$B$5657,0),9)</f>
        <v>Gravel</v>
      </c>
      <c r="K678" s="1"/>
    </row>
    <row r="679" spans="7:11" x14ac:dyDescent="0.25">
      <c r="G679" t="str">
        <v>Gravel &amp; Boulders W/Boulders</v>
      </c>
      <c r="H679" s="22" t="str" cm="1">
        <f t="array" ref="H679">INDEX(Lithologies!$A$2:$M$5657,MATCH(G679,Lithologies!$A$2:$A$5657&amp;" "&amp;Lithologies!$B$2:$B$5657,0),7)</f>
        <v>CHECK</v>
      </c>
      <c r="I679" s="23" t="str" cm="1">
        <f t="array" ref="I679">INDEX(Lithologies!$A$2:$M$5657,MATCH(G679,Lithologies!$A$2:$A$5657&amp;" "&amp;Lithologies!$B$2:$B$5657,0),8)</f>
        <v>Gravel</v>
      </c>
      <c r="J679" s="27" t="str" cm="1">
        <f t="array" ref="J679">INDEX(Lithologies!$A$2:$M$5657,MATCH(G679,Lithologies!$A$2:$A$5657&amp;" "&amp;Lithologies!$B$2:$B$5657,0),9)</f>
        <v>Gravel</v>
      </c>
      <c r="K679" s="1"/>
    </row>
    <row r="680" spans="7:11" x14ac:dyDescent="0.25">
      <c r="G680" t="str">
        <v>Gravel &amp; Boulders W/Clay</v>
      </c>
      <c r="H680" s="22" t="str" cm="1">
        <f t="array" ref="H680">INDEX(Lithologies!$A$2:$M$5657,MATCH(G680,Lithologies!$A$2:$A$5657&amp;" "&amp;Lithologies!$B$2:$B$5657,0),7)</f>
        <v>CHECK</v>
      </c>
      <c r="I680" s="23" t="str" cm="1">
        <f t="array" ref="I680">INDEX(Lithologies!$A$2:$M$5657,MATCH(G680,Lithologies!$A$2:$A$5657&amp;" "&amp;Lithologies!$B$2:$B$5657,0),8)</f>
        <v>Diamicton</v>
      </c>
      <c r="J680" s="27" t="str" cm="1">
        <f t="array" ref="J680">INDEX(Lithologies!$A$2:$M$5657,MATCH(G680,Lithologies!$A$2:$A$5657&amp;" "&amp;Lithologies!$B$2:$B$5657,0),9)</f>
        <v>Diamicton</v>
      </c>
      <c r="K680" s="1"/>
    </row>
    <row r="681" spans="7:11" x14ac:dyDescent="0.25">
      <c r="G681" t="str">
        <v>Gravel &amp; Boulders W/Cobbles</v>
      </c>
      <c r="H681" s="22" t="str" cm="1">
        <f t="array" ref="H681">INDEX(Lithologies!$A$2:$M$5657,MATCH(G681,Lithologies!$A$2:$A$5657&amp;" "&amp;Lithologies!$B$2:$B$5657,0),7)</f>
        <v>CHECK</v>
      </c>
      <c r="I681" s="23" t="str" cm="1">
        <f t="array" ref="I681">INDEX(Lithologies!$A$2:$M$5657,MATCH(G681,Lithologies!$A$2:$A$5657&amp;" "&amp;Lithologies!$B$2:$B$5657,0),8)</f>
        <v>Gravel</v>
      </c>
      <c r="J681" s="27" t="str" cm="1">
        <f t="array" ref="J681">INDEX(Lithologies!$A$2:$M$5657,MATCH(G681,Lithologies!$A$2:$A$5657&amp;" "&amp;Lithologies!$B$2:$B$5657,0),9)</f>
        <v>Gravel</v>
      </c>
      <c r="K681" s="1"/>
    </row>
    <row r="682" spans="7:11" x14ac:dyDescent="0.25">
      <c r="G682" t="str">
        <v>Gravel &amp; Boulders W/Gravel</v>
      </c>
      <c r="H682" s="22" t="str" cm="1">
        <f t="array" ref="H682">INDEX(Lithologies!$A$2:$M$5657,MATCH(G682,Lithologies!$A$2:$A$5657&amp;" "&amp;Lithologies!$B$2:$B$5657,0),7)</f>
        <v>CHECK</v>
      </c>
      <c r="I682" s="23" t="str" cm="1">
        <f t="array" ref="I682">INDEX(Lithologies!$A$2:$M$5657,MATCH(G682,Lithologies!$A$2:$A$5657&amp;" "&amp;Lithologies!$B$2:$B$5657,0),8)</f>
        <v>Gravel</v>
      </c>
      <c r="J682" s="27" t="str" cm="1">
        <f t="array" ref="J682">INDEX(Lithologies!$A$2:$M$5657,MATCH(G682,Lithologies!$A$2:$A$5657&amp;" "&amp;Lithologies!$B$2:$B$5657,0),9)</f>
        <v>Gravel</v>
      </c>
      <c r="K682" s="1"/>
    </row>
    <row r="683" spans="7:11" x14ac:dyDescent="0.25">
      <c r="G683" t="str">
        <v>Gravel &amp; Boulders W/Limestone</v>
      </c>
      <c r="H683" s="22" t="str" cm="1">
        <f t="array" ref="H683">INDEX(Lithologies!$A$2:$M$5657,MATCH(G683,Lithologies!$A$2:$A$5657&amp;" "&amp;Lithologies!$B$2:$B$5657,0),7)</f>
        <v>CHECK</v>
      </c>
      <c r="I683" s="23" t="str" cm="1">
        <f t="array" ref="I683">INDEX(Lithologies!$A$2:$M$5657,MATCH(G683,Lithologies!$A$2:$A$5657&amp;" "&amp;Lithologies!$B$2:$B$5657,0),8)</f>
        <v>Gravel</v>
      </c>
      <c r="J683" s="27" t="str" cm="1">
        <f t="array" ref="J683">INDEX(Lithologies!$A$2:$M$5657,MATCH(G683,Lithologies!$A$2:$A$5657&amp;" "&amp;Lithologies!$B$2:$B$5657,0),9)</f>
        <v>Gravel</v>
      </c>
      <c r="K683" s="1"/>
    </row>
    <row r="684" spans="7:11" x14ac:dyDescent="0.25">
      <c r="G684" t="str">
        <v>Gravel &amp; Boulders W/Sand</v>
      </c>
      <c r="H684" s="22" t="str" cm="1">
        <f t="array" ref="H684">INDEX(Lithologies!$A$2:$M$5657,MATCH(G684,Lithologies!$A$2:$A$5657&amp;" "&amp;Lithologies!$B$2:$B$5657,0),7)</f>
        <v>CHECK</v>
      </c>
      <c r="I684" s="23" t="str" cm="1">
        <f t="array" ref="I684">INDEX(Lithologies!$A$2:$M$5657,MATCH(G684,Lithologies!$A$2:$A$5657&amp;" "&amp;Lithologies!$B$2:$B$5657,0),8)</f>
        <v>Sand &amp; Gravel</v>
      </c>
      <c r="J684" s="27" t="str" cm="1">
        <f t="array" ref="J684">INDEX(Lithologies!$A$2:$M$5657,MATCH(G684,Lithologies!$A$2:$A$5657&amp;" "&amp;Lithologies!$B$2:$B$5657,0),9)</f>
        <v>Sand &amp; Gravel</v>
      </c>
      <c r="K684" s="1"/>
    </row>
    <row r="685" spans="7:11" x14ac:dyDescent="0.25">
      <c r="G685" t="str">
        <v>Gravel &amp; Boulders W/Sandstone</v>
      </c>
      <c r="H685" s="22" t="str" cm="1">
        <f t="array" ref="H685">INDEX(Lithologies!$A$2:$M$5657,MATCH(G685,Lithologies!$A$2:$A$5657&amp;" "&amp;Lithologies!$B$2:$B$5657,0),7)</f>
        <v>CHECK</v>
      </c>
      <c r="I685" s="23" t="str" cm="1">
        <f t="array" ref="I685">INDEX(Lithologies!$A$2:$M$5657,MATCH(G685,Lithologies!$A$2:$A$5657&amp;" "&amp;Lithologies!$B$2:$B$5657,0),8)</f>
        <v>Gravel</v>
      </c>
      <c r="J685" s="27" t="str" cm="1">
        <f t="array" ref="J685">INDEX(Lithologies!$A$2:$M$5657,MATCH(G685,Lithologies!$A$2:$A$5657&amp;" "&amp;Lithologies!$B$2:$B$5657,0),9)</f>
        <v>Gravel</v>
      </c>
      <c r="K685" s="1"/>
    </row>
    <row r="686" spans="7:11" x14ac:dyDescent="0.25">
      <c r="G686" t="str">
        <v>Gravel &amp; Boulders W/Shale</v>
      </c>
      <c r="H686" s="22" t="str" cm="1">
        <f t="array" ref="H686">INDEX(Lithologies!$A$2:$M$5657,MATCH(G686,Lithologies!$A$2:$A$5657&amp;" "&amp;Lithologies!$B$2:$B$5657,0),7)</f>
        <v>CHECK</v>
      </c>
      <c r="I686" s="23" t="str" cm="1">
        <f t="array" ref="I686">INDEX(Lithologies!$A$2:$M$5657,MATCH(G686,Lithologies!$A$2:$A$5657&amp;" "&amp;Lithologies!$B$2:$B$5657,0),8)</f>
        <v>Gravel</v>
      </c>
      <c r="J686" s="27" t="str" cm="1">
        <f t="array" ref="J686">INDEX(Lithologies!$A$2:$M$5657,MATCH(G686,Lithologies!$A$2:$A$5657&amp;" "&amp;Lithologies!$B$2:$B$5657,0),9)</f>
        <v>Gravel</v>
      </c>
      <c r="K686" s="1"/>
    </row>
    <row r="687" spans="7:11" x14ac:dyDescent="0.25">
      <c r="G687" t="str">
        <v>Gravel &amp; Boulders W/Silt</v>
      </c>
      <c r="H687" s="22" t="str" cm="1">
        <f t="array" ref="H687">INDEX(Lithologies!$A$2:$M$5657,MATCH(G687,Lithologies!$A$2:$A$5657&amp;" "&amp;Lithologies!$B$2:$B$5657,0),7)</f>
        <v>CHECK</v>
      </c>
      <c r="I687" s="23" t="str" cm="1">
        <f t="array" ref="I687">INDEX(Lithologies!$A$2:$M$5657,MATCH(G687,Lithologies!$A$2:$A$5657&amp;" "&amp;Lithologies!$B$2:$B$5657,0),8)</f>
        <v>Sand &amp; Gravel</v>
      </c>
      <c r="J687" s="27" t="str" cm="1">
        <f t="array" ref="J687">INDEX(Lithologies!$A$2:$M$5657,MATCH(G687,Lithologies!$A$2:$A$5657&amp;" "&amp;Lithologies!$B$2:$B$5657,0),9)</f>
        <v>Sand &amp; Gravel</v>
      </c>
      <c r="K687" s="1"/>
    </row>
    <row r="688" spans="7:11" x14ac:dyDescent="0.25">
      <c r="G688" t="str">
        <v>Gravel &amp; Boulders W/Stones</v>
      </c>
      <c r="H688" s="22" t="str" cm="1">
        <f t="array" ref="H688">INDEX(Lithologies!$A$2:$M$5657,MATCH(G688,Lithologies!$A$2:$A$5657&amp;" "&amp;Lithologies!$B$2:$B$5657,0),7)</f>
        <v>CHECK</v>
      </c>
      <c r="I688" s="23" t="str" cm="1">
        <f t="array" ref="I688">INDEX(Lithologies!$A$2:$M$5657,MATCH(G688,Lithologies!$A$2:$A$5657&amp;" "&amp;Lithologies!$B$2:$B$5657,0),8)</f>
        <v>Gravel</v>
      </c>
      <c r="J688" s="27" t="str" cm="1">
        <f t="array" ref="J688">INDEX(Lithologies!$A$2:$M$5657,MATCH(G688,Lithologies!$A$2:$A$5657&amp;" "&amp;Lithologies!$B$2:$B$5657,0),9)</f>
        <v>Gravel</v>
      </c>
      <c r="K688" s="1"/>
    </row>
    <row r="689" spans="7:11" x14ac:dyDescent="0.25">
      <c r="G689" t="str">
        <v>Gravel &amp; Boulders Water Bearing</v>
      </c>
      <c r="H689" s="22" t="str" cm="1">
        <f t="array" ref="H689">INDEX(Lithologies!$A$2:$M$5657,MATCH(G689,Lithologies!$A$2:$A$5657&amp;" "&amp;Lithologies!$B$2:$B$5657,0),7)</f>
        <v>CHECK</v>
      </c>
      <c r="I689" s="23" t="str" cm="1">
        <f t="array" ref="I689">INDEX(Lithologies!$A$2:$M$5657,MATCH(G689,Lithologies!$A$2:$A$5657&amp;" "&amp;Lithologies!$B$2:$B$5657,0),8)</f>
        <v>Gravel</v>
      </c>
      <c r="J689" s="27" t="str" cm="1">
        <f t="array" ref="J689">INDEX(Lithologies!$A$2:$M$5657,MATCH(G689,Lithologies!$A$2:$A$5657&amp;" "&amp;Lithologies!$B$2:$B$5657,0),9)</f>
        <v>Gravel</v>
      </c>
      <c r="K689" s="1"/>
    </row>
    <row r="690" spans="7:11" x14ac:dyDescent="0.25">
      <c r="G690" t="str">
        <v>Gravel &amp; Boulders Wet/Moist</v>
      </c>
      <c r="H690" s="22" t="str" cm="1">
        <f t="array" ref="H690">INDEX(Lithologies!$A$2:$M$5657,MATCH(G690,Lithologies!$A$2:$A$5657&amp;" "&amp;Lithologies!$B$2:$B$5657,0),7)</f>
        <v>CHECK</v>
      </c>
      <c r="I690" s="23" t="str" cm="1">
        <f t="array" ref="I690">INDEX(Lithologies!$A$2:$M$5657,MATCH(G690,Lithologies!$A$2:$A$5657&amp;" "&amp;Lithologies!$B$2:$B$5657,0),8)</f>
        <v>Gravel</v>
      </c>
      <c r="J690" s="27" t="str" cm="1">
        <f t="array" ref="J690">INDEX(Lithologies!$A$2:$M$5657,MATCH(G690,Lithologies!$A$2:$A$5657&amp;" "&amp;Lithologies!$B$2:$B$5657,0),9)</f>
        <v>Gravel</v>
      </c>
      <c r="K690" s="1"/>
    </row>
    <row r="691" spans="7:11" x14ac:dyDescent="0.25">
      <c r="G691" t="str">
        <v>Gravel &amp; Clay Fractured</v>
      </c>
      <c r="H691" s="22" t="str" cm="1">
        <f t="array" ref="H691">INDEX(Lithologies!$A$2:$M$5657,MATCH(G691,Lithologies!$A$2:$A$5657&amp;" "&amp;Lithologies!$B$2:$B$5657,0),7)</f>
        <v>CHECK</v>
      </c>
      <c r="I691" s="23" t="str" cm="1">
        <f t="array" ref="I691">INDEX(Lithologies!$A$2:$M$5657,MATCH(G691,Lithologies!$A$2:$A$5657&amp;" "&amp;Lithologies!$B$2:$B$5657,0),8)</f>
        <v>Diamicton</v>
      </c>
      <c r="J691" s="27" t="str" cm="1">
        <f t="array" ref="J691">INDEX(Lithologies!$A$2:$M$5657,MATCH(G691,Lithologies!$A$2:$A$5657&amp;" "&amp;Lithologies!$B$2:$B$5657,0),9)</f>
        <v>Diamicton</v>
      </c>
      <c r="K691" s="1"/>
    </row>
    <row r="692" spans="7:11" x14ac:dyDescent="0.25">
      <c r="G692" t="str">
        <v>Gravel &amp; Clay Heaving/Quick</v>
      </c>
      <c r="H692" s="22" t="str" cm="1">
        <f t="array" ref="H692">INDEX(Lithologies!$A$2:$M$5657,MATCH(G692,Lithologies!$A$2:$A$5657&amp;" "&amp;Lithologies!$B$2:$B$5657,0),7)</f>
        <v>CHECK</v>
      </c>
      <c r="I692" s="23" t="str" cm="1">
        <f t="array" ref="I692">INDEX(Lithologies!$A$2:$M$5657,MATCH(G692,Lithologies!$A$2:$A$5657&amp;" "&amp;Lithologies!$B$2:$B$5657,0),8)</f>
        <v>Diamicton</v>
      </c>
      <c r="J692" s="27" t="str" cm="1">
        <f t="array" ref="J692">INDEX(Lithologies!$A$2:$M$5657,MATCH(G692,Lithologies!$A$2:$A$5657&amp;" "&amp;Lithologies!$B$2:$B$5657,0),9)</f>
        <v>Diamicton</v>
      </c>
      <c r="K692" s="1"/>
    </row>
    <row r="693" spans="7:11" x14ac:dyDescent="0.25">
      <c r="G693" t="str">
        <v>Gravel &amp; Clay Very Fine</v>
      </c>
      <c r="H693" s="22" t="str" cm="1">
        <f t="array" ref="H693">INDEX(Lithologies!$A$2:$M$5657,MATCH(G693,Lithologies!$A$2:$A$5657&amp;" "&amp;Lithologies!$B$2:$B$5657,0),7)</f>
        <v>CHECK</v>
      </c>
      <c r="I693" s="23" t="str" cm="1">
        <f t="array" ref="I693">INDEX(Lithologies!$A$2:$M$5657,MATCH(G693,Lithologies!$A$2:$A$5657&amp;" "&amp;Lithologies!$B$2:$B$5657,0),8)</f>
        <v>Diamicton</v>
      </c>
      <c r="J693" s="27" t="str" cm="1">
        <f t="array" ref="J693">INDEX(Lithologies!$A$2:$M$5657,MATCH(G693,Lithologies!$A$2:$A$5657&amp;" "&amp;Lithologies!$B$2:$B$5657,0),9)</f>
        <v>Diamicton</v>
      </c>
      <c r="K693" s="1"/>
    </row>
    <row r="694" spans="7:11" x14ac:dyDescent="0.25">
      <c r="G694" t="str">
        <v>Gravel &amp; Clay W/Gravel</v>
      </c>
      <c r="H694" s="22" t="str" cm="1">
        <f t="array" ref="H694">INDEX(Lithologies!$A$2:$M$5657,MATCH(G694,Lithologies!$A$2:$A$5657&amp;" "&amp;Lithologies!$B$2:$B$5657,0),7)</f>
        <v>CHECK</v>
      </c>
      <c r="I694" s="23" t="str" cm="1">
        <f t="array" ref="I694">INDEX(Lithologies!$A$2:$M$5657,MATCH(G694,Lithologies!$A$2:$A$5657&amp;" "&amp;Lithologies!$B$2:$B$5657,0),8)</f>
        <v>Diamicton</v>
      </c>
      <c r="J694" s="27" t="str" cm="1">
        <f t="array" ref="J694">INDEX(Lithologies!$A$2:$M$5657,MATCH(G694,Lithologies!$A$2:$A$5657&amp;" "&amp;Lithologies!$B$2:$B$5657,0),9)</f>
        <v>Diamicton</v>
      </c>
      <c r="K694" s="1"/>
    </row>
    <row r="695" spans="7:11" x14ac:dyDescent="0.25">
      <c r="G695" t="str">
        <v>Gravel &amp; Cobbles Broken</v>
      </c>
      <c r="H695" s="22" t="str" cm="1">
        <f t="array" ref="H695">INDEX(Lithologies!$A$2:$M$5657,MATCH(G695,Lithologies!$A$2:$A$5657&amp;" "&amp;Lithologies!$B$2:$B$5657,0),7)</f>
        <v>CHECK</v>
      </c>
      <c r="I695" s="23" t="str" cm="1">
        <f t="array" ref="I695">INDEX(Lithologies!$A$2:$M$5657,MATCH(G695,Lithologies!$A$2:$A$5657&amp;" "&amp;Lithologies!$B$2:$B$5657,0),8)</f>
        <v>Gravel</v>
      </c>
      <c r="J695" s="27" t="str" cm="1">
        <f t="array" ref="J695">INDEX(Lithologies!$A$2:$M$5657,MATCH(G695,Lithologies!$A$2:$A$5657&amp;" "&amp;Lithologies!$B$2:$B$5657,0),9)</f>
        <v>Diamicton</v>
      </c>
      <c r="K695" s="1"/>
    </row>
    <row r="696" spans="7:11" x14ac:dyDescent="0.25">
      <c r="G696" t="str">
        <v>Gravel &amp; Cobbles Cemented</v>
      </c>
      <c r="H696" s="22" t="str" cm="1">
        <f t="array" ref="H696">INDEX(Lithologies!$A$2:$M$5657,MATCH(G696,Lithologies!$A$2:$A$5657&amp;" "&amp;Lithologies!$B$2:$B$5657,0),7)</f>
        <v>CHECK</v>
      </c>
      <c r="I696" s="23" t="str" cm="1">
        <f t="array" ref="I696">INDEX(Lithologies!$A$2:$M$5657,MATCH(G696,Lithologies!$A$2:$A$5657&amp;" "&amp;Lithologies!$B$2:$B$5657,0),8)</f>
        <v>Gravel</v>
      </c>
      <c r="J696" s="27" t="str" cm="1">
        <f t="array" ref="J696">INDEX(Lithologies!$A$2:$M$5657,MATCH(G696,Lithologies!$A$2:$A$5657&amp;" "&amp;Lithologies!$B$2:$B$5657,0),9)</f>
        <v>Diamicton</v>
      </c>
      <c r="K696" s="1"/>
    </row>
    <row r="697" spans="7:11" x14ac:dyDescent="0.25">
      <c r="G697" t="str">
        <v>Gravel &amp; Cobbles Clayey</v>
      </c>
      <c r="H697" s="22" t="str" cm="1">
        <f t="array" ref="H697">INDEX(Lithologies!$A$2:$M$5657,MATCH(G697,Lithologies!$A$2:$A$5657&amp;" "&amp;Lithologies!$B$2:$B$5657,0),7)</f>
        <v>CHECK</v>
      </c>
      <c r="I697" s="23" t="str" cm="1">
        <f t="array" ref="I697">INDEX(Lithologies!$A$2:$M$5657,MATCH(G697,Lithologies!$A$2:$A$5657&amp;" "&amp;Lithologies!$B$2:$B$5657,0),8)</f>
        <v>Diamicton</v>
      </c>
      <c r="J697" s="27" t="str" cm="1">
        <f t="array" ref="J697">INDEX(Lithologies!$A$2:$M$5657,MATCH(G697,Lithologies!$A$2:$A$5657&amp;" "&amp;Lithologies!$B$2:$B$5657,0),9)</f>
        <v>Diamicton</v>
      </c>
      <c r="K697" s="1"/>
    </row>
    <row r="698" spans="7:11" x14ac:dyDescent="0.25">
      <c r="G698" t="str">
        <v>Gravel &amp; Cobbles Dense</v>
      </c>
      <c r="H698" s="22" t="str" cm="1">
        <f t="array" ref="H698">INDEX(Lithologies!$A$2:$M$5657,MATCH(G698,Lithologies!$A$2:$A$5657&amp;" "&amp;Lithologies!$B$2:$B$5657,0),7)</f>
        <v>CHECK</v>
      </c>
      <c r="I698" s="23" t="str" cm="1">
        <f t="array" ref="I698">INDEX(Lithologies!$A$2:$M$5657,MATCH(G698,Lithologies!$A$2:$A$5657&amp;" "&amp;Lithologies!$B$2:$B$5657,0),8)</f>
        <v>Gravel</v>
      </c>
      <c r="J698" s="27" t="str" cm="1">
        <f t="array" ref="J698">INDEX(Lithologies!$A$2:$M$5657,MATCH(G698,Lithologies!$A$2:$A$5657&amp;" "&amp;Lithologies!$B$2:$B$5657,0),9)</f>
        <v>Gravel</v>
      </c>
      <c r="K698" s="1"/>
    </row>
    <row r="699" spans="7:11" x14ac:dyDescent="0.25">
      <c r="G699" t="str">
        <v>Gravel &amp; Cobbles Dry</v>
      </c>
      <c r="H699" s="22" t="str" cm="1">
        <f t="array" ref="H699">INDEX(Lithologies!$A$2:$M$5657,MATCH(G699,Lithologies!$A$2:$A$5657&amp;" "&amp;Lithologies!$B$2:$B$5657,0),7)</f>
        <v>CHECK</v>
      </c>
      <c r="I699" s="23" t="str" cm="1">
        <f t="array" ref="I699">INDEX(Lithologies!$A$2:$M$5657,MATCH(G699,Lithologies!$A$2:$A$5657&amp;" "&amp;Lithologies!$B$2:$B$5657,0),8)</f>
        <v>Gravel</v>
      </c>
      <c r="J699" s="27" t="str" cm="1">
        <f t="array" ref="J699">INDEX(Lithologies!$A$2:$M$5657,MATCH(G699,Lithologies!$A$2:$A$5657&amp;" "&amp;Lithologies!$B$2:$B$5657,0),9)</f>
        <v>Gravel</v>
      </c>
      <c r="K699" s="1"/>
    </row>
    <row r="700" spans="7:11" x14ac:dyDescent="0.25">
      <c r="G700" t="str">
        <v>Gravel &amp; Cobbles Fill</v>
      </c>
      <c r="H700" s="22" t="str" cm="1">
        <f t="array" ref="H700">INDEX(Lithologies!$A$2:$M$5657,MATCH(G700,Lithologies!$A$2:$A$5657&amp;" "&amp;Lithologies!$B$2:$B$5657,0),7)</f>
        <v>CHECK</v>
      </c>
      <c r="I700" s="23" t="str" cm="1">
        <f t="array" ref="I700">INDEX(Lithologies!$A$2:$M$5657,MATCH(G700,Lithologies!$A$2:$A$5657&amp;" "&amp;Lithologies!$B$2:$B$5657,0),8)</f>
        <v>Unknown or No Record</v>
      </c>
      <c r="J700" s="27" t="str" cm="1">
        <f t="array" ref="J700">INDEX(Lithologies!$A$2:$M$5657,MATCH(G700,Lithologies!$A$2:$A$5657&amp;" "&amp;Lithologies!$B$2:$B$5657,0),9)</f>
        <v>Unknown or No Record</v>
      </c>
      <c r="K700" s="1"/>
    </row>
    <row r="701" spans="7:11" x14ac:dyDescent="0.25">
      <c r="G701" t="str">
        <v>Gravel &amp; Cobbles Fine</v>
      </c>
      <c r="H701" s="22" t="str" cm="1">
        <f t="array" ref="H701">INDEX(Lithologies!$A$2:$M$5657,MATCH(G701,Lithologies!$A$2:$A$5657&amp;" "&amp;Lithologies!$B$2:$B$5657,0),7)</f>
        <v>CHECK</v>
      </c>
      <c r="I701" s="23" t="str" cm="1">
        <f t="array" ref="I701">INDEX(Lithologies!$A$2:$M$5657,MATCH(G701,Lithologies!$A$2:$A$5657&amp;" "&amp;Lithologies!$B$2:$B$5657,0),8)</f>
        <v>Gravel</v>
      </c>
      <c r="J701" s="27" t="str" cm="1">
        <f t="array" ref="J701">INDEX(Lithologies!$A$2:$M$5657,MATCH(G701,Lithologies!$A$2:$A$5657&amp;" "&amp;Lithologies!$B$2:$B$5657,0),9)</f>
        <v>Gravel</v>
      </c>
      <c r="K701" s="1"/>
    </row>
    <row r="702" spans="7:11" x14ac:dyDescent="0.25">
      <c r="G702" t="str">
        <v>Gravel &amp; Cobbles Fine To Coarse</v>
      </c>
      <c r="H702" s="22" t="str" cm="1">
        <f t="array" ref="H702">INDEX(Lithologies!$A$2:$M$5657,MATCH(G702,Lithologies!$A$2:$A$5657&amp;" "&amp;Lithologies!$B$2:$B$5657,0),7)</f>
        <v>CHECK</v>
      </c>
      <c r="I702" s="23" t="str" cm="1">
        <f t="array" ref="I702">INDEX(Lithologies!$A$2:$M$5657,MATCH(G702,Lithologies!$A$2:$A$5657&amp;" "&amp;Lithologies!$B$2:$B$5657,0),8)</f>
        <v>Gravel</v>
      </c>
      <c r="J702" s="27" t="str" cm="1">
        <f t="array" ref="J702">INDEX(Lithologies!$A$2:$M$5657,MATCH(G702,Lithologies!$A$2:$A$5657&amp;" "&amp;Lithologies!$B$2:$B$5657,0),9)</f>
        <v>Gravel</v>
      </c>
      <c r="K702" s="1"/>
    </row>
    <row r="703" spans="7:11" x14ac:dyDescent="0.25">
      <c r="G703" t="str">
        <v>Gravel &amp; Cobbles Fine To Medium</v>
      </c>
      <c r="H703" s="22" t="str" cm="1">
        <f t="array" ref="H703">INDEX(Lithologies!$A$2:$M$5657,MATCH(G703,Lithologies!$A$2:$A$5657&amp;" "&amp;Lithologies!$B$2:$B$5657,0),7)</f>
        <v>CHECK</v>
      </c>
      <c r="I703" s="23" t="str" cm="1">
        <f t="array" ref="I703">INDEX(Lithologies!$A$2:$M$5657,MATCH(G703,Lithologies!$A$2:$A$5657&amp;" "&amp;Lithologies!$B$2:$B$5657,0),8)</f>
        <v>Gravel</v>
      </c>
      <c r="J703" s="27" t="str" cm="1">
        <f t="array" ref="J703">INDEX(Lithologies!$A$2:$M$5657,MATCH(G703,Lithologies!$A$2:$A$5657&amp;" "&amp;Lithologies!$B$2:$B$5657,0),9)</f>
        <v>Gravel</v>
      </c>
      <c r="K703" s="1"/>
    </row>
    <row r="704" spans="7:11" x14ac:dyDescent="0.25">
      <c r="G704" t="str">
        <v>Gravel &amp; Cobbles Gravely</v>
      </c>
      <c r="H704" s="22" t="str" cm="1">
        <f t="array" ref="H704">INDEX(Lithologies!$A$2:$M$5657,MATCH(G704,Lithologies!$A$2:$A$5657&amp;" "&amp;Lithologies!$B$2:$B$5657,0),7)</f>
        <v>CHECK</v>
      </c>
      <c r="I704" s="23" t="str" cm="1">
        <f t="array" ref="I704">INDEX(Lithologies!$A$2:$M$5657,MATCH(G704,Lithologies!$A$2:$A$5657&amp;" "&amp;Lithologies!$B$2:$B$5657,0),8)</f>
        <v>Gravel</v>
      </c>
      <c r="J704" s="27" t="str" cm="1">
        <f t="array" ref="J704">INDEX(Lithologies!$A$2:$M$5657,MATCH(G704,Lithologies!$A$2:$A$5657&amp;" "&amp;Lithologies!$B$2:$B$5657,0),9)</f>
        <v>Gravel</v>
      </c>
      <c r="K704" s="1"/>
    </row>
    <row r="705" spans="7:11" x14ac:dyDescent="0.25">
      <c r="G705" t="str">
        <v>Gravel &amp; Cobbles Hard</v>
      </c>
      <c r="H705" s="22" t="str" cm="1">
        <f t="array" ref="H705">INDEX(Lithologies!$A$2:$M$5657,MATCH(G705,Lithologies!$A$2:$A$5657&amp;" "&amp;Lithologies!$B$2:$B$5657,0),7)</f>
        <v>CHECK</v>
      </c>
      <c r="I705" s="23" t="str" cm="1">
        <f t="array" ref="I705">INDEX(Lithologies!$A$2:$M$5657,MATCH(G705,Lithologies!$A$2:$A$5657&amp;" "&amp;Lithologies!$B$2:$B$5657,0),8)</f>
        <v>Gravel</v>
      </c>
      <c r="J705" s="27" t="str" cm="1">
        <f t="array" ref="J705">INDEX(Lithologies!$A$2:$M$5657,MATCH(G705,Lithologies!$A$2:$A$5657&amp;" "&amp;Lithologies!$B$2:$B$5657,0),9)</f>
        <v>Gravel</v>
      </c>
      <c r="K705" s="1"/>
    </row>
    <row r="706" spans="7:11" x14ac:dyDescent="0.25">
      <c r="G706" t="str">
        <v>Gravel &amp; Cobbles Layered</v>
      </c>
      <c r="H706" s="22" t="str" cm="1">
        <f t="array" ref="H706">INDEX(Lithologies!$A$2:$M$5657,MATCH(G706,Lithologies!$A$2:$A$5657&amp;" "&amp;Lithologies!$B$2:$B$5657,0),7)</f>
        <v>CHECK</v>
      </c>
      <c r="I706" s="23" t="str" cm="1">
        <f t="array" ref="I706">INDEX(Lithologies!$A$2:$M$5657,MATCH(G706,Lithologies!$A$2:$A$5657&amp;" "&amp;Lithologies!$B$2:$B$5657,0),8)</f>
        <v>Gravel</v>
      </c>
      <c r="J706" s="27" t="str" cm="1">
        <f t="array" ref="J706">INDEX(Lithologies!$A$2:$M$5657,MATCH(G706,Lithologies!$A$2:$A$5657&amp;" "&amp;Lithologies!$B$2:$B$5657,0),9)</f>
        <v>Gravel</v>
      </c>
      <c r="K706" s="1"/>
    </row>
    <row r="707" spans="7:11" x14ac:dyDescent="0.25">
      <c r="G707" t="str">
        <v>Gravel &amp; Cobbles Medium</v>
      </c>
      <c r="H707" s="22" t="str" cm="1">
        <f t="array" ref="H707">INDEX(Lithologies!$A$2:$M$5657,MATCH(G707,Lithologies!$A$2:$A$5657&amp;" "&amp;Lithologies!$B$2:$B$5657,0),7)</f>
        <v>CHECK</v>
      </c>
      <c r="I707" s="23" t="str" cm="1">
        <f t="array" ref="I707">INDEX(Lithologies!$A$2:$M$5657,MATCH(G707,Lithologies!$A$2:$A$5657&amp;" "&amp;Lithologies!$B$2:$B$5657,0),8)</f>
        <v>Gravel</v>
      </c>
      <c r="J707" s="27" t="str" cm="1">
        <f t="array" ref="J707">INDEX(Lithologies!$A$2:$M$5657,MATCH(G707,Lithologies!$A$2:$A$5657&amp;" "&amp;Lithologies!$B$2:$B$5657,0),9)</f>
        <v>Gravel</v>
      </c>
      <c r="K707" s="1"/>
    </row>
    <row r="708" spans="7:11" x14ac:dyDescent="0.25">
      <c r="G708" t="str">
        <v>Gravel &amp; Cobbles Medium To Coarse</v>
      </c>
      <c r="H708" s="22" t="str" cm="1">
        <f t="array" ref="H708">INDEX(Lithologies!$A$2:$M$5657,MATCH(G708,Lithologies!$A$2:$A$5657&amp;" "&amp;Lithologies!$B$2:$B$5657,0),7)</f>
        <v>CHECK</v>
      </c>
      <c r="I708" s="23" t="str" cm="1">
        <f t="array" ref="I708">INDEX(Lithologies!$A$2:$M$5657,MATCH(G708,Lithologies!$A$2:$A$5657&amp;" "&amp;Lithologies!$B$2:$B$5657,0),8)</f>
        <v>Gravel</v>
      </c>
      <c r="J708" s="27" t="str" cm="1">
        <f t="array" ref="J708">INDEX(Lithologies!$A$2:$M$5657,MATCH(G708,Lithologies!$A$2:$A$5657&amp;" "&amp;Lithologies!$B$2:$B$5657,0),9)</f>
        <v>Gravel</v>
      </c>
      <c r="K708" s="1"/>
    </row>
    <row r="709" spans="7:11" x14ac:dyDescent="0.25">
      <c r="G709" t="str">
        <v>Gravel &amp; Cobbles Organic</v>
      </c>
      <c r="H709" s="22" t="str" cm="1">
        <f t="array" ref="H709">INDEX(Lithologies!$A$2:$M$5657,MATCH(G709,Lithologies!$A$2:$A$5657&amp;" "&amp;Lithologies!$B$2:$B$5657,0),7)</f>
        <v>CHECK</v>
      </c>
      <c r="I709" s="23" t="str" cm="1">
        <f t="array" ref="I709">INDEX(Lithologies!$A$2:$M$5657,MATCH(G709,Lithologies!$A$2:$A$5657&amp;" "&amp;Lithologies!$B$2:$B$5657,0),8)</f>
        <v>Gravel</v>
      </c>
      <c r="J709" s="27" t="str" cm="1">
        <f t="array" ref="J709">INDEX(Lithologies!$A$2:$M$5657,MATCH(G709,Lithologies!$A$2:$A$5657&amp;" "&amp;Lithologies!$B$2:$B$5657,0),9)</f>
        <v>Gravel</v>
      </c>
      <c r="K709" s="1"/>
    </row>
    <row r="710" spans="7:11" x14ac:dyDescent="0.25">
      <c r="G710" t="str">
        <v>Gravel &amp; Cobbles Sandy</v>
      </c>
      <c r="H710" s="22" t="str" cm="1">
        <f t="array" ref="H710">INDEX(Lithologies!$A$2:$M$5657,MATCH(G710,Lithologies!$A$2:$A$5657&amp;" "&amp;Lithologies!$B$2:$B$5657,0),7)</f>
        <v>CHECK</v>
      </c>
      <c r="I710" s="23" t="str" cm="1">
        <f t="array" ref="I710">INDEX(Lithologies!$A$2:$M$5657,MATCH(G710,Lithologies!$A$2:$A$5657&amp;" "&amp;Lithologies!$B$2:$B$5657,0),8)</f>
        <v>Sand &amp; Gravel</v>
      </c>
      <c r="J710" s="27" t="str" cm="1">
        <f t="array" ref="J710">INDEX(Lithologies!$A$2:$M$5657,MATCH(G710,Lithologies!$A$2:$A$5657&amp;" "&amp;Lithologies!$B$2:$B$5657,0),9)</f>
        <v>Sand &amp; Gravel</v>
      </c>
      <c r="K710" s="1"/>
    </row>
    <row r="711" spans="7:11" x14ac:dyDescent="0.25">
      <c r="G711" t="str">
        <v>Gravel &amp; Cobbles Silty</v>
      </c>
      <c r="H711" s="22" t="str" cm="1">
        <f t="array" ref="H711">INDEX(Lithologies!$A$2:$M$5657,MATCH(G711,Lithologies!$A$2:$A$5657&amp;" "&amp;Lithologies!$B$2:$B$5657,0),7)</f>
        <v>CHECK</v>
      </c>
      <c r="I711" s="23" t="str" cm="1">
        <f t="array" ref="I711">INDEX(Lithologies!$A$2:$M$5657,MATCH(G711,Lithologies!$A$2:$A$5657&amp;" "&amp;Lithologies!$B$2:$B$5657,0),8)</f>
        <v>Sand &amp; Gravel</v>
      </c>
      <c r="J711" s="27" t="str" cm="1">
        <f t="array" ref="J711">INDEX(Lithologies!$A$2:$M$5657,MATCH(G711,Lithologies!$A$2:$A$5657&amp;" "&amp;Lithologies!$B$2:$B$5657,0),9)</f>
        <v>Sand &amp; Gravel</v>
      </c>
      <c r="K711" s="1"/>
    </row>
    <row r="712" spans="7:11" x14ac:dyDescent="0.25">
      <c r="G712" t="str">
        <v>Gravel &amp; Cobbles Soft</v>
      </c>
      <c r="H712" s="22" t="str" cm="1">
        <f t="array" ref="H712">INDEX(Lithologies!$A$2:$M$5657,MATCH(G712,Lithologies!$A$2:$A$5657&amp;" "&amp;Lithologies!$B$2:$B$5657,0),7)</f>
        <v>CHECK</v>
      </c>
      <c r="I712" s="23" t="str" cm="1">
        <f t="array" ref="I712">INDEX(Lithologies!$A$2:$M$5657,MATCH(G712,Lithologies!$A$2:$A$5657&amp;" "&amp;Lithologies!$B$2:$B$5657,0),8)</f>
        <v>Gravel</v>
      </c>
      <c r="J712" s="27" t="str" cm="1">
        <f t="array" ref="J712">INDEX(Lithologies!$A$2:$M$5657,MATCH(G712,Lithologies!$A$2:$A$5657&amp;" "&amp;Lithologies!$B$2:$B$5657,0),9)</f>
        <v>Gravel</v>
      </c>
      <c r="K712" s="1"/>
    </row>
    <row r="713" spans="7:11" x14ac:dyDescent="0.25">
      <c r="G713" t="str">
        <v>Gravel &amp; Cobbles Stoney</v>
      </c>
      <c r="H713" s="22" t="str" cm="1">
        <f t="array" ref="H713">INDEX(Lithologies!$A$2:$M$5657,MATCH(G713,Lithologies!$A$2:$A$5657&amp;" "&amp;Lithologies!$B$2:$B$5657,0),7)</f>
        <v>CHECK</v>
      </c>
      <c r="I713" s="23" t="str" cm="1">
        <f t="array" ref="I713">INDEX(Lithologies!$A$2:$M$5657,MATCH(G713,Lithologies!$A$2:$A$5657&amp;" "&amp;Lithologies!$B$2:$B$5657,0),8)</f>
        <v>Gravel</v>
      </c>
      <c r="J713" s="27" t="str" cm="1">
        <f t="array" ref="J713">INDEX(Lithologies!$A$2:$M$5657,MATCH(G713,Lithologies!$A$2:$A$5657&amp;" "&amp;Lithologies!$B$2:$B$5657,0),9)</f>
        <v>Gravel</v>
      </c>
      <c r="K713" s="1"/>
    </row>
    <row r="714" spans="7:11" x14ac:dyDescent="0.25">
      <c r="G714" t="str">
        <v>Gravel &amp; Cobbles Strips</v>
      </c>
      <c r="H714" s="22" t="str" cm="1">
        <f t="array" ref="H714">INDEX(Lithologies!$A$2:$M$5657,MATCH(G714,Lithologies!$A$2:$A$5657&amp;" "&amp;Lithologies!$B$2:$B$5657,0),7)</f>
        <v>CHECK</v>
      </c>
      <c r="I714" s="23" t="str" cm="1">
        <f t="array" ref="I714">INDEX(Lithologies!$A$2:$M$5657,MATCH(G714,Lithologies!$A$2:$A$5657&amp;" "&amp;Lithologies!$B$2:$B$5657,0),8)</f>
        <v>Gravel</v>
      </c>
      <c r="J714" s="27" t="str" cm="1">
        <f t="array" ref="J714">INDEX(Lithologies!$A$2:$M$5657,MATCH(G714,Lithologies!$A$2:$A$5657&amp;" "&amp;Lithologies!$B$2:$B$5657,0),9)</f>
        <v>Gravel</v>
      </c>
      <c r="K714" s="1"/>
    </row>
    <row r="715" spans="7:11" x14ac:dyDescent="0.25">
      <c r="G715" t="str">
        <v>Gravel &amp; Cobbles Very Coarse</v>
      </c>
      <c r="H715" s="22" t="str" cm="1">
        <f t="array" ref="H715">INDEX(Lithologies!$A$2:$M$5657,MATCH(G715,Lithologies!$A$2:$A$5657&amp;" "&amp;Lithologies!$B$2:$B$5657,0),7)</f>
        <v>CHECK</v>
      </c>
      <c r="I715" s="23" t="str" cm="1">
        <f t="array" ref="I715">INDEX(Lithologies!$A$2:$M$5657,MATCH(G715,Lithologies!$A$2:$A$5657&amp;" "&amp;Lithologies!$B$2:$B$5657,0),8)</f>
        <v>Gravel</v>
      </c>
      <c r="J715" s="27" t="str" cm="1">
        <f t="array" ref="J715">INDEX(Lithologies!$A$2:$M$5657,MATCH(G715,Lithologies!$A$2:$A$5657&amp;" "&amp;Lithologies!$B$2:$B$5657,0),9)</f>
        <v>Gravel</v>
      </c>
      <c r="K715" s="1"/>
    </row>
    <row r="716" spans="7:11" x14ac:dyDescent="0.25">
      <c r="G716" t="str">
        <v>Gravel &amp; Cobbles W/Boulders</v>
      </c>
      <c r="H716" s="22" t="str" cm="1">
        <f t="array" ref="H716">INDEX(Lithologies!$A$2:$M$5657,MATCH(G716,Lithologies!$A$2:$A$5657&amp;" "&amp;Lithologies!$B$2:$B$5657,0),7)</f>
        <v>CHECK</v>
      </c>
      <c r="I716" s="23" t="str" cm="1">
        <f t="array" ref="I716">INDEX(Lithologies!$A$2:$M$5657,MATCH(G716,Lithologies!$A$2:$A$5657&amp;" "&amp;Lithologies!$B$2:$B$5657,0),8)</f>
        <v>Gravel</v>
      </c>
      <c r="J716" s="27" t="str" cm="1">
        <f t="array" ref="J716">INDEX(Lithologies!$A$2:$M$5657,MATCH(G716,Lithologies!$A$2:$A$5657&amp;" "&amp;Lithologies!$B$2:$B$5657,0),9)</f>
        <v>Gravel</v>
      </c>
      <c r="K716" s="1"/>
    </row>
    <row r="717" spans="7:11" x14ac:dyDescent="0.25">
      <c r="G717" t="str">
        <v>Gravel &amp; Cobbles W/Clay</v>
      </c>
      <c r="H717" s="22" t="str" cm="1">
        <f t="array" ref="H717">INDEX(Lithologies!$A$2:$M$5657,MATCH(G717,Lithologies!$A$2:$A$5657&amp;" "&amp;Lithologies!$B$2:$B$5657,0),7)</f>
        <v>CHECK</v>
      </c>
      <c r="I717" s="23" t="str" cm="1">
        <f t="array" ref="I717">INDEX(Lithologies!$A$2:$M$5657,MATCH(G717,Lithologies!$A$2:$A$5657&amp;" "&amp;Lithologies!$B$2:$B$5657,0),8)</f>
        <v>Diamicton</v>
      </c>
      <c r="J717" s="27" t="str" cm="1">
        <f t="array" ref="J717">INDEX(Lithologies!$A$2:$M$5657,MATCH(G717,Lithologies!$A$2:$A$5657&amp;" "&amp;Lithologies!$B$2:$B$5657,0),9)</f>
        <v>Diamicton</v>
      </c>
      <c r="K717" s="1"/>
    </row>
    <row r="718" spans="7:11" x14ac:dyDescent="0.25">
      <c r="G718" t="str">
        <v>Gravel &amp; Cobbles W/Coal</v>
      </c>
      <c r="H718" s="22" t="str" cm="1">
        <f t="array" ref="H718">INDEX(Lithologies!$A$2:$M$5657,MATCH(G718,Lithologies!$A$2:$A$5657&amp;" "&amp;Lithologies!$B$2:$B$5657,0),7)</f>
        <v>CHECK</v>
      </c>
      <c r="I718" s="23" t="str" cm="1">
        <f t="array" ref="I718">INDEX(Lithologies!$A$2:$M$5657,MATCH(G718,Lithologies!$A$2:$A$5657&amp;" "&amp;Lithologies!$B$2:$B$5657,0),8)</f>
        <v>Gravel</v>
      </c>
      <c r="J718" s="27" t="str" cm="1">
        <f t="array" ref="J718">INDEX(Lithologies!$A$2:$M$5657,MATCH(G718,Lithologies!$A$2:$A$5657&amp;" "&amp;Lithologies!$B$2:$B$5657,0),9)</f>
        <v>Gravel</v>
      </c>
      <c r="K718" s="1"/>
    </row>
    <row r="719" spans="7:11" x14ac:dyDescent="0.25">
      <c r="G719" t="str">
        <v>Gravel &amp; Cobbles W/Cobbles</v>
      </c>
      <c r="H719" s="22" t="str" cm="1">
        <f t="array" ref="H719">INDEX(Lithologies!$A$2:$M$5657,MATCH(G719,Lithologies!$A$2:$A$5657&amp;" "&amp;Lithologies!$B$2:$B$5657,0),7)</f>
        <v>CHECK</v>
      </c>
      <c r="I719" s="23" t="str" cm="1">
        <f t="array" ref="I719">INDEX(Lithologies!$A$2:$M$5657,MATCH(G719,Lithologies!$A$2:$A$5657&amp;" "&amp;Lithologies!$B$2:$B$5657,0),8)</f>
        <v>Gravel</v>
      </c>
      <c r="J719" s="27" t="str" cm="1">
        <f t="array" ref="J719">INDEX(Lithologies!$A$2:$M$5657,MATCH(G719,Lithologies!$A$2:$A$5657&amp;" "&amp;Lithologies!$B$2:$B$5657,0),9)</f>
        <v>Gravel</v>
      </c>
      <c r="K719" s="1"/>
    </row>
    <row r="720" spans="7:11" x14ac:dyDescent="0.25">
      <c r="G720" t="str">
        <v>Gravel &amp; Cobbles W/Limestone</v>
      </c>
      <c r="H720" s="22" t="str" cm="1">
        <f t="array" ref="H720">INDEX(Lithologies!$A$2:$M$5657,MATCH(G720,Lithologies!$A$2:$A$5657&amp;" "&amp;Lithologies!$B$2:$B$5657,0),7)</f>
        <v>CHECK</v>
      </c>
      <c r="I720" s="23" t="str" cm="1">
        <f t="array" ref="I720">INDEX(Lithologies!$A$2:$M$5657,MATCH(G720,Lithologies!$A$2:$A$5657&amp;" "&amp;Lithologies!$B$2:$B$5657,0),8)</f>
        <v>Gravel</v>
      </c>
      <c r="J720" s="27" t="str" cm="1">
        <f t="array" ref="J720">INDEX(Lithologies!$A$2:$M$5657,MATCH(G720,Lithologies!$A$2:$A$5657&amp;" "&amp;Lithologies!$B$2:$B$5657,0),9)</f>
        <v>Gravel</v>
      </c>
      <c r="K720" s="1"/>
    </row>
    <row r="721" spans="7:11" x14ac:dyDescent="0.25">
      <c r="G721" t="str">
        <v>Gravel &amp; Cobbles W/Sand</v>
      </c>
      <c r="H721" s="22" t="str" cm="1">
        <f t="array" ref="H721">INDEX(Lithologies!$A$2:$M$5657,MATCH(G721,Lithologies!$A$2:$A$5657&amp;" "&amp;Lithologies!$B$2:$B$5657,0),7)</f>
        <v>CHECK</v>
      </c>
      <c r="I721" s="23" t="str" cm="1">
        <f t="array" ref="I721">INDEX(Lithologies!$A$2:$M$5657,MATCH(G721,Lithologies!$A$2:$A$5657&amp;" "&amp;Lithologies!$B$2:$B$5657,0),8)</f>
        <v>Sand &amp; Gravel</v>
      </c>
      <c r="J721" s="27" t="str" cm="1">
        <f t="array" ref="J721">INDEX(Lithologies!$A$2:$M$5657,MATCH(G721,Lithologies!$A$2:$A$5657&amp;" "&amp;Lithologies!$B$2:$B$5657,0),9)</f>
        <v>Sand &amp; Gravel</v>
      </c>
      <c r="K721" s="1"/>
    </row>
    <row r="722" spans="7:11" x14ac:dyDescent="0.25">
      <c r="G722" t="str">
        <v>Gravel &amp; Cobbles W/Sandstone</v>
      </c>
      <c r="H722" s="22" t="str" cm="1">
        <f t="array" ref="H722">INDEX(Lithologies!$A$2:$M$5657,MATCH(G722,Lithologies!$A$2:$A$5657&amp;" "&amp;Lithologies!$B$2:$B$5657,0),7)</f>
        <v>CHECK</v>
      </c>
      <c r="I722" s="23" t="str" cm="1">
        <f t="array" ref="I722">INDEX(Lithologies!$A$2:$M$5657,MATCH(G722,Lithologies!$A$2:$A$5657&amp;" "&amp;Lithologies!$B$2:$B$5657,0),8)</f>
        <v>Gravel</v>
      </c>
      <c r="J722" s="27" t="str" cm="1">
        <f t="array" ref="J722">INDEX(Lithologies!$A$2:$M$5657,MATCH(G722,Lithologies!$A$2:$A$5657&amp;" "&amp;Lithologies!$B$2:$B$5657,0),9)</f>
        <v>Gravel</v>
      </c>
      <c r="K722" s="1"/>
    </row>
    <row r="723" spans="7:11" x14ac:dyDescent="0.25">
      <c r="G723" t="str">
        <v>Gravel &amp; Cobbles W/Shale</v>
      </c>
      <c r="H723" s="22" t="str" cm="1">
        <f t="array" ref="H723">INDEX(Lithologies!$A$2:$M$5657,MATCH(G723,Lithologies!$A$2:$A$5657&amp;" "&amp;Lithologies!$B$2:$B$5657,0),7)</f>
        <v>CHECK</v>
      </c>
      <c r="I723" s="23" t="str" cm="1">
        <f t="array" ref="I723">INDEX(Lithologies!$A$2:$M$5657,MATCH(G723,Lithologies!$A$2:$A$5657&amp;" "&amp;Lithologies!$B$2:$B$5657,0),8)</f>
        <v>Gravel</v>
      </c>
      <c r="J723" s="27" t="str" cm="1">
        <f t="array" ref="J723">INDEX(Lithologies!$A$2:$M$5657,MATCH(G723,Lithologies!$A$2:$A$5657&amp;" "&amp;Lithologies!$B$2:$B$5657,0),9)</f>
        <v>Gravel</v>
      </c>
      <c r="K723" s="1"/>
    </row>
    <row r="724" spans="7:11" x14ac:dyDescent="0.25">
      <c r="G724" t="str">
        <v>Gravel &amp; Cobbles W/Silt</v>
      </c>
      <c r="H724" s="22" t="str" cm="1">
        <f t="array" ref="H724">INDEX(Lithologies!$A$2:$M$5657,MATCH(G724,Lithologies!$A$2:$A$5657&amp;" "&amp;Lithologies!$B$2:$B$5657,0),7)</f>
        <v>CHECK</v>
      </c>
      <c r="I724" s="23" t="str" cm="1">
        <f t="array" ref="I724">INDEX(Lithologies!$A$2:$M$5657,MATCH(G724,Lithologies!$A$2:$A$5657&amp;" "&amp;Lithologies!$B$2:$B$5657,0),8)</f>
        <v>Sand &amp; Gravel</v>
      </c>
      <c r="J724" s="27" t="str" cm="1">
        <f t="array" ref="J724">INDEX(Lithologies!$A$2:$M$5657,MATCH(G724,Lithologies!$A$2:$A$5657&amp;" "&amp;Lithologies!$B$2:$B$5657,0),9)</f>
        <v>Sand &amp; Gravel</v>
      </c>
      <c r="K724" s="1"/>
    </row>
    <row r="725" spans="7:11" x14ac:dyDescent="0.25">
      <c r="G725" t="str">
        <v>Gravel &amp; Cobbles W/Stones</v>
      </c>
      <c r="H725" s="22" t="str" cm="1">
        <f t="array" ref="H725">INDEX(Lithologies!$A$2:$M$5657,MATCH(G725,Lithologies!$A$2:$A$5657&amp;" "&amp;Lithologies!$B$2:$B$5657,0),7)</f>
        <v>CHECK</v>
      </c>
      <c r="I725" s="23" t="str" cm="1">
        <f t="array" ref="I725">INDEX(Lithologies!$A$2:$M$5657,MATCH(G725,Lithologies!$A$2:$A$5657&amp;" "&amp;Lithologies!$B$2:$B$5657,0),8)</f>
        <v>Gravel</v>
      </c>
      <c r="J725" s="27" t="str" cm="1">
        <f t="array" ref="J725">INDEX(Lithologies!$A$2:$M$5657,MATCH(G725,Lithologies!$A$2:$A$5657&amp;" "&amp;Lithologies!$B$2:$B$5657,0),9)</f>
        <v>Gravel</v>
      </c>
      <c r="K725" s="1"/>
    </row>
    <row r="726" spans="7:11" x14ac:dyDescent="0.25">
      <c r="G726" t="str">
        <v>Gravel &amp; Cobbles Water Bearing</v>
      </c>
      <c r="H726" s="22" t="str" cm="1">
        <f t="array" ref="H726">INDEX(Lithologies!$A$2:$M$5657,MATCH(G726,Lithologies!$A$2:$A$5657&amp;" "&amp;Lithologies!$B$2:$B$5657,0),7)</f>
        <v>CHECK</v>
      </c>
      <c r="I726" s="23" t="str" cm="1">
        <f t="array" ref="I726">INDEX(Lithologies!$A$2:$M$5657,MATCH(G726,Lithologies!$A$2:$A$5657&amp;" "&amp;Lithologies!$B$2:$B$5657,0),8)</f>
        <v>Gravel</v>
      </c>
      <c r="J726" s="27" t="str" cm="1">
        <f t="array" ref="J726">INDEX(Lithologies!$A$2:$M$5657,MATCH(G726,Lithologies!$A$2:$A$5657&amp;" "&amp;Lithologies!$B$2:$B$5657,0),9)</f>
        <v>Gravel</v>
      </c>
      <c r="K726" s="1"/>
    </row>
    <row r="727" spans="7:11" x14ac:dyDescent="0.25">
      <c r="G727" t="str">
        <v>Gravel &amp; Cobbles Wet/Moist</v>
      </c>
      <c r="H727" s="22" t="str" cm="1">
        <f t="array" ref="H727">INDEX(Lithologies!$A$2:$M$5657,MATCH(G727,Lithologies!$A$2:$A$5657&amp;" "&amp;Lithologies!$B$2:$B$5657,0),7)</f>
        <v>CHECK</v>
      </c>
      <c r="I727" s="23" t="str" cm="1">
        <f t="array" ref="I727">INDEX(Lithologies!$A$2:$M$5657,MATCH(G727,Lithologies!$A$2:$A$5657&amp;" "&amp;Lithologies!$B$2:$B$5657,0),8)</f>
        <v>Gravel</v>
      </c>
      <c r="J727" s="27" t="str" cm="1">
        <f t="array" ref="J727">INDEX(Lithologies!$A$2:$M$5657,MATCH(G727,Lithologies!$A$2:$A$5657&amp;" "&amp;Lithologies!$B$2:$B$5657,0),9)</f>
        <v>Gravel</v>
      </c>
      <c r="K727" s="1"/>
    </row>
    <row r="728" spans="7:11" x14ac:dyDescent="0.25">
      <c r="G728" t="str">
        <v>Gravel &amp; Sand Fractured</v>
      </c>
      <c r="H728" s="22" t="str" cm="1">
        <f t="array" ref="H728">INDEX(Lithologies!$A$2:$M$5657,MATCH(G728,Lithologies!$A$2:$A$5657&amp;" "&amp;Lithologies!$B$2:$B$5657,0),7)</f>
        <v>CHECK</v>
      </c>
      <c r="I728" s="23" t="str" cm="1">
        <f t="array" ref="I728">INDEX(Lithologies!$A$2:$M$5657,MATCH(G728,Lithologies!$A$2:$A$5657&amp;" "&amp;Lithologies!$B$2:$B$5657,0),8)</f>
        <v>Sand &amp; Gravel</v>
      </c>
      <c r="J728" s="27" t="str" cm="1">
        <f t="array" ref="J728">INDEX(Lithologies!$A$2:$M$5657,MATCH(G728,Lithologies!$A$2:$A$5657&amp;" "&amp;Lithologies!$B$2:$B$5657,0),9)</f>
        <v>Sand &amp; Gravel</v>
      </c>
      <c r="K728" s="1"/>
    </row>
    <row r="729" spans="7:11" x14ac:dyDescent="0.25">
      <c r="G729" t="str">
        <v>Gravel &amp; Sand Very Fine-Coarse</v>
      </c>
      <c r="H729" s="22" t="str" cm="1">
        <f t="array" ref="H729">INDEX(Lithologies!$A$2:$M$5657,MATCH(G729,Lithologies!$A$2:$A$5657&amp;" "&amp;Lithologies!$B$2:$B$5657,0),7)</f>
        <v>CHECK</v>
      </c>
      <c r="I729" s="23" t="str" cm="1">
        <f t="array" ref="I729">INDEX(Lithologies!$A$2:$M$5657,MATCH(G729,Lithologies!$A$2:$A$5657&amp;" "&amp;Lithologies!$B$2:$B$5657,0),8)</f>
        <v>Sand &amp; Gravel</v>
      </c>
      <c r="J729" s="27" t="str" cm="1">
        <f t="array" ref="J729">INDEX(Lithologies!$A$2:$M$5657,MATCH(G729,Lithologies!$A$2:$A$5657&amp;" "&amp;Lithologies!$B$2:$B$5657,0),9)</f>
        <v>Sand &amp; Gravel</v>
      </c>
      <c r="K729" s="1"/>
    </row>
    <row r="730" spans="7:11" x14ac:dyDescent="0.25">
      <c r="G730" t="str">
        <v>Gravel &amp; Sand Very Fine-Fine</v>
      </c>
      <c r="H730" s="22" t="str" cm="1">
        <f t="array" ref="H730">INDEX(Lithologies!$A$2:$M$5657,MATCH(G730,Lithologies!$A$2:$A$5657&amp;" "&amp;Lithologies!$B$2:$B$5657,0),7)</f>
        <v>CHECK</v>
      </c>
      <c r="I730" s="23" t="str" cm="1">
        <f t="array" ref="I730">INDEX(Lithologies!$A$2:$M$5657,MATCH(G730,Lithologies!$A$2:$A$5657&amp;" "&amp;Lithologies!$B$2:$B$5657,0),8)</f>
        <v>Sand &amp; Gravel</v>
      </c>
      <c r="J730" s="27" t="str" cm="1">
        <f t="array" ref="J730">INDEX(Lithologies!$A$2:$M$5657,MATCH(G730,Lithologies!$A$2:$A$5657&amp;" "&amp;Lithologies!$B$2:$B$5657,0),9)</f>
        <v>Sand &amp; Gravel</v>
      </c>
      <c r="K730" s="1"/>
    </row>
    <row r="731" spans="7:11" x14ac:dyDescent="0.25">
      <c r="G731" t="str">
        <v xml:space="preserve">Gravel &amp; Silt </v>
      </c>
      <c r="H731" s="22" t="str" cm="1">
        <f t="array" ref="H731">INDEX(Lithologies!$A$2:$M$5657,MATCH(G731,Lithologies!$A$2:$A$5657&amp;" "&amp;Lithologies!$B$2:$B$5657,0),7)</f>
        <v>CHECK</v>
      </c>
      <c r="I731" s="23" t="str" cm="1">
        <f t="array" ref="I731">INDEX(Lithologies!$A$2:$M$5657,MATCH(G731,Lithologies!$A$2:$A$5657&amp;" "&amp;Lithologies!$B$2:$B$5657,0),8)</f>
        <v>Diamicton</v>
      </c>
      <c r="J731" s="27" t="str" cm="1">
        <f t="array" ref="J731">INDEX(Lithologies!$A$2:$M$5657,MATCH(G731,Lithologies!$A$2:$A$5657&amp;" "&amp;Lithologies!$B$2:$B$5657,0),9)</f>
        <v>Diamicton</v>
      </c>
      <c r="K731" s="1"/>
    </row>
    <row r="732" spans="7:11" x14ac:dyDescent="0.25">
      <c r="G732" t="str">
        <v>Gravel &amp; Silt Broken</v>
      </c>
      <c r="H732" s="22" t="str" cm="1">
        <f t="array" ref="H732">INDEX(Lithologies!$A$2:$M$5657,MATCH(G732,Lithologies!$A$2:$A$5657&amp;" "&amp;Lithologies!$B$2:$B$5657,0),7)</f>
        <v>CHECK</v>
      </c>
      <c r="I732" s="23" t="str" cm="1">
        <f t="array" ref="I732">INDEX(Lithologies!$A$2:$M$5657,MATCH(G732,Lithologies!$A$2:$A$5657&amp;" "&amp;Lithologies!$B$2:$B$5657,0),8)</f>
        <v>Diamicton</v>
      </c>
      <c r="J732" s="27" t="str" cm="1">
        <f t="array" ref="J732">INDEX(Lithologies!$A$2:$M$5657,MATCH(G732,Lithologies!$A$2:$A$5657&amp;" "&amp;Lithologies!$B$2:$B$5657,0),9)</f>
        <v>Diamicton</v>
      </c>
      <c r="K732" s="1"/>
    </row>
    <row r="733" spans="7:11" x14ac:dyDescent="0.25">
      <c r="G733" t="str">
        <v>Gravel &amp; Silt Cemented</v>
      </c>
      <c r="H733" s="22" t="str" cm="1">
        <f t="array" ref="H733">INDEX(Lithologies!$A$2:$M$5657,MATCH(G733,Lithologies!$A$2:$A$5657&amp;" "&amp;Lithologies!$B$2:$B$5657,0),7)</f>
        <v>CHECK</v>
      </c>
      <c r="I733" s="23" t="str" cm="1">
        <f t="array" ref="I733">INDEX(Lithologies!$A$2:$M$5657,MATCH(G733,Lithologies!$A$2:$A$5657&amp;" "&amp;Lithologies!$B$2:$B$5657,0),8)</f>
        <v>Diamicton</v>
      </c>
      <c r="J733" s="27" t="str" cm="1">
        <f t="array" ref="J733">INDEX(Lithologies!$A$2:$M$5657,MATCH(G733,Lithologies!$A$2:$A$5657&amp;" "&amp;Lithologies!$B$2:$B$5657,0),9)</f>
        <v>Diamicton</v>
      </c>
      <c r="K733" s="1"/>
    </row>
    <row r="734" spans="7:11" x14ac:dyDescent="0.25">
      <c r="G734" t="str">
        <v>Gravel &amp; Silt Clayey</v>
      </c>
      <c r="H734" s="22" t="str" cm="1">
        <f t="array" ref="H734">INDEX(Lithologies!$A$2:$M$5657,MATCH(G734,Lithologies!$A$2:$A$5657&amp;" "&amp;Lithologies!$B$2:$B$5657,0),7)</f>
        <v>CHECK</v>
      </c>
      <c r="I734" s="23" t="str" cm="1">
        <f t="array" ref="I734">INDEX(Lithologies!$A$2:$M$5657,MATCH(G734,Lithologies!$A$2:$A$5657&amp;" "&amp;Lithologies!$B$2:$B$5657,0),8)</f>
        <v>Diamicton</v>
      </c>
      <c r="J734" s="27" t="str" cm="1">
        <f t="array" ref="J734">INDEX(Lithologies!$A$2:$M$5657,MATCH(G734,Lithologies!$A$2:$A$5657&amp;" "&amp;Lithologies!$B$2:$B$5657,0),9)</f>
        <v>Diamicton</v>
      </c>
      <c r="K734" s="1"/>
    </row>
    <row r="735" spans="7:11" x14ac:dyDescent="0.25">
      <c r="G735" t="str">
        <v>Gravel &amp; Silt Coarse</v>
      </c>
      <c r="H735" s="22" t="str" cm="1">
        <f t="array" ref="H735">INDEX(Lithologies!$A$2:$M$5657,MATCH(G735,Lithologies!$A$2:$A$5657&amp;" "&amp;Lithologies!$B$2:$B$5657,0),7)</f>
        <v>CHECK</v>
      </c>
      <c r="I735" s="23" t="str" cm="1">
        <f t="array" ref="I735">INDEX(Lithologies!$A$2:$M$5657,MATCH(G735,Lithologies!$A$2:$A$5657&amp;" "&amp;Lithologies!$B$2:$B$5657,0),8)</f>
        <v>Diamicton</v>
      </c>
      <c r="J735" s="27" t="str" cm="1">
        <f t="array" ref="J735">INDEX(Lithologies!$A$2:$M$5657,MATCH(G735,Lithologies!$A$2:$A$5657&amp;" "&amp;Lithologies!$B$2:$B$5657,0),9)</f>
        <v>Diamicton</v>
      </c>
      <c r="K735" s="1"/>
    </row>
    <row r="736" spans="7:11" x14ac:dyDescent="0.25">
      <c r="G736" t="str">
        <v>Gravel &amp; Silt Fine</v>
      </c>
      <c r="H736" s="22" t="str" cm="1">
        <f t="array" ref="H736">INDEX(Lithologies!$A$2:$M$5657,MATCH(G736,Lithologies!$A$2:$A$5657&amp;" "&amp;Lithologies!$B$2:$B$5657,0),7)</f>
        <v>CHECK</v>
      </c>
      <c r="I736" s="23" t="str" cm="1">
        <f t="array" ref="I736">INDEX(Lithologies!$A$2:$M$5657,MATCH(G736,Lithologies!$A$2:$A$5657&amp;" "&amp;Lithologies!$B$2:$B$5657,0),8)</f>
        <v>Diamicton</v>
      </c>
      <c r="J736" s="27" t="str" cm="1">
        <f t="array" ref="J736">INDEX(Lithologies!$A$2:$M$5657,MATCH(G736,Lithologies!$A$2:$A$5657&amp;" "&amp;Lithologies!$B$2:$B$5657,0),9)</f>
        <v>Diamicton</v>
      </c>
      <c r="K736" s="1"/>
    </row>
    <row r="737" spans="7:11" x14ac:dyDescent="0.25">
      <c r="G737" t="str">
        <v>Gravel &amp; Silt Fine To Medium</v>
      </c>
      <c r="H737" s="22" t="str" cm="1">
        <f t="array" ref="H737">INDEX(Lithologies!$A$2:$M$5657,MATCH(G737,Lithologies!$A$2:$A$5657&amp;" "&amp;Lithologies!$B$2:$B$5657,0),7)</f>
        <v>CHECK</v>
      </c>
      <c r="I737" s="23" t="str" cm="1">
        <f t="array" ref="I737">INDEX(Lithologies!$A$2:$M$5657,MATCH(G737,Lithologies!$A$2:$A$5657&amp;" "&amp;Lithologies!$B$2:$B$5657,0),8)</f>
        <v>Diamicton</v>
      </c>
      <c r="J737" s="27" t="str" cm="1">
        <f t="array" ref="J737">INDEX(Lithologies!$A$2:$M$5657,MATCH(G737,Lithologies!$A$2:$A$5657&amp;" "&amp;Lithologies!$B$2:$B$5657,0),9)</f>
        <v>Diamicton</v>
      </c>
      <c r="K737" s="1"/>
    </row>
    <row r="738" spans="7:11" x14ac:dyDescent="0.25">
      <c r="G738" t="str">
        <v>Gravel &amp; Silt Hard</v>
      </c>
      <c r="H738" s="22" t="str" cm="1">
        <f t="array" ref="H738">INDEX(Lithologies!$A$2:$M$5657,MATCH(G738,Lithologies!$A$2:$A$5657&amp;" "&amp;Lithologies!$B$2:$B$5657,0),7)</f>
        <v>CHECK</v>
      </c>
      <c r="I738" s="23" t="str" cm="1">
        <f t="array" ref="I738">INDEX(Lithologies!$A$2:$M$5657,MATCH(G738,Lithologies!$A$2:$A$5657&amp;" "&amp;Lithologies!$B$2:$B$5657,0),8)</f>
        <v>Diamicton</v>
      </c>
      <c r="J738" s="27" t="str" cm="1">
        <f t="array" ref="J738">INDEX(Lithologies!$A$2:$M$5657,MATCH(G738,Lithologies!$A$2:$A$5657&amp;" "&amp;Lithologies!$B$2:$B$5657,0),9)</f>
        <v>Diamicton</v>
      </c>
      <c r="K738" s="1"/>
    </row>
    <row r="739" spans="7:11" x14ac:dyDescent="0.25">
      <c r="G739" t="str">
        <v>Gravel &amp; Silt Medium</v>
      </c>
      <c r="H739" s="22" t="str" cm="1">
        <f t="array" ref="H739">INDEX(Lithologies!$A$2:$M$5657,MATCH(G739,Lithologies!$A$2:$A$5657&amp;" "&amp;Lithologies!$B$2:$B$5657,0),7)</f>
        <v>CHECK</v>
      </c>
      <c r="I739" s="23" t="str" cm="1">
        <f t="array" ref="I739">INDEX(Lithologies!$A$2:$M$5657,MATCH(G739,Lithologies!$A$2:$A$5657&amp;" "&amp;Lithologies!$B$2:$B$5657,0),8)</f>
        <v>Diamicton</v>
      </c>
      <c r="J739" s="27" t="str" cm="1">
        <f t="array" ref="J739">INDEX(Lithologies!$A$2:$M$5657,MATCH(G739,Lithologies!$A$2:$A$5657&amp;" "&amp;Lithologies!$B$2:$B$5657,0),9)</f>
        <v>Diamicton</v>
      </c>
      <c r="K739" s="1"/>
    </row>
    <row r="740" spans="7:11" x14ac:dyDescent="0.25">
      <c r="G740" t="str">
        <v>Gravel &amp; Silt Medium To Coarse</v>
      </c>
      <c r="H740" s="22" t="str" cm="1">
        <f t="array" ref="H740">INDEX(Lithologies!$A$2:$M$5657,MATCH(G740,Lithologies!$A$2:$A$5657&amp;" "&amp;Lithologies!$B$2:$B$5657,0),7)</f>
        <v>CHECK</v>
      </c>
      <c r="I740" s="23" t="str" cm="1">
        <f t="array" ref="I740">INDEX(Lithologies!$A$2:$M$5657,MATCH(G740,Lithologies!$A$2:$A$5657&amp;" "&amp;Lithologies!$B$2:$B$5657,0),8)</f>
        <v>Diamicton</v>
      </c>
      <c r="J740" s="27" t="str" cm="1">
        <f t="array" ref="J740">INDEX(Lithologies!$A$2:$M$5657,MATCH(G740,Lithologies!$A$2:$A$5657&amp;" "&amp;Lithologies!$B$2:$B$5657,0),9)</f>
        <v>Diamicton</v>
      </c>
      <c r="K740" s="1"/>
    </row>
    <row r="741" spans="7:11" x14ac:dyDescent="0.25">
      <c r="G741" t="str">
        <v>Gravel &amp; Silt Sandy</v>
      </c>
      <c r="H741" s="22" t="str" cm="1">
        <f t="array" ref="H741">INDEX(Lithologies!$A$2:$M$5657,MATCH(G741,Lithologies!$A$2:$A$5657&amp;" "&amp;Lithologies!$B$2:$B$5657,0),7)</f>
        <v>CHECK</v>
      </c>
      <c r="I741" s="23" t="str" cm="1">
        <f t="array" ref="I741">INDEX(Lithologies!$A$2:$M$5657,MATCH(G741,Lithologies!$A$2:$A$5657&amp;" "&amp;Lithologies!$B$2:$B$5657,0),8)</f>
        <v>Diamicton</v>
      </c>
      <c r="J741" s="27" t="str" cm="1">
        <f t="array" ref="J741">INDEX(Lithologies!$A$2:$M$5657,MATCH(G741,Lithologies!$A$2:$A$5657&amp;" "&amp;Lithologies!$B$2:$B$5657,0),9)</f>
        <v>Diamicton</v>
      </c>
      <c r="K741" s="1"/>
    </row>
    <row r="742" spans="7:11" x14ac:dyDescent="0.25">
      <c r="G742" t="str">
        <v>Gravel &amp; Silt Silty</v>
      </c>
      <c r="H742" s="22" t="str" cm="1">
        <f t="array" ref="H742">INDEX(Lithologies!$A$2:$M$5657,MATCH(G742,Lithologies!$A$2:$A$5657&amp;" "&amp;Lithologies!$B$2:$B$5657,0),7)</f>
        <v>CHECK</v>
      </c>
      <c r="I742" s="23" t="str" cm="1">
        <f t="array" ref="I742">INDEX(Lithologies!$A$2:$M$5657,MATCH(G742,Lithologies!$A$2:$A$5657&amp;" "&amp;Lithologies!$B$2:$B$5657,0),8)</f>
        <v>Diamicton</v>
      </c>
      <c r="J742" s="27" t="str" cm="1">
        <f t="array" ref="J742">INDEX(Lithologies!$A$2:$M$5657,MATCH(G742,Lithologies!$A$2:$A$5657&amp;" "&amp;Lithologies!$B$2:$B$5657,0),9)</f>
        <v>Diamicton</v>
      </c>
      <c r="K742" s="1"/>
    </row>
    <row r="743" spans="7:11" x14ac:dyDescent="0.25">
      <c r="G743" t="str">
        <v>Gravel &amp; Silt Stoney</v>
      </c>
      <c r="H743" s="22" t="str" cm="1">
        <f t="array" ref="H743">INDEX(Lithologies!$A$2:$M$5657,MATCH(G743,Lithologies!$A$2:$A$5657&amp;" "&amp;Lithologies!$B$2:$B$5657,0),7)</f>
        <v>CHECK</v>
      </c>
      <c r="I743" s="23" t="str" cm="1">
        <f t="array" ref="I743">INDEX(Lithologies!$A$2:$M$5657,MATCH(G743,Lithologies!$A$2:$A$5657&amp;" "&amp;Lithologies!$B$2:$B$5657,0),8)</f>
        <v>Diamicton</v>
      </c>
      <c r="J743" s="27" t="str" cm="1">
        <f t="array" ref="J743">INDEX(Lithologies!$A$2:$M$5657,MATCH(G743,Lithologies!$A$2:$A$5657&amp;" "&amp;Lithologies!$B$2:$B$5657,0),9)</f>
        <v>Diamicton</v>
      </c>
      <c r="K743" s="1"/>
    </row>
    <row r="744" spans="7:11" x14ac:dyDescent="0.25">
      <c r="G744" t="str">
        <v>Gravel &amp; Silt Stringers</v>
      </c>
      <c r="H744" s="22" t="str" cm="1">
        <f t="array" ref="H744">INDEX(Lithologies!$A$2:$M$5657,MATCH(G744,Lithologies!$A$2:$A$5657&amp;" "&amp;Lithologies!$B$2:$B$5657,0),7)</f>
        <v>CHECK</v>
      </c>
      <c r="I744" s="23" t="str" cm="1">
        <f t="array" ref="I744">INDEX(Lithologies!$A$2:$M$5657,MATCH(G744,Lithologies!$A$2:$A$5657&amp;" "&amp;Lithologies!$B$2:$B$5657,0),8)</f>
        <v>Diamicton</v>
      </c>
      <c r="J744" s="27" t="str" cm="1">
        <f t="array" ref="J744">INDEX(Lithologies!$A$2:$M$5657,MATCH(G744,Lithologies!$A$2:$A$5657&amp;" "&amp;Lithologies!$B$2:$B$5657,0),9)</f>
        <v>Diamicton</v>
      </c>
      <c r="K744" s="1"/>
    </row>
    <row r="745" spans="7:11" x14ac:dyDescent="0.25">
      <c r="G745" t="str">
        <v>Gravel &amp; Silt Very Coarse</v>
      </c>
      <c r="H745" s="22" t="str" cm="1">
        <f t="array" ref="H745">INDEX(Lithologies!$A$2:$M$5657,MATCH(G745,Lithologies!$A$2:$A$5657&amp;" "&amp;Lithologies!$B$2:$B$5657,0),7)</f>
        <v>CHECK</v>
      </c>
      <c r="I745" s="23" t="str" cm="1">
        <f t="array" ref="I745">INDEX(Lithologies!$A$2:$M$5657,MATCH(G745,Lithologies!$A$2:$A$5657&amp;" "&amp;Lithologies!$B$2:$B$5657,0),8)</f>
        <v>Diamicton</v>
      </c>
      <c r="J745" s="27" t="str" cm="1">
        <f t="array" ref="J745">INDEX(Lithologies!$A$2:$M$5657,MATCH(G745,Lithologies!$A$2:$A$5657&amp;" "&amp;Lithologies!$B$2:$B$5657,0),9)</f>
        <v>Diamicton</v>
      </c>
      <c r="K745" s="1"/>
    </row>
    <row r="746" spans="7:11" x14ac:dyDescent="0.25">
      <c r="G746" t="str">
        <v>Gravel &amp; Silt Very Hard</v>
      </c>
      <c r="H746" s="22" t="str" cm="1">
        <f t="array" ref="H746">INDEX(Lithologies!$A$2:$M$5657,MATCH(G746,Lithologies!$A$2:$A$5657&amp;" "&amp;Lithologies!$B$2:$B$5657,0),7)</f>
        <v>CHECK</v>
      </c>
      <c r="I746" s="23" t="str" cm="1">
        <f t="array" ref="I746">INDEX(Lithologies!$A$2:$M$5657,MATCH(G746,Lithologies!$A$2:$A$5657&amp;" "&amp;Lithologies!$B$2:$B$5657,0),8)</f>
        <v>Diamicton</v>
      </c>
      <c r="J746" s="27" t="str" cm="1">
        <f t="array" ref="J746">INDEX(Lithologies!$A$2:$M$5657,MATCH(G746,Lithologies!$A$2:$A$5657&amp;" "&amp;Lithologies!$B$2:$B$5657,0),9)</f>
        <v>Diamicton</v>
      </c>
      <c r="K746" s="1"/>
    </row>
    <row r="747" spans="7:11" x14ac:dyDescent="0.25">
      <c r="G747" t="str">
        <v>Gravel &amp; Silt W/Boulders</v>
      </c>
      <c r="H747" s="22" t="str" cm="1">
        <f t="array" ref="H747">INDEX(Lithologies!$A$2:$M$5657,MATCH(G747,Lithologies!$A$2:$A$5657&amp;" "&amp;Lithologies!$B$2:$B$5657,0),7)</f>
        <v>CHECK</v>
      </c>
      <c r="I747" s="23" t="str" cm="1">
        <f t="array" ref="I747">INDEX(Lithologies!$A$2:$M$5657,MATCH(G747,Lithologies!$A$2:$A$5657&amp;" "&amp;Lithologies!$B$2:$B$5657,0),8)</f>
        <v>Diamicton</v>
      </c>
      <c r="J747" s="27" t="str" cm="1">
        <f t="array" ref="J747">INDEX(Lithologies!$A$2:$M$5657,MATCH(G747,Lithologies!$A$2:$A$5657&amp;" "&amp;Lithologies!$B$2:$B$5657,0),9)</f>
        <v>Diamicton</v>
      </c>
      <c r="K747" s="1"/>
    </row>
    <row r="748" spans="7:11" x14ac:dyDescent="0.25">
      <c r="G748" t="str">
        <v>Gravel &amp; Silt W/Clay</v>
      </c>
      <c r="H748" s="22" t="str" cm="1">
        <f t="array" ref="H748">INDEX(Lithologies!$A$2:$M$5657,MATCH(G748,Lithologies!$A$2:$A$5657&amp;" "&amp;Lithologies!$B$2:$B$5657,0),7)</f>
        <v>CHECK</v>
      </c>
      <c r="I748" s="23" t="str" cm="1">
        <f t="array" ref="I748">INDEX(Lithologies!$A$2:$M$5657,MATCH(G748,Lithologies!$A$2:$A$5657&amp;" "&amp;Lithologies!$B$2:$B$5657,0),8)</f>
        <v>Diamicton</v>
      </c>
      <c r="J748" s="27" t="str" cm="1">
        <f t="array" ref="J748">INDEX(Lithologies!$A$2:$M$5657,MATCH(G748,Lithologies!$A$2:$A$5657&amp;" "&amp;Lithologies!$B$2:$B$5657,0),9)</f>
        <v>Diamicton</v>
      </c>
      <c r="K748" s="1"/>
    </row>
    <row r="749" spans="7:11" x14ac:dyDescent="0.25">
      <c r="G749" t="str">
        <v>Gravel &amp; Silt W/Sand</v>
      </c>
      <c r="H749" s="22" t="str" cm="1">
        <f t="array" ref="H749">INDEX(Lithologies!$A$2:$M$5657,MATCH(G749,Lithologies!$A$2:$A$5657&amp;" "&amp;Lithologies!$B$2:$B$5657,0),7)</f>
        <v>CHECK</v>
      </c>
      <c r="I749" s="23" t="str" cm="1">
        <f t="array" ref="I749">INDEX(Lithologies!$A$2:$M$5657,MATCH(G749,Lithologies!$A$2:$A$5657&amp;" "&amp;Lithologies!$B$2:$B$5657,0),8)</f>
        <v>Diamicton</v>
      </c>
      <c r="J749" s="27" t="str" cm="1">
        <f t="array" ref="J749">INDEX(Lithologies!$A$2:$M$5657,MATCH(G749,Lithologies!$A$2:$A$5657&amp;" "&amp;Lithologies!$B$2:$B$5657,0),9)</f>
        <v>Diamicton</v>
      </c>
      <c r="K749" s="1"/>
    </row>
    <row r="750" spans="7:11" x14ac:dyDescent="0.25">
      <c r="G750" t="str">
        <v>Gravel &amp; Silt W/Shale</v>
      </c>
      <c r="H750" s="22" t="str" cm="1">
        <f t="array" ref="H750">INDEX(Lithologies!$A$2:$M$5657,MATCH(G750,Lithologies!$A$2:$A$5657&amp;" "&amp;Lithologies!$B$2:$B$5657,0),7)</f>
        <v>CHECK</v>
      </c>
      <c r="I750" s="23" t="str" cm="1">
        <f t="array" ref="I750">INDEX(Lithologies!$A$2:$M$5657,MATCH(G750,Lithologies!$A$2:$A$5657&amp;" "&amp;Lithologies!$B$2:$B$5657,0),8)</f>
        <v>Diamicton</v>
      </c>
      <c r="J750" s="27" t="str" cm="1">
        <f t="array" ref="J750">INDEX(Lithologies!$A$2:$M$5657,MATCH(G750,Lithologies!$A$2:$A$5657&amp;" "&amp;Lithologies!$B$2:$B$5657,0),9)</f>
        <v>Diamicton</v>
      </c>
      <c r="K750" s="1"/>
    </row>
    <row r="751" spans="7:11" x14ac:dyDescent="0.25">
      <c r="G751" t="str">
        <v>Gravel &amp; Silt W/Stones</v>
      </c>
      <c r="H751" s="22" t="str" cm="1">
        <f t="array" ref="H751">INDEX(Lithologies!$A$2:$M$5657,MATCH(G751,Lithologies!$A$2:$A$5657&amp;" "&amp;Lithologies!$B$2:$B$5657,0),7)</f>
        <v>CHECK</v>
      </c>
      <c r="I751" s="23" t="str" cm="1">
        <f t="array" ref="I751">INDEX(Lithologies!$A$2:$M$5657,MATCH(G751,Lithologies!$A$2:$A$5657&amp;" "&amp;Lithologies!$B$2:$B$5657,0),8)</f>
        <v>Diamicton</v>
      </c>
      <c r="J751" s="27" t="str" cm="1">
        <f t="array" ref="J751">INDEX(Lithologies!$A$2:$M$5657,MATCH(G751,Lithologies!$A$2:$A$5657&amp;" "&amp;Lithologies!$B$2:$B$5657,0),9)</f>
        <v>Diamicton</v>
      </c>
      <c r="K751" s="1"/>
    </row>
    <row r="752" spans="7:11" x14ac:dyDescent="0.25">
      <c r="G752" t="str">
        <v>Gravel &amp; Silt Water Bearing</v>
      </c>
      <c r="H752" s="22" t="str" cm="1">
        <f t="array" ref="H752">INDEX(Lithologies!$A$2:$M$5657,MATCH(G752,Lithologies!$A$2:$A$5657&amp;" "&amp;Lithologies!$B$2:$B$5657,0),7)</f>
        <v>CHECK</v>
      </c>
      <c r="I752" s="23" t="str" cm="1">
        <f t="array" ref="I752">INDEX(Lithologies!$A$2:$M$5657,MATCH(G752,Lithologies!$A$2:$A$5657&amp;" "&amp;Lithologies!$B$2:$B$5657,0),8)</f>
        <v>Diamicton</v>
      </c>
      <c r="J752" s="27" t="str" cm="1">
        <f t="array" ref="J752">INDEX(Lithologies!$A$2:$M$5657,MATCH(G752,Lithologies!$A$2:$A$5657&amp;" "&amp;Lithologies!$B$2:$B$5657,0),9)</f>
        <v>Diamicton</v>
      </c>
      <c r="K752" s="1"/>
    </row>
    <row r="753" spans="7:11" x14ac:dyDescent="0.25">
      <c r="G753" t="str">
        <v>Gravel &amp; Silt Wet/Moist</v>
      </c>
      <c r="H753" s="22" t="str" cm="1">
        <f t="array" ref="H753">INDEX(Lithologies!$A$2:$M$5657,MATCH(G753,Lithologies!$A$2:$A$5657&amp;" "&amp;Lithologies!$B$2:$B$5657,0),7)</f>
        <v>CHECK</v>
      </c>
      <c r="I753" s="23" t="str" cm="1">
        <f t="array" ref="I753">INDEX(Lithologies!$A$2:$M$5657,MATCH(G753,Lithologies!$A$2:$A$5657&amp;" "&amp;Lithologies!$B$2:$B$5657,0),8)</f>
        <v>Diamicton</v>
      </c>
      <c r="J753" s="27" t="str" cm="1">
        <f t="array" ref="J753">INDEX(Lithologies!$A$2:$M$5657,MATCH(G753,Lithologies!$A$2:$A$5657&amp;" "&amp;Lithologies!$B$2:$B$5657,0),9)</f>
        <v>Diamicton</v>
      </c>
      <c r="K753" s="1"/>
    </row>
    <row r="754" spans="7:11" x14ac:dyDescent="0.25">
      <c r="G754" t="str">
        <v>Gravel &amp; Stones Broken</v>
      </c>
      <c r="H754" s="22" t="str" cm="1">
        <f t="array" ref="H754">INDEX(Lithologies!$A$2:$M$5657,MATCH(G754,Lithologies!$A$2:$A$5657&amp;" "&amp;Lithologies!$B$2:$B$5657,0),7)</f>
        <v>CHECK</v>
      </c>
      <c r="I754" s="23" t="str" cm="1">
        <f t="array" ref="I754">INDEX(Lithologies!$A$2:$M$5657,MATCH(G754,Lithologies!$A$2:$A$5657&amp;" "&amp;Lithologies!$B$2:$B$5657,0),8)</f>
        <v>Gravel</v>
      </c>
      <c r="J754" s="27" t="str" cm="1">
        <f t="array" ref="J754">INDEX(Lithologies!$A$2:$M$5657,MATCH(G754,Lithologies!$A$2:$A$5657&amp;" "&amp;Lithologies!$B$2:$B$5657,0),9)</f>
        <v>Diamicton</v>
      </c>
      <c r="K754" s="1"/>
    </row>
    <row r="755" spans="7:11" x14ac:dyDescent="0.25">
      <c r="G755" t="str">
        <v>Gravel &amp; Stones Cemented</v>
      </c>
      <c r="H755" s="22" t="str" cm="1">
        <f t="array" ref="H755">INDEX(Lithologies!$A$2:$M$5657,MATCH(G755,Lithologies!$A$2:$A$5657&amp;" "&amp;Lithologies!$B$2:$B$5657,0),7)</f>
        <v>CHECK</v>
      </c>
      <c r="I755" s="23" t="str" cm="1">
        <f t="array" ref="I755">INDEX(Lithologies!$A$2:$M$5657,MATCH(G755,Lithologies!$A$2:$A$5657&amp;" "&amp;Lithologies!$B$2:$B$5657,0),8)</f>
        <v>Gravel</v>
      </c>
      <c r="J755" s="27" t="str" cm="1">
        <f t="array" ref="J755">INDEX(Lithologies!$A$2:$M$5657,MATCH(G755,Lithologies!$A$2:$A$5657&amp;" "&amp;Lithologies!$B$2:$B$5657,0),9)</f>
        <v>Diamicton</v>
      </c>
      <c r="K755" s="1"/>
    </row>
    <row r="756" spans="7:11" x14ac:dyDescent="0.25">
      <c r="G756" t="str">
        <v>Gravel &amp; Stones Clayey</v>
      </c>
      <c r="H756" s="22" t="str" cm="1">
        <f t="array" ref="H756">INDEX(Lithologies!$A$2:$M$5657,MATCH(G756,Lithologies!$A$2:$A$5657&amp;" "&amp;Lithologies!$B$2:$B$5657,0),7)</f>
        <v>CHECK</v>
      </c>
      <c r="I756" s="23" t="str" cm="1">
        <f t="array" ref="I756">INDEX(Lithologies!$A$2:$M$5657,MATCH(G756,Lithologies!$A$2:$A$5657&amp;" "&amp;Lithologies!$B$2:$B$5657,0),8)</f>
        <v>Diamicton</v>
      </c>
      <c r="J756" s="27" t="str" cm="1">
        <f t="array" ref="J756">INDEX(Lithologies!$A$2:$M$5657,MATCH(G756,Lithologies!$A$2:$A$5657&amp;" "&amp;Lithologies!$B$2:$B$5657,0),9)</f>
        <v>Diamicton</v>
      </c>
      <c r="K756" s="1"/>
    </row>
    <row r="757" spans="7:11" x14ac:dyDescent="0.25">
      <c r="G757" t="str">
        <v>Gravel &amp; Stones Dense</v>
      </c>
      <c r="H757" s="22" t="str" cm="1">
        <f t="array" ref="H757">INDEX(Lithologies!$A$2:$M$5657,MATCH(G757,Lithologies!$A$2:$A$5657&amp;" "&amp;Lithologies!$B$2:$B$5657,0),7)</f>
        <v>CHECK</v>
      </c>
      <c r="I757" s="23" t="str" cm="1">
        <f t="array" ref="I757">INDEX(Lithologies!$A$2:$M$5657,MATCH(G757,Lithologies!$A$2:$A$5657&amp;" "&amp;Lithologies!$B$2:$B$5657,0),8)</f>
        <v>Gravel</v>
      </c>
      <c r="J757" s="27" t="str" cm="1">
        <f t="array" ref="J757">INDEX(Lithologies!$A$2:$M$5657,MATCH(G757,Lithologies!$A$2:$A$5657&amp;" "&amp;Lithologies!$B$2:$B$5657,0),9)</f>
        <v>Gravel</v>
      </c>
      <c r="K757" s="1"/>
    </row>
    <row r="758" spans="7:11" x14ac:dyDescent="0.25">
      <c r="G758" t="str">
        <v>Gravel &amp; Stones Fill</v>
      </c>
      <c r="H758" s="22" t="str" cm="1">
        <f t="array" ref="H758">INDEX(Lithologies!$A$2:$M$5657,MATCH(G758,Lithologies!$A$2:$A$5657&amp;" "&amp;Lithologies!$B$2:$B$5657,0),7)</f>
        <v>CHECK</v>
      </c>
      <c r="I758" s="23" t="str" cm="1">
        <f t="array" ref="I758">INDEX(Lithologies!$A$2:$M$5657,MATCH(G758,Lithologies!$A$2:$A$5657&amp;" "&amp;Lithologies!$B$2:$B$5657,0),8)</f>
        <v>Unknown or No Record</v>
      </c>
      <c r="J758" s="27" t="str" cm="1">
        <f t="array" ref="J758">INDEX(Lithologies!$A$2:$M$5657,MATCH(G758,Lithologies!$A$2:$A$5657&amp;" "&amp;Lithologies!$B$2:$B$5657,0),9)</f>
        <v>Unknown or No Record</v>
      </c>
      <c r="K758" s="1"/>
    </row>
    <row r="759" spans="7:11" x14ac:dyDescent="0.25">
      <c r="G759" t="str">
        <v>Gravel &amp; Stones Fine</v>
      </c>
      <c r="H759" s="22" t="str" cm="1">
        <f t="array" ref="H759">INDEX(Lithologies!$A$2:$M$5657,MATCH(G759,Lithologies!$A$2:$A$5657&amp;" "&amp;Lithologies!$B$2:$B$5657,0),7)</f>
        <v>CHECK</v>
      </c>
      <c r="I759" s="23" t="str" cm="1">
        <f t="array" ref="I759">INDEX(Lithologies!$A$2:$M$5657,MATCH(G759,Lithologies!$A$2:$A$5657&amp;" "&amp;Lithologies!$B$2:$B$5657,0),8)</f>
        <v>Gravel</v>
      </c>
      <c r="J759" s="27" t="str" cm="1">
        <f t="array" ref="J759">INDEX(Lithologies!$A$2:$M$5657,MATCH(G759,Lithologies!$A$2:$A$5657&amp;" "&amp;Lithologies!$B$2:$B$5657,0),9)</f>
        <v>Gravel</v>
      </c>
      <c r="K759" s="1"/>
    </row>
    <row r="760" spans="7:11" x14ac:dyDescent="0.25">
      <c r="G760" t="str">
        <v>Gravel &amp; Stones Fine To Coarse</v>
      </c>
      <c r="H760" s="22" t="str" cm="1">
        <f t="array" ref="H760">INDEX(Lithologies!$A$2:$M$5657,MATCH(G760,Lithologies!$A$2:$A$5657&amp;" "&amp;Lithologies!$B$2:$B$5657,0),7)</f>
        <v>CHECK</v>
      </c>
      <c r="I760" s="23" t="str" cm="1">
        <f t="array" ref="I760">INDEX(Lithologies!$A$2:$M$5657,MATCH(G760,Lithologies!$A$2:$A$5657&amp;" "&amp;Lithologies!$B$2:$B$5657,0),8)</f>
        <v>Gravel</v>
      </c>
      <c r="J760" s="27" t="str" cm="1">
        <f t="array" ref="J760">INDEX(Lithologies!$A$2:$M$5657,MATCH(G760,Lithologies!$A$2:$A$5657&amp;" "&amp;Lithologies!$B$2:$B$5657,0),9)</f>
        <v>Gravel</v>
      </c>
      <c r="K760" s="1"/>
    </row>
    <row r="761" spans="7:11" x14ac:dyDescent="0.25">
      <c r="G761" t="str">
        <v>Gravel &amp; Stones Fine To Medium</v>
      </c>
      <c r="H761" s="22" t="str" cm="1">
        <f t="array" ref="H761">INDEX(Lithologies!$A$2:$M$5657,MATCH(G761,Lithologies!$A$2:$A$5657&amp;" "&amp;Lithologies!$B$2:$B$5657,0),7)</f>
        <v>CHECK</v>
      </c>
      <c r="I761" s="23" t="str" cm="1">
        <f t="array" ref="I761">INDEX(Lithologies!$A$2:$M$5657,MATCH(G761,Lithologies!$A$2:$A$5657&amp;" "&amp;Lithologies!$B$2:$B$5657,0),8)</f>
        <v>Gravel</v>
      </c>
      <c r="J761" s="27" t="str" cm="1">
        <f t="array" ref="J761">INDEX(Lithologies!$A$2:$M$5657,MATCH(G761,Lithologies!$A$2:$A$5657&amp;" "&amp;Lithologies!$B$2:$B$5657,0),9)</f>
        <v>Gravel</v>
      </c>
      <c r="K761" s="1"/>
    </row>
    <row r="762" spans="7:11" x14ac:dyDescent="0.25">
      <c r="G762" t="str">
        <v>Gravel &amp; Stones Fractured</v>
      </c>
      <c r="H762" s="22" t="str" cm="1">
        <f t="array" ref="H762">INDEX(Lithologies!$A$2:$M$5657,MATCH(G762,Lithologies!$A$2:$A$5657&amp;" "&amp;Lithologies!$B$2:$B$5657,0),7)</f>
        <v>CHECK</v>
      </c>
      <c r="I762" s="23" t="str" cm="1">
        <f t="array" ref="I762">INDEX(Lithologies!$A$2:$M$5657,MATCH(G762,Lithologies!$A$2:$A$5657&amp;" "&amp;Lithologies!$B$2:$B$5657,0),8)</f>
        <v>Gravel</v>
      </c>
      <c r="J762" s="27" t="str" cm="1">
        <f t="array" ref="J762">INDEX(Lithologies!$A$2:$M$5657,MATCH(G762,Lithologies!$A$2:$A$5657&amp;" "&amp;Lithologies!$B$2:$B$5657,0),9)</f>
        <v>Gravel</v>
      </c>
      <c r="K762" s="1"/>
    </row>
    <row r="763" spans="7:11" x14ac:dyDescent="0.25">
      <c r="G763" t="str">
        <v>Gravel &amp; Stones Gravely</v>
      </c>
      <c r="H763" s="22" t="str" cm="1">
        <f t="array" ref="H763">INDEX(Lithologies!$A$2:$M$5657,MATCH(G763,Lithologies!$A$2:$A$5657&amp;" "&amp;Lithologies!$B$2:$B$5657,0),7)</f>
        <v>CHECK</v>
      </c>
      <c r="I763" s="23" t="str" cm="1">
        <f t="array" ref="I763">INDEX(Lithologies!$A$2:$M$5657,MATCH(G763,Lithologies!$A$2:$A$5657&amp;" "&amp;Lithologies!$B$2:$B$5657,0),8)</f>
        <v>Gravel</v>
      </c>
      <c r="J763" s="27" t="str" cm="1">
        <f t="array" ref="J763">INDEX(Lithologies!$A$2:$M$5657,MATCH(G763,Lithologies!$A$2:$A$5657&amp;" "&amp;Lithologies!$B$2:$B$5657,0),9)</f>
        <v>Gravel</v>
      </c>
      <c r="K763" s="1"/>
    </row>
    <row r="764" spans="7:11" x14ac:dyDescent="0.25">
      <c r="G764" t="str">
        <v>Gravel &amp; Stones Hard</v>
      </c>
      <c r="H764" s="22" t="str" cm="1">
        <f t="array" ref="H764">INDEX(Lithologies!$A$2:$M$5657,MATCH(G764,Lithologies!$A$2:$A$5657&amp;" "&amp;Lithologies!$B$2:$B$5657,0),7)</f>
        <v>CHECK</v>
      </c>
      <c r="I764" s="23" t="str" cm="1">
        <f t="array" ref="I764">INDEX(Lithologies!$A$2:$M$5657,MATCH(G764,Lithologies!$A$2:$A$5657&amp;" "&amp;Lithologies!$B$2:$B$5657,0),8)</f>
        <v>Gravel</v>
      </c>
      <c r="J764" s="27" t="str" cm="1">
        <f t="array" ref="J764">INDEX(Lithologies!$A$2:$M$5657,MATCH(G764,Lithologies!$A$2:$A$5657&amp;" "&amp;Lithologies!$B$2:$B$5657,0),9)</f>
        <v>Gravel</v>
      </c>
      <c r="K764" s="1"/>
    </row>
    <row r="765" spans="7:11" x14ac:dyDescent="0.25">
      <c r="G765" t="str">
        <v>Gravel &amp; Stones Heaving/Quick</v>
      </c>
      <c r="H765" s="22" t="str" cm="1">
        <f t="array" ref="H765">INDEX(Lithologies!$A$2:$M$5657,MATCH(G765,Lithologies!$A$2:$A$5657&amp;" "&amp;Lithologies!$B$2:$B$5657,0),7)</f>
        <v>CHECK</v>
      </c>
      <c r="I765" s="23" t="str" cm="1">
        <f t="array" ref="I765">INDEX(Lithologies!$A$2:$M$5657,MATCH(G765,Lithologies!$A$2:$A$5657&amp;" "&amp;Lithologies!$B$2:$B$5657,0),8)</f>
        <v>Gravel</v>
      </c>
      <c r="J765" s="27" t="str" cm="1">
        <f t="array" ref="J765">INDEX(Lithologies!$A$2:$M$5657,MATCH(G765,Lithologies!$A$2:$A$5657&amp;" "&amp;Lithologies!$B$2:$B$5657,0),9)</f>
        <v>Gravel</v>
      </c>
      <c r="K765" s="1"/>
    </row>
    <row r="766" spans="7:11" x14ac:dyDescent="0.25">
      <c r="G766" t="str">
        <v>Gravel &amp; Stones Layered</v>
      </c>
      <c r="H766" s="22" t="str" cm="1">
        <f t="array" ref="H766">INDEX(Lithologies!$A$2:$M$5657,MATCH(G766,Lithologies!$A$2:$A$5657&amp;" "&amp;Lithologies!$B$2:$B$5657,0),7)</f>
        <v>CHECK</v>
      </c>
      <c r="I766" s="23" t="str" cm="1">
        <f t="array" ref="I766">INDEX(Lithologies!$A$2:$M$5657,MATCH(G766,Lithologies!$A$2:$A$5657&amp;" "&amp;Lithologies!$B$2:$B$5657,0),8)</f>
        <v>Gravel</v>
      </c>
      <c r="J766" s="27" t="str" cm="1">
        <f t="array" ref="J766">INDEX(Lithologies!$A$2:$M$5657,MATCH(G766,Lithologies!$A$2:$A$5657&amp;" "&amp;Lithologies!$B$2:$B$5657,0),9)</f>
        <v>Gravel</v>
      </c>
      <c r="K766" s="1"/>
    </row>
    <row r="767" spans="7:11" x14ac:dyDescent="0.25">
      <c r="G767" t="str">
        <v>Gravel &amp; Stones Medium</v>
      </c>
      <c r="H767" s="22" t="str" cm="1">
        <f t="array" ref="H767">INDEX(Lithologies!$A$2:$M$5657,MATCH(G767,Lithologies!$A$2:$A$5657&amp;" "&amp;Lithologies!$B$2:$B$5657,0),7)</f>
        <v>CHECK</v>
      </c>
      <c r="I767" s="23" t="str" cm="1">
        <f t="array" ref="I767">INDEX(Lithologies!$A$2:$M$5657,MATCH(G767,Lithologies!$A$2:$A$5657&amp;" "&amp;Lithologies!$B$2:$B$5657,0),8)</f>
        <v>Gravel</v>
      </c>
      <c r="J767" s="27" t="str" cm="1">
        <f t="array" ref="J767">INDEX(Lithologies!$A$2:$M$5657,MATCH(G767,Lithologies!$A$2:$A$5657&amp;" "&amp;Lithologies!$B$2:$B$5657,0),9)</f>
        <v>Gravel</v>
      </c>
      <c r="K767" s="1"/>
    </row>
    <row r="768" spans="7:11" x14ac:dyDescent="0.25">
      <c r="G768" t="str">
        <v>Gravel &amp; Stones Medium To Coarse</v>
      </c>
      <c r="H768" s="22" t="str" cm="1">
        <f t="array" ref="H768">INDEX(Lithologies!$A$2:$M$5657,MATCH(G768,Lithologies!$A$2:$A$5657&amp;" "&amp;Lithologies!$B$2:$B$5657,0),7)</f>
        <v>CHECK</v>
      </c>
      <c r="I768" s="23" t="str" cm="1">
        <f t="array" ref="I768">INDEX(Lithologies!$A$2:$M$5657,MATCH(G768,Lithologies!$A$2:$A$5657&amp;" "&amp;Lithologies!$B$2:$B$5657,0),8)</f>
        <v>Gravel</v>
      </c>
      <c r="J768" s="27" t="str" cm="1">
        <f t="array" ref="J768">INDEX(Lithologies!$A$2:$M$5657,MATCH(G768,Lithologies!$A$2:$A$5657&amp;" "&amp;Lithologies!$B$2:$B$5657,0),9)</f>
        <v>Gravel</v>
      </c>
      <c r="K768" s="1"/>
    </row>
    <row r="769" spans="7:11" x14ac:dyDescent="0.25">
      <c r="G769" t="str">
        <v>Gravel &amp; Stones Organic</v>
      </c>
      <c r="H769" s="22" t="str" cm="1">
        <f t="array" ref="H769">INDEX(Lithologies!$A$2:$M$5657,MATCH(G769,Lithologies!$A$2:$A$5657&amp;" "&amp;Lithologies!$B$2:$B$5657,0),7)</f>
        <v>CHECK</v>
      </c>
      <c r="I769" s="23" t="str" cm="1">
        <f t="array" ref="I769">INDEX(Lithologies!$A$2:$M$5657,MATCH(G769,Lithologies!$A$2:$A$5657&amp;" "&amp;Lithologies!$B$2:$B$5657,0),8)</f>
        <v>Gravel</v>
      </c>
      <c r="J769" s="27" t="str" cm="1">
        <f t="array" ref="J769">INDEX(Lithologies!$A$2:$M$5657,MATCH(G769,Lithologies!$A$2:$A$5657&amp;" "&amp;Lithologies!$B$2:$B$5657,0),9)</f>
        <v>Gravel</v>
      </c>
      <c r="K769" s="1"/>
    </row>
    <row r="770" spans="7:11" x14ac:dyDescent="0.25">
      <c r="G770" t="str">
        <v>Gravel &amp; Stones Sandy</v>
      </c>
      <c r="H770" s="22" t="str" cm="1">
        <f t="array" ref="H770">INDEX(Lithologies!$A$2:$M$5657,MATCH(G770,Lithologies!$A$2:$A$5657&amp;" "&amp;Lithologies!$B$2:$B$5657,0),7)</f>
        <v>CHECK</v>
      </c>
      <c r="I770" s="23" t="str" cm="1">
        <f t="array" ref="I770">INDEX(Lithologies!$A$2:$M$5657,MATCH(G770,Lithologies!$A$2:$A$5657&amp;" "&amp;Lithologies!$B$2:$B$5657,0),8)</f>
        <v>Sand &amp; Gravel</v>
      </c>
      <c r="J770" s="27" t="str" cm="1">
        <f t="array" ref="J770">INDEX(Lithologies!$A$2:$M$5657,MATCH(G770,Lithologies!$A$2:$A$5657&amp;" "&amp;Lithologies!$B$2:$B$5657,0),9)</f>
        <v>Sand &amp; Gravel</v>
      </c>
      <c r="K770" s="1"/>
    </row>
    <row r="771" spans="7:11" x14ac:dyDescent="0.25">
      <c r="G771" t="str">
        <v>Gravel &amp; Stones Silty</v>
      </c>
      <c r="H771" s="22" t="str" cm="1">
        <f t="array" ref="H771">INDEX(Lithologies!$A$2:$M$5657,MATCH(G771,Lithologies!$A$2:$A$5657&amp;" "&amp;Lithologies!$B$2:$B$5657,0),7)</f>
        <v>CHECK</v>
      </c>
      <c r="I771" s="23" t="str" cm="1">
        <f t="array" ref="I771">INDEX(Lithologies!$A$2:$M$5657,MATCH(G771,Lithologies!$A$2:$A$5657&amp;" "&amp;Lithologies!$B$2:$B$5657,0),8)</f>
        <v>Sand &amp; Gravel</v>
      </c>
      <c r="J771" s="27" t="str" cm="1">
        <f t="array" ref="J771">INDEX(Lithologies!$A$2:$M$5657,MATCH(G771,Lithologies!$A$2:$A$5657&amp;" "&amp;Lithologies!$B$2:$B$5657,0),9)</f>
        <v>Sand &amp; Gravel</v>
      </c>
      <c r="K771" s="1"/>
    </row>
    <row r="772" spans="7:11" x14ac:dyDescent="0.25">
      <c r="G772" t="str">
        <v>Gravel &amp; Stones Soft</v>
      </c>
      <c r="H772" s="22" t="str" cm="1">
        <f t="array" ref="H772">INDEX(Lithologies!$A$2:$M$5657,MATCH(G772,Lithologies!$A$2:$A$5657&amp;" "&amp;Lithologies!$B$2:$B$5657,0),7)</f>
        <v>CHECK</v>
      </c>
      <c r="I772" s="23" t="str" cm="1">
        <f t="array" ref="I772">INDEX(Lithologies!$A$2:$M$5657,MATCH(G772,Lithologies!$A$2:$A$5657&amp;" "&amp;Lithologies!$B$2:$B$5657,0),8)</f>
        <v>Gravel</v>
      </c>
      <c r="J772" s="27" t="str" cm="1">
        <f t="array" ref="J772">INDEX(Lithologies!$A$2:$M$5657,MATCH(G772,Lithologies!$A$2:$A$5657&amp;" "&amp;Lithologies!$B$2:$B$5657,0),9)</f>
        <v>Gravel</v>
      </c>
      <c r="K772" s="1"/>
    </row>
    <row r="773" spans="7:11" x14ac:dyDescent="0.25">
      <c r="G773" t="str">
        <v>Gravel &amp; Stones Stoney</v>
      </c>
      <c r="H773" s="22" t="str" cm="1">
        <f t="array" ref="H773">INDEX(Lithologies!$A$2:$M$5657,MATCH(G773,Lithologies!$A$2:$A$5657&amp;" "&amp;Lithologies!$B$2:$B$5657,0),7)</f>
        <v>CHECK</v>
      </c>
      <c r="I773" s="23" t="str" cm="1">
        <f t="array" ref="I773">INDEX(Lithologies!$A$2:$M$5657,MATCH(G773,Lithologies!$A$2:$A$5657&amp;" "&amp;Lithologies!$B$2:$B$5657,0),8)</f>
        <v>Gravel</v>
      </c>
      <c r="J773" s="27" t="str" cm="1">
        <f t="array" ref="J773">INDEX(Lithologies!$A$2:$M$5657,MATCH(G773,Lithologies!$A$2:$A$5657&amp;" "&amp;Lithologies!$B$2:$B$5657,0),9)</f>
        <v>Gravel</v>
      </c>
      <c r="K773" s="1"/>
    </row>
    <row r="774" spans="7:11" x14ac:dyDescent="0.25">
      <c r="G774" t="str">
        <v>Gravel &amp; Stones Stringers</v>
      </c>
      <c r="H774" s="22" t="str" cm="1">
        <f t="array" ref="H774">INDEX(Lithologies!$A$2:$M$5657,MATCH(G774,Lithologies!$A$2:$A$5657&amp;" "&amp;Lithologies!$B$2:$B$5657,0),7)</f>
        <v>CHECK</v>
      </c>
      <c r="I774" s="23" t="str" cm="1">
        <f t="array" ref="I774">INDEX(Lithologies!$A$2:$M$5657,MATCH(G774,Lithologies!$A$2:$A$5657&amp;" "&amp;Lithologies!$B$2:$B$5657,0),8)</f>
        <v>Gravel</v>
      </c>
      <c r="J774" s="27" t="str" cm="1">
        <f t="array" ref="J774">INDEX(Lithologies!$A$2:$M$5657,MATCH(G774,Lithologies!$A$2:$A$5657&amp;" "&amp;Lithologies!$B$2:$B$5657,0),9)</f>
        <v>Gravel</v>
      </c>
      <c r="K774" s="1"/>
    </row>
    <row r="775" spans="7:11" x14ac:dyDescent="0.25">
      <c r="G775" t="str">
        <v>Gravel &amp; Stones Very Coarse</v>
      </c>
      <c r="H775" s="22" t="str" cm="1">
        <f t="array" ref="H775">INDEX(Lithologies!$A$2:$M$5657,MATCH(G775,Lithologies!$A$2:$A$5657&amp;" "&amp;Lithologies!$B$2:$B$5657,0),7)</f>
        <v>CHECK</v>
      </c>
      <c r="I775" s="23" t="str" cm="1">
        <f t="array" ref="I775">INDEX(Lithologies!$A$2:$M$5657,MATCH(G775,Lithologies!$A$2:$A$5657&amp;" "&amp;Lithologies!$B$2:$B$5657,0),8)</f>
        <v>Gravel</v>
      </c>
      <c r="J775" s="27" t="str" cm="1">
        <f t="array" ref="J775">INDEX(Lithologies!$A$2:$M$5657,MATCH(G775,Lithologies!$A$2:$A$5657&amp;" "&amp;Lithologies!$B$2:$B$5657,0),9)</f>
        <v>Gravel</v>
      </c>
      <c r="K775" s="1"/>
    </row>
    <row r="776" spans="7:11" x14ac:dyDescent="0.25">
      <c r="G776" t="str">
        <v>Gravel &amp; Stones Very Fine-Medium</v>
      </c>
      <c r="H776" s="22" t="str" cm="1">
        <f t="array" ref="H776">INDEX(Lithologies!$A$2:$M$5657,MATCH(G776,Lithologies!$A$2:$A$5657&amp;" "&amp;Lithologies!$B$2:$B$5657,0),7)</f>
        <v>CHECK</v>
      </c>
      <c r="I776" s="23" t="str" cm="1">
        <f t="array" ref="I776">INDEX(Lithologies!$A$2:$M$5657,MATCH(G776,Lithologies!$A$2:$A$5657&amp;" "&amp;Lithologies!$B$2:$B$5657,0),8)</f>
        <v>Gravel</v>
      </c>
      <c r="J776" s="27" t="str" cm="1">
        <f t="array" ref="J776">INDEX(Lithologies!$A$2:$M$5657,MATCH(G776,Lithologies!$A$2:$A$5657&amp;" "&amp;Lithologies!$B$2:$B$5657,0),9)</f>
        <v>Gravel</v>
      </c>
      <c r="K776" s="1"/>
    </row>
    <row r="777" spans="7:11" x14ac:dyDescent="0.25">
      <c r="G777" t="str">
        <v>Gravel &amp; Stones Very Hard</v>
      </c>
      <c r="H777" s="22" t="str" cm="1">
        <f t="array" ref="H777">INDEX(Lithologies!$A$2:$M$5657,MATCH(G777,Lithologies!$A$2:$A$5657&amp;" "&amp;Lithologies!$B$2:$B$5657,0),7)</f>
        <v>CHECK</v>
      </c>
      <c r="I777" s="23" t="str" cm="1">
        <f t="array" ref="I777">INDEX(Lithologies!$A$2:$M$5657,MATCH(G777,Lithologies!$A$2:$A$5657&amp;" "&amp;Lithologies!$B$2:$B$5657,0),8)</f>
        <v>Gravel</v>
      </c>
      <c r="J777" s="27" t="str" cm="1">
        <f t="array" ref="J777">INDEX(Lithologies!$A$2:$M$5657,MATCH(G777,Lithologies!$A$2:$A$5657&amp;" "&amp;Lithologies!$B$2:$B$5657,0),9)</f>
        <v>Gravel</v>
      </c>
      <c r="K777" s="1"/>
    </row>
    <row r="778" spans="7:11" x14ac:dyDescent="0.25">
      <c r="G778" t="str">
        <v>Gravel &amp; Stones W/Boulders</v>
      </c>
      <c r="H778" s="22" t="str" cm="1">
        <f t="array" ref="H778">INDEX(Lithologies!$A$2:$M$5657,MATCH(G778,Lithologies!$A$2:$A$5657&amp;" "&amp;Lithologies!$B$2:$B$5657,0),7)</f>
        <v>CHECK</v>
      </c>
      <c r="I778" s="23" t="str" cm="1">
        <f t="array" ref="I778">INDEX(Lithologies!$A$2:$M$5657,MATCH(G778,Lithologies!$A$2:$A$5657&amp;" "&amp;Lithologies!$B$2:$B$5657,0),8)</f>
        <v>Gravel</v>
      </c>
      <c r="J778" s="27" t="str" cm="1">
        <f t="array" ref="J778">INDEX(Lithologies!$A$2:$M$5657,MATCH(G778,Lithologies!$A$2:$A$5657&amp;" "&amp;Lithologies!$B$2:$B$5657,0),9)</f>
        <v>Gravel</v>
      </c>
      <c r="K778" s="1"/>
    </row>
    <row r="779" spans="7:11" x14ac:dyDescent="0.25">
      <c r="G779" t="str">
        <v>Gravel &amp; Stones W/Coal</v>
      </c>
      <c r="H779" s="22" t="str" cm="1">
        <f t="array" ref="H779">INDEX(Lithologies!$A$2:$M$5657,MATCH(G779,Lithologies!$A$2:$A$5657&amp;" "&amp;Lithologies!$B$2:$B$5657,0),7)</f>
        <v>CHECK</v>
      </c>
      <c r="I779" s="23" t="str" cm="1">
        <f t="array" ref="I779">INDEX(Lithologies!$A$2:$M$5657,MATCH(G779,Lithologies!$A$2:$A$5657&amp;" "&amp;Lithologies!$B$2:$B$5657,0),8)</f>
        <v>Gravel</v>
      </c>
      <c r="J779" s="27" t="str" cm="1">
        <f t="array" ref="J779">INDEX(Lithologies!$A$2:$M$5657,MATCH(G779,Lithologies!$A$2:$A$5657&amp;" "&amp;Lithologies!$B$2:$B$5657,0),9)</f>
        <v>Gravel</v>
      </c>
      <c r="K779" s="1"/>
    </row>
    <row r="780" spans="7:11" x14ac:dyDescent="0.25">
      <c r="G780" t="str">
        <v>Gravel &amp; Stones W/Cobbles</v>
      </c>
      <c r="H780" s="22" t="str" cm="1">
        <f t="array" ref="H780">INDEX(Lithologies!$A$2:$M$5657,MATCH(G780,Lithologies!$A$2:$A$5657&amp;" "&amp;Lithologies!$B$2:$B$5657,0),7)</f>
        <v>CHECK</v>
      </c>
      <c r="I780" s="23" t="str" cm="1">
        <f t="array" ref="I780">INDEX(Lithologies!$A$2:$M$5657,MATCH(G780,Lithologies!$A$2:$A$5657&amp;" "&amp;Lithologies!$B$2:$B$5657,0),8)</f>
        <v>Gravel</v>
      </c>
      <c r="J780" s="27" t="str" cm="1">
        <f t="array" ref="J780">INDEX(Lithologies!$A$2:$M$5657,MATCH(G780,Lithologies!$A$2:$A$5657&amp;" "&amp;Lithologies!$B$2:$B$5657,0),9)</f>
        <v>Gravel</v>
      </c>
      <c r="K780" s="1"/>
    </row>
    <row r="781" spans="7:11" x14ac:dyDescent="0.25">
      <c r="G781" t="str">
        <v>Gravel &amp; Stones W/Gravel</v>
      </c>
      <c r="H781" s="22" t="str" cm="1">
        <f t="array" ref="H781">INDEX(Lithologies!$A$2:$M$5657,MATCH(G781,Lithologies!$A$2:$A$5657&amp;" "&amp;Lithologies!$B$2:$B$5657,0),7)</f>
        <v>CHECK</v>
      </c>
      <c r="I781" s="23" t="str" cm="1">
        <f t="array" ref="I781">INDEX(Lithologies!$A$2:$M$5657,MATCH(G781,Lithologies!$A$2:$A$5657&amp;" "&amp;Lithologies!$B$2:$B$5657,0),8)</f>
        <v>Gravel</v>
      </c>
      <c r="J781" s="27" t="str" cm="1">
        <f t="array" ref="J781">INDEX(Lithologies!$A$2:$M$5657,MATCH(G781,Lithologies!$A$2:$A$5657&amp;" "&amp;Lithologies!$B$2:$B$5657,0),9)</f>
        <v>Gravel</v>
      </c>
      <c r="K781" s="1"/>
    </row>
    <row r="782" spans="7:11" x14ac:dyDescent="0.25">
      <c r="G782" t="str">
        <v>Gravel &amp; Stones W/Limestone</v>
      </c>
      <c r="H782" s="22" t="str" cm="1">
        <f t="array" ref="H782">INDEX(Lithologies!$A$2:$M$5657,MATCH(G782,Lithologies!$A$2:$A$5657&amp;" "&amp;Lithologies!$B$2:$B$5657,0),7)</f>
        <v>CHECK</v>
      </c>
      <c r="I782" s="23" t="str" cm="1">
        <f t="array" ref="I782">INDEX(Lithologies!$A$2:$M$5657,MATCH(G782,Lithologies!$A$2:$A$5657&amp;" "&amp;Lithologies!$B$2:$B$5657,0),8)</f>
        <v>Gravel</v>
      </c>
      <c r="J782" s="27" t="str" cm="1">
        <f t="array" ref="J782">INDEX(Lithologies!$A$2:$M$5657,MATCH(G782,Lithologies!$A$2:$A$5657&amp;" "&amp;Lithologies!$B$2:$B$5657,0),9)</f>
        <v>Gravel</v>
      </c>
      <c r="K782" s="1"/>
    </row>
    <row r="783" spans="7:11" x14ac:dyDescent="0.25">
      <c r="G783" t="str">
        <v>Gravel &amp; Stones W/Sandstone</v>
      </c>
      <c r="H783" s="22" t="str" cm="1">
        <f t="array" ref="H783">INDEX(Lithologies!$A$2:$M$5657,MATCH(G783,Lithologies!$A$2:$A$5657&amp;" "&amp;Lithologies!$B$2:$B$5657,0),7)</f>
        <v>CHECK</v>
      </c>
      <c r="I783" s="23" t="str" cm="1">
        <f t="array" ref="I783">INDEX(Lithologies!$A$2:$M$5657,MATCH(G783,Lithologies!$A$2:$A$5657&amp;" "&amp;Lithologies!$B$2:$B$5657,0),8)</f>
        <v>Gravel</v>
      </c>
      <c r="J783" s="27" t="str" cm="1">
        <f t="array" ref="J783">INDEX(Lithologies!$A$2:$M$5657,MATCH(G783,Lithologies!$A$2:$A$5657&amp;" "&amp;Lithologies!$B$2:$B$5657,0),9)</f>
        <v>Gravel</v>
      </c>
      <c r="K783" s="1"/>
    </row>
    <row r="784" spans="7:11" x14ac:dyDescent="0.25">
      <c r="G784" t="str">
        <v>Gravel &amp; Stones W/Shale</v>
      </c>
      <c r="H784" s="22" t="str" cm="1">
        <f t="array" ref="H784">INDEX(Lithologies!$A$2:$M$5657,MATCH(G784,Lithologies!$A$2:$A$5657&amp;" "&amp;Lithologies!$B$2:$B$5657,0),7)</f>
        <v>CHECK</v>
      </c>
      <c r="I784" s="23" t="str" cm="1">
        <f t="array" ref="I784">INDEX(Lithologies!$A$2:$M$5657,MATCH(G784,Lithologies!$A$2:$A$5657&amp;" "&amp;Lithologies!$B$2:$B$5657,0),8)</f>
        <v>Gravel</v>
      </c>
      <c r="J784" s="27" t="str" cm="1">
        <f t="array" ref="J784">INDEX(Lithologies!$A$2:$M$5657,MATCH(G784,Lithologies!$A$2:$A$5657&amp;" "&amp;Lithologies!$B$2:$B$5657,0),9)</f>
        <v>Gravel</v>
      </c>
      <c r="K784" s="1"/>
    </row>
    <row r="785" spans="7:11" x14ac:dyDescent="0.25">
      <c r="G785" t="str">
        <v>Gravel &amp; Stones W/Silt</v>
      </c>
      <c r="H785" s="22" t="str" cm="1">
        <f t="array" ref="H785">INDEX(Lithologies!$A$2:$M$5657,MATCH(G785,Lithologies!$A$2:$A$5657&amp;" "&amp;Lithologies!$B$2:$B$5657,0),7)</f>
        <v>CHECK</v>
      </c>
      <c r="I785" s="23" t="str" cm="1">
        <f t="array" ref="I785">INDEX(Lithologies!$A$2:$M$5657,MATCH(G785,Lithologies!$A$2:$A$5657&amp;" "&amp;Lithologies!$B$2:$B$5657,0),8)</f>
        <v>Sand &amp; Gravel</v>
      </c>
      <c r="J785" s="27" t="str" cm="1">
        <f t="array" ref="J785">INDEX(Lithologies!$A$2:$M$5657,MATCH(G785,Lithologies!$A$2:$A$5657&amp;" "&amp;Lithologies!$B$2:$B$5657,0),9)</f>
        <v>Sand &amp; Gravel</v>
      </c>
      <c r="K785" s="1"/>
    </row>
    <row r="786" spans="7:11" x14ac:dyDescent="0.25">
      <c r="G786" t="str">
        <v>Gravel &amp; Stones W/Stones</v>
      </c>
      <c r="H786" s="22" t="str" cm="1">
        <f t="array" ref="H786">INDEX(Lithologies!$A$2:$M$5657,MATCH(G786,Lithologies!$A$2:$A$5657&amp;" "&amp;Lithologies!$B$2:$B$5657,0),7)</f>
        <v>CHECK</v>
      </c>
      <c r="I786" s="23" t="str" cm="1">
        <f t="array" ref="I786">INDEX(Lithologies!$A$2:$M$5657,MATCH(G786,Lithologies!$A$2:$A$5657&amp;" "&amp;Lithologies!$B$2:$B$5657,0),8)</f>
        <v>Gravel</v>
      </c>
      <c r="J786" s="27" t="str" cm="1">
        <f t="array" ref="J786">INDEX(Lithologies!$A$2:$M$5657,MATCH(G786,Lithologies!$A$2:$A$5657&amp;" "&amp;Lithologies!$B$2:$B$5657,0),9)</f>
        <v>Gravel</v>
      </c>
      <c r="K786" s="1"/>
    </row>
    <row r="787" spans="7:11" x14ac:dyDescent="0.25">
      <c r="G787" t="str">
        <v>Gravel &amp; Stones Water Bearing</v>
      </c>
      <c r="H787" s="22" t="str" cm="1">
        <f t="array" ref="H787">INDEX(Lithologies!$A$2:$M$5657,MATCH(G787,Lithologies!$A$2:$A$5657&amp;" "&amp;Lithologies!$B$2:$B$5657,0),7)</f>
        <v>CHECK</v>
      </c>
      <c r="I787" s="23" t="str" cm="1">
        <f t="array" ref="I787">INDEX(Lithologies!$A$2:$M$5657,MATCH(G787,Lithologies!$A$2:$A$5657&amp;" "&amp;Lithologies!$B$2:$B$5657,0),8)</f>
        <v>Gravel</v>
      </c>
      <c r="J787" s="27" t="str" cm="1">
        <f t="array" ref="J787">INDEX(Lithologies!$A$2:$M$5657,MATCH(G787,Lithologies!$A$2:$A$5657&amp;" "&amp;Lithologies!$B$2:$B$5657,0),9)</f>
        <v>Gravel</v>
      </c>
      <c r="K787" s="1"/>
    </row>
    <row r="788" spans="7:11" x14ac:dyDescent="0.25">
      <c r="G788" t="str">
        <v>Gravel &amp; Stones Wet/Moist</v>
      </c>
      <c r="H788" s="22" t="str" cm="1">
        <f t="array" ref="H788">INDEX(Lithologies!$A$2:$M$5657,MATCH(G788,Lithologies!$A$2:$A$5657&amp;" "&amp;Lithologies!$B$2:$B$5657,0),7)</f>
        <v>CHECK</v>
      </c>
      <c r="I788" s="23" t="str" cm="1">
        <f t="array" ref="I788">INDEX(Lithologies!$A$2:$M$5657,MATCH(G788,Lithologies!$A$2:$A$5657&amp;" "&amp;Lithologies!$B$2:$B$5657,0),8)</f>
        <v>Gravel</v>
      </c>
      <c r="J788" s="27" t="str" cm="1">
        <f t="array" ref="J788">INDEX(Lithologies!$A$2:$M$5657,MATCH(G788,Lithologies!$A$2:$A$5657&amp;" "&amp;Lithologies!$B$2:$B$5657,0),9)</f>
        <v>Gravel</v>
      </c>
      <c r="K788" s="1"/>
    </row>
    <row r="789" spans="7:11" x14ac:dyDescent="0.25">
      <c r="G789" t="str">
        <v xml:space="preserve">Gravel Clay Sand </v>
      </c>
      <c r="H789" s="22" t="str" cm="1">
        <f t="array" ref="H789">INDEX(Lithologies!$A$2:$M$5657,MATCH(G789,Lithologies!$A$2:$A$5657&amp;" "&amp;Lithologies!$B$2:$B$5657,0),7)</f>
        <v>CHECK</v>
      </c>
      <c r="I789" s="23" t="str" cm="1">
        <f t="array" ref="I789">INDEX(Lithologies!$A$2:$M$5657,MATCH(G789,Lithologies!$A$2:$A$5657&amp;" "&amp;Lithologies!$B$2:$B$5657,0),8)</f>
        <v>Diamicton</v>
      </c>
      <c r="J789" s="27" t="str" cm="1">
        <f t="array" ref="J789">INDEX(Lithologies!$A$2:$M$5657,MATCH(G789,Lithologies!$A$2:$A$5657&amp;" "&amp;Lithologies!$B$2:$B$5657,0),9)</f>
        <v>Diamicton</v>
      </c>
      <c r="K789" s="1"/>
    </row>
    <row r="790" spans="7:11" x14ac:dyDescent="0.25">
      <c r="G790" t="str">
        <v>Gravel Clay Sand Cemented</v>
      </c>
      <c r="H790" s="22" t="str" cm="1">
        <f t="array" ref="H790">INDEX(Lithologies!$A$2:$M$5657,MATCH(G790,Lithologies!$A$2:$A$5657&amp;" "&amp;Lithologies!$B$2:$B$5657,0),7)</f>
        <v>CHECK</v>
      </c>
      <c r="I790" s="23" t="str" cm="1">
        <f t="array" ref="I790">INDEX(Lithologies!$A$2:$M$5657,MATCH(G790,Lithologies!$A$2:$A$5657&amp;" "&amp;Lithologies!$B$2:$B$5657,0),8)</f>
        <v>Diamicton</v>
      </c>
      <c r="J790" s="27" t="str" cm="1">
        <f t="array" ref="J790">INDEX(Lithologies!$A$2:$M$5657,MATCH(G790,Lithologies!$A$2:$A$5657&amp;" "&amp;Lithologies!$B$2:$B$5657,0),9)</f>
        <v>Diamicton</v>
      </c>
      <c r="K790" s="1"/>
    </row>
    <row r="791" spans="7:11" x14ac:dyDescent="0.25">
      <c r="G791" t="str">
        <v>Gravel Clay Sand Clayey</v>
      </c>
      <c r="H791" s="22" t="str" cm="1">
        <f t="array" ref="H791">INDEX(Lithologies!$A$2:$M$5657,MATCH(G791,Lithologies!$A$2:$A$5657&amp;" "&amp;Lithologies!$B$2:$B$5657,0),7)</f>
        <v>CHECK</v>
      </c>
      <c r="I791" s="23" t="str" cm="1">
        <f t="array" ref="I791">INDEX(Lithologies!$A$2:$M$5657,MATCH(G791,Lithologies!$A$2:$A$5657&amp;" "&amp;Lithologies!$B$2:$B$5657,0),8)</f>
        <v>Diamicton</v>
      </c>
      <c r="J791" s="27" t="str" cm="1">
        <f t="array" ref="J791">INDEX(Lithologies!$A$2:$M$5657,MATCH(G791,Lithologies!$A$2:$A$5657&amp;" "&amp;Lithologies!$B$2:$B$5657,0),9)</f>
        <v>Diamicton</v>
      </c>
      <c r="K791" s="1"/>
    </row>
    <row r="792" spans="7:11" x14ac:dyDescent="0.25">
      <c r="G792" t="str">
        <v>Gravel Clay Sand Coarse</v>
      </c>
      <c r="H792" s="22" t="str" cm="1">
        <f t="array" ref="H792">INDEX(Lithologies!$A$2:$M$5657,MATCH(G792,Lithologies!$A$2:$A$5657&amp;" "&amp;Lithologies!$B$2:$B$5657,0),7)</f>
        <v>CHECK</v>
      </c>
      <c r="I792" s="23" t="str" cm="1">
        <f t="array" ref="I792">INDEX(Lithologies!$A$2:$M$5657,MATCH(G792,Lithologies!$A$2:$A$5657&amp;" "&amp;Lithologies!$B$2:$B$5657,0),8)</f>
        <v>Diamicton</v>
      </c>
      <c r="J792" s="27" t="str" cm="1">
        <f t="array" ref="J792">INDEX(Lithologies!$A$2:$M$5657,MATCH(G792,Lithologies!$A$2:$A$5657&amp;" "&amp;Lithologies!$B$2:$B$5657,0),9)</f>
        <v>Diamicton</v>
      </c>
      <c r="K792" s="1"/>
    </row>
    <row r="793" spans="7:11" x14ac:dyDescent="0.25">
      <c r="G793" t="str">
        <v>Gravel Clay Sand Dense</v>
      </c>
      <c r="H793" s="22" t="str" cm="1">
        <f t="array" ref="H793">INDEX(Lithologies!$A$2:$M$5657,MATCH(G793,Lithologies!$A$2:$A$5657&amp;" "&amp;Lithologies!$B$2:$B$5657,0),7)</f>
        <v>CHECK</v>
      </c>
      <c r="I793" s="23" t="str" cm="1">
        <f t="array" ref="I793">INDEX(Lithologies!$A$2:$M$5657,MATCH(G793,Lithologies!$A$2:$A$5657&amp;" "&amp;Lithologies!$B$2:$B$5657,0),8)</f>
        <v>Diamicton</v>
      </c>
      <c r="J793" s="27" t="str" cm="1">
        <f t="array" ref="J793">INDEX(Lithologies!$A$2:$M$5657,MATCH(G793,Lithologies!$A$2:$A$5657&amp;" "&amp;Lithologies!$B$2:$B$5657,0),9)</f>
        <v>Diamicton</v>
      </c>
      <c r="K793" s="1"/>
    </row>
    <row r="794" spans="7:11" x14ac:dyDescent="0.25">
      <c r="G794" t="str">
        <v>Gravel Clay Sand Dry</v>
      </c>
      <c r="H794" s="22" t="str" cm="1">
        <f t="array" ref="H794">INDEX(Lithologies!$A$2:$M$5657,MATCH(G794,Lithologies!$A$2:$A$5657&amp;" "&amp;Lithologies!$B$2:$B$5657,0),7)</f>
        <v>CHECK</v>
      </c>
      <c r="I794" s="23" t="str" cm="1">
        <f t="array" ref="I794">INDEX(Lithologies!$A$2:$M$5657,MATCH(G794,Lithologies!$A$2:$A$5657&amp;" "&amp;Lithologies!$B$2:$B$5657,0),8)</f>
        <v>Diamicton</v>
      </c>
      <c r="J794" s="27" t="str" cm="1">
        <f t="array" ref="J794">INDEX(Lithologies!$A$2:$M$5657,MATCH(G794,Lithologies!$A$2:$A$5657&amp;" "&amp;Lithologies!$B$2:$B$5657,0),9)</f>
        <v>Diamicton</v>
      </c>
      <c r="K794" s="1"/>
    </row>
    <row r="795" spans="7:11" x14ac:dyDescent="0.25">
      <c r="G795" t="str">
        <v>Gravel Clay Sand Fill</v>
      </c>
      <c r="H795" s="22" t="str" cm="1">
        <f t="array" ref="H795">INDEX(Lithologies!$A$2:$M$5657,MATCH(G795,Lithologies!$A$2:$A$5657&amp;" "&amp;Lithologies!$B$2:$B$5657,0),7)</f>
        <v>CHECK</v>
      </c>
      <c r="I795" s="23" t="str" cm="1">
        <f t="array" ref="I795">INDEX(Lithologies!$A$2:$M$5657,MATCH(G795,Lithologies!$A$2:$A$5657&amp;" "&amp;Lithologies!$B$2:$B$5657,0),8)</f>
        <v>Unknown or No Record</v>
      </c>
      <c r="J795" s="27" t="str" cm="1">
        <f t="array" ref="J795">INDEX(Lithologies!$A$2:$M$5657,MATCH(G795,Lithologies!$A$2:$A$5657&amp;" "&amp;Lithologies!$B$2:$B$5657,0),9)</f>
        <v>Unknown or No Record</v>
      </c>
      <c r="K795" s="1"/>
    </row>
    <row r="796" spans="7:11" x14ac:dyDescent="0.25">
      <c r="G796" t="str">
        <v>Gravel Clay Sand Fine</v>
      </c>
      <c r="H796" s="22" t="str" cm="1">
        <f t="array" ref="H796">INDEX(Lithologies!$A$2:$M$5657,MATCH(G796,Lithologies!$A$2:$A$5657&amp;" "&amp;Lithologies!$B$2:$B$5657,0),7)</f>
        <v>CHECK</v>
      </c>
      <c r="I796" s="23" t="str" cm="1">
        <f t="array" ref="I796">INDEX(Lithologies!$A$2:$M$5657,MATCH(G796,Lithologies!$A$2:$A$5657&amp;" "&amp;Lithologies!$B$2:$B$5657,0),8)</f>
        <v>Diamicton</v>
      </c>
      <c r="J796" s="27" t="str" cm="1">
        <f t="array" ref="J796">INDEX(Lithologies!$A$2:$M$5657,MATCH(G796,Lithologies!$A$2:$A$5657&amp;" "&amp;Lithologies!$B$2:$B$5657,0),9)</f>
        <v>Diamicton</v>
      </c>
      <c r="K796" s="1"/>
    </row>
    <row r="797" spans="7:11" x14ac:dyDescent="0.25">
      <c r="G797" t="str">
        <v>Gravel Clay Sand Fine To Coarse</v>
      </c>
      <c r="H797" s="22" t="str" cm="1">
        <f t="array" ref="H797">INDEX(Lithologies!$A$2:$M$5657,MATCH(G797,Lithologies!$A$2:$A$5657&amp;" "&amp;Lithologies!$B$2:$B$5657,0),7)</f>
        <v>CHECK</v>
      </c>
      <c r="I797" s="23" t="str" cm="1">
        <f t="array" ref="I797">INDEX(Lithologies!$A$2:$M$5657,MATCH(G797,Lithologies!$A$2:$A$5657&amp;" "&amp;Lithologies!$B$2:$B$5657,0),8)</f>
        <v>Diamicton</v>
      </c>
      <c r="J797" s="27" t="str" cm="1">
        <f t="array" ref="J797">INDEX(Lithologies!$A$2:$M$5657,MATCH(G797,Lithologies!$A$2:$A$5657&amp;" "&amp;Lithologies!$B$2:$B$5657,0),9)</f>
        <v>Diamicton</v>
      </c>
      <c r="K797" s="1"/>
    </row>
    <row r="798" spans="7:11" x14ac:dyDescent="0.25">
      <c r="G798" t="str">
        <v>Gravel Clay Sand Fine To Medium</v>
      </c>
      <c r="H798" s="22" t="str" cm="1">
        <f t="array" ref="H798">INDEX(Lithologies!$A$2:$M$5657,MATCH(G798,Lithologies!$A$2:$A$5657&amp;" "&amp;Lithologies!$B$2:$B$5657,0),7)</f>
        <v>CHECK</v>
      </c>
      <c r="I798" s="23" t="str" cm="1">
        <f t="array" ref="I798">INDEX(Lithologies!$A$2:$M$5657,MATCH(G798,Lithologies!$A$2:$A$5657&amp;" "&amp;Lithologies!$B$2:$B$5657,0),8)</f>
        <v>Diamicton</v>
      </c>
      <c r="J798" s="27" t="str" cm="1">
        <f t="array" ref="J798">INDEX(Lithologies!$A$2:$M$5657,MATCH(G798,Lithologies!$A$2:$A$5657&amp;" "&amp;Lithologies!$B$2:$B$5657,0),9)</f>
        <v>Diamicton</v>
      </c>
      <c r="K798" s="1"/>
    </row>
    <row r="799" spans="7:11" x14ac:dyDescent="0.25">
      <c r="G799" t="str">
        <v>Gravel Clay Sand Gravely</v>
      </c>
      <c r="H799" s="22" t="str" cm="1">
        <f t="array" ref="H799">INDEX(Lithologies!$A$2:$M$5657,MATCH(G799,Lithologies!$A$2:$A$5657&amp;" "&amp;Lithologies!$B$2:$B$5657,0),7)</f>
        <v>CHECK</v>
      </c>
      <c r="I799" s="23" t="str" cm="1">
        <f t="array" ref="I799">INDEX(Lithologies!$A$2:$M$5657,MATCH(G799,Lithologies!$A$2:$A$5657&amp;" "&amp;Lithologies!$B$2:$B$5657,0),8)</f>
        <v>Diamicton</v>
      </c>
      <c r="J799" s="27" t="str" cm="1">
        <f t="array" ref="J799">INDEX(Lithologies!$A$2:$M$5657,MATCH(G799,Lithologies!$A$2:$A$5657&amp;" "&amp;Lithologies!$B$2:$B$5657,0),9)</f>
        <v>Diamicton</v>
      </c>
      <c r="K799" s="1"/>
    </row>
    <row r="800" spans="7:11" x14ac:dyDescent="0.25">
      <c r="G800" t="str">
        <v>Gravel Clay Sand Gummy</v>
      </c>
      <c r="H800" s="22" t="str" cm="1">
        <f t="array" ref="H800">INDEX(Lithologies!$A$2:$M$5657,MATCH(G800,Lithologies!$A$2:$A$5657&amp;" "&amp;Lithologies!$B$2:$B$5657,0),7)</f>
        <v>CHECK</v>
      </c>
      <c r="I800" s="23" t="str" cm="1">
        <f t="array" ref="I800">INDEX(Lithologies!$A$2:$M$5657,MATCH(G800,Lithologies!$A$2:$A$5657&amp;" "&amp;Lithologies!$B$2:$B$5657,0),8)</f>
        <v>Diamicton</v>
      </c>
      <c r="J800" s="27" t="str" cm="1">
        <f t="array" ref="J800">INDEX(Lithologies!$A$2:$M$5657,MATCH(G800,Lithologies!$A$2:$A$5657&amp;" "&amp;Lithologies!$B$2:$B$5657,0),9)</f>
        <v>Diamicton</v>
      </c>
      <c r="K800" s="1"/>
    </row>
    <row r="801" spans="7:11" x14ac:dyDescent="0.25">
      <c r="G801" t="str">
        <v>Gravel Clay Sand Hard</v>
      </c>
      <c r="H801" s="22" t="str" cm="1">
        <f t="array" ref="H801">INDEX(Lithologies!$A$2:$M$5657,MATCH(G801,Lithologies!$A$2:$A$5657&amp;" "&amp;Lithologies!$B$2:$B$5657,0),7)</f>
        <v>CHECK</v>
      </c>
      <c r="I801" s="23" t="str" cm="1">
        <f t="array" ref="I801">INDEX(Lithologies!$A$2:$M$5657,MATCH(G801,Lithologies!$A$2:$A$5657&amp;" "&amp;Lithologies!$B$2:$B$5657,0),8)</f>
        <v>Diamicton</v>
      </c>
      <c r="J801" s="27" t="str" cm="1">
        <f t="array" ref="J801">INDEX(Lithologies!$A$2:$M$5657,MATCH(G801,Lithologies!$A$2:$A$5657&amp;" "&amp;Lithologies!$B$2:$B$5657,0),9)</f>
        <v>Diamicton</v>
      </c>
      <c r="K801" s="1"/>
    </row>
    <row r="802" spans="7:11" x14ac:dyDescent="0.25">
      <c r="G802" t="str">
        <v>Gravel Clay Sand Heaving/Quick</v>
      </c>
      <c r="H802" s="22" t="str" cm="1">
        <f t="array" ref="H802">INDEX(Lithologies!$A$2:$M$5657,MATCH(G802,Lithologies!$A$2:$A$5657&amp;" "&amp;Lithologies!$B$2:$B$5657,0),7)</f>
        <v>CHECK</v>
      </c>
      <c r="I802" s="23" t="str" cm="1">
        <f t="array" ref="I802">INDEX(Lithologies!$A$2:$M$5657,MATCH(G802,Lithologies!$A$2:$A$5657&amp;" "&amp;Lithologies!$B$2:$B$5657,0),8)</f>
        <v>Diamicton</v>
      </c>
      <c r="J802" s="27" t="str" cm="1">
        <f t="array" ref="J802">INDEX(Lithologies!$A$2:$M$5657,MATCH(G802,Lithologies!$A$2:$A$5657&amp;" "&amp;Lithologies!$B$2:$B$5657,0),9)</f>
        <v>Diamicton</v>
      </c>
      <c r="K802" s="1"/>
    </row>
    <row r="803" spans="7:11" x14ac:dyDescent="0.25">
      <c r="G803" t="str">
        <v>Gravel Clay Sand Layered</v>
      </c>
      <c r="H803" s="22" t="str" cm="1">
        <f t="array" ref="H803">INDEX(Lithologies!$A$2:$M$5657,MATCH(G803,Lithologies!$A$2:$A$5657&amp;" "&amp;Lithologies!$B$2:$B$5657,0),7)</f>
        <v>CHECK</v>
      </c>
      <c r="I803" s="23" t="str" cm="1">
        <f t="array" ref="I803">INDEX(Lithologies!$A$2:$M$5657,MATCH(G803,Lithologies!$A$2:$A$5657&amp;" "&amp;Lithologies!$B$2:$B$5657,0),8)</f>
        <v>Diamicton</v>
      </c>
      <c r="J803" s="27" t="str" cm="1">
        <f t="array" ref="J803">INDEX(Lithologies!$A$2:$M$5657,MATCH(G803,Lithologies!$A$2:$A$5657&amp;" "&amp;Lithologies!$B$2:$B$5657,0),9)</f>
        <v>Diamicton</v>
      </c>
      <c r="K803" s="1"/>
    </row>
    <row r="804" spans="7:11" x14ac:dyDescent="0.25">
      <c r="G804" t="str">
        <v>Gravel Clay Sand Medium</v>
      </c>
      <c r="H804" s="22" t="str" cm="1">
        <f t="array" ref="H804">INDEX(Lithologies!$A$2:$M$5657,MATCH(G804,Lithologies!$A$2:$A$5657&amp;" "&amp;Lithologies!$B$2:$B$5657,0),7)</f>
        <v>CHECK</v>
      </c>
      <c r="I804" s="23" t="str" cm="1">
        <f t="array" ref="I804">INDEX(Lithologies!$A$2:$M$5657,MATCH(G804,Lithologies!$A$2:$A$5657&amp;" "&amp;Lithologies!$B$2:$B$5657,0),8)</f>
        <v>Diamicton</v>
      </c>
      <c r="J804" s="27" t="str" cm="1">
        <f t="array" ref="J804">INDEX(Lithologies!$A$2:$M$5657,MATCH(G804,Lithologies!$A$2:$A$5657&amp;" "&amp;Lithologies!$B$2:$B$5657,0),9)</f>
        <v>Diamicton</v>
      </c>
      <c r="K804" s="1"/>
    </row>
    <row r="805" spans="7:11" x14ac:dyDescent="0.25">
      <c r="G805" t="str">
        <v>Gravel Clay Sand Medium To Coarse</v>
      </c>
      <c r="H805" s="22" t="str" cm="1">
        <f t="array" ref="H805">INDEX(Lithologies!$A$2:$M$5657,MATCH(G805,Lithologies!$A$2:$A$5657&amp;" "&amp;Lithologies!$B$2:$B$5657,0),7)</f>
        <v>CHECK</v>
      </c>
      <c r="I805" s="23" t="str" cm="1">
        <f t="array" ref="I805">INDEX(Lithologies!$A$2:$M$5657,MATCH(G805,Lithologies!$A$2:$A$5657&amp;" "&amp;Lithologies!$B$2:$B$5657,0),8)</f>
        <v>Diamicton</v>
      </c>
      <c r="J805" s="27" t="str" cm="1">
        <f t="array" ref="J805">INDEX(Lithologies!$A$2:$M$5657,MATCH(G805,Lithologies!$A$2:$A$5657&amp;" "&amp;Lithologies!$B$2:$B$5657,0),9)</f>
        <v>Diamicton</v>
      </c>
      <c r="K805" s="1"/>
    </row>
    <row r="806" spans="7:11" x14ac:dyDescent="0.25">
      <c r="G806" t="str">
        <v>Gravel Clay Sand Sandy</v>
      </c>
      <c r="H806" s="22" t="str" cm="1">
        <f t="array" ref="H806">INDEX(Lithologies!$A$2:$M$5657,MATCH(G806,Lithologies!$A$2:$A$5657&amp;" "&amp;Lithologies!$B$2:$B$5657,0),7)</f>
        <v>CHECK</v>
      </c>
      <c r="I806" s="23" t="str" cm="1">
        <f t="array" ref="I806">INDEX(Lithologies!$A$2:$M$5657,MATCH(G806,Lithologies!$A$2:$A$5657&amp;" "&amp;Lithologies!$B$2:$B$5657,0),8)</f>
        <v>Diamicton</v>
      </c>
      <c r="J806" s="27" t="str" cm="1">
        <f t="array" ref="J806">INDEX(Lithologies!$A$2:$M$5657,MATCH(G806,Lithologies!$A$2:$A$5657&amp;" "&amp;Lithologies!$B$2:$B$5657,0),9)</f>
        <v>Diamicton</v>
      </c>
      <c r="K806" s="1"/>
    </row>
    <row r="807" spans="7:11" x14ac:dyDescent="0.25">
      <c r="G807" t="str">
        <v>Gravel Clay Sand Silty</v>
      </c>
      <c r="H807" s="22" t="str" cm="1">
        <f t="array" ref="H807">INDEX(Lithologies!$A$2:$M$5657,MATCH(G807,Lithologies!$A$2:$A$5657&amp;" "&amp;Lithologies!$B$2:$B$5657,0),7)</f>
        <v>CHECK</v>
      </c>
      <c r="I807" s="23" t="str" cm="1">
        <f t="array" ref="I807">INDEX(Lithologies!$A$2:$M$5657,MATCH(G807,Lithologies!$A$2:$A$5657&amp;" "&amp;Lithologies!$B$2:$B$5657,0),8)</f>
        <v>Diamicton</v>
      </c>
      <c r="J807" s="27" t="str" cm="1">
        <f t="array" ref="J807">INDEX(Lithologies!$A$2:$M$5657,MATCH(G807,Lithologies!$A$2:$A$5657&amp;" "&amp;Lithologies!$B$2:$B$5657,0),9)</f>
        <v>Diamicton</v>
      </c>
      <c r="K807" s="1"/>
    </row>
    <row r="808" spans="7:11" x14ac:dyDescent="0.25">
      <c r="G808" t="str">
        <v>Gravel Clay Sand Soft</v>
      </c>
      <c r="H808" s="22" t="str" cm="1">
        <f t="array" ref="H808">INDEX(Lithologies!$A$2:$M$5657,MATCH(G808,Lithologies!$A$2:$A$5657&amp;" "&amp;Lithologies!$B$2:$B$5657,0),7)</f>
        <v>CHECK</v>
      </c>
      <c r="I808" s="23" t="str" cm="1">
        <f t="array" ref="I808">INDEX(Lithologies!$A$2:$M$5657,MATCH(G808,Lithologies!$A$2:$A$5657&amp;" "&amp;Lithologies!$B$2:$B$5657,0),8)</f>
        <v>Diamicton</v>
      </c>
      <c r="J808" s="27" t="str" cm="1">
        <f t="array" ref="J808">INDEX(Lithologies!$A$2:$M$5657,MATCH(G808,Lithologies!$A$2:$A$5657&amp;" "&amp;Lithologies!$B$2:$B$5657,0),9)</f>
        <v>Diamicton</v>
      </c>
      <c r="K808" s="1"/>
    </row>
    <row r="809" spans="7:11" x14ac:dyDescent="0.25">
      <c r="G809" t="str">
        <v>Gravel Clay Sand Stoney</v>
      </c>
      <c r="H809" s="22" t="str" cm="1">
        <f t="array" ref="H809">INDEX(Lithologies!$A$2:$M$5657,MATCH(G809,Lithologies!$A$2:$A$5657&amp;" "&amp;Lithologies!$B$2:$B$5657,0),7)</f>
        <v>CHECK</v>
      </c>
      <c r="I809" s="23" t="str" cm="1">
        <f t="array" ref="I809">INDEX(Lithologies!$A$2:$M$5657,MATCH(G809,Lithologies!$A$2:$A$5657&amp;" "&amp;Lithologies!$B$2:$B$5657,0),8)</f>
        <v>Diamicton</v>
      </c>
      <c r="J809" s="27" t="str" cm="1">
        <f t="array" ref="J809">INDEX(Lithologies!$A$2:$M$5657,MATCH(G809,Lithologies!$A$2:$A$5657&amp;" "&amp;Lithologies!$B$2:$B$5657,0),9)</f>
        <v>Diamicton</v>
      </c>
      <c r="K809" s="1"/>
    </row>
    <row r="810" spans="7:11" x14ac:dyDescent="0.25">
      <c r="G810" t="str">
        <v>Gravel Clay Sand Stringers</v>
      </c>
      <c r="H810" s="22" t="str" cm="1">
        <f t="array" ref="H810">INDEX(Lithologies!$A$2:$M$5657,MATCH(G810,Lithologies!$A$2:$A$5657&amp;" "&amp;Lithologies!$B$2:$B$5657,0),7)</f>
        <v>CHECK</v>
      </c>
      <c r="I810" s="23" t="str" cm="1">
        <f t="array" ref="I810">INDEX(Lithologies!$A$2:$M$5657,MATCH(G810,Lithologies!$A$2:$A$5657&amp;" "&amp;Lithologies!$B$2:$B$5657,0),8)</f>
        <v>Diamicton</v>
      </c>
      <c r="J810" s="27" t="str" cm="1">
        <f t="array" ref="J810">INDEX(Lithologies!$A$2:$M$5657,MATCH(G810,Lithologies!$A$2:$A$5657&amp;" "&amp;Lithologies!$B$2:$B$5657,0),9)</f>
        <v>Diamicton</v>
      </c>
      <c r="K810" s="1"/>
    </row>
    <row r="811" spans="7:11" x14ac:dyDescent="0.25">
      <c r="G811" t="str">
        <v>Gravel Clay Sand Strips</v>
      </c>
      <c r="H811" s="22" t="str" cm="1">
        <f t="array" ref="H811">INDEX(Lithologies!$A$2:$M$5657,MATCH(G811,Lithologies!$A$2:$A$5657&amp;" "&amp;Lithologies!$B$2:$B$5657,0),7)</f>
        <v>CHECK</v>
      </c>
      <c r="I811" s="23" t="str" cm="1">
        <f t="array" ref="I811">INDEX(Lithologies!$A$2:$M$5657,MATCH(G811,Lithologies!$A$2:$A$5657&amp;" "&amp;Lithologies!$B$2:$B$5657,0),8)</f>
        <v>Diamicton</v>
      </c>
      <c r="J811" s="27" t="str" cm="1">
        <f t="array" ref="J811">INDEX(Lithologies!$A$2:$M$5657,MATCH(G811,Lithologies!$A$2:$A$5657&amp;" "&amp;Lithologies!$B$2:$B$5657,0),9)</f>
        <v>Diamicton</v>
      </c>
      <c r="K811" s="1"/>
    </row>
    <row r="812" spans="7:11" x14ac:dyDescent="0.25">
      <c r="G812" t="str">
        <v>Gravel Clay Sand Swelling</v>
      </c>
      <c r="H812" s="22" t="str" cm="1">
        <f t="array" ref="H812">INDEX(Lithologies!$A$2:$M$5657,MATCH(G812,Lithologies!$A$2:$A$5657&amp;" "&amp;Lithologies!$B$2:$B$5657,0),7)</f>
        <v>CHECK</v>
      </c>
      <c r="I812" s="23" t="str" cm="1">
        <f t="array" ref="I812">INDEX(Lithologies!$A$2:$M$5657,MATCH(G812,Lithologies!$A$2:$A$5657&amp;" "&amp;Lithologies!$B$2:$B$5657,0),8)</f>
        <v>Diamicton</v>
      </c>
      <c r="J812" s="27" t="str" cm="1">
        <f t="array" ref="J812">INDEX(Lithologies!$A$2:$M$5657,MATCH(G812,Lithologies!$A$2:$A$5657&amp;" "&amp;Lithologies!$B$2:$B$5657,0),9)</f>
        <v>Diamicton</v>
      </c>
      <c r="K812" s="1"/>
    </row>
    <row r="813" spans="7:11" x14ac:dyDescent="0.25">
      <c r="G813" t="str">
        <v>Gravel Clay Sand Very Fine</v>
      </c>
      <c r="H813" s="22" t="str" cm="1">
        <f t="array" ref="H813">INDEX(Lithologies!$A$2:$M$5657,MATCH(G813,Lithologies!$A$2:$A$5657&amp;" "&amp;Lithologies!$B$2:$B$5657,0),7)</f>
        <v>CHECK</v>
      </c>
      <c r="I813" s="23" t="str" cm="1">
        <f t="array" ref="I813">INDEX(Lithologies!$A$2:$M$5657,MATCH(G813,Lithologies!$A$2:$A$5657&amp;" "&amp;Lithologies!$B$2:$B$5657,0),8)</f>
        <v>Diamicton</v>
      </c>
      <c r="J813" s="27" t="str" cm="1">
        <f t="array" ref="J813">INDEX(Lithologies!$A$2:$M$5657,MATCH(G813,Lithologies!$A$2:$A$5657&amp;" "&amp;Lithologies!$B$2:$B$5657,0),9)</f>
        <v>Diamicton</v>
      </c>
      <c r="K813" s="1"/>
    </row>
    <row r="814" spans="7:11" x14ac:dyDescent="0.25">
      <c r="G814" t="str">
        <v>Gravel Clay Sand Very Hard</v>
      </c>
      <c r="H814" s="22" t="str" cm="1">
        <f t="array" ref="H814">INDEX(Lithologies!$A$2:$M$5657,MATCH(G814,Lithologies!$A$2:$A$5657&amp;" "&amp;Lithologies!$B$2:$B$5657,0),7)</f>
        <v>CHECK</v>
      </c>
      <c r="I814" s="23" t="str" cm="1">
        <f t="array" ref="I814">INDEX(Lithologies!$A$2:$M$5657,MATCH(G814,Lithologies!$A$2:$A$5657&amp;" "&amp;Lithologies!$B$2:$B$5657,0),8)</f>
        <v>Diamicton</v>
      </c>
      <c r="J814" s="27" t="str" cm="1">
        <f t="array" ref="J814">INDEX(Lithologies!$A$2:$M$5657,MATCH(G814,Lithologies!$A$2:$A$5657&amp;" "&amp;Lithologies!$B$2:$B$5657,0),9)</f>
        <v>Diamicton</v>
      </c>
      <c r="K814" s="1"/>
    </row>
    <row r="815" spans="7:11" x14ac:dyDescent="0.25">
      <c r="G815" t="str">
        <v>Gravel Clay Sand W/Boulders</v>
      </c>
      <c r="H815" s="22" t="str" cm="1">
        <f t="array" ref="H815">INDEX(Lithologies!$A$2:$M$5657,MATCH(G815,Lithologies!$A$2:$A$5657&amp;" "&amp;Lithologies!$B$2:$B$5657,0),7)</f>
        <v>CHECK</v>
      </c>
      <c r="I815" s="23" t="str" cm="1">
        <f t="array" ref="I815">INDEX(Lithologies!$A$2:$M$5657,MATCH(G815,Lithologies!$A$2:$A$5657&amp;" "&amp;Lithologies!$B$2:$B$5657,0),8)</f>
        <v>Diamicton</v>
      </c>
      <c r="J815" s="27" t="str" cm="1">
        <f t="array" ref="J815">INDEX(Lithologies!$A$2:$M$5657,MATCH(G815,Lithologies!$A$2:$A$5657&amp;" "&amp;Lithologies!$B$2:$B$5657,0),9)</f>
        <v>Diamicton</v>
      </c>
      <c r="K815" s="1"/>
    </row>
    <row r="816" spans="7:11" x14ac:dyDescent="0.25">
      <c r="G816" t="str">
        <v>Gravel Clay Sand W/Clay</v>
      </c>
      <c r="H816" s="22" t="str" cm="1">
        <f t="array" ref="H816">INDEX(Lithologies!$A$2:$M$5657,MATCH(G816,Lithologies!$A$2:$A$5657&amp;" "&amp;Lithologies!$B$2:$B$5657,0),7)</f>
        <v>CHECK</v>
      </c>
      <c r="I816" s="23" t="str" cm="1">
        <f t="array" ref="I816">INDEX(Lithologies!$A$2:$M$5657,MATCH(G816,Lithologies!$A$2:$A$5657&amp;" "&amp;Lithologies!$B$2:$B$5657,0),8)</f>
        <v>Diamicton</v>
      </c>
      <c r="J816" s="27" t="str" cm="1">
        <f t="array" ref="J816">INDEX(Lithologies!$A$2:$M$5657,MATCH(G816,Lithologies!$A$2:$A$5657&amp;" "&amp;Lithologies!$B$2:$B$5657,0),9)</f>
        <v>Diamicton</v>
      </c>
      <c r="K816" s="1"/>
    </row>
    <row r="817" spans="7:11" x14ac:dyDescent="0.25">
      <c r="G817" t="str">
        <v>Gravel Clay Sand W/Coal</v>
      </c>
      <c r="H817" s="22" t="str" cm="1">
        <f t="array" ref="H817">INDEX(Lithologies!$A$2:$M$5657,MATCH(G817,Lithologies!$A$2:$A$5657&amp;" "&amp;Lithologies!$B$2:$B$5657,0),7)</f>
        <v>CHECK</v>
      </c>
      <c r="I817" s="23" t="str" cm="1">
        <f t="array" ref="I817">INDEX(Lithologies!$A$2:$M$5657,MATCH(G817,Lithologies!$A$2:$A$5657&amp;" "&amp;Lithologies!$B$2:$B$5657,0),8)</f>
        <v>Diamicton</v>
      </c>
      <c r="J817" s="27" t="str" cm="1">
        <f t="array" ref="J817">INDEX(Lithologies!$A$2:$M$5657,MATCH(G817,Lithologies!$A$2:$A$5657&amp;" "&amp;Lithologies!$B$2:$B$5657,0),9)</f>
        <v>Diamicton</v>
      </c>
      <c r="K817" s="1"/>
    </row>
    <row r="818" spans="7:11" x14ac:dyDescent="0.25">
      <c r="G818" t="str">
        <v>Gravel Clay Sand W/Cobbles</v>
      </c>
      <c r="H818" s="22" t="str" cm="1">
        <f t="array" ref="H818">INDEX(Lithologies!$A$2:$M$5657,MATCH(G818,Lithologies!$A$2:$A$5657&amp;" "&amp;Lithologies!$B$2:$B$5657,0),7)</f>
        <v>CHECK</v>
      </c>
      <c r="I818" s="23" t="str" cm="1">
        <f t="array" ref="I818">INDEX(Lithologies!$A$2:$M$5657,MATCH(G818,Lithologies!$A$2:$A$5657&amp;" "&amp;Lithologies!$B$2:$B$5657,0),8)</f>
        <v>Diamicton</v>
      </c>
      <c r="J818" s="27" t="str" cm="1">
        <f t="array" ref="J818">INDEX(Lithologies!$A$2:$M$5657,MATCH(G818,Lithologies!$A$2:$A$5657&amp;" "&amp;Lithologies!$B$2:$B$5657,0),9)</f>
        <v>Diamicton</v>
      </c>
      <c r="K818" s="1"/>
    </row>
    <row r="819" spans="7:11" x14ac:dyDescent="0.25">
      <c r="G819" t="str">
        <v>Gravel Clay Sand W/Limestone</v>
      </c>
      <c r="H819" s="22" t="str" cm="1">
        <f t="array" ref="H819">INDEX(Lithologies!$A$2:$M$5657,MATCH(G819,Lithologies!$A$2:$A$5657&amp;" "&amp;Lithologies!$B$2:$B$5657,0),7)</f>
        <v>CHECK</v>
      </c>
      <c r="I819" s="23" t="str" cm="1">
        <f t="array" ref="I819">INDEX(Lithologies!$A$2:$M$5657,MATCH(G819,Lithologies!$A$2:$A$5657&amp;" "&amp;Lithologies!$B$2:$B$5657,0),8)</f>
        <v>Diamicton</v>
      </c>
      <c r="J819" s="27" t="str" cm="1">
        <f t="array" ref="J819">INDEX(Lithologies!$A$2:$M$5657,MATCH(G819,Lithologies!$A$2:$A$5657&amp;" "&amp;Lithologies!$B$2:$B$5657,0),9)</f>
        <v>Diamicton</v>
      </c>
      <c r="K819" s="1"/>
    </row>
    <row r="820" spans="7:11" x14ac:dyDescent="0.25">
      <c r="G820" t="str">
        <v>Gravel Clay Sand W/Sandstone</v>
      </c>
      <c r="H820" s="22" t="str" cm="1">
        <f t="array" ref="H820">INDEX(Lithologies!$A$2:$M$5657,MATCH(G820,Lithologies!$A$2:$A$5657&amp;" "&amp;Lithologies!$B$2:$B$5657,0),7)</f>
        <v>CHECK</v>
      </c>
      <c r="I820" s="23" t="str" cm="1">
        <f t="array" ref="I820">INDEX(Lithologies!$A$2:$M$5657,MATCH(G820,Lithologies!$A$2:$A$5657&amp;" "&amp;Lithologies!$B$2:$B$5657,0),8)</f>
        <v>Diamicton</v>
      </c>
      <c r="J820" s="27" t="str" cm="1">
        <f t="array" ref="J820">INDEX(Lithologies!$A$2:$M$5657,MATCH(G820,Lithologies!$A$2:$A$5657&amp;" "&amp;Lithologies!$B$2:$B$5657,0),9)</f>
        <v>Diamicton</v>
      </c>
      <c r="K820" s="1"/>
    </row>
    <row r="821" spans="7:11" x14ac:dyDescent="0.25">
      <c r="G821" t="str">
        <v>Gravel Clay Sand W/Silt</v>
      </c>
      <c r="H821" s="22" t="str" cm="1">
        <f t="array" ref="H821">INDEX(Lithologies!$A$2:$M$5657,MATCH(G821,Lithologies!$A$2:$A$5657&amp;" "&amp;Lithologies!$B$2:$B$5657,0),7)</f>
        <v>CHECK</v>
      </c>
      <c r="I821" s="23" t="str" cm="1">
        <f t="array" ref="I821">INDEX(Lithologies!$A$2:$M$5657,MATCH(G821,Lithologies!$A$2:$A$5657&amp;" "&amp;Lithologies!$B$2:$B$5657,0),8)</f>
        <v>Diamicton</v>
      </c>
      <c r="J821" s="27" t="str" cm="1">
        <f t="array" ref="J821">INDEX(Lithologies!$A$2:$M$5657,MATCH(G821,Lithologies!$A$2:$A$5657&amp;" "&amp;Lithologies!$B$2:$B$5657,0),9)</f>
        <v>Diamicton</v>
      </c>
      <c r="K821" s="1"/>
    </row>
    <row r="822" spans="7:11" x14ac:dyDescent="0.25">
      <c r="G822" t="str">
        <v>Gravel Clay Sand W/Stones</v>
      </c>
      <c r="H822" s="22" t="str" cm="1">
        <f t="array" ref="H822">INDEX(Lithologies!$A$2:$M$5657,MATCH(G822,Lithologies!$A$2:$A$5657&amp;" "&amp;Lithologies!$B$2:$B$5657,0),7)</f>
        <v>CHECK</v>
      </c>
      <c r="I822" s="23" t="str" cm="1">
        <f t="array" ref="I822">INDEX(Lithologies!$A$2:$M$5657,MATCH(G822,Lithologies!$A$2:$A$5657&amp;" "&amp;Lithologies!$B$2:$B$5657,0),8)</f>
        <v>Diamicton</v>
      </c>
      <c r="J822" s="27" t="str" cm="1">
        <f t="array" ref="J822">INDEX(Lithologies!$A$2:$M$5657,MATCH(G822,Lithologies!$A$2:$A$5657&amp;" "&amp;Lithologies!$B$2:$B$5657,0),9)</f>
        <v>Diamicton</v>
      </c>
      <c r="K822" s="1"/>
    </row>
    <row r="823" spans="7:11" x14ac:dyDescent="0.25">
      <c r="G823" t="str">
        <v>Gravel Clay Sand Water Bearing</v>
      </c>
      <c r="H823" s="22" t="str" cm="1">
        <f t="array" ref="H823">INDEX(Lithologies!$A$2:$M$5657,MATCH(G823,Lithologies!$A$2:$A$5657&amp;" "&amp;Lithologies!$B$2:$B$5657,0),7)</f>
        <v>CHECK</v>
      </c>
      <c r="I823" s="23" t="str" cm="1">
        <f t="array" ref="I823">INDEX(Lithologies!$A$2:$M$5657,MATCH(G823,Lithologies!$A$2:$A$5657&amp;" "&amp;Lithologies!$B$2:$B$5657,0),8)</f>
        <v>Diamicton</v>
      </c>
      <c r="J823" s="27" t="str" cm="1">
        <f t="array" ref="J823">INDEX(Lithologies!$A$2:$M$5657,MATCH(G823,Lithologies!$A$2:$A$5657&amp;" "&amp;Lithologies!$B$2:$B$5657,0),9)</f>
        <v>Diamicton</v>
      </c>
      <c r="K823" s="1"/>
    </row>
    <row r="824" spans="7:11" x14ac:dyDescent="0.25">
      <c r="G824" t="str">
        <v>Gravel Clay Sand Weathered</v>
      </c>
      <c r="H824" s="22" t="str" cm="1">
        <f t="array" ref="H824">INDEX(Lithologies!$A$2:$M$5657,MATCH(G824,Lithologies!$A$2:$A$5657&amp;" "&amp;Lithologies!$B$2:$B$5657,0),7)</f>
        <v>CHECK</v>
      </c>
      <c r="I824" s="23" t="str" cm="1">
        <f t="array" ref="I824">INDEX(Lithologies!$A$2:$M$5657,MATCH(G824,Lithologies!$A$2:$A$5657&amp;" "&amp;Lithologies!$B$2:$B$5657,0),8)</f>
        <v>Diamicton</v>
      </c>
      <c r="J824" s="27" t="str" cm="1">
        <f t="array" ref="J824">INDEX(Lithologies!$A$2:$M$5657,MATCH(G824,Lithologies!$A$2:$A$5657&amp;" "&amp;Lithologies!$B$2:$B$5657,0),9)</f>
        <v>Diamicton</v>
      </c>
      <c r="K824" s="1"/>
    </row>
    <row r="825" spans="7:11" x14ac:dyDescent="0.25">
      <c r="G825" t="str">
        <v>Gravel Clay Sand Wet/Moist</v>
      </c>
      <c r="H825" s="22" t="str" cm="1">
        <f t="array" ref="H825">INDEX(Lithologies!$A$2:$M$5657,MATCH(G825,Lithologies!$A$2:$A$5657&amp;" "&amp;Lithologies!$B$2:$B$5657,0),7)</f>
        <v>CHECK</v>
      </c>
      <c r="I825" s="23" t="str" cm="1">
        <f t="array" ref="I825">INDEX(Lithologies!$A$2:$M$5657,MATCH(G825,Lithologies!$A$2:$A$5657&amp;" "&amp;Lithologies!$B$2:$B$5657,0),8)</f>
        <v>Diamicton</v>
      </c>
      <c r="J825" s="27" t="str" cm="1">
        <f t="array" ref="J825">INDEX(Lithologies!$A$2:$M$5657,MATCH(G825,Lithologies!$A$2:$A$5657&amp;" "&amp;Lithologies!$B$2:$B$5657,0),9)</f>
        <v>Diamicton</v>
      </c>
      <c r="K825" s="1"/>
    </row>
    <row r="826" spans="7:11" x14ac:dyDescent="0.25">
      <c r="G826" t="str">
        <v xml:space="preserve">Gravel Clay Silt </v>
      </c>
      <c r="H826" s="22" t="str" cm="1">
        <f t="array" ref="H826">INDEX(Lithologies!$A$2:$M$5657,MATCH(G826,Lithologies!$A$2:$A$5657&amp;" "&amp;Lithologies!$B$2:$B$5657,0),7)</f>
        <v>CHECK</v>
      </c>
      <c r="I826" s="23" t="str" cm="1">
        <f t="array" ref="I826">INDEX(Lithologies!$A$2:$M$5657,MATCH(G826,Lithologies!$A$2:$A$5657&amp;" "&amp;Lithologies!$B$2:$B$5657,0),8)</f>
        <v>Diamicton</v>
      </c>
      <c r="J826" s="27" t="str" cm="1">
        <f t="array" ref="J826">INDEX(Lithologies!$A$2:$M$5657,MATCH(G826,Lithologies!$A$2:$A$5657&amp;" "&amp;Lithologies!$B$2:$B$5657,0),9)</f>
        <v>Diamicton</v>
      </c>
      <c r="K826" s="1"/>
    </row>
    <row r="827" spans="7:11" x14ac:dyDescent="0.25">
      <c r="G827" t="str">
        <v>Gravel Clay Silt Clayey</v>
      </c>
      <c r="H827" s="22" t="str" cm="1">
        <f t="array" ref="H827">INDEX(Lithologies!$A$2:$M$5657,MATCH(G827,Lithologies!$A$2:$A$5657&amp;" "&amp;Lithologies!$B$2:$B$5657,0),7)</f>
        <v>CHECK</v>
      </c>
      <c r="I827" s="23" t="str" cm="1">
        <f t="array" ref="I827">INDEX(Lithologies!$A$2:$M$5657,MATCH(G827,Lithologies!$A$2:$A$5657&amp;" "&amp;Lithologies!$B$2:$B$5657,0),8)</f>
        <v>Diamicton</v>
      </c>
      <c r="J827" s="27" t="str" cm="1">
        <f t="array" ref="J827">INDEX(Lithologies!$A$2:$M$5657,MATCH(G827,Lithologies!$A$2:$A$5657&amp;" "&amp;Lithologies!$B$2:$B$5657,0),9)</f>
        <v>Diamicton</v>
      </c>
      <c r="K827" s="1"/>
    </row>
    <row r="828" spans="7:11" x14ac:dyDescent="0.25">
      <c r="G828" t="str">
        <v>Gravel Clay Silt Coarse</v>
      </c>
      <c r="H828" s="22" t="str" cm="1">
        <f t="array" ref="H828">INDEX(Lithologies!$A$2:$M$5657,MATCH(G828,Lithologies!$A$2:$A$5657&amp;" "&amp;Lithologies!$B$2:$B$5657,0),7)</f>
        <v>CHECK</v>
      </c>
      <c r="I828" s="23" t="str" cm="1">
        <f t="array" ref="I828">INDEX(Lithologies!$A$2:$M$5657,MATCH(G828,Lithologies!$A$2:$A$5657&amp;" "&amp;Lithologies!$B$2:$B$5657,0),8)</f>
        <v>Diamicton</v>
      </c>
      <c r="J828" s="27" t="str" cm="1">
        <f t="array" ref="J828">INDEX(Lithologies!$A$2:$M$5657,MATCH(G828,Lithologies!$A$2:$A$5657&amp;" "&amp;Lithologies!$B$2:$B$5657,0),9)</f>
        <v>Diamicton</v>
      </c>
      <c r="K828" s="1"/>
    </row>
    <row r="829" spans="7:11" x14ac:dyDescent="0.25">
      <c r="G829" t="str">
        <v>Gravel Clay Silt Fine To Medium</v>
      </c>
      <c r="H829" s="22" t="str" cm="1">
        <f t="array" ref="H829">INDEX(Lithologies!$A$2:$M$5657,MATCH(G829,Lithologies!$A$2:$A$5657&amp;" "&amp;Lithologies!$B$2:$B$5657,0),7)</f>
        <v>CHECK</v>
      </c>
      <c r="I829" s="23" t="str" cm="1">
        <f t="array" ref="I829">INDEX(Lithologies!$A$2:$M$5657,MATCH(G829,Lithologies!$A$2:$A$5657&amp;" "&amp;Lithologies!$B$2:$B$5657,0),8)</f>
        <v>Diamicton</v>
      </c>
      <c r="J829" s="27" t="str" cm="1">
        <f t="array" ref="J829">INDEX(Lithologies!$A$2:$M$5657,MATCH(G829,Lithologies!$A$2:$A$5657&amp;" "&amp;Lithologies!$B$2:$B$5657,0),9)</f>
        <v>Diamicton</v>
      </c>
      <c r="K829" s="1"/>
    </row>
    <row r="830" spans="7:11" x14ac:dyDescent="0.25">
      <c r="G830" t="str">
        <v>Gravel Clay Silt Hard</v>
      </c>
      <c r="H830" s="22" t="str" cm="1">
        <f t="array" ref="H830">INDEX(Lithologies!$A$2:$M$5657,MATCH(G830,Lithologies!$A$2:$A$5657&amp;" "&amp;Lithologies!$B$2:$B$5657,0),7)</f>
        <v>CHECK</v>
      </c>
      <c r="I830" s="23" t="str" cm="1">
        <f t="array" ref="I830">INDEX(Lithologies!$A$2:$M$5657,MATCH(G830,Lithologies!$A$2:$A$5657&amp;" "&amp;Lithologies!$B$2:$B$5657,0),8)</f>
        <v>Diamicton</v>
      </c>
      <c r="J830" s="27" t="str" cm="1">
        <f t="array" ref="J830">INDEX(Lithologies!$A$2:$M$5657,MATCH(G830,Lithologies!$A$2:$A$5657&amp;" "&amp;Lithologies!$B$2:$B$5657,0),9)</f>
        <v>Diamicton</v>
      </c>
      <c r="K830" s="1"/>
    </row>
    <row r="831" spans="7:11" x14ac:dyDescent="0.25">
      <c r="G831" t="str">
        <v>Gravel Clay Silt Layered</v>
      </c>
      <c r="H831" s="22" t="str" cm="1">
        <f t="array" ref="H831">INDEX(Lithologies!$A$2:$M$5657,MATCH(G831,Lithologies!$A$2:$A$5657&amp;" "&amp;Lithologies!$B$2:$B$5657,0),7)</f>
        <v>CHECK</v>
      </c>
      <c r="I831" s="23" t="str" cm="1">
        <f t="array" ref="I831">INDEX(Lithologies!$A$2:$M$5657,MATCH(G831,Lithologies!$A$2:$A$5657&amp;" "&amp;Lithologies!$B$2:$B$5657,0),8)</f>
        <v>Diamicton</v>
      </c>
      <c r="J831" s="27" t="str" cm="1">
        <f t="array" ref="J831">INDEX(Lithologies!$A$2:$M$5657,MATCH(G831,Lithologies!$A$2:$A$5657&amp;" "&amp;Lithologies!$B$2:$B$5657,0),9)</f>
        <v>Diamicton</v>
      </c>
      <c r="K831" s="1"/>
    </row>
    <row r="832" spans="7:11" x14ac:dyDescent="0.25">
      <c r="G832" t="str">
        <v>Gravel Clay Silt Medium To Coarse</v>
      </c>
      <c r="H832" s="22" t="str" cm="1">
        <f t="array" ref="H832">INDEX(Lithologies!$A$2:$M$5657,MATCH(G832,Lithologies!$A$2:$A$5657&amp;" "&amp;Lithologies!$B$2:$B$5657,0),7)</f>
        <v>CHECK</v>
      </c>
      <c r="I832" s="23" t="str" cm="1">
        <f t="array" ref="I832">INDEX(Lithologies!$A$2:$M$5657,MATCH(G832,Lithologies!$A$2:$A$5657&amp;" "&amp;Lithologies!$B$2:$B$5657,0),8)</f>
        <v>Diamicton</v>
      </c>
      <c r="J832" s="27" t="str" cm="1">
        <f t="array" ref="J832">INDEX(Lithologies!$A$2:$M$5657,MATCH(G832,Lithologies!$A$2:$A$5657&amp;" "&amp;Lithologies!$B$2:$B$5657,0),9)</f>
        <v>Diamicton</v>
      </c>
      <c r="K832" s="1"/>
    </row>
    <row r="833" spans="7:11" x14ac:dyDescent="0.25">
      <c r="G833" t="str">
        <v>Gravel Clay Silt Sandy</v>
      </c>
      <c r="H833" s="22" t="str" cm="1">
        <f t="array" ref="H833">INDEX(Lithologies!$A$2:$M$5657,MATCH(G833,Lithologies!$A$2:$A$5657&amp;" "&amp;Lithologies!$B$2:$B$5657,0),7)</f>
        <v>CHECK</v>
      </c>
      <c r="I833" s="23" t="str" cm="1">
        <f t="array" ref="I833">INDEX(Lithologies!$A$2:$M$5657,MATCH(G833,Lithologies!$A$2:$A$5657&amp;" "&amp;Lithologies!$B$2:$B$5657,0),8)</f>
        <v>Diamicton</v>
      </c>
      <c r="J833" s="27" t="str" cm="1">
        <f t="array" ref="J833">INDEX(Lithologies!$A$2:$M$5657,MATCH(G833,Lithologies!$A$2:$A$5657&amp;" "&amp;Lithologies!$B$2:$B$5657,0),9)</f>
        <v>Diamicton</v>
      </c>
      <c r="K833" s="1"/>
    </row>
    <row r="834" spans="7:11" x14ac:dyDescent="0.25">
      <c r="G834" t="str">
        <v>Gravel Clay Silt Silty</v>
      </c>
      <c r="H834" s="22" t="str" cm="1">
        <f t="array" ref="H834">INDEX(Lithologies!$A$2:$M$5657,MATCH(G834,Lithologies!$A$2:$A$5657&amp;" "&amp;Lithologies!$B$2:$B$5657,0),7)</f>
        <v>CHECK</v>
      </c>
      <c r="I834" s="23" t="str" cm="1">
        <f t="array" ref="I834">INDEX(Lithologies!$A$2:$M$5657,MATCH(G834,Lithologies!$A$2:$A$5657&amp;" "&amp;Lithologies!$B$2:$B$5657,0),8)</f>
        <v>Diamicton</v>
      </c>
      <c r="J834" s="27" t="str" cm="1">
        <f t="array" ref="J834">INDEX(Lithologies!$A$2:$M$5657,MATCH(G834,Lithologies!$A$2:$A$5657&amp;" "&amp;Lithologies!$B$2:$B$5657,0),9)</f>
        <v>Diamicton</v>
      </c>
      <c r="K834" s="1"/>
    </row>
    <row r="835" spans="7:11" x14ac:dyDescent="0.25">
      <c r="G835" t="str">
        <v>Gravel Clay Silt Soft</v>
      </c>
      <c r="H835" s="22" t="str" cm="1">
        <f t="array" ref="H835">INDEX(Lithologies!$A$2:$M$5657,MATCH(G835,Lithologies!$A$2:$A$5657&amp;" "&amp;Lithologies!$B$2:$B$5657,0),7)</f>
        <v>CHECK</v>
      </c>
      <c r="I835" s="23" t="str" cm="1">
        <f t="array" ref="I835">INDEX(Lithologies!$A$2:$M$5657,MATCH(G835,Lithologies!$A$2:$A$5657&amp;" "&amp;Lithologies!$B$2:$B$5657,0),8)</f>
        <v>Diamicton</v>
      </c>
      <c r="J835" s="27" t="str" cm="1">
        <f t="array" ref="J835">INDEX(Lithologies!$A$2:$M$5657,MATCH(G835,Lithologies!$A$2:$A$5657&amp;" "&amp;Lithologies!$B$2:$B$5657,0),9)</f>
        <v>Diamicton</v>
      </c>
      <c r="K835" s="1"/>
    </row>
    <row r="836" spans="7:11" x14ac:dyDescent="0.25">
      <c r="G836" t="str">
        <v>Gravel Clay Silt Stringers</v>
      </c>
      <c r="H836" s="22" t="str" cm="1">
        <f t="array" ref="H836">INDEX(Lithologies!$A$2:$M$5657,MATCH(G836,Lithologies!$A$2:$A$5657&amp;" "&amp;Lithologies!$B$2:$B$5657,0),7)</f>
        <v>CHECK</v>
      </c>
      <c r="I836" s="23" t="str" cm="1">
        <f t="array" ref="I836">INDEX(Lithologies!$A$2:$M$5657,MATCH(G836,Lithologies!$A$2:$A$5657&amp;" "&amp;Lithologies!$B$2:$B$5657,0),8)</f>
        <v>Diamicton</v>
      </c>
      <c r="J836" s="27" t="str" cm="1">
        <f t="array" ref="J836">INDEX(Lithologies!$A$2:$M$5657,MATCH(G836,Lithologies!$A$2:$A$5657&amp;" "&amp;Lithologies!$B$2:$B$5657,0),9)</f>
        <v>Diamicton</v>
      </c>
      <c r="K836" s="1"/>
    </row>
    <row r="837" spans="7:11" x14ac:dyDescent="0.25">
      <c r="G837" t="str">
        <v>Gravel Clay Silt Strips</v>
      </c>
      <c r="H837" s="22" t="str" cm="1">
        <f t="array" ref="H837">INDEX(Lithologies!$A$2:$M$5657,MATCH(G837,Lithologies!$A$2:$A$5657&amp;" "&amp;Lithologies!$B$2:$B$5657,0),7)</f>
        <v>CHECK</v>
      </c>
      <c r="I837" s="23" t="str" cm="1">
        <f t="array" ref="I837">INDEX(Lithologies!$A$2:$M$5657,MATCH(G837,Lithologies!$A$2:$A$5657&amp;" "&amp;Lithologies!$B$2:$B$5657,0),8)</f>
        <v>Diamicton</v>
      </c>
      <c r="J837" s="27" t="str" cm="1">
        <f t="array" ref="J837">INDEX(Lithologies!$A$2:$M$5657,MATCH(G837,Lithologies!$A$2:$A$5657&amp;" "&amp;Lithologies!$B$2:$B$5657,0),9)</f>
        <v>Diamicton</v>
      </c>
      <c r="K837" s="1"/>
    </row>
    <row r="838" spans="7:11" x14ac:dyDescent="0.25">
      <c r="G838" t="str">
        <v>Gravel Clay Silt Very Fine</v>
      </c>
      <c r="H838" s="22" t="str" cm="1">
        <f t="array" ref="H838">INDEX(Lithologies!$A$2:$M$5657,MATCH(G838,Lithologies!$A$2:$A$5657&amp;" "&amp;Lithologies!$B$2:$B$5657,0),7)</f>
        <v>CHECK</v>
      </c>
      <c r="I838" s="23" t="str" cm="1">
        <f t="array" ref="I838">INDEX(Lithologies!$A$2:$M$5657,MATCH(G838,Lithologies!$A$2:$A$5657&amp;" "&amp;Lithologies!$B$2:$B$5657,0),8)</f>
        <v>Diamicton</v>
      </c>
      <c r="J838" s="27" t="str" cm="1">
        <f t="array" ref="J838">INDEX(Lithologies!$A$2:$M$5657,MATCH(G838,Lithologies!$A$2:$A$5657&amp;" "&amp;Lithologies!$B$2:$B$5657,0),9)</f>
        <v>Diamicton</v>
      </c>
      <c r="K838" s="1"/>
    </row>
    <row r="839" spans="7:11" x14ac:dyDescent="0.25">
      <c r="G839" t="str">
        <v>Gravel Clay Silt W/Cobbles</v>
      </c>
      <c r="H839" s="22" t="str" cm="1">
        <f t="array" ref="H839">INDEX(Lithologies!$A$2:$M$5657,MATCH(G839,Lithologies!$A$2:$A$5657&amp;" "&amp;Lithologies!$B$2:$B$5657,0),7)</f>
        <v>CHECK</v>
      </c>
      <c r="I839" s="23" t="str" cm="1">
        <f t="array" ref="I839">INDEX(Lithologies!$A$2:$M$5657,MATCH(G839,Lithologies!$A$2:$A$5657&amp;" "&amp;Lithologies!$B$2:$B$5657,0),8)</f>
        <v>Diamicton</v>
      </c>
      <c r="J839" s="27" t="str" cm="1">
        <f t="array" ref="J839">INDEX(Lithologies!$A$2:$M$5657,MATCH(G839,Lithologies!$A$2:$A$5657&amp;" "&amp;Lithologies!$B$2:$B$5657,0),9)</f>
        <v>Diamicton</v>
      </c>
      <c r="K839" s="1"/>
    </row>
    <row r="840" spans="7:11" x14ac:dyDescent="0.25">
      <c r="G840" t="str">
        <v>Gravel Clay Silt W/Gypsum</v>
      </c>
      <c r="H840" s="22" t="str" cm="1">
        <f t="array" ref="H840">INDEX(Lithologies!$A$2:$M$5657,MATCH(G840,Lithologies!$A$2:$A$5657&amp;" "&amp;Lithologies!$B$2:$B$5657,0),7)</f>
        <v>CHECK</v>
      </c>
      <c r="I840" s="23" t="str" cm="1">
        <f t="array" ref="I840">INDEX(Lithologies!$A$2:$M$5657,MATCH(G840,Lithologies!$A$2:$A$5657&amp;" "&amp;Lithologies!$B$2:$B$5657,0),8)</f>
        <v>Diamicton</v>
      </c>
      <c r="J840" s="27" t="str" cm="1">
        <f t="array" ref="J840">INDEX(Lithologies!$A$2:$M$5657,MATCH(G840,Lithologies!$A$2:$A$5657&amp;" "&amp;Lithologies!$B$2:$B$5657,0),9)</f>
        <v>Diamicton</v>
      </c>
      <c r="K840" s="1"/>
    </row>
    <row r="841" spans="7:11" x14ac:dyDescent="0.25">
      <c r="G841" t="str">
        <v>Gravel Clay Silt W/Sand</v>
      </c>
      <c r="H841" s="22" t="str" cm="1">
        <f t="array" ref="H841">INDEX(Lithologies!$A$2:$M$5657,MATCH(G841,Lithologies!$A$2:$A$5657&amp;" "&amp;Lithologies!$B$2:$B$5657,0),7)</f>
        <v>CHECK</v>
      </c>
      <c r="I841" s="23" t="str" cm="1">
        <f t="array" ref="I841">INDEX(Lithologies!$A$2:$M$5657,MATCH(G841,Lithologies!$A$2:$A$5657&amp;" "&amp;Lithologies!$B$2:$B$5657,0),8)</f>
        <v>Diamicton</v>
      </c>
      <c r="J841" s="27" t="str" cm="1">
        <f t="array" ref="J841">INDEX(Lithologies!$A$2:$M$5657,MATCH(G841,Lithologies!$A$2:$A$5657&amp;" "&amp;Lithologies!$B$2:$B$5657,0),9)</f>
        <v>Diamicton</v>
      </c>
      <c r="K841" s="1"/>
    </row>
    <row r="842" spans="7:11" x14ac:dyDescent="0.25">
      <c r="G842" t="str">
        <v>Gravel Clay Silt W/Sandstone</v>
      </c>
      <c r="H842" s="22" t="str" cm="1">
        <f t="array" ref="H842">INDEX(Lithologies!$A$2:$M$5657,MATCH(G842,Lithologies!$A$2:$A$5657&amp;" "&amp;Lithologies!$B$2:$B$5657,0),7)</f>
        <v>CHECK</v>
      </c>
      <c r="I842" s="23" t="str" cm="1">
        <f t="array" ref="I842">INDEX(Lithologies!$A$2:$M$5657,MATCH(G842,Lithologies!$A$2:$A$5657&amp;" "&amp;Lithologies!$B$2:$B$5657,0),8)</f>
        <v>Diamicton</v>
      </c>
      <c r="J842" s="27" t="str" cm="1">
        <f t="array" ref="J842">INDEX(Lithologies!$A$2:$M$5657,MATCH(G842,Lithologies!$A$2:$A$5657&amp;" "&amp;Lithologies!$B$2:$B$5657,0),9)</f>
        <v>Diamicton</v>
      </c>
      <c r="K842" s="1"/>
    </row>
    <row r="843" spans="7:11" x14ac:dyDescent="0.25">
      <c r="G843" t="str">
        <v>Gravel Clay Silt W/Shale</v>
      </c>
      <c r="H843" s="22" t="str" cm="1">
        <f t="array" ref="H843">INDEX(Lithologies!$A$2:$M$5657,MATCH(G843,Lithologies!$A$2:$A$5657&amp;" "&amp;Lithologies!$B$2:$B$5657,0),7)</f>
        <v>CHECK</v>
      </c>
      <c r="I843" s="23" t="str" cm="1">
        <f t="array" ref="I843">INDEX(Lithologies!$A$2:$M$5657,MATCH(G843,Lithologies!$A$2:$A$5657&amp;" "&amp;Lithologies!$B$2:$B$5657,0),8)</f>
        <v>Diamicton</v>
      </c>
      <c r="J843" s="27" t="str" cm="1">
        <f t="array" ref="J843">INDEX(Lithologies!$A$2:$M$5657,MATCH(G843,Lithologies!$A$2:$A$5657&amp;" "&amp;Lithologies!$B$2:$B$5657,0),9)</f>
        <v>Diamicton</v>
      </c>
      <c r="K843" s="1"/>
    </row>
    <row r="844" spans="7:11" x14ac:dyDescent="0.25">
      <c r="G844" t="str">
        <v>Gravel Clay Silt W/Stones</v>
      </c>
      <c r="H844" s="22" t="str" cm="1">
        <f t="array" ref="H844">INDEX(Lithologies!$A$2:$M$5657,MATCH(G844,Lithologies!$A$2:$A$5657&amp;" "&amp;Lithologies!$B$2:$B$5657,0),7)</f>
        <v>CHECK</v>
      </c>
      <c r="I844" s="23" t="str" cm="1">
        <f t="array" ref="I844">INDEX(Lithologies!$A$2:$M$5657,MATCH(G844,Lithologies!$A$2:$A$5657&amp;" "&amp;Lithologies!$B$2:$B$5657,0),8)</f>
        <v>Diamicton</v>
      </c>
      <c r="J844" s="27" t="str" cm="1">
        <f t="array" ref="J844">INDEX(Lithologies!$A$2:$M$5657,MATCH(G844,Lithologies!$A$2:$A$5657&amp;" "&amp;Lithologies!$B$2:$B$5657,0),9)</f>
        <v>Diamicton</v>
      </c>
      <c r="K844" s="1"/>
    </row>
    <row r="845" spans="7:11" x14ac:dyDescent="0.25">
      <c r="G845" t="str">
        <v>Gravel Clay Silt Water Bearing</v>
      </c>
      <c r="H845" s="22" t="str" cm="1">
        <f t="array" ref="H845">INDEX(Lithologies!$A$2:$M$5657,MATCH(G845,Lithologies!$A$2:$A$5657&amp;" "&amp;Lithologies!$B$2:$B$5657,0),7)</f>
        <v>CHECK</v>
      </c>
      <c r="I845" s="23" t="str" cm="1">
        <f t="array" ref="I845">INDEX(Lithologies!$A$2:$M$5657,MATCH(G845,Lithologies!$A$2:$A$5657&amp;" "&amp;Lithologies!$B$2:$B$5657,0),8)</f>
        <v>Diamicton</v>
      </c>
      <c r="J845" s="27" t="str" cm="1">
        <f t="array" ref="J845">INDEX(Lithologies!$A$2:$M$5657,MATCH(G845,Lithologies!$A$2:$A$5657&amp;" "&amp;Lithologies!$B$2:$B$5657,0),9)</f>
        <v>Diamicton</v>
      </c>
      <c r="K845" s="1"/>
    </row>
    <row r="846" spans="7:11" x14ac:dyDescent="0.25">
      <c r="G846" t="str">
        <v xml:space="preserve">Gravel Sand Clay </v>
      </c>
      <c r="H846" s="22" t="str" cm="1">
        <f t="array" ref="H846">INDEX(Lithologies!$A$2:$M$5657,MATCH(G846,Lithologies!$A$2:$A$5657&amp;" "&amp;Lithologies!$B$2:$B$5657,0),7)</f>
        <v>CHECK</v>
      </c>
      <c r="I846" s="23" t="str" cm="1">
        <f t="array" ref="I846">INDEX(Lithologies!$A$2:$M$5657,MATCH(G846,Lithologies!$A$2:$A$5657&amp;" "&amp;Lithologies!$B$2:$B$5657,0),8)</f>
        <v>Diamicton</v>
      </c>
      <c r="J846" s="27" t="str" cm="1">
        <f t="array" ref="J846">INDEX(Lithologies!$A$2:$M$5657,MATCH(G846,Lithologies!$A$2:$A$5657&amp;" "&amp;Lithologies!$B$2:$B$5657,0),9)</f>
        <v>Diamicton</v>
      </c>
      <c r="K846" s="1"/>
    </row>
    <row r="847" spans="7:11" x14ac:dyDescent="0.25">
      <c r="G847" t="str">
        <v>Gravel Sand Clay Cemented</v>
      </c>
      <c r="H847" s="22" t="str" cm="1">
        <f t="array" ref="H847">INDEX(Lithologies!$A$2:$M$5657,MATCH(G847,Lithologies!$A$2:$A$5657&amp;" "&amp;Lithologies!$B$2:$B$5657,0),7)</f>
        <v>CHECK</v>
      </c>
      <c r="I847" s="23" t="str" cm="1">
        <f t="array" ref="I847">INDEX(Lithologies!$A$2:$M$5657,MATCH(G847,Lithologies!$A$2:$A$5657&amp;" "&amp;Lithologies!$B$2:$B$5657,0),8)</f>
        <v>Diamicton</v>
      </c>
      <c r="J847" s="27" t="str" cm="1">
        <f t="array" ref="J847">INDEX(Lithologies!$A$2:$M$5657,MATCH(G847,Lithologies!$A$2:$A$5657&amp;" "&amp;Lithologies!$B$2:$B$5657,0),9)</f>
        <v>Diamicton</v>
      </c>
      <c r="K847" s="1"/>
    </row>
    <row r="848" spans="7:11" x14ac:dyDescent="0.25">
      <c r="G848" t="str">
        <v>Gravel Sand Clay Clayey</v>
      </c>
      <c r="H848" s="22" t="str" cm="1">
        <f t="array" ref="H848">INDEX(Lithologies!$A$2:$M$5657,MATCH(G848,Lithologies!$A$2:$A$5657&amp;" "&amp;Lithologies!$B$2:$B$5657,0),7)</f>
        <v>CHECK</v>
      </c>
      <c r="I848" s="23" t="str" cm="1">
        <f t="array" ref="I848">INDEX(Lithologies!$A$2:$M$5657,MATCH(G848,Lithologies!$A$2:$A$5657&amp;" "&amp;Lithologies!$B$2:$B$5657,0),8)</f>
        <v>Diamicton</v>
      </c>
      <c r="J848" s="27" t="str" cm="1">
        <f t="array" ref="J848">INDEX(Lithologies!$A$2:$M$5657,MATCH(G848,Lithologies!$A$2:$A$5657&amp;" "&amp;Lithologies!$B$2:$B$5657,0),9)</f>
        <v>Diamicton</v>
      </c>
      <c r="K848" s="1"/>
    </row>
    <row r="849" spans="7:11" x14ac:dyDescent="0.25">
      <c r="G849" t="str">
        <v>Gravel Sand Clay Coarse</v>
      </c>
      <c r="H849" s="22" t="str" cm="1">
        <f t="array" ref="H849">INDEX(Lithologies!$A$2:$M$5657,MATCH(G849,Lithologies!$A$2:$A$5657&amp;" "&amp;Lithologies!$B$2:$B$5657,0),7)</f>
        <v>CHECK</v>
      </c>
      <c r="I849" s="23" t="str" cm="1">
        <f t="array" ref="I849">INDEX(Lithologies!$A$2:$M$5657,MATCH(G849,Lithologies!$A$2:$A$5657&amp;" "&amp;Lithologies!$B$2:$B$5657,0),8)</f>
        <v>Diamicton</v>
      </c>
      <c r="J849" s="27" t="str" cm="1">
        <f t="array" ref="J849">INDEX(Lithologies!$A$2:$M$5657,MATCH(G849,Lithologies!$A$2:$A$5657&amp;" "&amp;Lithologies!$B$2:$B$5657,0),9)</f>
        <v>Diamicton</v>
      </c>
      <c r="K849" s="1"/>
    </row>
    <row r="850" spans="7:11" x14ac:dyDescent="0.25">
      <c r="G850" t="str">
        <v>Gravel Sand Clay Dense</v>
      </c>
      <c r="H850" s="22" t="str" cm="1">
        <f t="array" ref="H850">INDEX(Lithologies!$A$2:$M$5657,MATCH(G850,Lithologies!$A$2:$A$5657&amp;" "&amp;Lithologies!$B$2:$B$5657,0),7)</f>
        <v>CHECK</v>
      </c>
      <c r="I850" s="23" t="str" cm="1">
        <f t="array" ref="I850">INDEX(Lithologies!$A$2:$M$5657,MATCH(G850,Lithologies!$A$2:$A$5657&amp;" "&amp;Lithologies!$B$2:$B$5657,0),8)</f>
        <v>Diamicton</v>
      </c>
      <c r="J850" s="27" t="str" cm="1">
        <f t="array" ref="J850">INDEX(Lithologies!$A$2:$M$5657,MATCH(G850,Lithologies!$A$2:$A$5657&amp;" "&amp;Lithologies!$B$2:$B$5657,0),9)</f>
        <v>Diamicton</v>
      </c>
      <c r="K850" s="1"/>
    </row>
    <row r="851" spans="7:11" x14ac:dyDescent="0.25">
      <c r="G851" t="str">
        <v>Gravel Sand Clay Dry</v>
      </c>
      <c r="H851" s="22" t="str" cm="1">
        <f t="array" ref="H851">INDEX(Lithologies!$A$2:$M$5657,MATCH(G851,Lithologies!$A$2:$A$5657&amp;" "&amp;Lithologies!$B$2:$B$5657,0),7)</f>
        <v>CHECK</v>
      </c>
      <c r="I851" s="23" t="str" cm="1">
        <f t="array" ref="I851">INDEX(Lithologies!$A$2:$M$5657,MATCH(G851,Lithologies!$A$2:$A$5657&amp;" "&amp;Lithologies!$B$2:$B$5657,0),8)</f>
        <v>Diamicton</v>
      </c>
      <c r="J851" s="27" t="str" cm="1">
        <f t="array" ref="J851">INDEX(Lithologies!$A$2:$M$5657,MATCH(G851,Lithologies!$A$2:$A$5657&amp;" "&amp;Lithologies!$B$2:$B$5657,0),9)</f>
        <v>Diamicton</v>
      </c>
      <c r="K851" s="1"/>
    </row>
    <row r="852" spans="7:11" x14ac:dyDescent="0.25">
      <c r="G852" t="str">
        <v>Gravel Sand Clay Fill</v>
      </c>
      <c r="H852" s="22" t="str" cm="1">
        <f t="array" ref="H852">INDEX(Lithologies!$A$2:$M$5657,MATCH(G852,Lithologies!$A$2:$A$5657&amp;" "&amp;Lithologies!$B$2:$B$5657,0),7)</f>
        <v>CHECK</v>
      </c>
      <c r="I852" s="23" t="str" cm="1">
        <f t="array" ref="I852">INDEX(Lithologies!$A$2:$M$5657,MATCH(G852,Lithologies!$A$2:$A$5657&amp;" "&amp;Lithologies!$B$2:$B$5657,0),8)</f>
        <v>Unknown or No Record</v>
      </c>
      <c r="J852" s="27" t="str" cm="1">
        <f t="array" ref="J852">INDEX(Lithologies!$A$2:$M$5657,MATCH(G852,Lithologies!$A$2:$A$5657&amp;" "&amp;Lithologies!$B$2:$B$5657,0),9)</f>
        <v>Unknown or No Record</v>
      </c>
      <c r="K852" s="1"/>
    </row>
    <row r="853" spans="7:11" x14ac:dyDescent="0.25">
      <c r="G853" t="str">
        <v>Gravel Sand Clay Fine</v>
      </c>
      <c r="H853" s="22" t="str" cm="1">
        <f t="array" ref="H853">INDEX(Lithologies!$A$2:$M$5657,MATCH(G853,Lithologies!$A$2:$A$5657&amp;" "&amp;Lithologies!$B$2:$B$5657,0),7)</f>
        <v>CHECK</v>
      </c>
      <c r="I853" s="23" t="str" cm="1">
        <f t="array" ref="I853">INDEX(Lithologies!$A$2:$M$5657,MATCH(G853,Lithologies!$A$2:$A$5657&amp;" "&amp;Lithologies!$B$2:$B$5657,0),8)</f>
        <v>Diamicton</v>
      </c>
      <c r="J853" s="27" t="str" cm="1">
        <f t="array" ref="J853">INDEX(Lithologies!$A$2:$M$5657,MATCH(G853,Lithologies!$A$2:$A$5657&amp;" "&amp;Lithologies!$B$2:$B$5657,0),9)</f>
        <v>Diamicton</v>
      </c>
      <c r="K853" s="1"/>
    </row>
    <row r="854" spans="7:11" x14ac:dyDescent="0.25">
      <c r="G854" t="str">
        <v>Gravel Sand Clay Fine To Coarse</v>
      </c>
      <c r="H854" s="22" t="str" cm="1">
        <f t="array" ref="H854">INDEX(Lithologies!$A$2:$M$5657,MATCH(G854,Lithologies!$A$2:$A$5657&amp;" "&amp;Lithologies!$B$2:$B$5657,0),7)</f>
        <v>CHECK</v>
      </c>
      <c r="I854" s="23" t="str" cm="1">
        <f t="array" ref="I854">INDEX(Lithologies!$A$2:$M$5657,MATCH(G854,Lithologies!$A$2:$A$5657&amp;" "&amp;Lithologies!$B$2:$B$5657,0),8)</f>
        <v>Diamicton</v>
      </c>
      <c r="J854" s="27" t="str" cm="1">
        <f t="array" ref="J854">INDEX(Lithologies!$A$2:$M$5657,MATCH(G854,Lithologies!$A$2:$A$5657&amp;" "&amp;Lithologies!$B$2:$B$5657,0),9)</f>
        <v>Diamicton</v>
      </c>
      <c r="K854" s="1"/>
    </row>
    <row r="855" spans="7:11" x14ac:dyDescent="0.25">
      <c r="G855" t="str">
        <v>Gravel Sand Clay Fine To Medium</v>
      </c>
      <c r="H855" s="22" t="str" cm="1">
        <f t="array" ref="H855">INDEX(Lithologies!$A$2:$M$5657,MATCH(G855,Lithologies!$A$2:$A$5657&amp;" "&amp;Lithologies!$B$2:$B$5657,0),7)</f>
        <v>CHECK</v>
      </c>
      <c r="I855" s="23" t="str" cm="1">
        <f t="array" ref="I855">INDEX(Lithologies!$A$2:$M$5657,MATCH(G855,Lithologies!$A$2:$A$5657&amp;" "&amp;Lithologies!$B$2:$B$5657,0),8)</f>
        <v>Diamicton</v>
      </c>
      <c r="J855" s="27" t="str" cm="1">
        <f t="array" ref="J855">INDEX(Lithologies!$A$2:$M$5657,MATCH(G855,Lithologies!$A$2:$A$5657&amp;" "&amp;Lithologies!$B$2:$B$5657,0),9)</f>
        <v>Diamicton</v>
      </c>
      <c r="K855" s="1"/>
    </row>
    <row r="856" spans="7:11" x14ac:dyDescent="0.25">
      <c r="G856" t="str">
        <v>Gravel Sand Clay Fractured</v>
      </c>
      <c r="H856" s="22" t="str" cm="1">
        <f t="array" ref="H856">INDEX(Lithologies!$A$2:$M$5657,MATCH(G856,Lithologies!$A$2:$A$5657&amp;" "&amp;Lithologies!$B$2:$B$5657,0),7)</f>
        <v>CHECK</v>
      </c>
      <c r="I856" s="23" t="str" cm="1">
        <f t="array" ref="I856">INDEX(Lithologies!$A$2:$M$5657,MATCH(G856,Lithologies!$A$2:$A$5657&amp;" "&amp;Lithologies!$B$2:$B$5657,0),8)</f>
        <v>Diamicton</v>
      </c>
      <c r="J856" s="27" t="str" cm="1">
        <f t="array" ref="J856">INDEX(Lithologies!$A$2:$M$5657,MATCH(G856,Lithologies!$A$2:$A$5657&amp;" "&amp;Lithologies!$B$2:$B$5657,0),9)</f>
        <v>Diamicton</v>
      </c>
      <c r="K856" s="1"/>
    </row>
    <row r="857" spans="7:11" x14ac:dyDescent="0.25">
      <c r="G857" t="str">
        <v>Gravel Sand Clay Gravely</v>
      </c>
      <c r="H857" s="22" t="str" cm="1">
        <f t="array" ref="H857">INDEX(Lithologies!$A$2:$M$5657,MATCH(G857,Lithologies!$A$2:$A$5657&amp;" "&amp;Lithologies!$B$2:$B$5657,0),7)</f>
        <v>CHECK</v>
      </c>
      <c r="I857" s="23" t="str" cm="1">
        <f t="array" ref="I857">INDEX(Lithologies!$A$2:$M$5657,MATCH(G857,Lithologies!$A$2:$A$5657&amp;" "&amp;Lithologies!$B$2:$B$5657,0),8)</f>
        <v>Diamicton</v>
      </c>
      <c r="J857" s="27" t="str" cm="1">
        <f t="array" ref="J857">INDEX(Lithologies!$A$2:$M$5657,MATCH(G857,Lithologies!$A$2:$A$5657&amp;" "&amp;Lithologies!$B$2:$B$5657,0),9)</f>
        <v>Diamicton</v>
      </c>
      <c r="K857" s="1"/>
    </row>
    <row r="858" spans="7:11" x14ac:dyDescent="0.25">
      <c r="G858" t="str">
        <v>Gravel Sand Clay Hard</v>
      </c>
      <c r="H858" s="22" t="str" cm="1">
        <f t="array" ref="H858">INDEX(Lithologies!$A$2:$M$5657,MATCH(G858,Lithologies!$A$2:$A$5657&amp;" "&amp;Lithologies!$B$2:$B$5657,0),7)</f>
        <v>CHECK</v>
      </c>
      <c r="I858" s="23" t="str" cm="1">
        <f t="array" ref="I858">INDEX(Lithologies!$A$2:$M$5657,MATCH(G858,Lithologies!$A$2:$A$5657&amp;" "&amp;Lithologies!$B$2:$B$5657,0),8)</f>
        <v>Diamicton</v>
      </c>
      <c r="J858" s="27" t="str" cm="1">
        <f t="array" ref="J858">INDEX(Lithologies!$A$2:$M$5657,MATCH(G858,Lithologies!$A$2:$A$5657&amp;" "&amp;Lithologies!$B$2:$B$5657,0),9)</f>
        <v>Diamicton</v>
      </c>
      <c r="K858" s="1"/>
    </row>
    <row r="859" spans="7:11" x14ac:dyDescent="0.25">
      <c r="G859" t="str">
        <v>Gravel Sand Clay Layered</v>
      </c>
      <c r="H859" s="22" t="str" cm="1">
        <f t="array" ref="H859">INDEX(Lithologies!$A$2:$M$5657,MATCH(G859,Lithologies!$A$2:$A$5657&amp;" "&amp;Lithologies!$B$2:$B$5657,0),7)</f>
        <v>CHECK</v>
      </c>
      <c r="I859" s="23" t="str" cm="1">
        <f t="array" ref="I859">INDEX(Lithologies!$A$2:$M$5657,MATCH(G859,Lithologies!$A$2:$A$5657&amp;" "&amp;Lithologies!$B$2:$B$5657,0),8)</f>
        <v>Diamicton</v>
      </c>
      <c r="J859" s="27" t="str" cm="1">
        <f t="array" ref="J859">INDEX(Lithologies!$A$2:$M$5657,MATCH(G859,Lithologies!$A$2:$A$5657&amp;" "&amp;Lithologies!$B$2:$B$5657,0),9)</f>
        <v>Diamicton</v>
      </c>
      <c r="K859" s="1"/>
    </row>
    <row r="860" spans="7:11" x14ac:dyDescent="0.25">
      <c r="G860" t="str">
        <v>Gravel Sand Clay Medium</v>
      </c>
      <c r="H860" s="22" t="str" cm="1">
        <f t="array" ref="H860">INDEX(Lithologies!$A$2:$M$5657,MATCH(G860,Lithologies!$A$2:$A$5657&amp;" "&amp;Lithologies!$B$2:$B$5657,0),7)</f>
        <v>CHECK</v>
      </c>
      <c r="I860" s="23" t="str" cm="1">
        <f t="array" ref="I860">INDEX(Lithologies!$A$2:$M$5657,MATCH(G860,Lithologies!$A$2:$A$5657&amp;" "&amp;Lithologies!$B$2:$B$5657,0),8)</f>
        <v>Diamicton</v>
      </c>
      <c r="J860" s="27" t="str" cm="1">
        <f t="array" ref="J860">INDEX(Lithologies!$A$2:$M$5657,MATCH(G860,Lithologies!$A$2:$A$5657&amp;" "&amp;Lithologies!$B$2:$B$5657,0),9)</f>
        <v>Diamicton</v>
      </c>
      <c r="K860" s="1"/>
    </row>
    <row r="861" spans="7:11" x14ac:dyDescent="0.25">
      <c r="G861" t="str">
        <v>Gravel Sand Clay Medium To Coarse</v>
      </c>
      <c r="H861" s="22" t="str" cm="1">
        <f t="array" ref="H861">INDEX(Lithologies!$A$2:$M$5657,MATCH(G861,Lithologies!$A$2:$A$5657&amp;" "&amp;Lithologies!$B$2:$B$5657,0),7)</f>
        <v>CHECK</v>
      </c>
      <c r="I861" s="23" t="str" cm="1">
        <f t="array" ref="I861">INDEX(Lithologies!$A$2:$M$5657,MATCH(G861,Lithologies!$A$2:$A$5657&amp;" "&amp;Lithologies!$B$2:$B$5657,0),8)</f>
        <v>Diamicton</v>
      </c>
      <c r="J861" s="27" t="str" cm="1">
        <f t="array" ref="J861">INDEX(Lithologies!$A$2:$M$5657,MATCH(G861,Lithologies!$A$2:$A$5657&amp;" "&amp;Lithologies!$B$2:$B$5657,0),9)</f>
        <v>Diamicton</v>
      </c>
      <c r="K861" s="1"/>
    </row>
    <row r="862" spans="7:11" x14ac:dyDescent="0.25">
      <c r="G862" t="str">
        <v>Gravel Sand Clay Sandy</v>
      </c>
      <c r="H862" s="22" t="str" cm="1">
        <f t="array" ref="H862">INDEX(Lithologies!$A$2:$M$5657,MATCH(G862,Lithologies!$A$2:$A$5657&amp;" "&amp;Lithologies!$B$2:$B$5657,0),7)</f>
        <v>CHECK</v>
      </c>
      <c r="I862" s="23" t="str" cm="1">
        <f t="array" ref="I862">INDEX(Lithologies!$A$2:$M$5657,MATCH(G862,Lithologies!$A$2:$A$5657&amp;" "&amp;Lithologies!$B$2:$B$5657,0),8)</f>
        <v>Diamicton</v>
      </c>
      <c r="J862" s="27" t="str" cm="1">
        <f t="array" ref="J862">INDEX(Lithologies!$A$2:$M$5657,MATCH(G862,Lithologies!$A$2:$A$5657&amp;" "&amp;Lithologies!$B$2:$B$5657,0),9)</f>
        <v>Diamicton</v>
      </c>
      <c r="K862" s="1"/>
    </row>
    <row r="863" spans="7:11" x14ac:dyDescent="0.25">
      <c r="G863" t="str">
        <v>Gravel Sand Clay Silty</v>
      </c>
      <c r="H863" s="22" t="str" cm="1">
        <f t="array" ref="H863">INDEX(Lithologies!$A$2:$M$5657,MATCH(G863,Lithologies!$A$2:$A$5657&amp;" "&amp;Lithologies!$B$2:$B$5657,0),7)</f>
        <v>CHECK</v>
      </c>
      <c r="I863" s="23" t="str" cm="1">
        <f t="array" ref="I863">INDEX(Lithologies!$A$2:$M$5657,MATCH(G863,Lithologies!$A$2:$A$5657&amp;" "&amp;Lithologies!$B$2:$B$5657,0),8)</f>
        <v>Diamicton</v>
      </c>
      <c r="J863" s="27" t="str" cm="1">
        <f t="array" ref="J863">INDEX(Lithologies!$A$2:$M$5657,MATCH(G863,Lithologies!$A$2:$A$5657&amp;" "&amp;Lithologies!$B$2:$B$5657,0),9)</f>
        <v>Diamicton</v>
      </c>
      <c r="K863" s="1"/>
    </row>
    <row r="864" spans="7:11" x14ac:dyDescent="0.25">
      <c r="G864" t="str">
        <v>Gravel Sand Clay Soft</v>
      </c>
      <c r="H864" s="22" t="str" cm="1">
        <f t="array" ref="H864">INDEX(Lithologies!$A$2:$M$5657,MATCH(G864,Lithologies!$A$2:$A$5657&amp;" "&amp;Lithologies!$B$2:$B$5657,0),7)</f>
        <v>CHECK</v>
      </c>
      <c r="I864" s="23" t="str" cm="1">
        <f t="array" ref="I864">INDEX(Lithologies!$A$2:$M$5657,MATCH(G864,Lithologies!$A$2:$A$5657&amp;" "&amp;Lithologies!$B$2:$B$5657,0),8)</f>
        <v>Diamicton</v>
      </c>
      <c r="J864" s="27" t="str" cm="1">
        <f t="array" ref="J864">INDEX(Lithologies!$A$2:$M$5657,MATCH(G864,Lithologies!$A$2:$A$5657&amp;" "&amp;Lithologies!$B$2:$B$5657,0),9)</f>
        <v>Diamicton</v>
      </c>
      <c r="K864" s="1"/>
    </row>
    <row r="865" spans="7:11" x14ac:dyDescent="0.25">
      <c r="G865" t="str">
        <v>Gravel Sand Clay Stringers</v>
      </c>
      <c r="H865" s="22" t="str" cm="1">
        <f t="array" ref="H865">INDEX(Lithologies!$A$2:$M$5657,MATCH(G865,Lithologies!$A$2:$A$5657&amp;" "&amp;Lithologies!$B$2:$B$5657,0),7)</f>
        <v>CHECK</v>
      </c>
      <c r="I865" s="23" t="str" cm="1">
        <f t="array" ref="I865">INDEX(Lithologies!$A$2:$M$5657,MATCH(G865,Lithologies!$A$2:$A$5657&amp;" "&amp;Lithologies!$B$2:$B$5657,0),8)</f>
        <v>Diamicton</v>
      </c>
      <c r="J865" s="27" t="str" cm="1">
        <f t="array" ref="J865">INDEX(Lithologies!$A$2:$M$5657,MATCH(G865,Lithologies!$A$2:$A$5657&amp;" "&amp;Lithologies!$B$2:$B$5657,0),9)</f>
        <v>Diamicton</v>
      </c>
      <c r="K865" s="1"/>
    </row>
    <row r="866" spans="7:11" x14ac:dyDescent="0.25">
      <c r="G866" t="str">
        <v>Gravel Sand Clay Strips</v>
      </c>
      <c r="H866" s="22" t="str" cm="1">
        <f t="array" ref="H866">INDEX(Lithologies!$A$2:$M$5657,MATCH(G866,Lithologies!$A$2:$A$5657&amp;" "&amp;Lithologies!$B$2:$B$5657,0),7)</f>
        <v>CHECK</v>
      </c>
      <c r="I866" s="23" t="str" cm="1">
        <f t="array" ref="I866">INDEX(Lithologies!$A$2:$M$5657,MATCH(G866,Lithologies!$A$2:$A$5657&amp;" "&amp;Lithologies!$B$2:$B$5657,0),8)</f>
        <v>Diamicton</v>
      </c>
      <c r="J866" s="27" t="str" cm="1">
        <f t="array" ref="J866">INDEX(Lithologies!$A$2:$M$5657,MATCH(G866,Lithologies!$A$2:$A$5657&amp;" "&amp;Lithologies!$B$2:$B$5657,0),9)</f>
        <v>Diamicton</v>
      </c>
      <c r="K866" s="1"/>
    </row>
    <row r="867" spans="7:11" x14ac:dyDescent="0.25">
      <c r="G867" t="str">
        <v>Gravel Sand Clay Very Coarse</v>
      </c>
      <c r="H867" s="22" t="str" cm="1">
        <f t="array" ref="H867">INDEX(Lithologies!$A$2:$M$5657,MATCH(G867,Lithologies!$A$2:$A$5657&amp;" "&amp;Lithologies!$B$2:$B$5657,0),7)</f>
        <v>CHECK</v>
      </c>
      <c r="I867" s="23" t="str" cm="1">
        <f t="array" ref="I867">INDEX(Lithologies!$A$2:$M$5657,MATCH(G867,Lithologies!$A$2:$A$5657&amp;" "&amp;Lithologies!$B$2:$B$5657,0),8)</f>
        <v>Diamicton</v>
      </c>
      <c r="J867" s="27" t="str" cm="1">
        <f t="array" ref="J867">INDEX(Lithologies!$A$2:$M$5657,MATCH(G867,Lithologies!$A$2:$A$5657&amp;" "&amp;Lithologies!$B$2:$B$5657,0),9)</f>
        <v>Diamicton</v>
      </c>
      <c r="K867" s="1"/>
    </row>
    <row r="868" spans="7:11" x14ac:dyDescent="0.25">
      <c r="G868" t="str">
        <v>Gravel Sand Clay Very Fine</v>
      </c>
      <c r="H868" s="22" t="str" cm="1">
        <f t="array" ref="H868">INDEX(Lithologies!$A$2:$M$5657,MATCH(G868,Lithologies!$A$2:$A$5657&amp;" "&amp;Lithologies!$B$2:$B$5657,0),7)</f>
        <v>CHECK</v>
      </c>
      <c r="I868" s="23" t="str" cm="1">
        <f t="array" ref="I868">INDEX(Lithologies!$A$2:$M$5657,MATCH(G868,Lithologies!$A$2:$A$5657&amp;" "&amp;Lithologies!$B$2:$B$5657,0),8)</f>
        <v>Diamicton</v>
      </c>
      <c r="J868" s="27" t="str" cm="1">
        <f t="array" ref="J868">INDEX(Lithologies!$A$2:$M$5657,MATCH(G868,Lithologies!$A$2:$A$5657&amp;" "&amp;Lithologies!$B$2:$B$5657,0),9)</f>
        <v>Diamicton</v>
      </c>
      <c r="K868" s="1"/>
    </row>
    <row r="869" spans="7:11" x14ac:dyDescent="0.25">
      <c r="G869" t="str">
        <v>Gravel Sand Clay Very Fine-Fine</v>
      </c>
      <c r="H869" s="22" t="str" cm="1">
        <f t="array" ref="H869">INDEX(Lithologies!$A$2:$M$5657,MATCH(G869,Lithologies!$A$2:$A$5657&amp;" "&amp;Lithologies!$B$2:$B$5657,0),7)</f>
        <v>CHECK</v>
      </c>
      <c r="I869" s="23" t="str" cm="1">
        <f t="array" ref="I869">INDEX(Lithologies!$A$2:$M$5657,MATCH(G869,Lithologies!$A$2:$A$5657&amp;" "&amp;Lithologies!$B$2:$B$5657,0),8)</f>
        <v>Diamicton</v>
      </c>
      <c r="J869" s="27" t="str" cm="1">
        <f t="array" ref="J869">INDEX(Lithologies!$A$2:$M$5657,MATCH(G869,Lithologies!$A$2:$A$5657&amp;" "&amp;Lithologies!$B$2:$B$5657,0),9)</f>
        <v>Diamicton</v>
      </c>
      <c r="K869" s="1"/>
    </row>
    <row r="870" spans="7:11" x14ac:dyDescent="0.25">
      <c r="G870" t="str">
        <v>Gravel Sand Clay Very Hard</v>
      </c>
      <c r="H870" s="22" t="str" cm="1">
        <f t="array" ref="H870">INDEX(Lithologies!$A$2:$M$5657,MATCH(G870,Lithologies!$A$2:$A$5657&amp;" "&amp;Lithologies!$B$2:$B$5657,0),7)</f>
        <v>CHECK</v>
      </c>
      <c r="I870" s="23" t="str" cm="1">
        <f t="array" ref="I870">INDEX(Lithologies!$A$2:$M$5657,MATCH(G870,Lithologies!$A$2:$A$5657&amp;" "&amp;Lithologies!$B$2:$B$5657,0),8)</f>
        <v>Diamicton</v>
      </c>
      <c r="J870" s="27" t="str" cm="1">
        <f t="array" ref="J870">INDEX(Lithologies!$A$2:$M$5657,MATCH(G870,Lithologies!$A$2:$A$5657&amp;" "&amp;Lithologies!$B$2:$B$5657,0),9)</f>
        <v>Diamicton</v>
      </c>
      <c r="K870" s="1"/>
    </row>
    <row r="871" spans="7:11" x14ac:dyDescent="0.25">
      <c r="G871" t="str">
        <v>Gravel Sand Clay W/Boulders</v>
      </c>
      <c r="H871" s="22" t="str" cm="1">
        <f t="array" ref="H871">INDEX(Lithologies!$A$2:$M$5657,MATCH(G871,Lithologies!$A$2:$A$5657&amp;" "&amp;Lithologies!$B$2:$B$5657,0),7)</f>
        <v>CHECK</v>
      </c>
      <c r="I871" s="23" t="str" cm="1">
        <f t="array" ref="I871">INDEX(Lithologies!$A$2:$M$5657,MATCH(G871,Lithologies!$A$2:$A$5657&amp;" "&amp;Lithologies!$B$2:$B$5657,0),8)</f>
        <v>Diamicton</v>
      </c>
      <c r="J871" s="27" t="str" cm="1">
        <f t="array" ref="J871">INDEX(Lithologies!$A$2:$M$5657,MATCH(G871,Lithologies!$A$2:$A$5657&amp;" "&amp;Lithologies!$B$2:$B$5657,0),9)</f>
        <v>Diamicton</v>
      </c>
      <c r="K871" s="1"/>
    </row>
    <row r="872" spans="7:11" x14ac:dyDescent="0.25">
      <c r="G872" t="str">
        <v>Gravel Sand Clay W/Clay</v>
      </c>
      <c r="H872" s="22" t="str" cm="1">
        <f t="array" ref="H872">INDEX(Lithologies!$A$2:$M$5657,MATCH(G872,Lithologies!$A$2:$A$5657&amp;" "&amp;Lithologies!$B$2:$B$5657,0),7)</f>
        <v>CHECK</v>
      </c>
      <c r="I872" s="23" t="str" cm="1">
        <f t="array" ref="I872">INDEX(Lithologies!$A$2:$M$5657,MATCH(G872,Lithologies!$A$2:$A$5657&amp;" "&amp;Lithologies!$B$2:$B$5657,0),8)</f>
        <v>Diamicton</v>
      </c>
      <c r="J872" s="27" t="str" cm="1">
        <f t="array" ref="J872">INDEX(Lithologies!$A$2:$M$5657,MATCH(G872,Lithologies!$A$2:$A$5657&amp;" "&amp;Lithologies!$B$2:$B$5657,0),9)</f>
        <v>Diamicton</v>
      </c>
      <c r="K872" s="1"/>
    </row>
    <row r="873" spans="7:11" x14ac:dyDescent="0.25">
      <c r="G873" t="str">
        <v>Gravel Sand Clay W/Coal</v>
      </c>
      <c r="H873" s="22" t="str" cm="1">
        <f t="array" ref="H873">INDEX(Lithologies!$A$2:$M$5657,MATCH(G873,Lithologies!$A$2:$A$5657&amp;" "&amp;Lithologies!$B$2:$B$5657,0),7)</f>
        <v>CHECK</v>
      </c>
      <c r="I873" s="23" t="str" cm="1">
        <f t="array" ref="I873">INDEX(Lithologies!$A$2:$M$5657,MATCH(G873,Lithologies!$A$2:$A$5657&amp;" "&amp;Lithologies!$B$2:$B$5657,0),8)</f>
        <v>Diamicton</v>
      </c>
      <c r="J873" s="27" t="str" cm="1">
        <f t="array" ref="J873">INDEX(Lithologies!$A$2:$M$5657,MATCH(G873,Lithologies!$A$2:$A$5657&amp;" "&amp;Lithologies!$B$2:$B$5657,0),9)</f>
        <v>Diamicton</v>
      </c>
      <c r="K873" s="1"/>
    </row>
    <row r="874" spans="7:11" x14ac:dyDescent="0.25">
      <c r="G874" t="str">
        <v>Gravel Sand Clay W/Cobbles</v>
      </c>
      <c r="H874" s="22" t="str" cm="1">
        <f t="array" ref="H874">INDEX(Lithologies!$A$2:$M$5657,MATCH(G874,Lithologies!$A$2:$A$5657&amp;" "&amp;Lithologies!$B$2:$B$5657,0),7)</f>
        <v>CHECK</v>
      </c>
      <c r="I874" s="23" t="str" cm="1">
        <f t="array" ref="I874">INDEX(Lithologies!$A$2:$M$5657,MATCH(G874,Lithologies!$A$2:$A$5657&amp;" "&amp;Lithologies!$B$2:$B$5657,0),8)</f>
        <v>Diamicton</v>
      </c>
      <c r="J874" s="27" t="str" cm="1">
        <f t="array" ref="J874">INDEX(Lithologies!$A$2:$M$5657,MATCH(G874,Lithologies!$A$2:$A$5657&amp;" "&amp;Lithologies!$B$2:$B$5657,0),9)</f>
        <v>Diamicton</v>
      </c>
      <c r="K874" s="1"/>
    </row>
    <row r="875" spans="7:11" x14ac:dyDescent="0.25">
      <c r="G875" t="str">
        <v>Gravel Sand Clay W/Gravel</v>
      </c>
      <c r="H875" s="22" t="str" cm="1">
        <f t="array" ref="H875">INDEX(Lithologies!$A$2:$M$5657,MATCH(G875,Lithologies!$A$2:$A$5657&amp;" "&amp;Lithologies!$B$2:$B$5657,0),7)</f>
        <v>CHECK</v>
      </c>
      <c r="I875" s="23" t="str" cm="1">
        <f t="array" ref="I875">INDEX(Lithologies!$A$2:$M$5657,MATCH(G875,Lithologies!$A$2:$A$5657&amp;" "&amp;Lithologies!$B$2:$B$5657,0),8)</f>
        <v>Diamicton</v>
      </c>
      <c r="J875" s="27" t="str" cm="1">
        <f t="array" ref="J875">INDEX(Lithologies!$A$2:$M$5657,MATCH(G875,Lithologies!$A$2:$A$5657&amp;" "&amp;Lithologies!$B$2:$B$5657,0),9)</f>
        <v>Diamicton</v>
      </c>
      <c r="K875" s="1"/>
    </row>
    <row r="876" spans="7:11" x14ac:dyDescent="0.25">
      <c r="G876" t="str">
        <v>Gravel Sand Clay W/Limestone</v>
      </c>
      <c r="H876" s="22" t="str" cm="1">
        <f t="array" ref="H876">INDEX(Lithologies!$A$2:$M$5657,MATCH(G876,Lithologies!$A$2:$A$5657&amp;" "&amp;Lithologies!$B$2:$B$5657,0),7)</f>
        <v>CHECK</v>
      </c>
      <c r="I876" s="23" t="str" cm="1">
        <f t="array" ref="I876">INDEX(Lithologies!$A$2:$M$5657,MATCH(G876,Lithologies!$A$2:$A$5657&amp;" "&amp;Lithologies!$B$2:$B$5657,0),8)</f>
        <v>Diamicton</v>
      </c>
      <c r="J876" s="27" t="str" cm="1">
        <f t="array" ref="J876">INDEX(Lithologies!$A$2:$M$5657,MATCH(G876,Lithologies!$A$2:$A$5657&amp;" "&amp;Lithologies!$B$2:$B$5657,0),9)</f>
        <v>Diamicton</v>
      </c>
      <c r="K876" s="1"/>
    </row>
    <row r="877" spans="7:11" x14ac:dyDescent="0.25">
      <c r="G877" t="str">
        <v>Gravel Sand Clay W/Sandstone</v>
      </c>
      <c r="H877" s="22" t="str" cm="1">
        <f t="array" ref="H877">INDEX(Lithologies!$A$2:$M$5657,MATCH(G877,Lithologies!$A$2:$A$5657&amp;" "&amp;Lithologies!$B$2:$B$5657,0),7)</f>
        <v>CHECK</v>
      </c>
      <c r="I877" s="23" t="str" cm="1">
        <f t="array" ref="I877">INDEX(Lithologies!$A$2:$M$5657,MATCH(G877,Lithologies!$A$2:$A$5657&amp;" "&amp;Lithologies!$B$2:$B$5657,0),8)</f>
        <v>Diamicton</v>
      </c>
      <c r="J877" s="27" t="str" cm="1">
        <f t="array" ref="J877">INDEX(Lithologies!$A$2:$M$5657,MATCH(G877,Lithologies!$A$2:$A$5657&amp;" "&amp;Lithologies!$B$2:$B$5657,0),9)</f>
        <v>Diamicton</v>
      </c>
      <c r="K877" s="1"/>
    </row>
    <row r="878" spans="7:11" x14ac:dyDescent="0.25">
      <c r="G878" t="str">
        <v>Gravel Sand Clay W/Shale</v>
      </c>
      <c r="H878" s="22" t="str" cm="1">
        <f t="array" ref="H878">INDEX(Lithologies!$A$2:$M$5657,MATCH(G878,Lithologies!$A$2:$A$5657&amp;" "&amp;Lithologies!$B$2:$B$5657,0),7)</f>
        <v>CHECK</v>
      </c>
      <c r="I878" s="23" t="str" cm="1">
        <f t="array" ref="I878">INDEX(Lithologies!$A$2:$M$5657,MATCH(G878,Lithologies!$A$2:$A$5657&amp;" "&amp;Lithologies!$B$2:$B$5657,0),8)</f>
        <v>Diamicton</v>
      </c>
      <c r="J878" s="27" t="str" cm="1">
        <f t="array" ref="J878">INDEX(Lithologies!$A$2:$M$5657,MATCH(G878,Lithologies!$A$2:$A$5657&amp;" "&amp;Lithologies!$B$2:$B$5657,0),9)</f>
        <v>Diamicton</v>
      </c>
      <c r="K878" s="1"/>
    </row>
    <row r="879" spans="7:11" x14ac:dyDescent="0.25">
      <c r="G879" t="str">
        <v>Gravel Sand Clay W/Silt</v>
      </c>
      <c r="H879" s="22" t="str" cm="1">
        <f t="array" ref="H879">INDEX(Lithologies!$A$2:$M$5657,MATCH(G879,Lithologies!$A$2:$A$5657&amp;" "&amp;Lithologies!$B$2:$B$5657,0),7)</f>
        <v>CHECK</v>
      </c>
      <c r="I879" s="23" t="str" cm="1">
        <f t="array" ref="I879">INDEX(Lithologies!$A$2:$M$5657,MATCH(G879,Lithologies!$A$2:$A$5657&amp;" "&amp;Lithologies!$B$2:$B$5657,0),8)</f>
        <v>Diamicton</v>
      </c>
      <c r="J879" s="27" t="str" cm="1">
        <f t="array" ref="J879">INDEX(Lithologies!$A$2:$M$5657,MATCH(G879,Lithologies!$A$2:$A$5657&amp;" "&amp;Lithologies!$B$2:$B$5657,0),9)</f>
        <v>Diamicton</v>
      </c>
      <c r="K879" s="1"/>
    </row>
    <row r="880" spans="7:11" x14ac:dyDescent="0.25">
      <c r="G880" t="str">
        <v>Gravel Sand Clay W/Stones</v>
      </c>
      <c r="H880" s="22" t="str" cm="1">
        <f t="array" ref="H880">INDEX(Lithologies!$A$2:$M$5657,MATCH(G880,Lithologies!$A$2:$A$5657&amp;" "&amp;Lithologies!$B$2:$B$5657,0),7)</f>
        <v>CHECK</v>
      </c>
      <c r="I880" s="23" t="str" cm="1">
        <f t="array" ref="I880">INDEX(Lithologies!$A$2:$M$5657,MATCH(G880,Lithologies!$A$2:$A$5657&amp;" "&amp;Lithologies!$B$2:$B$5657,0),8)</f>
        <v>Diamicton</v>
      </c>
      <c r="J880" s="27" t="str" cm="1">
        <f t="array" ref="J880">INDEX(Lithologies!$A$2:$M$5657,MATCH(G880,Lithologies!$A$2:$A$5657&amp;" "&amp;Lithologies!$B$2:$B$5657,0),9)</f>
        <v>Diamicton</v>
      </c>
      <c r="K880" s="1"/>
    </row>
    <row r="881" spans="7:11" x14ac:dyDescent="0.25">
      <c r="G881" t="str">
        <v>Gravel Sand Clay Water Bearing</v>
      </c>
      <c r="H881" s="22" t="str" cm="1">
        <f t="array" ref="H881">INDEX(Lithologies!$A$2:$M$5657,MATCH(G881,Lithologies!$A$2:$A$5657&amp;" "&amp;Lithologies!$B$2:$B$5657,0),7)</f>
        <v>CHECK</v>
      </c>
      <c r="I881" s="23" t="str" cm="1">
        <f t="array" ref="I881">INDEX(Lithologies!$A$2:$M$5657,MATCH(G881,Lithologies!$A$2:$A$5657&amp;" "&amp;Lithologies!$B$2:$B$5657,0),8)</f>
        <v>Diamicton</v>
      </c>
      <c r="J881" s="27" t="str" cm="1">
        <f t="array" ref="J881">INDEX(Lithologies!$A$2:$M$5657,MATCH(G881,Lithologies!$A$2:$A$5657&amp;" "&amp;Lithologies!$B$2:$B$5657,0),9)</f>
        <v>Diamicton</v>
      </c>
      <c r="K881" s="1"/>
    </row>
    <row r="882" spans="7:11" x14ac:dyDescent="0.25">
      <c r="G882" t="str">
        <v>Gravel Sand Clay Wet/Moist</v>
      </c>
      <c r="H882" s="22" t="str" cm="1">
        <f t="array" ref="H882">INDEX(Lithologies!$A$2:$M$5657,MATCH(G882,Lithologies!$A$2:$A$5657&amp;" "&amp;Lithologies!$B$2:$B$5657,0),7)</f>
        <v>CHECK</v>
      </c>
      <c r="I882" s="23" t="str" cm="1">
        <f t="array" ref="I882">INDEX(Lithologies!$A$2:$M$5657,MATCH(G882,Lithologies!$A$2:$A$5657&amp;" "&amp;Lithologies!$B$2:$B$5657,0),8)</f>
        <v>Diamicton</v>
      </c>
      <c r="J882" s="27" t="str" cm="1">
        <f t="array" ref="J882">INDEX(Lithologies!$A$2:$M$5657,MATCH(G882,Lithologies!$A$2:$A$5657&amp;" "&amp;Lithologies!$B$2:$B$5657,0),9)</f>
        <v>Diamicton</v>
      </c>
      <c r="K882" s="1"/>
    </row>
    <row r="883" spans="7:11" x14ac:dyDescent="0.25">
      <c r="G883" t="str">
        <v xml:space="preserve">Gravel Sand Silt </v>
      </c>
      <c r="H883" s="22" t="str" cm="1">
        <f t="array" ref="H883">INDEX(Lithologies!$A$2:$M$5657,MATCH(G883,Lithologies!$A$2:$A$5657&amp;" "&amp;Lithologies!$B$2:$B$5657,0),7)</f>
        <v>CHECK</v>
      </c>
      <c r="I883" s="23" t="str" cm="1">
        <f t="array" ref="I883">INDEX(Lithologies!$A$2:$M$5657,MATCH(G883,Lithologies!$A$2:$A$5657&amp;" "&amp;Lithologies!$B$2:$B$5657,0),8)</f>
        <v>Sand &amp; Gravel</v>
      </c>
      <c r="J883" s="27" t="str" cm="1">
        <f t="array" ref="J883">INDEX(Lithologies!$A$2:$M$5657,MATCH(G883,Lithologies!$A$2:$A$5657&amp;" "&amp;Lithologies!$B$2:$B$5657,0),9)</f>
        <v>Diamicton</v>
      </c>
      <c r="K883" s="1"/>
    </row>
    <row r="884" spans="7:11" x14ac:dyDescent="0.25">
      <c r="G884" t="str">
        <v>Gravel Sand Silt Cemented</v>
      </c>
      <c r="H884" s="22" t="str" cm="1">
        <f t="array" ref="H884">INDEX(Lithologies!$A$2:$M$5657,MATCH(G884,Lithologies!$A$2:$A$5657&amp;" "&amp;Lithologies!$B$2:$B$5657,0),7)</f>
        <v>CHECK</v>
      </c>
      <c r="I884" s="23" t="str" cm="1">
        <f t="array" ref="I884">INDEX(Lithologies!$A$2:$M$5657,MATCH(G884,Lithologies!$A$2:$A$5657&amp;" "&amp;Lithologies!$B$2:$B$5657,0),8)</f>
        <v>Sand &amp; Gravel</v>
      </c>
      <c r="J884" s="27" t="str" cm="1">
        <f t="array" ref="J884">INDEX(Lithologies!$A$2:$M$5657,MATCH(G884,Lithologies!$A$2:$A$5657&amp;" "&amp;Lithologies!$B$2:$B$5657,0),9)</f>
        <v>Diamicton</v>
      </c>
      <c r="K884" s="1"/>
    </row>
    <row r="885" spans="7:11" x14ac:dyDescent="0.25">
      <c r="G885" t="str">
        <v>Gravel Sand Silt Clayey</v>
      </c>
      <c r="H885" s="22" t="str" cm="1">
        <f t="array" ref="H885">INDEX(Lithologies!$A$2:$M$5657,MATCH(G885,Lithologies!$A$2:$A$5657&amp;" "&amp;Lithologies!$B$2:$B$5657,0),7)</f>
        <v>CHECK</v>
      </c>
      <c r="I885" s="23" t="str" cm="1">
        <f t="array" ref="I885">INDEX(Lithologies!$A$2:$M$5657,MATCH(G885,Lithologies!$A$2:$A$5657&amp;" "&amp;Lithologies!$B$2:$B$5657,0),8)</f>
        <v>Diamicton</v>
      </c>
      <c r="J885" s="27" t="str" cm="1">
        <f t="array" ref="J885">INDEX(Lithologies!$A$2:$M$5657,MATCH(G885,Lithologies!$A$2:$A$5657&amp;" "&amp;Lithologies!$B$2:$B$5657,0),9)</f>
        <v>Diamicton</v>
      </c>
      <c r="K885" s="1"/>
    </row>
    <row r="886" spans="7:11" x14ac:dyDescent="0.25">
      <c r="G886" t="str">
        <v>Gravel Sand Silt Coarse</v>
      </c>
      <c r="H886" s="22" t="str" cm="1">
        <f t="array" ref="H886">INDEX(Lithologies!$A$2:$M$5657,MATCH(G886,Lithologies!$A$2:$A$5657&amp;" "&amp;Lithologies!$B$2:$B$5657,0),7)</f>
        <v>CHECK</v>
      </c>
      <c r="I886" s="23" t="str" cm="1">
        <f t="array" ref="I886">INDEX(Lithologies!$A$2:$M$5657,MATCH(G886,Lithologies!$A$2:$A$5657&amp;" "&amp;Lithologies!$B$2:$B$5657,0),8)</f>
        <v>Sand &amp; Gravel</v>
      </c>
      <c r="J886" s="27" t="str" cm="1">
        <f t="array" ref="J886">INDEX(Lithologies!$A$2:$M$5657,MATCH(G886,Lithologies!$A$2:$A$5657&amp;" "&amp;Lithologies!$B$2:$B$5657,0),9)</f>
        <v>Diamicton</v>
      </c>
      <c r="K886" s="1"/>
    </row>
    <row r="887" spans="7:11" x14ac:dyDescent="0.25">
      <c r="G887" t="str">
        <v>Gravel Sand Silt Fill</v>
      </c>
      <c r="H887" s="22" t="str" cm="1">
        <f t="array" ref="H887">INDEX(Lithologies!$A$2:$M$5657,MATCH(G887,Lithologies!$A$2:$A$5657&amp;" "&amp;Lithologies!$B$2:$B$5657,0),7)</f>
        <v>CHECK</v>
      </c>
      <c r="I887" s="23" t="str" cm="1">
        <f t="array" ref="I887">INDEX(Lithologies!$A$2:$M$5657,MATCH(G887,Lithologies!$A$2:$A$5657&amp;" "&amp;Lithologies!$B$2:$B$5657,0),8)</f>
        <v>Unknown or No Record</v>
      </c>
      <c r="J887" s="27" t="str" cm="1">
        <f t="array" ref="J887">INDEX(Lithologies!$A$2:$M$5657,MATCH(G887,Lithologies!$A$2:$A$5657&amp;" "&amp;Lithologies!$B$2:$B$5657,0),9)</f>
        <v>Unknown or No Record</v>
      </c>
      <c r="K887" s="1"/>
    </row>
    <row r="888" spans="7:11" x14ac:dyDescent="0.25">
      <c r="G888" t="str">
        <v>Gravel Sand Silt Fine</v>
      </c>
      <c r="H888" s="22" t="str" cm="1">
        <f t="array" ref="H888">INDEX(Lithologies!$A$2:$M$5657,MATCH(G888,Lithologies!$A$2:$A$5657&amp;" "&amp;Lithologies!$B$2:$B$5657,0),7)</f>
        <v>CHECK</v>
      </c>
      <c r="I888" s="23" t="str" cm="1">
        <f t="array" ref="I888">INDEX(Lithologies!$A$2:$M$5657,MATCH(G888,Lithologies!$A$2:$A$5657&amp;" "&amp;Lithologies!$B$2:$B$5657,0),8)</f>
        <v>Sand &amp; Gravel</v>
      </c>
      <c r="J888" s="27" t="str" cm="1">
        <f t="array" ref="J888">INDEX(Lithologies!$A$2:$M$5657,MATCH(G888,Lithologies!$A$2:$A$5657&amp;" "&amp;Lithologies!$B$2:$B$5657,0),9)</f>
        <v>Diamicton</v>
      </c>
      <c r="K888" s="1"/>
    </row>
    <row r="889" spans="7:11" x14ac:dyDescent="0.25">
      <c r="G889" t="str">
        <v>Gravel Sand Silt Fine To Coarse</v>
      </c>
      <c r="H889" s="22" t="str" cm="1">
        <f t="array" ref="H889">INDEX(Lithologies!$A$2:$M$5657,MATCH(G889,Lithologies!$A$2:$A$5657&amp;" "&amp;Lithologies!$B$2:$B$5657,0),7)</f>
        <v>CHECK</v>
      </c>
      <c r="I889" s="23" t="str" cm="1">
        <f t="array" ref="I889">INDEX(Lithologies!$A$2:$M$5657,MATCH(G889,Lithologies!$A$2:$A$5657&amp;" "&amp;Lithologies!$B$2:$B$5657,0),8)</f>
        <v>Sand &amp; Gravel</v>
      </c>
      <c r="J889" s="27" t="str" cm="1">
        <f t="array" ref="J889">INDEX(Lithologies!$A$2:$M$5657,MATCH(G889,Lithologies!$A$2:$A$5657&amp;" "&amp;Lithologies!$B$2:$B$5657,0),9)</f>
        <v>Diamicton</v>
      </c>
      <c r="K889" s="1"/>
    </row>
    <row r="890" spans="7:11" x14ac:dyDescent="0.25">
      <c r="G890" t="str">
        <v>Gravel Sand Silt Fine To Medium</v>
      </c>
      <c r="H890" s="22" t="str" cm="1">
        <f t="array" ref="H890">INDEX(Lithologies!$A$2:$M$5657,MATCH(G890,Lithologies!$A$2:$A$5657&amp;" "&amp;Lithologies!$B$2:$B$5657,0),7)</f>
        <v>CHECK</v>
      </c>
      <c r="I890" s="23" t="str" cm="1">
        <f t="array" ref="I890">INDEX(Lithologies!$A$2:$M$5657,MATCH(G890,Lithologies!$A$2:$A$5657&amp;" "&amp;Lithologies!$B$2:$B$5657,0),8)</f>
        <v>Sand &amp; Gravel</v>
      </c>
      <c r="J890" s="27" t="str" cm="1">
        <f t="array" ref="J890">INDEX(Lithologies!$A$2:$M$5657,MATCH(G890,Lithologies!$A$2:$A$5657&amp;" "&amp;Lithologies!$B$2:$B$5657,0),9)</f>
        <v>Diamicton</v>
      </c>
      <c r="K890" s="1"/>
    </row>
    <row r="891" spans="7:11" x14ac:dyDescent="0.25">
      <c r="G891" t="str">
        <v>Gravel Sand Silt Gravely</v>
      </c>
      <c r="H891" s="22" t="str" cm="1">
        <f t="array" ref="H891">INDEX(Lithologies!$A$2:$M$5657,MATCH(G891,Lithologies!$A$2:$A$5657&amp;" "&amp;Lithologies!$B$2:$B$5657,0),7)</f>
        <v>CHECK</v>
      </c>
      <c r="I891" s="23" t="str" cm="1">
        <f t="array" ref="I891">INDEX(Lithologies!$A$2:$M$5657,MATCH(G891,Lithologies!$A$2:$A$5657&amp;" "&amp;Lithologies!$B$2:$B$5657,0),8)</f>
        <v>Sand &amp; Gravel</v>
      </c>
      <c r="J891" s="27" t="str" cm="1">
        <f t="array" ref="J891">INDEX(Lithologies!$A$2:$M$5657,MATCH(G891,Lithologies!$A$2:$A$5657&amp;" "&amp;Lithologies!$B$2:$B$5657,0),9)</f>
        <v>Diamicton</v>
      </c>
      <c r="K891" s="1"/>
    </row>
    <row r="892" spans="7:11" x14ac:dyDescent="0.25">
      <c r="G892" t="str">
        <v>Gravel Sand Silt Gummy</v>
      </c>
      <c r="H892" s="22" t="str" cm="1">
        <f t="array" ref="H892">INDEX(Lithologies!$A$2:$M$5657,MATCH(G892,Lithologies!$A$2:$A$5657&amp;" "&amp;Lithologies!$B$2:$B$5657,0),7)</f>
        <v>CHECK</v>
      </c>
      <c r="I892" s="23" t="str" cm="1">
        <f t="array" ref="I892">INDEX(Lithologies!$A$2:$M$5657,MATCH(G892,Lithologies!$A$2:$A$5657&amp;" "&amp;Lithologies!$B$2:$B$5657,0),8)</f>
        <v>Sand &amp; Gravel</v>
      </c>
      <c r="J892" s="27" t="str" cm="1">
        <f t="array" ref="J892">INDEX(Lithologies!$A$2:$M$5657,MATCH(G892,Lithologies!$A$2:$A$5657&amp;" "&amp;Lithologies!$B$2:$B$5657,0),9)</f>
        <v>Diamicton</v>
      </c>
      <c r="K892" s="1"/>
    </row>
    <row r="893" spans="7:11" x14ac:dyDescent="0.25">
      <c r="G893" t="str">
        <v>Gravel Sand Silt Medium</v>
      </c>
      <c r="H893" s="22" t="str" cm="1">
        <f t="array" ref="H893">INDEX(Lithologies!$A$2:$M$5657,MATCH(G893,Lithologies!$A$2:$A$5657&amp;" "&amp;Lithologies!$B$2:$B$5657,0),7)</f>
        <v>CHECK</v>
      </c>
      <c r="I893" s="23" t="str" cm="1">
        <f t="array" ref="I893">INDEX(Lithologies!$A$2:$M$5657,MATCH(G893,Lithologies!$A$2:$A$5657&amp;" "&amp;Lithologies!$B$2:$B$5657,0),8)</f>
        <v>Sand &amp; Gravel</v>
      </c>
      <c r="J893" s="27" t="str" cm="1">
        <f t="array" ref="J893">INDEX(Lithologies!$A$2:$M$5657,MATCH(G893,Lithologies!$A$2:$A$5657&amp;" "&amp;Lithologies!$B$2:$B$5657,0),9)</f>
        <v>Diamicton</v>
      </c>
      <c r="K893" s="1"/>
    </row>
    <row r="894" spans="7:11" x14ac:dyDescent="0.25">
      <c r="G894" t="str">
        <v>Gravel Sand Silt Medium To Coarse</v>
      </c>
      <c r="H894" s="22" t="str" cm="1">
        <f t="array" ref="H894">INDEX(Lithologies!$A$2:$M$5657,MATCH(G894,Lithologies!$A$2:$A$5657&amp;" "&amp;Lithologies!$B$2:$B$5657,0),7)</f>
        <v>CHECK</v>
      </c>
      <c r="I894" s="23" t="str" cm="1">
        <f t="array" ref="I894">INDEX(Lithologies!$A$2:$M$5657,MATCH(G894,Lithologies!$A$2:$A$5657&amp;" "&amp;Lithologies!$B$2:$B$5657,0),8)</f>
        <v>Sand &amp; Gravel</v>
      </c>
      <c r="J894" s="27" t="str" cm="1">
        <f t="array" ref="J894">INDEX(Lithologies!$A$2:$M$5657,MATCH(G894,Lithologies!$A$2:$A$5657&amp;" "&amp;Lithologies!$B$2:$B$5657,0),9)</f>
        <v>Diamicton</v>
      </c>
      <c r="K894" s="1"/>
    </row>
    <row r="895" spans="7:11" x14ac:dyDescent="0.25">
      <c r="G895" t="str">
        <v>Gravel Sand Silt Sandy</v>
      </c>
      <c r="H895" s="22" t="str" cm="1">
        <f t="array" ref="H895">INDEX(Lithologies!$A$2:$M$5657,MATCH(G895,Lithologies!$A$2:$A$5657&amp;" "&amp;Lithologies!$B$2:$B$5657,0),7)</f>
        <v>CHECK</v>
      </c>
      <c r="I895" s="23" t="str" cm="1">
        <f t="array" ref="I895">INDEX(Lithologies!$A$2:$M$5657,MATCH(G895,Lithologies!$A$2:$A$5657&amp;" "&amp;Lithologies!$B$2:$B$5657,0),8)</f>
        <v>Sand &amp; Gravel</v>
      </c>
      <c r="J895" s="27" t="str" cm="1">
        <f t="array" ref="J895">INDEX(Lithologies!$A$2:$M$5657,MATCH(G895,Lithologies!$A$2:$A$5657&amp;" "&amp;Lithologies!$B$2:$B$5657,0),9)</f>
        <v>Diamicton</v>
      </c>
      <c r="K895" s="1"/>
    </row>
    <row r="896" spans="7:11" x14ac:dyDescent="0.25">
      <c r="G896" t="str">
        <v>Gravel Sand Silt Very Fine-Coarse</v>
      </c>
      <c r="H896" s="22" t="str" cm="1">
        <f t="array" ref="H896">INDEX(Lithologies!$A$2:$M$5657,MATCH(G896,Lithologies!$A$2:$A$5657&amp;" "&amp;Lithologies!$B$2:$B$5657,0),7)</f>
        <v>CHECK</v>
      </c>
      <c r="I896" s="23" t="str" cm="1">
        <f t="array" ref="I896">INDEX(Lithologies!$A$2:$M$5657,MATCH(G896,Lithologies!$A$2:$A$5657&amp;" "&amp;Lithologies!$B$2:$B$5657,0),8)</f>
        <v>Sand &amp; Gravel</v>
      </c>
      <c r="J896" s="27" t="str" cm="1">
        <f t="array" ref="J896">INDEX(Lithologies!$A$2:$M$5657,MATCH(G896,Lithologies!$A$2:$A$5657&amp;" "&amp;Lithologies!$B$2:$B$5657,0),9)</f>
        <v>Diamicton</v>
      </c>
      <c r="K896" s="1"/>
    </row>
    <row r="897" spans="7:11" x14ac:dyDescent="0.25">
      <c r="G897" t="str">
        <v>Gravel Sand Silt W/Boulders</v>
      </c>
      <c r="H897" s="22" t="str" cm="1">
        <f t="array" ref="H897">INDEX(Lithologies!$A$2:$M$5657,MATCH(G897,Lithologies!$A$2:$A$5657&amp;" "&amp;Lithologies!$B$2:$B$5657,0),7)</f>
        <v>CHECK</v>
      </c>
      <c r="I897" s="23" t="str" cm="1">
        <f t="array" ref="I897">INDEX(Lithologies!$A$2:$M$5657,MATCH(G897,Lithologies!$A$2:$A$5657&amp;" "&amp;Lithologies!$B$2:$B$5657,0),8)</f>
        <v>Sand &amp; Gravel</v>
      </c>
      <c r="J897" s="27" t="str" cm="1">
        <f t="array" ref="J897">INDEX(Lithologies!$A$2:$M$5657,MATCH(G897,Lithologies!$A$2:$A$5657&amp;" "&amp;Lithologies!$B$2:$B$5657,0),9)</f>
        <v>Diamicton</v>
      </c>
      <c r="K897" s="1"/>
    </row>
    <row r="898" spans="7:11" x14ac:dyDescent="0.25">
      <c r="G898" t="str">
        <v>Gravel Sand Silt W/Clay</v>
      </c>
      <c r="H898" s="22" t="str" cm="1">
        <f t="array" ref="H898">INDEX(Lithologies!$A$2:$M$5657,MATCH(G898,Lithologies!$A$2:$A$5657&amp;" "&amp;Lithologies!$B$2:$B$5657,0),7)</f>
        <v>CHECK</v>
      </c>
      <c r="I898" s="23" t="str" cm="1">
        <f t="array" ref="I898">INDEX(Lithologies!$A$2:$M$5657,MATCH(G898,Lithologies!$A$2:$A$5657&amp;" "&amp;Lithologies!$B$2:$B$5657,0),8)</f>
        <v>Diamicton</v>
      </c>
      <c r="J898" s="27" t="str" cm="1">
        <f t="array" ref="J898">INDEX(Lithologies!$A$2:$M$5657,MATCH(G898,Lithologies!$A$2:$A$5657&amp;" "&amp;Lithologies!$B$2:$B$5657,0),9)</f>
        <v>Diamicton</v>
      </c>
      <c r="K898" s="1"/>
    </row>
    <row r="899" spans="7:11" x14ac:dyDescent="0.25">
      <c r="G899" t="str">
        <v>Gravel Sand Silt W/Cobbles</v>
      </c>
      <c r="H899" s="22" t="str" cm="1">
        <f t="array" ref="H899">INDEX(Lithologies!$A$2:$M$5657,MATCH(G899,Lithologies!$A$2:$A$5657&amp;" "&amp;Lithologies!$B$2:$B$5657,0),7)</f>
        <v>CHECK</v>
      </c>
      <c r="I899" s="23" t="str" cm="1">
        <f t="array" ref="I899">INDEX(Lithologies!$A$2:$M$5657,MATCH(G899,Lithologies!$A$2:$A$5657&amp;" "&amp;Lithologies!$B$2:$B$5657,0),8)</f>
        <v>Sand &amp; Gravel</v>
      </c>
      <c r="J899" s="27" t="str" cm="1">
        <f t="array" ref="J899">INDEX(Lithologies!$A$2:$M$5657,MATCH(G899,Lithologies!$A$2:$A$5657&amp;" "&amp;Lithologies!$B$2:$B$5657,0),9)</f>
        <v>Diamicton</v>
      </c>
      <c r="K899" s="1"/>
    </row>
    <row r="900" spans="7:11" x14ac:dyDescent="0.25">
      <c r="G900" t="str">
        <v>Gravel Sand Silt W/Shale</v>
      </c>
      <c r="H900" s="22" t="str" cm="1">
        <f t="array" ref="H900">INDEX(Lithologies!$A$2:$M$5657,MATCH(G900,Lithologies!$A$2:$A$5657&amp;" "&amp;Lithologies!$B$2:$B$5657,0),7)</f>
        <v>CHECK</v>
      </c>
      <c r="I900" s="23" t="str" cm="1">
        <f t="array" ref="I900">INDEX(Lithologies!$A$2:$M$5657,MATCH(G900,Lithologies!$A$2:$A$5657&amp;" "&amp;Lithologies!$B$2:$B$5657,0),8)</f>
        <v>Sand &amp; Gravel</v>
      </c>
      <c r="J900" s="27" t="str" cm="1">
        <f t="array" ref="J900">INDEX(Lithologies!$A$2:$M$5657,MATCH(G900,Lithologies!$A$2:$A$5657&amp;" "&amp;Lithologies!$B$2:$B$5657,0),9)</f>
        <v>Diamicton</v>
      </c>
      <c r="K900" s="1"/>
    </row>
    <row r="901" spans="7:11" x14ac:dyDescent="0.25">
      <c r="G901" t="str">
        <v>Gravel Sand Silt W/Stones</v>
      </c>
      <c r="H901" s="22" t="str" cm="1">
        <f t="array" ref="H901">INDEX(Lithologies!$A$2:$M$5657,MATCH(G901,Lithologies!$A$2:$A$5657&amp;" "&amp;Lithologies!$B$2:$B$5657,0),7)</f>
        <v>CHECK</v>
      </c>
      <c r="I901" s="23" t="str" cm="1">
        <f t="array" ref="I901">INDEX(Lithologies!$A$2:$M$5657,MATCH(G901,Lithologies!$A$2:$A$5657&amp;" "&amp;Lithologies!$B$2:$B$5657,0),8)</f>
        <v>Sand &amp; Gravel</v>
      </c>
      <c r="J901" s="27" t="str" cm="1">
        <f t="array" ref="J901">INDEX(Lithologies!$A$2:$M$5657,MATCH(G901,Lithologies!$A$2:$A$5657&amp;" "&amp;Lithologies!$B$2:$B$5657,0),9)</f>
        <v>Diamicton</v>
      </c>
      <c r="K901" s="1"/>
    </row>
    <row r="902" spans="7:11" x14ac:dyDescent="0.25">
      <c r="G902" t="str">
        <v>Gravel Sand Silt Water Bearing</v>
      </c>
      <c r="H902" s="22" t="str" cm="1">
        <f t="array" ref="H902">INDEX(Lithologies!$A$2:$M$5657,MATCH(G902,Lithologies!$A$2:$A$5657&amp;" "&amp;Lithologies!$B$2:$B$5657,0),7)</f>
        <v>CHECK</v>
      </c>
      <c r="I902" s="23" t="str" cm="1">
        <f t="array" ref="I902">INDEX(Lithologies!$A$2:$M$5657,MATCH(G902,Lithologies!$A$2:$A$5657&amp;" "&amp;Lithologies!$B$2:$B$5657,0),8)</f>
        <v>Sand &amp; Gravel</v>
      </c>
      <c r="J902" s="27" t="str" cm="1">
        <f t="array" ref="J902">INDEX(Lithologies!$A$2:$M$5657,MATCH(G902,Lithologies!$A$2:$A$5657&amp;" "&amp;Lithologies!$B$2:$B$5657,0),9)</f>
        <v>Diamicton</v>
      </c>
      <c r="K902" s="1"/>
    </row>
    <row r="903" spans="7:11" x14ac:dyDescent="0.25">
      <c r="G903" t="str">
        <v>Gravel Sand Silt Wet/Moist</v>
      </c>
      <c r="H903" s="22" t="str" cm="1">
        <f t="array" ref="H903">INDEX(Lithologies!$A$2:$M$5657,MATCH(G903,Lithologies!$A$2:$A$5657&amp;" "&amp;Lithologies!$B$2:$B$5657,0),7)</f>
        <v>CHECK</v>
      </c>
      <c r="I903" s="23" t="str" cm="1">
        <f t="array" ref="I903">INDEX(Lithologies!$A$2:$M$5657,MATCH(G903,Lithologies!$A$2:$A$5657&amp;" "&amp;Lithologies!$B$2:$B$5657,0),8)</f>
        <v>Sand &amp; Gravel</v>
      </c>
      <c r="J903" s="27" t="str" cm="1">
        <f t="array" ref="J903">INDEX(Lithologies!$A$2:$M$5657,MATCH(G903,Lithologies!$A$2:$A$5657&amp;" "&amp;Lithologies!$B$2:$B$5657,0),9)</f>
        <v>Diamicton</v>
      </c>
      <c r="K903" s="1"/>
    </row>
    <row r="904" spans="7:11" x14ac:dyDescent="0.25">
      <c r="G904" t="str">
        <v>Gravel Sand Silt Wood</v>
      </c>
      <c r="H904" s="22" t="str" cm="1">
        <f t="array" ref="H904">INDEX(Lithologies!$A$2:$M$5657,MATCH(G904,Lithologies!$A$2:$A$5657&amp;" "&amp;Lithologies!$B$2:$B$5657,0),7)</f>
        <v>CHECK</v>
      </c>
      <c r="I904" s="23" t="str" cm="1">
        <f t="array" ref="I904">INDEX(Lithologies!$A$2:$M$5657,MATCH(G904,Lithologies!$A$2:$A$5657&amp;" "&amp;Lithologies!$B$2:$B$5657,0),8)</f>
        <v>Sand &amp; Gravel</v>
      </c>
      <c r="J904" s="27" t="str" cm="1">
        <f t="array" ref="J904">INDEX(Lithologies!$A$2:$M$5657,MATCH(G904,Lithologies!$A$2:$A$5657&amp;" "&amp;Lithologies!$B$2:$B$5657,0),9)</f>
        <v>Diamicton</v>
      </c>
      <c r="K904" s="1"/>
    </row>
    <row r="905" spans="7:11" x14ac:dyDescent="0.25">
      <c r="G905" t="str">
        <v xml:space="preserve">Gravel Silt Clay </v>
      </c>
      <c r="H905" s="22" t="str" cm="1">
        <f t="array" ref="H905">INDEX(Lithologies!$A$2:$M$5657,MATCH(G905,Lithologies!$A$2:$A$5657&amp;" "&amp;Lithologies!$B$2:$B$5657,0),7)</f>
        <v>CHECK</v>
      </c>
      <c r="I905" s="23" t="str" cm="1">
        <f t="array" ref="I905">INDEX(Lithologies!$A$2:$M$5657,MATCH(G905,Lithologies!$A$2:$A$5657&amp;" "&amp;Lithologies!$B$2:$B$5657,0),8)</f>
        <v>Diamicton</v>
      </c>
      <c r="J905" s="27" t="str" cm="1">
        <f t="array" ref="J905">INDEX(Lithologies!$A$2:$M$5657,MATCH(G905,Lithologies!$A$2:$A$5657&amp;" "&amp;Lithologies!$B$2:$B$5657,0),9)</f>
        <v>Diamicton</v>
      </c>
      <c r="K905" s="1"/>
    </row>
    <row r="906" spans="7:11" x14ac:dyDescent="0.25">
      <c r="G906" t="str">
        <v>Gravel Silt Clay Coarse</v>
      </c>
      <c r="H906" s="22" t="str" cm="1">
        <f t="array" ref="H906">INDEX(Lithologies!$A$2:$M$5657,MATCH(G906,Lithologies!$A$2:$A$5657&amp;" "&amp;Lithologies!$B$2:$B$5657,0),7)</f>
        <v>CHECK</v>
      </c>
      <c r="I906" s="23" t="str" cm="1">
        <f t="array" ref="I906">INDEX(Lithologies!$A$2:$M$5657,MATCH(G906,Lithologies!$A$2:$A$5657&amp;" "&amp;Lithologies!$B$2:$B$5657,0),8)</f>
        <v>Diamicton</v>
      </c>
      <c r="J906" s="27" t="str" cm="1">
        <f t="array" ref="J906">INDEX(Lithologies!$A$2:$M$5657,MATCH(G906,Lithologies!$A$2:$A$5657&amp;" "&amp;Lithologies!$B$2:$B$5657,0),9)</f>
        <v>Diamicton</v>
      </c>
      <c r="K906" s="1"/>
    </row>
    <row r="907" spans="7:11" x14ac:dyDescent="0.25">
      <c r="G907" t="str">
        <v>Gravel Silt Clay Hard</v>
      </c>
      <c r="H907" s="22" t="str" cm="1">
        <f t="array" ref="H907">INDEX(Lithologies!$A$2:$M$5657,MATCH(G907,Lithologies!$A$2:$A$5657&amp;" "&amp;Lithologies!$B$2:$B$5657,0),7)</f>
        <v>CHECK</v>
      </c>
      <c r="I907" s="23" t="str" cm="1">
        <f t="array" ref="I907">INDEX(Lithologies!$A$2:$M$5657,MATCH(G907,Lithologies!$A$2:$A$5657&amp;" "&amp;Lithologies!$B$2:$B$5657,0),8)</f>
        <v>Diamicton</v>
      </c>
      <c r="J907" s="27" t="str" cm="1">
        <f t="array" ref="J907">INDEX(Lithologies!$A$2:$M$5657,MATCH(G907,Lithologies!$A$2:$A$5657&amp;" "&amp;Lithologies!$B$2:$B$5657,0),9)</f>
        <v>Diamicton</v>
      </c>
      <c r="K907" s="1"/>
    </row>
    <row r="908" spans="7:11" x14ac:dyDescent="0.25">
      <c r="G908" t="str">
        <v>Gravel Silt Clay Layered</v>
      </c>
      <c r="H908" s="22" t="str" cm="1">
        <f t="array" ref="H908">INDEX(Lithologies!$A$2:$M$5657,MATCH(G908,Lithologies!$A$2:$A$5657&amp;" "&amp;Lithologies!$B$2:$B$5657,0),7)</f>
        <v>CHECK</v>
      </c>
      <c r="I908" s="23" t="str" cm="1">
        <f t="array" ref="I908">INDEX(Lithologies!$A$2:$M$5657,MATCH(G908,Lithologies!$A$2:$A$5657&amp;" "&amp;Lithologies!$B$2:$B$5657,0),8)</f>
        <v>Diamicton</v>
      </c>
      <c r="J908" s="27" t="str" cm="1">
        <f t="array" ref="J908">INDEX(Lithologies!$A$2:$M$5657,MATCH(G908,Lithologies!$A$2:$A$5657&amp;" "&amp;Lithologies!$B$2:$B$5657,0),9)</f>
        <v>Diamicton</v>
      </c>
      <c r="K908" s="1"/>
    </row>
    <row r="909" spans="7:11" x14ac:dyDescent="0.25">
      <c r="G909" t="str">
        <v>Gravel Silt Clay W/Boulders</v>
      </c>
      <c r="H909" s="22" t="str" cm="1">
        <f t="array" ref="H909">INDEX(Lithologies!$A$2:$M$5657,MATCH(G909,Lithologies!$A$2:$A$5657&amp;" "&amp;Lithologies!$B$2:$B$5657,0),7)</f>
        <v>CHECK</v>
      </c>
      <c r="I909" s="23" t="str" cm="1">
        <f t="array" ref="I909">INDEX(Lithologies!$A$2:$M$5657,MATCH(G909,Lithologies!$A$2:$A$5657&amp;" "&amp;Lithologies!$B$2:$B$5657,0),8)</f>
        <v>Diamicton</v>
      </c>
      <c r="J909" s="27" t="str" cm="1">
        <f t="array" ref="J909">INDEX(Lithologies!$A$2:$M$5657,MATCH(G909,Lithologies!$A$2:$A$5657&amp;" "&amp;Lithologies!$B$2:$B$5657,0),9)</f>
        <v>Diamicton</v>
      </c>
      <c r="K909" s="1"/>
    </row>
    <row r="910" spans="7:11" x14ac:dyDescent="0.25">
      <c r="G910" t="str">
        <v>Gravel Silt Clay W/Cobbles</v>
      </c>
      <c r="H910" s="22" t="str" cm="1">
        <f t="array" ref="H910">INDEX(Lithologies!$A$2:$M$5657,MATCH(G910,Lithologies!$A$2:$A$5657&amp;" "&amp;Lithologies!$B$2:$B$5657,0),7)</f>
        <v>CHECK</v>
      </c>
      <c r="I910" s="23" t="str" cm="1">
        <f t="array" ref="I910">INDEX(Lithologies!$A$2:$M$5657,MATCH(G910,Lithologies!$A$2:$A$5657&amp;" "&amp;Lithologies!$B$2:$B$5657,0),8)</f>
        <v>Diamicton</v>
      </c>
      <c r="J910" s="27" t="str" cm="1">
        <f t="array" ref="J910">INDEX(Lithologies!$A$2:$M$5657,MATCH(G910,Lithologies!$A$2:$A$5657&amp;" "&amp;Lithologies!$B$2:$B$5657,0),9)</f>
        <v>Diamicton</v>
      </c>
      <c r="K910" s="1"/>
    </row>
    <row r="911" spans="7:11" x14ac:dyDescent="0.25">
      <c r="G911" t="str">
        <v>Gravel Silt Clay W/Sand</v>
      </c>
      <c r="H911" s="22" t="str" cm="1">
        <f t="array" ref="H911">INDEX(Lithologies!$A$2:$M$5657,MATCH(G911,Lithologies!$A$2:$A$5657&amp;" "&amp;Lithologies!$B$2:$B$5657,0),7)</f>
        <v>CHECK</v>
      </c>
      <c r="I911" s="23" t="str" cm="1">
        <f t="array" ref="I911">INDEX(Lithologies!$A$2:$M$5657,MATCH(G911,Lithologies!$A$2:$A$5657&amp;" "&amp;Lithologies!$B$2:$B$5657,0),8)</f>
        <v>Diamicton</v>
      </c>
      <c r="J911" s="27" t="str" cm="1">
        <f t="array" ref="J911">INDEX(Lithologies!$A$2:$M$5657,MATCH(G911,Lithologies!$A$2:$A$5657&amp;" "&amp;Lithologies!$B$2:$B$5657,0),9)</f>
        <v>Diamicton</v>
      </c>
      <c r="K911" s="1"/>
    </row>
    <row r="912" spans="7:11" x14ac:dyDescent="0.25">
      <c r="G912" t="str">
        <v>Gravel Silt Clay W/Stones</v>
      </c>
      <c r="H912" s="22" t="str" cm="1">
        <f t="array" ref="H912">INDEX(Lithologies!$A$2:$M$5657,MATCH(G912,Lithologies!$A$2:$A$5657&amp;" "&amp;Lithologies!$B$2:$B$5657,0),7)</f>
        <v>CHECK</v>
      </c>
      <c r="I912" s="23" t="str" cm="1">
        <f t="array" ref="I912">INDEX(Lithologies!$A$2:$M$5657,MATCH(G912,Lithologies!$A$2:$A$5657&amp;" "&amp;Lithologies!$B$2:$B$5657,0),8)</f>
        <v>Diamicton</v>
      </c>
      <c r="J912" s="27" t="str" cm="1">
        <f t="array" ref="J912">INDEX(Lithologies!$A$2:$M$5657,MATCH(G912,Lithologies!$A$2:$A$5657&amp;" "&amp;Lithologies!$B$2:$B$5657,0),9)</f>
        <v>Diamicton</v>
      </c>
      <c r="K912" s="1"/>
    </row>
    <row r="913" spans="7:11" x14ac:dyDescent="0.25">
      <c r="G913" t="str">
        <v xml:space="preserve">Gravel Silt Sand </v>
      </c>
      <c r="H913" s="22" t="str" cm="1">
        <f t="array" ref="H913">INDEX(Lithologies!$A$2:$M$5657,MATCH(G913,Lithologies!$A$2:$A$5657&amp;" "&amp;Lithologies!$B$2:$B$5657,0),7)</f>
        <v>CHECK</v>
      </c>
      <c r="I913" s="23" t="str" cm="1">
        <f t="array" ref="I913">INDEX(Lithologies!$A$2:$M$5657,MATCH(G913,Lithologies!$A$2:$A$5657&amp;" "&amp;Lithologies!$B$2:$B$5657,0),8)</f>
        <v>Sand &amp; Gravel</v>
      </c>
      <c r="J913" s="27" t="str" cm="1">
        <f t="array" ref="J913">INDEX(Lithologies!$A$2:$M$5657,MATCH(G913,Lithologies!$A$2:$A$5657&amp;" "&amp;Lithologies!$B$2:$B$5657,0),9)</f>
        <v>Diamicton</v>
      </c>
      <c r="K913" s="1"/>
    </row>
    <row r="914" spans="7:11" x14ac:dyDescent="0.25">
      <c r="G914" t="str">
        <v>Gravel Silt Sand Cemented</v>
      </c>
      <c r="H914" s="22" t="str" cm="1">
        <f t="array" ref="H914">INDEX(Lithologies!$A$2:$M$5657,MATCH(G914,Lithologies!$A$2:$A$5657&amp;" "&amp;Lithologies!$B$2:$B$5657,0),7)</f>
        <v>CHECK</v>
      </c>
      <c r="I914" s="23" t="str" cm="1">
        <f t="array" ref="I914">INDEX(Lithologies!$A$2:$M$5657,MATCH(G914,Lithologies!$A$2:$A$5657&amp;" "&amp;Lithologies!$B$2:$B$5657,0),8)</f>
        <v>Sand &amp; Gravel</v>
      </c>
      <c r="J914" s="27" t="str" cm="1">
        <f t="array" ref="J914">INDEX(Lithologies!$A$2:$M$5657,MATCH(G914,Lithologies!$A$2:$A$5657&amp;" "&amp;Lithologies!$B$2:$B$5657,0),9)</f>
        <v>Diamicton</v>
      </c>
      <c r="K914" s="1"/>
    </row>
    <row r="915" spans="7:11" x14ac:dyDescent="0.25">
      <c r="G915" t="str">
        <v>Gravel Silt Sand Clayey</v>
      </c>
      <c r="H915" s="22" t="str" cm="1">
        <f t="array" ref="H915">INDEX(Lithologies!$A$2:$M$5657,MATCH(G915,Lithologies!$A$2:$A$5657&amp;" "&amp;Lithologies!$B$2:$B$5657,0),7)</f>
        <v>CHECK</v>
      </c>
      <c r="I915" s="23" t="str" cm="1">
        <f t="array" ref="I915">INDEX(Lithologies!$A$2:$M$5657,MATCH(G915,Lithologies!$A$2:$A$5657&amp;" "&amp;Lithologies!$B$2:$B$5657,0),8)</f>
        <v>Diamicton</v>
      </c>
      <c r="J915" s="27" t="str" cm="1">
        <f t="array" ref="J915">INDEX(Lithologies!$A$2:$M$5657,MATCH(G915,Lithologies!$A$2:$A$5657&amp;" "&amp;Lithologies!$B$2:$B$5657,0),9)</f>
        <v>Diamicton</v>
      </c>
      <c r="K915" s="1"/>
    </row>
    <row r="916" spans="7:11" x14ac:dyDescent="0.25">
      <c r="G916" t="str">
        <v>Gravel Silt Sand Coarse</v>
      </c>
      <c r="H916" s="22" t="str" cm="1">
        <f t="array" ref="H916">INDEX(Lithologies!$A$2:$M$5657,MATCH(G916,Lithologies!$A$2:$A$5657&amp;" "&amp;Lithologies!$B$2:$B$5657,0),7)</f>
        <v>CHECK</v>
      </c>
      <c r="I916" s="23" t="str" cm="1">
        <f t="array" ref="I916">INDEX(Lithologies!$A$2:$M$5657,MATCH(G916,Lithologies!$A$2:$A$5657&amp;" "&amp;Lithologies!$B$2:$B$5657,0),8)</f>
        <v>Sand &amp; Gravel</v>
      </c>
      <c r="J916" s="27" t="str" cm="1">
        <f t="array" ref="J916">INDEX(Lithologies!$A$2:$M$5657,MATCH(G916,Lithologies!$A$2:$A$5657&amp;" "&amp;Lithologies!$B$2:$B$5657,0),9)</f>
        <v>Diamicton</v>
      </c>
      <c r="K916" s="1"/>
    </row>
    <row r="917" spans="7:11" x14ac:dyDescent="0.25">
      <c r="G917" t="str">
        <v>Gravel Silt Sand Dry</v>
      </c>
      <c r="H917" s="22" t="str" cm="1">
        <f t="array" ref="H917">INDEX(Lithologies!$A$2:$M$5657,MATCH(G917,Lithologies!$A$2:$A$5657&amp;" "&amp;Lithologies!$B$2:$B$5657,0),7)</f>
        <v>CHECK</v>
      </c>
      <c r="I917" s="23" t="str" cm="1">
        <f t="array" ref="I917">INDEX(Lithologies!$A$2:$M$5657,MATCH(G917,Lithologies!$A$2:$A$5657&amp;" "&amp;Lithologies!$B$2:$B$5657,0),8)</f>
        <v>Sand &amp; Gravel</v>
      </c>
      <c r="J917" s="27" t="str" cm="1">
        <f t="array" ref="J917">INDEX(Lithologies!$A$2:$M$5657,MATCH(G917,Lithologies!$A$2:$A$5657&amp;" "&amp;Lithologies!$B$2:$B$5657,0),9)</f>
        <v>Diamicton</v>
      </c>
      <c r="K917" s="1"/>
    </row>
    <row r="918" spans="7:11" x14ac:dyDescent="0.25">
      <c r="G918" t="str">
        <v>Gravel Silt Sand Fine</v>
      </c>
      <c r="H918" s="22" t="str" cm="1">
        <f t="array" ref="H918">INDEX(Lithologies!$A$2:$M$5657,MATCH(G918,Lithologies!$A$2:$A$5657&amp;" "&amp;Lithologies!$B$2:$B$5657,0),7)</f>
        <v>CHECK</v>
      </c>
      <c r="I918" s="23" t="str" cm="1">
        <f t="array" ref="I918">INDEX(Lithologies!$A$2:$M$5657,MATCH(G918,Lithologies!$A$2:$A$5657&amp;" "&amp;Lithologies!$B$2:$B$5657,0),8)</f>
        <v>Sand &amp; Gravel</v>
      </c>
      <c r="J918" s="27" t="str" cm="1">
        <f t="array" ref="J918">INDEX(Lithologies!$A$2:$M$5657,MATCH(G918,Lithologies!$A$2:$A$5657&amp;" "&amp;Lithologies!$B$2:$B$5657,0),9)</f>
        <v>Diamicton</v>
      </c>
      <c r="K918" s="1"/>
    </row>
    <row r="919" spans="7:11" x14ac:dyDescent="0.25">
      <c r="G919" t="str">
        <v>Gravel Silt Sand Fine To Coarse</v>
      </c>
      <c r="H919" s="22" t="str" cm="1">
        <f t="array" ref="H919">INDEX(Lithologies!$A$2:$M$5657,MATCH(G919,Lithologies!$A$2:$A$5657&amp;" "&amp;Lithologies!$B$2:$B$5657,0),7)</f>
        <v>CHECK</v>
      </c>
      <c r="I919" s="23" t="str" cm="1">
        <f t="array" ref="I919">INDEX(Lithologies!$A$2:$M$5657,MATCH(G919,Lithologies!$A$2:$A$5657&amp;" "&amp;Lithologies!$B$2:$B$5657,0),8)</f>
        <v>Sand &amp; Gravel</v>
      </c>
      <c r="J919" s="27" t="str" cm="1">
        <f t="array" ref="J919">INDEX(Lithologies!$A$2:$M$5657,MATCH(G919,Lithologies!$A$2:$A$5657&amp;" "&amp;Lithologies!$B$2:$B$5657,0),9)</f>
        <v>Diamicton</v>
      </c>
      <c r="K919" s="1"/>
    </row>
    <row r="920" spans="7:11" x14ac:dyDescent="0.25">
      <c r="G920" t="str">
        <v>Gravel Silt Sand Fine To Medium</v>
      </c>
      <c r="H920" s="22" t="str" cm="1">
        <f t="array" ref="H920">INDEX(Lithologies!$A$2:$M$5657,MATCH(G920,Lithologies!$A$2:$A$5657&amp;" "&amp;Lithologies!$B$2:$B$5657,0),7)</f>
        <v>CHECK</v>
      </c>
      <c r="I920" s="23" t="str" cm="1">
        <f t="array" ref="I920">INDEX(Lithologies!$A$2:$M$5657,MATCH(G920,Lithologies!$A$2:$A$5657&amp;" "&amp;Lithologies!$B$2:$B$5657,0),8)</f>
        <v>Sand &amp; Gravel</v>
      </c>
      <c r="J920" s="27" t="str" cm="1">
        <f t="array" ref="J920">INDEX(Lithologies!$A$2:$M$5657,MATCH(G920,Lithologies!$A$2:$A$5657&amp;" "&amp;Lithologies!$B$2:$B$5657,0),9)</f>
        <v>Diamicton</v>
      </c>
      <c r="K920" s="1"/>
    </row>
    <row r="921" spans="7:11" x14ac:dyDescent="0.25">
      <c r="G921" t="str">
        <v>Gravel Silt Sand Layered</v>
      </c>
      <c r="H921" s="22" t="str" cm="1">
        <f t="array" ref="H921">INDEX(Lithologies!$A$2:$M$5657,MATCH(G921,Lithologies!$A$2:$A$5657&amp;" "&amp;Lithologies!$B$2:$B$5657,0),7)</f>
        <v>CHECK</v>
      </c>
      <c r="I921" s="23" t="str" cm="1">
        <f t="array" ref="I921">INDEX(Lithologies!$A$2:$M$5657,MATCH(G921,Lithologies!$A$2:$A$5657&amp;" "&amp;Lithologies!$B$2:$B$5657,0),8)</f>
        <v>Sand &amp; Gravel</v>
      </c>
      <c r="J921" s="27" t="str" cm="1">
        <f t="array" ref="J921">INDEX(Lithologies!$A$2:$M$5657,MATCH(G921,Lithologies!$A$2:$A$5657&amp;" "&amp;Lithologies!$B$2:$B$5657,0),9)</f>
        <v>Diamicton</v>
      </c>
      <c r="K921" s="1"/>
    </row>
    <row r="922" spans="7:11" x14ac:dyDescent="0.25">
      <c r="G922" t="str">
        <v>Gravel Silt Sand Medium</v>
      </c>
      <c r="H922" s="22" t="str" cm="1">
        <f t="array" ref="H922">INDEX(Lithologies!$A$2:$M$5657,MATCH(G922,Lithologies!$A$2:$A$5657&amp;" "&amp;Lithologies!$B$2:$B$5657,0),7)</f>
        <v>CHECK</v>
      </c>
      <c r="I922" s="23" t="str" cm="1">
        <f t="array" ref="I922">INDEX(Lithologies!$A$2:$M$5657,MATCH(G922,Lithologies!$A$2:$A$5657&amp;" "&amp;Lithologies!$B$2:$B$5657,0),8)</f>
        <v>Sand &amp; Gravel</v>
      </c>
      <c r="J922" s="27" t="str" cm="1">
        <f t="array" ref="J922">INDEX(Lithologies!$A$2:$M$5657,MATCH(G922,Lithologies!$A$2:$A$5657&amp;" "&amp;Lithologies!$B$2:$B$5657,0),9)</f>
        <v>Diamicton</v>
      </c>
      <c r="K922" s="1"/>
    </row>
    <row r="923" spans="7:11" x14ac:dyDescent="0.25">
      <c r="G923" t="str">
        <v>Gravel Silt Sand Silty</v>
      </c>
      <c r="H923" s="22" t="str" cm="1">
        <f t="array" ref="H923">INDEX(Lithologies!$A$2:$M$5657,MATCH(G923,Lithologies!$A$2:$A$5657&amp;" "&amp;Lithologies!$B$2:$B$5657,0),7)</f>
        <v>CHECK</v>
      </c>
      <c r="I923" s="23" t="str" cm="1">
        <f t="array" ref="I923">INDEX(Lithologies!$A$2:$M$5657,MATCH(G923,Lithologies!$A$2:$A$5657&amp;" "&amp;Lithologies!$B$2:$B$5657,0),8)</f>
        <v>Sand &amp; Gravel</v>
      </c>
      <c r="J923" s="27" t="str" cm="1">
        <f t="array" ref="J923">INDEX(Lithologies!$A$2:$M$5657,MATCH(G923,Lithologies!$A$2:$A$5657&amp;" "&amp;Lithologies!$B$2:$B$5657,0),9)</f>
        <v>Diamicton</v>
      </c>
      <c r="K923" s="1"/>
    </row>
    <row r="924" spans="7:11" x14ac:dyDescent="0.25">
      <c r="G924" t="str">
        <v>Gravel Silt Sand Soft</v>
      </c>
      <c r="H924" s="22" t="str" cm="1">
        <f t="array" ref="H924">INDEX(Lithologies!$A$2:$M$5657,MATCH(G924,Lithologies!$A$2:$A$5657&amp;" "&amp;Lithologies!$B$2:$B$5657,0),7)</f>
        <v>CHECK</v>
      </c>
      <c r="I924" s="23" t="str" cm="1">
        <f t="array" ref="I924">INDEX(Lithologies!$A$2:$M$5657,MATCH(G924,Lithologies!$A$2:$A$5657&amp;" "&amp;Lithologies!$B$2:$B$5657,0),8)</f>
        <v>Sand &amp; Gravel</v>
      </c>
      <c r="J924" s="27" t="str" cm="1">
        <f t="array" ref="J924">INDEX(Lithologies!$A$2:$M$5657,MATCH(G924,Lithologies!$A$2:$A$5657&amp;" "&amp;Lithologies!$B$2:$B$5657,0),9)</f>
        <v>Diamicton</v>
      </c>
      <c r="K924" s="1"/>
    </row>
    <row r="925" spans="7:11" x14ac:dyDescent="0.25">
      <c r="G925" t="str">
        <v>Gravel Silt Sand Stoney</v>
      </c>
      <c r="H925" s="22" t="str" cm="1">
        <f t="array" ref="H925">INDEX(Lithologies!$A$2:$M$5657,MATCH(G925,Lithologies!$A$2:$A$5657&amp;" "&amp;Lithologies!$B$2:$B$5657,0),7)</f>
        <v>CHECK</v>
      </c>
      <c r="I925" s="23" t="str" cm="1">
        <f t="array" ref="I925">INDEX(Lithologies!$A$2:$M$5657,MATCH(G925,Lithologies!$A$2:$A$5657&amp;" "&amp;Lithologies!$B$2:$B$5657,0),8)</f>
        <v>Sand &amp; Gravel</v>
      </c>
      <c r="J925" s="27" t="str" cm="1">
        <f t="array" ref="J925">INDEX(Lithologies!$A$2:$M$5657,MATCH(G925,Lithologies!$A$2:$A$5657&amp;" "&amp;Lithologies!$B$2:$B$5657,0),9)</f>
        <v>Diamicton</v>
      </c>
      <c r="K925" s="1"/>
    </row>
    <row r="926" spans="7:11" x14ac:dyDescent="0.25">
      <c r="G926" t="str">
        <v>Gravel Silt Sand Very Fine-Coarse</v>
      </c>
      <c r="H926" s="22" t="str" cm="1">
        <f t="array" ref="H926">INDEX(Lithologies!$A$2:$M$5657,MATCH(G926,Lithologies!$A$2:$A$5657&amp;" "&amp;Lithologies!$B$2:$B$5657,0),7)</f>
        <v>CHECK</v>
      </c>
      <c r="I926" s="23" t="str" cm="1">
        <f t="array" ref="I926">INDEX(Lithologies!$A$2:$M$5657,MATCH(G926,Lithologies!$A$2:$A$5657&amp;" "&amp;Lithologies!$B$2:$B$5657,0),8)</f>
        <v>Sand &amp; Gravel</v>
      </c>
      <c r="J926" s="27" t="str" cm="1">
        <f t="array" ref="J926">INDEX(Lithologies!$A$2:$M$5657,MATCH(G926,Lithologies!$A$2:$A$5657&amp;" "&amp;Lithologies!$B$2:$B$5657,0),9)</f>
        <v>Diamicton</v>
      </c>
      <c r="K926" s="1"/>
    </row>
    <row r="927" spans="7:11" x14ac:dyDescent="0.25">
      <c r="G927" t="str">
        <v>Gravel Silt Sand W/Clay</v>
      </c>
      <c r="H927" s="22" t="str" cm="1">
        <f t="array" ref="H927">INDEX(Lithologies!$A$2:$M$5657,MATCH(G927,Lithologies!$A$2:$A$5657&amp;" "&amp;Lithologies!$B$2:$B$5657,0),7)</f>
        <v>CHECK</v>
      </c>
      <c r="I927" s="23" t="str" cm="1">
        <f t="array" ref="I927">INDEX(Lithologies!$A$2:$M$5657,MATCH(G927,Lithologies!$A$2:$A$5657&amp;" "&amp;Lithologies!$B$2:$B$5657,0),8)</f>
        <v>Diamicton</v>
      </c>
      <c r="J927" s="27" t="str" cm="1">
        <f t="array" ref="J927">INDEX(Lithologies!$A$2:$M$5657,MATCH(G927,Lithologies!$A$2:$A$5657&amp;" "&amp;Lithologies!$B$2:$B$5657,0),9)</f>
        <v>Diamicton</v>
      </c>
      <c r="K927" s="1"/>
    </row>
    <row r="928" spans="7:11" x14ac:dyDescent="0.25">
      <c r="G928" t="str">
        <v>Gravel Silt Sand W/Stones</v>
      </c>
      <c r="H928" s="22" t="str" cm="1">
        <f t="array" ref="H928">INDEX(Lithologies!$A$2:$M$5657,MATCH(G928,Lithologies!$A$2:$A$5657&amp;" "&amp;Lithologies!$B$2:$B$5657,0),7)</f>
        <v>CHECK</v>
      </c>
      <c r="I928" s="23" t="str" cm="1">
        <f t="array" ref="I928">INDEX(Lithologies!$A$2:$M$5657,MATCH(G928,Lithologies!$A$2:$A$5657&amp;" "&amp;Lithologies!$B$2:$B$5657,0),8)</f>
        <v>Sand &amp; Gravel</v>
      </c>
      <c r="J928" s="27" t="str" cm="1">
        <f t="array" ref="J928">INDEX(Lithologies!$A$2:$M$5657,MATCH(G928,Lithologies!$A$2:$A$5657&amp;" "&amp;Lithologies!$B$2:$B$5657,0),9)</f>
        <v>Diamicton</v>
      </c>
      <c r="K928" s="1"/>
    </row>
    <row r="929" spans="7:11" x14ac:dyDescent="0.25">
      <c r="G929" t="str">
        <v>Gravel Silt Sand Water Bearing</v>
      </c>
      <c r="H929" s="22" t="str" cm="1">
        <f t="array" ref="H929">INDEX(Lithologies!$A$2:$M$5657,MATCH(G929,Lithologies!$A$2:$A$5657&amp;" "&amp;Lithologies!$B$2:$B$5657,0),7)</f>
        <v>CHECK</v>
      </c>
      <c r="I929" s="23" t="str" cm="1">
        <f t="array" ref="I929">INDEX(Lithologies!$A$2:$M$5657,MATCH(G929,Lithologies!$A$2:$A$5657&amp;" "&amp;Lithologies!$B$2:$B$5657,0),8)</f>
        <v>Sand &amp; Gravel</v>
      </c>
      <c r="J929" s="27" t="str" cm="1">
        <f t="array" ref="J929">INDEX(Lithologies!$A$2:$M$5657,MATCH(G929,Lithologies!$A$2:$A$5657&amp;" "&amp;Lithologies!$B$2:$B$5657,0),9)</f>
        <v>Diamicton</v>
      </c>
      <c r="K929" s="1"/>
    </row>
    <row r="930" spans="7:11" x14ac:dyDescent="0.25">
      <c r="G930" t="str">
        <v>Gravel Silt Sand Wet/Moist</v>
      </c>
      <c r="H930" s="22" t="str" cm="1">
        <f t="array" ref="H930">INDEX(Lithologies!$A$2:$M$5657,MATCH(G930,Lithologies!$A$2:$A$5657&amp;" "&amp;Lithologies!$B$2:$B$5657,0),7)</f>
        <v>CHECK</v>
      </c>
      <c r="I930" s="23" t="str" cm="1">
        <f t="array" ref="I930">INDEX(Lithologies!$A$2:$M$5657,MATCH(G930,Lithologies!$A$2:$A$5657&amp;" "&amp;Lithologies!$B$2:$B$5657,0),8)</f>
        <v>Sand &amp; Gravel</v>
      </c>
      <c r="J930" s="27" t="str" cm="1">
        <f t="array" ref="J930">INDEX(Lithologies!$A$2:$M$5657,MATCH(G930,Lithologies!$A$2:$A$5657&amp;" "&amp;Lithologies!$B$2:$B$5657,0),9)</f>
        <v>Diamicton</v>
      </c>
      <c r="K930" s="1"/>
    </row>
    <row r="931" spans="7:11" x14ac:dyDescent="0.25">
      <c r="G931" t="str">
        <v xml:space="preserve">Greenstone </v>
      </c>
      <c r="H931" s="22" t="str" cm="1">
        <f t="array" ref="H931">INDEX(Lithologies!$A$2:$M$5657,MATCH(G931,Lithologies!$A$2:$A$5657&amp;" "&amp;Lithologies!$B$2:$B$5657,0),7)</f>
        <v>CHECK</v>
      </c>
      <c r="I931" s="23" t="str" cm="1">
        <f t="array" ref="I931">INDEX(Lithologies!$A$2:$M$5657,MATCH(G931,Lithologies!$A$2:$A$5657&amp;" "&amp;Lithologies!$B$2:$B$5657,0),8)</f>
        <v>Bedrock</v>
      </c>
      <c r="J931" s="27" t="str" cm="1">
        <f t="array" ref="J931">INDEX(Lithologies!$A$2:$M$5657,MATCH(G931,Lithologies!$A$2:$A$5657&amp;" "&amp;Lithologies!$B$2:$B$5657,0),9)</f>
        <v>Bedrock</v>
      </c>
      <c r="K931" s="1"/>
    </row>
    <row r="932" spans="7:11" x14ac:dyDescent="0.25">
      <c r="G932" t="str">
        <v>Greenstone Broken</v>
      </c>
      <c r="H932" s="22" t="str" cm="1">
        <f t="array" ref="H932">INDEX(Lithologies!$A$2:$M$5657,MATCH(G932,Lithologies!$A$2:$A$5657&amp;" "&amp;Lithologies!$B$2:$B$5657,0),7)</f>
        <v>CHECK</v>
      </c>
      <c r="I932" s="23" t="str" cm="1">
        <f t="array" ref="I932">INDEX(Lithologies!$A$2:$M$5657,MATCH(G932,Lithologies!$A$2:$A$5657&amp;" "&amp;Lithologies!$B$2:$B$5657,0),8)</f>
        <v>Bedrock</v>
      </c>
      <c r="J932" s="27" t="str" cm="1">
        <f t="array" ref="J932">INDEX(Lithologies!$A$2:$M$5657,MATCH(G932,Lithologies!$A$2:$A$5657&amp;" "&amp;Lithologies!$B$2:$B$5657,0),9)</f>
        <v>Bedrock</v>
      </c>
      <c r="K932" s="1"/>
    </row>
    <row r="933" spans="7:11" x14ac:dyDescent="0.25">
      <c r="G933" t="str">
        <v>Greenstone Coarse</v>
      </c>
      <c r="H933" s="22" t="str" cm="1">
        <f t="array" ref="H933">INDEX(Lithologies!$A$2:$M$5657,MATCH(G933,Lithologies!$A$2:$A$5657&amp;" "&amp;Lithologies!$B$2:$B$5657,0),7)</f>
        <v>CHECK</v>
      </c>
      <c r="I933" s="23" t="str" cm="1">
        <f t="array" ref="I933">INDEX(Lithologies!$A$2:$M$5657,MATCH(G933,Lithologies!$A$2:$A$5657&amp;" "&amp;Lithologies!$B$2:$B$5657,0),8)</f>
        <v>Gravel</v>
      </c>
      <c r="J933" s="27" t="str" cm="1">
        <f t="array" ref="J933">INDEX(Lithologies!$A$2:$M$5657,MATCH(G933,Lithologies!$A$2:$A$5657&amp;" "&amp;Lithologies!$B$2:$B$5657,0),9)</f>
        <v>Bedrock</v>
      </c>
      <c r="K933" s="1"/>
    </row>
    <row r="934" spans="7:11" x14ac:dyDescent="0.25">
      <c r="G934" t="str">
        <v>Greenstone Dry</v>
      </c>
      <c r="H934" s="22" t="str" cm="1">
        <f t="array" ref="H934">INDEX(Lithologies!$A$2:$M$5657,MATCH(G934,Lithologies!$A$2:$A$5657&amp;" "&amp;Lithologies!$B$2:$B$5657,0),7)</f>
        <v>CHECK</v>
      </c>
      <c r="I934" s="23" t="str" cm="1">
        <f t="array" ref="I934">INDEX(Lithologies!$A$2:$M$5657,MATCH(G934,Lithologies!$A$2:$A$5657&amp;" "&amp;Lithologies!$B$2:$B$5657,0),8)</f>
        <v>Gravel</v>
      </c>
      <c r="J934" s="27" t="str" cm="1">
        <f t="array" ref="J934">INDEX(Lithologies!$A$2:$M$5657,MATCH(G934,Lithologies!$A$2:$A$5657&amp;" "&amp;Lithologies!$B$2:$B$5657,0),9)</f>
        <v>Bedrock</v>
      </c>
      <c r="K934" s="1"/>
    </row>
    <row r="935" spans="7:11" x14ac:dyDescent="0.25">
      <c r="G935" t="str">
        <v>Greenstone Fractured</v>
      </c>
      <c r="H935" s="22" t="str" cm="1">
        <f t="array" ref="H935">INDEX(Lithologies!$A$2:$M$5657,MATCH(G935,Lithologies!$A$2:$A$5657&amp;" "&amp;Lithologies!$B$2:$B$5657,0),7)</f>
        <v>CHECK</v>
      </c>
      <c r="I935" s="23" t="str" cm="1">
        <f t="array" ref="I935">INDEX(Lithologies!$A$2:$M$5657,MATCH(G935,Lithologies!$A$2:$A$5657&amp;" "&amp;Lithologies!$B$2:$B$5657,0),8)</f>
        <v>Gravel</v>
      </c>
      <c r="J935" s="27" t="str" cm="1">
        <f t="array" ref="J935">INDEX(Lithologies!$A$2:$M$5657,MATCH(G935,Lithologies!$A$2:$A$5657&amp;" "&amp;Lithologies!$B$2:$B$5657,0),9)</f>
        <v>Bedrock</v>
      </c>
      <c r="K935" s="1"/>
    </row>
    <row r="936" spans="7:11" x14ac:dyDescent="0.25">
      <c r="G936" t="str">
        <v>Greenstone Hard</v>
      </c>
      <c r="H936" s="22" t="str" cm="1">
        <f t="array" ref="H936">INDEX(Lithologies!$A$2:$M$5657,MATCH(G936,Lithologies!$A$2:$A$5657&amp;" "&amp;Lithologies!$B$2:$B$5657,0),7)</f>
        <v>CHECK</v>
      </c>
      <c r="I936" s="23" t="str" cm="1">
        <f t="array" ref="I936">INDEX(Lithologies!$A$2:$M$5657,MATCH(G936,Lithologies!$A$2:$A$5657&amp;" "&amp;Lithologies!$B$2:$B$5657,0),8)</f>
        <v>Gravel</v>
      </c>
      <c r="J936" s="27" t="str" cm="1">
        <f t="array" ref="J936">INDEX(Lithologies!$A$2:$M$5657,MATCH(G936,Lithologies!$A$2:$A$5657&amp;" "&amp;Lithologies!$B$2:$B$5657,0),9)</f>
        <v>Bedrock</v>
      </c>
      <c r="K936" s="1"/>
    </row>
    <row r="937" spans="7:11" x14ac:dyDescent="0.25">
      <c r="G937" t="str">
        <v>Greenstone Layered</v>
      </c>
      <c r="H937" s="22" t="str" cm="1">
        <f t="array" ref="H937">INDEX(Lithologies!$A$2:$M$5657,MATCH(G937,Lithologies!$A$2:$A$5657&amp;" "&amp;Lithologies!$B$2:$B$5657,0),7)</f>
        <v>CHECK</v>
      </c>
      <c r="I937" s="23" t="str" cm="1">
        <f t="array" ref="I937">INDEX(Lithologies!$A$2:$M$5657,MATCH(G937,Lithologies!$A$2:$A$5657&amp;" "&amp;Lithologies!$B$2:$B$5657,0),8)</f>
        <v>Gravel</v>
      </c>
      <c r="J937" s="27" t="str" cm="1">
        <f t="array" ref="J937">INDEX(Lithologies!$A$2:$M$5657,MATCH(G937,Lithologies!$A$2:$A$5657&amp;" "&amp;Lithologies!$B$2:$B$5657,0),9)</f>
        <v>Bedrock</v>
      </c>
      <c r="K937" s="1"/>
    </row>
    <row r="938" spans="7:11" x14ac:dyDescent="0.25">
      <c r="G938" t="str">
        <v>Greenstone Soft</v>
      </c>
      <c r="H938" s="22" t="str" cm="1">
        <f t="array" ref="H938">INDEX(Lithologies!$A$2:$M$5657,MATCH(G938,Lithologies!$A$2:$A$5657&amp;" "&amp;Lithologies!$B$2:$B$5657,0),7)</f>
        <v>CHECK</v>
      </c>
      <c r="I938" s="23" t="str" cm="1">
        <f t="array" ref="I938">INDEX(Lithologies!$A$2:$M$5657,MATCH(G938,Lithologies!$A$2:$A$5657&amp;" "&amp;Lithologies!$B$2:$B$5657,0),8)</f>
        <v>Gravel</v>
      </c>
      <c r="J938" s="27" t="str" cm="1">
        <f t="array" ref="J938">INDEX(Lithologies!$A$2:$M$5657,MATCH(G938,Lithologies!$A$2:$A$5657&amp;" "&amp;Lithologies!$B$2:$B$5657,0),9)</f>
        <v>Bedrock</v>
      </c>
      <c r="K938" s="1"/>
    </row>
    <row r="939" spans="7:11" x14ac:dyDescent="0.25">
      <c r="G939" t="str">
        <v>Greenstone W/Clay</v>
      </c>
      <c r="H939" s="22" t="str" cm="1">
        <f t="array" ref="H939">INDEX(Lithologies!$A$2:$M$5657,MATCH(G939,Lithologies!$A$2:$A$5657&amp;" "&amp;Lithologies!$B$2:$B$5657,0),7)</f>
        <v>CHECK</v>
      </c>
      <c r="I939" s="23" t="str" cm="1">
        <f t="array" ref="I939">INDEX(Lithologies!$A$2:$M$5657,MATCH(G939,Lithologies!$A$2:$A$5657&amp;" "&amp;Lithologies!$B$2:$B$5657,0),8)</f>
        <v>Diamicton</v>
      </c>
      <c r="J939" s="27" t="str" cm="1">
        <f t="array" ref="J939">INDEX(Lithologies!$A$2:$M$5657,MATCH(G939,Lithologies!$A$2:$A$5657&amp;" "&amp;Lithologies!$B$2:$B$5657,0),9)</f>
        <v>Bedrock</v>
      </c>
      <c r="K939" s="1"/>
    </row>
    <row r="940" spans="7:11" x14ac:dyDescent="0.25">
      <c r="G940" t="str">
        <v>Greenstone W/Gravel</v>
      </c>
      <c r="H940" s="22" t="str" cm="1">
        <f t="array" ref="H940">INDEX(Lithologies!$A$2:$M$5657,MATCH(G940,Lithologies!$A$2:$A$5657&amp;" "&amp;Lithologies!$B$2:$B$5657,0),7)</f>
        <v>CHECK</v>
      </c>
      <c r="I940" s="23" t="str" cm="1">
        <f t="array" ref="I940">INDEX(Lithologies!$A$2:$M$5657,MATCH(G940,Lithologies!$A$2:$A$5657&amp;" "&amp;Lithologies!$B$2:$B$5657,0),8)</f>
        <v>Gravel</v>
      </c>
      <c r="J940" s="27" t="str" cm="1">
        <f t="array" ref="J940">INDEX(Lithologies!$A$2:$M$5657,MATCH(G940,Lithologies!$A$2:$A$5657&amp;" "&amp;Lithologies!$B$2:$B$5657,0),9)</f>
        <v>Bedrock</v>
      </c>
      <c r="K940" s="1"/>
    </row>
    <row r="941" spans="7:11" x14ac:dyDescent="0.25">
      <c r="G941" t="str">
        <v>Greenstone W/Sandstone</v>
      </c>
      <c r="H941" s="22" t="str" cm="1">
        <f t="array" ref="H941">INDEX(Lithologies!$A$2:$M$5657,MATCH(G941,Lithologies!$A$2:$A$5657&amp;" "&amp;Lithologies!$B$2:$B$5657,0),7)</f>
        <v>CHECK</v>
      </c>
      <c r="I941" s="23" t="str" cm="1">
        <f t="array" ref="I941">INDEX(Lithologies!$A$2:$M$5657,MATCH(G941,Lithologies!$A$2:$A$5657&amp;" "&amp;Lithologies!$B$2:$B$5657,0),8)</f>
        <v>Gravel</v>
      </c>
      <c r="J941" s="27" t="str" cm="1">
        <f t="array" ref="J941">INDEX(Lithologies!$A$2:$M$5657,MATCH(G941,Lithologies!$A$2:$A$5657&amp;" "&amp;Lithologies!$B$2:$B$5657,0),9)</f>
        <v>Bedrock</v>
      </c>
      <c r="K941" s="1"/>
    </row>
    <row r="942" spans="7:11" x14ac:dyDescent="0.25">
      <c r="G942" t="str">
        <v>Greenstone W/Stones</v>
      </c>
      <c r="H942" s="22" t="str" cm="1">
        <f t="array" ref="H942">INDEX(Lithologies!$A$2:$M$5657,MATCH(G942,Lithologies!$A$2:$A$5657&amp;" "&amp;Lithologies!$B$2:$B$5657,0),7)</f>
        <v>CHECK</v>
      </c>
      <c r="I942" s="23" t="str" cm="1">
        <f t="array" ref="I942">INDEX(Lithologies!$A$2:$M$5657,MATCH(G942,Lithologies!$A$2:$A$5657&amp;" "&amp;Lithologies!$B$2:$B$5657,0),8)</f>
        <v>Gravel</v>
      </c>
      <c r="J942" s="27" t="str" cm="1">
        <f t="array" ref="J942">INDEX(Lithologies!$A$2:$M$5657,MATCH(G942,Lithologies!$A$2:$A$5657&amp;" "&amp;Lithologies!$B$2:$B$5657,0),9)</f>
        <v>Bedrock</v>
      </c>
      <c r="K942" s="1"/>
    </row>
    <row r="943" spans="7:11" x14ac:dyDescent="0.25">
      <c r="G943" t="str">
        <v>Greenstone Water Bearing</v>
      </c>
      <c r="H943" s="22" t="str" cm="1">
        <f t="array" ref="H943">INDEX(Lithologies!$A$2:$M$5657,MATCH(G943,Lithologies!$A$2:$A$5657&amp;" "&amp;Lithologies!$B$2:$B$5657,0),7)</f>
        <v>CHECK</v>
      </c>
      <c r="I943" s="23" t="str" cm="1">
        <f t="array" ref="I943">INDEX(Lithologies!$A$2:$M$5657,MATCH(G943,Lithologies!$A$2:$A$5657&amp;" "&amp;Lithologies!$B$2:$B$5657,0),8)</f>
        <v>Gravel</v>
      </c>
      <c r="J943" s="27" t="str" cm="1">
        <f t="array" ref="J943">INDEX(Lithologies!$A$2:$M$5657,MATCH(G943,Lithologies!$A$2:$A$5657&amp;" "&amp;Lithologies!$B$2:$B$5657,0),9)</f>
        <v>Bedrock</v>
      </c>
      <c r="K943" s="1"/>
    </row>
    <row r="944" spans="7:11" x14ac:dyDescent="0.25">
      <c r="G944" t="str">
        <v>Greenstone Weathered</v>
      </c>
      <c r="H944" s="22" t="str" cm="1">
        <f t="array" ref="H944">INDEX(Lithologies!$A$2:$M$5657,MATCH(G944,Lithologies!$A$2:$A$5657&amp;" "&amp;Lithologies!$B$2:$B$5657,0),7)</f>
        <v>CHECK</v>
      </c>
      <c r="I944" s="23" t="str" cm="1">
        <f t="array" ref="I944">INDEX(Lithologies!$A$2:$M$5657,MATCH(G944,Lithologies!$A$2:$A$5657&amp;" "&amp;Lithologies!$B$2:$B$5657,0),8)</f>
        <v>Gravel</v>
      </c>
      <c r="J944" s="27" t="str" cm="1">
        <f t="array" ref="J944">INDEX(Lithologies!$A$2:$M$5657,MATCH(G944,Lithologies!$A$2:$A$5657&amp;" "&amp;Lithologies!$B$2:$B$5657,0),9)</f>
        <v>Bedrock</v>
      </c>
      <c r="K944" s="1"/>
    </row>
    <row r="945" spans="7:11" x14ac:dyDescent="0.25">
      <c r="G945" t="str">
        <v xml:space="preserve">Gypsum </v>
      </c>
      <c r="H945" s="22" t="str" cm="1">
        <f t="array" ref="H945">INDEX(Lithologies!$A$2:$M$5657,MATCH(G945,Lithologies!$A$2:$A$5657&amp;" "&amp;Lithologies!$B$2:$B$5657,0),7)</f>
        <v>CHECK</v>
      </c>
      <c r="I945" s="23" t="str" cm="1">
        <f t="array" ref="I945">INDEX(Lithologies!$A$2:$M$5657,MATCH(G945,Lithologies!$A$2:$A$5657&amp;" "&amp;Lithologies!$B$2:$B$5657,0),8)</f>
        <v>Bedrock</v>
      </c>
      <c r="J945" s="27" t="str" cm="1">
        <f t="array" ref="J945">INDEX(Lithologies!$A$2:$M$5657,MATCH(G945,Lithologies!$A$2:$A$5657&amp;" "&amp;Lithologies!$B$2:$B$5657,0),9)</f>
        <v>Bedrock</v>
      </c>
      <c r="K945" s="1"/>
    </row>
    <row r="946" spans="7:11" x14ac:dyDescent="0.25">
      <c r="G946" t="str">
        <v>Gypsum Broken</v>
      </c>
      <c r="H946" s="22" t="str" cm="1">
        <f t="array" ref="H946">INDEX(Lithologies!$A$2:$M$5657,MATCH(G946,Lithologies!$A$2:$A$5657&amp;" "&amp;Lithologies!$B$2:$B$5657,0),7)</f>
        <v>CHECK</v>
      </c>
      <c r="I946" s="23" t="str" cm="1">
        <f t="array" ref="I946">INDEX(Lithologies!$A$2:$M$5657,MATCH(G946,Lithologies!$A$2:$A$5657&amp;" "&amp;Lithologies!$B$2:$B$5657,0),8)</f>
        <v>Bedrock</v>
      </c>
      <c r="J946" s="27" t="str" cm="1">
        <f t="array" ref="J946">INDEX(Lithologies!$A$2:$M$5657,MATCH(G946,Lithologies!$A$2:$A$5657&amp;" "&amp;Lithologies!$B$2:$B$5657,0),9)</f>
        <v>Bedrock</v>
      </c>
      <c r="K946" s="1"/>
    </row>
    <row r="947" spans="7:11" x14ac:dyDescent="0.25">
      <c r="G947" t="str">
        <v>Gypsum Clayey</v>
      </c>
      <c r="H947" s="22" t="str" cm="1">
        <f t="array" ref="H947">INDEX(Lithologies!$A$2:$M$5657,MATCH(G947,Lithologies!$A$2:$A$5657&amp;" "&amp;Lithologies!$B$2:$B$5657,0),7)</f>
        <v>CHECK</v>
      </c>
      <c r="I947" s="23" t="str" cm="1">
        <f t="array" ref="I947">INDEX(Lithologies!$A$2:$M$5657,MATCH(G947,Lithologies!$A$2:$A$5657&amp;" "&amp;Lithologies!$B$2:$B$5657,0),8)</f>
        <v>Bedrock</v>
      </c>
      <c r="J947" s="27" t="str" cm="1">
        <f t="array" ref="J947">INDEX(Lithologies!$A$2:$M$5657,MATCH(G947,Lithologies!$A$2:$A$5657&amp;" "&amp;Lithologies!$B$2:$B$5657,0),9)</f>
        <v>Bedrock</v>
      </c>
      <c r="K947" s="1"/>
    </row>
    <row r="948" spans="7:11" x14ac:dyDescent="0.25">
      <c r="G948" t="str">
        <v>Gypsum Coarse</v>
      </c>
      <c r="H948" s="22" t="str" cm="1">
        <f t="array" ref="H948">INDEX(Lithologies!$A$2:$M$5657,MATCH(G948,Lithologies!$A$2:$A$5657&amp;" "&amp;Lithologies!$B$2:$B$5657,0),7)</f>
        <v>CHECK</v>
      </c>
      <c r="I948" s="23" t="str" cm="1">
        <f t="array" ref="I948">INDEX(Lithologies!$A$2:$M$5657,MATCH(G948,Lithologies!$A$2:$A$5657&amp;" "&amp;Lithologies!$B$2:$B$5657,0),8)</f>
        <v>Bedrock</v>
      </c>
      <c r="J948" s="27" t="str" cm="1">
        <f t="array" ref="J948">INDEX(Lithologies!$A$2:$M$5657,MATCH(G948,Lithologies!$A$2:$A$5657&amp;" "&amp;Lithologies!$B$2:$B$5657,0),9)</f>
        <v>Bedrock</v>
      </c>
      <c r="K948" s="1"/>
    </row>
    <row r="949" spans="7:11" x14ac:dyDescent="0.25">
      <c r="G949" t="str">
        <v>Gypsum Dolomitic</v>
      </c>
      <c r="H949" s="22" t="str" cm="1">
        <f t="array" ref="H949">INDEX(Lithologies!$A$2:$M$5657,MATCH(G949,Lithologies!$A$2:$A$5657&amp;" "&amp;Lithologies!$B$2:$B$5657,0),7)</f>
        <v>CHECK</v>
      </c>
      <c r="I949" s="23" t="str" cm="1">
        <f t="array" ref="I949">INDEX(Lithologies!$A$2:$M$5657,MATCH(G949,Lithologies!$A$2:$A$5657&amp;" "&amp;Lithologies!$B$2:$B$5657,0),8)</f>
        <v>Bedrock</v>
      </c>
      <c r="J949" s="27" t="str" cm="1">
        <f t="array" ref="J949">INDEX(Lithologies!$A$2:$M$5657,MATCH(G949,Lithologies!$A$2:$A$5657&amp;" "&amp;Lithologies!$B$2:$B$5657,0),9)</f>
        <v>Bedrock</v>
      </c>
      <c r="K949" s="1"/>
    </row>
    <row r="950" spans="7:11" x14ac:dyDescent="0.25">
      <c r="G950" t="str">
        <v>Gypsum Fill</v>
      </c>
      <c r="H950" s="22" t="str" cm="1">
        <f t="array" ref="H950">INDEX(Lithologies!$A$2:$M$5657,MATCH(G950,Lithologies!$A$2:$A$5657&amp;" "&amp;Lithologies!$B$2:$B$5657,0),7)</f>
        <v>CHECK</v>
      </c>
      <c r="I950" s="23" t="str" cm="1">
        <f t="array" ref="I950">INDEX(Lithologies!$A$2:$M$5657,MATCH(G950,Lithologies!$A$2:$A$5657&amp;" "&amp;Lithologies!$B$2:$B$5657,0),8)</f>
        <v>Bedrock</v>
      </c>
      <c r="J950" s="27" t="str" cm="1">
        <f t="array" ref="J950">INDEX(Lithologies!$A$2:$M$5657,MATCH(G950,Lithologies!$A$2:$A$5657&amp;" "&amp;Lithologies!$B$2:$B$5657,0),9)</f>
        <v>Bedrock</v>
      </c>
      <c r="K950" s="1"/>
    </row>
    <row r="951" spans="7:11" x14ac:dyDescent="0.25">
      <c r="G951" t="str">
        <v>Gypsum Fine</v>
      </c>
      <c r="H951" s="22" t="str" cm="1">
        <f t="array" ref="H951">INDEX(Lithologies!$A$2:$M$5657,MATCH(G951,Lithologies!$A$2:$A$5657&amp;" "&amp;Lithologies!$B$2:$B$5657,0),7)</f>
        <v>CHECK</v>
      </c>
      <c r="I951" s="23" t="str" cm="1">
        <f t="array" ref="I951">INDEX(Lithologies!$A$2:$M$5657,MATCH(G951,Lithologies!$A$2:$A$5657&amp;" "&amp;Lithologies!$B$2:$B$5657,0),8)</f>
        <v>Bedrock</v>
      </c>
      <c r="J951" s="27" t="str" cm="1">
        <f t="array" ref="J951">INDEX(Lithologies!$A$2:$M$5657,MATCH(G951,Lithologies!$A$2:$A$5657&amp;" "&amp;Lithologies!$B$2:$B$5657,0),9)</f>
        <v>Bedrock</v>
      </c>
      <c r="K951" s="1"/>
    </row>
    <row r="952" spans="7:11" x14ac:dyDescent="0.25">
      <c r="G952" t="str">
        <v>Gypsum Fine To Coarse</v>
      </c>
      <c r="H952" s="22" t="str" cm="1">
        <f t="array" ref="H952">INDEX(Lithologies!$A$2:$M$5657,MATCH(G952,Lithologies!$A$2:$A$5657&amp;" "&amp;Lithologies!$B$2:$B$5657,0),7)</f>
        <v>CHECK</v>
      </c>
      <c r="I952" s="23" t="str" cm="1">
        <f t="array" ref="I952">INDEX(Lithologies!$A$2:$M$5657,MATCH(G952,Lithologies!$A$2:$A$5657&amp;" "&amp;Lithologies!$B$2:$B$5657,0),8)</f>
        <v>Bedrock</v>
      </c>
      <c r="J952" s="27" t="str" cm="1">
        <f t="array" ref="J952">INDEX(Lithologies!$A$2:$M$5657,MATCH(G952,Lithologies!$A$2:$A$5657&amp;" "&amp;Lithologies!$B$2:$B$5657,0),9)</f>
        <v>Bedrock</v>
      </c>
      <c r="K952" s="1"/>
    </row>
    <row r="953" spans="7:11" x14ac:dyDescent="0.25">
      <c r="G953" t="str">
        <v>Gypsum Fractured</v>
      </c>
      <c r="H953" s="22" t="str" cm="1">
        <f t="array" ref="H953">INDEX(Lithologies!$A$2:$M$5657,MATCH(G953,Lithologies!$A$2:$A$5657&amp;" "&amp;Lithologies!$B$2:$B$5657,0),7)</f>
        <v>CHECK</v>
      </c>
      <c r="I953" s="23" t="str" cm="1">
        <f t="array" ref="I953">INDEX(Lithologies!$A$2:$M$5657,MATCH(G953,Lithologies!$A$2:$A$5657&amp;" "&amp;Lithologies!$B$2:$B$5657,0),8)</f>
        <v>Bedrock</v>
      </c>
      <c r="J953" s="27" t="str" cm="1">
        <f t="array" ref="J953">INDEX(Lithologies!$A$2:$M$5657,MATCH(G953,Lithologies!$A$2:$A$5657&amp;" "&amp;Lithologies!$B$2:$B$5657,0),9)</f>
        <v>Bedrock</v>
      </c>
      <c r="K953" s="1"/>
    </row>
    <row r="954" spans="7:11" x14ac:dyDescent="0.25">
      <c r="G954" t="str">
        <v>Gypsum Gravely</v>
      </c>
      <c r="H954" s="22" t="str" cm="1">
        <f t="array" ref="H954">INDEX(Lithologies!$A$2:$M$5657,MATCH(G954,Lithologies!$A$2:$A$5657&amp;" "&amp;Lithologies!$B$2:$B$5657,0),7)</f>
        <v>CHECK</v>
      </c>
      <c r="I954" s="23" t="str" cm="1">
        <f t="array" ref="I954">INDEX(Lithologies!$A$2:$M$5657,MATCH(G954,Lithologies!$A$2:$A$5657&amp;" "&amp;Lithologies!$B$2:$B$5657,0),8)</f>
        <v>Bedrock</v>
      </c>
      <c r="J954" s="27" t="str" cm="1">
        <f t="array" ref="J954">INDEX(Lithologies!$A$2:$M$5657,MATCH(G954,Lithologies!$A$2:$A$5657&amp;" "&amp;Lithologies!$B$2:$B$5657,0),9)</f>
        <v>Bedrock</v>
      </c>
      <c r="K954" s="1"/>
    </row>
    <row r="955" spans="7:11" x14ac:dyDescent="0.25">
      <c r="G955" t="str">
        <v>Gypsum Gummy</v>
      </c>
      <c r="H955" s="22" t="str" cm="1">
        <f t="array" ref="H955">INDEX(Lithologies!$A$2:$M$5657,MATCH(G955,Lithologies!$A$2:$A$5657&amp;" "&amp;Lithologies!$B$2:$B$5657,0),7)</f>
        <v>CHECK</v>
      </c>
      <c r="I955" s="23" t="str" cm="1">
        <f t="array" ref="I955">INDEX(Lithologies!$A$2:$M$5657,MATCH(G955,Lithologies!$A$2:$A$5657&amp;" "&amp;Lithologies!$B$2:$B$5657,0),8)</f>
        <v>Bedrock</v>
      </c>
      <c r="J955" s="27" t="str" cm="1">
        <f t="array" ref="J955">INDEX(Lithologies!$A$2:$M$5657,MATCH(G955,Lithologies!$A$2:$A$5657&amp;" "&amp;Lithologies!$B$2:$B$5657,0),9)</f>
        <v>Bedrock</v>
      </c>
      <c r="K955" s="1"/>
    </row>
    <row r="956" spans="7:11" x14ac:dyDescent="0.25">
      <c r="G956" t="str">
        <v>Gypsum Hard</v>
      </c>
      <c r="H956" s="22" t="str" cm="1">
        <f t="array" ref="H956">INDEX(Lithologies!$A$2:$M$5657,MATCH(G956,Lithologies!$A$2:$A$5657&amp;" "&amp;Lithologies!$B$2:$B$5657,0),7)</f>
        <v>CHECK</v>
      </c>
      <c r="I956" s="23" t="str" cm="1">
        <f t="array" ref="I956">INDEX(Lithologies!$A$2:$M$5657,MATCH(G956,Lithologies!$A$2:$A$5657&amp;" "&amp;Lithologies!$B$2:$B$5657,0),8)</f>
        <v>Bedrock</v>
      </c>
      <c r="J956" s="27" t="str" cm="1">
        <f t="array" ref="J956">INDEX(Lithologies!$A$2:$M$5657,MATCH(G956,Lithologies!$A$2:$A$5657&amp;" "&amp;Lithologies!$B$2:$B$5657,0),9)</f>
        <v>Bedrock</v>
      </c>
      <c r="K956" s="1"/>
    </row>
    <row r="957" spans="7:11" x14ac:dyDescent="0.25">
      <c r="G957" t="str">
        <v>Gypsum Layered</v>
      </c>
      <c r="H957" s="22" t="str" cm="1">
        <f t="array" ref="H957">INDEX(Lithologies!$A$2:$M$5657,MATCH(G957,Lithologies!$A$2:$A$5657&amp;" "&amp;Lithologies!$B$2:$B$5657,0),7)</f>
        <v>CHECK</v>
      </c>
      <c r="I957" s="23" t="str" cm="1">
        <f t="array" ref="I957">INDEX(Lithologies!$A$2:$M$5657,MATCH(G957,Lithologies!$A$2:$A$5657&amp;" "&amp;Lithologies!$B$2:$B$5657,0),8)</f>
        <v>Bedrock</v>
      </c>
      <c r="J957" s="27" t="str" cm="1">
        <f t="array" ref="J957">INDEX(Lithologies!$A$2:$M$5657,MATCH(G957,Lithologies!$A$2:$A$5657&amp;" "&amp;Lithologies!$B$2:$B$5657,0),9)</f>
        <v>Bedrock</v>
      </c>
      <c r="K957" s="1"/>
    </row>
    <row r="958" spans="7:11" x14ac:dyDescent="0.25">
      <c r="G958" t="str">
        <v>Gypsum Sandy</v>
      </c>
      <c r="H958" s="22" t="str" cm="1">
        <f t="array" ref="H958">INDEX(Lithologies!$A$2:$M$5657,MATCH(G958,Lithologies!$A$2:$A$5657&amp;" "&amp;Lithologies!$B$2:$B$5657,0),7)</f>
        <v>CHECK</v>
      </c>
      <c r="I958" s="23" t="str" cm="1">
        <f t="array" ref="I958">INDEX(Lithologies!$A$2:$M$5657,MATCH(G958,Lithologies!$A$2:$A$5657&amp;" "&amp;Lithologies!$B$2:$B$5657,0),8)</f>
        <v>Bedrock</v>
      </c>
      <c r="J958" s="27" t="str" cm="1">
        <f t="array" ref="J958">INDEX(Lithologies!$A$2:$M$5657,MATCH(G958,Lithologies!$A$2:$A$5657&amp;" "&amp;Lithologies!$B$2:$B$5657,0),9)</f>
        <v>Bedrock</v>
      </c>
      <c r="K958" s="1"/>
    </row>
    <row r="959" spans="7:11" x14ac:dyDescent="0.25">
      <c r="G959" t="str">
        <v>Gypsum Soft</v>
      </c>
      <c r="H959" s="22" t="str" cm="1">
        <f t="array" ref="H959">INDEX(Lithologies!$A$2:$M$5657,MATCH(G959,Lithologies!$A$2:$A$5657&amp;" "&amp;Lithologies!$B$2:$B$5657,0),7)</f>
        <v>CHECK</v>
      </c>
      <c r="I959" s="23" t="str" cm="1">
        <f t="array" ref="I959">INDEX(Lithologies!$A$2:$M$5657,MATCH(G959,Lithologies!$A$2:$A$5657&amp;" "&amp;Lithologies!$B$2:$B$5657,0),8)</f>
        <v>Bedrock</v>
      </c>
      <c r="J959" s="27" t="str" cm="1">
        <f t="array" ref="J959">INDEX(Lithologies!$A$2:$M$5657,MATCH(G959,Lithologies!$A$2:$A$5657&amp;" "&amp;Lithologies!$B$2:$B$5657,0),9)</f>
        <v>Bedrock</v>
      </c>
      <c r="K959" s="1"/>
    </row>
    <row r="960" spans="7:11" x14ac:dyDescent="0.25">
      <c r="G960" t="str">
        <v>Gypsum Sticky</v>
      </c>
      <c r="H960" s="22" t="str" cm="1">
        <f t="array" ref="H960">INDEX(Lithologies!$A$2:$M$5657,MATCH(G960,Lithologies!$A$2:$A$5657&amp;" "&amp;Lithologies!$B$2:$B$5657,0),7)</f>
        <v>CHECK</v>
      </c>
      <c r="I960" s="23" t="str" cm="1">
        <f t="array" ref="I960">INDEX(Lithologies!$A$2:$M$5657,MATCH(G960,Lithologies!$A$2:$A$5657&amp;" "&amp;Lithologies!$B$2:$B$5657,0),8)</f>
        <v>Bedrock</v>
      </c>
      <c r="J960" s="27" t="str" cm="1">
        <f t="array" ref="J960">INDEX(Lithologies!$A$2:$M$5657,MATCH(G960,Lithologies!$A$2:$A$5657&amp;" "&amp;Lithologies!$B$2:$B$5657,0),9)</f>
        <v>Bedrock</v>
      </c>
      <c r="K960" s="1"/>
    </row>
    <row r="961" spans="7:11" x14ac:dyDescent="0.25">
      <c r="G961" t="str">
        <v>Gypsum Stringers</v>
      </c>
      <c r="H961" s="22" t="str" cm="1">
        <f t="array" ref="H961">INDEX(Lithologies!$A$2:$M$5657,MATCH(G961,Lithologies!$A$2:$A$5657&amp;" "&amp;Lithologies!$B$2:$B$5657,0),7)</f>
        <v>CHECK</v>
      </c>
      <c r="I961" s="23" t="str" cm="1">
        <f t="array" ref="I961">INDEX(Lithologies!$A$2:$M$5657,MATCH(G961,Lithologies!$A$2:$A$5657&amp;" "&amp;Lithologies!$B$2:$B$5657,0),8)</f>
        <v>Bedrock</v>
      </c>
      <c r="J961" s="27" t="str" cm="1">
        <f t="array" ref="J961">INDEX(Lithologies!$A$2:$M$5657,MATCH(G961,Lithologies!$A$2:$A$5657&amp;" "&amp;Lithologies!$B$2:$B$5657,0),9)</f>
        <v>Bedrock</v>
      </c>
      <c r="K961" s="1"/>
    </row>
    <row r="962" spans="7:11" x14ac:dyDescent="0.25">
      <c r="G962" t="str">
        <v>Gypsum Strips</v>
      </c>
      <c r="H962" s="22" t="str" cm="1">
        <f t="array" ref="H962">INDEX(Lithologies!$A$2:$M$5657,MATCH(G962,Lithologies!$A$2:$A$5657&amp;" "&amp;Lithologies!$B$2:$B$5657,0),7)</f>
        <v>CHECK</v>
      </c>
      <c r="I962" s="23" t="str" cm="1">
        <f t="array" ref="I962">INDEX(Lithologies!$A$2:$M$5657,MATCH(G962,Lithologies!$A$2:$A$5657&amp;" "&amp;Lithologies!$B$2:$B$5657,0),8)</f>
        <v>Bedrock</v>
      </c>
      <c r="J962" s="27" t="str" cm="1">
        <f t="array" ref="J962">INDEX(Lithologies!$A$2:$M$5657,MATCH(G962,Lithologies!$A$2:$A$5657&amp;" "&amp;Lithologies!$B$2:$B$5657,0),9)</f>
        <v>Bedrock</v>
      </c>
      <c r="K962" s="1"/>
    </row>
    <row r="963" spans="7:11" x14ac:dyDescent="0.25">
      <c r="G963" t="str">
        <v>Gypsum Very Hard</v>
      </c>
      <c r="H963" s="22" t="str" cm="1">
        <f t="array" ref="H963">INDEX(Lithologies!$A$2:$M$5657,MATCH(G963,Lithologies!$A$2:$A$5657&amp;" "&amp;Lithologies!$B$2:$B$5657,0),7)</f>
        <v>CHECK</v>
      </c>
      <c r="I963" s="23" t="str" cm="1">
        <f t="array" ref="I963">INDEX(Lithologies!$A$2:$M$5657,MATCH(G963,Lithologies!$A$2:$A$5657&amp;" "&amp;Lithologies!$B$2:$B$5657,0),8)</f>
        <v>Bedrock</v>
      </c>
      <c r="J963" s="27" t="str" cm="1">
        <f t="array" ref="J963">INDEX(Lithologies!$A$2:$M$5657,MATCH(G963,Lithologies!$A$2:$A$5657&amp;" "&amp;Lithologies!$B$2:$B$5657,0),9)</f>
        <v>Bedrock</v>
      </c>
      <c r="K963" s="1"/>
    </row>
    <row r="964" spans="7:11" x14ac:dyDescent="0.25">
      <c r="G964" t="str">
        <v>Gypsum W/Boulders</v>
      </c>
      <c r="H964" s="22" t="str" cm="1">
        <f t="array" ref="H964">INDEX(Lithologies!$A$2:$M$5657,MATCH(G964,Lithologies!$A$2:$A$5657&amp;" "&amp;Lithologies!$B$2:$B$5657,0),7)</f>
        <v>CHECK</v>
      </c>
      <c r="I964" s="23" t="str" cm="1">
        <f t="array" ref="I964">INDEX(Lithologies!$A$2:$M$5657,MATCH(G964,Lithologies!$A$2:$A$5657&amp;" "&amp;Lithologies!$B$2:$B$5657,0),8)</f>
        <v>Bedrock</v>
      </c>
      <c r="J964" s="27" t="str" cm="1">
        <f t="array" ref="J964">INDEX(Lithologies!$A$2:$M$5657,MATCH(G964,Lithologies!$A$2:$A$5657&amp;" "&amp;Lithologies!$B$2:$B$5657,0),9)</f>
        <v>Bedrock</v>
      </c>
      <c r="K964" s="1"/>
    </row>
    <row r="965" spans="7:11" x14ac:dyDescent="0.25">
      <c r="G965" t="str">
        <v>Gypsum W/Clay</v>
      </c>
      <c r="H965" s="22" t="str" cm="1">
        <f t="array" ref="H965">INDEX(Lithologies!$A$2:$M$5657,MATCH(G965,Lithologies!$A$2:$A$5657&amp;" "&amp;Lithologies!$B$2:$B$5657,0),7)</f>
        <v>CHECK</v>
      </c>
      <c r="I965" s="23" t="str" cm="1">
        <f t="array" ref="I965">INDEX(Lithologies!$A$2:$M$5657,MATCH(G965,Lithologies!$A$2:$A$5657&amp;" "&amp;Lithologies!$B$2:$B$5657,0),8)</f>
        <v>Bedrock</v>
      </c>
      <c r="J965" s="27" t="str" cm="1">
        <f t="array" ref="J965">INDEX(Lithologies!$A$2:$M$5657,MATCH(G965,Lithologies!$A$2:$A$5657&amp;" "&amp;Lithologies!$B$2:$B$5657,0),9)</f>
        <v>Bedrock</v>
      </c>
      <c r="K965" s="1"/>
    </row>
    <row r="966" spans="7:11" x14ac:dyDescent="0.25">
      <c r="G966" t="str">
        <v>Gypsum W/Dolomite</v>
      </c>
      <c r="H966" s="22" t="str" cm="1">
        <f t="array" ref="H966">INDEX(Lithologies!$A$2:$M$5657,MATCH(G966,Lithologies!$A$2:$A$5657&amp;" "&amp;Lithologies!$B$2:$B$5657,0),7)</f>
        <v>CHECK</v>
      </c>
      <c r="I966" s="23" t="str" cm="1">
        <f t="array" ref="I966">INDEX(Lithologies!$A$2:$M$5657,MATCH(G966,Lithologies!$A$2:$A$5657&amp;" "&amp;Lithologies!$B$2:$B$5657,0),8)</f>
        <v>Bedrock</v>
      </c>
      <c r="J966" s="27" t="str" cm="1">
        <f t="array" ref="J966">INDEX(Lithologies!$A$2:$M$5657,MATCH(G966,Lithologies!$A$2:$A$5657&amp;" "&amp;Lithologies!$B$2:$B$5657,0),9)</f>
        <v>Bedrock</v>
      </c>
      <c r="K966" s="1"/>
    </row>
    <row r="967" spans="7:11" x14ac:dyDescent="0.25">
      <c r="G967" t="str">
        <v>Gypsum W/Gravel</v>
      </c>
      <c r="H967" s="22" t="str" cm="1">
        <f t="array" ref="H967">INDEX(Lithologies!$A$2:$M$5657,MATCH(G967,Lithologies!$A$2:$A$5657&amp;" "&amp;Lithologies!$B$2:$B$5657,0),7)</f>
        <v>CHECK</v>
      </c>
      <c r="I967" s="23" t="str" cm="1">
        <f t="array" ref="I967">INDEX(Lithologies!$A$2:$M$5657,MATCH(G967,Lithologies!$A$2:$A$5657&amp;" "&amp;Lithologies!$B$2:$B$5657,0),8)</f>
        <v>Bedrock</v>
      </c>
      <c r="J967" s="27" t="str" cm="1">
        <f t="array" ref="J967">INDEX(Lithologies!$A$2:$M$5657,MATCH(G967,Lithologies!$A$2:$A$5657&amp;" "&amp;Lithologies!$B$2:$B$5657,0),9)</f>
        <v>Bedrock</v>
      </c>
      <c r="K967" s="1"/>
    </row>
    <row r="968" spans="7:11" x14ac:dyDescent="0.25">
      <c r="G968" t="str">
        <v>Gypsum W/Gypsum</v>
      </c>
      <c r="H968" s="22" t="str" cm="1">
        <f t="array" ref="H968">INDEX(Lithologies!$A$2:$M$5657,MATCH(G968,Lithologies!$A$2:$A$5657&amp;" "&amp;Lithologies!$B$2:$B$5657,0),7)</f>
        <v>CHECK</v>
      </c>
      <c r="I968" s="23" t="str" cm="1">
        <f t="array" ref="I968">INDEX(Lithologies!$A$2:$M$5657,MATCH(G968,Lithologies!$A$2:$A$5657&amp;" "&amp;Lithologies!$B$2:$B$5657,0),8)</f>
        <v>Bedrock</v>
      </c>
      <c r="J968" s="27" t="str" cm="1">
        <f t="array" ref="J968">INDEX(Lithologies!$A$2:$M$5657,MATCH(G968,Lithologies!$A$2:$A$5657&amp;" "&amp;Lithologies!$B$2:$B$5657,0),9)</f>
        <v>Bedrock</v>
      </c>
      <c r="K968" s="1"/>
    </row>
    <row r="969" spans="7:11" x14ac:dyDescent="0.25">
      <c r="G969" t="str">
        <v>Gypsum W/Limestone</v>
      </c>
      <c r="H969" s="22" t="str" cm="1">
        <f t="array" ref="H969">INDEX(Lithologies!$A$2:$M$5657,MATCH(G969,Lithologies!$A$2:$A$5657&amp;" "&amp;Lithologies!$B$2:$B$5657,0),7)</f>
        <v>CHECK</v>
      </c>
      <c r="I969" s="23" t="str" cm="1">
        <f t="array" ref="I969">INDEX(Lithologies!$A$2:$M$5657,MATCH(G969,Lithologies!$A$2:$A$5657&amp;" "&amp;Lithologies!$B$2:$B$5657,0),8)</f>
        <v>Bedrock</v>
      </c>
      <c r="J969" s="27" t="str" cm="1">
        <f t="array" ref="J969">INDEX(Lithologies!$A$2:$M$5657,MATCH(G969,Lithologies!$A$2:$A$5657&amp;" "&amp;Lithologies!$B$2:$B$5657,0),9)</f>
        <v>Bedrock</v>
      </c>
      <c r="K969" s="1"/>
    </row>
    <row r="970" spans="7:11" x14ac:dyDescent="0.25">
      <c r="G970" t="str">
        <v>Gypsum W/Sand</v>
      </c>
      <c r="H970" s="22" t="str" cm="1">
        <f t="array" ref="H970">INDEX(Lithologies!$A$2:$M$5657,MATCH(G970,Lithologies!$A$2:$A$5657&amp;" "&amp;Lithologies!$B$2:$B$5657,0),7)</f>
        <v>CHECK</v>
      </c>
      <c r="I970" s="23" t="str" cm="1">
        <f t="array" ref="I970">INDEX(Lithologies!$A$2:$M$5657,MATCH(G970,Lithologies!$A$2:$A$5657&amp;" "&amp;Lithologies!$B$2:$B$5657,0),8)</f>
        <v>Bedrock</v>
      </c>
      <c r="J970" s="27" t="str" cm="1">
        <f t="array" ref="J970">INDEX(Lithologies!$A$2:$M$5657,MATCH(G970,Lithologies!$A$2:$A$5657&amp;" "&amp;Lithologies!$B$2:$B$5657,0),9)</f>
        <v>Bedrock</v>
      </c>
      <c r="K970" s="1"/>
    </row>
    <row r="971" spans="7:11" x14ac:dyDescent="0.25">
      <c r="G971" t="str">
        <v>Gypsum W/Sandstone</v>
      </c>
      <c r="H971" s="22" t="str" cm="1">
        <f t="array" ref="H971">INDEX(Lithologies!$A$2:$M$5657,MATCH(G971,Lithologies!$A$2:$A$5657&amp;" "&amp;Lithologies!$B$2:$B$5657,0),7)</f>
        <v>CHECK</v>
      </c>
      <c r="I971" s="23" t="str" cm="1">
        <f t="array" ref="I971">INDEX(Lithologies!$A$2:$M$5657,MATCH(G971,Lithologies!$A$2:$A$5657&amp;" "&amp;Lithologies!$B$2:$B$5657,0),8)</f>
        <v>Bedrock</v>
      </c>
      <c r="J971" s="27" t="str" cm="1">
        <f t="array" ref="J971">INDEX(Lithologies!$A$2:$M$5657,MATCH(G971,Lithologies!$A$2:$A$5657&amp;" "&amp;Lithologies!$B$2:$B$5657,0),9)</f>
        <v>Bedrock</v>
      </c>
      <c r="K971" s="1"/>
    </row>
    <row r="972" spans="7:11" x14ac:dyDescent="0.25">
      <c r="G972" t="str">
        <v>Gypsum W/Shale</v>
      </c>
      <c r="H972" s="22" t="str" cm="1">
        <f t="array" ref="H972">INDEX(Lithologies!$A$2:$M$5657,MATCH(G972,Lithologies!$A$2:$A$5657&amp;" "&amp;Lithologies!$B$2:$B$5657,0),7)</f>
        <v>CHECK</v>
      </c>
      <c r="I972" s="23" t="str" cm="1">
        <f t="array" ref="I972">INDEX(Lithologies!$A$2:$M$5657,MATCH(G972,Lithologies!$A$2:$A$5657&amp;" "&amp;Lithologies!$B$2:$B$5657,0),8)</f>
        <v>Bedrock</v>
      </c>
      <c r="J972" s="27" t="str" cm="1">
        <f t="array" ref="J972">INDEX(Lithologies!$A$2:$M$5657,MATCH(G972,Lithologies!$A$2:$A$5657&amp;" "&amp;Lithologies!$B$2:$B$5657,0),9)</f>
        <v>Bedrock</v>
      </c>
      <c r="K972" s="1"/>
    </row>
    <row r="973" spans="7:11" x14ac:dyDescent="0.25">
      <c r="G973" t="str">
        <v>Gypsum W/Stones</v>
      </c>
      <c r="H973" s="22" t="str" cm="1">
        <f t="array" ref="H973">INDEX(Lithologies!$A$2:$M$5657,MATCH(G973,Lithologies!$A$2:$A$5657&amp;" "&amp;Lithologies!$B$2:$B$5657,0),7)</f>
        <v>CHECK</v>
      </c>
      <c r="I973" s="23" t="str" cm="1">
        <f t="array" ref="I973">INDEX(Lithologies!$A$2:$M$5657,MATCH(G973,Lithologies!$A$2:$A$5657&amp;" "&amp;Lithologies!$B$2:$B$5657,0),8)</f>
        <v>Bedrock</v>
      </c>
      <c r="J973" s="27" t="str" cm="1">
        <f t="array" ref="J973">INDEX(Lithologies!$A$2:$M$5657,MATCH(G973,Lithologies!$A$2:$A$5657&amp;" "&amp;Lithologies!$B$2:$B$5657,0),9)</f>
        <v>Bedrock</v>
      </c>
      <c r="K973" s="1"/>
    </row>
    <row r="974" spans="7:11" x14ac:dyDescent="0.25">
      <c r="G974" t="str">
        <v>Gypsum Water Bearing</v>
      </c>
      <c r="H974" s="22" t="str" cm="1">
        <f t="array" ref="H974">INDEX(Lithologies!$A$2:$M$5657,MATCH(G974,Lithologies!$A$2:$A$5657&amp;" "&amp;Lithologies!$B$2:$B$5657,0),7)</f>
        <v>CHECK</v>
      </c>
      <c r="I974" s="23" t="str" cm="1">
        <f t="array" ref="I974">INDEX(Lithologies!$A$2:$M$5657,MATCH(G974,Lithologies!$A$2:$A$5657&amp;" "&amp;Lithologies!$B$2:$B$5657,0),8)</f>
        <v>Bedrock</v>
      </c>
      <c r="J974" s="27" t="str" cm="1">
        <f t="array" ref="J974">INDEX(Lithologies!$A$2:$M$5657,MATCH(G974,Lithologies!$A$2:$A$5657&amp;" "&amp;Lithologies!$B$2:$B$5657,0),9)</f>
        <v>Bedrock</v>
      </c>
      <c r="K974" s="1"/>
    </row>
    <row r="975" spans="7:11" x14ac:dyDescent="0.25">
      <c r="G975" t="str">
        <v>Gypsum Wet/Moist</v>
      </c>
      <c r="H975" s="22" t="str" cm="1">
        <f t="array" ref="H975">INDEX(Lithologies!$A$2:$M$5657,MATCH(G975,Lithologies!$A$2:$A$5657&amp;" "&amp;Lithologies!$B$2:$B$5657,0),7)</f>
        <v>CHECK</v>
      </c>
      <c r="I975" s="23" t="str" cm="1">
        <f t="array" ref="I975">INDEX(Lithologies!$A$2:$M$5657,MATCH(G975,Lithologies!$A$2:$A$5657&amp;" "&amp;Lithologies!$B$2:$B$5657,0),8)</f>
        <v>Bedrock</v>
      </c>
      <c r="J975" s="27" t="str" cm="1">
        <f t="array" ref="J975">INDEX(Lithologies!$A$2:$M$5657,MATCH(G975,Lithologies!$A$2:$A$5657&amp;" "&amp;Lithologies!$B$2:$B$5657,0),9)</f>
        <v>Bedrock</v>
      </c>
      <c r="K975" s="1"/>
    </row>
    <row r="976" spans="7:11" x14ac:dyDescent="0.25">
      <c r="G976" t="str">
        <v>Hardpan Fine To Coarse</v>
      </c>
      <c r="H976" s="22" t="str" cm="1">
        <f t="array" ref="H976">INDEX(Lithologies!$A$2:$M$5657,MATCH(G976,Lithologies!$A$2:$A$5657&amp;" "&amp;Lithologies!$B$2:$B$5657,0),7)</f>
        <v>CHECK</v>
      </c>
      <c r="I976" s="23" t="str" cm="1">
        <f t="array" ref="I976">INDEX(Lithologies!$A$2:$M$5657,MATCH(G976,Lithologies!$A$2:$A$5657&amp;" "&amp;Lithologies!$B$2:$B$5657,0),8)</f>
        <v>Diamicton</v>
      </c>
      <c r="J976" s="27" t="str" cm="1">
        <f t="array" ref="J976">INDEX(Lithologies!$A$2:$M$5657,MATCH(G976,Lithologies!$A$2:$A$5657&amp;" "&amp;Lithologies!$B$2:$B$5657,0),9)</f>
        <v>Diamicton</v>
      </c>
      <c r="K976" s="1"/>
    </row>
    <row r="977" spans="7:11" x14ac:dyDescent="0.25">
      <c r="G977" t="str">
        <v>Hardpan W/Gypsum</v>
      </c>
      <c r="H977" s="22" t="str" cm="1">
        <f t="array" ref="H977">INDEX(Lithologies!$A$2:$M$5657,MATCH(G977,Lithologies!$A$2:$A$5657&amp;" "&amp;Lithologies!$B$2:$B$5657,0),7)</f>
        <v>CHECK</v>
      </c>
      <c r="I977" s="23" t="str" cm="1">
        <f t="array" ref="I977">INDEX(Lithologies!$A$2:$M$5657,MATCH(G977,Lithologies!$A$2:$A$5657&amp;" "&amp;Lithologies!$B$2:$B$5657,0),8)</f>
        <v>Diamicton</v>
      </c>
      <c r="J977" s="27" t="str" cm="1">
        <f t="array" ref="J977">INDEX(Lithologies!$A$2:$M$5657,MATCH(G977,Lithologies!$A$2:$A$5657&amp;" "&amp;Lithologies!$B$2:$B$5657,0),9)</f>
        <v>Diamicton</v>
      </c>
      <c r="K977" s="1"/>
    </row>
    <row r="978" spans="7:11" x14ac:dyDescent="0.25">
      <c r="G978" t="str">
        <v xml:space="preserve">Interval Not Sampled </v>
      </c>
      <c r="H978" s="22" t="str" cm="1">
        <f t="array" ref="H978">INDEX(Lithologies!$A$2:$M$5657,MATCH(G978,Lithologies!$A$2:$A$5657&amp;" "&amp;Lithologies!$B$2:$B$5657,0),7)</f>
        <v>CHECK</v>
      </c>
      <c r="I978" s="23" t="str" cm="1">
        <f t="array" ref="I978">INDEX(Lithologies!$A$2:$M$5657,MATCH(G978,Lithologies!$A$2:$A$5657&amp;" "&amp;Lithologies!$B$2:$B$5657,0),8)</f>
        <v>Unknown or No Record</v>
      </c>
      <c r="J978" s="27" t="str" cm="1">
        <f t="array" ref="J978">INDEX(Lithologies!$A$2:$M$5657,MATCH(G978,Lithologies!$A$2:$A$5657&amp;" "&amp;Lithologies!$B$2:$B$5657,0),9)</f>
        <v>Unknown or No Record</v>
      </c>
      <c r="K978" s="1"/>
    </row>
    <row r="979" spans="7:11" x14ac:dyDescent="0.25">
      <c r="G979" t="str">
        <v>Interval Not Sampled Clayey</v>
      </c>
      <c r="H979" s="22" t="str" cm="1">
        <f t="array" ref="H979">INDEX(Lithologies!$A$2:$M$5657,MATCH(G979,Lithologies!$A$2:$A$5657&amp;" "&amp;Lithologies!$B$2:$B$5657,0),7)</f>
        <v>CHECK</v>
      </c>
      <c r="I979" s="23" t="str" cm="1">
        <f t="array" ref="I979">INDEX(Lithologies!$A$2:$M$5657,MATCH(G979,Lithologies!$A$2:$A$5657&amp;" "&amp;Lithologies!$B$2:$B$5657,0),8)</f>
        <v>Unknown or No Record</v>
      </c>
      <c r="J979" s="27" t="str" cm="1">
        <f t="array" ref="J979">INDEX(Lithologies!$A$2:$M$5657,MATCH(G979,Lithologies!$A$2:$A$5657&amp;" "&amp;Lithologies!$B$2:$B$5657,0),9)</f>
        <v>Unknown or No Record</v>
      </c>
      <c r="K979" s="1"/>
    </row>
    <row r="980" spans="7:11" x14ac:dyDescent="0.25">
      <c r="G980" t="str">
        <v>Interval Not Sampled Dry</v>
      </c>
      <c r="H980" s="22" t="str" cm="1">
        <f t="array" ref="H980">INDEX(Lithologies!$A$2:$M$5657,MATCH(G980,Lithologies!$A$2:$A$5657&amp;" "&amp;Lithologies!$B$2:$B$5657,0),7)</f>
        <v>CHECK</v>
      </c>
      <c r="I980" s="23" t="str" cm="1">
        <f t="array" ref="I980">INDEX(Lithologies!$A$2:$M$5657,MATCH(G980,Lithologies!$A$2:$A$5657&amp;" "&amp;Lithologies!$B$2:$B$5657,0),8)</f>
        <v>Unknown or No Record</v>
      </c>
      <c r="J980" s="27" t="str" cm="1">
        <f t="array" ref="J980">INDEX(Lithologies!$A$2:$M$5657,MATCH(G980,Lithologies!$A$2:$A$5657&amp;" "&amp;Lithologies!$B$2:$B$5657,0),9)</f>
        <v>Unknown or No Record</v>
      </c>
      <c r="K980" s="1"/>
    </row>
    <row r="981" spans="7:11" x14ac:dyDescent="0.25">
      <c r="G981" t="str">
        <v>Interval Not Sampled Fill</v>
      </c>
      <c r="H981" s="22" t="str" cm="1">
        <f t="array" ref="H981">INDEX(Lithologies!$A$2:$M$5657,MATCH(G981,Lithologies!$A$2:$A$5657&amp;" "&amp;Lithologies!$B$2:$B$5657,0),7)</f>
        <v>CHECK</v>
      </c>
      <c r="I981" s="23" t="str" cm="1">
        <f t="array" ref="I981">INDEX(Lithologies!$A$2:$M$5657,MATCH(G981,Lithologies!$A$2:$A$5657&amp;" "&amp;Lithologies!$B$2:$B$5657,0),8)</f>
        <v>Unknown or No Record</v>
      </c>
      <c r="J981" s="27" t="str" cm="1">
        <f t="array" ref="J981">INDEX(Lithologies!$A$2:$M$5657,MATCH(G981,Lithologies!$A$2:$A$5657&amp;" "&amp;Lithologies!$B$2:$B$5657,0),9)</f>
        <v>Unknown or No Record</v>
      </c>
      <c r="K981" s="1"/>
    </row>
    <row r="982" spans="7:11" x14ac:dyDescent="0.25">
      <c r="G982" t="str">
        <v>Interval Not Sampled Sandy</v>
      </c>
      <c r="H982" s="22" t="str" cm="1">
        <f t="array" ref="H982">INDEX(Lithologies!$A$2:$M$5657,MATCH(G982,Lithologies!$A$2:$A$5657&amp;" "&amp;Lithologies!$B$2:$B$5657,0),7)</f>
        <v>CHECK</v>
      </c>
      <c r="I982" s="23" t="str" cm="1">
        <f t="array" ref="I982">INDEX(Lithologies!$A$2:$M$5657,MATCH(G982,Lithologies!$A$2:$A$5657&amp;" "&amp;Lithologies!$B$2:$B$5657,0),8)</f>
        <v>Unknown or No Record</v>
      </c>
      <c r="J982" s="27" t="str" cm="1">
        <f t="array" ref="J982">INDEX(Lithologies!$A$2:$M$5657,MATCH(G982,Lithologies!$A$2:$A$5657&amp;" "&amp;Lithologies!$B$2:$B$5657,0),9)</f>
        <v>Unknown or No Record</v>
      </c>
      <c r="K982" s="1"/>
    </row>
    <row r="983" spans="7:11" x14ac:dyDescent="0.25">
      <c r="G983" t="str">
        <v>Interval Not Sampled W/Gravel</v>
      </c>
      <c r="H983" s="22" t="str" cm="1">
        <f t="array" ref="H983">INDEX(Lithologies!$A$2:$M$5657,MATCH(G983,Lithologies!$A$2:$A$5657&amp;" "&amp;Lithologies!$B$2:$B$5657,0),7)</f>
        <v>CHECK</v>
      </c>
      <c r="I983" s="23" t="str" cm="1">
        <f t="array" ref="I983">INDEX(Lithologies!$A$2:$M$5657,MATCH(G983,Lithologies!$A$2:$A$5657&amp;" "&amp;Lithologies!$B$2:$B$5657,0),8)</f>
        <v>Unknown or No Record</v>
      </c>
      <c r="J983" s="27" t="str" cm="1">
        <f t="array" ref="J983">INDEX(Lithologies!$A$2:$M$5657,MATCH(G983,Lithologies!$A$2:$A$5657&amp;" "&amp;Lithologies!$B$2:$B$5657,0),9)</f>
        <v>Unknown or No Record</v>
      </c>
      <c r="K983" s="1"/>
    </row>
    <row r="984" spans="7:11" x14ac:dyDescent="0.25">
      <c r="G984" t="str">
        <v>Interval Not Sampled W/Sand</v>
      </c>
      <c r="H984" s="22" t="str" cm="1">
        <f t="array" ref="H984">INDEX(Lithologies!$A$2:$M$5657,MATCH(G984,Lithologies!$A$2:$A$5657&amp;" "&amp;Lithologies!$B$2:$B$5657,0),7)</f>
        <v>CHECK</v>
      </c>
      <c r="I984" s="23" t="str" cm="1">
        <f t="array" ref="I984">INDEX(Lithologies!$A$2:$M$5657,MATCH(G984,Lithologies!$A$2:$A$5657&amp;" "&amp;Lithologies!$B$2:$B$5657,0),8)</f>
        <v>Unknown or No Record</v>
      </c>
      <c r="J984" s="27" t="str" cm="1">
        <f t="array" ref="J984">INDEX(Lithologies!$A$2:$M$5657,MATCH(G984,Lithologies!$A$2:$A$5657&amp;" "&amp;Lithologies!$B$2:$B$5657,0),9)</f>
        <v>Unknown or No Record</v>
      </c>
      <c r="K984" s="1"/>
    </row>
    <row r="985" spans="7:11" x14ac:dyDescent="0.25">
      <c r="G985" t="str">
        <v>Interval Not Sampled Water Bearing</v>
      </c>
      <c r="H985" s="22" t="str" cm="1">
        <f t="array" ref="H985">INDEX(Lithologies!$A$2:$M$5657,MATCH(G985,Lithologies!$A$2:$A$5657&amp;" "&amp;Lithologies!$B$2:$B$5657,0),7)</f>
        <v>CHECK</v>
      </c>
      <c r="I985" s="23" t="str" cm="1">
        <f t="array" ref="I985">INDEX(Lithologies!$A$2:$M$5657,MATCH(G985,Lithologies!$A$2:$A$5657&amp;" "&amp;Lithologies!$B$2:$B$5657,0),8)</f>
        <v>Unknown or No Record</v>
      </c>
      <c r="J985" s="27" t="str" cm="1">
        <f t="array" ref="J985">INDEX(Lithologies!$A$2:$M$5657,MATCH(G985,Lithologies!$A$2:$A$5657&amp;" "&amp;Lithologies!$B$2:$B$5657,0),9)</f>
        <v>Unknown or No Record</v>
      </c>
      <c r="K985" s="1"/>
    </row>
    <row r="986" spans="7:11" x14ac:dyDescent="0.25">
      <c r="G986" t="str">
        <v xml:space="preserve">Iron Formation </v>
      </c>
      <c r="H986" s="22" t="str" cm="1">
        <f t="array" ref="H986">INDEX(Lithologies!$A$2:$M$5657,MATCH(G986,Lithologies!$A$2:$A$5657&amp;" "&amp;Lithologies!$B$2:$B$5657,0),7)</f>
        <v>CHECK</v>
      </c>
      <c r="I986" s="23" t="str" cm="1">
        <f t="array" ref="I986">INDEX(Lithologies!$A$2:$M$5657,MATCH(G986,Lithologies!$A$2:$A$5657&amp;" "&amp;Lithologies!$B$2:$B$5657,0),8)</f>
        <v>Bedrock</v>
      </c>
      <c r="J986" s="27" t="str" cm="1">
        <f t="array" ref="J986">INDEX(Lithologies!$A$2:$M$5657,MATCH(G986,Lithologies!$A$2:$A$5657&amp;" "&amp;Lithologies!$B$2:$B$5657,0),9)</f>
        <v>Bedrock</v>
      </c>
      <c r="K986" s="1"/>
    </row>
    <row r="987" spans="7:11" x14ac:dyDescent="0.25">
      <c r="G987" t="str">
        <v>Iron Formation Broken</v>
      </c>
      <c r="H987" s="22" t="str" cm="1">
        <f t="array" ref="H987">INDEX(Lithologies!$A$2:$M$5657,MATCH(G987,Lithologies!$A$2:$A$5657&amp;" "&amp;Lithologies!$B$2:$B$5657,0),7)</f>
        <v>CHECK</v>
      </c>
      <c r="I987" s="23" t="str" cm="1">
        <f t="array" ref="I987">INDEX(Lithologies!$A$2:$M$5657,MATCH(G987,Lithologies!$A$2:$A$5657&amp;" "&amp;Lithologies!$B$2:$B$5657,0),8)</f>
        <v>Bedrock</v>
      </c>
      <c r="J987" s="27" t="str" cm="1">
        <f t="array" ref="J987">INDEX(Lithologies!$A$2:$M$5657,MATCH(G987,Lithologies!$A$2:$A$5657&amp;" "&amp;Lithologies!$B$2:$B$5657,0),9)</f>
        <v>Bedrock</v>
      </c>
      <c r="K987" s="1"/>
    </row>
    <row r="988" spans="7:11" x14ac:dyDescent="0.25">
      <c r="G988" t="str">
        <v>Iron Formation Coarse</v>
      </c>
      <c r="H988" s="22" t="str" cm="1">
        <f t="array" ref="H988">INDEX(Lithologies!$A$2:$M$5657,MATCH(G988,Lithologies!$A$2:$A$5657&amp;" "&amp;Lithologies!$B$2:$B$5657,0),7)</f>
        <v>CHECK</v>
      </c>
      <c r="I988" s="23" t="str" cm="1">
        <f t="array" ref="I988">INDEX(Lithologies!$A$2:$M$5657,MATCH(G988,Lithologies!$A$2:$A$5657&amp;" "&amp;Lithologies!$B$2:$B$5657,0),8)</f>
        <v>Gravel</v>
      </c>
      <c r="J988" s="27" t="str" cm="1">
        <f t="array" ref="J988">INDEX(Lithologies!$A$2:$M$5657,MATCH(G988,Lithologies!$A$2:$A$5657&amp;" "&amp;Lithologies!$B$2:$B$5657,0),9)</f>
        <v>Bedrock</v>
      </c>
      <c r="K988" s="1"/>
    </row>
    <row r="989" spans="7:11" x14ac:dyDescent="0.25">
      <c r="G989" t="str">
        <v>Iron Formation Dense</v>
      </c>
      <c r="H989" s="22" t="str" cm="1">
        <f t="array" ref="H989">INDEX(Lithologies!$A$2:$M$5657,MATCH(G989,Lithologies!$A$2:$A$5657&amp;" "&amp;Lithologies!$B$2:$B$5657,0),7)</f>
        <v>CHECK</v>
      </c>
      <c r="I989" s="23" t="str" cm="1">
        <f t="array" ref="I989">INDEX(Lithologies!$A$2:$M$5657,MATCH(G989,Lithologies!$A$2:$A$5657&amp;" "&amp;Lithologies!$B$2:$B$5657,0),8)</f>
        <v>Bedrock</v>
      </c>
      <c r="J989" s="27" t="str" cm="1">
        <f t="array" ref="J989">INDEX(Lithologies!$A$2:$M$5657,MATCH(G989,Lithologies!$A$2:$A$5657&amp;" "&amp;Lithologies!$B$2:$B$5657,0),9)</f>
        <v>Bedrock</v>
      </c>
      <c r="K989" s="1"/>
    </row>
    <row r="990" spans="7:11" x14ac:dyDescent="0.25">
      <c r="G990" t="str">
        <v>Iron Formation Fill</v>
      </c>
      <c r="H990" s="22" t="str" cm="1">
        <f t="array" ref="H990">INDEX(Lithologies!$A$2:$M$5657,MATCH(G990,Lithologies!$A$2:$A$5657&amp;" "&amp;Lithologies!$B$2:$B$5657,0),7)</f>
        <v>CHECK</v>
      </c>
      <c r="I990" s="23" t="str" cm="1">
        <f t="array" ref="I990">INDEX(Lithologies!$A$2:$M$5657,MATCH(G990,Lithologies!$A$2:$A$5657&amp;" "&amp;Lithologies!$B$2:$B$5657,0),8)</f>
        <v>Bedrock</v>
      </c>
      <c r="J990" s="27" t="str" cm="1">
        <f t="array" ref="J990">INDEX(Lithologies!$A$2:$M$5657,MATCH(G990,Lithologies!$A$2:$A$5657&amp;" "&amp;Lithologies!$B$2:$B$5657,0),9)</f>
        <v>Bedrock</v>
      </c>
      <c r="K990" s="1"/>
    </row>
    <row r="991" spans="7:11" x14ac:dyDescent="0.25">
      <c r="G991" t="str">
        <v>Iron Formation Firm</v>
      </c>
      <c r="H991" s="22" t="str" cm="1">
        <f t="array" ref="H991">INDEX(Lithologies!$A$2:$M$5657,MATCH(G991,Lithologies!$A$2:$A$5657&amp;" "&amp;Lithologies!$B$2:$B$5657,0),7)</f>
        <v>CHECK</v>
      </c>
      <c r="I991" s="23" t="str" cm="1">
        <f t="array" ref="I991">INDEX(Lithologies!$A$2:$M$5657,MATCH(G991,Lithologies!$A$2:$A$5657&amp;" "&amp;Lithologies!$B$2:$B$5657,0),8)</f>
        <v>Bedrock</v>
      </c>
      <c r="J991" s="27" t="str" cm="1">
        <f t="array" ref="J991">INDEX(Lithologies!$A$2:$M$5657,MATCH(G991,Lithologies!$A$2:$A$5657&amp;" "&amp;Lithologies!$B$2:$B$5657,0),9)</f>
        <v>Bedrock</v>
      </c>
      <c r="K991" s="1"/>
    </row>
    <row r="992" spans="7:11" x14ac:dyDescent="0.25">
      <c r="G992" t="str">
        <v>Iron Formation Hard</v>
      </c>
      <c r="H992" s="22" t="str" cm="1">
        <f t="array" ref="H992">INDEX(Lithologies!$A$2:$M$5657,MATCH(G992,Lithologies!$A$2:$A$5657&amp;" "&amp;Lithologies!$B$2:$B$5657,0),7)</f>
        <v>CHECK</v>
      </c>
      <c r="I992" s="23" t="str" cm="1">
        <f t="array" ref="I992">INDEX(Lithologies!$A$2:$M$5657,MATCH(G992,Lithologies!$A$2:$A$5657&amp;" "&amp;Lithologies!$B$2:$B$5657,0),8)</f>
        <v>Bedrock</v>
      </c>
      <c r="J992" s="27" t="str" cm="1">
        <f t="array" ref="J992">INDEX(Lithologies!$A$2:$M$5657,MATCH(G992,Lithologies!$A$2:$A$5657&amp;" "&amp;Lithologies!$B$2:$B$5657,0),9)</f>
        <v>Bedrock</v>
      </c>
      <c r="K992" s="1"/>
    </row>
    <row r="993" spans="7:11" x14ac:dyDescent="0.25">
      <c r="G993" t="str">
        <v>Iron Formation Sandy</v>
      </c>
      <c r="H993" s="22" t="str" cm="1">
        <f t="array" ref="H993">INDEX(Lithologies!$A$2:$M$5657,MATCH(G993,Lithologies!$A$2:$A$5657&amp;" "&amp;Lithologies!$B$2:$B$5657,0),7)</f>
        <v>CHECK</v>
      </c>
      <c r="I993" s="23" t="str" cm="1">
        <f t="array" ref="I993">INDEX(Lithologies!$A$2:$M$5657,MATCH(G993,Lithologies!$A$2:$A$5657&amp;" "&amp;Lithologies!$B$2:$B$5657,0),8)</f>
        <v>Sand &amp; Gravel</v>
      </c>
      <c r="J993" s="27" t="str" cm="1">
        <f t="array" ref="J993">INDEX(Lithologies!$A$2:$M$5657,MATCH(G993,Lithologies!$A$2:$A$5657&amp;" "&amp;Lithologies!$B$2:$B$5657,0),9)</f>
        <v>Bedrock</v>
      </c>
      <c r="K993" s="1"/>
    </row>
    <row r="994" spans="7:11" x14ac:dyDescent="0.25">
      <c r="G994" t="str">
        <v>Iron Formation Soft</v>
      </c>
      <c r="H994" s="22" t="str" cm="1">
        <f t="array" ref="H994">INDEX(Lithologies!$A$2:$M$5657,MATCH(G994,Lithologies!$A$2:$A$5657&amp;" "&amp;Lithologies!$B$2:$B$5657,0),7)</f>
        <v>CHECK</v>
      </c>
      <c r="I994" s="23" t="str" cm="1">
        <f t="array" ref="I994">INDEX(Lithologies!$A$2:$M$5657,MATCH(G994,Lithologies!$A$2:$A$5657&amp;" "&amp;Lithologies!$B$2:$B$5657,0),8)</f>
        <v>Bedrock</v>
      </c>
      <c r="J994" s="27" t="str" cm="1">
        <f t="array" ref="J994">INDEX(Lithologies!$A$2:$M$5657,MATCH(G994,Lithologies!$A$2:$A$5657&amp;" "&amp;Lithologies!$B$2:$B$5657,0),9)</f>
        <v>Bedrock</v>
      </c>
      <c r="K994" s="1"/>
    </row>
    <row r="995" spans="7:11" x14ac:dyDescent="0.25">
      <c r="G995" t="str">
        <v>Iron Formation W/Clay</v>
      </c>
      <c r="H995" s="22" t="str" cm="1">
        <f t="array" ref="H995">INDEX(Lithologies!$A$2:$M$5657,MATCH(G995,Lithologies!$A$2:$A$5657&amp;" "&amp;Lithologies!$B$2:$B$5657,0),7)</f>
        <v>CHECK</v>
      </c>
      <c r="I995" s="23" t="str" cm="1">
        <f t="array" ref="I995">INDEX(Lithologies!$A$2:$M$5657,MATCH(G995,Lithologies!$A$2:$A$5657&amp;" "&amp;Lithologies!$B$2:$B$5657,0),8)</f>
        <v>Diamicton</v>
      </c>
      <c r="J995" s="27" t="str" cm="1">
        <f t="array" ref="J995">INDEX(Lithologies!$A$2:$M$5657,MATCH(G995,Lithologies!$A$2:$A$5657&amp;" "&amp;Lithologies!$B$2:$B$5657,0),9)</f>
        <v>Bedrock</v>
      </c>
      <c r="K995" s="1"/>
    </row>
    <row r="996" spans="7:11" x14ac:dyDescent="0.25">
      <c r="G996" t="str">
        <v>Iron Formation W/Cobbles</v>
      </c>
      <c r="H996" s="22" t="str" cm="1">
        <f t="array" ref="H996">INDEX(Lithologies!$A$2:$M$5657,MATCH(G996,Lithologies!$A$2:$A$5657&amp;" "&amp;Lithologies!$B$2:$B$5657,0),7)</f>
        <v>CHECK</v>
      </c>
      <c r="I996" s="23" t="str" cm="1">
        <f t="array" ref="I996">INDEX(Lithologies!$A$2:$M$5657,MATCH(G996,Lithologies!$A$2:$A$5657&amp;" "&amp;Lithologies!$B$2:$B$5657,0),8)</f>
        <v>Gravel</v>
      </c>
      <c r="J996" s="27" t="str" cm="1">
        <f t="array" ref="J996">INDEX(Lithologies!$A$2:$M$5657,MATCH(G996,Lithologies!$A$2:$A$5657&amp;" "&amp;Lithologies!$B$2:$B$5657,0),9)</f>
        <v>Bedrock</v>
      </c>
      <c r="K996" s="1"/>
    </row>
    <row r="997" spans="7:11" x14ac:dyDescent="0.25">
      <c r="G997" t="str">
        <v>Iron Formation W/Dolomite</v>
      </c>
      <c r="H997" s="22" t="str" cm="1">
        <f t="array" ref="H997">INDEX(Lithologies!$A$2:$M$5657,MATCH(G997,Lithologies!$A$2:$A$5657&amp;" "&amp;Lithologies!$B$2:$B$5657,0),7)</f>
        <v>CHECK</v>
      </c>
      <c r="I997" s="23" t="str" cm="1">
        <f t="array" ref="I997">INDEX(Lithologies!$A$2:$M$5657,MATCH(G997,Lithologies!$A$2:$A$5657&amp;" "&amp;Lithologies!$B$2:$B$5657,0),8)</f>
        <v>Gravel</v>
      </c>
      <c r="J997" s="27" t="str" cm="1">
        <f t="array" ref="J997">INDEX(Lithologies!$A$2:$M$5657,MATCH(G997,Lithologies!$A$2:$A$5657&amp;" "&amp;Lithologies!$B$2:$B$5657,0),9)</f>
        <v>Bedrock</v>
      </c>
      <c r="K997" s="1"/>
    </row>
    <row r="998" spans="7:11" x14ac:dyDescent="0.25">
      <c r="G998" t="str">
        <v>Iron Formation W/Gravel</v>
      </c>
      <c r="H998" s="22" t="str" cm="1">
        <f t="array" ref="H998">INDEX(Lithologies!$A$2:$M$5657,MATCH(G998,Lithologies!$A$2:$A$5657&amp;" "&amp;Lithologies!$B$2:$B$5657,0),7)</f>
        <v>CHECK</v>
      </c>
      <c r="I998" s="23" t="str" cm="1">
        <f t="array" ref="I998">INDEX(Lithologies!$A$2:$M$5657,MATCH(G998,Lithologies!$A$2:$A$5657&amp;" "&amp;Lithologies!$B$2:$B$5657,0),8)</f>
        <v>Gravel</v>
      </c>
      <c r="J998" s="27" t="str" cm="1">
        <f t="array" ref="J998">INDEX(Lithologies!$A$2:$M$5657,MATCH(G998,Lithologies!$A$2:$A$5657&amp;" "&amp;Lithologies!$B$2:$B$5657,0),9)</f>
        <v>Bedrock</v>
      </c>
      <c r="K998" s="1"/>
    </row>
    <row r="999" spans="7:11" x14ac:dyDescent="0.25">
      <c r="G999" t="str">
        <v>Iron Formation W/Gypsum</v>
      </c>
      <c r="H999" s="22" t="str" cm="1">
        <f t="array" ref="H999">INDEX(Lithologies!$A$2:$M$5657,MATCH(G999,Lithologies!$A$2:$A$5657&amp;" "&amp;Lithologies!$B$2:$B$5657,0),7)</f>
        <v>CHECK</v>
      </c>
      <c r="I999" s="23" t="str" cm="1">
        <f t="array" ref="I999">INDEX(Lithologies!$A$2:$M$5657,MATCH(G999,Lithologies!$A$2:$A$5657&amp;" "&amp;Lithologies!$B$2:$B$5657,0),8)</f>
        <v>Gravel</v>
      </c>
      <c r="J999" s="27" t="str" cm="1">
        <f t="array" ref="J999">INDEX(Lithologies!$A$2:$M$5657,MATCH(G999,Lithologies!$A$2:$A$5657&amp;" "&amp;Lithologies!$B$2:$B$5657,0),9)</f>
        <v>Bedrock</v>
      </c>
      <c r="K999" s="1"/>
    </row>
    <row r="1000" spans="7:11" x14ac:dyDescent="0.25">
      <c r="G1000" t="str">
        <v>Iron Formation W/Limestone</v>
      </c>
      <c r="H1000" s="22" t="str" cm="1">
        <f t="array" ref="H1000">INDEX(Lithologies!$A$2:$M$5657,MATCH(G1000,Lithologies!$A$2:$A$5657&amp;" "&amp;Lithologies!$B$2:$B$5657,0),7)</f>
        <v>CHECK</v>
      </c>
      <c r="I1000" s="23" t="str" cm="1">
        <f t="array" ref="I1000">INDEX(Lithologies!$A$2:$M$5657,MATCH(G1000,Lithologies!$A$2:$A$5657&amp;" "&amp;Lithologies!$B$2:$B$5657,0),8)</f>
        <v>Gravel</v>
      </c>
      <c r="J1000" s="27" t="str" cm="1">
        <f t="array" ref="J1000">INDEX(Lithologies!$A$2:$M$5657,MATCH(G1000,Lithologies!$A$2:$A$5657&amp;" "&amp;Lithologies!$B$2:$B$5657,0),9)</f>
        <v>Bedrock</v>
      </c>
      <c r="K1000" s="1"/>
    </row>
    <row r="1001" spans="7:11" x14ac:dyDescent="0.25">
      <c r="G1001" t="str">
        <v>Iron Formation W/Pyrite</v>
      </c>
      <c r="H1001" s="22" t="str" cm="1">
        <f t="array" ref="H1001">INDEX(Lithologies!$A$2:$M$5657,MATCH(G1001,Lithologies!$A$2:$A$5657&amp;" "&amp;Lithologies!$B$2:$B$5657,0),7)</f>
        <v>CHECK</v>
      </c>
      <c r="I1001" s="23" t="str" cm="1">
        <f t="array" ref="I1001">INDEX(Lithologies!$A$2:$M$5657,MATCH(G1001,Lithologies!$A$2:$A$5657&amp;" "&amp;Lithologies!$B$2:$B$5657,0),8)</f>
        <v>Bedrock</v>
      </c>
      <c r="J1001" s="27" t="str" cm="1">
        <f t="array" ref="J1001">INDEX(Lithologies!$A$2:$M$5657,MATCH(G1001,Lithologies!$A$2:$A$5657&amp;" "&amp;Lithologies!$B$2:$B$5657,0),9)</f>
        <v>Bedrock</v>
      </c>
      <c r="K1001" s="1"/>
    </row>
    <row r="1002" spans="7:11" x14ac:dyDescent="0.25">
      <c r="G1002" t="str">
        <v>Iron Formation W/Sand</v>
      </c>
      <c r="H1002" s="22" t="str" cm="1">
        <f t="array" ref="H1002">INDEX(Lithologies!$A$2:$M$5657,MATCH(G1002,Lithologies!$A$2:$A$5657&amp;" "&amp;Lithologies!$B$2:$B$5657,0),7)</f>
        <v>CHECK</v>
      </c>
      <c r="I1002" s="23" t="str" cm="1">
        <f t="array" ref="I1002">INDEX(Lithologies!$A$2:$M$5657,MATCH(G1002,Lithologies!$A$2:$A$5657&amp;" "&amp;Lithologies!$B$2:$B$5657,0),8)</f>
        <v>Sand &amp; Gravel</v>
      </c>
      <c r="J1002" s="27" t="str" cm="1">
        <f t="array" ref="J1002">INDEX(Lithologies!$A$2:$M$5657,MATCH(G1002,Lithologies!$A$2:$A$5657&amp;" "&amp;Lithologies!$B$2:$B$5657,0),9)</f>
        <v>Bedrock</v>
      </c>
      <c r="K1002" s="1"/>
    </row>
    <row r="1003" spans="7:11" x14ac:dyDescent="0.25">
      <c r="G1003" t="str">
        <v>Iron Formation W/Sandstone</v>
      </c>
      <c r="H1003" s="22" t="str" cm="1">
        <f t="array" ref="H1003">INDEX(Lithologies!$A$2:$M$5657,MATCH(G1003,Lithologies!$A$2:$A$5657&amp;" "&amp;Lithologies!$B$2:$B$5657,0),7)</f>
        <v>CHECK</v>
      </c>
      <c r="I1003" s="23" t="str" cm="1">
        <f t="array" ref="I1003">INDEX(Lithologies!$A$2:$M$5657,MATCH(G1003,Lithologies!$A$2:$A$5657&amp;" "&amp;Lithologies!$B$2:$B$5657,0),8)</f>
        <v>Gravel</v>
      </c>
      <c r="J1003" s="27" t="str" cm="1">
        <f t="array" ref="J1003">INDEX(Lithologies!$A$2:$M$5657,MATCH(G1003,Lithologies!$A$2:$A$5657&amp;" "&amp;Lithologies!$B$2:$B$5657,0),9)</f>
        <v>Bedrock</v>
      </c>
      <c r="K1003" s="1"/>
    </row>
    <row r="1004" spans="7:11" x14ac:dyDescent="0.25">
      <c r="G1004" t="str">
        <v>Iron Formation W/Shale</v>
      </c>
      <c r="H1004" s="22" t="str" cm="1">
        <f t="array" ref="H1004">INDEX(Lithologies!$A$2:$M$5657,MATCH(G1004,Lithologies!$A$2:$A$5657&amp;" "&amp;Lithologies!$B$2:$B$5657,0),7)</f>
        <v>CHECK</v>
      </c>
      <c r="I1004" s="23" t="str" cm="1">
        <f t="array" ref="I1004">INDEX(Lithologies!$A$2:$M$5657,MATCH(G1004,Lithologies!$A$2:$A$5657&amp;" "&amp;Lithologies!$B$2:$B$5657,0),8)</f>
        <v>Gravel</v>
      </c>
      <c r="J1004" s="27" t="str" cm="1">
        <f t="array" ref="J1004">INDEX(Lithologies!$A$2:$M$5657,MATCH(G1004,Lithologies!$A$2:$A$5657&amp;" "&amp;Lithologies!$B$2:$B$5657,0),9)</f>
        <v>Bedrock</v>
      </c>
      <c r="K1004" s="1"/>
    </row>
    <row r="1005" spans="7:11" x14ac:dyDescent="0.25">
      <c r="G1005" t="str">
        <v>Iron Formation W/Stones</v>
      </c>
      <c r="H1005" s="22" t="str" cm="1">
        <f t="array" ref="H1005">INDEX(Lithologies!$A$2:$M$5657,MATCH(G1005,Lithologies!$A$2:$A$5657&amp;" "&amp;Lithologies!$B$2:$B$5657,0),7)</f>
        <v>CHECK</v>
      </c>
      <c r="I1005" s="23" t="str" cm="1">
        <f t="array" ref="I1005">INDEX(Lithologies!$A$2:$M$5657,MATCH(G1005,Lithologies!$A$2:$A$5657&amp;" "&amp;Lithologies!$B$2:$B$5657,0),8)</f>
        <v>Gravel</v>
      </c>
      <c r="J1005" s="27" t="str" cm="1">
        <f t="array" ref="J1005">INDEX(Lithologies!$A$2:$M$5657,MATCH(G1005,Lithologies!$A$2:$A$5657&amp;" "&amp;Lithologies!$B$2:$B$5657,0),9)</f>
        <v>Bedrock</v>
      </c>
      <c r="K1005" s="1"/>
    </row>
    <row r="1006" spans="7:11" x14ac:dyDescent="0.25">
      <c r="G1006" t="str">
        <v>Iron Formation Water Bearing</v>
      </c>
      <c r="H1006" s="22" t="str" cm="1">
        <f t="array" ref="H1006">INDEX(Lithologies!$A$2:$M$5657,MATCH(G1006,Lithologies!$A$2:$A$5657&amp;" "&amp;Lithologies!$B$2:$B$5657,0),7)</f>
        <v>CHECK</v>
      </c>
      <c r="I1006" s="23" t="str" cm="1">
        <f t="array" ref="I1006">INDEX(Lithologies!$A$2:$M$5657,MATCH(G1006,Lithologies!$A$2:$A$5657&amp;" "&amp;Lithologies!$B$2:$B$5657,0),8)</f>
        <v>Bedrock</v>
      </c>
      <c r="J1006" s="27" t="str" cm="1">
        <f t="array" ref="J1006">INDEX(Lithologies!$A$2:$M$5657,MATCH(G1006,Lithologies!$A$2:$A$5657&amp;" "&amp;Lithologies!$B$2:$B$5657,0),9)</f>
        <v>Bedrock</v>
      </c>
      <c r="K1006" s="1"/>
    </row>
    <row r="1007" spans="7:11" x14ac:dyDescent="0.25">
      <c r="G1007" t="str">
        <v xml:space="preserve">Limestone </v>
      </c>
      <c r="H1007" s="22" t="str" cm="1">
        <f t="array" ref="H1007">INDEX(Lithologies!$A$2:$M$5657,MATCH(G1007,Lithologies!$A$2:$A$5657&amp;" "&amp;Lithologies!$B$2:$B$5657,0),7)</f>
        <v>CHECK</v>
      </c>
      <c r="I1007" s="23" t="str" cm="1">
        <f t="array" ref="I1007">INDEX(Lithologies!$A$2:$M$5657,MATCH(G1007,Lithologies!$A$2:$A$5657&amp;" "&amp;Lithologies!$B$2:$B$5657,0),8)</f>
        <v>Bedrock</v>
      </c>
      <c r="J1007" s="27" t="str" cm="1">
        <f t="array" ref="J1007">INDEX(Lithologies!$A$2:$M$5657,MATCH(G1007,Lithologies!$A$2:$A$5657&amp;" "&amp;Lithologies!$B$2:$B$5657,0),9)</f>
        <v>Bedrock</v>
      </c>
      <c r="K1007" s="1"/>
    </row>
    <row r="1008" spans="7:11" x14ac:dyDescent="0.25">
      <c r="G1008" t="str">
        <v>Limestone Broken</v>
      </c>
      <c r="H1008" s="22" t="str" cm="1">
        <f t="array" ref="H1008">INDEX(Lithologies!$A$2:$M$5657,MATCH(G1008,Lithologies!$A$2:$A$5657&amp;" "&amp;Lithologies!$B$2:$B$5657,0),7)</f>
        <v>CHECK</v>
      </c>
      <c r="I1008" s="23" t="str" cm="1">
        <f t="array" ref="I1008">INDEX(Lithologies!$A$2:$M$5657,MATCH(G1008,Lithologies!$A$2:$A$5657&amp;" "&amp;Lithologies!$B$2:$B$5657,0),8)</f>
        <v>Bedrock</v>
      </c>
      <c r="J1008" s="27" t="str" cm="1">
        <f t="array" ref="J1008">INDEX(Lithologies!$A$2:$M$5657,MATCH(G1008,Lithologies!$A$2:$A$5657&amp;" "&amp;Lithologies!$B$2:$B$5657,0),9)</f>
        <v>Bedrock</v>
      </c>
      <c r="K1008" s="1"/>
    </row>
    <row r="1009" spans="7:11" x14ac:dyDescent="0.25">
      <c r="G1009" t="str">
        <v>Limestone Cemented</v>
      </c>
      <c r="H1009" s="22" t="str" cm="1">
        <f t="array" ref="H1009">INDEX(Lithologies!$A$2:$M$5657,MATCH(G1009,Lithologies!$A$2:$A$5657&amp;" "&amp;Lithologies!$B$2:$B$5657,0),7)</f>
        <v>CHECK</v>
      </c>
      <c r="I1009" s="23" t="str" cm="1">
        <f t="array" ref="I1009">INDEX(Lithologies!$A$2:$M$5657,MATCH(G1009,Lithologies!$A$2:$A$5657&amp;" "&amp;Lithologies!$B$2:$B$5657,0),8)</f>
        <v>Bedrock</v>
      </c>
      <c r="J1009" s="27" t="str" cm="1">
        <f t="array" ref="J1009">INDEX(Lithologies!$A$2:$M$5657,MATCH(G1009,Lithologies!$A$2:$A$5657&amp;" "&amp;Lithologies!$B$2:$B$5657,0),9)</f>
        <v>Bedrock</v>
      </c>
      <c r="K1009" s="1"/>
    </row>
    <row r="1010" spans="7:11" x14ac:dyDescent="0.25">
      <c r="G1010" t="str">
        <v>Limestone Clayey</v>
      </c>
      <c r="H1010" s="22" t="str" cm="1">
        <f t="array" ref="H1010">INDEX(Lithologies!$A$2:$M$5657,MATCH(G1010,Lithologies!$A$2:$A$5657&amp;" "&amp;Lithologies!$B$2:$B$5657,0),7)</f>
        <v>CHECK</v>
      </c>
      <c r="I1010" s="23" t="str" cm="1">
        <f t="array" ref="I1010">INDEX(Lithologies!$A$2:$M$5657,MATCH(G1010,Lithologies!$A$2:$A$5657&amp;" "&amp;Lithologies!$B$2:$B$5657,0),8)</f>
        <v>Bedrock</v>
      </c>
      <c r="J1010" s="27" t="str" cm="1">
        <f t="array" ref="J1010">INDEX(Lithologies!$A$2:$M$5657,MATCH(G1010,Lithologies!$A$2:$A$5657&amp;" "&amp;Lithologies!$B$2:$B$5657,0),9)</f>
        <v>Bedrock</v>
      </c>
      <c r="K1010" s="1"/>
    </row>
    <row r="1011" spans="7:11" x14ac:dyDescent="0.25">
      <c r="G1011" t="str">
        <v>Limestone Coarse</v>
      </c>
      <c r="H1011" s="22" t="str" cm="1">
        <f t="array" ref="H1011">INDEX(Lithologies!$A$2:$M$5657,MATCH(G1011,Lithologies!$A$2:$A$5657&amp;" "&amp;Lithologies!$B$2:$B$5657,0),7)</f>
        <v>CHECK</v>
      </c>
      <c r="I1011" s="23" t="str" cm="1">
        <f t="array" ref="I1011">INDEX(Lithologies!$A$2:$M$5657,MATCH(G1011,Lithologies!$A$2:$A$5657&amp;" "&amp;Lithologies!$B$2:$B$5657,0),8)</f>
        <v>Bedrock</v>
      </c>
      <c r="J1011" s="27" t="str" cm="1">
        <f t="array" ref="J1011">INDEX(Lithologies!$A$2:$M$5657,MATCH(G1011,Lithologies!$A$2:$A$5657&amp;" "&amp;Lithologies!$B$2:$B$5657,0),9)</f>
        <v>Bedrock</v>
      </c>
      <c r="K1011" s="1"/>
    </row>
    <row r="1012" spans="7:11" x14ac:dyDescent="0.25">
      <c r="G1012" t="str">
        <v>Limestone Dense</v>
      </c>
      <c r="H1012" s="22" t="str" cm="1">
        <f t="array" ref="H1012">INDEX(Lithologies!$A$2:$M$5657,MATCH(G1012,Lithologies!$A$2:$A$5657&amp;" "&amp;Lithologies!$B$2:$B$5657,0),7)</f>
        <v>CHECK</v>
      </c>
      <c r="I1012" s="23" t="str" cm="1">
        <f t="array" ref="I1012">INDEX(Lithologies!$A$2:$M$5657,MATCH(G1012,Lithologies!$A$2:$A$5657&amp;" "&amp;Lithologies!$B$2:$B$5657,0),8)</f>
        <v>Bedrock</v>
      </c>
      <c r="J1012" s="27" t="str" cm="1">
        <f t="array" ref="J1012">INDEX(Lithologies!$A$2:$M$5657,MATCH(G1012,Lithologies!$A$2:$A$5657&amp;" "&amp;Lithologies!$B$2:$B$5657,0),9)</f>
        <v>Bedrock</v>
      </c>
      <c r="K1012" s="1"/>
    </row>
    <row r="1013" spans="7:11" x14ac:dyDescent="0.25">
      <c r="G1013" t="str">
        <v>Limestone Dolomitic</v>
      </c>
      <c r="H1013" s="22" t="str" cm="1">
        <f t="array" ref="H1013">INDEX(Lithologies!$A$2:$M$5657,MATCH(G1013,Lithologies!$A$2:$A$5657&amp;" "&amp;Lithologies!$B$2:$B$5657,0),7)</f>
        <v>CHECK</v>
      </c>
      <c r="I1013" s="23" t="str" cm="1">
        <f t="array" ref="I1013">INDEX(Lithologies!$A$2:$M$5657,MATCH(G1013,Lithologies!$A$2:$A$5657&amp;" "&amp;Lithologies!$B$2:$B$5657,0),8)</f>
        <v>Bedrock</v>
      </c>
      <c r="J1013" s="27" t="str" cm="1">
        <f t="array" ref="J1013">INDEX(Lithologies!$A$2:$M$5657,MATCH(G1013,Lithologies!$A$2:$A$5657&amp;" "&amp;Lithologies!$B$2:$B$5657,0),9)</f>
        <v>Bedrock</v>
      </c>
      <c r="K1013" s="1"/>
    </row>
    <row r="1014" spans="7:11" x14ac:dyDescent="0.25">
      <c r="G1014" t="str">
        <v>Limestone Dry</v>
      </c>
      <c r="H1014" s="22" t="str" cm="1">
        <f t="array" ref="H1014">INDEX(Lithologies!$A$2:$M$5657,MATCH(G1014,Lithologies!$A$2:$A$5657&amp;" "&amp;Lithologies!$B$2:$B$5657,0),7)</f>
        <v>CHECK</v>
      </c>
      <c r="I1014" s="23" t="str" cm="1">
        <f t="array" ref="I1014">INDEX(Lithologies!$A$2:$M$5657,MATCH(G1014,Lithologies!$A$2:$A$5657&amp;" "&amp;Lithologies!$B$2:$B$5657,0),8)</f>
        <v>Bedrock</v>
      </c>
      <c r="J1014" s="27" t="str" cm="1">
        <f t="array" ref="J1014">INDEX(Lithologies!$A$2:$M$5657,MATCH(G1014,Lithologies!$A$2:$A$5657&amp;" "&amp;Lithologies!$B$2:$B$5657,0),9)</f>
        <v>Bedrock</v>
      </c>
      <c r="K1014" s="1"/>
    </row>
    <row r="1015" spans="7:11" x14ac:dyDescent="0.25">
      <c r="G1015" t="str">
        <v>Limestone Fill</v>
      </c>
      <c r="H1015" s="22" t="str" cm="1">
        <f t="array" ref="H1015">INDEX(Lithologies!$A$2:$M$5657,MATCH(G1015,Lithologies!$A$2:$A$5657&amp;" "&amp;Lithologies!$B$2:$B$5657,0),7)</f>
        <v>CHECK</v>
      </c>
      <c r="I1015" s="23" t="str" cm="1">
        <f t="array" ref="I1015">INDEX(Lithologies!$A$2:$M$5657,MATCH(G1015,Lithologies!$A$2:$A$5657&amp;" "&amp;Lithologies!$B$2:$B$5657,0),8)</f>
        <v>Bedrock</v>
      </c>
      <c r="J1015" s="27" t="str" cm="1">
        <f t="array" ref="J1015">INDEX(Lithologies!$A$2:$M$5657,MATCH(G1015,Lithologies!$A$2:$A$5657&amp;" "&amp;Lithologies!$B$2:$B$5657,0),9)</f>
        <v>Bedrock</v>
      </c>
      <c r="K1015" s="1"/>
    </row>
    <row r="1016" spans="7:11" x14ac:dyDescent="0.25">
      <c r="G1016" t="str">
        <v>Limestone Fine</v>
      </c>
      <c r="H1016" s="22" t="str" cm="1">
        <f t="array" ref="H1016">INDEX(Lithologies!$A$2:$M$5657,MATCH(G1016,Lithologies!$A$2:$A$5657&amp;" "&amp;Lithologies!$B$2:$B$5657,0),7)</f>
        <v>CHECK</v>
      </c>
      <c r="I1016" s="23" t="str" cm="1">
        <f t="array" ref="I1016">INDEX(Lithologies!$A$2:$M$5657,MATCH(G1016,Lithologies!$A$2:$A$5657&amp;" "&amp;Lithologies!$B$2:$B$5657,0),8)</f>
        <v>Bedrock</v>
      </c>
      <c r="J1016" s="27" t="str" cm="1">
        <f t="array" ref="J1016">INDEX(Lithologies!$A$2:$M$5657,MATCH(G1016,Lithologies!$A$2:$A$5657&amp;" "&amp;Lithologies!$B$2:$B$5657,0),9)</f>
        <v>Bedrock</v>
      </c>
      <c r="K1016" s="1"/>
    </row>
    <row r="1017" spans="7:11" x14ac:dyDescent="0.25">
      <c r="G1017" t="str">
        <v>Limestone Fine To Medium</v>
      </c>
      <c r="H1017" s="22" t="str" cm="1">
        <f t="array" ref="H1017">INDEX(Lithologies!$A$2:$M$5657,MATCH(G1017,Lithologies!$A$2:$A$5657&amp;" "&amp;Lithologies!$B$2:$B$5657,0),7)</f>
        <v>CHECK</v>
      </c>
      <c r="I1017" s="23" t="str" cm="1">
        <f t="array" ref="I1017">INDEX(Lithologies!$A$2:$M$5657,MATCH(G1017,Lithologies!$A$2:$A$5657&amp;" "&amp;Lithologies!$B$2:$B$5657,0),8)</f>
        <v>Bedrock</v>
      </c>
      <c r="J1017" s="27" t="str" cm="1">
        <f t="array" ref="J1017">INDEX(Lithologies!$A$2:$M$5657,MATCH(G1017,Lithologies!$A$2:$A$5657&amp;" "&amp;Lithologies!$B$2:$B$5657,0),9)</f>
        <v>Bedrock</v>
      </c>
      <c r="K1017" s="1"/>
    </row>
    <row r="1018" spans="7:11" x14ac:dyDescent="0.25">
      <c r="G1018" t="str">
        <v>Limestone Firm</v>
      </c>
      <c r="H1018" s="22" t="str" cm="1">
        <f t="array" ref="H1018">INDEX(Lithologies!$A$2:$M$5657,MATCH(G1018,Lithologies!$A$2:$A$5657&amp;" "&amp;Lithologies!$B$2:$B$5657,0),7)</f>
        <v>CHECK</v>
      </c>
      <c r="I1018" s="23" t="str" cm="1">
        <f t="array" ref="I1018">INDEX(Lithologies!$A$2:$M$5657,MATCH(G1018,Lithologies!$A$2:$A$5657&amp;" "&amp;Lithologies!$B$2:$B$5657,0),8)</f>
        <v>Bedrock</v>
      </c>
      <c r="J1018" s="27" t="str" cm="1">
        <f t="array" ref="J1018">INDEX(Lithologies!$A$2:$M$5657,MATCH(G1018,Lithologies!$A$2:$A$5657&amp;" "&amp;Lithologies!$B$2:$B$5657,0),9)</f>
        <v>Bedrock</v>
      </c>
      <c r="K1018" s="1"/>
    </row>
    <row r="1019" spans="7:11" x14ac:dyDescent="0.25">
      <c r="G1019" t="str">
        <v>Limestone Fractured</v>
      </c>
      <c r="H1019" s="22" t="str" cm="1">
        <f t="array" ref="H1019">INDEX(Lithologies!$A$2:$M$5657,MATCH(G1019,Lithologies!$A$2:$A$5657&amp;" "&amp;Lithologies!$B$2:$B$5657,0),7)</f>
        <v>CHECK</v>
      </c>
      <c r="I1019" s="23" t="str" cm="1">
        <f t="array" ref="I1019">INDEX(Lithologies!$A$2:$M$5657,MATCH(G1019,Lithologies!$A$2:$A$5657&amp;" "&amp;Lithologies!$B$2:$B$5657,0),8)</f>
        <v>Bedrock</v>
      </c>
      <c r="J1019" s="27" t="str" cm="1">
        <f t="array" ref="J1019">INDEX(Lithologies!$A$2:$M$5657,MATCH(G1019,Lithologies!$A$2:$A$5657&amp;" "&amp;Lithologies!$B$2:$B$5657,0),9)</f>
        <v>Bedrock</v>
      </c>
      <c r="K1019" s="1"/>
    </row>
    <row r="1020" spans="7:11" x14ac:dyDescent="0.25">
      <c r="G1020" t="str">
        <v>Limestone Gravely</v>
      </c>
      <c r="H1020" s="22" t="str" cm="1">
        <f t="array" ref="H1020">INDEX(Lithologies!$A$2:$M$5657,MATCH(G1020,Lithologies!$A$2:$A$5657&amp;" "&amp;Lithologies!$B$2:$B$5657,0),7)</f>
        <v>CHECK</v>
      </c>
      <c r="I1020" s="23" t="str" cm="1">
        <f t="array" ref="I1020">INDEX(Lithologies!$A$2:$M$5657,MATCH(G1020,Lithologies!$A$2:$A$5657&amp;" "&amp;Lithologies!$B$2:$B$5657,0),8)</f>
        <v>Bedrock</v>
      </c>
      <c r="J1020" s="27" t="str" cm="1">
        <f t="array" ref="J1020">INDEX(Lithologies!$A$2:$M$5657,MATCH(G1020,Lithologies!$A$2:$A$5657&amp;" "&amp;Lithologies!$B$2:$B$5657,0),9)</f>
        <v>Bedrock</v>
      </c>
      <c r="K1020" s="1"/>
    </row>
    <row r="1021" spans="7:11" x14ac:dyDescent="0.25">
      <c r="G1021" t="str">
        <v>Limestone Gummy</v>
      </c>
      <c r="H1021" s="22" t="str" cm="1">
        <f t="array" ref="H1021">INDEX(Lithologies!$A$2:$M$5657,MATCH(G1021,Lithologies!$A$2:$A$5657&amp;" "&amp;Lithologies!$B$2:$B$5657,0),7)</f>
        <v>CHECK</v>
      </c>
      <c r="I1021" s="23" t="str" cm="1">
        <f t="array" ref="I1021">INDEX(Lithologies!$A$2:$M$5657,MATCH(G1021,Lithologies!$A$2:$A$5657&amp;" "&amp;Lithologies!$B$2:$B$5657,0),8)</f>
        <v>Bedrock</v>
      </c>
      <c r="J1021" s="27" t="str" cm="1">
        <f t="array" ref="J1021">INDEX(Lithologies!$A$2:$M$5657,MATCH(G1021,Lithologies!$A$2:$A$5657&amp;" "&amp;Lithologies!$B$2:$B$5657,0),9)</f>
        <v>Bedrock</v>
      </c>
      <c r="K1021" s="1"/>
    </row>
    <row r="1022" spans="7:11" x14ac:dyDescent="0.25">
      <c r="G1022" t="str">
        <v>Limestone Hard</v>
      </c>
      <c r="H1022" s="22" t="str" cm="1">
        <f t="array" ref="H1022">INDEX(Lithologies!$A$2:$M$5657,MATCH(G1022,Lithologies!$A$2:$A$5657&amp;" "&amp;Lithologies!$B$2:$B$5657,0),7)</f>
        <v>CHECK</v>
      </c>
      <c r="I1022" s="23" t="str" cm="1">
        <f t="array" ref="I1022">INDEX(Lithologies!$A$2:$M$5657,MATCH(G1022,Lithologies!$A$2:$A$5657&amp;" "&amp;Lithologies!$B$2:$B$5657,0),8)</f>
        <v>Bedrock</v>
      </c>
      <c r="J1022" s="27" t="str" cm="1">
        <f t="array" ref="J1022">INDEX(Lithologies!$A$2:$M$5657,MATCH(G1022,Lithologies!$A$2:$A$5657&amp;" "&amp;Lithologies!$B$2:$B$5657,0),9)</f>
        <v>Bedrock</v>
      </c>
      <c r="K1022" s="1"/>
    </row>
    <row r="1023" spans="7:11" x14ac:dyDescent="0.25">
      <c r="G1023" t="str">
        <v>Limestone Heaving/Quick</v>
      </c>
      <c r="H1023" s="22" t="str" cm="1">
        <f t="array" ref="H1023">INDEX(Lithologies!$A$2:$M$5657,MATCH(G1023,Lithologies!$A$2:$A$5657&amp;" "&amp;Lithologies!$B$2:$B$5657,0),7)</f>
        <v>CHECK</v>
      </c>
      <c r="I1023" s="23" t="str" cm="1">
        <f t="array" ref="I1023">INDEX(Lithologies!$A$2:$M$5657,MATCH(G1023,Lithologies!$A$2:$A$5657&amp;" "&amp;Lithologies!$B$2:$B$5657,0),8)</f>
        <v>Bedrock</v>
      </c>
      <c r="J1023" s="27" t="str" cm="1">
        <f t="array" ref="J1023">INDEX(Lithologies!$A$2:$M$5657,MATCH(G1023,Lithologies!$A$2:$A$5657&amp;" "&amp;Lithologies!$B$2:$B$5657,0),9)</f>
        <v>Bedrock</v>
      </c>
      <c r="K1023" s="1"/>
    </row>
    <row r="1024" spans="7:11" x14ac:dyDescent="0.25">
      <c r="G1024" t="str">
        <v>Limestone Karst</v>
      </c>
      <c r="H1024" s="22" t="str" cm="1">
        <f t="array" ref="H1024">INDEX(Lithologies!$A$2:$M$5657,MATCH(G1024,Lithologies!$A$2:$A$5657&amp;" "&amp;Lithologies!$B$2:$B$5657,0),7)</f>
        <v>CHECK</v>
      </c>
      <c r="I1024" s="23" t="str" cm="1">
        <f t="array" ref="I1024">INDEX(Lithologies!$A$2:$M$5657,MATCH(G1024,Lithologies!$A$2:$A$5657&amp;" "&amp;Lithologies!$B$2:$B$5657,0),8)</f>
        <v>Bedrock</v>
      </c>
      <c r="J1024" s="27" t="str" cm="1">
        <f t="array" ref="J1024">INDEX(Lithologies!$A$2:$M$5657,MATCH(G1024,Lithologies!$A$2:$A$5657&amp;" "&amp;Lithologies!$B$2:$B$5657,0),9)</f>
        <v>Bedrock</v>
      </c>
      <c r="K1024" s="1"/>
    </row>
    <row r="1025" spans="7:11" x14ac:dyDescent="0.25">
      <c r="G1025" t="str">
        <v>Limestone Layered</v>
      </c>
      <c r="H1025" s="22" t="str" cm="1">
        <f t="array" ref="H1025">INDEX(Lithologies!$A$2:$M$5657,MATCH(G1025,Lithologies!$A$2:$A$5657&amp;" "&amp;Lithologies!$B$2:$B$5657,0),7)</f>
        <v>CHECK</v>
      </c>
      <c r="I1025" s="23" t="str" cm="1">
        <f t="array" ref="I1025">INDEX(Lithologies!$A$2:$M$5657,MATCH(G1025,Lithologies!$A$2:$A$5657&amp;" "&amp;Lithologies!$B$2:$B$5657,0),8)</f>
        <v>Bedrock</v>
      </c>
      <c r="J1025" s="27" t="str" cm="1">
        <f t="array" ref="J1025">INDEX(Lithologies!$A$2:$M$5657,MATCH(G1025,Lithologies!$A$2:$A$5657&amp;" "&amp;Lithologies!$B$2:$B$5657,0),9)</f>
        <v>Bedrock</v>
      </c>
      <c r="K1025" s="1"/>
    </row>
    <row r="1026" spans="7:11" x14ac:dyDescent="0.25">
      <c r="G1026" t="str">
        <v>Limestone Medium</v>
      </c>
      <c r="H1026" s="22" t="str" cm="1">
        <f t="array" ref="H1026">INDEX(Lithologies!$A$2:$M$5657,MATCH(G1026,Lithologies!$A$2:$A$5657&amp;" "&amp;Lithologies!$B$2:$B$5657,0),7)</f>
        <v>CHECK</v>
      </c>
      <c r="I1026" s="23" t="str" cm="1">
        <f t="array" ref="I1026">INDEX(Lithologies!$A$2:$M$5657,MATCH(G1026,Lithologies!$A$2:$A$5657&amp;" "&amp;Lithologies!$B$2:$B$5657,0),8)</f>
        <v>Bedrock</v>
      </c>
      <c r="J1026" s="27" t="str" cm="1">
        <f t="array" ref="J1026">INDEX(Lithologies!$A$2:$M$5657,MATCH(G1026,Lithologies!$A$2:$A$5657&amp;" "&amp;Lithologies!$B$2:$B$5657,0),9)</f>
        <v>Bedrock</v>
      </c>
      <c r="K1026" s="1"/>
    </row>
    <row r="1027" spans="7:11" x14ac:dyDescent="0.25">
      <c r="G1027" t="str">
        <v>Limestone Medium To Coarse</v>
      </c>
      <c r="H1027" s="22" t="str" cm="1">
        <f t="array" ref="H1027">INDEX(Lithologies!$A$2:$M$5657,MATCH(G1027,Lithologies!$A$2:$A$5657&amp;" "&amp;Lithologies!$B$2:$B$5657,0),7)</f>
        <v>CHECK</v>
      </c>
      <c r="I1027" s="23" t="str" cm="1">
        <f t="array" ref="I1027">INDEX(Lithologies!$A$2:$M$5657,MATCH(G1027,Lithologies!$A$2:$A$5657&amp;" "&amp;Lithologies!$B$2:$B$5657,0),8)</f>
        <v>Bedrock</v>
      </c>
      <c r="J1027" s="27" t="str" cm="1">
        <f t="array" ref="J1027">INDEX(Lithologies!$A$2:$M$5657,MATCH(G1027,Lithologies!$A$2:$A$5657&amp;" "&amp;Lithologies!$B$2:$B$5657,0),9)</f>
        <v>Bedrock</v>
      </c>
      <c r="K1027" s="1"/>
    </row>
    <row r="1028" spans="7:11" x14ac:dyDescent="0.25">
      <c r="G1028" t="str">
        <v>Limestone Organic</v>
      </c>
      <c r="H1028" s="22" t="str" cm="1">
        <f t="array" ref="H1028">INDEX(Lithologies!$A$2:$M$5657,MATCH(G1028,Lithologies!$A$2:$A$5657&amp;" "&amp;Lithologies!$B$2:$B$5657,0),7)</f>
        <v>CHECK</v>
      </c>
      <c r="I1028" s="23" t="str" cm="1">
        <f t="array" ref="I1028">INDEX(Lithologies!$A$2:$M$5657,MATCH(G1028,Lithologies!$A$2:$A$5657&amp;" "&amp;Lithologies!$B$2:$B$5657,0),8)</f>
        <v>Bedrock</v>
      </c>
      <c r="J1028" s="27" t="str" cm="1">
        <f t="array" ref="J1028">INDEX(Lithologies!$A$2:$M$5657,MATCH(G1028,Lithologies!$A$2:$A$5657&amp;" "&amp;Lithologies!$B$2:$B$5657,0),9)</f>
        <v>Bedrock</v>
      </c>
      <c r="K1028" s="1"/>
    </row>
    <row r="1029" spans="7:11" x14ac:dyDescent="0.25">
      <c r="G1029" t="str">
        <v>Limestone Porous</v>
      </c>
      <c r="H1029" s="22" t="str" cm="1">
        <f t="array" ref="H1029">INDEX(Lithologies!$A$2:$M$5657,MATCH(G1029,Lithologies!$A$2:$A$5657&amp;" "&amp;Lithologies!$B$2:$B$5657,0),7)</f>
        <v>CHECK</v>
      </c>
      <c r="I1029" s="23" t="str" cm="1">
        <f t="array" ref="I1029">INDEX(Lithologies!$A$2:$M$5657,MATCH(G1029,Lithologies!$A$2:$A$5657&amp;" "&amp;Lithologies!$B$2:$B$5657,0),8)</f>
        <v>Bedrock</v>
      </c>
      <c r="J1029" s="27" t="str" cm="1">
        <f t="array" ref="J1029">INDEX(Lithologies!$A$2:$M$5657,MATCH(G1029,Lithologies!$A$2:$A$5657&amp;" "&amp;Lithologies!$B$2:$B$5657,0),9)</f>
        <v>Bedrock</v>
      </c>
      <c r="K1029" s="1"/>
    </row>
    <row r="1030" spans="7:11" x14ac:dyDescent="0.25">
      <c r="G1030" t="str">
        <v>Limestone Sandy</v>
      </c>
      <c r="H1030" s="22" t="str" cm="1">
        <f t="array" ref="H1030">INDEX(Lithologies!$A$2:$M$5657,MATCH(G1030,Lithologies!$A$2:$A$5657&amp;" "&amp;Lithologies!$B$2:$B$5657,0),7)</f>
        <v>CHECK</v>
      </c>
      <c r="I1030" s="23" t="str" cm="1">
        <f t="array" ref="I1030">INDEX(Lithologies!$A$2:$M$5657,MATCH(G1030,Lithologies!$A$2:$A$5657&amp;" "&amp;Lithologies!$B$2:$B$5657,0),8)</f>
        <v>Bedrock</v>
      </c>
      <c r="J1030" s="27" t="str" cm="1">
        <f t="array" ref="J1030">INDEX(Lithologies!$A$2:$M$5657,MATCH(G1030,Lithologies!$A$2:$A$5657&amp;" "&amp;Lithologies!$B$2:$B$5657,0),9)</f>
        <v>Bedrock</v>
      </c>
      <c r="K1030" s="1"/>
    </row>
    <row r="1031" spans="7:11" x14ac:dyDescent="0.25">
      <c r="G1031" t="str">
        <v>Limestone Silty</v>
      </c>
      <c r="H1031" s="22" t="str" cm="1">
        <f t="array" ref="H1031">INDEX(Lithologies!$A$2:$M$5657,MATCH(G1031,Lithologies!$A$2:$A$5657&amp;" "&amp;Lithologies!$B$2:$B$5657,0),7)</f>
        <v>CHECK</v>
      </c>
      <c r="I1031" s="23" t="str" cm="1">
        <f t="array" ref="I1031">INDEX(Lithologies!$A$2:$M$5657,MATCH(G1031,Lithologies!$A$2:$A$5657&amp;" "&amp;Lithologies!$B$2:$B$5657,0),8)</f>
        <v>Bedrock</v>
      </c>
      <c r="J1031" s="27" t="str" cm="1">
        <f t="array" ref="J1031">INDEX(Lithologies!$A$2:$M$5657,MATCH(G1031,Lithologies!$A$2:$A$5657&amp;" "&amp;Lithologies!$B$2:$B$5657,0),9)</f>
        <v>Bedrock</v>
      </c>
      <c r="K1031" s="1"/>
    </row>
    <row r="1032" spans="7:11" x14ac:dyDescent="0.25">
      <c r="G1032" t="str">
        <v>Limestone Soft</v>
      </c>
      <c r="H1032" s="22" t="str" cm="1">
        <f t="array" ref="H1032">INDEX(Lithologies!$A$2:$M$5657,MATCH(G1032,Lithologies!$A$2:$A$5657&amp;" "&amp;Lithologies!$B$2:$B$5657,0),7)</f>
        <v>CHECK</v>
      </c>
      <c r="I1032" s="23" t="str" cm="1">
        <f t="array" ref="I1032">INDEX(Lithologies!$A$2:$M$5657,MATCH(G1032,Lithologies!$A$2:$A$5657&amp;" "&amp;Lithologies!$B$2:$B$5657,0),8)</f>
        <v>Bedrock</v>
      </c>
      <c r="J1032" s="27" t="str" cm="1">
        <f t="array" ref="J1032">INDEX(Lithologies!$A$2:$M$5657,MATCH(G1032,Lithologies!$A$2:$A$5657&amp;" "&amp;Lithologies!$B$2:$B$5657,0),9)</f>
        <v>Bedrock</v>
      </c>
      <c r="K1032" s="1"/>
    </row>
    <row r="1033" spans="7:11" x14ac:dyDescent="0.25">
      <c r="G1033" t="str">
        <v>Limestone Stoney</v>
      </c>
      <c r="H1033" s="22" t="str" cm="1">
        <f t="array" ref="H1033">INDEX(Lithologies!$A$2:$M$5657,MATCH(G1033,Lithologies!$A$2:$A$5657&amp;" "&amp;Lithologies!$B$2:$B$5657,0),7)</f>
        <v>CHECK</v>
      </c>
      <c r="I1033" s="23" t="str" cm="1">
        <f t="array" ref="I1033">INDEX(Lithologies!$A$2:$M$5657,MATCH(G1033,Lithologies!$A$2:$A$5657&amp;" "&amp;Lithologies!$B$2:$B$5657,0),8)</f>
        <v>Bedrock</v>
      </c>
      <c r="J1033" s="27" t="str" cm="1">
        <f t="array" ref="J1033">INDEX(Lithologies!$A$2:$M$5657,MATCH(G1033,Lithologies!$A$2:$A$5657&amp;" "&amp;Lithologies!$B$2:$B$5657,0),9)</f>
        <v>Bedrock</v>
      </c>
      <c r="K1033" s="1"/>
    </row>
    <row r="1034" spans="7:11" x14ac:dyDescent="0.25">
      <c r="G1034" t="str">
        <v>Limestone Stringers</v>
      </c>
      <c r="H1034" s="22" t="str" cm="1">
        <f t="array" ref="H1034">INDEX(Lithologies!$A$2:$M$5657,MATCH(G1034,Lithologies!$A$2:$A$5657&amp;" "&amp;Lithologies!$B$2:$B$5657,0),7)</f>
        <v>CHECK</v>
      </c>
      <c r="I1034" s="23" t="str" cm="1">
        <f t="array" ref="I1034">INDEX(Lithologies!$A$2:$M$5657,MATCH(G1034,Lithologies!$A$2:$A$5657&amp;" "&amp;Lithologies!$B$2:$B$5657,0),8)</f>
        <v>Bedrock</v>
      </c>
      <c r="J1034" s="27" t="str" cm="1">
        <f t="array" ref="J1034">INDEX(Lithologies!$A$2:$M$5657,MATCH(G1034,Lithologies!$A$2:$A$5657&amp;" "&amp;Lithologies!$B$2:$B$5657,0),9)</f>
        <v>Bedrock</v>
      </c>
      <c r="K1034" s="1"/>
    </row>
    <row r="1035" spans="7:11" x14ac:dyDescent="0.25">
      <c r="G1035" t="str">
        <v>Limestone Strips</v>
      </c>
      <c r="H1035" s="22" t="str" cm="1">
        <f t="array" ref="H1035">INDEX(Lithologies!$A$2:$M$5657,MATCH(G1035,Lithologies!$A$2:$A$5657&amp;" "&amp;Lithologies!$B$2:$B$5657,0),7)</f>
        <v>CHECK</v>
      </c>
      <c r="I1035" s="23" t="str" cm="1">
        <f t="array" ref="I1035">INDEX(Lithologies!$A$2:$M$5657,MATCH(G1035,Lithologies!$A$2:$A$5657&amp;" "&amp;Lithologies!$B$2:$B$5657,0),8)</f>
        <v>Bedrock</v>
      </c>
      <c r="J1035" s="27" t="str" cm="1">
        <f t="array" ref="J1035">INDEX(Lithologies!$A$2:$M$5657,MATCH(G1035,Lithologies!$A$2:$A$5657&amp;" "&amp;Lithologies!$B$2:$B$5657,0),9)</f>
        <v>Bedrock</v>
      </c>
      <c r="K1035" s="1"/>
    </row>
    <row r="1036" spans="7:11" x14ac:dyDescent="0.25">
      <c r="G1036" t="str">
        <v>Limestone Very Fine</v>
      </c>
      <c r="H1036" s="22" t="str" cm="1">
        <f t="array" ref="H1036">INDEX(Lithologies!$A$2:$M$5657,MATCH(G1036,Lithologies!$A$2:$A$5657&amp;" "&amp;Lithologies!$B$2:$B$5657,0),7)</f>
        <v>CHECK</v>
      </c>
      <c r="I1036" s="23" t="str" cm="1">
        <f t="array" ref="I1036">INDEX(Lithologies!$A$2:$M$5657,MATCH(G1036,Lithologies!$A$2:$A$5657&amp;" "&amp;Lithologies!$B$2:$B$5657,0),8)</f>
        <v>Bedrock</v>
      </c>
      <c r="J1036" s="27" t="str" cm="1">
        <f t="array" ref="J1036">INDEX(Lithologies!$A$2:$M$5657,MATCH(G1036,Lithologies!$A$2:$A$5657&amp;" "&amp;Lithologies!$B$2:$B$5657,0),9)</f>
        <v>Bedrock</v>
      </c>
      <c r="K1036" s="1"/>
    </row>
    <row r="1037" spans="7:11" x14ac:dyDescent="0.25">
      <c r="G1037" t="str">
        <v>Limestone Very Hard</v>
      </c>
      <c r="H1037" s="22" t="str" cm="1">
        <f t="array" ref="H1037">INDEX(Lithologies!$A$2:$M$5657,MATCH(G1037,Lithologies!$A$2:$A$5657&amp;" "&amp;Lithologies!$B$2:$B$5657,0),7)</f>
        <v>CHECK</v>
      </c>
      <c r="I1037" s="23" t="str" cm="1">
        <f t="array" ref="I1037">INDEX(Lithologies!$A$2:$M$5657,MATCH(G1037,Lithologies!$A$2:$A$5657&amp;" "&amp;Lithologies!$B$2:$B$5657,0),8)</f>
        <v>Bedrock</v>
      </c>
      <c r="J1037" s="27" t="str" cm="1">
        <f t="array" ref="J1037">INDEX(Lithologies!$A$2:$M$5657,MATCH(G1037,Lithologies!$A$2:$A$5657&amp;" "&amp;Lithologies!$B$2:$B$5657,0),9)</f>
        <v>Bedrock</v>
      </c>
      <c r="K1037" s="1"/>
    </row>
    <row r="1038" spans="7:11" x14ac:dyDescent="0.25">
      <c r="G1038" t="str">
        <v>Limestone W/Boulders</v>
      </c>
      <c r="H1038" s="22" t="str" cm="1">
        <f t="array" ref="H1038">INDEX(Lithologies!$A$2:$M$5657,MATCH(G1038,Lithologies!$A$2:$A$5657&amp;" "&amp;Lithologies!$B$2:$B$5657,0),7)</f>
        <v>CHECK</v>
      </c>
      <c r="I1038" s="23" t="str" cm="1">
        <f t="array" ref="I1038">INDEX(Lithologies!$A$2:$M$5657,MATCH(G1038,Lithologies!$A$2:$A$5657&amp;" "&amp;Lithologies!$B$2:$B$5657,0),8)</f>
        <v>Bedrock</v>
      </c>
      <c r="J1038" s="27" t="str" cm="1">
        <f t="array" ref="J1038">INDEX(Lithologies!$A$2:$M$5657,MATCH(G1038,Lithologies!$A$2:$A$5657&amp;" "&amp;Lithologies!$B$2:$B$5657,0),9)</f>
        <v>Bedrock</v>
      </c>
      <c r="K1038" s="1"/>
    </row>
    <row r="1039" spans="7:11" x14ac:dyDescent="0.25">
      <c r="G1039" t="str">
        <v>Limestone W/Clay</v>
      </c>
      <c r="H1039" s="22" t="str" cm="1">
        <f t="array" ref="H1039">INDEX(Lithologies!$A$2:$M$5657,MATCH(G1039,Lithologies!$A$2:$A$5657&amp;" "&amp;Lithologies!$B$2:$B$5657,0),7)</f>
        <v>CHECK</v>
      </c>
      <c r="I1039" s="23" t="str" cm="1">
        <f t="array" ref="I1039">INDEX(Lithologies!$A$2:$M$5657,MATCH(G1039,Lithologies!$A$2:$A$5657&amp;" "&amp;Lithologies!$B$2:$B$5657,0),8)</f>
        <v>Bedrock</v>
      </c>
      <c r="J1039" s="27" t="str" cm="1">
        <f t="array" ref="J1039">INDEX(Lithologies!$A$2:$M$5657,MATCH(G1039,Lithologies!$A$2:$A$5657&amp;" "&amp;Lithologies!$B$2:$B$5657,0),9)</f>
        <v>Bedrock</v>
      </c>
      <c r="K1039" s="1"/>
    </row>
    <row r="1040" spans="7:11" x14ac:dyDescent="0.25">
      <c r="G1040" t="str">
        <v>Limestone W/Coal</v>
      </c>
      <c r="H1040" s="22" t="str" cm="1">
        <f t="array" ref="H1040">INDEX(Lithologies!$A$2:$M$5657,MATCH(G1040,Lithologies!$A$2:$A$5657&amp;" "&amp;Lithologies!$B$2:$B$5657,0),7)</f>
        <v>CHECK</v>
      </c>
      <c r="I1040" s="23" t="str" cm="1">
        <f t="array" ref="I1040">INDEX(Lithologies!$A$2:$M$5657,MATCH(G1040,Lithologies!$A$2:$A$5657&amp;" "&amp;Lithologies!$B$2:$B$5657,0),8)</f>
        <v>Bedrock</v>
      </c>
      <c r="J1040" s="27" t="str" cm="1">
        <f t="array" ref="J1040">INDEX(Lithologies!$A$2:$M$5657,MATCH(G1040,Lithologies!$A$2:$A$5657&amp;" "&amp;Lithologies!$B$2:$B$5657,0),9)</f>
        <v>Bedrock</v>
      </c>
      <c r="K1040" s="1"/>
    </row>
    <row r="1041" spans="7:11" x14ac:dyDescent="0.25">
      <c r="G1041" t="str">
        <v>Limestone W/Cobbles</v>
      </c>
      <c r="H1041" s="22" t="str" cm="1">
        <f t="array" ref="H1041">INDEX(Lithologies!$A$2:$M$5657,MATCH(G1041,Lithologies!$A$2:$A$5657&amp;" "&amp;Lithologies!$B$2:$B$5657,0),7)</f>
        <v>CHECK</v>
      </c>
      <c r="I1041" s="23" t="str" cm="1">
        <f t="array" ref="I1041">INDEX(Lithologies!$A$2:$M$5657,MATCH(G1041,Lithologies!$A$2:$A$5657&amp;" "&amp;Lithologies!$B$2:$B$5657,0),8)</f>
        <v>Bedrock</v>
      </c>
      <c r="J1041" s="27" t="str" cm="1">
        <f t="array" ref="J1041">INDEX(Lithologies!$A$2:$M$5657,MATCH(G1041,Lithologies!$A$2:$A$5657&amp;" "&amp;Lithologies!$B$2:$B$5657,0),9)</f>
        <v>Bedrock</v>
      </c>
      <c r="K1041" s="1"/>
    </row>
    <row r="1042" spans="7:11" x14ac:dyDescent="0.25">
      <c r="G1042" t="str">
        <v>Limestone W/Dolomite</v>
      </c>
      <c r="H1042" s="22" t="str" cm="1">
        <f t="array" ref="H1042">INDEX(Lithologies!$A$2:$M$5657,MATCH(G1042,Lithologies!$A$2:$A$5657&amp;" "&amp;Lithologies!$B$2:$B$5657,0),7)</f>
        <v>CHECK</v>
      </c>
      <c r="I1042" s="23" t="str" cm="1">
        <f t="array" ref="I1042">INDEX(Lithologies!$A$2:$M$5657,MATCH(G1042,Lithologies!$A$2:$A$5657&amp;" "&amp;Lithologies!$B$2:$B$5657,0),8)</f>
        <v>Bedrock</v>
      </c>
      <c r="J1042" s="27" t="str" cm="1">
        <f t="array" ref="J1042">INDEX(Lithologies!$A$2:$M$5657,MATCH(G1042,Lithologies!$A$2:$A$5657&amp;" "&amp;Lithologies!$B$2:$B$5657,0),9)</f>
        <v>Bedrock</v>
      </c>
      <c r="K1042" s="1"/>
    </row>
    <row r="1043" spans="7:11" x14ac:dyDescent="0.25">
      <c r="G1043" t="str">
        <v>Limestone W/Gravel</v>
      </c>
      <c r="H1043" s="22" t="str" cm="1">
        <f t="array" ref="H1043">INDEX(Lithologies!$A$2:$M$5657,MATCH(G1043,Lithologies!$A$2:$A$5657&amp;" "&amp;Lithologies!$B$2:$B$5657,0),7)</f>
        <v>CHECK</v>
      </c>
      <c r="I1043" s="23" t="str" cm="1">
        <f t="array" ref="I1043">INDEX(Lithologies!$A$2:$M$5657,MATCH(G1043,Lithologies!$A$2:$A$5657&amp;" "&amp;Lithologies!$B$2:$B$5657,0),8)</f>
        <v>Bedrock</v>
      </c>
      <c r="J1043" s="27" t="str" cm="1">
        <f t="array" ref="J1043">INDEX(Lithologies!$A$2:$M$5657,MATCH(G1043,Lithologies!$A$2:$A$5657&amp;" "&amp;Lithologies!$B$2:$B$5657,0),9)</f>
        <v>Bedrock</v>
      </c>
      <c r="K1043" s="1"/>
    </row>
    <row r="1044" spans="7:11" x14ac:dyDescent="0.25">
      <c r="G1044" t="str">
        <v>Limestone W/Gypsum</v>
      </c>
      <c r="H1044" s="22" t="str" cm="1">
        <f t="array" ref="H1044">INDEX(Lithologies!$A$2:$M$5657,MATCH(G1044,Lithologies!$A$2:$A$5657&amp;" "&amp;Lithologies!$B$2:$B$5657,0),7)</f>
        <v>CHECK</v>
      </c>
      <c r="I1044" s="23" t="str" cm="1">
        <f t="array" ref="I1044">INDEX(Lithologies!$A$2:$M$5657,MATCH(G1044,Lithologies!$A$2:$A$5657&amp;" "&amp;Lithologies!$B$2:$B$5657,0),8)</f>
        <v>Bedrock</v>
      </c>
      <c r="J1044" s="27" t="str" cm="1">
        <f t="array" ref="J1044">INDEX(Lithologies!$A$2:$M$5657,MATCH(G1044,Lithologies!$A$2:$A$5657&amp;" "&amp;Lithologies!$B$2:$B$5657,0),9)</f>
        <v>Bedrock</v>
      </c>
      <c r="K1044" s="1"/>
    </row>
    <row r="1045" spans="7:11" x14ac:dyDescent="0.25">
      <c r="G1045" t="str">
        <v>Limestone W/Limestone</v>
      </c>
      <c r="H1045" s="22" t="str" cm="1">
        <f t="array" ref="H1045">INDEX(Lithologies!$A$2:$M$5657,MATCH(G1045,Lithologies!$A$2:$A$5657&amp;" "&amp;Lithologies!$B$2:$B$5657,0),7)</f>
        <v>CHECK</v>
      </c>
      <c r="I1045" s="23" t="str" cm="1">
        <f t="array" ref="I1045">INDEX(Lithologies!$A$2:$M$5657,MATCH(G1045,Lithologies!$A$2:$A$5657&amp;" "&amp;Lithologies!$B$2:$B$5657,0),8)</f>
        <v>Bedrock</v>
      </c>
      <c r="J1045" s="27" t="str" cm="1">
        <f t="array" ref="J1045">INDEX(Lithologies!$A$2:$M$5657,MATCH(G1045,Lithologies!$A$2:$A$5657&amp;" "&amp;Lithologies!$B$2:$B$5657,0),9)</f>
        <v>Bedrock</v>
      </c>
      <c r="K1045" s="1"/>
    </row>
    <row r="1046" spans="7:11" x14ac:dyDescent="0.25">
      <c r="G1046" t="str">
        <v>Limestone W/Pyrite</v>
      </c>
      <c r="H1046" s="22" t="str" cm="1">
        <f t="array" ref="H1046">INDEX(Lithologies!$A$2:$M$5657,MATCH(G1046,Lithologies!$A$2:$A$5657&amp;" "&amp;Lithologies!$B$2:$B$5657,0),7)</f>
        <v>CHECK</v>
      </c>
      <c r="I1046" s="23" t="str" cm="1">
        <f t="array" ref="I1046">INDEX(Lithologies!$A$2:$M$5657,MATCH(G1046,Lithologies!$A$2:$A$5657&amp;" "&amp;Lithologies!$B$2:$B$5657,0),8)</f>
        <v>Bedrock</v>
      </c>
      <c r="J1046" s="27" t="str" cm="1">
        <f t="array" ref="J1046">INDEX(Lithologies!$A$2:$M$5657,MATCH(G1046,Lithologies!$A$2:$A$5657&amp;" "&amp;Lithologies!$B$2:$B$5657,0),9)</f>
        <v>Bedrock</v>
      </c>
      <c r="K1046" s="1"/>
    </row>
    <row r="1047" spans="7:11" x14ac:dyDescent="0.25">
      <c r="G1047" t="str">
        <v>Limestone W/Sand</v>
      </c>
      <c r="H1047" s="22" t="str" cm="1">
        <f t="array" ref="H1047">INDEX(Lithologies!$A$2:$M$5657,MATCH(G1047,Lithologies!$A$2:$A$5657&amp;" "&amp;Lithologies!$B$2:$B$5657,0),7)</f>
        <v>CHECK</v>
      </c>
      <c r="I1047" s="23" t="str" cm="1">
        <f t="array" ref="I1047">INDEX(Lithologies!$A$2:$M$5657,MATCH(G1047,Lithologies!$A$2:$A$5657&amp;" "&amp;Lithologies!$B$2:$B$5657,0),8)</f>
        <v>Bedrock</v>
      </c>
      <c r="J1047" s="27" t="str" cm="1">
        <f t="array" ref="J1047">INDEX(Lithologies!$A$2:$M$5657,MATCH(G1047,Lithologies!$A$2:$A$5657&amp;" "&amp;Lithologies!$B$2:$B$5657,0),9)</f>
        <v>Bedrock</v>
      </c>
      <c r="K1047" s="1"/>
    </row>
    <row r="1048" spans="7:11" x14ac:dyDescent="0.25">
      <c r="G1048" t="str">
        <v>Limestone W/Sandstone</v>
      </c>
      <c r="H1048" s="22" t="str" cm="1">
        <f t="array" ref="H1048">INDEX(Lithologies!$A$2:$M$5657,MATCH(G1048,Lithologies!$A$2:$A$5657&amp;" "&amp;Lithologies!$B$2:$B$5657,0),7)</f>
        <v>CHECK</v>
      </c>
      <c r="I1048" s="23" t="str" cm="1">
        <f t="array" ref="I1048">INDEX(Lithologies!$A$2:$M$5657,MATCH(G1048,Lithologies!$A$2:$A$5657&amp;" "&amp;Lithologies!$B$2:$B$5657,0),8)</f>
        <v>Bedrock</v>
      </c>
      <c r="J1048" s="27" t="str" cm="1">
        <f t="array" ref="J1048">INDEX(Lithologies!$A$2:$M$5657,MATCH(G1048,Lithologies!$A$2:$A$5657&amp;" "&amp;Lithologies!$B$2:$B$5657,0),9)</f>
        <v>Bedrock</v>
      </c>
      <c r="K1048" s="1"/>
    </row>
    <row r="1049" spans="7:11" x14ac:dyDescent="0.25">
      <c r="G1049" t="str">
        <v>Limestone W/Shale</v>
      </c>
      <c r="H1049" s="22" t="str" cm="1">
        <f t="array" ref="H1049">INDEX(Lithologies!$A$2:$M$5657,MATCH(G1049,Lithologies!$A$2:$A$5657&amp;" "&amp;Lithologies!$B$2:$B$5657,0),7)</f>
        <v>CHECK</v>
      </c>
      <c r="I1049" s="23" t="str" cm="1">
        <f t="array" ref="I1049">INDEX(Lithologies!$A$2:$M$5657,MATCH(G1049,Lithologies!$A$2:$A$5657&amp;" "&amp;Lithologies!$B$2:$B$5657,0),8)</f>
        <v>Bedrock</v>
      </c>
      <c r="J1049" s="27" t="str" cm="1">
        <f t="array" ref="J1049">INDEX(Lithologies!$A$2:$M$5657,MATCH(G1049,Lithologies!$A$2:$A$5657&amp;" "&amp;Lithologies!$B$2:$B$5657,0),9)</f>
        <v>Bedrock</v>
      </c>
      <c r="K1049" s="1"/>
    </row>
    <row r="1050" spans="7:11" x14ac:dyDescent="0.25">
      <c r="G1050" t="str">
        <v>Limestone W/Silt</v>
      </c>
      <c r="H1050" s="22" t="str" cm="1">
        <f t="array" ref="H1050">INDEX(Lithologies!$A$2:$M$5657,MATCH(G1050,Lithologies!$A$2:$A$5657&amp;" "&amp;Lithologies!$B$2:$B$5657,0),7)</f>
        <v>CHECK</v>
      </c>
      <c r="I1050" s="23" t="str" cm="1">
        <f t="array" ref="I1050">INDEX(Lithologies!$A$2:$M$5657,MATCH(G1050,Lithologies!$A$2:$A$5657&amp;" "&amp;Lithologies!$B$2:$B$5657,0),8)</f>
        <v>Bedrock</v>
      </c>
      <c r="J1050" s="27" t="str" cm="1">
        <f t="array" ref="J1050">INDEX(Lithologies!$A$2:$M$5657,MATCH(G1050,Lithologies!$A$2:$A$5657&amp;" "&amp;Lithologies!$B$2:$B$5657,0),9)</f>
        <v>Bedrock</v>
      </c>
      <c r="K1050" s="1"/>
    </row>
    <row r="1051" spans="7:11" x14ac:dyDescent="0.25">
      <c r="G1051" t="str">
        <v>Limestone W/Stones</v>
      </c>
      <c r="H1051" s="22" t="str" cm="1">
        <f t="array" ref="H1051">INDEX(Lithologies!$A$2:$M$5657,MATCH(G1051,Lithologies!$A$2:$A$5657&amp;" "&amp;Lithologies!$B$2:$B$5657,0),7)</f>
        <v>CHECK</v>
      </c>
      <c r="I1051" s="23" t="str" cm="1">
        <f t="array" ref="I1051">INDEX(Lithologies!$A$2:$M$5657,MATCH(G1051,Lithologies!$A$2:$A$5657&amp;" "&amp;Lithologies!$B$2:$B$5657,0),8)</f>
        <v>Bedrock</v>
      </c>
      <c r="J1051" s="27" t="str" cm="1">
        <f t="array" ref="J1051">INDEX(Lithologies!$A$2:$M$5657,MATCH(G1051,Lithologies!$A$2:$A$5657&amp;" "&amp;Lithologies!$B$2:$B$5657,0),9)</f>
        <v>Bedrock</v>
      </c>
      <c r="K1051" s="1"/>
    </row>
    <row r="1052" spans="7:11" x14ac:dyDescent="0.25">
      <c r="G1052" t="str">
        <v>Limestone Water Bearing</v>
      </c>
      <c r="H1052" s="22" t="str" cm="1">
        <f t="array" ref="H1052">INDEX(Lithologies!$A$2:$M$5657,MATCH(G1052,Lithologies!$A$2:$A$5657&amp;" "&amp;Lithologies!$B$2:$B$5657,0),7)</f>
        <v>CHECK</v>
      </c>
      <c r="I1052" s="23" t="str" cm="1">
        <f t="array" ref="I1052">INDEX(Lithologies!$A$2:$M$5657,MATCH(G1052,Lithologies!$A$2:$A$5657&amp;" "&amp;Lithologies!$B$2:$B$5657,0),8)</f>
        <v>Bedrock</v>
      </c>
      <c r="J1052" s="27" t="str" cm="1">
        <f t="array" ref="J1052">INDEX(Lithologies!$A$2:$M$5657,MATCH(G1052,Lithologies!$A$2:$A$5657&amp;" "&amp;Lithologies!$B$2:$B$5657,0),9)</f>
        <v>Bedrock</v>
      </c>
      <c r="K1052" s="1"/>
    </row>
    <row r="1053" spans="7:11" x14ac:dyDescent="0.25">
      <c r="G1053" t="str">
        <v>Limestone Weathered</v>
      </c>
      <c r="H1053" s="22" t="str" cm="1">
        <f t="array" ref="H1053">INDEX(Lithologies!$A$2:$M$5657,MATCH(G1053,Lithologies!$A$2:$A$5657&amp;" "&amp;Lithologies!$B$2:$B$5657,0),7)</f>
        <v>CHECK</v>
      </c>
      <c r="I1053" s="23" t="str" cm="1">
        <f t="array" ref="I1053">INDEX(Lithologies!$A$2:$M$5657,MATCH(G1053,Lithologies!$A$2:$A$5657&amp;" "&amp;Lithologies!$B$2:$B$5657,0),8)</f>
        <v>Bedrock</v>
      </c>
      <c r="J1053" s="27" t="str" cm="1">
        <f t="array" ref="J1053">INDEX(Lithologies!$A$2:$M$5657,MATCH(G1053,Lithologies!$A$2:$A$5657&amp;" "&amp;Lithologies!$B$2:$B$5657,0),9)</f>
        <v>Bedrock</v>
      </c>
      <c r="K1053" s="1"/>
    </row>
    <row r="1054" spans="7:11" x14ac:dyDescent="0.25">
      <c r="G1054" t="str">
        <v>Limestone Wet/Moist</v>
      </c>
      <c r="H1054" s="22" t="str" cm="1">
        <f t="array" ref="H1054">INDEX(Lithologies!$A$2:$M$5657,MATCH(G1054,Lithologies!$A$2:$A$5657&amp;" "&amp;Lithologies!$B$2:$B$5657,0),7)</f>
        <v>CHECK</v>
      </c>
      <c r="I1054" s="23" t="str" cm="1">
        <f t="array" ref="I1054">INDEX(Lithologies!$A$2:$M$5657,MATCH(G1054,Lithologies!$A$2:$A$5657&amp;" "&amp;Lithologies!$B$2:$B$5657,0),8)</f>
        <v>Bedrock</v>
      </c>
      <c r="J1054" s="27" t="str" cm="1">
        <f t="array" ref="J1054">INDEX(Lithologies!$A$2:$M$5657,MATCH(G1054,Lithologies!$A$2:$A$5657&amp;" "&amp;Lithologies!$B$2:$B$5657,0),9)</f>
        <v>Bedrock</v>
      </c>
      <c r="K1054" s="1"/>
    </row>
    <row r="1055" spans="7:11" x14ac:dyDescent="0.25">
      <c r="G1055" t="str">
        <v xml:space="preserve">Limestone &amp; Dolomite </v>
      </c>
      <c r="H1055" s="22" t="str" cm="1">
        <f t="array" ref="H1055">INDEX(Lithologies!$A$2:$M$5657,MATCH(G1055,Lithologies!$A$2:$A$5657&amp;" "&amp;Lithologies!$B$2:$B$5657,0),7)</f>
        <v>CHECK</v>
      </c>
      <c r="I1055" s="23" t="str" cm="1">
        <f t="array" ref="I1055">INDEX(Lithologies!$A$2:$M$5657,MATCH(G1055,Lithologies!$A$2:$A$5657&amp;" "&amp;Lithologies!$B$2:$B$5657,0),8)</f>
        <v>Bedrock</v>
      </c>
      <c r="J1055" s="27" t="str" cm="1">
        <f t="array" ref="J1055">INDEX(Lithologies!$A$2:$M$5657,MATCH(G1055,Lithologies!$A$2:$A$5657&amp;" "&amp;Lithologies!$B$2:$B$5657,0),9)</f>
        <v>Bedrock</v>
      </c>
      <c r="K1055" s="1"/>
    </row>
    <row r="1056" spans="7:11" x14ac:dyDescent="0.25">
      <c r="G1056" t="str">
        <v>Limestone &amp; Dolomite Broken</v>
      </c>
      <c r="H1056" s="22" t="str" cm="1">
        <f t="array" ref="H1056">INDEX(Lithologies!$A$2:$M$5657,MATCH(G1056,Lithologies!$A$2:$A$5657&amp;" "&amp;Lithologies!$B$2:$B$5657,0),7)</f>
        <v>CHECK</v>
      </c>
      <c r="I1056" s="23" t="str" cm="1">
        <f t="array" ref="I1056">INDEX(Lithologies!$A$2:$M$5657,MATCH(G1056,Lithologies!$A$2:$A$5657&amp;" "&amp;Lithologies!$B$2:$B$5657,0),8)</f>
        <v>Bedrock</v>
      </c>
      <c r="J1056" s="27" t="str" cm="1">
        <f t="array" ref="J1056">INDEX(Lithologies!$A$2:$M$5657,MATCH(G1056,Lithologies!$A$2:$A$5657&amp;" "&amp;Lithologies!$B$2:$B$5657,0),9)</f>
        <v>Bedrock</v>
      </c>
      <c r="K1056" s="1"/>
    </row>
    <row r="1057" spans="7:11" x14ac:dyDescent="0.25">
      <c r="G1057" t="str">
        <v>Limestone &amp; Dolomite Clayey</v>
      </c>
      <c r="H1057" s="22" t="str" cm="1">
        <f t="array" ref="H1057">INDEX(Lithologies!$A$2:$M$5657,MATCH(G1057,Lithologies!$A$2:$A$5657&amp;" "&amp;Lithologies!$B$2:$B$5657,0),7)</f>
        <v>CHECK</v>
      </c>
      <c r="I1057" s="23" t="str" cm="1">
        <f t="array" ref="I1057">INDEX(Lithologies!$A$2:$M$5657,MATCH(G1057,Lithologies!$A$2:$A$5657&amp;" "&amp;Lithologies!$B$2:$B$5657,0),8)</f>
        <v>Bedrock</v>
      </c>
      <c r="J1057" s="27" t="str" cm="1">
        <f t="array" ref="J1057">INDEX(Lithologies!$A$2:$M$5657,MATCH(G1057,Lithologies!$A$2:$A$5657&amp;" "&amp;Lithologies!$B$2:$B$5657,0),9)</f>
        <v>Bedrock</v>
      </c>
      <c r="K1057" s="1"/>
    </row>
    <row r="1058" spans="7:11" x14ac:dyDescent="0.25">
      <c r="G1058" t="str">
        <v>Limestone &amp; Dolomite Firm</v>
      </c>
      <c r="H1058" s="22" t="str" cm="1">
        <f t="array" ref="H1058">INDEX(Lithologies!$A$2:$M$5657,MATCH(G1058,Lithologies!$A$2:$A$5657&amp;" "&amp;Lithologies!$B$2:$B$5657,0),7)</f>
        <v>CHECK</v>
      </c>
      <c r="I1058" s="23" t="str" cm="1">
        <f t="array" ref="I1058">INDEX(Lithologies!$A$2:$M$5657,MATCH(G1058,Lithologies!$A$2:$A$5657&amp;" "&amp;Lithologies!$B$2:$B$5657,0),8)</f>
        <v>Bedrock</v>
      </c>
      <c r="J1058" s="27" t="str" cm="1">
        <f t="array" ref="J1058">INDEX(Lithologies!$A$2:$M$5657,MATCH(G1058,Lithologies!$A$2:$A$5657&amp;" "&amp;Lithologies!$B$2:$B$5657,0),9)</f>
        <v>Bedrock</v>
      </c>
      <c r="K1058" s="1"/>
    </row>
    <row r="1059" spans="7:11" x14ac:dyDescent="0.25">
      <c r="G1059" t="str">
        <v>Limestone &amp; Dolomite Fractured</v>
      </c>
      <c r="H1059" s="22" t="str" cm="1">
        <f t="array" ref="H1059">INDEX(Lithologies!$A$2:$M$5657,MATCH(G1059,Lithologies!$A$2:$A$5657&amp;" "&amp;Lithologies!$B$2:$B$5657,0),7)</f>
        <v>CHECK</v>
      </c>
      <c r="I1059" s="23" t="str" cm="1">
        <f t="array" ref="I1059">INDEX(Lithologies!$A$2:$M$5657,MATCH(G1059,Lithologies!$A$2:$A$5657&amp;" "&amp;Lithologies!$B$2:$B$5657,0),8)</f>
        <v>Bedrock</v>
      </c>
      <c r="J1059" s="27" t="str" cm="1">
        <f t="array" ref="J1059">INDEX(Lithologies!$A$2:$M$5657,MATCH(G1059,Lithologies!$A$2:$A$5657&amp;" "&amp;Lithologies!$B$2:$B$5657,0),9)</f>
        <v>Bedrock</v>
      </c>
      <c r="K1059" s="1"/>
    </row>
    <row r="1060" spans="7:11" x14ac:dyDescent="0.25">
      <c r="G1060" t="str">
        <v>Limestone &amp; Dolomite Hard</v>
      </c>
      <c r="H1060" s="22" t="str" cm="1">
        <f t="array" ref="H1060">INDEX(Lithologies!$A$2:$M$5657,MATCH(G1060,Lithologies!$A$2:$A$5657&amp;" "&amp;Lithologies!$B$2:$B$5657,0),7)</f>
        <v>CHECK</v>
      </c>
      <c r="I1060" s="23" t="str" cm="1">
        <f t="array" ref="I1060">INDEX(Lithologies!$A$2:$M$5657,MATCH(G1060,Lithologies!$A$2:$A$5657&amp;" "&amp;Lithologies!$B$2:$B$5657,0),8)</f>
        <v>Bedrock</v>
      </c>
      <c r="J1060" s="27" t="str" cm="1">
        <f t="array" ref="J1060">INDEX(Lithologies!$A$2:$M$5657,MATCH(G1060,Lithologies!$A$2:$A$5657&amp;" "&amp;Lithologies!$B$2:$B$5657,0),9)</f>
        <v>Bedrock</v>
      </c>
      <c r="K1060" s="1"/>
    </row>
    <row r="1061" spans="7:11" x14ac:dyDescent="0.25">
      <c r="G1061" t="str">
        <v>Limestone &amp; Dolomite Medium</v>
      </c>
      <c r="H1061" s="22" t="str" cm="1">
        <f t="array" ref="H1061">INDEX(Lithologies!$A$2:$M$5657,MATCH(G1061,Lithologies!$A$2:$A$5657&amp;" "&amp;Lithologies!$B$2:$B$5657,0),7)</f>
        <v>CHECK</v>
      </c>
      <c r="I1061" s="23" t="str" cm="1">
        <f t="array" ref="I1061">INDEX(Lithologies!$A$2:$M$5657,MATCH(G1061,Lithologies!$A$2:$A$5657&amp;" "&amp;Lithologies!$B$2:$B$5657,0),8)</f>
        <v>Bedrock</v>
      </c>
      <c r="J1061" s="27" t="str" cm="1">
        <f t="array" ref="J1061">INDEX(Lithologies!$A$2:$M$5657,MATCH(G1061,Lithologies!$A$2:$A$5657&amp;" "&amp;Lithologies!$B$2:$B$5657,0),9)</f>
        <v>Bedrock</v>
      </c>
      <c r="K1061" s="1"/>
    </row>
    <row r="1062" spans="7:11" x14ac:dyDescent="0.25">
      <c r="G1062" t="str">
        <v>Limestone &amp; Dolomite W/Gravel</v>
      </c>
      <c r="H1062" s="22" t="str" cm="1">
        <f t="array" ref="H1062">INDEX(Lithologies!$A$2:$M$5657,MATCH(G1062,Lithologies!$A$2:$A$5657&amp;" "&amp;Lithologies!$B$2:$B$5657,0),7)</f>
        <v>CHECK</v>
      </c>
      <c r="I1062" s="23" t="str" cm="1">
        <f t="array" ref="I1062">INDEX(Lithologies!$A$2:$M$5657,MATCH(G1062,Lithologies!$A$2:$A$5657&amp;" "&amp;Lithologies!$B$2:$B$5657,0),8)</f>
        <v>Bedrock</v>
      </c>
      <c r="J1062" s="27" t="str" cm="1">
        <f t="array" ref="J1062">INDEX(Lithologies!$A$2:$M$5657,MATCH(G1062,Lithologies!$A$2:$A$5657&amp;" "&amp;Lithologies!$B$2:$B$5657,0),9)</f>
        <v>Bedrock</v>
      </c>
      <c r="K1062" s="1"/>
    </row>
    <row r="1063" spans="7:11" x14ac:dyDescent="0.25">
      <c r="G1063" t="str">
        <v>Limestone &amp; Dolomite W/Sand</v>
      </c>
      <c r="H1063" s="22" t="str" cm="1">
        <f t="array" ref="H1063">INDEX(Lithologies!$A$2:$M$5657,MATCH(G1063,Lithologies!$A$2:$A$5657&amp;" "&amp;Lithologies!$B$2:$B$5657,0),7)</f>
        <v>CHECK</v>
      </c>
      <c r="I1063" s="23" t="str" cm="1">
        <f t="array" ref="I1063">INDEX(Lithologies!$A$2:$M$5657,MATCH(G1063,Lithologies!$A$2:$A$5657&amp;" "&amp;Lithologies!$B$2:$B$5657,0),8)</f>
        <v>Bedrock</v>
      </c>
      <c r="J1063" s="27" t="str" cm="1">
        <f t="array" ref="J1063">INDEX(Lithologies!$A$2:$M$5657,MATCH(G1063,Lithologies!$A$2:$A$5657&amp;" "&amp;Lithologies!$B$2:$B$5657,0),9)</f>
        <v>Bedrock</v>
      </c>
      <c r="K1063" s="1"/>
    </row>
    <row r="1064" spans="7:11" x14ac:dyDescent="0.25">
      <c r="G1064" t="str">
        <v>Limestone &amp; Dolomite W/Shale</v>
      </c>
      <c r="H1064" s="22" t="str" cm="1">
        <f t="array" ref="H1064">INDEX(Lithologies!$A$2:$M$5657,MATCH(G1064,Lithologies!$A$2:$A$5657&amp;" "&amp;Lithologies!$B$2:$B$5657,0),7)</f>
        <v>CHECK</v>
      </c>
      <c r="I1064" s="23" t="str" cm="1">
        <f t="array" ref="I1064">INDEX(Lithologies!$A$2:$M$5657,MATCH(G1064,Lithologies!$A$2:$A$5657&amp;" "&amp;Lithologies!$B$2:$B$5657,0),8)</f>
        <v>Bedrock</v>
      </c>
      <c r="J1064" s="27" t="str" cm="1">
        <f t="array" ref="J1064">INDEX(Lithologies!$A$2:$M$5657,MATCH(G1064,Lithologies!$A$2:$A$5657&amp;" "&amp;Lithologies!$B$2:$B$5657,0),9)</f>
        <v>Bedrock</v>
      </c>
      <c r="K1064" s="1"/>
    </row>
    <row r="1065" spans="7:11" x14ac:dyDescent="0.25">
      <c r="G1065" t="str">
        <v>Limestone &amp; Dolomite Water Bearing</v>
      </c>
      <c r="H1065" s="22" t="str" cm="1">
        <f t="array" ref="H1065">INDEX(Lithologies!$A$2:$M$5657,MATCH(G1065,Lithologies!$A$2:$A$5657&amp;" "&amp;Lithologies!$B$2:$B$5657,0),7)</f>
        <v>CHECK</v>
      </c>
      <c r="I1065" s="23" t="str" cm="1">
        <f t="array" ref="I1065">INDEX(Lithologies!$A$2:$M$5657,MATCH(G1065,Lithologies!$A$2:$A$5657&amp;" "&amp;Lithologies!$B$2:$B$5657,0),8)</f>
        <v>Bedrock</v>
      </c>
      <c r="J1065" s="27" t="str" cm="1">
        <f t="array" ref="J1065">INDEX(Lithologies!$A$2:$M$5657,MATCH(G1065,Lithologies!$A$2:$A$5657&amp;" "&amp;Lithologies!$B$2:$B$5657,0),9)</f>
        <v>Bedrock</v>
      </c>
      <c r="K1065" s="1"/>
    </row>
    <row r="1066" spans="7:11" x14ac:dyDescent="0.25">
      <c r="G1066" t="str">
        <v xml:space="preserve">Limestone &amp; Sandstone </v>
      </c>
      <c r="H1066" s="22" t="str" cm="1">
        <f t="array" ref="H1066">INDEX(Lithologies!$A$2:$M$5657,MATCH(G1066,Lithologies!$A$2:$A$5657&amp;" "&amp;Lithologies!$B$2:$B$5657,0),7)</f>
        <v>CHECK</v>
      </c>
      <c r="I1066" s="23" t="str" cm="1">
        <f t="array" ref="I1066">INDEX(Lithologies!$A$2:$M$5657,MATCH(G1066,Lithologies!$A$2:$A$5657&amp;" "&amp;Lithologies!$B$2:$B$5657,0),8)</f>
        <v>Bedrock</v>
      </c>
      <c r="J1066" s="27" t="str" cm="1">
        <f t="array" ref="J1066">INDEX(Lithologies!$A$2:$M$5657,MATCH(G1066,Lithologies!$A$2:$A$5657&amp;" "&amp;Lithologies!$B$2:$B$5657,0),9)</f>
        <v>Bedrock</v>
      </c>
      <c r="K1066" s="1"/>
    </row>
    <row r="1067" spans="7:11" x14ac:dyDescent="0.25">
      <c r="G1067" t="str">
        <v>Limestone &amp; Sandstone Broken</v>
      </c>
      <c r="H1067" s="22" t="str" cm="1">
        <f t="array" ref="H1067">INDEX(Lithologies!$A$2:$M$5657,MATCH(G1067,Lithologies!$A$2:$A$5657&amp;" "&amp;Lithologies!$B$2:$B$5657,0),7)</f>
        <v>CHECK</v>
      </c>
      <c r="I1067" s="23" t="str" cm="1">
        <f t="array" ref="I1067">INDEX(Lithologies!$A$2:$M$5657,MATCH(G1067,Lithologies!$A$2:$A$5657&amp;" "&amp;Lithologies!$B$2:$B$5657,0),8)</f>
        <v>Bedrock</v>
      </c>
      <c r="J1067" s="27" t="str" cm="1">
        <f t="array" ref="J1067">INDEX(Lithologies!$A$2:$M$5657,MATCH(G1067,Lithologies!$A$2:$A$5657&amp;" "&amp;Lithologies!$B$2:$B$5657,0),9)</f>
        <v>Bedrock</v>
      </c>
      <c r="K1067" s="1"/>
    </row>
    <row r="1068" spans="7:11" x14ac:dyDescent="0.25">
      <c r="G1068" t="str">
        <v>Limestone &amp; Sandstone Cemented</v>
      </c>
      <c r="H1068" s="22" t="str" cm="1">
        <f t="array" ref="H1068">INDEX(Lithologies!$A$2:$M$5657,MATCH(G1068,Lithologies!$A$2:$A$5657&amp;" "&amp;Lithologies!$B$2:$B$5657,0),7)</f>
        <v>CHECK</v>
      </c>
      <c r="I1068" s="23" t="str" cm="1">
        <f t="array" ref="I1068">INDEX(Lithologies!$A$2:$M$5657,MATCH(G1068,Lithologies!$A$2:$A$5657&amp;" "&amp;Lithologies!$B$2:$B$5657,0),8)</f>
        <v>Bedrock</v>
      </c>
      <c r="J1068" s="27" t="str" cm="1">
        <f t="array" ref="J1068">INDEX(Lithologies!$A$2:$M$5657,MATCH(G1068,Lithologies!$A$2:$A$5657&amp;" "&amp;Lithologies!$B$2:$B$5657,0),9)</f>
        <v>Bedrock</v>
      </c>
      <c r="K1068" s="1"/>
    </row>
    <row r="1069" spans="7:11" x14ac:dyDescent="0.25">
      <c r="G1069" t="str">
        <v>Limestone &amp; Sandstone Clayey</v>
      </c>
      <c r="H1069" s="22" t="str" cm="1">
        <f t="array" ref="H1069">INDEX(Lithologies!$A$2:$M$5657,MATCH(G1069,Lithologies!$A$2:$A$5657&amp;" "&amp;Lithologies!$B$2:$B$5657,0),7)</f>
        <v>CHECK</v>
      </c>
      <c r="I1069" s="23" t="str" cm="1">
        <f t="array" ref="I1069">INDEX(Lithologies!$A$2:$M$5657,MATCH(G1069,Lithologies!$A$2:$A$5657&amp;" "&amp;Lithologies!$B$2:$B$5657,0),8)</f>
        <v>Bedrock</v>
      </c>
      <c r="J1069" s="27" t="str" cm="1">
        <f t="array" ref="J1069">INDEX(Lithologies!$A$2:$M$5657,MATCH(G1069,Lithologies!$A$2:$A$5657&amp;" "&amp;Lithologies!$B$2:$B$5657,0),9)</f>
        <v>Bedrock</v>
      </c>
      <c r="K1069" s="1"/>
    </row>
    <row r="1070" spans="7:11" x14ac:dyDescent="0.25">
      <c r="G1070" t="str">
        <v>Limestone &amp; Sandstone Coarse</v>
      </c>
      <c r="H1070" s="22" t="str" cm="1">
        <f t="array" ref="H1070">INDEX(Lithologies!$A$2:$M$5657,MATCH(G1070,Lithologies!$A$2:$A$5657&amp;" "&amp;Lithologies!$B$2:$B$5657,0),7)</f>
        <v>CHECK</v>
      </c>
      <c r="I1070" s="23" t="str" cm="1">
        <f t="array" ref="I1070">INDEX(Lithologies!$A$2:$M$5657,MATCH(G1070,Lithologies!$A$2:$A$5657&amp;" "&amp;Lithologies!$B$2:$B$5657,0),8)</f>
        <v>Bedrock</v>
      </c>
      <c r="J1070" s="27" t="str" cm="1">
        <f t="array" ref="J1070">INDEX(Lithologies!$A$2:$M$5657,MATCH(G1070,Lithologies!$A$2:$A$5657&amp;" "&amp;Lithologies!$B$2:$B$5657,0),9)</f>
        <v>Bedrock</v>
      </c>
      <c r="K1070" s="1"/>
    </row>
    <row r="1071" spans="7:11" x14ac:dyDescent="0.25">
      <c r="G1071" t="str">
        <v>Limestone &amp; Sandstone Dense</v>
      </c>
      <c r="H1071" s="22" t="str" cm="1">
        <f t="array" ref="H1071">INDEX(Lithologies!$A$2:$M$5657,MATCH(G1071,Lithologies!$A$2:$A$5657&amp;" "&amp;Lithologies!$B$2:$B$5657,0),7)</f>
        <v>CHECK</v>
      </c>
      <c r="I1071" s="23" t="str" cm="1">
        <f t="array" ref="I1071">INDEX(Lithologies!$A$2:$M$5657,MATCH(G1071,Lithologies!$A$2:$A$5657&amp;" "&amp;Lithologies!$B$2:$B$5657,0),8)</f>
        <v>Bedrock</v>
      </c>
      <c r="J1071" s="27" t="str" cm="1">
        <f t="array" ref="J1071">INDEX(Lithologies!$A$2:$M$5657,MATCH(G1071,Lithologies!$A$2:$A$5657&amp;" "&amp;Lithologies!$B$2:$B$5657,0),9)</f>
        <v>Bedrock</v>
      </c>
      <c r="K1071" s="1"/>
    </row>
    <row r="1072" spans="7:11" x14ac:dyDescent="0.25">
      <c r="G1072" t="str">
        <v>Limestone &amp; Sandstone Dolomitic</v>
      </c>
      <c r="H1072" s="22" t="str" cm="1">
        <f t="array" ref="H1072">INDEX(Lithologies!$A$2:$M$5657,MATCH(G1072,Lithologies!$A$2:$A$5657&amp;" "&amp;Lithologies!$B$2:$B$5657,0),7)</f>
        <v>CHECK</v>
      </c>
      <c r="I1072" s="23" t="str" cm="1">
        <f t="array" ref="I1072">INDEX(Lithologies!$A$2:$M$5657,MATCH(G1072,Lithologies!$A$2:$A$5657&amp;" "&amp;Lithologies!$B$2:$B$5657,0),8)</f>
        <v>Bedrock</v>
      </c>
      <c r="J1072" s="27" t="str" cm="1">
        <f t="array" ref="J1072">INDEX(Lithologies!$A$2:$M$5657,MATCH(G1072,Lithologies!$A$2:$A$5657&amp;" "&amp;Lithologies!$B$2:$B$5657,0),9)</f>
        <v>Bedrock</v>
      </c>
      <c r="K1072" s="1"/>
    </row>
    <row r="1073" spans="7:11" x14ac:dyDescent="0.25">
      <c r="G1073" t="str">
        <v>Limestone &amp; Sandstone Dry</v>
      </c>
      <c r="H1073" s="22" t="str" cm="1">
        <f t="array" ref="H1073">INDEX(Lithologies!$A$2:$M$5657,MATCH(G1073,Lithologies!$A$2:$A$5657&amp;" "&amp;Lithologies!$B$2:$B$5657,0),7)</f>
        <v>CHECK</v>
      </c>
      <c r="I1073" s="23" t="str" cm="1">
        <f t="array" ref="I1073">INDEX(Lithologies!$A$2:$M$5657,MATCH(G1073,Lithologies!$A$2:$A$5657&amp;" "&amp;Lithologies!$B$2:$B$5657,0),8)</f>
        <v>Bedrock</v>
      </c>
      <c r="J1073" s="27" t="str" cm="1">
        <f t="array" ref="J1073">INDEX(Lithologies!$A$2:$M$5657,MATCH(G1073,Lithologies!$A$2:$A$5657&amp;" "&amp;Lithologies!$B$2:$B$5657,0),9)</f>
        <v>Bedrock</v>
      </c>
      <c r="K1073" s="1"/>
    </row>
    <row r="1074" spans="7:11" x14ac:dyDescent="0.25">
      <c r="G1074" t="str">
        <v>Limestone &amp; Sandstone Fine</v>
      </c>
      <c r="H1074" s="22" t="str" cm="1">
        <f t="array" ref="H1074">INDEX(Lithologies!$A$2:$M$5657,MATCH(G1074,Lithologies!$A$2:$A$5657&amp;" "&amp;Lithologies!$B$2:$B$5657,0),7)</f>
        <v>CHECK</v>
      </c>
      <c r="I1074" s="23" t="str" cm="1">
        <f t="array" ref="I1074">INDEX(Lithologies!$A$2:$M$5657,MATCH(G1074,Lithologies!$A$2:$A$5657&amp;" "&amp;Lithologies!$B$2:$B$5657,0),8)</f>
        <v>Bedrock</v>
      </c>
      <c r="J1074" s="27" t="str" cm="1">
        <f t="array" ref="J1074">INDEX(Lithologies!$A$2:$M$5657,MATCH(G1074,Lithologies!$A$2:$A$5657&amp;" "&amp;Lithologies!$B$2:$B$5657,0),9)</f>
        <v>Bedrock</v>
      </c>
      <c r="K1074" s="1"/>
    </row>
    <row r="1075" spans="7:11" x14ac:dyDescent="0.25">
      <c r="G1075" t="str">
        <v>Limestone &amp; Sandstone Firm</v>
      </c>
      <c r="H1075" s="22" t="str" cm="1">
        <f t="array" ref="H1075">INDEX(Lithologies!$A$2:$M$5657,MATCH(G1075,Lithologies!$A$2:$A$5657&amp;" "&amp;Lithologies!$B$2:$B$5657,0),7)</f>
        <v>CHECK</v>
      </c>
      <c r="I1075" s="23" t="str" cm="1">
        <f t="array" ref="I1075">INDEX(Lithologies!$A$2:$M$5657,MATCH(G1075,Lithologies!$A$2:$A$5657&amp;" "&amp;Lithologies!$B$2:$B$5657,0),8)</f>
        <v>Bedrock</v>
      </c>
      <c r="J1075" s="27" t="str" cm="1">
        <f t="array" ref="J1075">INDEX(Lithologies!$A$2:$M$5657,MATCH(G1075,Lithologies!$A$2:$A$5657&amp;" "&amp;Lithologies!$B$2:$B$5657,0),9)</f>
        <v>Bedrock</v>
      </c>
      <c r="K1075" s="1"/>
    </row>
    <row r="1076" spans="7:11" x14ac:dyDescent="0.25">
      <c r="G1076" t="str">
        <v>Limestone &amp; Sandstone Fractured</v>
      </c>
      <c r="H1076" s="22" t="str" cm="1">
        <f t="array" ref="H1076">INDEX(Lithologies!$A$2:$M$5657,MATCH(G1076,Lithologies!$A$2:$A$5657&amp;" "&amp;Lithologies!$B$2:$B$5657,0),7)</f>
        <v>CHECK</v>
      </c>
      <c r="I1076" s="23" t="str" cm="1">
        <f t="array" ref="I1076">INDEX(Lithologies!$A$2:$M$5657,MATCH(G1076,Lithologies!$A$2:$A$5657&amp;" "&amp;Lithologies!$B$2:$B$5657,0),8)</f>
        <v>Bedrock</v>
      </c>
      <c r="J1076" s="27" t="str" cm="1">
        <f t="array" ref="J1076">INDEX(Lithologies!$A$2:$M$5657,MATCH(G1076,Lithologies!$A$2:$A$5657&amp;" "&amp;Lithologies!$B$2:$B$5657,0),9)</f>
        <v>Bedrock</v>
      </c>
      <c r="K1076" s="1"/>
    </row>
    <row r="1077" spans="7:11" x14ac:dyDescent="0.25">
      <c r="G1077" t="str">
        <v>Limestone &amp; Sandstone Gravely</v>
      </c>
      <c r="H1077" s="22" t="str" cm="1">
        <f t="array" ref="H1077">INDEX(Lithologies!$A$2:$M$5657,MATCH(G1077,Lithologies!$A$2:$A$5657&amp;" "&amp;Lithologies!$B$2:$B$5657,0),7)</f>
        <v>CHECK</v>
      </c>
      <c r="I1077" s="23" t="str" cm="1">
        <f t="array" ref="I1077">INDEX(Lithologies!$A$2:$M$5657,MATCH(G1077,Lithologies!$A$2:$A$5657&amp;" "&amp;Lithologies!$B$2:$B$5657,0),8)</f>
        <v>Bedrock</v>
      </c>
      <c r="J1077" s="27" t="str" cm="1">
        <f t="array" ref="J1077">INDEX(Lithologies!$A$2:$M$5657,MATCH(G1077,Lithologies!$A$2:$A$5657&amp;" "&amp;Lithologies!$B$2:$B$5657,0),9)</f>
        <v>Bedrock</v>
      </c>
      <c r="K1077" s="1"/>
    </row>
    <row r="1078" spans="7:11" x14ac:dyDescent="0.25">
      <c r="G1078" t="str">
        <v>Limestone &amp; Sandstone Gummy</v>
      </c>
      <c r="H1078" s="22" t="str" cm="1">
        <f t="array" ref="H1078">INDEX(Lithologies!$A$2:$M$5657,MATCH(G1078,Lithologies!$A$2:$A$5657&amp;" "&amp;Lithologies!$B$2:$B$5657,0),7)</f>
        <v>CHECK</v>
      </c>
      <c r="I1078" s="23" t="str" cm="1">
        <f t="array" ref="I1078">INDEX(Lithologies!$A$2:$M$5657,MATCH(G1078,Lithologies!$A$2:$A$5657&amp;" "&amp;Lithologies!$B$2:$B$5657,0),8)</f>
        <v>Bedrock</v>
      </c>
      <c r="J1078" s="27" t="str" cm="1">
        <f t="array" ref="J1078">INDEX(Lithologies!$A$2:$M$5657,MATCH(G1078,Lithologies!$A$2:$A$5657&amp;" "&amp;Lithologies!$B$2:$B$5657,0),9)</f>
        <v>Bedrock</v>
      </c>
      <c r="K1078" s="1"/>
    </row>
    <row r="1079" spans="7:11" x14ac:dyDescent="0.25">
      <c r="G1079" t="str">
        <v>Limestone &amp; Sandstone Hard</v>
      </c>
      <c r="H1079" s="22" t="str" cm="1">
        <f t="array" ref="H1079">INDEX(Lithologies!$A$2:$M$5657,MATCH(G1079,Lithologies!$A$2:$A$5657&amp;" "&amp;Lithologies!$B$2:$B$5657,0),7)</f>
        <v>CHECK</v>
      </c>
      <c r="I1079" s="23" t="str" cm="1">
        <f t="array" ref="I1079">INDEX(Lithologies!$A$2:$M$5657,MATCH(G1079,Lithologies!$A$2:$A$5657&amp;" "&amp;Lithologies!$B$2:$B$5657,0),8)</f>
        <v>Bedrock</v>
      </c>
      <c r="J1079" s="27" t="str" cm="1">
        <f t="array" ref="J1079">INDEX(Lithologies!$A$2:$M$5657,MATCH(G1079,Lithologies!$A$2:$A$5657&amp;" "&amp;Lithologies!$B$2:$B$5657,0),9)</f>
        <v>Bedrock</v>
      </c>
      <c r="K1079" s="1"/>
    </row>
    <row r="1080" spans="7:11" x14ac:dyDescent="0.25">
      <c r="G1080" t="str">
        <v>Limestone &amp; Sandstone Layered</v>
      </c>
      <c r="H1080" s="22" t="str" cm="1">
        <f t="array" ref="H1080">INDEX(Lithologies!$A$2:$M$5657,MATCH(G1080,Lithologies!$A$2:$A$5657&amp;" "&amp;Lithologies!$B$2:$B$5657,0),7)</f>
        <v>CHECK</v>
      </c>
      <c r="I1080" s="23" t="str" cm="1">
        <f t="array" ref="I1080">INDEX(Lithologies!$A$2:$M$5657,MATCH(G1080,Lithologies!$A$2:$A$5657&amp;" "&amp;Lithologies!$B$2:$B$5657,0),8)</f>
        <v>Bedrock</v>
      </c>
      <c r="J1080" s="27" t="str" cm="1">
        <f t="array" ref="J1080">INDEX(Lithologies!$A$2:$M$5657,MATCH(G1080,Lithologies!$A$2:$A$5657&amp;" "&amp;Lithologies!$B$2:$B$5657,0),9)</f>
        <v>Bedrock</v>
      </c>
      <c r="K1080" s="1"/>
    </row>
    <row r="1081" spans="7:11" x14ac:dyDescent="0.25">
      <c r="G1081" t="str">
        <v>Limestone &amp; Sandstone Medium</v>
      </c>
      <c r="H1081" s="22" t="str" cm="1">
        <f t="array" ref="H1081">INDEX(Lithologies!$A$2:$M$5657,MATCH(G1081,Lithologies!$A$2:$A$5657&amp;" "&amp;Lithologies!$B$2:$B$5657,0),7)</f>
        <v>CHECK</v>
      </c>
      <c r="I1081" s="23" t="str" cm="1">
        <f t="array" ref="I1081">INDEX(Lithologies!$A$2:$M$5657,MATCH(G1081,Lithologies!$A$2:$A$5657&amp;" "&amp;Lithologies!$B$2:$B$5657,0),8)</f>
        <v>Bedrock</v>
      </c>
      <c r="J1081" s="27" t="str" cm="1">
        <f t="array" ref="J1081">INDEX(Lithologies!$A$2:$M$5657,MATCH(G1081,Lithologies!$A$2:$A$5657&amp;" "&amp;Lithologies!$B$2:$B$5657,0),9)</f>
        <v>Bedrock</v>
      </c>
      <c r="K1081" s="1"/>
    </row>
    <row r="1082" spans="7:11" x14ac:dyDescent="0.25">
      <c r="G1082" t="str">
        <v>Limestone &amp; Sandstone Porous</v>
      </c>
      <c r="H1082" s="22" t="str" cm="1">
        <f t="array" ref="H1082">INDEX(Lithologies!$A$2:$M$5657,MATCH(G1082,Lithologies!$A$2:$A$5657&amp;" "&amp;Lithologies!$B$2:$B$5657,0),7)</f>
        <v>CHECK</v>
      </c>
      <c r="I1082" s="23" t="str" cm="1">
        <f t="array" ref="I1082">INDEX(Lithologies!$A$2:$M$5657,MATCH(G1082,Lithologies!$A$2:$A$5657&amp;" "&amp;Lithologies!$B$2:$B$5657,0),8)</f>
        <v>Bedrock</v>
      </c>
      <c r="J1082" s="27" t="str" cm="1">
        <f t="array" ref="J1082">INDEX(Lithologies!$A$2:$M$5657,MATCH(G1082,Lithologies!$A$2:$A$5657&amp;" "&amp;Lithologies!$B$2:$B$5657,0),9)</f>
        <v>Bedrock</v>
      </c>
      <c r="K1082" s="1"/>
    </row>
    <row r="1083" spans="7:11" x14ac:dyDescent="0.25">
      <c r="G1083" t="str">
        <v>Limestone &amp; Sandstone Sandy</v>
      </c>
      <c r="H1083" s="22" t="str" cm="1">
        <f t="array" ref="H1083">INDEX(Lithologies!$A$2:$M$5657,MATCH(G1083,Lithologies!$A$2:$A$5657&amp;" "&amp;Lithologies!$B$2:$B$5657,0),7)</f>
        <v>CHECK</v>
      </c>
      <c r="I1083" s="23" t="str" cm="1">
        <f t="array" ref="I1083">INDEX(Lithologies!$A$2:$M$5657,MATCH(G1083,Lithologies!$A$2:$A$5657&amp;" "&amp;Lithologies!$B$2:$B$5657,0),8)</f>
        <v>Bedrock</v>
      </c>
      <c r="J1083" s="27" t="str" cm="1">
        <f t="array" ref="J1083">INDEX(Lithologies!$A$2:$M$5657,MATCH(G1083,Lithologies!$A$2:$A$5657&amp;" "&amp;Lithologies!$B$2:$B$5657,0),9)</f>
        <v>Bedrock</v>
      </c>
      <c r="K1083" s="1"/>
    </row>
    <row r="1084" spans="7:11" x14ac:dyDescent="0.25">
      <c r="G1084" t="str">
        <v>Limestone &amp; Sandstone Silty</v>
      </c>
      <c r="H1084" s="22" t="str" cm="1">
        <f t="array" ref="H1084">INDEX(Lithologies!$A$2:$M$5657,MATCH(G1084,Lithologies!$A$2:$A$5657&amp;" "&amp;Lithologies!$B$2:$B$5657,0),7)</f>
        <v>CHECK</v>
      </c>
      <c r="I1084" s="23" t="str" cm="1">
        <f t="array" ref="I1084">INDEX(Lithologies!$A$2:$M$5657,MATCH(G1084,Lithologies!$A$2:$A$5657&amp;" "&amp;Lithologies!$B$2:$B$5657,0),8)</f>
        <v>Bedrock</v>
      </c>
      <c r="J1084" s="27" t="str" cm="1">
        <f t="array" ref="J1084">INDEX(Lithologies!$A$2:$M$5657,MATCH(G1084,Lithologies!$A$2:$A$5657&amp;" "&amp;Lithologies!$B$2:$B$5657,0),9)</f>
        <v>Bedrock</v>
      </c>
      <c r="K1084" s="1"/>
    </row>
    <row r="1085" spans="7:11" x14ac:dyDescent="0.25">
      <c r="G1085" t="str">
        <v>Limestone &amp; Sandstone Soft</v>
      </c>
      <c r="H1085" s="22" t="str" cm="1">
        <f t="array" ref="H1085">INDEX(Lithologies!$A$2:$M$5657,MATCH(G1085,Lithologies!$A$2:$A$5657&amp;" "&amp;Lithologies!$B$2:$B$5657,0),7)</f>
        <v>CHECK</v>
      </c>
      <c r="I1085" s="23" t="str" cm="1">
        <f t="array" ref="I1085">INDEX(Lithologies!$A$2:$M$5657,MATCH(G1085,Lithologies!$A$2:$A$5657&amp;" "&amp;Lithologies!$B$2:$B$5657,0),8)</f>
        <v>Bedrock</v>
      </c>
      <c r="J1085" s="27" t="str" cm="1">
        <f t="array" ref="J1085">INDEX(Lithologies!$A$2:$M$5657,MATCH(G1085,Lithologies!$A$2:$A$5657&amp;" "&amp;Lithologies!$B$2:$B$5657,0),9)</f>
        <v>Bedrock</v>
      </c>
      <c r="K1085" s="1"/>
    </row>
    <row r="1086" spans="7:11" x14ac:dyDescent="0.25">
      <c r="G1086" t="str">
        <v>Limestone &amp; Sandstone Sticky</v>
      </c>
      <c r="H1086" s="22" t="str" cm="1">
        <f t="array" ref="H1086">INDEX(Lithologies!$A$2:$M$5657,MATCH(G1086,Lithologies!$A$2:$A$5657&amp;" "&amp;Lithologies!$B$2:$B$5657,0),7)</f>
        <v>CHECK</v>
      </c>
      <c r="I1086" s="23" t="str" cm="1">
        <f t="array" ref="I1086">INDEX(Lithologies!$A$2:$M$5657,MATCH(G1086,Lithologies!$A$2:$A$5657&amp;" "&amp;Lithologies!$B$2:$B$5657,0),8)</f>
        <v>Bedrock</v>
      </c>
      <c r="J1086" s="27" t="str" cm="1">
        <f t="array" ref="J1086">INDEX(Lithologies!$A$2:$M$5657,MATCH(G1086,Lithologies!$A$2:$A$5657&amp;" "&amp;Lithologies!$B$2:$B$5657,0),9)</f>
        <v>Bedrock</v>
      </c>
      <c r="K1086" s="1"/>
    </row>
    <row r="1087" spans="7:11" x14ac:dyDescent="0.25">
      <c r="G1087" t="str">
        <v>Limestone &amp; Sandstone Stoney</v>
      </c>
      <c r="H1087" s="22" t="str" cm="1">
        <f t="array" ref="H1087">INDEX(Lithologies!$A$2:$M$5657,MATCH(G1087,Lithologies!$A$2:$A$5657&amp;" "&amp;Lithologies!$B$2:$B$5657,0),7)</f>
        <v>CHECK</v>
      </c>
      <c r="I1087" s="23" t="str" cm="1">
        <f t="array" ref="I1087">INDEX(Lithologies!$A$2:$M$5657,MATCH(G1087,Lithologies!$A$2:$A$5657&amp;" "&amp;Lithologies!$B$2:$B$5657,0),8)</f>
        <v>Bedrock</v>
      </c>
      <c r="J1087" s="27" t="str" cm="1">
        <f t="array" ref="J1087">INDEX(Lithologies!$A$2:$M$5657,MATCH(G1087,Lithologies!$A$2:$A$5657&amp;" "&amp;Lithologies!$B$2:$B$5657,0),9)</f>
        <v>Bedrock</v>
      </c>
      <c r="K1087" s="1"/>
    </row>
    <row r="1088" spans="7:11" x14ac:dyDescent="0.25">
      <c r="G1088" t="str">
        <v>Limestone &amp; Sandstone Stringers</v>
      </c>
      <c r="H1088" s="22" t="str" cm="1">
        <f t="array" ref="H1088">INDEX(Lithologies!$A$2:$M$5657,MATCH(G1088,Lithologies!$A$2:$A$5657&amp;" "&amp;Lithologies!$B$2:$B$5657,0),7)</f>
        <v>CHECK</v>
      </c>
      <c r="I1088" s="23" t="str" cm="1">
        <f t="array" ref="I1088">INDEX(Lithologies!$A$2:$M$5657,MATCH(G1088,Lithologies!$A$2:$A$5657&amp;" "&amp;Lithologies!$B$2:$B$5657,0),8)</f>
        <v>Bedrock</v>
      </c>
      <c r="J1088" s="27" t="str" cm="1">
        <f t="array" ref="J1088">INDEX(Lithologies!$A$2:$M$5657,MATCH(G1088,Lithologies!$A$2:$A$5657&amp;" "&amp;Lithologies!$B$2:$B$5657,0),9)</f>
        <v>Bedrock</v>
      </c>
      <c r="K1088" s="1"/>
    </row>
    <row r="1089" spans="7:11" x14ac:dyDescent="0.25">
      <c r="G1089" t="str">
        <v>Limestone &amp; Sandstone Strips</v>
      </c>
      <c r="H1089" s="22" t="str" cm="1">
        <f t="array" ref="H1089">INDEX(Lithologies!$A$2:$M$5657,MATCH(G1089,Lithologies!$A$2:$A$5657&amp;" "&amp;Lithologies!$B$2:$B$5657,0),7)</f>
        <v>CHECK</v>
      </c>
      <c r="I1089" s="23" t="str" cm="1">
        <f t="array" ref="I1089">INDEX(Lithologies!$A$2:$M$5657,MATCH(G1089,Lithologies!$A$2:$A$5657&amp;" "&amp;Lithologies!$B$2:$B$5657,0),8)</f>
        <v>Bedrock</v>
      </c>
      <c r="J1089" s="27" t="str" cm="1">
        <f t="array" ref="J1089">INDEX(Lithologies!$A$2:$M$5657,MATCH(G1089,Lithologies!$A$2:$A$5657&amp;" "&amp;Lithologies!$B$2:$B$5657,0),9)</f>
        <v>Bedrock</v>
      </c>
      <c r="K1089" s="1"/>
    </row>
    <row r="1090" spans="7:11" x14ac:dyDescent="0.25">
      <c r="G1090" t="str">
        <v>Limestone &amp; Sandstone W/Boulders</v>
      </c>
      <c r="H1090" s="22" t="str" cm="1">
        <f t="array" ref="H1090">INDEX(Lithologies!$A$2:$M$5657,MATCH(G1090,Lithologies!$A$2:$A$5657&amp;" "&amp;Lithologies!$B$2:$B$5657,0),7)</f>
        <v>CHECK</v>
      </c>
      <c r="I1090" s="23" t="str" cm="1">
        <f t="array" ref="I1090">INDEX(Lithologies!$A$2:$M$5657,MATCH(G1090,Lithologies!$A$2:$A$5657&amp;" "&amp;Lithologies!$B$2:$B$5657,0),8)</f>
        <v>Bedrock</v>
      </c>
      <c r="J1090" s="27" t="str" cm="1">
        <f t="array" ref="J1090">INDEX(Lithologies!$A$2:$M$5657,MATCH(G1090,Lithologies!$A$2:$A$5657&amp;" "&amp;Lithologies!$B$2:$B$5657,0),9)</f>
        <v>Bedrock</v>
      </c>
      <c r="K1090" s="1"/>
    </row>
    <row r="1091" spans="7:11" x14ac:dyDescent="0.25">
      <c r="G1091" t="str">
        <v>Limestone &amp; Sandstone W/Clay</v>
      </c>
      <c r="H1091" s="22" t="str" cm="1">
        <f t="array" ref="H1091">INDEX(Lithologies!$A$2:$M$5657,MATCH(G1091,Lithologies!$A$2:$A$5657&amp;" "&amp;Lithologies!$B$2:$B$5657,0),7)</f>
        <v>CHECK</v>
      </c>
      <c r="I1091" s="23" t="str" cm="1">
        <f t="array" ref="I1091">INDEX(Lithologies!$A$2:$M$5657,MATCH(G1091,Lithologies!$A$2:$A$5657&amp;" "&amp;Lithologies!$B$2:$B$5657,0),8)</f>
        <v>Bedrock</v>
      </c>
      <c r="J1091" s="27" t="str" cm="1">
        <f t="array" ref="J1091">INDEX(Lithologies!$A$2:$M$5657,MATCH(G1091,Lithologies!$A$2:$A$5657&amp;" "&amp;Lithologies!$B$2:$B$5657,0),9)</f>
        <v>Bedrock</v>
      </c>
      <c r="K1091" s="1"/>
    </row>
    <row r="1092" spans="7:11" x14ac:dyDescent="0.25">
      <c r="G1092" t="str">
        <v>Limestone &amp; Sandstone W/Coal</v>
      </c>
      <c r="H1092" s="22" t="str" cm="1">
        <f t="array" ref="H1092">INDEX(Lithologies!$A$2:$M$5657,MATCH(G1092,Lithologies!$A$2:$A$5657&amp;" "&amp;Lithologies!$B$2:$B$5657,0),7)</f>
        <v>CHECK</v>
      </c>
      <c r="I1092" s="23" t="str" cm="1">
        <f t="array" ref="I1092">INDEX(Lithologies!$A$2:$M$5657,MATCH(G1092,Lithologies!$A$2:$A$5657&amp;" "&amp;Lithologies!$B$2:$B$5657,0),8)</f>
        <v>Bedrock</v>
      </c>
      <c r="J1092" s="27" t="str" cm="1">
        <f t="array" ref="J1092">INDEX(Lithologies!$A$2:$M$5657,MATCH(G1092,Lithologies!$A$2:$A$5657&amp;" "&amp;Lithologies!$B$2:$B$5657,0),9)</f>
        <v>Bedrock</v>
      </c>
      <c r="K1092" s="1"/>
    </row>
    <row r="1093" spans="7:11" x14ac:dyDescent="0.25">
      <c r="G1093" t="str">
        <v>Limestone &amp; Sandstone W/Dolomite</v>
      </c>
      <c r="H1093" s="22" t="str" cm="1">
        <f t="array" ref="H1093">INDEX(Lithologies!$A$2:$M$5657,MATCH(G1093,Lithologies!$A$2:$A$5657&amp;" "&amp;Lithologies!$B$2:$B$5657,0),7)</f>
        <v>CHECK</v>
      </c>
      <c r="I1093" s="23" t="str" cm="1">
        <f t="array" ref="I1093">INDEX(Lithologies!$A$2:$M$5657,MATCH(G1093,Lithologies!$A$2:$A$5657&amp;" "&amp;Lithologies!$B$2:$B$5657,0),8)</f>
        <v>Bedrock</v>
      </c>
      <c r="J1093" s="27" t="str" cm="1">
        <f t="array" ref="J1093">INDEX(Lithologies!$A$2:$M$5657,MATCH(G1093,Lithologies!$A$2:$A$5657&amp;" "&amp;Lithologies!$B$2:$B$5657,0),9)</f>
        <v>Bedrock</v>
      </c>
      <c r="K1093" s="1"/>
    </row>
    <row r="1094" spans="7:11" x14ac:dyDescent="0.25">
      <c r="G1094" t="str">
        <v>Limestone &amp; Sandstone W/Gravel</v>
      </c>
      <c r="H1094" s="22" t="str" cm="1">
        <f t="array" ref="H1094">INDEX(Lithologies!$A$2:$M$5657,MATCH(G1094,Lithologies!$A$2:$A$5657&amp;" "&amp;Lithologies!$B$2:$B$5657,0),7)</f>
        <v>CHECK</v>
      </c>
      <c r="I1094" s="23" t="str" cm="1">
        <f t="array" ref="I1094">INDEX(Lithologies!$A$2:$M$5657,MATCH(G1094,Lithologies!$A$2:$A$5657&amp;" "&amp;Lithologies!$B$2:$B$5657,0),8)</f>
        <v>Bedrock</v>
      </c>
      <c r="J1094" s="27" t="str" cm="1">
        <f t="array" ref="J1094">INDEX(Lithologies!$A$2:$M$5657,MATCH(G1094,Lithologies!$A$2:$A$5657&amp;" "&amp;Lithologies!$B$2:$B$5657,0),9)</f>
        <v>Bedrock</v>
      </c>
      <c r="K1094" s="1"/>
    </row>
    <row r="1095" spans="7:11" x14ac:dyDescent="0.25">
      <c r="G1095" t="str">
        <v>Limestone &amp; Sandstone W/Gypsum</v>
      </c>
      <c r="H1095" s="22" t="str" cm="1">
        <f t="array" ref="H1095">INDEX(Lithologies!$A$2:$M$5657,MATCH(G1095,Lithologies!$A$2:$A$5657&amp;" "&amp;Lithologies!$B$2:$B$5657,0),7)</f>
        <v>CHECK</v>
      </c>
      <c r="I1095" s="23" t="str" cm="1">
        <f t="array" ref="I1095">INDEX(Lithologies!$A$2:$M$5657,MATCH(G1095,Lithologies!$A$2:$A$5657&amp;" "&amp;Lithologies!$B$2:$B$5657,0),8)</f>
        <v>Bedrock</v>
      </c>
      <c r="J1095" s="27" t="str" cm="1">
        <f t="array" ref="J1095">INDEX(Lithologies!$A$2:$M$5657,MATCH(G1095,Lithologies!$A$2:$A$5657&amp;" "&amp;Lithologies!$B$2:$B$5657,0),9)</f>
        <v>Bedrock</v>
      </c>
      <c r="K1095" s="1"/>
    </row>
    <row r="1096" spans="7:11" x14ac:dyDescent="0.25">
      <c r="G1096" t="str">
        <v>Limestone &amp; Sandstone W/Limestone</v>
      </c>
      <c r="H1096" s="22" t="str" cm="1">
        <f t="array" ref="H1096">INDEX(Lithologies!$A$2:$M$5657,MATCH(G1096,Lithologies!$A$2:$A$5657&amp;" "&amp;Lithologies!$B$2:$B$5657,0),7)</f>
        <v>CHECK</v>
      </c>
      <c r="I1096" s="23" t="str" cm="1">
        <f t="array" ref="I1096">INDEX(Lithologies!$A$2:$M$5657,MATCH(G1096,Lithologies!$A$2:$A$5657&amp;" "&amp;Lithologies!$B$2:$B$5657,0),8)</f>
        <v>Bedrock</v>
      </c>
      <c r="J1096" s="27" t="str" cm="1">
        <f t="array" ref="J1096">INDEX(Lithologies!$A$2:$M$5657,MATCH(G1096,Lithologies!$A$2:$A$5657&amp;" "&amp;Lithologies!$B$2:$B$5657,0),9)</f>
        <v>Bedrock</v>
      </c>
      <c r="K1096" s="1"/>
    </row>
    <row r="1097" spans="7:11" x14ac:dyDescent="0.25">
      <c r="G1097" t="str">
        <v>Limestone &amp; Sandstone W/Sand</v>
      </c>
      <c r="H1097" s="22" t="str" cm="1">
        <f t="array" ref="H1097">INDEX(Lithologies!$A$2:$M$5657,MATCH(G1097,Lithologies!$A$2:$A$5657&amp;" "&amp;Lithologies!$B$2:$B$5657,0),7)</f>
        <v>CHECK</v>
      </c>
      <c r="I1097" s="23" t="str" cm="1">
        <f t="array" ref="I1097">INDEX(Lithologies!$A$2:$M$5657,MATCH(G1097,Lithologies!$A$2:$A$5657&amp;" "&amp;Lithologies!$B$2:$B$5657,0),8)</f>
        <v>Bedrock</v>
      </c>
      <c r="J1097" s="27" t="str" cm="1">
        <f t="array" ref="J1097">INDEX(Lithologies!$A$2:$M$5657,MATCH(G1097,Lithologies!$A$2:$A$5657&amp;" "&amp;Lithologies!$B$2:$B$5657,0),9)</f>
        <v>Bedrock</v>
      </c>
      <c r="K1097" s="1"/>
    </row>
    <row r="1098" spans="7:11" x14ac:dyDescent="0.25">
      <c r="G1098" t="str">
        <v>Limestone &amp; Sandstone W/Sandstone</v>
      </c>
      <c r="H1098" s="22" t="str" cm="1">
        <f t="array" ref="H1098">INDEX(Lithologies!$A$2:$M$5657,MATCH(G1098,Lithologies!$A$2:$A$5657&amp;" "&amp;Lithologies!$B$2:$B$5657,0),7)</f>
        <v>CHECK</v>
      </c>
      <c r="I1098" s="23" t="str" cm="1">
        <f t="array" ref="I1098">INDEX(Lithologies!$A$2:$M$5657,MATCH(G1098,Lithologies!$A$2:$A$5657&amp;" "&amp;Lithologies!$B$2:$B$5657,0),8)</f>
        <v>Bedrock</v>
      </c>
      <c r="J1098" s="27" t="str" cm="1">
        <f t="array" ref="J1098">INDEX(Lithologies!$A$2:$M$5657,MATCH(G1098,Lithologies!$A$2:$A$5657&amp;" "&amp;Lithologies!$B$2:$B$5657,0),9)</f>
        <v>Bedrock</v>
      </c>
      <c r="K1098" s="1"/>
    </row>
    <row r="1099" spans="7:11" x14ac:dyDescent="0.25">
      <c r="G1099" t="str">
        <v>Limestone &amp; Sandstone W/Shale</v>
      </c>
      <c r="H1099" s="22" t="str" cm="1">
        <f t="array" ref="H1099">INDEX(Lithologies!$A$2:$M$5657,MATCH(G1099,Lithologies!$A$2:$A$5657&amp;" "&amp;Lithologies!$B$2:$B$5657,0),7)</f>
        <v>CHECK</v>
      </c>
      <c r="I1099" s="23" t="str" cm="1">
        <f t="array" ref="I1099">INDEX(Lithologies!$A$2:$M$5657,MATCH(G1099,Lithologies!$A$2:$A$5657&amp;" "&amp;Lithologies!$B$2:$B$5657,0),8)</f>
        <v>Bedrock</v>
      </c>
      <c r="J1099" s="27" t="str" cm="1">
        <f t="array" ref="J1099">INDEX(Lithologies!$A$2:$M$5657,MATCH(G1099,Lithologies!$A$2:$A$5657&amp;" "&amp;Lithologies!$B$2:$B$5657,0),9)</f>
        <v>Bedrock</v>
      </c>
      <c r="K1099" s="1"/>
    </row>
    <row r="1100" spans="7:11" x14ac:dyDescent="0.25">
      <c r="G1100" t="str">
        <v>Limestone &amp; Sandstone W/Stones</v>
      </c>
      <c r="H1100" s="22" t="str" cm="1">
        <f t="array" ref="H1100">INDEX(Lithologies!$A$2:$M$5657,MATCH(G1100,Lithologies!$A$2:$A$5657&amp;" "&amp;Lithologies!$B$2:$B$5657,0),7)</f>
        <v>CHECK</v>
      </c>
      <c r="I1100" s="23" t="str" cm="1">
        <f t="array" ref="I1100">INDEX(Lithologies!$A$2:$M$5657,MATCH(G1100,Lithologies!$A$2:$A$5657&amp;" "&amp;Lithologies!$B$2:$B$5657,0),8)</f>
        <v>Bedrock</v>
      </c>
      <c r="J1100" s="27" t="str" cm="1">
        <f t="array" ref="J1100">INDEX(Lithologies!$A$2:$M$5657,MATCH(G1100,Lithologies!$A$2:$A$5657&amp;" "&amp;Lithologies!$B$2:$B$5657,0),9)</f>
        <v>Bedrock</v>
      </c>
      <c r="K1100" s="1"/>
    </row>
    <row r="1101" spans="7:11" x14ac:dyDescent="0.25">
      <c r="G1101" t="str">
        <v>Limestone &amp; Sandstone Water Bearing</v>
      </c>
      <c r="H1101" s="22" t="str" cm="1">
        <f t="array" ref="H1101">INDEX(Lithologies!$A$2:$M$5657,MATCH(G1101,Lithologies!$A$2:$A$5657&amp;" "&amp;Lithologies!$B$2:$B$5657,0),7)</f>
        <v>CHECK</v>
      </c>
      <c r="I1101" s="23" t="str" cm="1">
        <f t="array" ref="I1101">INDEX(Lithologies!$A$2:$M$5657,MATCH(G1101,Lithologies!$A$2:$A$5657&amp;" "&amp;Lithologies!$B$2:$B$5657,0),8)</f>
        <v>Bedrock</v>
      </c>
      <c r="J1101" s="27" t="str" cm="1">
        <f t="array" ref="J1101">INDEX(Lithologies!$A$2:$M$5657,MATCH(G1101,Lithologies!$A$2:$A$5657&amp;" "&amp;Lithologies!$B$2:$B$5657,0),9)</f>
        <v>Bedrock</v>
      </c>
      <c r="K1101" s="1"/>
    </row>
    <row r="1102" spans="7:11" x14ac:dyDescent="0.25">
      <c r="G1102" t="str">
        <v>Limestone &amp; Sandstone Wet/Moist</v>
      </c>
      <c r="H1102" s="22" t="str" cm="1">
        <f t="array" ref="H1102">INDEX(Lithologies!$A$2:$M$5657,MATCH(G1102,Lithologies!$A$2:$A$5657&amp;" "&amp;Lithologies!$B$2:$B$5657,0),7)</f>
        <v>CHECK</v>
      </c>
      <c r="I1102" s="23" t="str" cm="1">
        <f t="array" ref="I1102">INDEX(Lithologies!$A$2:$M$5657,MATCH(G1102,Lithologies!$A$2:$A$5657&amp;" "&amp;Lithologies!$B$2:$B$5657,0),8)</f>
        <v>Bedrock</v>
      </c>
      <c r="J1102" s="27" t="str" cm="1">
        <f t="array" ref="J1102">INDEX(Lithologies!$A$2:$M$5657,MATCH(G1102,Lithologies!$A$2:$A$5657&amp;" "&amp;Lithologies!$B$2:$B$5657,0),9)</f>
        <v>Bedrock</v>
      </c>
      <c r="K1102" s="1"/>
    </row>
    <row r="1103" spans="7:11" x14ac:dyDescent="0.25">
      <c r="G1103" t="str">
        <v xml:space="preserve">Limestone &amp; Shale </v>
      </c>
      <c r="H1103" s="22" t="str" cm="1">
        <f t="array" ref="H1103">INDEX(Lithologies!$A$2:$M$5657,MATCH(G1103,Lithologies!$A$2:$A$5657&amp;" "&amp;Lithologies!$B$2:$B$5657,0),7)</f>
        <v>CHECK</v>
      </c>
      <c r="I1103" s="23" t="str" cm="1">
        <f t="array" ref="I1103">INDEX(Lithologies!$A$2:$M$5657,MATCH(G1103,Lithologies!$A$2:$A$5657&amp;" "&amp;Lithologies!$B$2:$B$5657,0),8)</f>
        <v>Bedrock</v>
      </c>
      <c r="J1103" s="27" t="str" cm="1">
        <f t="array" ref="J1103">INDEX(Lithologies!$A$2:$M$5657,MATCH(G1103,Lithologies!$A$2:$A$5657&amp;" "&amp;Lithologies!$B$2:$B$5657,0),9)</f>
        <v>Bedrock</v>
      </c>
      <c r="K1103" s="1"/>
    </row>
    <row r="1104" spans="7:11" x14ac:dyDescent="0.25">
      <c r="G1104" t="str">
        <v>Limestone &amp; Shale Broken</v>
      </c>
      <c r="H1104" s="22" t="str" cm="1">
        <f t="array" ref="H1104">INDEX(Lithologies!$A$2:$M$5657,MATCH(G1104,Lithologies!$A$2:$A$5657&amp;" "&amp;Lithologies!$B$2:$B$5657,0),7)</f>
        <v>CHECK</v>
      </c>
      <c r="I1104" s="23" t="str" cm="1">
        <f t="array" ref="I1104">INDEX(Lithologies!$A$2:$M$5657,MATCH(G1104,Lithologies!$A$2:$A$5657&amp;" "&amp;Lithologies!$B$2:$B$5657,0),8)</f>
        <v>Bedrock</v>
      </c>
      <c r="J1104" s="27" t="str" cm="1">
        <f t="array" ref="J1104">INDEX(Lithologies!$A$2:$M$5657,MATCH(G1104,Lithologies!$A$2:$A$5657&amp;" "&amp;Lithologies!$B$2:$B$5657,0),9)</f>
        <v>Bedrock</v>
      </c>
      <c r="K1104" s="1"/>
    </row>
    <row r="1105" spans="7:11" x14ac:dyDescent="0.25">
      <c r="G1105" t="str">
        <v>Limestone &amp; Shale Clayey</v>
      </c>
      <c r="H1105" s="22" t="str" cm="1">
        <f t="array" ref="H1105">INDEX(Lithologies!$A$2:$M$5657,MATCH(G1105,Lithologies!$A$2:$A$5657&amp;" "&amp;Lithologies!$B$2:$B$5657,0),7)</f>
        <v>CHECK</v>
      </c>
      <c r="I1105" s="23" t="str" cm="1">
        <f t="array" ref="I1105">INDEX(Lithologies!$A$2:$M$5657,MATCH(G1105,Lithologies!$A$2:$A$5657&amp;" "&amp;Lithologies!$B$2:$B$5657,0),8)</f>
        <v>Bedrock</v>
      </c>
      <c r="J1105" s="27" t="str" cm="1">
        <f t="array" ref="J1105">INDEX(Lithologies!$A$2:$M$5657,MATCH(G1105,Lithologies!$A$2:$A$5657&amp;" "&amp;Lithologies!$B$2:$B$5657,0),9)</f>
        <v>Bedrock</v>
      </c>
      <c r="K1105" s="1"/>
    </row>
    <row r="1106" spans="7:11" x14ac:dyDescent="0.25">
      <c r="G1106" t="str">
        <v>Limestone &amp; Shale Dense</v>
      </c>
      <c r="H1106" s="22" t="str" cm="1">
        <f t="array" ref="H1106">INDEX(Lithologies!$A$2:$M$5657,MATCH(G1106,Lithologies!$A$2:$A$5657&amp;" "&amp;Lithologies!$B$2:$B$5657,0),7)</f>
        <v>CHECK</v>
      </c>
      <c r="I1106" s="23" t="str" cm="1">
        <f t="array" ref="I1106">INDEX(Lithologies!$A$2:$M$5657,MATCH(G1106,Lithologies!$A$2:$A$5657&amp;" "&amp;Lithologies!$B$2:$B$5657,0),8)</f>
        <v>Bedrock</v>
      </c>
      <c r="J1106" s="27" t="str" cm="1">
        <f t="array" ref="J1106">INDEX(Lithologies!$A$2:$M$5657,MATCH(G1106,Lithologies!$A$2:$A$5657&amp;" "&amp;Lithologies!$B$2:$B$5657,0),9)</f>
        <v>Bedrock</v>
      </c>
      <c r="K1106" s="1"/>
    </row>
    <row r="1107" spans="7:11" x14ac:dyDescent="0.25">
      <c r="G1107" t="str">
        <v>Limestone &amp; Shale Fine</v>
      </c>
      <c r="H1107" s="22" t="str" cm="1">
        <f t="array" ref="H1107">INDEX(Lithologies!$A$2:$M$5657,MATCH(G1107,Lithologies!$A$2:$A$5657&amp;" "&amp;Lithologies!$B$2:$B$5657,0),7)</f>
        <v>CHECK</v>
      </c>
      <c r="I1107" s="23" t="str" cm="1">
        <f t="array" ref="I1107">INDEX(Lithologies!$A$2:$M$5657,MATCH(G1107,Lithologies!$A$2:$A$5657&amp;" "&amp;Lithologies!$B$2:$B$5657,0),8)</f>
        <v>Bedrock</v>
      </c>
      <c r="J1107" s="27" t="str" cm="1">
        <f t="array" ref="J1107">INDEX(Lithologies!$A$2:$M$5657,MATCH(G1107,Lithologies!$A$2:$A$5657&amp;" "&amp;Lithologies!$B$2:$B$5657,0),9)</f>
        <v>Bedrock</v>
      </c>
      <c r="K1107" s="1"/>
    </row>
    <row r="1108" spans="7:11" x14ac:dyDescent="0.25">
      <c r="G1108" t="str">
        <v>Limestone &amp; Shale Firm</v>
      </c>
      <c r="H1108" s="22" t="str" cm="1">
        <f t="array" ref="H1108">INDEX(Lithologies!$A$2:$M$5657,MATCH(G1108,Lithologies!$A$2:$A$5657&amp;" "&amp;Lithologies!$B$2:$B$5657,0),7)</f>
        <v>CHECK</v>
      </c>
      <c r="I1108" s="23" t="str" cm="1">
        <f t="array" ref="I1108">INDEX(Lithologies!$A$2:$M$5657,MATCH(G1108,Lithologies!$A$2:$A$5657&amp;" "&amp;Lithologies!$B$2:$B$5657,0),8)</f>
        <v>Bedrock</v>
      </c>
      <c r="J1108" s="27" t="str" cm="1">
        <f t="array" ref="J1108">INDEX(Lithologies!$A$2:$M$5657,MATCH(G1108,Lithologies!$A$2:$A$5657&amp;" "&amp;Lithologies!$B$2:$B$5657,0),9)</f>
        <v>Bedrock</v>
      </c>
      <c r="K1108" s="1"/>
    </row>
    <row r="1109" spans="7:11" x14ac:dyDescent="0.25">
      <c r="G1109" t="str">
        <v>Limestone &amp; Shale Fractured</v>
      </c>
      <c r="H1109" s="22" t="str" cm="1">
        <f t="array" ref="H1109">INDEX(Lithologies!$A$2:$M$5657,MATCH(G1109,Lithologies!$A$2:$A$5657&amp;" "&amp;Lithologies!$B$2:$B$5657,0),7)</f>
        <v>CHECK</v>
      </c>
      <c r="I1109" s="23" t="str" cm="1">
        <f t="array" ref="I1109">INDEX(Lithologies!$A$2:$M$5657,MATCH(G1109,Lithologies!$A$2:$A$5657&amp;" "&amp;Lithologies!$B$2:$B$5657,0),8)</f>
        <v>Bedrock</v>
      </c>
      <c r="J1109" s="27" t="str" cm="1">
        <f t="array" ref="J1109">INDEX(Lithologies!$A$2:$M$5657,MATCH(G1109,Lithologies!$A$2:$A$5657&amp;" "&amp;Lithologies!$B$2:$B$5657,0),9)</f>
        <v>Bedrock</v>
      </c>
      <c r="K1109" s="1"/>
    </row>
    <row r="1110" spans="7:11" x14ac:dyDescent="0.25">
      <c r="G1110" t="str">
        <v>Limestone &amp; Shale Gravely</v>
      </c>
      <c r="H1110" s="22" t="str" cm="1">
        <f t="array" ref="H1110">INDEX(Lithologies!$A$2:$M$5657,MATCH(G1110,Lithologies!$A$2:$A$5657&amp;" "&amp;Lithologies!$B$2:$B$5657,0),7)</f>
        <v>CHECK</v>
      </c>
      <c r="I1110" s="23" t="str" cm="1">
        <f t="array" ref="I1110">INDEX(Lithologies!$A$2:$M$5657,MATCH(G1110,Lithologies!$A$2:$A$5657&amp;" "&amp;Lithologies!$B$2:$B$5657,0),8)</f>
        <v>Bedrock</v>
      </c>
      <c r="J1110" s="27" t="str" cm="1">
        <f t="array" ref="J1110">INDEX(Lithologies!$A$2:$M$5657,MATCH(G1110,Lithologies!$A$2:$A$5657&amp;" "&amp;Lithologies!$B$2:$B$5657,0),9)</f>
        <v>Bedrock</v>
      </c>
      <c r="K1110" s="1"/>
    </row>
    <row r="1111" spans="7:11" x14ac:dyDescent="0.25">
      <c r="G1111" t="str">
        <v>Limestone &amp; Shale Hard</v>
      </c>
      <c r="H1111" s="22" t="str" cm="1">
        <f t="array" ref="H1111">INDEX(Lithologies!$A$2:$M$5657,MATCH(G1111,Lithologies!$A$2:$A$5657&amp;" "&amp;Lithologies!$B$2:$B$5657,0),7)</f>
        <v>CHECK</v>
      </c>
      <c r="I1111" s="23" t="str" cm="1">
        <f t="array" ref="I1111">INDEX(Lithologies!$A$2:$M$5657,MATCH(G1111,Lithologies!$A$2:$A$5657&amp;" "&amp;Lithologies!$B$2:$B$5657,0),8)</f>
        <v>Bedrock</v>
      </c>
      <c r="J1111" s="27" t="str" cm="1">
        <f t="array" ref="J1111">INDEX(Lithologies!$A$2:$M$5657,MATCH(G1111,Lithologies!$A$2:$A$5657&amp;" "&amp;Lithologies!$B$2:$B$5657,0),9)</f>
        <v>Bedrock</v>
      </c>
      <c r="K1111" s="1"/>
    </row>
    <row r="1112" spans="7:11" x14ac:dyDescent="0.25">
      <c r="G1112" t="str">
        <v>Limestone &amp; Shale Layered</v>
      </c>
      <c r="H1112" s="22" t="str" cm="1">
        <f t="array" ref="H1112">INDEX(Lithologies!$A$2:$M$5657,MATCH(G1112,Lithologies!$A$2:$A$5657&amp;" "&amp;Lithologies!$B$2:$B$5657,0),7)</f>
        <v>CHECK</v>
      </c>
      <c r="I1112" s="23" t="str" cm="1">
        <f t="array" ref="I1112">INDEX(Lithologies!$A$2:$M$5657,MATCH(G1112,Lithologies!$A$2:$A$5657&amp;" "&amp;Lithologies!$B$2:$B$5657,0),8)</f>
        <v>Bedrock</v>
      </c>
      <c r="J1112" s="27" t="str" cm="1">
        <f t="array" ref="J1112">INDEX(Lithologies!$A$2:$M$5657,MATCH(G1112,Lithologies!$A$2:$A$5657&amp;" "&amp;Lithologies!$B$2:$B$5657,0),9)</f>
        <v>Bedrock</v>
      </c>
      <c r="K1112" s="1"/>
    </row>
    <row r="1113" spans="7:11" x14ac:dyDescent="0.25">
      <c r="G1113" t="str">
        <v>Limestone &amp; Shale Medium</v>
      </c>
      <c r="H1113" s="22" t="str" cm="1">
        <f t="array" ref="H1113">INDEX(Lithologies!$A$2:$M$5657,MATCH(G1113,Lithologies!$A$2:$A$5657&amp;" "&amp;Lithologies!$B$2:$B$5657,0),7)</f>
        <v>CHECK</v>
      </c>
      <c r="I1113" s="23" t="str" cm="1">
        <f t="array" ref="I1113">INDEX(Lithologies!$A$2:$M$5657,MATCH(G1113,Lithologies!$A$2:$A$5657&amp;" "&amp;Lithologies!$B$2:$B$5657,0),8)</f>
        <v>Bedrock</v>
      </c>
      <c r="J1113" s="27" t="str" cm="1">
        <f t="array" ref="J1113">INDEX(Lithologies!$A$2:$M$5657,MATCH(G1113,Lithologies!$A$2:$A$5657&amp;" "&amp;Lithologies!$B$2:$B$5657,0),9)</f>
        <v>Bedrock</v>
      </c>
      <c r="K1113" s="1"/>
    </row>
    <row r="1114" spans="7:11" x14ac:dyDescent="0.25">
      <c r="G1114" t="str">
        <v>Limestone &amp; Shale Porous</v>
      </c>
      <c r="H1114" s="22" t="str" cm="1">
        <f t="array" ref="H1114">INDEX(Lithologies!$A$2:$M$5657,MATCH(G1114,Lithologies!$A$2:$A$5657&amp;" "&amp;Lithologies!$B$2:$B$5657,0),7)</f>
        <v>CHECK</v>
      </c>
      <c r="I1114" s="23" t="str" cm="1">
        <f t="array" ref="I1114">INDEX(Lithologies!$A$2:$M$5657,MATCH(G1114,Lithologies!$A$2:$A$5657&amp;" "&amp;Lithologies!$B$2:$B$5657,0),8)</f>
        <v>Bedrock</v>
      </c>
      <c r="J1114" s="27" t="str" cm="1">
        <f t="array" ref="J1114">INDEX(Lithologies!$A$2:$M$5657,MATCH(G1114,Lithologies!$A$2:$A$5657&amp;" "&amp;Lithologies!$B$2:$B$5657,0),9)</f>
        <v>Bedrock</v>
      </c>
      <c r="K1114" s="1"/>
    </row>
    <row r="1115" spans="7:11" x14ac:dyDescent="0.25">
      <c r="G1115" t="str">
        <v>Limestone &amp; Shale Sandy</v>
      </c>
      <c r="H1115" s="22" t="str" cm="1">
        <f t="array" ref="H1115">INDEX(Lithologies!$A$2:$M$5657,MATCH(G1115,Lithologies!$A$2:$A$5657&amp;" "&amp;Lithologies!$B$2:$B$5657,0),7)</f>
        <v>CHECK</v>
      </c>
      <c r="I1115" s="23" t="str" cm="1">
        <f t="array" ref="I1115">INDEX(Lithologies!$A$2:$M$5657,MATCH(G1115,Lithologies!$A$2:$A$5657&amp;" "&amp;Lithologies!$B$2:$B$5657,0),8)</f>
        <v>Bedrock</v>
      </c>
      <c r="J1115" s="27" t="str" cm="1">
        <f t="array" ref="J1115">INDEX(Lithologies!$A$2:$M$5657,MATCH(G1115,Lithologies!$A$2:$A$5657&amp;" "&amp;Lithologies!$B$2:$B$5657,0),9)</f>
        <v>Bedrock</v>
      </c>
      <c r="K1115" s="1"/>
    </row>
    <row r="1116" spans="7:11" x14ac:dyDescent="0.25">
      <c r="G1116" t="str">
        <v>Limestone &amp; Shale Soft</v>
      </c>
      <c r="H1116" s="22" t="str" cm="1">
        <f t="array" ref="H1116">INDEX(Lithologies!$A$2:$M$5657,MATCH(G1116,Lithologies!$A$2:$A$5657&amp;" "&amp;Lithologies!$B$2:$B$5657,0),7)</f>
        <v>CHECK</v>
      </c>
      <c r="I1116" s="23" t="str" cm="1">
        <f t="array" ref="I1116">INDEX(Lithologies!$A$2:$M$5657,MATCH(G1116,Lithologies!$A$2:$A$5657&amp;" "&amp;Lithologies!$B$2:$B$5657,0),8)</f>
        <v>Bedrock</v>
      </c>
      <c r="J1116" s="27" t="str" cm="1">
        <f t="array" ref="J1116">INDEX(Lithologies!$A$2:$M$5657,MATCH(G1116,Lithologies!$A$2:$A$5657&amp;" "&amp;Lithologies!$B$2:$B$5657,0),9)</f>
        <v>Bedrock</v>
      </c>
      <c r="K1116" s="1"/>
    </row>
    <row r="1117" spans="7:11" x14ac:dyDescent="0.25">
      <c r="G1117" t="str">
        <v>Limestone &amp; Shale Sticky</v>
      </c>
      <c r="H1117" s="22" t="str" cm="1">
        <f t="array" ref="H1117">INDEX(Lithologies!$A$2:$M$5657,MATCH(G1117,Lithologies!$A$2:$A$5657&amp;" "&amp;Lithologies!$B$2:$B$5657,0),7)</f>
        <v>CHECK</v>
      </c>
      <c r="I1117" s="23" t="str" cm="1">
        <f t="array" ref="I1117">INDEX(Lithologies!$A$2:$M$5657,MATCH(G1117,Lithologies!$A$2:$A$5657&amp;" "&amp;Lithologies!$B$2:$B$5657,0),8)</f>
        <v>Bedrock</v>
      </c>
      <c r="J1117" s="27" t="str" cm="1">
        <f t="array" ref="J1117">INDEX(Lithologies!$A$2:$M$5657,MATCH(G1117,Lithologies!$A$2:$A$5657&amp;" "&amp;Lithologies!$B$2:$B$5657,0),9)</f>
        <v>Bedrock</v>
      </c>
      <c r="K1117" s="1"/>
    </row>
    <row r="1118" spans="7:11" x14ac:dyDescent="0.25">
      <c r="G1118" t="str">
        <v>Limestone &amp; Shale Stoney</v>
      </c>
      <c r="H1118" s="22" t="str" cm="1">
        <f t="array" ref="H1118">INDEX(Lithologies!$A$2:$M$5657,MATCH(G1118,Lithologies!$A$2:$A$5657&amp;" "&amp;Lithologies!$B$2:$B$5657,0),7)</f>
        <v>CHECK</v>
      </c>
      <c r="I1118" s="23" t="str" cm="1">
        <f t="array" ref="I1118">INDEX(Lithologies!$A$2:$M$5657,MATCH(G1118,Lithologies!$A$2:$A$5657&amp;" "&amp;Lithologies!$B$2:$B$5657,0),8)</f>
        <v>Bedrock</v>
      </c>
      <c r="J1118" s="27" t="str" cm="1">
        <f t="array" ref="J1118">INDEX(Lithologies!$A$2:$M$5657,MATCH(G1118,Lithologies!$A$2:$A$5657&amp;" "&amp;Lithologies!$B$2:$B$5657,0),9)</f>
        <v>Bedrock</v>
      </c>
      <c r="K1118" s="1"/>
    </row>
    <row r="1119" spans="7:11" x14ac:dyDescent="0.25">
      <c r="G1119" t="str">
        <v>Limestone &amp; Shale Stringers</v>
      </c>
      <c r="H1119" s="22" t="str" cm="1">
        <f t="array" ref="H1119">INDEX(Lithologies!$A$2:$M$5657,MATCH(G1119,Lithologies!$A$2:$A$5657&amp;" "&amp;Lithologies!$B$2:$B$5657,0),7)</f>
        <v>CHECK</v>
      </c>
      <c r="I1119" s="23" t="str" cm="1">
        <f t="array" ref="I1119">INDEX(Lithologies!$A$2:$M$5657,MATCH(G1119,Lithologies!$A$2:$A$5657&amp;" "&amp;Lithologies!$B$2:$B$5657,0),8)</f>
        <v>Bedrock</v>
      </c>
      <c r="J1119" s="27" t="str" cm="1">
        <f t="array" ref="J1119">INDEX(Lithologies!$A$2:$M$5657,MATCH(G1119,Lithologies!$A$2:$A$5657&amp;" "&amp;Lithologies!$B$2:$B$5657,0),9)</f>
        <v>Bedrock</v>
      </c>
      <c r="K1119" s="1"/>
    </row>
    <row r="1120" spans="7:11" x14ac:dyDescent="0.25">
      <c r="G1120" t="str">
        <v>Limestone &amp; Shale Strips</v>
      </c>
      <c r="H1120" s="22" t="str" cm="1">
        <f t="array" ref="H1120">INDEX(Lithologies!$A$2:$M$5657,MATCH(G1120,Lithologies!$A$2:$A$5657&amp;" "&amp;Lithologies!$B$2:$B$5657,0),7)</f>
        <v>CHECK</v>
      </c>
      <c r="I1120" s="23" t="str" cm="1">
        <f t="array" ref="I1120">INDEX(Lithologies!$A$2:$M$5657,MATCH(G1120,Lithologies!$A$2:$A$5657&amp;" "&amp;Lithologies!$B$2:$B$5657,0),8)</f>
        <v>Bedrock</v>
      </c>
      <c r="J1120" s="27" t="str" cm="1">
        <f t="array" ref="J1120">INDEX(Lithologies!$A$2:$M$5657,MATCH(G1120,Lithologies!$A$2:$A$5657&amp;" "&amp;Lithologies!$B$2:$B$5657,0),9)</f>
        <v>Bedrock</v>
      </c>
      <c r="K1120" s="1"/>
    </row>
    <row r="1121" spans="7:11" x14ac:dyDescent="0.25">
      <c r="G1121" t="str">
        <v>Limestone &amp; Shale Swelling</v>
      </c>
      <c r="H1121" s="22" t="str" cm="1">
        <f t="array" ref="H1121">INDEX(Lithologies!$A$2:$M$5657,MATCH(G1121,Lithologies!$A$2:$A$5657&amp;" "&amp;Lithologies!$B$2:$B$5657,0),7)</f>
        <v>CHECK</v>
      </c>
      <c r="I1121" s="23" t="str" cm="1">
        <f t="array" ref="I1121">INDEX(Lithologies!$A$2:$M$5657,MATCH(G1121,Lithologies!$A$2:$A$5657&amp;" "&amp;Lithologies!$B$2:$B$5657,0),8)</f>
        <v>Bedrock</v>
      </c>
      <c r="J1121" s="27" t="str" cm="1">
        <f t="array" ref="J1121">INDEX(Lithologies!$A$2:$M$5657,MATCH(G1121,Lithologies!$A$2:$A$5657&amp;" "&amp;Lithologies!$B$2:$B$5657,0),9)</f>
        <v>Bedrock</v>
      </c>
      <c r="K1121" s="1"/>
    </row>
    <row r="1122" spans="7:11" x14ac:dyDescent="0.25">
      <c r="G1122" t="str">
        <v>Limestone &amp; Shale Very Hard</v>
      </c>
      <c r="H1122" s="22" t="str" cm="1">
        <f t="array" ref="H1122">INDEX(Lithologies!$A$2:$M$5657,MATCH(G1122,Lithologies!$A$2:$A$5657&amp;" "&amp;Lithologies!$B$2:$B$5657,0),7)</f>
        <v>CHECK</v>
      </c>
      <c r="I1122" s="23" t="str" cm="1">
        <f t="array" ref="I1122">INDEX(Lithologies!$A$2:$M$5657,MATCH(G1122,Lithologies!$A$2:$A$5657&amp;" "&amp;Lithologies!$B$2:$B$5657,0),8)</f>
        <v>Bedrock</v>
      </c>
      <c r="J1122" s="27" t="str" cm="1">
        <f t="array" ref="J1122">INDEX(Lithologies!$A$2:$M$5657,MATCH(G1122,Lithologies!$A$2:$A$5657&amp;" "&amp;Lithologies!$B$2:$B$5657,0),9)</f>
        <v>Bedrock</v>
      </c>
      <c r="K1122" s="1"/>
    </row>
    <row r="1123" spans="7:11" x14ac:dyDescent="0.25">
      <c r="G1123" t="str">
        <v>Limestone &amp; Shale W/Boulders</v>
      </c>
      <c r="H1123" s="22" t="str" cm="1">
        <f t="array" ref="H1123">INDEX(Lithologies!$A$2:$M$5657,MATCH(G1123,Lithologies!$A$2:$A$5657&amp;" "&amp;Lithologies!$B$2:$B$5657,0),7)</f>
        <v>CHECK</v>
      </c>
      <c r="I1123" s="23" t="str" cm="1">
        <f t="array" ref="I1123">INDEX(Lithologies!$A$2:$M$5657,MATCH(G1123,Lithologies!$A$2:$A$5657&amp;" "&amp;Lithologies!$B$2:$B$5657,0),8)</f>
        <v>Bedrock</v>
      </c>
      <c r="J1123" s="27" t="str" cm="1">
        <f t="array" ref="J1123">INDEX(Lithologies!$A$2:$M$5657,MATCH(G1123,Lithologies!$A$2:$A$5657&amp;" "&amp;Lithologies!$B$2:$B$5657,0),9)</f>
        <v>Bedrock</v>
      </c>
      <c r="K1123" s="1"/>
    </row>
    <row r="1124" spans="7:11" x14ac:dyDescent="0.25">
      <c r="G1124" t="str">
        <v>Limestone &amp; Shale W/Clay</v>
      </c>
      <c r="H1124" s="22" t="str" cm="1">
        <f t="array" ref="H1124">INDEX(Lithologies!$A$2:$M$5657,MATCH(G1124,Lithologies!$A$2:$A$5657&amp;" "&amp;Lithologies!$B$2:$B$5657,0),7)</f>
        <v>CHECK</v>
      </c>
      <c r="I1124" s="23" t="str" cm="1">
        <f t="array" ref="I1124">INDEX(Lithologies!$A$2:$M$5657,MATCH(G1124,Lithologies!$A$2:$A$5657&amp;" "&amp;Lithologies!$B$2:$B$5657,0),8)</f>
        <v>Bedrock</v>
      </c>
      <c r="J1124" s="27" t="str" cm="1">
        <f t="array" ref="J1124">INDEX(Lithologies!$A$2:$M$5657,MATCH(G1124,Lithologies!$A$2:$A$5657&amp;" "&amp;Lithologies!$B$2:$B$5657,0),9)</f>
        <v>Bedrock</v>
      </c>
      <c r="K1124" s="1"/>
    </row>
    <row r="1125" spans="7:11" x14ac:dyDescent="0.25">
      <c r="G1125" t="str">
        <v>Limestone &amp; Shale W/Coal</v>
      </c>
      <c r="H1125" s="22" t="str" cm="1">
        <f t="array" ref="H1125">INDEX(Lithologies!$A$2:$M$5657,MATCH(G1125,Lithologies!$A$2:$A$5657&amp;" "&amp;Lithologies!$B$2:$B$5657,0),7)</f>
        <v>CHECK</v>
      </c>
      <c r="I1125" s="23" t="str" cm="1">
        <f t="array" ref="I1125">INDEX(Lithologies!$A$2:$M$5657,MATCH(G1125,Lithologies!$A$2:$A$5657&amp;" "&amp;Lithologies!$B$2:$B$5657,0),8)</f>
        <v>Bedrock</v>
      </c>
      <c r="J1125" s="27" t="str" cm="1">
        <f t="array" ref="J1125">INDEX(Lithologies!$A$2:$M$5657,MATCH(G1125,Lithologies!$A$2:$A$5657&amp;" "&amp;Lithologies!$B$2:$B$5657,0),9)</f>
        <v>Bedrock</v>
      </c>
      <c r="K1125" s="1"/>
    </row>
    <row r="1126" spans="7:11" x14ac:dyDescent="0.25">
      <c r="G1126" t="str">
        <v>Limestone &amp; Shale W/Dolomite</v>
      </c>
      <c r="H1126" s="22" t="str" cm="1">
        <f t="array" ref="H1126">INDEX(Lithologies!$A$2:$M$5657,MATCH(G1126,Lithologies!$A$2:$A$5657&amp;" "&amp;Lithologies!$B$2:$B$5657,0),7)</f>
        <v>CHECK</v>
      </c>
      <c r="I1126" s="23" t="str" cm="1">
        <f t="array" ref="I1126">INDEX(Lithologies!$A$2:$M$5657,MATCH(G1126,Lithologies!$A$2:$A$5657&amp;" "&amp;Lithologies!$B$2:$B$5657,0),8)</f>
        <v>Bedrock</v>
      </c>
      <c r="J1126" s="27" t="str" cm="1">
        <f t="array" ref="J1126">INDEX(Lithologies!$A$2:$M$5657,MATCH(G1126,Lithologies!$A$2:$A$5657&amp;" "&amp;Lithologies!$B$2:$B$5657,0),9)</f>
        <v>Bedrock</v>
      </c>
      <c r="K1126" s="1"/>
    </row>
    <row r="1127" spans="7:11" x14ac:dyDescent="0.25">
      <c r="G1127" t="str">
        <v>Limestone &amp; Shale W/Gravel</v>
      </c>
      <c r="H1127" s="22" t="str" cm="1">
        <f t="array" ref="H1127">INDEX(Lithologies!$A$2:$M$5657,MATCH(G1127,Lithologies!$A$2:$A$5657&amp;" "&amp;Lithologies!$B$2:$B$5657,0),7)</f>
        <v>CHECK</v>
      </c>
      <c r="I1127" s="23" t="str" cm="1">
        <f t="array" ref="I1127">INDEX(Lithologies!$A$2:$M$5657,MATCH(G1127,Lithologies!$A$2:$A$5657&amp;" "&amp;Lithologies!$B$2:$B$5657,0),8)</f>
        <v>Bedrock</v>
      </c>
      <c r="J1127" s="27" t="str" cm="1">
        <f t="array" ref="J1127">INDEX(Lithologies!$A$2:$M$5657,MATCH(G1127,Lithologies!$A$2:$A$5657&amp;" "&amp;Lithologies!$B$2:$B$5657,0),9)</f>
        <v>Bedrock</v>
      </c>
      <c r="K1127" s="1"/>
    </row>
    <row r="1128" spans="7:11" x14ac:dyDescent="0.25">
      <c r="G1128" t="str">
        <v>Limestone &amp; Shale W/Gypsum</v>
      </c>
      <c r="H1128" s="22" t="str" cm="1">
        <f t="array" ref="H1128">INDEX(Lithologies!$A$2:$M$5657,MATCH(G1128,Lithologies!$A$2:$A$5657&amp;" "&amp;Lithologies!$B$2:$B$5657,0),7)</f>
        <v>CHECK</v>
      </c>
      <c r="I1128" s="23" t="str" cm="1">
        <f t="array" ref="I1128">INDEX(Lithologies!$A$2:$M$5657,MATCH(G1128,Lithologies!$A$2:$A$5657&amp;" "&amp;Lithologies!$B$2:$B$5657,0),8)</f>
        <v>Bedrock</v>
      </c>
      <c r="J1128" s="27" t="str" cm="1">
        <f t="array" ref="J1128">INDEX(Lithologies!$A$2:$M$5657,MATCH(G1128,Lithologies!$A$2:$A$5657&amp;" "&amp;Lithologies!$B$2:$B$5657,0),9)</f>
        <v>Bedrock</v>
      </c>
      <c r="K1128" s="1"/>
    </row>
    <row r="1129" spans="7:11" x14ac:dyDescent="0.25">
      <c r="G1129" t="str">
        <v>Limestone &amp; Shale W/Limestone</v>
      </c>
      <c r="H1129" s="22" t="str" cm="1">
        <f t="array" ref="H1129">INDEX(Lithologies!$A$2:$M$5657,MATCH(G1129,Lithologies!$A$2:$A$5657&amp;" "&amp;Lithologies!$B$2:$B$5657,0),7)</f>
        <v>CHECK</v>
      </c>
      <c r="I1129" s="23" t="str" cm="1">
        <f t="array" ref="I1129">INDEX(Lithologies!$A$2:$M$5657,MATCH(G1129,Lithologies!$A$2:$A$5657&amp;" "&amp;Lithologies!$B$2:$B$5657,0),8)</f>
        <v>Bedrock</v>
      </c>
      <c r="J1129" s="27" t="str" cm="1">
        <f t="array" ref="J1129">INDEX(Lithologies!$A$2:$M$5657,MATCH(G1129,Lithologies!$A$2:$A$5657&amp;" "&amp;Lithologies!$B$2:$B$5657,0),9)</f>
        <v>Bedrock</v>
      </c>
      <c r="K1129" s="1"/>
    </row>
    <row r="1130" spans="7:11" x14ac:dyDescent="0.25">
      <c r="G1130" t="str">
        <v>Limestone &amp; Shale W/Pyrite</v>
      </c>
      <c r="H1130" s="22" t="str" cm="1">
        <f t="array" ref="H1130">INDEX(Lithologies!$A$2:$M$5657,MATCH(G1130,Lithologies!$A$2:$A$5657&amp;" "&amp;Lithologies!$B$2:$B$5657,0),7)</f>
        <v>CHECK</v>
      </c>
      <c r="I1130" s="23" t="str" cm="1">
        <f t="array" ref="I1130">INDEX(Lithologies!$A$2:$M$5657,MATCH(G1130,Lithologies!$A$2:$A$5657&amp;" "&amp;Lithologies!$B$2:$B$5657,0),8)</f>
        <v>Bedrock</v>
      </c>
      <c r="J1130" s="27" t="str" cm="1">
        <f t="array" ref="J1130">INDEX(Lithologies!$A$2:$M$5657,MATCH(G1130,Lithologies!$A$2:$A$5657&amp;" "&amp;Lithologies!$B$2:$B$5657,0),9)</f>
        <v>Bedrock</v>
      </c>
      <c r="K1130" s="1"/>
    </row>
    <row r="1131" spans="7:11" x14ac:dyDescent="0.25">
      <c r="G1131" t="str">
        <v>Limestone &amp; Shale W/Sand</v>
      </c>
      <c r="H1131" s="22" t="str" cm="1">
        <f t="array" ref="H1131">INDEX(Lithologies!$A$2:$M$5657,MATCH(G1131,Lithologies!$A$2:$A$5657&amp;" "&amp;Lithologies!$B$2:$B$5657,0),7)</f>
        <v>CHECK</v>
      </c>
      <c r="I1131" s="23" t="str" cm="1">
        <f t="array" ref="I1131">INDEX(Lithologies!$A$2:$M$5657,MATCH(G1131,Lithologies!$A$2:$A$5657&amp;" "&amp;Lithologies!$B$2:$B$5657,0),8)</f>
        <v>Bedrock</v>
      </c>
      <c r="J1131" s="27" t="str" cm="1">
        <f t="array" ref="J1131">INDEX(Lithologies!$A$2:$M$5657,MATCH(G1131,Lithologies!$A$2:$A$5657&amp;" "&amp;Lithologies!$B$2:$B$5657,0),9)</f>
        <v>Bedrock</v>
      </c>
      <c r="K1131" s="1"/>
    </row>
    <row r="1132" spans="7:11" x14ac:dyDescent="0.25">
      <c r="G1132" t="str">
        <v>Limestone &amp; Shale W/Sandstone</v>
      </c>
      <c r="H1132" s="22" t="str" cm="1">
        <f t="array" ref="H1132">INDEX(Lithologies!$A$2:$M$5657,MATCH(G1132,Lithologies!$A$2:$A$5657&amp;" "&amp;Lithologies!$B$2:$B$5657,0),7)</f>
        <v>CHECK</v>
      </c>
      <c r="I1132" s="23" t="str" cm="1">
        <f t="array" ref="I1132">INDEX(Lithologies!$A$2:$M$5657,MATCH(G1132,Lithologies!$A$2:$A$5657&amp;" "&amp;Lithologies!$B$2:$B$5657,0),8)</f>
        <v>Bedrock</v>
      </c>
      <c r="J1132" s="27" t="str" cm="1">
        <f t="array" ref="J1132">INDEX(Lithologies!$A$2:$M$5657,MATCH(G1132,Lithologies!$A$2:$A$5657&amp;" "&amp;Lithologies!$B$2:$B$5657,0),9)</f>
        <v>Bedrock</v>
      </c>
      <c r="K1132" s="1"/>
    </row>
    <row r="1133" spans="7:11" x14ac:dyDescent="0.25">
      <c r="G1133" t="str">
        <v>Limestone &amp; Shale W/Shale</v>
      </c>
      <c r="H1133" s="22" t="str" cm="1">
        <f t="array" ref="H1133">INDEX(Lithologies!$A$2:$M$5657,MATCH(G1133,Lithologies!$A$2:$A$5657&amp;" "&amp;Lithologies!$B$2:$B$5657,0),7)</f>
        <v>CHECK</v>
      </c>
      <c r="I1133" s="23" t="str" cm="1">
        <f t="array" ref="I1133">INDEX(Lithologies!$A$2:$M$5657,MATCH(G1133,Lithologies!$A$2:$A$5657&amp;" "&amp;Lithologies!$B$2:$B$5657,0),8)</f>
        <v>Bedrock</v>
      </c>
      <c r="J1133" s="27" t="str" cm="1">
        <f t="array" ref="J1133">INDEX(Lithologies!$A$2:$M$5657,MATCH(G1133,Lithologies!$A$2:$A$5657&amp;" "&amp;Lithologies!$B$2:$B$5657,0),9)</f>
        <v>Bedrock</v>
      </c>
      <c r="K1133" s="1"/>
    </row>
    <row r="1134" spans="7:11" x14ac:dyDescent="0.25">
      <c r="G1134" t="str">
        <v>Limestone &amp; Shale W/Stones</v>
      </c>
      <c r="H1134" s="22" t="str" cm="1">
        <f t="array" ref="H1134">INDEX(Lithologies!$A$2:$M$5657,MATCH(G1134,Lithologies!$A$2:$A$5657&amp;" "&amp;Lithologies!$B$2:$B$5657,0),7)</f>
        <v>CHECK</v>
      </c>
      <c r="I1134" s="23" t="str" cm="1">
        <f t="array" ref="I1134">INDEX(Lithologies!$A$2:$M$5657,MATCH(G1134,Lithologies!$A$2:$A$5657&amp;" "&amp;Lithologies!$B$2:$B$5657,0),8)</f>
        <v>Bedrock</v>
      </c>
      <c r="J1134" s="27" t="str" cm="1">
        <f t="array" ref="J1134">INDEX(Lithologies!$A$2:$M$5657,MATCH(G1134,Lithologies!$A$2:$A$5657&amp;" "&amp;Lithologies!$B$2:$B$5657,0),9)</f>
        <v>Bedrock</v>
      </c>
      <c r="K1134" s="1"/>
    </row>
    <row r="1135" spans="7:11" x14ac:dyDescent="0.25">
      <c r="G1135" t="str">
        <v>Limestone &amp; Shale Water Bearing</v>
      </c>
      <c r="H1135" s="22" t="str" cm="1">
        <f t="array" ref="H1135">INDEX(Lithologies!$A$2:$M$5657,MATCH(G1135,Lithologies!$A$2:$A$5657&amp;" "&amp;Lithologies!$B$2:$B$5657,0),7)</f>
        <v>CHECK</v>
      </c>
      <c r="I1135" s="23" t="str" cm="1">
        <f t="array" ref="I1135">INDEX(Lithologies!$A$2:$M$5657,MATCH(G1135,Lithologies!$A$2:$A$5657&amp;" "&amp;Lithologies!$B$2:$B$5657,0),8)</f>
        <v>Bedrock</v>
      </c>
      <c r="J1135" s="27" t="str" cm="1">
        <f t="array" ref="J1135">INDEX(Lithologies!$A$2:$M$5657,MATCH(G1135,Lithologies!$A$2:$A$5657&amp;" "&amp;Lithologies!$B$2:$B$5657,0),9)</f>
        <v>Bedrock</v>
      </c>
      <c r="K1135" s="1"/>
    </row>
    <row r="1136" spans="7:11" x14ac:dyDescent="0.25">
      <c r="G1136" t="str">
        <v>Limestone &amp; Shale Wood</v>
      </c>
      <c r="H1136" s="22" t="str" cm="1">
        <f t="array" ref="H1136">INDEX(Lithologies!$A$2:$M$5657,MATCH(G1136,Lithologies!$A$2:$A$5657&amp;" "&amp;Lithologies!$B$2:$B$5657,0),7)</f>
        <v>CHECK</v>
      </c>
      <c r="I1136" s="23" t="str" cm="1">
        <f t="array" ref="I1136">INDEX(Lithologies!$A$2:$M$5657,MATCH(G1136,Lithologies!$A$2:$A$5657&amp;" "&amp;Lithologies!$B$2:$B$5657,0),8)</f>
        <v>Bedrock</v>
      </c>
      <c r="J1136" s="27" t="str" cm="1">
        <f t="array" ref="J1136">INDEX(Lithologies!$A$2:$M$5657,MATCH(G1136,Lithologies!$A$2:$A$5657&amp;" "&amp;Lithologies!$B$2:$B$5657,0),9)</f>
        <v>Bedrock</v>
      </c>
      <c r="K1136" s="1"/>
    </row>
    <row r="1137" spans="7:11" x14ac:dyDescent="0.25">
      <c r="G1137" t="str">
        <v>Lithology Unknown Dense</v>
      </c>
      <c r="H1137" s="22" t="str" cm="1">
        <f t="array" ref="H1137">INDEX(Lithologies!$A$2:$M$5657,MATCH(G1137,Lithologies!$A$2:$A$5657&amp;" "&amp;Lithologies!$B$2:$B$5657,0),7)</f>
        <v>CHECK</v>
      </c>
      <c r="I1137" s="23" t="str" cm="1">
        <f t="array" ref="I1137">INDEX(Lithologies!$A$2:$M$5657,MATCH(G1137,Lithologies!$A$2:$A$5657&amp;" "&amp;Lithologies!$B$2:$B$5657,0),8)</f>
        <v>Unknown or No Record</v>
      </c>
      <c r="J1137" s="27" t="str" cm="1">
        <f t="array" ref="J1137">INDEX(Lithologies!$A$2:$M$5657,MATCH(G1137,Lithologies!$A$2:$A$5657&amp;" "&amp;Lithologies!$B$2:$B$5657,0),9)</f>
        <v>Unknown or No Record</v>
      </c>
      <c r="K1137" s="1"/>
    </row>
    <row r="1138" spans="7:11" x14ac:dyDescent="0.25">
      <c r="G1138" t="str">
        <v>Lithology Unknown Gummy</v>
      </c>
      <c r="H1138" s="22" t="str" cm="1">
        <f t="array" ref="H1138">INDEX(Lithologies!$A$2:$M$5657,MATCH(G1138,Lithologies!$A$2:$A$5657&amp;" "&amp;Lithologies!$B$2:$B$5657,0),7)</f>
        <v>CHECK</v>
      </c>
      <c r="I1138" s="23" t="str" cm="1">
        <f t="array" ref="I1138">INDEX(Lithologies!$A$2:$M$5657,MATCH(G1138,Lithologies!$A$2:$A$5657&amp;" "&amp;Lithologies!$B$2:$B$5657,0),8)</f>
        <v>Unknown or No Record</v>
      </c>
      <c r="J1138" s="27" t="str" cm="1">
        <f t="array" ref="J1138">INDEX(Lithologies!$A$2:$M$5657,MATCH(G1138,Lithologies!$A$2:$A$5657&amp;" "&amp;Lithologies!$B$2:$B$5657,0),9)</f>
        <v>Unknown or No Record</v>
      </c>
      <c r="K1138" s="1"/>
    </row>
    <row r="1139" spans="7:11" x14ac:dyDescent="0.25">
      <c r="G1139" t="str">
        <v>Lithology Unknown Layered</v>
      </c>
      <c r="H1139" s="22" t="str" cm="1">
        <f t="array" ref="H1139">INDEX(Lithologies!$A$2:$M$5657,MATCH(G1139,Lithologies!$A$2:$A$5657&amp;" "&amp;Lithologies!$B$2:$B$5657,0),7)</f>
        <v>CHECK</v>
      </c>
      <c r="I1139" s="23" t="str" cm="1">
        <f t="array" ref="I1139">INDEX(Lithologies!$A$2:$M$5657,MATCH(G1139,Lithologies!$A$2:$A$5657&amp;" "&amp;Lithologies!$B$2:$B$5657,0),8)</f>
        <v>Unknown or No Record</v>
      </c>
      <c r="J1139" s="27" t="str" cm="1">
        <f t="array" ref="J1139">INDEX(Lithologies!$A$2:$M$5657,MATCH(G1139,Lithologies!$A$2:$A$5657&amp;" "&amp;Lithologies!$B$2:$B$5657,0),9)</f>
        <v>Unknown or No Record</v>
      </c>
      <c r="K1139" s="1"/>
    </row>
    <row r="1140" spans="7:11" x14ac:dyDescent="0.25">
      <c r="G1140" t="str">
        <v>Lithology Unknown Strips</v>
      </c>
      <c r="H1140" s="22" t="str" cm="1">
        <f t="array" ref="H1140">INDEX(Lithologies!$A$2:$M$5657,MATCH(G1140,Lithologies!$A$2:$A$5657&amp;" "&amp;Lithologies!$B$2:$B$5657,0),7)</f>
        <v>CHECK</v>
      </c>
      <c r="I1140" s="23" t="str" cm="1">
        <f t="array" ref="I1140">INDEX(Lithologies!$A$2:$M$5657,MATCH(G1140,Lithologies!$A$2:$A$5657&amp;" "&amp;Lithologies!$B$2:$B$5657,0),8)</f>
        <v>Unknown or No Record</v>
      </c>
      <c r="J1140" s="27" t="str" cm="1">
        <f t="array" ref="J1140">INDEX(Lithologies!$A$2:$M$5657,MATCH(G1140,Lithologies!$A$2:$A$5657&amp;" "&amp;Lithologies!$B$2:$B$5657,0),9)</f>
        <v>Unknown or No Record</v>
      </c>
      <c r="K1140" s="1"/>
    </row>
    <row r="1141" spans="7:11" x14ac:dyDescent="0.25">
      <c r="G1141" t="str">
        <v>Loam Cemented</v>
      </c>
      <c r="H1141" s="22" t="str" cm="1">
        <f t="array" ref="H1141">INDEX(Lithologies!$A$2:$M$5657,MATCH(G1141,Lithologies!$A$2:$A$5657&amp;" "&amp;Lithologies!$B$2:$B$5657,0),7)</f>
        <v>CHECK</v>
      </c>
      <c r="I1141" s="23" t="str" cm="1">
        <f t="array" ref="I1141">INDEX(Lithologies!$A$2:$M$5657,MATCH(G1141,Lithologies!$A$2:$A$5657&amp;" "&amp;Lithologies!$B$2:$B$5657,0),8)</f>
        <v>Diamicton</v>
      </c>
      <c r="J1141" s="27" t="str" cm="1">
        <f t="array" ref="J1141">INDEX(Lithologies!$A$2:$M$5657,MATCH(G1141,Lithologies!$A$2:$A$5657&amp;" "&amp;Lithologies!$B$2:$B$5657,0),9)</f>
        <v>Diamicton</v>
      </c>
      <c r="K1141" s="1"/>
    </row>
    <row r="1142" spans="7:11" x14ac:dyDescent="0.25">
      <c r="G1142" t="str">
        <v>Loam Clayey</v>
      </c>
      <c r="H1142" s="22" t="str" cm="1">
        <f t="array" ref="H1142">INDEX(Lithologies!$A$2:$M$5657,MATCH(G1142,Lithologies!$A$2:$A$5657&amp;" "&amp;Lithologies!$B$2:$B$5657,0),7)</f>
        <v>CHECK</v>
      </c>
      <c r="I1142" s="23" t="str" cm="1">
        <f t="array" ref="I1142">INDEX(Lithologies!$A$2:$M$5657,MATCH(G1142,Lithologies!$A$2:$A$5657&amp;" "&amp;Lithologies!$B$2:$B$5657,0),8)</f>
        <v>Diamicton</v>
      </c>
      <c r="J1142" s="27" t="str" cm="1">
        <f t="array" ref="J1142">INDEX(Lithologies!$A$2:$M$5657,MATCH(G1142,Lithologies!$A$2:$A$5657&amp;" "&amp;Lithologies!$B$2:$B$5657,0),9)</f>
        <v>Diamicton</v>
      </c>
      <c r="K1142" s="1"/>
    </row>
    <row r="1143" spans="7:11" x14ac:dyDescent="0.25">
      <c r="G1143" t="str">
        <v>Loam Coarse</v>
      </c>
      <c r="H1143" s="22" t="str" cm="1">
        <f t="array" ref="H1143">INDEX(Lithologies!$A$2:$M$5657,MATCH(G1143,Lithologies!$A$2:$A$5657&amp;" "&amp;Lithologies!$B$2:$B$5657,0),7)</f>
        <v>CHECK</v>
      </c>
      <c r="I1143" s="23" t="str" cm="1">
        <f t="array" ref="I1143">INDEX(Lithologies!$A$2:$M$5657,MATCH(G1143,Lithologies!$A$2:$A$5657&amp;" "&amp;Lithologies!$B$2:$B$5657,0),8)</f>
        <v>Diamicton</v>
      </c>
      <c r="J1143" s="27" t="str" cm="1">
        <f t="array" ref="J1143">INDEX(Lithologies!$A$2:$M$5657,MATCH(G1143,Lithologies!$A$2:$A$5657&amp;" "&amp;Lithologies!$B$2:$B$5657,0),9)</f>
        <v>Diamicton</v>
      </c>
      <c r="K1143" s="1"/>
    </row>
    <row r="1144" spans="7:11" x14ac:dyDescent="0.25">
      <c r="G1144" t="str">
        <v>Loam Dense</v>
      </c>
      <c r="H1144" s="22" t="str" cm="1">
        <f t="array" ref="H1144">INDEX(Lithologies!$A$2:$M$5657,MATCH(G1144,Lithologies!$A$2:$A$5657&amp;" "&amp;Lithologies!$B$2:$B$5657,0),7)</f>
        <v>CHECK</v>
      </c>
      <c r="I1144" s="23" t="str" cm="1">
        <f t="array" ref="I1144">INDEX(Lithologies!$A$2:$M$5657,MATCH(G1144,Lithologies!$A$2:$A$5657&amp;" "&amp;Lithologies!$B$2:$B$5657,0),8)</f>
        <v>Diamicton</v>
      </c>
      <c r="J1144" s="27" t="str" cm="1">
        <f t="array" ref="J1144">INDEX(Lithologies!$A$2:$M$5657,MATCH(G1144,Lithologies!$A$2:$A$5657&amp;" "&amp;Lithologies!$B$2:$B$5657,0),9)</f>
        <v>Diamicton</v>
      </c>
      <c r="K1144" s="1"/>
    </row>
    <row r="1145" spans="7:11" x14ac:dyDescent="0.25">
      <c r="G1145" t="str">
        <v>Loam Dry</v>
      </c>
      <c r="H1145" s="22" t="str" cm="1">
        <f t="array" ref="H1145">INDEX(Lithologies!$A$2:$M$5657,MATCH(G1145,Lithologies!$A$2:$A$5657&amp;" "&amp;Lithologies!$B$2:$B$5657,0),7)</f>
        <v>CHECK</v>
      </c>
      <c r="I1145" s="23" t="str" cm="1">
        <f t="array" ref="I1145">INDEX(Lithologies!$A$2:$M$5657,MATCH(G1145,Lithologies!$A$2:$A$5657&amp;" "&amp;Lithologies!$B$2:$B$5657,0),8)</f>
        <v>Diamicton</v>
      </c>
      <c r="J1145" s="27" t="str" cm="1">
        <f t="array" ref="J1145">INDEX(Lithologies!$A$2:$M$5657,MATCH(G1145,Lithologies!$A$2:$A$5657&amp;" "&amp;Lithologies!$B$2:$B$5657,0),9)</f>
        <v>Diamicton</v>
      </c>
      <c r="K1145" s="1"/>
    </row>
    <row r="1146" spans="7:11" x14ac:dyDescent="0.25">
      <c r="G1146" t="str">
        <v>Loam Fill</v>
      </c>
      <c r="H1146" s="22" t="str" cm="1">
        <f t="array" ref="H1146">INDEX(Lithologies!$A$2:$M$5657,MATCH(G1146,Lithologies!$A$2:$A$5657&amp;" "&amp;Lithologies!$B$2:$B$5657,0),7)</f>
        <v>CHECK</v>
      </c>
      <c r="I1146" s="23" t="str" cm="1">
        <f t="array" ref="I1146">INDEX(Lithologies!$A$2:$M$5657,MATCH(G1146,Lithologies!$A$2:$A$5657&amp;" "&amp;Lithologies!$B$2:$B$5657,0),8)</f>
        <v>Unknown or No Record</v>
      </c>
      <c r="J1146" s="27" t="str" cm="1">
        <f t="array" ref="J1146">INDEX(Lithologies!$A$2:$M$5657,MATCH(G1146,Lithologies!$A$2:$A$5657&amp;" "&amp;Lithologies!$B$2:$B$5657,0),9)</f>
        <v>Unknown or No Record</v>
      </c>
      <c r="K1146" s="1"/>
    </row>
    <row r="1147" spans="7:11" x14ac:dyDescent="0.25">
      <c r="G1147" t="str">
        <v>Loam Fine</v>
      </c>
      <c r="H1147" s="22" t="str" cm="1">
        <f t="array" ref="H1147">INDEX(Lithologies!$A$2:$M$5657,MATCH(G1147,Lithologies!$A$2:$A$5657&amp;" "&amp;Lithologies!$B$2:$B$5657,0),7)</f>
        <v>CHECK</v>
      </c>
      <c r="I1147" s="23" t="str" cm="1">
        <f t="array" ref="I1147">INDEX(Lithologies!$A$2:$M$5657,MATCH(G1147,Lithologies!$A$2:$A$5657&amp;" "&amp;Lithologies!$B$2:$B$5657,0),8)</f>
        <v>Diamicton</v>
      </c>
      <c r="J1147" s="27" t="str" cm="1">
        <f t="array" ref="J1147">INDEX(Lithologies!$A$2:$M$5657,MATCH(G1147,Lithologies!$A$2:$A$5657&amp;" "&amp;Lithologies!$B$2:$B$5657,0),9)</f>
        <v>Diamicton</v>
      </c>
      <c r="K1147" s="1"/>
    </row>
    <row r="1148" spans="7:11" x14ac:dyDescent="0.25">
      <c r="G1148" t="str">
        <v>Loam Fine To Coarse</v>
      </c>
      <c r="H1148" s="22" t="str" cm="1">
        <f t="array" ref="H1148">INDEX(Lithologies!$A$2:$M$5657,MATCH(G1148,Lithologies!$A$2:$A$5657&amp;" "&amp;Lithologies!$B$2:$B$5657,0),7)</f>
        <v>CHECK</v>
      </c>
      <c r="I1148" s="23" t="str" cm="1">
        <f t="array" ref="I1148">INDEX(Lithologies!$A$2:$M$5657,MATCH(G1148,Lithologies!$A$2:$A$5657&amp;" "&amp;Lithologies!$B$2:$B$5657,0),8)</f>
        <v>Diamicton</v>
      </c>
      <c r="J1148" s="27" t="str" cm="1">
        <f t="array" ref="J1148">INDEX(Lithologies!$A$2:$M$5657,MATCH(G1148,Lithologies!$A$2:$A$5657&amp;" "&amp;Lithologies!$B$2:$B$5657,0),9)</f>
        <v>Diamicton</v>
      </c>
      <c r="K1148" s="1"/>
    </row>
    <row r="1149" spans="7:11" x14ac:dyDescent="0.25">
      <c r="G1149" t="str">
        <v>Loam Fine To Medium</v>
      </c>
      <c r="H1149" s="22" t="str" cm="1">
        <f t="array" ref="H1149">INDEX(Lithologies!$A$2:$M$5657,MATCH(G1149,Lithologies!$A$2:$A$5657&amp;" "&amp;Lithologies!$B$2:$B$5657,0),7)</f>
        <v>CHECK</v>
      </c>
      <c r="I1149" s="23" t="str" cm="1">
        <f t="array" ref="I1149">INDEX(Lithologies!$A$2:$M$5657,MATCH(G1149,Lithologies!$A$2:$A$5657&amp;" "&amp;Lithologies!$B$2:$B$5657,0),8)</f>
        <v>Diamicton</v>
      </c>
      <c r="J1149" s="27" t="str" cm="1">
        <f t="array" ref="J1149">INDEX(Lithologies!$A$2:$M$5657,MATCH(G1149,Lithologies!$A$2:$A$5657&amp;" "&amp;Lithologies!$B$2:$B$5657,0),9)</f>
        <v>Diamicton</v>
      </c>
      <c r="K1149" s="1"/>
    </row>
    <row r="1150" spans="7:11" x14ac:dyDescent="0.25">
      <c r="G1150" t="str">
        <v>Loam Firm</v>
      </c>
      <c r="H1150" s="22" t="str" cm="1">
        <f t="array" ref="H1150">INDEX(Lithologies!$A$2:$M$5657,MATCH(G1150,Lithologies!$A$2:$A$5657&amp;" "&amp;Lithologies!$B$2:$B$5657,0),7)</f>
        <v>CHECK</v>
      </c>
      <c r="I1150" s="23" t="str" cm="1">
        <f t="array" ref="I1150">INDEX(Lithologies!$A$2:$M$5657,MATCH(G1150,Lithologies!$A$2:$A$5657&amp;" "&amp;Lithologies!$B$2:$B$5657,0),8)</f>
        <v>Diamicton</v>
      </c>
      <c r="J1150" s="27" t="str" cm="1">
        <f t="array" ref="J1150">INDEX(Lithologies!$A$2:$M$5657,MATCH(G1150,Lithologies!$A$2:$A$5657&amp;" "&amp;Lithologies!$B$2:$B$5657,0),9)</f>
        <v>Diamicton</v>
      </c>
      <c r="K1150" s="1"/>
    </row>
    <row r="1151" spans="7:11" x14ac:dyDescent="0.25">
      <c r="G1151" t="str">
        <v>Loam Gravely</v>
      </c>
      <c r="H1151" s="22" t="str" cm="1">
        <f t="array" ref="H1151">INDEX(Lithologies!$A$2:$M$5657,MATCH(G1151,Lithologies!$A$2:$A$5657&amp;" "&amp;Lithologies!$B$2:$B$5657,0),7)</f>
        <v>CHECK</v>
      </c>
      <c r="I1151" s="23" t="str" cm="1">
        <f t="array" ref="I1151">INDEX(Lithologies!$A$2:$M$5657,MATCH(G1151,Lithologies!$A$2:$A$5657&amp;" "&amp;Lithologies!$B$2:$B$5657,0),8)</f>
        <v>Diamicton</v>
      </c>
      <c r="J1151" s="27" t="str" cm="1">
        <f t="array" ref="J1151">INDEX(Lithologies!$A$2:$M$5657,MATCH(G1151,Lithologies!$A$2:$A$5657&amp;" "&amp;Lithologies!$B$2:$B$5657,0),9)</f>
        <v>Diamicton</v>
      </c>
      <c r="K1151" s="1"/>
    </row>
    <row r="1152" spans="7:11" x14ac:dyDescent="0.25">
      <c r="G1152" t="str">
        <v>Loam Hard</v>
      </c>
      <c r="H1152" s="22" t="str" cm="1">
        <f t="array" ref="H1152">INDEX(Lithologies!$A$2:$M$5657,MATCH(G1152,Lithologies!$A$2:$A$5657&amp;" "&amp;Lithologies!$B$2:$B$5657,0),7)</f>
        <v>CHECK</v>
      </c>
      <c r="I1152" s="23" t="str" cm="1">
        <f t="array" ref="I1152">INDEX(Lithologies!$A$2:$M$5657,MATCH(G1152,Lithologies!$A$2:$A$5657&amp;" "&amp;Lithologies!$B$2:$B$5657,0),8)</f>
        <v>Diamicton</v>
      </c>
      <c r="J1152" s="27" t="str" cm="1">
        <f t="array" ref="J1152">INDEX(Lithologies!$A$2:$M$5657,MATCH(G1152,Lithologies!$A$2:$A$5657&amp;" "&amp;Lithologies!$B$2:$B$5657,0),9)</f>
        <v>Diamicton</v>
      </c>
      <c r="K1152" s="1"/>
    </row>
    <row r="1153" spans="7:11" x14ac:dyDescent="0.25">
      <c r="G1153" t="str">
        <v>Loam Heaving/Quick</v>
      </c>
      <c r="H1153" s="22" t="str" cm="1">
        <f t="array" ref="H1153">INDEX(Lithologies!$A$2:$M$5657,MATCH(G1153,Lithologies!$A$2:$A$5657&amp;" "&amp;Lithologies!$B$2:$B$5657,0),7)</f>
        <v>CHECK</v>
      </c>
      <c r="I1153" s="23" t="str" cm="1">
        <f t="array" ref="I1153">INDEX(Lithologies!$A$2:$M$5657,MATCH(G1153,Lithologies!$A$2:$A$5657&amp;" "&amp;Lithologies!$B$2:$B$5657,0),8)</f>
        <v>Diamicton</v>
      </c>
      <c r="J1153" s="27" t="str" cm="1">
        <f t="array" ref="J1153">INDEX(Lithologies!$A$2:$M$5657,MATCH(G1153,Lithologies!$A$2:$A$5657&amp;" "&amp;Lithologies!$B$2:$B$5657,0),9)</f>
        <v>Diamicton</v>
      </c>
      <c r="K1153" s="1"/>
    </row>
    <row r="1154" spans="7:11" x14ac:dyDescent="0.25">
      <c r="G1154" t="str">
        <v>Loam Medium</v>
      </c>
      <c r="H1154" s="22" t="str" cm="1">
        <f t="array" ref="H1154">INDEX(Lithologies!$A$2:$M$5657,MATCH(G1154,Lithologies!$A$2:$A$5657&amp;" "&amp;Lithologies!$B$2:$B$5657,0),7)</f>
        <v>CHECK</v>
      </c>
      <c r="I1154" s="23" t="str" cm="1">
        <f t="array" ref="I1154">INDEX(Lithologies!$A$2:$M$5657,MATCH(G1154,Lithologies!$A$2:$A$5657&amp;" "&amp;Lithologies!$B$2:$B$5657,0),8)</f>
        <v>Diamicton</v>
      </c>
      <c r="J1154" s="27" t="str" cm="1">
        <f t="array" ref="J1154">INDEX(Lithologies!$A$2:$M$5657,MATCH(G1154,Lithologies!$A$2:$A$5657&amp;" "&amp;Lithologies!$B$2:$B$5657,0),9)</f>
        <v>Diamicton</v>
      </c>
      <c r="K1154" s="1"/>
    </row>
    <row r="1155" spans="7:11" x14ac:dyDescent="0.25">
      <c r="G1155" t="str">
        <v>Loam Medium To Coarse</v>
      </c>
      <c r="H1155" s="22" t="str" cm="1">
        <f t="array" ref="H1155">INDEX(Lithologies!$A$2:$M$5657,MATCH(G1155,Lithologies!$A$2:$A$5657&amp;" "&amp;Lithologies!$B$2:$B$5657,0),7)</f>
        <v>CHECK</v>
      </c>
      <c r="I1155" s="23" t="str" cm="1">
        <f t="array" ref="I1155">INDEX(Lithologies!$A$2:$M$5657,MATCH(G1155,Lithologies!$A$2:$A$5657&amp;" "&amp;Lithologies!$B$2:$B$5657,0),8)</f>
        <v>Diamicton</v>
      </c>
      <c r="J1155" s="27" t="str" cm="1">
        <f t="array" ref="J1155">INDEX(Lithologies!$A$2:$M$5657,MATCH(G1155,Lithologies!$A$2:$A$5657&amp;" "&amp;Lithologies!$B$2:$B$5657,0),9)</f>
        <v>Diamicton</v>
      </c>
      <c r="K1155" s="1"/>
    </row>
    <row r="1156" spans="7:11" x14ac:dyDescent="0.25">
      <c r="G1156" t="str">
        <v>Loam Organic</v>
      </c>
      <c r="H1156" s="22" t="str" cm="1">
        <f t="array" ref="H1156">INDEX(Lithologies!$A$2:$M$5657,MATCH(G1156,Lithologies!$A$2:$A$5657&amp;" "&amp;Lithologies!$B$2:$B$5657,0),7)</f>
        <v>CHECK</v>
      </c>
      <c r="I1156" s="23" t="str" cm="1">
        <f t="array" ref="I1156">INDEX(Lithologies!$A$2:$M$5657,MATCH(G1156,Lithologies!$A$2:$A$5657&amp;" "&amp;Lithologies!$B$2:$B$5657,0),8)</f>
        <v>Diamicton</v>
      </c>
      <c r="J1156" s="27" t="str" cm="1">
        <f t="array" ref="J1156">INDEX(Lithologies!$A$2:$M$5657,MATCH(G1156,Lithologies!$A$2:$A$5657&amp;" "&amp;Lithologies!$B$2:$B$5657,0),9)</f>
        <v>Diamicton</v>
      </c>
      <c r="K1156" s="1"/>
    </row>
    <row r="1157" spans="7:11" x14ac:dyDescent="0.25">
      <c r="G1157" t="str">
        <v>Loam Porous</v>
      </c>
      <c r="H1157" s="22" t="str" cm="1">
        <f t="array" ref="H1157">INDEX(Lithologies!$A$2:$M$5657,MATCH(G1157,Lithologies!$A$2:$A$5657&amp;" "&amp;Lithologies!$B$2:$B$5657,0),7)</f>
        <v>CHECK</v>
      </c>
      <c r="I1157" s="23" t="str" cm="1">
        <f t="array" ref="I1157">INDEX(Lithologies!$A$2:$M$5657,MATCH(G1157,Lithologies!$A$2:$A$5657&amp;" "&amp;Lithologies!$B$2:$B$5657,0),8)</f>
        <v>Diamicton</v>
      </c>
      <c r="J1157" s="27" t="str" cm="1">
        <f t="array" ref="J1157">INDEX(Lithologies!$A$2:$M$5657,MATCH(G1157,Lithologies!$A$2:$A$5657&amp;" "&amp;Lithologies!$B$2:$B$5657,0),9)</f>
        <v>Diamicton</v>
      </c>
      <c r="K1157" s="1"/>
    </row>
    <row r="1158" spans="7:11" x14ac:dyDescent="0.25">
      <c r="G1158" t="str">
        <v>Loam Sandy</v>
      </c>
      <c r="H1158" s="22" t="str" cm="1">
        <f t="array" ref="H1158">INDEX(Lithologies!$A$2:$M$5657,MATCH(G1158,Lithologies!$A$2:$A$5657&amp;" "&amp;Lithologies!$B$2:$B$5657,0),7)</f>
        <v>CHECK</v>
      </c>
      <c r="I1158" s="23" t="str" cm="1">
        <f t="array" ref="I1158">INDEX(Lithologies!$A$2:$M$5657,MATCH(G1158,Lithologies!$A$2:$A$5657&amp;" "&amp;Lithologies!$B$2:$B$5657,0),8)</f>
        <v>Diamicton</v>
      </c>
      <c r="J1158" s="27" t="str" cm="1">
        <f t="array" ref="J1158">INDEX(Lithologies!$A$2:$M$5657,MATCH(G1158,Lithologies!$A$2:$A$5657&amp;" "&amp;Lithologies!$B$2:$B$5657,0),9)</f>
        <v>Diamicton</v>
      </c>
      <c r="K1158" s="1"/>
    </row>
    <row r="1159" spans="7:11" x14ac:dyDescent="0.25">
      <c r="G1159" t="str">
        <v>Loam Silty</v>
      </c>
      <c r="H1159" s="22" t="str" cm="1">
        <f t="array" ref="H1159">INDEX(Lithologies!$A$2:$M$5657,MATCH(G1159,Lithologies!$A$2:$A$5657&amp;" "&amp;Lithologies!$B$2:$B$5657,0),7)</f>
        <v>CHECK</v>
      </c>
      <c r="I1159" s="23" t="str" cm="1">
        <f t="array" ref="I1159">INDEX(Lithologies!$A$2:$M$5657,MATCH(G1159,Lithologies!$A$2:$A$5657&amp;" "&amp;Lithologies!$B$2:$B$5657,0),8)</f>
        <v>Diamicton</v>
      </c>
      <c r="J1159" s="27" t="str" cm="1">
        <f t="array" ref="J1159">INDEX(Lithologies!$A$2:$M$5657,MATCH(G1159,Lithologies!$A$2:$A$5657&amp;" "&amp;Lithologies!$B$2:$B$5657,0),9)</f>
        <v>Diamicton</v>
      </c>
      <c r="K1159" s="1"/>
    </row>
    <row r="1160" spans="7:11" x14ac:dyDescent="0.25">
      <c r="G1160" t="str">
        <v>Loam Soft</v>
      </c>
      <c r="H1160" s="22" t="str" cm="1">
        <f t="array" ref="H1160">INDEX(Lithologies!$A$2:$M$5657,MATCH(G1160,Lithologies!$A$2:$A$5657&amp;" "&amp;Lithologies!$B$2:$B$5657,0),7)</f>
        <v>CHECK</v>
      </c>
      <c r="I1160" s="23" t="str" cm="1">
        <f t="array" ref="I1160">INDEX(Lithologies!$A$2:$M$5657,MATCH(G1160,Lithologies!$A$2:$A$5657&amp;" "&amp;Lithologies!$B$2:$B$5657,0),8)</f>
        <v>Diamicton</v>
      </c>
      <c r="J1160" s="27" t="str" cm="1">
        <f t="array" ref="J1160">INDEX(Lithologies!$A$2:$M$5657,MATCH(G1160,Lithologies!$A$2:$A$5657&amp;" "&amp;Lithologies!$B$2:$B$5657,0),9)</f>
        <v>Diamicton</v>
      </c>
      <c r="K1160" s="1"/>
    </row>
    <row r="1161" spans="7:11" x14ac:dyDescent="0.25">
      <c r="G1161" t="str">
        <v>Loam Sticky</v>
      </c>
      <c r="H1161" s="22" t="str" cm="1">
        <f t="array" ref="H1161">INDEX(Lithologies!$A$2:$M$5657,MATCH(G1161,Lithologies!$A$2:$A$5657&amp;" "&amp;Lithologies!$B$2:$B$5657,0),7)</f>
        <v>CHECK</v>
      </c>
      <c r="I1161" s="23" t="str" cm="1">
        <f t="array" ref="I1161">INDEX(Lithologies!$A$2:$M$5657,MATCH(G1161,Lithologies!$A$2:$A$5657&amp;" "&amp;Lithologies!$B$2:$B$5657,0),8)</f>
        <v>Diamicton</v>
      </c>
      <c r="J1161" s="27" t="str" cm="1">
        <f t="array" ref="J1161">INDEX(Lithologies!$A$2:$M$5657,MATCH(G1161,Lithologies!$A$2:$A$5657&amp;" "&amp;Lithologies!$B$2:$B$5657,0),9)</f>
        <v>Diamicton</v>
      </c>
      <c r="K1161" s="1"/>
    </row>
    <row r="1162" spans="7:11" x14ac:dyDescent="0.25">
      <c r="G1162" t="str">
        <v>Loam Stoney</v>
      </c>
      <c r="H1162" s="22" t="str" cm="1">
        <f t="array" ref="H1162">INDEX(Lithologies!$A$2:$M$5657,MATCH(G1162,Lithologies!$A$2:$A$5657&amp;" "&amp;Lithologies!$B$2:$B$5657,0),7)</f>
        <v>CHECK</v>
      </c>
      <c r="I1162" s="23" t="str" cm="1">
        <f t="array" ref="I1162">INDEX(Lithologies!$A$2:$M$5657,MATCH(G1162,Lithologies!$A$2:$A$5657&amp;" "&amp;Lithologies!$B$2:$B$5657,0),8)</f>
        <v>Diamicton</v>
      </c>
      <c r="J1162" s="27" t="str" cm="1">
        <f t="array" ref="J1162">INDEX(Lithologies!$A$2:$M$5657,MATCH(G1162,Lithologies!$A$2:$A$5657&amp;" "&amp;Lithologies!$B$2:$B$5657,0),9)</f>
        <v>Diamicton</v>
      </c>
      <c r="K1162" s="1"/>
    </row>
    <row r="1163" spans="7:11" x14ac:dyDescent="0.25">
      <c r="G1163" t="str">
        <v>Loam Very Fine</v>
      </c>
      <c r="H1163" s="22" t="str" cm="1">
        <f t="array" ref="H1163">INDEX(Lithologies!$A$2:$M$5657,MATCH(G1163,Lithologies!$A$2:$A$5657&amp;" "&amp;Lithologies!$B$2:$B$5657,0),7)</f>
        <v>CHECK</v>
      </c>
      <c r="I1163" s="23" t="str" cm="1">
        <f t="array" ref="I1163">INDEX(Lithologies!$A$2:$M$5657,MATCH(G1163,Lithologies!$A$2:$A$5657&amp;" "&amp;Lithologies!$B$2:$B$5657,0),8)</f>
        <v>Diamicton</v>
      </c>
      <c r="J1163" s="27" t="str" cm="1">
        <f t="array" ref="J1163">INDEX(Lithologies!$A$2:$M$5657,MATCH(G1163,Lithologies!$A$2:$A$5657&amp;" "&amp;Lithologies!$B$2:$B$5657,0),9)</f>
        <v>Diamicton</v>
      </c>
      <c r="K1163" s="1"/>
    </row>
    <row r="1164" spans="7:11" x14ac:dyDescent="0.25">
      <c r="G1164" t="str">
        <v>Loam W/Boulders</v>
      </c>
      <c r="H1164" s="22" t="str" cm="1">
        <f t="array" ref="H1164">INDEX(Lithologies!$A$2:$M$5657,MATCH(G1164,Lithologies!$A$2:$A$5657&amp;" "&amp;Lithologies!$B$2:$B$5657,0),7)</f>
        <v>CHECK</v>
      </c>
      <c r="I1164" s="23" t="str" cm="1">
        <f t="array" ref="I1164">INDEX(Lithologies!$A$2:$M$5657,MATCH(G1164,Lithologies!$A$2:$A$5657&amp;" "&amp;Lithologies!$B$2:$B$5657,0),8)</f>
        <v>Diamicton</v>
      </c>
      <c r="J1164" s="27" t="str" cm="1">
        <f t="array" ref="J1164">INDEX(Lithologies!$A$2:$M$5657,MATCH(G1164,Lithologies!$A$2:$A$5657&amp;" "&amp;Lithologies!$B$2:$B$5657,0),9)</f>
        <v>Diamicton</v>
      </c>
      <c r="K1164" s="1"/>
    </row>
    <row r="1165" spans="7:11" x14ac:dyDescent="0.25">
      <c r="G1165" t="str">
        <v>Loam W/Cobbles</v>
      </c>
      <c r="H1165" s="22" t="str" cm="1">
        <f t="array" ref="H1165">INDEX(Lithologies!$A$2:$M$5657,MATCH(G1165,Lithologies!$A$2:$A$5657&amp;" "&amp;Lithologies!$B$2:$B$5657,0),7)</f>
        <v>CHECK</v>
      </c>
      <c r="I1165" s="23" t="str" cm="1">
        <f t="array" ref="I1165">INDEX(Lithologies!$A$2:$M$5657,MATCH(G1165,Lithologies!$A$2:$A$5657&amp;" "&amp;Lithologies!$B$2:$B$5657,0),8)</f>
        <v>Diamicton</v>
      </c>
      <c r="J1165" s="27" t="str" cm="1">
        <f t="array" ref="J1165">INDEX(Lithologies!$A$2:$M$5657,MATCH(G1165,Lithologies!$A$2:$A$5657&amp;" "&amp;Lithologies!$B$2:$B$5657,0),9)</f>
        <v>Diamicton</v>
      </c>
      <c r="K1165" s="1"/>
    </row>
    <row r="1166" spans="7:11" x14ac:dyDescent="0.25">
      <c r="G1166" t="str">
        <v>Loam W/Gravel</v>
      </c>
      <c r="H1166" s="22" t="str" cm="1">
        <f t="array" ref="H1166">INDEX(Lithologies!$A$2:$M$5657,MATCH(G1166,Lithologies!$A$2:$A$5657&amp;" "&amp;Lithologies!$B$2:$B$5657,0),7)</f>
        <v>CHECK</v>
      </c>
      <c r="I1166" s="23" t="str" cm="1">
        <f t="array" ref="I1166">INDEX(Lithologies!$A$2:$M$5657,MATCH(G1166,Lithologies!$A$2:$A$5657&amp;" "&amp;Lithologies!$B$2:$B$5657,0),8)</f>
        <v>Diamicton</v>
      </c>
      <c r="J1166" s="27" t="str" cm="1">
        <f t="array" ref="J1166">INDEX(Lithologies!$A$2:$M$5657,MATCH(G1166,Lithologies!$A$2:$A$5657&amp;" "&amp;Lithologies!$B$2:$B$5657,0),9)</f>
        <v>Diamicton</v>
      </c>
      <c r="K1166" s="1"/>
    </row>
    <row r="1167" spans="7:11" x14ac:dyDescent="0.25">
      <c r="G1167" t="str">
        <v>Loam W/Limestone</v>
      </c>
      <c r="H1167" s="22" t="str" cm="1">
        <f t="array" ref="H1167">INDEX(Lithologies!$A$2:$M$5657,MATCH(G1167,Lithologies!$A$2:$A$5657&amp;" "&amp;Lithologies!$B$2:$B$5657,0),7)</f>
        <v>CHECK</v>
      </c>
      <c r="I1167" s="23" t="str" cm="1">
        <f t="array" ref="I1167">INDEX(Lithologies!$A$2:$M$5657,MATCH(G1167,Lithologies!$A$2:$A$5657&amp;" "&amp;Lithologies!$B$2:$B$5657,0),8)</f>
        <v>Diamicton</v>
      </c>
      <c r="J1167" s="27" t="str" cm="1">
        <f t="array" ref="J1167">INDEX(Lithologies!$A$2:$M$5657,MATCH(G1167,Lithologies!$A$2:$A$5657&amp;" "&amp;Lithologies!$B$2:$B$5657,0),9)</f>
        <v>Diamicton</v>
      </c>
      <c r="K1167" s="1"/>
    </row>
    <row r="1168" spans="7:11" x14ac:dyDescent="0.25">
      <c r="G1168" t="str">
        <v>Loam W/Sandstone</v>
      </c>
      <c r="H1168" s="22" t="str" cm="1">
        <f t="array" ref="H1168">INDEX(Lithologies!$A$2:$M$5657,MATCH(G1168,Lithologies!$A$2:$A$5657&amp;" "&amp;Lithologies!$B$2:$B$5657,0),7)</f>
        <v>CHECK</v>
      </c>
      <c r="I1168" s="23" t="str" cm="1">
        <f t="array" ref="I1168">INDEX(Lithologies!$A$2:$M$5657,MATCH(G1168,Lithologies!$A$2:$A$5657&amp;" "&amp;Lithologies!$B$2:$B$5657,0),8)</f>
        <v>Diamicton</v>
      </c>
      <c r="J1168" s="27" t="str" cm="1">
        <f t="array" ref="J1168">INDEX(Lithologies!$A$2:$M$5657,MATCH(G1168,Lithologies!$A$2:$A$5657&amp;" "&amp;Lithologies!$B$2:$B$5657,0),9)</f>
        <v>Diamicton</v>
      </c>
      <c r="K1168" s="1"/>
    </row>
    <row r="1169" spans="7:11" x14ac:dyDescent="0.25">
      <c r="G1169" t="str">
        <v>Loam W/Silt</v>
      </c>
      <c r="H1169" s="22" t="str" cm="1">
        <f t="array" ref="H1169">INDEX(Lithologies!$A$2:$M$5657,MATCH(G1169,Lithologies!$A$2:$A$5657&amp;" "&amp;Lithologies!$B$2:$B$5657,0),7)</f>
        <v>CHECK</v>
      </c>
      <c r="I1169" s="23" t="str" cm="1">
        <f t="array" ref="I1169">INDEX(Lithologies!$A$2:$M$5657,MATCH(G1169,Lithologies!$A$2:$A$5657&amp;" "&amp;Lithologies!$B$2:$B$5657,0),8)</f>
        <v>Diamicton</v>
      </c>
      <c r="J1169" s="27" t="str" cm="1">
        <f t="array" ref="J1169">INDEX(Lithologies!$A$2:$M$5657,MATCH(G1169,Lithologies!$A$2:$A$5657&amp;" "&amp;Lithologies!$B$2:$B$5657,0),9)</f>
        <v>Diamicton</v>
      </c>
      <c r="K1169" s="1"/>
    </row>
    <row r="1170" spans="7:11" x14ac:dyDescent="0.25">
      <c r="G1170" t="str">
        <v>Loam W/Stones</v>
      </c>
      <c r="H1170" s="22" t="str" cm="1">
        <f t="array" ref="H1170">INDEX(Lithologies!$A$2:$M$5657,MATCH(G1170,Lithologies!$A$2:$A$5657&amp;" "&amp;Lithologies!$B$2:$B$5657,0),7)</f>
        <v>CHECK</v>
      </c>
      <c r="I1170" s="23" t="str" cm="1">
        <f t="array" ref="I1170">INDEX(Lithologies!$A$2:$M$5657,MATCH(G1170,Lithologies!$A$2:$A$5657&amp;" "&amp;Lithologies!$B$2:$B$5657,0),8)</f>
        <v>Diamicton</v>
      </c>
      <c r="J1170" s="27" t="str" cm="1">
        <f t="array" ref="J1170">INDEX(Lithologies!$A$2:$M$5657,MATCH(G1170,Lithologies!$A$2:$A$5657&amp;" "&amp;Lithologies!$B$2:$B$5657,0),9)</f>
        <v>Diamicton</v>
      </c>
      <c r="K1170" s="1"/>
    </row>
    <row r="1171" spans="7:11" x14ac:dyDescent="0.25">
      <c r="G1171" t="str">
        <v>Loam Water Bearing</v>
      </c>
      <c r="H1171" s="22" t="str" cm="1">
        <f t="array" ref="H1171">INDEX(Lithologies!$A$2:$M$5657,MATCH(G1171,Lithologies!$A$2:$A$5657&amp;" "&amp;Lithologies!$B$2:$B$5657,0),7)</f>
        <v>CHECK</v>
      </c>
      <c r="I1171" s="23" t="str" cm="1">
        <f t="array" ref="I1171">INDEX(Lithologies!$A$2:$M$5657,MATCH(G1171,Lithologies!$A$2:$A$5657&amp;" "&amp;Lithologies!$B$2:$B$5657,0),8)</f>
        <v>Diamicton</v>
      </c>
      <c r="J1171" s="27" t="str" cm="1">
        <f t="array" ref="J1171">INDEX(Lithologies!$A$2:$M$5657,MATCH(G1171,Lithologies!$A$2:$A$5657&amp;" "&amp;Lithologies!$B$2:$B$5657,0),9)</f>
        <v>Diamicton</v>
      </c>
      <c r="K1171" s="1"/>
    </row>
    <row r="1172" spans="7:11" x14ac:dyDescent="0.25">
      <c r="G1172" t="str">
        <v>Loam Wet/Moist</v>
      </c>
      <c r="H1172" s="22" t="str" cm="1">
        <f t="array" ref="H1172">INDEX(Lithologies!$A$2:$M$5657,MATCH(G1172,Lithologies!$A$2:$A$5657&amp;" "&amp;Lithologies!$B$2:$B$5657,0),7)</f>
        <v>CHECK</v>
      </c>
      <c r="I1172" s="23" t="str" cm="1">
        <f t="array" ref="I1172">INDEX(Lithologies!$A$2:$M$5657,MATCH(G1172,Lithologies!$A$2:$A$5657&amp;" "&amp;Lithologies!$B$2:$B$5657,0),8)</f>
        <v>Diamicton</v>
      </c>
      <c r="J1172" s="27" t="str" cm="1">
        <f t="array" ref="J1172">INDEX(Lithologies!$A$2:$M$5657,MATCH(G1172,Lithologies!$A$2:$A$5657&amp;" "&amp;Lithologies!$B$2:$B$5657,0),9)</f>
        <v>Diamicton</v>
      </c>
      <c r="K1172" s="1"/>
    </row>
    <row r="1173" spans="7:11" x14ac:dyDescent="0.25">
      <c r="G1173" t="str">
        <v>Loam Wood</v>
      </c>
      <c r="H1173" s="22" t="str" cm="1">
        <f t="array" ref="H1173">INDEX(Lithologies!$A$2:$M$5657,MATCH(G1173,Lithologies!$A$2:$A$5657&amp;" "&amp;Lithologies!$B$2:$B$5657,0),7)</f>
        <v>CHECK</v>
      </c>
      <c r="I1173" s="23" t="str" cm="1">
        <f t="array" ref="I1173">INDEX(Lithologies!$A$2:$M$5657,MATCH(G1173,Lithologies!$A$2:$A$5657&amp;" "&amp;Lithologies!$B$2:$B$5657,0),8)</f>
        <v>Diamicton</v>
      </c>
      <c r="J1173" s="27" t="str" cm="1">
        <f t="array" ref="J1173">INDEX(Lithologies!$A$2:$M$5657,MATCH(G1173,Lithologies!$A$2:$A$5657&amp;" "&amp;Lithologies!$B$2:$B$5657,0),9)</f>
        <v>Diamicton</v>
      </c>
      <c r="K1173" s="1"/>
    </row>
    <row r="1174" spans="7:11" x14ac:dyDescent="0.25">
      <c r="G1174" t="str">
        <v>Marl Cemented</v>
      </c>
      <c r="H1174" s="22" t="str" cm="1">
        <f t="array" ref="H1174">INDEX(Lithologies!$A$2:$M$5657,MATCH(G1174,Lithologies!$A$2:$A$5657&amp;" "&amp;Lithologies!$B$2:$B$5657,0),7)</f>
        <v>CHECK</v>
      </c>
      <c r="I1174" s="23" t="str" cm="1">
        <f t="array" ref="I1174">INDEX(Lithologies!$A$2:$M$5657,MATCH(G1174,Lithologies!$A$2:$A$5657&amp;" "&amp;Lithologies!$B$2:$B$5657,0),8)</f>
        <v>Organics</v>
      </c>
      <c r="J1174" s="27" t="str" cm="1">
        <f t="array" ref="J1174">INDEX(Lithologies!$A$2:$M$5657,MATCH(G1174,Lithologies!$A$2:$A$5657&amp;" "&amp;Lithologies!$B$2:$B$5657,0),9)</f>
        <v>Organics</v>
      </c>
      <c r="K1174" s="1"/>
    </row>
    <row r="1175" spans="7:11" x14ac:dyDescent="0.25">
      <c r="G1175" t="str">
        <v>Marl Clayey</v>
      </c>
      <c r="H1175" s="22" t="str" cm="1">
        <f t="array" ref="H1175">INDEX(Lithologies!$A$2:$M$5657,MATCH(G1175,Lithologies!$A$2:$A$5657&amp;" "&amp;Lithologies!$B$2:$B$5657,0),7)</f>
        <v>CHECK</v>
      </c>
      <c r="I1175" s="23" t="str" cm="1">
        <f t="array" ref="I1175">INDEX(Lithologies!$A$2:$M$5657,MATCH(G1175,Lithologies!$A$2:$A$5657&amp;" "&amp;Lithologies!$B$2:$B$5657,0),8)</f>
        <v>Organics</v>
      </c>
      <c r="J1175" s="27" t="str" cm="1">
        <f t="array" ref="J1175">INDEX(Lithologies!$A$2:$M$5657,MATCH(G1175,Lithologies!$A$2:$A$5657&amp;" "&amp;Lithologies!$B$2:$B$5657,0),9)</f>
        <v>Organics</v>
      </c>
      <c r="K1175" s="1"/>
    </row>
    <row r="1176" spans="7:11" x14ac:dyDescent="0.25">
      <c r="G1176" t="str">
        <v>Marl Fill</v>
      </c>
      <c r="H1176" s="22" t="str" cm="1">
        <f t="array" ref="H1176">INDEX(Lithologies!$A$2:$M$5657,MATCH(G1176,Lithologies!$A$2:$A$5657&amp;" "&amp;Lithologies!$B$2:$B$5657,0),7)</f>
        <v>CHECK</v>
      </c>
      <c r="I1176" s="23" t="str" cm="1">
        <f t="array" ref="I1176">INDEX(Lithologies!$A$2:$M$5657,MATCH(G1176,Lithologies!$A$2:$A$5657&amp;" "&amp;Lithologies!$B$2:$B$5657,0),8)</f>
        <v>Unknown or No Record</v>
      </c>
      <c r="J1176" s="27" t="str" cm="1">
        <f t="array" ref="J1176">INDEX(Lithologies!$A$2:$M$5657,MATCH(G1176,Lithologies!$A$2:$A$5657&amp;" "&amp;Lithologies!$B$2:$B$5657,0),9)</f>
        <v>Unknown or No Record</v>
      </c>
      <c r="K1176" s="1"/>
    </row>
    <row r="1177" spans="7:11" x14ac:dyDescent="0.25">
      <c r="G1177" t="str">
        <v>Marl Fine</v>
      </c>
      <c r="H1177" s="22" t="str" cm="1">
        <f t="array" ref="H1177">INDEX(Lithologies!$A$2:$M$5657,MATCH(G1177,Lithologies!$A$2:$A$5657&amp;" "&amp;Lithologies!$B$2:$B$5657,0),7)</f>
        <v>CHECK</v>
      </c>
      <c r="I1177" s="23" t="str" cm="1">
        <f t="array" ref="I1177">INDEX(Lithologies!$A$2:$M$5657,MATCH(G1177,Lithologies!$A$2:$A$5657&amp;" "&amp;Lithologies!$B$2:$B$5657,0),8)</f>
        <v>Organics</v>
      </c>
      <c r="J1177" s="27" t="str" cm="1">
        <f t="array" ref="J1177">INDEX(Lithologies!$A$2:$M$5657,MATCH(G1177,Lithologies!$A$2:$A$5657&amp;" "&amp;Lithologies!$B$2:$B$5657,0),9)</f>
        <v>Organics</v>
      </c>
      <c r="K1177" s="1"/>
    </row>
    <row r="1178" spans="7:11" x14ac:dyDescent="0.25">
      <c r="G1178" t="str">
        <v>Marl Fine To Medium</v>
      </c>
      <c r="H1178" s="22" t="str" cm="1">
        <f t="array" ref="H1178">INDEX(Lithologies!$A$2:$M$5657,MATCH(G1178,Lithologies!$A$2:$A$5657&amp;" "&amp;Lithologies!$B$2:$B$5657,0),7)</f>
        <v>CHECK</v>
      </c>
      <c r="I1178" s="23" t="str" cm="1">
        <f t="array" ref="I1178">INDEX(Lithologies!$A$2:$M$5657,MATCH(G1178,Lithologies!$A$2:$A$5657&amp;" "&amp;Lithologies!$B$2:$B$5657,0),8)</f>
        <v>Organics</v>
      </c>
      <c r="J1178" s="27" t="str" cm="1">
        <f t="array" ref="J1178">INDEX(Lithologies!$A$2:$M$5657,MATCH(G1178,Lithologies!$A$2:$A$5657&amp;" "&amp;Lithologies!$B$2:$B$5657,0),9)</f>
        <v>Organics</v>
      </c>
      <c r="K1178" s="1"/>
    </row>
    <row r="1179" spans="7:11" x14ac:dyDescent="0.25">
      <c r="G1179" t="str">
        <v>Marl Gravely</v>
      </c>
      <c r="H1179" s="22" t="str" cm="1">
        <f t="array" ref="H1179">INDEX(Lithologies!$A$2:$M$5657,MATCH(G1179,Lithologies!$A$2:$A$5657&amp;" "&amp;Lithologies!$B$2:$B$5657,0),7)</f>
        <v>CHECK</v>
      </c>
      <c r="I1179" s="23" t="str" cm="1">
        <f t="array" ref="I1179">INDEX(Lithologies!$A$2:$M$5657,MATCH(G1179,Lithologies!$A$2:$A$5657&amp;" "&amp;Lithologies!$B$2:$B$5657,0),8)</f>
        <v>Organics</v>
      </c>
      <c r="J1179" s="27" t="str" cm="1">
        <f t="array" ref="J1179">INDEX(Lithologies!$A$2:$M$5657,MATCH(G1179,Lithologies!$A$2:$A$5657&amp;" "&amp;Lithologies!$B$2:$B$5657,0),9)</f>
        <v>Organics</v>
      </c>
      <c r="K1179" s="1"/>
    </row>
    <row r="1180" spans="7:11" x14ac:dyDescent="0.25">
      <c r="G1180" t="str">
        <v>Marl Gummy</v>
      </c>
      <c r="H1180" s="22" t="str" cm="1">
        <f t="array" ref="H1180">INDEX(Lithologies!$A$2:$M$5657,MATCH(G1180,Lithologies!$A$2:$A$5657&amp;" "&amp;Lithologies!$B$2:$B$5657,0),7)</f>
        <v>CHECK</v>
      </c>
      <c r="I1180" s="23" t="str" cm="1">
        <f t="array" ref="I1180">INDEX(Lithologies!$A$2:$M$5657,MATCH(G1180,Lithologies!$A$2:$A$5657&amp;" "&amp;Lithologies!$B$2:$B$5657,0),8)</f>
        <v>Organics</v>
      </c>
      <c r="J1180" s="27" t="str" cm="1">
        <f t="array" ref="J1180">INDEX(Lithologies!$A$2:$M$5657,MATCH(G1180,Lithologies!$A$2:$A$5657&amp;" "&amp;Lithologies!$B$2:$B$5657,0),9)</f>
        <v>Organics</v>
      </c>
      <c r="K1180" s="1"/>
    </row>
    <row r="1181" spans="7:11" x14ac:dyDescent="0.25">
      <c r="G1181" t="str">
        <v>Marl Hard</v>
      </c>
      <c r="H1181" s="22" t="str" cm="1">
        <f t="array" ref="H1181">INDEX(Lithologies!$A$2:$M$5657,MATCH(G1181,Lithologies!$A$2:$A$5657&amp;" "&amp;Lithologies!$B$2:$B$5657,0),7)</f>
        <v>CHECK</v>
      </c>
      <c r="I1181" s="23" t="str" cm="1">
        <f t="array" ref="I1181">INDEX(Lithologies!$A$2:$M$5657,MATCH(G1181,Lithologies!$A$2:$A$5657&amp;" "&amp;Lithologies!$B$2:$B$5657,0),8)</f>
        <v>Organics</v>
      </c>
      <c r="J1181" s="27" t="str" cm="1">
        <f t="array" ref="J1181">INDEX(Lithologies!$A$2:$M$5657,MATCH(G1181,Lithologies!$A$2:$A$5657&amp;" "&amp;Lithologies!$B$2:$B$5657,0),9)</f>
        <v>Organics</v>
      </c>
      <c r="K1181" s="1"/>
    </row>
    <row r="1182" spans="7:11" x14ac:dyDescent="0.25">
      <c r="G1182" t="str">
        <v>Marl Layered</v>
      </c>
      <c r="H1182" s="22" t="str" cm="1">
        <f t="array" ref="H1182">INDEX(Lithologies!$A$2:$M$5657,MATCH(G1182,Lithologies!$A$2:$A$5657&amp;" "&amp;Lithologies!$B$2:$B$5657,0),7)</f>
        <v>CHECK</v>
      </c>
      <c r="I1182" s="23" t="str" cm="1">
        <f t="array" ref="I1182">INDEX(Lithologies!$A$2:$M$5657,MATCH(G1182,Lithologies!$A$2:$A$5657&amp;" "&amp;Lithologies!$B$2:$B$5657,0),8)</f>
        <v>Organics</v>
      </c>
      <c r="J1182" s="27" t="str" cm="1">
        <f t="array" ref="J1182">INDEX(Lithologies!$A$2:$M$5657,MATCH(G1182,Lithologies!$A$2:$A$5657&amp;" "&amp;Lithologies!$B$2:$B$5657,0),9)</f>
        <v>Organics</v>
      </c>
      <c r="K1182" s="1"/>
    </row>
    <row r="1183" spans="7:11" x14ac:dyDescent="0.25">
      <c r="G1183" t="str">
        <v>Marl Medium</v>
      </c>
      <c r="H1183" s="22" t="str" cm="1">
        <f t="array" ref="H1183">INDEX(Lithologies!$A$2:$M$5657,MATCH(G1183,Lithologies!$A$2:$A$5657&amp;" "&amp;Lithologies!$B$2:$B$5657,0),7)</f>
        <v>CHECK</v>
      </c>
      <c r="I1183" s="23" t="str" cm="1">
        <f t="array" ref="I1183">INDEX(Lithologies!$A$2:$M$5657,MATCH(G1183,Lithologies!$A$2:$A$5657&amp;" "&amp;Lithologies!$B$2:$B$5657,0),8)</f>
        <v>Organics</v>
      </c>
      <c r="J1183" s="27" t="str" cm="1">
        <f t="array" ref="J1183">INDEX(Lithologies!$A$2:$M$5657,MATCH(G1183,Lithologies!$A$2:$A$5657&amp;" "&amp;Lithologies!$B$2:$B$5657,0),9)</f>
        <v>Organics</v>
      </c>
      <c r="K1183" s="1"/>
    </row>
    <row r="1184" spans="7:11" x14ac:dyDescent="0.25">
      <c r="G1184" t="str">
        <v>Marl Organic</v>
      </c>
      <c r="H1184" s="22" t="str" cm="1">
        <f t="array" ref="H1184">INDEX(Lithologies!$A$2:$M$5657,MATCH(G1184,Lithologies!$A$2:$A$5657&amp;" "&amp;Lithologies!$B$2:$B$5657,0),7)</f>
        <v>CHECK</v>
      </c>
      <c r="I1184" s="23" t="str" cm="1">
        <f t="array" ref="I1184">INDEX(Lithologies!$A$2:$M$5657,MATCH(G1184,Lithologies!$A$2:$A$5657&amp;" "&amp;Lithologies!$B$2:$B$5657,0),8)</f>
        <v>Organics</v>
      </c>
      <c r="J1184" s="27" t="str" cm="1">
        <f t="array" ref="J1184">INDEX(Lithologies!$A$2:$M$5657,MATCH(G1184,Lithologies!$A$2:$A$5657&amp;" "&amp;Lithologies!$B$2:$B$5657,0),9)</f>
        <v>Organics</v>
      </c>
      <c r="K1184" s="1"/>
    </row>
    <row r="1185" spans="7:11" x14ac:dyDescent="0.25">
      <c r="G1185" t="str">
        <v>Marl Sandy</v>
      </c>
      <c r="H1185" s="22" t="str" cm="1">
        <f t="array" ref="H1185">INDEX(Lithologies!$A$2:$M$5657,MATCH(G1185,Lithologies!$A$2:$A$5657&amp;" "&amp;Lithologies!$B$2:$B$5657,0),7)</f>
        <v>CHECK</v>
      </c>
      <c r="I1185" s="23" t="str" cm="1">
        <f t="array" ref="I1185">INDEX(Lithologies!$A$2:$M$5657,MATCH(G1185,Lithologies!$A$2:$A$5657&amp;" "&amp;Lithologies!$B$2:$B$5657,0),8)</f>
        <v>Organics</v>
      </c>
      <c r="J1185" s="27" t="str" cm="1">
        <f t="array" ref="J1185">INDEX(Lithologies!$A$2:$M$5657,MATCH(G1185,Lithologies!$A$2:$A$5657&amp;" "&amp;Lithologies!$B$2:$B$5657,0),9)</f>
        <v>Organics</v>
      </c>
      <c r="K1185" s="1"/>
    </row>
    <row r="1186" spans="7:11" x14ac:dyDescent="0.25">
      <c r="G1186" t="str">
        <v>Marl Silty</v>
      </c>
      <c r="H1186" s="22" t="str" cm="1">
        <f t="array" ref="H1186">INDEX(Lithologies!$A$2:$M$5657,MATCH(G1186,Lithologies!$A$2:$A$5657&amp;" "&amp;Lithologies!$B$2:$B$5657,0),7)</f>
        <v>CHECK</v>
      </c>
      <c r="I1186" s="23" t="str" cm="1">
        <f t="array" ref="I1186">INDEX(Lithologies!$A$2:$M$5657,MATCH(G1186,Lithologies!$A$2:$A$5657&amp;" "&amp;Lithologies!$B$2:$B$5657,0),8)</f>
        <v>Organics</v>
      </c>
      <c r="J1186" s="27" t="str" cm="1">
        <f t="array" ref="J1186">INDEX(Lithologies!$A$2:$M$5657,MATCH(G1186,Lithologies!$A$2:$A$5657&amp;" "&amp;Lithologies!$B$2:$B$5657,0),9)</f>
        <v>Organics</v>
      </c>
      <c r="K1186" s="1"/>
    </row>
    <row r="1187" spans="7:11" x14ac:dyDescent="0.25">
      <c r="G1187" t="str">
        <v>Marl Soft</v>
      </c>
      <c r="H1187" s="22" t="str" cm="1">
        <f t="array" ref="H1187">INDEX(Lithologies!$A$2:$M$5657,MATCH(G1187,Lithologies!$A$2:$A$5657&amp;" "&amp;Lithologies!$B$2:$B$5657,0),7)</f>
        <v>CHECK</v>
      </c>
      <c r="I1187" s="23" t="str" cm="1">
        <f t="array" ref="I1187">INDEX(Lithologies!$A$2:$M$5657,MATCH(G1187,Lithologies!$A$2:$A$5657&amp;" "&amp;Lithologies!$B$2:$B$5657,0),8)</f>
        <v>Organics</v>
      </c>
      <c r="J1187" s="27" t="str" cm="1">
        <f t="array" ref="J1187">INDEX(Lithologies!$A$2:$M$5657,MATCH(G1187,Lithologies!$A$2:$A$5657&amp;" "&amp;Lithologies!$B$2:$B$5657,0),9)</f>
        <v>Organics</v>
      </c>
      <c r="K1187" s="1"/>
    </row>
    <row r="1188" spans="7:11" x14ac:dyDescent="0.25">
      <c r="G1188" t="str">
        <v>Marl Sticky</v>
      </c>
      <c r="H1188" s="22" t="str" cm="1">
        <f t="array" ref="H1188">INDEX(Lithologies!$A$2:$M$5657,MATCH(G1188,Lithologies!$A$2:$A$5657&amp;" "&amp;Lithologies!$B$2:$B$5657,0),7)</f>
        <v>CHECK</v>
      </c>
      <c r="I1188" s="23" t="str" cm="1">
        <f t="array" ref="I1188">INDEX(Lithologies!$A$2:$M$5657,MATCH(G1188,Lithologies!$A$2:$A$5657&amp;" "&amp;Lithologies!$B$2:$B$5657,0),8)</f>
        <v>Organics</v>
      </c>
      <c r="J1188" s="27" t="str" cm="1">
        <f t="array" ref="J1188">INDEX(Lithologies!$A$2:$M$5657,MATCH(G1188,Lithologies!$A$2:$A$5657&amp;" "&amp;Lithologies!$B$2:$B$5657,0),9)</f>
        <v>Organics</v>
      </c>
      <c r="K1188" s="1"/>
    </row>
    <row r="1189" spans="7:11" x14ac:dyDescent="0.25">
      <c r="G1189" t="str">
        <v>Marl Stoney</v>
      </c>
      <c r="H1189" s="22" t="str" cm="1">
        <f t="array" ref="H1189">INDEX(Lithologies!$A$2:$M$5657,MATCH(G1189,Lithologies!$A$2:$A$5657&amp;" "&amp;Lithologies!$B$2:$B$5657,0),7)</f>
        <v>CHECK</v>
      </c>
      <c r="I1189" s="23" t="str" cm="1">
        <f t="array" ref="I1189">INDEX(Lithologies!$A$2:$M$5657,MATCH(G1189,Lithologies!$A$2:$A$5657&amp;" "&amp;Lithologies!$B$2:$B$5657,0),8)</f>
        <v>Organics</v>
      </c>
      <c r="J1189" s="27" t="str" cm="1">
        <f t="array" ref="J1189">INDEX(Lithologies!$A$2:$M$5657,MATCH(G1189,Lithologies!$A$2:$A$5657&amp;" "&amp;Lithologies!$B$2:$B$5657,0),9)</f>
        <v>Organics</v>
      </c>
      <c r="K1189" s="1"/>
    </row>
    <row r="1190" spans="7:11" x14ac:dyDescent="0.25">
      <c r="G1190" t="str">
        <v>Marl Strips</v>
      </c>
      <c r="H1190" s="22" t="str" cm="1">
        <f t="array" ref="H1190">INDEX(Lithologies!$A$2:$M$5657,MATCH(G1190,Lithologies!$A$2:$A$5657&amp;" "&amp;Lithologies!$B$2:$B$5657,0),7)</f>
        <v>CHECK</v>
      </c>
      <c r="I1190" s="23" t="str" cm="1">
        <f t="array" ref="I1190">INDEX(Lithologies!$A$2:$M$5657,MATCH(G1190,Lithologies!$A$2:$A$5657&amp;" "&amp;Lithologies!$B$2:$B$5657,0),8)</f>
        <v>Organics</v>
      </c>
      <c r="J1190" s="27" t="str" cm="1">
        <f t="array" ref="J1190">INDEX(Lithologies!$A$2:$M$5657,MATCH(G1190,Lithologies!$A$2:$A$5657&amp;" "&amp;Lithologies!$B$2:$B$5657,0),9)</f>
        <v>Organics</v>
      </c>
      <c r="K1190" s="1"/>
    </row>
    <row r="1191" spans="7:11" x14ac:dyDescent="0.25">
      <c r="G1191" t="str">
        <v>Marl W/Boulders</v>
      </c>
      <c r="H1191" s="22" t="str" cm="1">
        <f t="array" ref="H1191">INDEX(Lithologies!$A$2:$M$5657,MATCH(G1191,Lithologies!$A$2:$A$5657&amp;" "&amp;Lithologies!$B$2:$B$5657,0),7)</f>
        <v>CHECK</v>
      </c>
      <c r="I1191" s="23" t="str" cm="1">
        <f t="array" ref="I1191">INDEX(Lithologies!$A$2:$M$5657,MATCH(G1191,Lithologies!$A$2:$A$5657&amp;" "&amp;Lithologies!$B$2:$B$5657,0),8)</f>
        <v>Organics</v>
      </c>
      <c r="J1191" s="27" t="str" cm="1">
        <f t="array" ref="J1191">INDEX(Lithologies!$A$2:$M$5657,MATCH(G1191,Lithologies!$A$2:$A$5657&amp;" "&amp;Lithologies!$B$2:$B$5657,0),9)</f>
        <v>Organics</v>
      </c>
      <c r="K1191" s="1"/>
    </row>
    <row r="1192" spans="7:11" x14ac:dyDescent="0.25">
      <c r="G1192" t="str">
        <v>Marl W/Coal</v>
      </c>
      <c r="H1192" s="22" t="str" cm="1">
        <f t="array" ref="H1192">INDEX(Lithologies!$A$2:$M$5657,MATCH(G1192,Lithologies!$A$2:$A$5657&amp;" "&amp;Lithologies!$B$2:$B$5657,0),7)</f>
        <v>CHECK</v>
      </c>
      <c r="I1192" s="23" t="str" cm="1">
        <f t="array" ref="I1192">INDEX(Lithologies!$A$2:$M$5657,MATCH(G1192,Lithologies!$A$2:$A$5657&amp;" "&amp;Lithologies!$B$2:$B$5657,0),8)</f>
        <v>Organics</v>
      </c>
      <c r="J1192" s="27" t="str" cm="1">
        <f t="array" ref="J1192">INDEX(Lithologies!$A$2:$M$5657,MATCH(G1192,Lithologies!$A$2:$A$5657&amp;" "&amp;Lithologies!$B$2:$B$5657,0),9)</f>
        <v>Organics</v>
      </c>
      <c r="K1192" s="1"/>
    </row>
    <row r="1193" spans="7:11" x14ac:dyDescent="0.25">
      <c r="G1193" t="str">
        <v>Marl W/Cobbles</v>
      </c>
      <c r="H1193" s="22" t="str" cm="1">
        <f t="array" ref="H1193">INDEX(Lithologies!$A$2:$M$5657,MATCH(G1193,Lithologies!$A$2:$A$5657&amp;" "&amp;Lithologies!$B$2:$B$5657,0),7)</f>
        <v>CHECK</v>
      </c>
      <c r="I1193" s="23" t="str" cm="1">
        <f t="array" ref="I1193">INDEX(Lithologies!$A$2:$M$5657,MATCH(G1193,Lithologies!$A$2:$A$5657&amp;" "&amp;Lithologies!$B$2:$B$5657,0),8)</f>
        <v>Organics</v>
      </c>
      <c r="J1193" s="27" t="str" cm="1">
        <f t="array" ref="J1193">INDEX(Lithologies!$A$2:$M$5657,MATCH(G1193,Lithologies!$A$2:$A$5657&amp;" "&amp;Lithologies!$B$2:$B$5657,0),9)</f>
        <v>Organics</v>
      </c>
      <c r="K1193" s="1"/>
    </row>
    <row r="1194" spans="7:11" x14ac:dyDescent="0.25">
      <c r="G1194" t="str">
        <v>Marl W/Gravel</v>
      </c>
      <c r="H1194" s="22" t="str" cm="1">
        <f t="array" ref="H1194">INDEX(Lithologies!$A$2:$M$5657,MATCH(G1194,Lithologies!$A$2:$A$5657&amp;" "&amp;Lithologies!$B$2:$B$5657,0),7)</f>
        <v>CHECK</v>
      </c>
      <c r="I1194" s="23" t="str" cm="1">
        <f t="array" ref="I1194">INDEX(Lithologies!$A$2:$M$5657,MATCH(G1194,Lithologies!$A$2:$A$5657&amp;" "&amp;Lithologies!$B$2:$B$5657,0),8)</f>
        <v>Organics</v>
      </c>
      <c r="J1194" s="27" t="str" cm="1">
        <f t="array" ref="J1194">INDEX(Lithologies!$A$2:$M$5657,MATCH(G1194,Lithologies!$A$2:$A$5657&amp;" "&amp;Lithologies!$B$2:$B$5657,0),9)</f>
        <v>Organics</v>
      </c>
      <c r="K1194" s="1"/>
    </row>
    <row r="1195" spans="7:11" x14ac:dyDescent="0.25">
      <c r="G1195" t="str">
        <v>Marl W/Limestone</v>
      </c>
      <c r="H1195" s="22" t="str" cm="1">
        <f t="array" ref="H1195">INDEX(Lithologies!$A$2:$M$5657,MATCH(G1195,Lithologies!$A$2:$A$5657&amp;" "&amp;Lithologies!$B$2:$B$5657,0),7)</f>
        <v>CHECK</v>
      </c>
      <c r="I1195" s="23" t="str" cm="1">
        <f t="array" ref="I1195">INDEX(Lithologies!$A$2:$M$5657,MATCH(G1195,Lithologies!$A$2:$A$5657&amp;" "&amp;Lithologies!$B$2:$B$5657,0),8)</f>
        <v>Organics</v>
      </c>
      <c r="J1195" s="27" t="str" cm="1">
        <f t="array" ref="J1195">INDEX(Lithologies!$A$2:$M$5657,MATCH(G1195,Lithologies!$A$2:$A$5657&amp;" "&amp;Lithologies!$B$2:$B$5657,0),9)</f>
        <v>Organics</v>
      </c>
      <c r="K1195" s="1"/>
    </row>
    <row r="1196" spans="7:11" x14ac:dyDescent="0.25">
      <c r="G1196" t="str">
        <v>Marl W/Sand</v>
      </c>
      <c r="H1196" s="22" t="str" cm="1">
        <f t="array" ref="H1196">INDEX(Lithologies!$A$2:$M$5657,MATCH(G1196,Lithologies!$A$2:$A$5657&amp;" "&amp;Lithologies!$B$2:$B$5657,0),7)</f>
        <v>CHECK</v>
      </c>
      <c r="I1196" s="23" t="str" cm="1">
        <f t="array" ref="I1196">INDEX(Lithologies!$A$2:$M$5657,MATCH(G1196,Lithologies!$A$2:$A$5657&amp;" "&amp;Lithologies!$B$2:$B$5657,0),8)</f>
        <v>Organics</v>
      </c>
      <c r="J1196" s="27" t="str" cm="1">
        <f t="array" ref="J1196">INDEX(Lithologies!$A$2:$M$5657,MATCH(G1196,Lithologies!$A$2:$A$5657&amp;" "&amp;Lithologies!$B$2:$B$5657,0),9)</f>
        <v>Organics</v>
      </c>
      <c r="K1196" s="1"/>
    </row>
    <row r="1197" spans="7:11" x14ac:dyDescent="0.25">
      <c r="G1197" t="str">
        <v>Marl W/Sandstone</v>
      </c>
      <c r="H1197" s="22" t="str" cm="1">
        <f t="array" ref="H1197">INDEX(Lithologies!$A$2:$M$5657,MATCH(G1197,Lithologies!$A$2:$A$5657&amp;" "&amp;Lithologies!$B$2:$B$5657,0),7)</f>
        <v>CHECK</v>
      </c>
      <c r="I1197" s="23" t="str" cm="1">
        <f t="array" ref="I1197">INDEX(Lithologies!$A$2:$M$5657,MATCH(G1197,Lithologies!$A$2:$A$5657&amp;" "&amp;Lithologies!$B$2:$B$5657,0),8)</f>
        <v>Organics</v>
      </c>
      <c r="J1197" s="27" t="str" cm="1">
        <f t="array" ref="J1197">INDEX(Lithologies!$A$2:$M$5657,MATCH(G1197,Lithologies!$A$2:$A$5657&amp;" "&amp;Lithologies!$B$2:$B$5657,0),9)</f>
        <v>Organics</v>
      </c>
      <c r="K1197" s="1"/>
    </row>
    <row r="1198" spans="7:11" x14ac:dyDescent="0.25">
      <c r="G1198" t="str">
        <v>Marl W/Shale</v>
      </c>
      <c r="H1198" s="22" t="str" cm="1">
        <f t="array" ref="H1198">INDEX(Lithologies!$A$2:$M$5657,MATCH(G1198,Lithologies!$A$2:$A$5657&amp;" "&amp;Lithologies!$B$2:$B$5657,0),7)</f>
        <v>CHECK</v>
      </c>
      <c r="I1198" s="23" t="str" cm="1">
        <f t="array" ref="I1198">INDEX(Lithologies!$A$2:$M$5657,MATCH(G1198,Lithologies!$A$2:$A$5657&amp;" "&amp;Lithologies!$B$2:$B$5657,0),8)</f>
        <v>Organics</v>
      </c>
      <c r="J1198" s="27" t="str" cm="1">
        <f t="array" ref="J1198">INDEX(Lithologies!$A$2:$M$5657,MATCH(G1198,Lithologies!$A$2:$A$5657&amp;" "&amp;Lithologies!$B$2:$B$5657,0),9)</f>
        <v>Organics</v>
      </c>
      <c r="K1198" s="1"/>
    </row>
    <row r="1199" spans="7:11" x14ac:dyDescent="0.25">
      <c r="G1199" t="str">
        <v>Marl W/Silt</v>
      </c>
      <c r="H1199" s="22" t="str" cm="1">
        <f t="array" ref="H1199">INDEX(Lithologies!$A$2:$M$5657,MATCH(G1199,Lithologies!$A$2:$A$5657&amp;" "&amp;Lithologies!$B$2:$B$5657,0),7)</f>
        <v>CHECK</v>
      </c>
      <c r="I1199" s="23" t="str" cm="1">
        <f t="array" ref="I1199">INDEX(Lithologies!$A$2:$M$5657,MATCH(G1199,Lithologies!$A$2:$A$5657&amp;" "&amp;Lithologies!$B$2:$B$5657,0),8)</f>
        <v>Organics</v>
      </c>
      <c r="J1199" s="27" t="str" cm="1">
        <f t="array" ref="J1199">INDEX(Lithologies!$A$2:$M$5657,MATCH(G1199,Lithologies!$A$2:$A$5657&amp;" "&amp;Lithologies!$B$2:$B$5657,0),9)</f>
        <v>Organics</v>
      </c>
      <c r="K1199" s="1"/>
    </row>
    <row r="1200" spans="7:11" x14ac:dyDescent="0.25">
      <c r="G1200" t="str">
        <v>Marl W/Stones</v>
      </c>
      <c r="H1200" s="22" t="str" cm="1">
        <f t="array" ref="H1200">INDEX(Lithologies!$A$2:$M$5657,MATCH(G1200,Lithologies!$A$2:$A$5657&amp;" "&amp;Lithologies!$B$2:$B$5657,0),7)</f>
        <v>CHECK</v>
      </c>
      <c r="I1200" s="23" t="str" cm="1">
        <f t="array" ref="I1200">INDEX(Lithologies!$A$2:$M$5657,MATCH(G1200,Lithologies!$A$2:$A$5657&amp;" "&amp;Lithologies!$B$2:$B$5657,0),8)</f>
        <v>Organics</v>
      </c>
      <c r="J1200" s="27" t="str" cm="1">
        <f t="array" ref="J1200">INDEX(Lithologies!$A$2:$M$5657,MATCH(G1200,Lithologies!$A$2:$A$5657&amp;" "&amp;Lithologies!$B$2:$B$5657,0),9)</f>
        <v>Organics</v>
      </c>
      <c r="K1200" s="1"/>
    </row>
    <row r="1201" spans="7:11" x14ac:dyDescent="0.25">
      <c r="G1201" t="str">
        <v>Marl Water Bearing</v>
      </c>
      <c r="H1201" s="22" t="str" cm="1">
        <f t="array" ref="H1201">INDEX(Lithologies!$A$2:$M$5657,MATCH(G1201,Lithologies!$A$2:$A$5657&amp;" "&amp;Lithologies!$B$2:$B$5657,0),7)</f>
        <v>CHECK</v>
      </c>
      <c r="I1201" s="23" t="str" cm="1">
        <f t="array" ref="I1201">INDEX(Lithologies!$A$2:$M$5657,MATCH(G1201,Lithologies!$A$2:$A$5657&amp;" "&amp;Lithologies!$B$2:$B$5657,0),8)</f>
        <v>Organics</v>
      </c>
      <c r="J1201" s="27" t="str" cm="1">
        <f t="array" ref="J1201">INDEX(Lithologies!$A$2:$M$5657,MATCH(G1201,Lithologies!$A$2:$A$5657&amp;" "&amp;Lithologies!$B$2:$B$5657,0),9)</f>
        <v>Organics</v>
      </c>
      <c r="K1201" s="1"/>
    </row>
    <row r="1202" spans="7:11" x14ac:dyDescent="0.25">
      <c r="G1202" t="str">
        <v>Marl Wood</v>
      </c>
      <c r="H1202" s="22" t="str" cm="1">
        <f t="array" ref="H1202">INDEX(Lithologies!$A$2:$M$5657,MATCH(G1202,Lithologies!$A$2:$A$5657&amp;" "&amp;Lithologies!$B$2:$B$5657,0),7)</f>
        <v>CHECK</v>
      </c>
      <c r="I1202" s="23" t="str" cm="1">
        <f t="array" ref="I1202">INDEX(Lithologies!$A$2:$M$5657,MATCH(G1202,Lithologies!$A$2:$A$5657&amp;" "&amp;Lithologies!$B$2:$B$5657,0),8)</f>
        <v>Organics</v>
      </c>
      <c r="J1202" s="27" t="str" cm="1">
        <f t="array" ref="J1202">INDEX(Lithologies!$A$2:$M$5657,MATCH(G1202,Lithologies!$A$2:$A$5657&amp;" "&amp;Lithologies!$B$2:$B$5657,0),9)</f>
        <v>Organics</v>
      </c>
      <c r="K1202" s="1"/>
    </row>
    <row r="1203" spans="7:11" x14ac:dyDescent="0.25">
      <c r="G1203" t="str">
        <v>Muck Cemented</v>
      </c>
      <c r="H1203" s="22" t="str" cm="1">
        <f t="array" ref="H1203">INDEX(Lithologies!$A$2:$M$5657,MATCH(G1203,Lithologies!$A$2:$A$5657&amp;" "&amp;Lithologies!$B$2:$B$5657,0),7)</f>
        <v>CHECK</v>
      </c>
      <c r="I1203" s="23" t="str" cm="1">
        <f t="array" ref="I1203">INDEX(Lithologies!$A$2:$M$5657,MATCH(G1203,Lithologies!$A$2:$A$5657&amp;" "&amp;Lithologies!$B$2:$B$5657,0),8)</f>
        <v>Organics</v>
      </c>
      <c r="J1203" s="27" t="str" cm="1">
        <f t="array" ref="J1203">INDEX(Lithologies!$A$2:$M$5657,MATCH(G1203,Lithologies!$A$2:$A$5657&amp;" "&amp;Lithologies!$B$2:$B$5657,0),9)</f>
        <v>Organics</v>
      </c>
      <c r="K1203" s="1"/>
    </row>
    <row r="1204" spans="7:11" x14ac:dyDescent="0.25">
      <c r="G1204" t="str">
        <v>Muck Clayey</v>
      </c>
      <c r="H1204" s="22" t="str" cm="1">
        <f t="array" ref="H1204">INDEX(Lithologies!$A$2:$M$5657,MATCH(G1204,Lithologies!$A$2:$A$5657&amp;" "&amp;Lithologies!$B$2:$B$5657,0),7)</f>
        <v>CHECK</v>
      </c>
      <c r="I1204" s="23" t="str" cm="1">
        <f t="array" ref="I1204">INDEX(Lithologies!$A$2:$M$5657,MATCH(G1204,Lithologies!$A$2:$A$5657&amp;" "&amp;Lithologies!$B$2:$B$5657,0),8)</f>
        <v>Organics</v>
      </c>
      <c r="J1204" s="27" t="str" cm="1">
        <f t="array" ref="J1204">INDEX(Lithologies!$A$2:$M$5657,MATCH(G1204,Lithologies!$A$2:$A$5657&amp;" "&amp;Lithologies!$B$2:$B$5657,0),9)</f>
        <v>Organics</v>
      </c>
      <c r="K1204" s="1"/>
    </row>
    <row r="1205" spans="7:11" x14ac:dyDescent="0.25">
      <c r="G1205" t="str">
        <v>Muck Coarse</v>
      </c>
      <c r="H1205" s="22" t="str" cm="1">
        <f t="array" ref="H1205">INDEX(Lithologies!$A$2:$M$5657,MATCH(G1205,Lithologies!$A$2:$A$5657&amp;" "&amp;Lithologies!$B$2:$B$5657,0),7)</f>
        <v>CHECK</v>
      </c>
      <c r="I1205" s="23" t="str" cm="1">
        <f t="array" ref="I1205">INDEX(Lithologies!$A$2:$M$5657,MATCH(G1205,Lithologies!$A$2:$A$5657&amp;" "&amp;Lithologies!$B$2:$B$5657,0),8)</f>
        <v>Organics</v>
      </c>
      <c r="J1205" s="27" t="str" cm="1">
        <f t="array" ref="J1205">INDEX(Lithologies!$A$2:$M$5657,MATCH(G1205,Lithologies!$A$2:$A$5657&amp;" "&amp;Lithologies!$B$2:$B$5657,0),9)</f>
        <v>Organics</v>
      </c>
      <c r="K1205" s="1"/>
    </row>
    <row r="1206" spans="7:11" x14ac:dyDescent="0.25">
      <c r="G1206" t="str">
        <v>Muck Dense</v>
      </c>
      <c r="H1206" s="22" t="str" cm="1">
        <f t="array" ref="H1206">INDEX(Lithologies!$A$2:$M$5657,MATCH(G1206,Lithologies!$A$2:$A$5657&amp;" "&amp;Lithologies!$B$2:$B$5657,0),7)</f>
        <v>CHECK</v>
      </c>
      <c r="I1206" s="23" t="str" cm="1">
        <f t="array" ref="I1206">INDEX(Lithologies!$A$2:$M$5657,MATCH(G1206,Lithologies!$A$2:$A$5657&amp;" "&amp;Lithologies!$B$2:$B$5657,0),8)</f>
        <v>Organics</v>
      </c>
      <c r="J1206" s="27" t="str" cm="1">
        <f t="array" ref="J1206">INDEX(Lithologies!$A$2:$M$5657,MATCH(G1206,Lithologies!$A$2:$A$5657&amp;" "&amp;Lithologies!$B$2:$B$5657,0),9)</f>
        <v>Organics</v>
      </c>
      <c r="K1206" s="1"/>
    </row>
    <row r="1207" spans="7:11" x14ac:dyDescent="0.25">
      <c r="G1207" t="str">
        <v>Muck Dry</v>
      </c>
      <c r="H1207" s="22" t="str" cm="1">
        <f t="array" ref="H1207">INDEX(Lithologies!$A$2:$M$5657,MATCH(G1207,Lithologies!$A$2:$A$5657&amp;" "&amp;Lithologies!$B$2:$B$5657,0),7)</f>
        <v>CHECK</v>
      </c>
      <c r="I1207" s="23" t="str" cm="1">
        <f t="array" ref="I1207">INDEX(Lithologies!$A$2:$M$5657,MATCH(G1207,Lithologies!$A$2:$A$5657&amp;" "&amp;Lithologies!$B$2:$B$5657,0),8)</f>
        <v>Organics</v>
      </c>
      <c r="J1207" s="27" t="str" cm="1">
        <f t="array" ref="J1207">INDEX(Lithologies!$A$2:$M$5657,MATCH(G1207,Lithologies!$A$2:$A$5657&amp;" "&amp;Lithologies!$B$2:$B$5657,0),9)</f>
        <v>Organics</v>
      </c>
      <c r="K1207" s="1"/>
    </row>
    <row r="1208" spans="7:11" x14ac:dyDescent="0.25">
      <c r="G1208" t="str">
        <v>Muck Fill</v>
      </c>
      <c r="H1208" s="22" t="str" cm="1">
        <f t="array" ref="H1208">INDEX(Lithologies!$A$2:$M$5657,MATCH(G1208,Lithologies!$A$2:$A$5657&amp;" "&amp;Lithologies!$B$2:$B$5657,0),7)</f>
        <v>CHECK</v>
      </c>
      <c r="I1208" s="23" t="str" cm="1">
        <f t="array" ref="I1208">INDEX(Lithologies!$A$2:$M$5657,MATCH(G1208,Lithologies!$A$2:$A$5657&amp;" "&amp;Lithologies!$B$2:$B$5657,0),8)</f>
        <v>Unknown or No Record</v>
      </c>
      <c r="J1208" s="27" t="str" cm="1">
        <f t="array" ref="J1208">INDEX(Lithologies!$A$2:$M$5657,MATCH(G1208,Lithologies!$A$2:$A$5657&amp;" "&amp;Lithologies!$B$2:$B$5657,0),9)</f>
        <v>Unknown or No Record</v>
      </c>
      <c r="K1208" s="1"/>
    </row>
    <row r="1209" spans="7:11" x14ac:dyDescent="0.25">
      <c r="G1209" t="str">
        <v>Muck Fine</v>
      </c>
      <c r="H1209" s="22" t="str" cm="1">
        <f t="array" ref="H1209">INDEX(Lithologies!$A$2:$M$5657,MATCH(G1209,Lithologies!$A$2:$A$5657&amp;" "&amp;Lithologies!$B$2:$B$5657,0),7)</f>
        <v>CHECK</v>
      </c>
      <c r="I1209" s="23" t="str" cm="1">
        <f t="array" ref="I1209">INDEX(Lithologies!$A$2:$M$5657,MATCH(G1209,Lithologies!$A$2:$A$5657&amp;" "&amp;Lithologies!$B$2:$B$5657,0),8)</f>
        <v>Organics</v>
      </c>
      <c r="J1209" s="27" t="str" cm="1">
        <f t="array" ref="J1209">INDEX(Lithologies!$A$2:$M$5657,MATCH(G1209,Lithologies!$A$2:$A$5657&amp;" "&amp;Lithologies!$B$2:$B$5657,0),9)</f>
        <v>Organics</v>
      </c>
      <c r="K1209" s="1"/>
    </row>
    <row r="1210" spans="7:11" x14ac:dyDescent="0.25">
      <c r="G1210" t="str">
        <v>Muck Fine To Medium</v>
      </c>
      <c r="H1210" s="22" t="str" cm="1">
        <f t="array" ref="H1210">INDEX(Lithologies!$A$2:$M$5657,MATCH(G1210,Lithologies!$A$2:$A$5657&amp;" "&amp;Lithologies!$B$2:$B$5657,0),7)</f>
        <v>CHECK</v>
      </c>
      <c r="I1210" s="23" t="str" cm="1">
        <f t="array" ref="I1210">INDEX(Lithologies!$A$2:$M$5657,MATCH(G1210,Lithologies!$A$2:$A$5657&amp;" "&amp;Lithologies!$B$2:$B$5657,0),8)</f>
        <v>Organics</v>
      </c>
      <c r="J1210" s="27" t="str" cm="1">
        <f t="array" ref="J1210">INDEX(Lithologies!$A$2:$M$5657,MATCH(G1210,Lithologies!$A$2:$A$5657&amp;" "&amp;Lithologies!$B$2:$B$5657,0),9)</f>
        <v>Organics</v>
      </c>
      <c r="K1210" s="1"/>
    </row>
    <row r="1211" spans="7:11" x14ac:dyDescent="0.25">
      <c r="G1211" t="str">
        <v>Muck Firm</v>
      </c>
      <c r="H1211" s="22" t="str" cm="1">
        <f t="array" ref="H1211">INDEX(Lithologies!$A$2:$M$5657,MATCH(G1211,Lithologies!$A$2:$A$5657&amp;" "&amp;Lithologies!$B$2:$B$5657,0),7)</f>
        <v>CHECK</v>
      </c>
      <c r="I1211" s="23" t="str" cm="1">
        <f t="array" ref="I1211">INDEX(Lithologies!$A$2:$M$5657,MATCH(G1211,Lithologies!$A$2:$A$5657&amp;" "&amp;Lithologies!$B$2:$B$5657,0),8)</f>
        <v>Organics</v>
      </c>
      <c r="J1211" s="27" t="str" cm="1">
        <f t="array" ref="J1211">INDEX(Lithologies!$A$2:$M$5657,MATCH(G1211,Lithologies!$A$2:$A$5657&amp;" "&amp;Lithologies!$B$2:$B$5657,0),9)</f>
        <v>Organics</v>
      </c>
      <c r="K1211" s="1"/>
    </row>
    <row r="1212" spans="7:11" x14ac:dyDescent="0.25">
      <c r="G1212" t="str">
        <v>Muck Gummy</v>
      </c>
      <c r="H1212" s="22" t="str" cm="1">
        <f t="array" ref="H1212">INDEX(Lithologies!$A$2:$M$5657,MATCH(G1212,Lithologies!$A$2:$A$5657&amp;" "&amp;Lithologies!$B$2:$B$5657,0),7)</f>
        <v>CHECK</v>
      </c>
      <c r="I1212" s="23" t="str" cm="1">
        <f t="array" ref="I1212">INDEX(Lithologies!$A$2:$M$5657,MATCH(G1212,Lithologies!$A$2:$A$5657&amp;" "&amp;Lithologies!$B$2:$B$5657,0),8)</f>
        <v>Organics</v>
      </c>
      <c r="J1212" s="27" t="str" cm="1">
        <f t="array" ref="J1212">INDEX(Lithologies!$A$2:$M$5657,MATCH(G1212,Lithologies!$A$2:$A$5657&amp;" "&amp;Lithologies!$B$2:$B$5657,0),9)</f>
        <v>Organics</v>
      </c>
      <c r="K1212" s="1"/>
    </row>
    <row r="1213" spans="7:11" x14ac:dyDescent="0.25">
      <c r="G1213" t="str">
        <v>Muck Hard</v>
      </c>
      <c r="H1213" s="22" t="str" cm="1">
        <f t="array" ref="H1213">INDEX(Lithologies!$A$2:$M$5657,MATCH(G1213,Lithologies!$A$2:$A$5657&amp;" "&amp;Lithologies!$B$2:$B$5657,0),7)</f>
        <v>CHECK</v>
      </c>
      <c r="I1213" s="23" t="str" cm="1">
        <f t="array" ref="I1213">INDEX(Lithologies!$A$2:$M$5657,MATCH(G1213,Lithologies!$A$2:$A$5657&amp;" "&amp;Lithologies!$B$2:$B$5657,0),8)</f>
        <v>Organics</v>
      </c>
      <c r="J1213" s="27" t="str" cm="1">
        <f t="array" ref="J1213">INDEX(Lithologies!$A$2:$M$5657,MATCH(G1213,Lithologies!$A$2:$A$5657&amp;" "&amp;Lithologies!$B$2:$B$5657,0),9)</f>
        <v>Organics</v>
      </c>
      <c r="K1213" s="1"/>
    </row>
    <row r="1214" spans="7:11" x14ac:dyDescent="0.25">
      <c r="G1214" t="str">
        <v>Muck Medium</v>
      </c>
      <c r="H1214" s="22" t="str" cm="1">
        <f t="array" ref="H1214">INDEX(Lithologies!$A$2:$M$5657,MATCH(G1214,Lithologies!$A$2:$A$5657&amp;" "&amp;Lithologies!$B$2:$B$5657,0),7)</f>
        <v>CHECK</v>
      </c>
      <c r="I1214" s="23" t="str" cm="1">
        <f t="array" ref="I1214">INDEX(Lithologies!$A$2:$M$5657,MATCH(G1214,Lithologies!$A$2:$A$5657&amp;" "&amp;Lithologies!$B$2:$B$5657,0),8)</f>
        <v>Organics</v>
      </c>
      <c r="J1214" s="27" t="str" cm="1">
        <f t="array" ref="J1214">INDEX(Lithologies!$A$2:$M$5657,MATCH(G1214,Lithologies!$A$2:$A$5657&amp;" "&amp;Lithologies!$B$2:$B$5657,0),9)</f>
        <v>Organics</v>
      </c>
      <c r="K1214" s="1"/>
    </row>
    <row r="1215" spans="7:11" x14ac:dyDescent="0.25">
      <c r="G1215" t="str">
        <v>Muck Medium To Coarse</v>
      </c>
      <c r="H1215" s="22" t="str" cm="1">
        <f t="array" ref="H1215">INDEX(Lithologies!$A$2:$M$5657,MATCH(G1215,Lithologies!$A$2:$A$5657&amp;" "&amp;Lithologies!$B$2:$B$5657,0),7)</f>
        <v>CHECK</v>
      </c>
      <c r="I1215" s="23" t="str" cm="1">
        <f t="array" ref="I1215">INDEX(Lithologies!$A$2:$M$5657,MATCH(G1215,Lithologies!$A$2:$A$5657&amp;" "&amp;Lithologies!$B$2:$B$5657,0),8)</f>
        <v>Organics</v>
      </c>
      <c r="J1215" s="27" t="str" cm="1">
        <f t="array" ref="J1215">INDEX(Lithologies!$A$2:$M$5657,MATCH(G1215,Lithologies!$A$2:$A$5657&amp;" "&amp;Lithologies!$B$2:$B$5657,0),9)</f>
        <v>Organics</v>
      </c>
      <c r="K1215" s="1"/>
    </row>
    <row r="1216" spans="7:11" x14ac:dyDescent="0.25">
      <c r="G1216" t="str">
        <v>Muck Organic</v>
      </c>
      <c r="H1216" s="22" t="str" cm="1">
        <f t="array" ref="H1216">INDEX(Lithologies!$A$2:$M$5657,MATCH(G1216,Lithologies!$A$2:$A$5657&amp;" "&amp;Lithologies!$B$2:$B$5657,0),7)</f>
        <v>CHECK</v>
      </c>
      <c r="I1216" s="23" t="str" cm="1">
        <f t="array" ref="I1216">INDEX(Lithologies!$A$2:$M$5657,MATCH(G1216,Lithologies!$A$2:$A$5657&amp;" "&amp;Lithologies!$B$2:$B$5657,0),8)</f>
        <v>Organics</v>
      </c>
      <c r="J1216" s="27" t="str" cm="1">
        <f t="array" ref="J1216">INDEX(Lithologies!$A$2:$M$5657,MATCH(G1216,Lithologies!$A$2:$A$5657&amp;" "&amp;Lithologies!$B$2:$B$5657,0),9)</f>
        <v>Organics</v>
      </c>
      <c r="K1216" s="1"/>
    </row>
    <row r="1217" spans="7:11" x14ac:dyDescent="0.25">
      <c r="G1217" t="str">
        <v>Muck Porous</v>
      </c>
      <c r="H1217" s="22" t="str" cm="1">
        <f t="array" ref="H1217">INDEX(Lithologies!$A$2:$M$5657,MATCH(G1217,Lithologies!$A$2:$A$5657&amp;" "&amp;Lithologies!$B$2:$B$5657,0),7)</f>
        <v>CHECK</v>
      </c>
      <c r="I1217" s="23" t="str" cm="1">
        <f t="array" ref="I1217">INDEX(Lithologies!$A$2:$M$5657,MATCH(G1217,Lithologies!$A$2:$A$5657&amp;" "&amp;Lithologies!$B$2:$B$5657,0),8)</f>
        <v>Organics</v>
      </c>
      <c r="J1217" s="27" t="str" cm="1">
        <f t="array" ref="J1217">INDEX(Lithologies!$A$2:$M$5657,MATCH(G1217,Lithologies!$A$2:$A$5657&amp;" "&amp;Lithologies!$B$2:$B$5657,0),9)</f>
        <v>Organics</v>
      </c>
      <c r="K1217" s="1"/>
    </row>
    <row r="1218" spans="7:11" x14ac:dyDescent="0.25">
      <c r="G1218" t="str">
        <v>Muck Silty</v>
      </c>
      <c r="H1218" s="22" t="str" cm="1">
        <f t="array" ref="H1218">INDEX(Lithologies!$A$2:$M$5657,MATCH(G1218,Lithologies!$A$2:$A$5657&amp;" "&amp;Lithologies!$B$2:$B$5657,0),7)</f>
        <v>CHECK</v>
      </c>
      <c r="I1218" s="23" t="str" cm="1">
        <f t="array" ref="I1218">INDEX(Lithologies!$A$2:$M$5657,MATCH(G1218,Lithologies!$A$2:$A$5657&amp;" "&amp;Lithologies!$B$2:$B$5657,0),8)</f>
        <v>Organics</v>
      </c>
      <c r="J1218" s="27" t="str" cm="1">
        <f t="array" ref="J1218">INDEX(Lithologies!$A$2:$M$5657,MATCH(G1218,Lithologies!$A$2:$A$5657&amp;" "&amp;Lithologies!$B$2:$B$5657,0),9)</f>
        <v>Organics</v>
      </c>
      <c r="K1218" s="1"/>
    </row>
    <row r="1219" spans="7:11" x14ac:dyDescent="0.25">
      <c r="G1219" t="str">
        <v>Muck Sticky</v>
      </c>
      <c r="H1219" s="22" t="str" cm="1">
        <f t="array" ref="H1219">INDEX(Lithologies!$A$2:$M$5657,MATCH(G1219,Lithologies!$A$2:$A$5657&amp;" "&amp;Lithologies!$B$2:$B$5657,0),7)</f>
        <v>CHECK</v>
      </c>
      <c r="I1219" s="23" t="str" cm="1">
        <f t="array" ref="I1219">INDEX(Lithologies!$A$2:$M$5657,MATCH(G1219,Lithologies!$A$2:$A$5657&amp;" "&amp;Lithologies!$B$2:$B$5657,0),8)</f>
        <v>Organics</v>
      </c>
      <c r="J1219" s="27" t="str" cm="1">
        <f t="array" ref="J1219">INDEX(Lithologies!$A$2:$M$5657,MATCH(G1219,Lithologies!$A$2:$A$5657&amp;" "&amp;Lithologies!$B$2:$B$5657,0),9)</f>
        <v>Organics</v>
      </c>
      <c r="K1219" s="1"/>
    </row>
    <row r="1220" spans="7:11" x14ac:dyDescent="0.25">
      <c r="G1220" t="str">
        <v>Muck Stoney</v>
      </c>
      <c r="H1220" s="22" t="str" cm="1">
        <f t="array" ref="H1220">INDEX(Lithologies!$A$2:$M$5657,MATCH(G1220,Lithologies!$A$2:$A$5657&amp;" "&amp;Lithologies!$B$2:$B$5657,0),7)</f>
        <v>CHECK</v>
      </c>
      <c r="I1220" s="23" t="str" cm="1">
        <f t="array" ref="I1220">INDEX(Lithologies!$A$2:$M$5657,MATCH(G1220,Lithologies!$A$2:$A$5657&amp;" "&amp;Lithologies!$B$2:$B$5657,0),8)</f>
        <v>Organics</v>
      </c>
      <c r="J1220" s="27" t="str" cm="1">
        <f t="array" ref="J1220">INDEX(Lithologies!$A$2:$M$5657,MATCH(G1220,Lithologies!$A$2:$A$5657&amp;" "&amp;Lithologies!$B$2:$B$5657,0),9)</f>
        <v>Organics</v>
      </c>
      <c r="K1220" s="1"/>
    </row>
    <row r="1221" spans="7:11" x14ac:dyDescent="0.25">
      <c r="G1221" t="str">
        <v>Muck Stringers</v>
      </c>
      <c r="H1221" s="22" t="str" cm="1">
        <f t="array" ref="H1221">INDEX(Lithologies!$A$2:$M$5657,MATCH(G1221,Lithologies!$A$2:$A$5657&amp;" "&amp;Lithologies!$B$2:$B$5657,0),7)</f>
        <v>CHECK</v>
      </c>
      <c r="I1221" s="23" t="str" cm="1">
        <f t="array" ref="I1221">INDEX(Lithologies!$A$2:$M$5657,MATCH(G1221,Lithologies!$A$2:$A$5657&amp;" "&amp;Lithologies!$B$2:$B$5657,0),8)</f>
        <v>Organics</v>
      </c>
      <c r="J1221" s="27" t="str" cm="1">
        <f t="array" ref="J1221">INDEX(Lithologies!$A$2:$M$5657,MATCH(G1221,Lithologies!$A$2:$A$5657&amp;" "&amp;Lithologies!$B$2:$B$5657,0),9)</f>
        <v>Organics</v>
      </c>
      <c r="K1221" s="1"/>
    </row>
    <row r="1222" spans="7:11" x14ac:dyDescent="0.25">
      <c r="G1222" t="str">
        <v>Muck W/Boulders</v>
      </c>
      <c r="H1222" s="22" t="str" cm="1">
        <f t="array" ref="H1222">INDEX(Lithologies!$A$2:$M$5657,MATCH(G1222,Lithologies!$A$2:$A$5657&amp;" "&amp;Lithologies!$B$2:$B$5657,0),7)</f>
        <v>CHECK</v>
      </c>
      <c r="I1222" s="23" t="str" cm="1">
        <f t="array" ref="I1222">INDEX(Lithologies!$A$2:$M$5657,MATCH(G1222,Lithologies!$A$2:$A$5657&amp;" "&amp;Lithologies!$B$2:$B$5657,0),8)</f>
        <v>Organics</v>
      </c>
      <c r="J1222" s="27" t="str" cm="1">
        <f t="array" ref="J1222">INDEX(Lithologies!$A$2:$M$5657,MATCH(G1222,Lithologies!$A$2:$A$5657&amp;" "&amp;Lithologies!$B$2:$B$5657,0),9)</f>
        <v>Organics</v>
      </c>
      <c r="K1222" s="1"/>
    </row>
    <row r="1223" spans="7:11" x14ac:dyDescent="0.25">
      <c r="G1223" t="str">
        <v>Muck W/Coal</v>
      </c>
      <c r="H1223" s="22" t="str" cm="1">
        <f t="array" ref="H1223">INDEX(Lithologies!$A$2:$M$5657,MATCH(G1223,Lithologies!$A$2:$A$5657&amp;" "&amp;Lithologies!$B$2:$B$5657,0),7)</f>
        <v>CHECK</v>
      </c>
      <c r="I1223" s="23" t="str" cm="1">
        <f t="array" ref="I1223">INDEX(Lithologies!$A$2:$M$5657,MATCH(G1223,Lithologies!$A$2:$A$5657&amp;" "&amp;Lithologies!$B$2:$B$5657,0),8)</f>
        <v>Organics</v>
      </c>
      <c r="J1223" s="27" t="str" cm="1">
        <f t="array" ref="J1223">INDEX(Lithologies!$A$2:$M$5657,MATCH(G1223,Lithologies!$A$2:$A$5657&amp;" "&amp;Lithologies!$B$2:$B$5657,0),9)</f>
        <v>Organics</v>
      </c>
      <c r="K1223" s="1"/>
    </row>
    <row r="1224" spans="7:11" x14ac:dyDescent="0.25">
      <c r="G1224" t="str">
        <v>Muck W/Cobbles</v>
      </c>
      <c r="H1224" s="22" t="str" cm="1">
        <f t="array" ref="H1224">INDEX(Lithologies!$A$2:$M$5657,MATCH(G1224,Lithologies!$A$2:$A$5657&amp;" "&amp;Lithologies!$B$2:$B$5657,0),7)</f>
        <v>CHECK</v>
      </c>
      <c r="I1224" s="23" t="str" cm="1">
        <f t="array" ref="I1224">INDEX(Lithologies!$A$2:$M$5657,MATCH(G1224,Lithologies!$A$2:$A$5657&amp;" "&amp;Lithologies!$B$2:$B$5657,0),8)</f>
        <v>Organics</v>
      </c>
      <c r="J1224" s="27" t="str" cm="1">
        <f t="array" ref="J1224">INDEX(Lithologies!$A$2:$M$5657,MATCH(G1224,Lithologies!$A$2:$A$5657&amp;" "&amp;Lithologies!$B$2:$B$5657,0),9)</f>
        <v>Organics</v>
      </c>
      <c r="K1224" s="1"/>
    </row>
    <row r="1225" spans="7:11" x14ac:dyDescent="0.25">
      <c r="G1225" t="str">
        <v>Muck W/Gypsum</v>
      </c>
      <c r="H1225" s="22" t="str" cm="1">
        <f t="array" ref="H1225">INDEX(Lithologies!$A$2:$M$5657,MATCH(G1225,Lithologies!$A$2:$A$5657&amp;" "&amp;Lithologies!$B$2:$B$5657,0),7)</f>
        <v>CHECK</v>
      </c>
      <c r="I1225" s="23" t="str" cm="1">
        <f t="array" ref="I1225">INDEX(Lithologies!$A$2:$M$5657,MATCH(G1225,Lithologies!$A$2:$A$5657&amp;" "&amp;Lithologies!$B$2:$B$5657,0),8)</f>
        <v>Organics</v>
      </c>
      <c r="J1225" s="27" t="str" cm="1">
        <f t="array" ref="J1225">INDEX(Lithologies!$A$2:$M$5657,MATCH(G1225,Lithologies!$A$2:$A$5657&amp;" "&amp;Lithologies!$B$2:$B$5657,0),9)</f>
        <v>Organics</v>
      </c>
      <c r="K1225" s="1"/>
    </row>
    <row r="1226" spans="7:11" x14ac:dyDescent="0.25">
      <c r="G1226" t="str">
        <v>Muck W/Pyrite</v>
      </c>
      <c r="H1226" s="22" t="str" cm="1">
        <f t="array" ref="H1226">INDEX(Lithologies!$A$2:$M$5657,MATCH(G1226,Lithologies!$A$2:$A$5657&amp;" "&amp;Lithologies!$B$2:$B$5657,0),7)</f>
        <v>CHECK</v>
      </c>
      <c r="I1226" s="23" t="str" cm="1">
        <f t="array" ref="I1226">INDEX(Lithologies!$A$2:$M$5657,MATCH(G1226,Lithologies!$A$2:$A$5657&amp;" "&amp;Lithologies!$B$2:$B$5657,0),8)</f>
        <v>Organics</v>
      </c>
      <c r="J1226" s="27" t="str" cm="1">
        <f t="array" ref="J1226">INDEX(Lithologies!$A$2:$M$5657,MATCH(G1226,Lithologies!$A$2:$A$5657&amp;" "&amp;Lithologies!$B$2:$B$5657,0),9)</f>
        <v>Organics</v>
      </c>
      <c r="K1226" s="1"/>
    </row>
    <row r="1227" spans="7:11" x14ac:dyDescent="0.25">
      <c r="G1227" t="str">
        <v>Muck W/Sandstone</v>
      </c>
      <c r="H1227" s="22" t="str" cm="1">
        <f t="array" ref="H1227">INDEX(Lithologies!$A$2:$M$5657,MATCH(G1227,Lithologies!$A$2:$A$5657&amp;" "&amp;Lithologies!$B$2:$B$5657,0),7)</f>
        <v>CHECK</v>
      </c>
      <c r="I1227" s="23" t="str" cm="1">
        <f t="array" ref="I1227">INDEX(Lithologies!$A$2:$M$5657,MATCH(G1227,Lithologies!$A$2:$A$5657&amp;" "&amp;Lithologies!$B$2:$B$5657,0),8)</f>
        <v>Organics</v>
      </c>
      <c r="J1227" s="27" t="str" cm="1">
        <f t="array" ref="J1227">INDEX(Lithologies!$A$2:$M$5657,MATCH(G1227,Lithologies!$A$2:$A$5657&amp;" "&amp;Lithologies!$B$2:$B$5657,0),9)</f>
        <v>Organics</v>
      </c>
      <c r="K1227" s="1"/>
    </row>
    <row r="1228" spans="7:11" x14ac:dyDescent="0.25">
      <c r="G1228" t="str">
        <v>Muck W/Shale</v>
      </c>
      <c r="H1228" s="22" t="str" cm="1">
        <f t="array" ref="H1228">INDEX(Lithologies!$A$2:$M$5657,MATCH(G1228,Lithologies!$A$2:$A$5657&amp;" "&amp;Lithologies!$B$2:$B$5657,0),7)</f>
        <v>CHECK</v>
      </c>
      <c r="I1228" s="23" t="str" cm="1">
        <f t="array" ref="I1228">INDEX(Lithologies!$A$2:$M$5657,MATCH(G1228,Lithologies!$A$2:$A$5657&amp;" "&amp;Lithologies!$B$2:$B$5657,0),8)</f>
        <v>Organics</v>
      </c>
      <c r="J1228" s="27" t="str" cm="1">
        <f t="array" ref="J1228">INDEX(Lithologies!$A$2:$M$5657,MATCH(G1228,Lithologies!$A$2:$A$5657&amp;" "&amp;Lithologies!$B$2:$B$5657,0),9)</f>
        <v>Organics</v>
      </c>
      <c r="K1228" s="1"/>
    </row>
    <row r="1229" spans="7:11" x14ac:dyDescent="0.25">
      <c r="G1229" t="str">
        <v>Muck W/Silt</v>
      </c>
      <c r="H1229" s="22" t="str" cm="1">
        <f t="array" ref="H1229">INDEX(Lithologies!$A$2:$M$5657,MATCH(G1229,Lithologies!$A$2:$A$5657&amp;" "&amp;Lithologies!$B$2:$B$5657,0),7)</f>
        <v>CHECK</v>
      </c>
      <c r="I1229" s="23" t="str" cm="1">
        <f t="array" ref="I1229">INDEX(Lithologies!$A$2:$M$5657,MATCH(G1229,Lithologies!$A$2:$A$5657&amp;" "&amp;Lithologies!$B$2:$B$5657,0),8)</f>
        <v>Organics</v>
      </c>
      <c r="J1229" s="27" t="str" cm="1">
        <f t="array" ref="J1229">INDEX(Lithologies!$A$2:$M$5657,MATCH(G1229,Lithologies!$A$2:$A$5657&amp;" "&amp;Lithologies!$B$2:$B$5657,0),9)</f>
        <v>Organics</v>
      </c>
      <c r="K1229" s="1"/>
    </row>
    <row r="1230" spans="7:11" x14ac:dyDescent="0.25">
      <c r="G1230" t="str">
        <v>Muck W/Stones</v>
      </c>
      <c r="H1230" s="22" t="str" cm="1">
        <f t="array" ref="H1230">INDEX(Lithologies!$A$2:$M$5657,MATCH(G1230,Lithologies!$A$2:$A$5657&amp;" "&amp;Lithologies!$B$2:$B$5657,0),7)</f>
        <v>CHECK</v>
      </c>
      <c r="I1230" s="23" t="str" cm="1">
        <f t="array" ref="I1230">INDEX(Lithologies!$A$2:$M$5657,MATCH(G1230,Lithologies!$A$2:$A$5657&amp;" "&amp;Lithologies!$B$2:$B$5657,0),8)</f>
        <v>Organics</v>
      </c>
      <c r="J1230" s="27" t="str" cm="1">
        <f t="array" ref="J1230">INDEX(Lithologies!$A$2:$M$5657,MATCH(G1230,Lithologies!$A$2:$A$5657&amp;" "&amp;Lithologies!$B$2:$B$5657,0),9)</f>
        <v>Organics</v>
      </c>
      <c r="K1230" s="1"/>
    </row>
    <row r="1231" spans="7:11" x14ac:dyDescent="0.25">
      <c r="G1231" t="str">
        <v>Muck Water Bearing</v>
      </c>
      <c r="H1231" s="22" t="str" cm="1">
        <f t="array" ref="H1231">INDEX(Lithologies!$A$2:$M$5657,MATCH(G1231,Lithologies!$A$2:$A$5657&amp;" "&amp;Lithologies!$B$2:$B$5657,0),7)</f>
        <v>CHECK</v>
      </c>
      <c r="I1231" s="23" t="str" cm="1">
        <f t="array" ref="I1231">INDEX(Lithologies!$A$2:$M$5657,MATCH(G1231,Lithologies!$A$2:$A$5657&amp;" "&amp;Lithologies!$B$2:$B$5657,0),8)</f>
        <v>Organics</v>
      </c>
      <c r="J1231" s="27" t="str" cm="1">
        <f t="array" ref="J1231">INDEX(Lithologies!$A$2:$M$5657,MATCH(G1231,Lithologies!$A$2:$A$5657&amp;" "&amp;Lithologies!$B$2:$B$5657,0),9)</f>
        <v>Organics</v>
      </c>
      <c r="K1231" s="1"/>
    </row>
    <row r="1232" spans="7:11" x14ac:dyDescent="0.25">
      <c r="G1232" t="str">
        <v>Muck Wet/Moist</v>
      </c>
      <c r="H1232" s="22" t="str" cm="1">
        <f t="array" ref="H1232">INDEX(Lithologies!$A$2:$M$5657,MATCH(G1232,Lithologies!$A$2:$A$5657&amp;" "&amp;Lithologies!$B$2:$B$5657,0),7)</f>
        <v>CHECK</v>
      </c>
      <c r="I1232" s="23" t="str" cm="1">
        <f t="array" ref="I1232">INDEX(Lithologies!$A$2:$M$5657,MATCH(G1232,Lithologies!$A$2:$A$5657&amp;" "&amp;Lithologies!$B$2:$B$5657,0),8)</f>
        <v>Organics</v>
      </c>
      <c r="J1232" s="27" t="str" cm="1">
        <f t="array" ref="J1232">INDEX(Lithologies!$A$2:$M$5657,MATCH(G1232,Lithologies!$A$2:$A$5657&amp;" "&amp;Lithologies!$B$2:$B$5657,0),9)</f>
        <v>Organics</v>
      </c>
      <c r="K1232" s="1"/>
    </row>
    <row r="1233" spans="7:11" x14ac:dyDescent="0.25">
      <c r="G1233" t="str">
        <v>Muck Wood</v>
      </c>
      <c r="H1233" s="22" t="str" cm="1">
        <f t="array" ref="H1233">INDEX(Lithologies!$A$2:$M$5657,MATCH(G1233,Lithologies!$A$2:$A$5657&amp;" "&amp;Lithologies!$B$2:$B$5657,0),7)</f>
        <v>CHECK</v>
      </c>
      <c r="I1233" s="23" t="str" cm="1">
        <f t="array" ref="I1233">INDEX(Lithologies!$A$2:$M$5657,MATCH(G1233,Lithologies!$A$2:$A$5657&amp;" "&amp;Lithologies!$B$2:$B$5657,0),8)</f>
        <v>Organics</v>
      </c>
      <c r="J1233" s="27" t="str" cm="1">
        <f t="array" ref="J1233">INDEX(Lithologies!$A$2:$M$5657,MATCH(G1233,Lithologies!$A$2:$A$5657&amp;" "&amp;Lithologies!$B$2:$B$5657,0),9)</f>
        <v>Organics</v>
      </c>
      <c r="K1233" s="1"/>
    </row>
    <row r="1234" spans="7:11" x14ac:dyDescent="0.25">
      <c r="G1234" t="str">
        <v xml:space="preserve">Mud </v>
      </c>
      <c r="H1234" s="22" t="str" cm="1">
        <f t="array" ref="H1234">INDEX(Lithologies!$A$2:$M$5657,MATCH(G1234,Lithologies!$A$2:$A$5657&amp;" "&amp;Lithologies!$B$2:$B$5657,0),7)</f>
        <v>CHECK</v>
      </c>
      <c r="I1234" s="23" t="str" cm="1">
        <f t="array" ref="I1234">INDEX(Lithologies!$A$2:$M$5657,MATCH(G1234,Lithologies!$A$2:$A$5657&amp;" "&amp;Lithologies!$B$2:$B$5657,0),8)</f>
        <v>Clay</v>
      </c>
      <c r="J1234" s="27" t="str" cm="1">
        <f t="array" ref="J1234">INDEX(Lithologies!$A$2:$M$5657,MATCH(G1234,Lithologies!$A$2:$A$5657&amp;" "&amp;Lithologies!$B$2:$B$5657,0),9)</f>
        <v>Clay</v>
      </c>
      <c r="K1234" s="1"/>
    </row>
    <row r="1235" spans="7:11" x14ac:dyDescent="0.25">
      <c r="G1235" t="str">
        <v>Mud Cemented</v>
      </c>
      <c r="H1235" s="22" t="str" cm="1">
        <f t="array" ref="H1235">INDEX(Lithologies!$A$2:$M$5657,MATCH(G1235,Lithologies!$A$2:$A$5657&amp;" "&amp;Lithologies!$B$2:$B$5657,0),7)</f>
        <v>CHECK</v>
      </c>
      <c r="I1235" s="23" t="str" cm="1">
        <f t="array" ref="I1235">INDEX(Lithologies!$A$2:$M$5657,MATCH(G1235,Lithologies!$A$2:$A$5657&amp;" "&amp;Lithologies!$B$2:$B$5657,0),8)</f>
        <v>Clay</v>
      </c>
      <c r="J1235" s="27" t="str" cm="1">
        <f t="array" ref="J1235">INDEX(Lithologies!$A$2:$M$5657,MATCH(G1235,Lithologies!$A$2:$A$5657&amp;" "&amp;Lithologies!$B$2:$B$5657,0),9)</f>
        <v>Clay</v>
      </c>
      <c r="K1235" s="1"/>
    </row>
    <row r="1236" spans="7:11" x14ac:dyDescent="0.25">
      <c r="G1236" t="str">
        <v>Mud Clayey</v>
      </c>
      <c r="H1236" s="22" t="str" cm="1">
        <f t="array" ref="H1236">INDEX(Lithologies!$A$2:$M$5657,MATCH(G1236,Lithologies!$A$2:$A$5657&amp;" "&amp;Lithologies!$B$2:$B$5657,0),7)</f>
        <v>CHECK</v>
      </c>
      <c r="I1236" s="23" t="str" cm="1">
        <f t="array" ref="I1236">INDEX(Lithologies!$A$2:$M$5657,MATCH(G1236,Lithologies!$A$2:$A$5657&amp;" "&amp;Lithologies!$B$2:$B$5657,0),8)</f>
        <v>Clay</v>
      </c>
      <c r="J1236" s="27" t="str" cm="1">
        <f t="array" ref="J1236">INDEX(Lithologies!$A$2:$M$5657,MATCH(G1236,Lithologies!$A$2:$A$5657&amp;" "&amp;Lithologies!$B$2:$B$5657,0),9)</f>
        <v>Clay</v>
      </c>
      <c r="K1236" s="1"/>
    </row>
    <row r="1237" spans="7:11" x14ac:dyDescent="0.25">
      <c r="G1237" t="str">
        <v>Mud Coarse</v>
      </c>
      <c r="H1237" s="22" t="str" cm="1">
        <f t="array" ref="H1237">INDEX(Lithologies!$A$2:$M$5657,MATCH(G1237,Lithologies!$A$2:$A$5657&amp;" "&amp;Lithologies!$B$2:$B$5657,0),7)</f>
        <v>CHECK</v>
      </c>
      <c r="I1237" s="23" t="str" cm="1">
        <f t="array" ref="I1237">INDEX(Lithologies!$A$2:$M$5657,MATCH(G1237,Lithologies!$A$2:$A$5657&amp;" "&amp;Lithologies!$B$2:$B$5657,0),8)</f>
        <v>Clay &amp; Sand</v>
      </c>
      <c r="J1237" s="27" t="str" cm="1">
        <f t="array" ref="J1237">INDEX(Lithologies!$A$2:$M$5657,MATCH(G1237,Lithologies!$A$2:$A$5657&amp;" "&amp;Lithologies!$B$2:$B$5657,0),9)</f>
        <v>Clay &amp; Sand</v>
      </c>
      <c r="K1237" s="1"/>
    </row>
    <row r="1238" spans="7:11" x14ac:dyDescent="0.25">
      <c r="G1238" t="str">
        <v>Mud Dense</v>
      </c>
      <c r="H1238" s="22" t="str" cm="1">
        <f t="array" ref="H1238">INDEX(Lithologies!$A$2:$M$5657,MATCH(G1238,Lithologies!$A$2:$A$5657&amp;" "&amp;Lithologies!$B$2:$B$5657,0),7)</f>
        <v>CHECK</v>
      </c>
      <c r="I1238" s="23" t="str" cm="1">
        <f t="array" ref="I1238">INDEX(Lithologies!$A$2:$M$5657,MATCH(G1238,Lithologies!$A$2:$A$5657&amp;" "&amp;Lithologies!$B$2:$B$5657,0),8)</f>
        <v>Clay</v>
      </c>
      <c r="J1238" s="27" t="str" cm="1">
        <f t="array" ref="J1238">INDEX(Lithologies!$A$2:$M$5657,MATCH(G1238,Lithologies!$A$2:$A$5657&amp;" "&amp;Lithologies!$B$2:$B$5657,0),9)</f>
        <v>Clay</v>
      </c>
      <c r="K1238" s="1"/>
    </row>
    <row r="1239" spans="7:11" x14ac:dyDescent="0.25">
      <c r="G1239" t="str">
        <v>Mud Dry</v>
      </c>
      <c r="H1239" s="22" t="str" cm="1">
        <f t="array" ref="H1239">INDEX(Lithologies!$A$2:$M$5657,MATCH(G1239,Lithologies!$A$2:$A$5657&amp;" "&amp;Lithologies!$B$2:$B$5657,0),7)</f>
        <v>CHECK</v>
      </c>
      <c r="I1239" s="23" t="str" cm="1">
        <f t="array" ref="I1239">INDEX(Lithologies!$A$2:$M$5657,MATCH(G1239,Lithologies!$A$2:$A$5657&amp;" "&amp;Lithologies!$B$2:$B$5657,0),8)</f>
        <v>Clay</v>
      </c>
      <c r="J1239" s="27" t="str" cm="1">
        <f t="array" ref="J1239">INDEX(Lithologies!$A$2:$M$5657,MATCH(G1239,Lithologies!$A$2:$A$5657&amp;" "&amp;Lithologies!$B$2:$B$5657,0),9)</f>
        <v>Clay</v>
      </c>
      <c r="K1239" s="1"/>
    </row>
    <row r="1240" spans="7:11" x14ac:dyDescent="0.25">
      <c r="G1240" t="str">
        <v>Mud Fill</v>
      </c>
      <c r="H1240" s="22" t="str" cm="1">
        <f t="array" ref="H1240">INDEX(Lithologies!$A$2:$M$5657,MATCH(G1240,Lithologies!$A$2:$A$5657&amp;" "&amp;Lithologies!$B$2:$B$5657,0),7)</f>
        <v>CHECK</v>
      </c>
      <c r="I1240" s="23" t="str" cm="1">
        <f t="array" ref="I1240">INDEX(Lithologies!$A$2:$M$5657,MATCH(G1240,Lithologies!$A$2:$A$5657&amp;" "&amp;Lithologies!$B$2:$B$5657,0),8)</f>
        <v>Unknown or No Record</v>
      </c>
      <c r="J1240" s="27" t="str" cm="1">
        <f t="array" ref="J1240">INDEX(Lithologies!$A$2:$M$5657,MATCH(G1240,Lithologies!$A$2:$A$5657&amp;" "&amp;Lithologies!$B$2:$B$5657,0),9)</f>
        <v>Unknown or No Record</v>
      </c>
      <c r="K1240" s="1"/>
    </row>
    <row r="1241" spans="7:11" x14ac:dyDescent="0.25">
      <c r="G1241" t="str">
        <v>Mud Fine</v>
      </c>
      <c r="H1241" s="22" t="str" cm="1">
        <f t="array" ref="H1241">INDEX(Lithologies!$A$2:$M$5657,MATCH(G1241,Lithologies!$A$2:$A$5657&amp;" "&amp;Lithologies!$B$2:$B$5657,0),7)</f>
        <v>CHECK</v>
      </c>
      <c r="I1241" s="23" t="str" cm="1">
        <f t="array" ref="I1241">INDEX(Lithologies!$A$2:$M$5657,MATCH(G1241,Lithologies!$A$2:$A$5657&amp;" "&amp;Lithologies!$B$2:$B$5657,0),8)</f>
        <v>Clay</v>
      </c>
      <c r="J1241" s="27" t="str" cm="1">
        <f t="array" ref="J1241">INDEX(Lithologies!$A$2:$M$5657,MATCH(G1241,Lithologies!$A$2:$A$5657&amp;" "&amp;Lithologies!$B$2:$B$5657,0),9)</f>
        <v>Clay</v>
      </c>
      <c r="K1241" s="1"/>
    </row>
    <row r="1242" spans="7:11" x14ac:dyDescent="0.25">
      <c r="G1242" t="str">
        <v>Mud Fine To Medium</v>
      </c>
      <c r="H1242" s="22" t="str" cm="1">
        <f t="array" ref="H1242">INDEX(Lithologies!$A$2:$M$5657,MATCH(G1242,Lithologies!$A$2:$A$5657&amp;" "&amp;Lithologies!$B$2:$B$5657,0),7)</f>
        <v>CHECK</v>
      </c>
      <c r="I1242" s="23" t="str" cm="1">
        <f t="array" ref="I1242">INDEX(Lithologies!$A$2:$M$5657,MATCH(G1242,Lithologies!$A$2:$A$5657&amp;" "&amp;Lithologies!$B$2:$B$5657,0),8)</f>
        <v>Clay &amp; Sand</v>
      </c>
      <c r="J1242" s="27" t="str" cm="1">
        <f t="array" ref="J1242">INDEX(Lithologies!$A$2:$M$5657,MATCH(G1242,Lithologies!$A$2:$A$5657&amp;" "&amp;Lithologies!$B$2:$B$5657,0),9)</f>
        <v>Clay &amp; Sand</v>
      </c>
      <c r="K1242" s="1"/>
    </row>
    <row r="1243" spans="7:11" x14ac:dyDescent="0.25">
      <c r="G1243" t="str">
        <v>Mud Gravely</v>
      </c>
      <c r="H1243" s="22" t="str" cm="1">
        <f t="array" ref="H1243">INDEX(Lithologies!$A$2:$M$5657,MATCH(G1243,Lithologies!$A$2:$A$5657&amp;" "&amp;Lithologies!$B$2:$B$5657,0),7)</f>
        <v>CHECK</v>
      </c>
      <c r="I1243" s="23" t="str" cm="1">
        <f t="array" ref="I1243">INDEX(Lithologies!$A$2:$M$5657,MATCH(G1243,Lithologies!$A$2:$A$5657&amp;" "&amp;Lithologies!$B$2:$B$5657,0),8)</f>
        <v>Diamicton</v>
      </c>
      <c r="J1243" s="27" t="str" cm="1">
        <f t="array" ref="J1243">INDEX(Lithologies!$A$2:$M$5657,MATCH(G1243,Lithologies!$A$2:$A$5657&amp;" "&amp;Lithologies!$B$2:$B$5657,0),9)</f>
        <v>Diamicton</v>
      </c>
      <c r="K1243" s="1"/>
    </row>
    <row r="1244" spans="7:11" x14ac:dyDescent="0.25">
      <c r="G1244" t="str">
        <v>Mud Gummy</v>
      </c>
      <c r="H1244" s="22" t="str" cm="1">
        <f t="array" ref="H1244">INDEX(Lithologies!$A$2:$M$5657,MATCH(G1244,Lithologies!$A$2:$A$5657&amp;" "&amp;Lithologies!$B$2:$B$5657,0),7)</f>
        <v>CHECK</v>
      </c>
      <c r="I1244" s="23" t="str" cm="1">
        <f t="array" ref="I1244">INDEX(Lithologies!$A$2:$M$5657,MATCH(G1244,Lithologies!$A$2:$A$5657&amp;" "&amp;Lithologies!$B$2:$B$5657,0),8)</f>
        <v>Clay</v>
      </c>
      <c r="J1244" s="27" t="str" cm="1">
        <f t="array" ref="J1244">INDEX(Lithologies!$A$2:$M$5657,MATCH(G1244,Lithologies!$A$2:$A$5657&amp;" "&amp;Lithologies!$B$2:$B$5657,0),9)</f>
        <v>Clay</v>
      </c>
      <c r="K1244" s="1"/>
    </row>
    <row r="1245" spans="7:11" x14ac:dyDescent="0.25">
      <c r="G1245" t="str">
        <v>Mud Hard</v>
      </c>
      <c r="H1245" s="22" t="str" cm="1">
        <f t="array" ref="H1245">INDEX(Lithologies!$A$2:$M$5657,MATCH(G1245,Lithologies!$A$2:$A$5657&amp;" "&amp;Lithologies!$B$2:$B$5657,0),7)</f>
        <v>CHECK</v>
      </c>
      <c r="I1245" s="23" t="str" cm="1">
        <f t="array" ref="I1245">INDEX(Lithologies!$A$2:$M$5657,MATCH(G1245,Lithologies!$A$2:$A$5657&amp;" "&amp;Lithologies!$B$2:$B$5657,0),8)</f>
        <v>Clay</v>
      </c>
      <c r="J1245" s="27" t="str" cm="1">
        <f t="array" ref="J1245">INDEX(Lithologies!$A$2:$M$5657,MATCH(G1245,Lithologies!$A$2:$A$5657&amp;" "&amp;Lithologies!$B$2:$B$5657,0),9)</f>
        <v>Clay</v>
      </c>
      <c r="K1245" s="1"/>
    </row>
    <row r="1246" spans="7:11" x14ac:dyDescent="0.25">
      <c r="G1246" t="str">
        <v>Mud Heaving/Quick</v>
      </c>
      <c r="H1246" s="22" t="str" cm="1">
        <f t="array" ref="H1246">INDEX(Lithologies!$A$2:$M$5657,MATCH(G1246,Lithologies!$A$2:$A$5657&amp;" "&amp;Lithologies!$B$2:$B$5657,0),7)</f>
        <v>CHECK</v>
      </c>
      <c r="I1246" s="23" t="str" cm="1">
        <f t="array" ref="I1246">INDEX(Lithologies!$A$2:$M$5657,MATCH(G1246,Lithologies!$A$2:$A$5657&amp;" "&amp;Lithologies!$B$2:$B$5657,0),8)</f>
        <v>Clay</v>
      </c>
      <c r="J1246" s="27" t="str" cm="1">
        <f t="array" ref="J1246">INDEX(Lithologies!$A$2:$M$5657,MATCH(G1246,Lithologies!$A$2:$A$5657&amp;" "&amp;Lithologies!$B$2:$B$5657,0),9)</f>
        <v>Clay</v>
      </c>
      <c r="K1246" s="1"/>
    </row>
    <row r="1247" spans="7:11" x14ac:dyDescent="0.25">
      <c r="G1247" t="str">
        <v>Mud Layered</v>
      </c>
      <c r="H1247" s="22" t="str" cm="1">
        <f t="array" ref="H1247">INDEX(Lithologies!$A$2:$M$5657,MATCH(G1247,Lithologies!$A$2:$A$5657&amp;" "&amp;Lithologies!$B$2:$B$5657,0),7)</f>
        <v>CHECK</v>
      </c>
      <c r="I1247" s="23" t="str" cm="1">
        <f t="array" ref="I1247">INDEX(Lithologies!$A$2:$M$5657,MATCH(G1247,Lithologies!$A$2:$A$5657&amp;" "&amp;Lithologies!$B$2:$B$5657,0),8)</f>
        <v>Clay</v>
      </c>
      <c r="J1247" s="27" t="str" cm="1">
        <f t="array" ref="J1247">INDEX(Lithologies!$A$2:$M$5657,MATCH(G1247,Lithologies!$A$2:$A$5657&amp;" "&amp;Lithologies!$B$2:$B$5657,0),9)</f>
        <v>Clay</v>
      </c>
      <c r="K1247" s="1"/>
    </row>
    <row r="1248" spans="7:11" x14ac:dyDescent="0.25">
      <c r="G1248" t="str">
        <v>Mud Medium</v>
      </c>
      <c r="H1248" s="22" t="str" cm="1">
        <f t="array" ref="H1248">INDEX(Lithologies!$A$2:$M$5657,MATCH(G1248,Lithologies!$A$2:$A$5657&amp;" "&amp;Lithologies!$B$2:$B$5657,0),7)</f>
        <v>CHECK</v>
      </c>
      <c r="I1248" s="23" t="str" cm="1">
        <f t="array" ref="I1248">INDEX(Lithologies!$A$2:$M$5657,MATCH(G1248,Lithologies!$A$2:$A$5657&amp;" "&amp;Lithologies!$B$2:$B$5657,0),8)</f>
        <v>Clay &amp; Sand</v>
      </c>
      <c r="J1248" s="27" t="str" cm="1">
        <f t="array" ref="J1248">INDEX(Lithologies!$A$2:$M$5657,MATCH(G1248,Lithologies!$A$2:$A$5657&amp;" "&amp;Lithologies!$B$2:$B$5657,0),9)</f>
        <v>Clay &amp; Sand</v>
      </c>
      <c r="K1248" s="1"/>
    </row>
    <row r="1249" spans="7:11" x14ac:dyDescent="0.25">
      <c r="G1249" t="str">
        <v>Mud Organic</v>
      </c>
      <c r="H1249" s="22" t="str" cm="1">
        <f t="array" ref="H1249">INDEX(Lithologies!$A$2:$M$5657,MATCH(G1249,Lithologies!$A$2:$A$5657&amp;" "&amp;Lithologies!$B$2:$B$5657,0),7)</f>
        <v>CHECK</v>
      </c>
      <c r="I1249" s="23" t="str" cm="1">
        <f t="array" ref="I1249">INDEX(Lithologies!$A$2:$M$5657,MATCH(G1249,Lithologies!$A$2:$A$5657&amp;" "&amp;Lithologies!$B$2:$B$5657,0),8)</f>
        <v>Clay</v>
      </c>
      <c r="J1249" s="27" t="str" cm="1">
        <f t="array" ref="J1249">INDEX(Lithologies!$A$2:$M$5657,MATCH(G1249,Lithologies!$A$2:$A$5657&amp;" "&amp;Lithologies!$B$2:$B$5657,0),9)</f>
        <v>Clay</v>
      </c>
      <c r="K1249" s="1"/>
    </row>
    <row r="1250" spans="7:11" x14ac:dyDescent="0.25">
      <c r="G1250" t="str">
        <v>Mud Sandy</v>
      </c>
      <c r="H1250" s="22" t="str" cm="1">
        <f t="array" ref="H1250">INDEX(Lithologies!$A$2:$M$5657,MATCH(G1250,Lithologies!$A$2:$A$5657&amp;" "&amp;Lithologies!$B$2:$B$5657,0),7)</f>
        <v>CHECK</v>
      </c>
      <c r="I1250" s="23" t="str" cm="1">
        <f t="array" ref="I1250">INDEX(Lithologies!$A$2:$M$5657,MATCH(G1250,Lithologies!$A$2:$A$5657&amp;" "&amp;Lithologies!$B$2:$B$5657,0),8)</f>
        <v>Clay &amp; Sand</v>
      </c>
      <c r="J1250" s="27" t="str" cm="1">
        <f t="array" ref="J1250">INDEX(Lithologies!$A$2:$M$5657,MATCH(G1250,Lithologies!$A$2:$A$5657&amp;" "&amp;Lithologies!$B$2:$B$5657,0),9)</f>
        <v>Clay &amp; Sand</v>
      </c>
      <c r="K1250" s="1"/>
    </row>
    <row r="1251" spans="7:11" x14ac:dyDescent="0.25">
      <c r="G1251" t="str">
        <v>Mud Silty</v>
      </c>
      <c r="H1251" s="22" t="str" cm="1">
        <f t="array" ref="H1251">INDEX(Lithologies!$A$2:$M$5657,MATCH(G1251,Lithologies!$A$2:$A$5657&amp;" "&amp;Lithologies!$B$2:$B$5657,0),7)</f>
        <v>CHECK</v>
      </c>
      <c r="I1251" s="23" t="str" cm="1">
        <f t="array" ref="I1251">INDEX(Lithologies!$A$2:$M$5657,MATCH(G1251,Lithologies!$A$2:$A$5657&amp;" "&amp;Lithologies!$B$2:$B$5657,0),8)</f>
        <v>Clay</v>
      </c>
      <c r="J1251" s="27" t="str" cm="1">
        <f t="array" ref="J1251">INDEX(Lithologies!$A$2:$M$5657,MATCH(G1251,Lithologies!$A$2:$A$5657&amp;" "&amp;Lithologies!$B$2:$B$5657,0),9)</f>
        <v>Clay</v>
      </c>
      <c r="K1251" s="1"/>
    </row>
    <row r="1252" spans="7:11" x14ac:dyDescent="0.25">
      <c r="G1252" t="str">
        <v>Mud Soft</v>
      </c>
      <c r="H1252" s="22" t="str" cm="1">
        <f t="array" ref="H1252">INDEX(Lithologies!$A$2:$M$5657,MATCH(G1252,Lithologies!$A$2:$A$5657&amp;" "&amp;Lithologies!$B$2:$B$5657,0),7)</f>
        <v>CHECK</v>
      </c>
      <c r="I1252" s="23" t="str" cm="1">
        <f t="array" ref="I1252">INDEX(Lithologies!$A$2:$M$5657,MATCH(G1252,Lithologies!$A$2:$A$5657&amp;" "&amp;Lithologies!$B$2:$B$5657,0),8)</f>
        <v>Clay</v>
      </c>
      <c r="J1252" s="27" t="str" cm="1">
        <f t="array" ref="J1252">INDEX(Lithologies!$A$2:$M$5657,MATCH(G1252,Lithologies!$A$2:$A$5657&amp;" "&amp;Lithologies!$B$2:$B$5657,0),9)</f>
        <v>Clay</v>
      </c>
      <c r="K1252" s="1"/>
    </row>
    <row r="1253" spans="7:11" x14ac:dyDescent="0.25">
      <c r="G1253" t="str">
        <v>Mud Stringers</v>
      </c>
      <c r="H1253" s="22" t="str" cm="1">
        <f t="array" ref="H1253">INDEX(Lithologies!$A$2:$M$5657,MATCH(G1253,Lithologies!$A$2:$A$5657&amp;" "&amp;Lithologies!$B$2:$B$5657,0),7)</f>
        <v>CHECK</v>
      </c>
      <c r="I1253" s="23" t="str" cm="1">
        <f t="array" ref="I1253">INDEX(Lithologies!$A$2:$M$5657,MATCH(G1253,Lithologies!$A$2:$A$5657&amp;" "&amp;Lithologies!$B$2:$B$5657,0),8)</f>
        <v>Clay</v>
      </c>
      <c r="J1253" s="27" t="str" cm="1">
        <f t="array" ref="J1253">INDEX(Lithologies!$A$2:$M$5657,MATCH(G1253,Lithologies!$A$2:$A$5657&amp;" "&amp;Lithologies!$B$2:$B$5657,0),9)</f>
        <v>Clay</v>
      </c>
      <c r="K1253" s="1"/>
    </row>
    <row r="1254" spans="7:11" x14ac:dyDescent="0.25">
      <c r="G1254" t="str">
        <v>Mud Strips</v>
      </c>
      <c r="H1254" s="22" t="str" cm="1">
        <f t="array" ref="H1254">INDEX(Lithologies!$A$2:$M$5657,MATCH(G1254,Lithologies!$A$2:$A$5657&amp;" "&amp;Lithologies!$B$2:$B$5657,0),7)</f>
        <v>CHECK</v>
      </c>
      <c r="I1254" s="23" t="str" cm="1">
        <f t="array" ref="I1254">INDEX(Lithologies!$A$2:$M$5657,MATCH(G1254,Lithologies!$A$2:$A$5657&amp;" "&amp;Lithologies!$B$2:$B$5657,0),8)</f>
        <v>Clay</v>
      </c>
      <c r="J1254" s="27" t="str" cm="1">
        <f t="array" ref="J1254">INDEX(Lithologies!$A$2:$M$5657,MATCH(G1254,Lithologies!$A$2:$A$5657&amp;" "&amp;Lithologies!$B$2:$B$5657,0),9)</f>
        <v>Clay</v>
      </c>
      <c r="K1254" s="1"/>
    </row>
    <row r="1255" spans="7:11" x14ac:dyDescent="0.25">
      <c r="G1255" t="str">
        <v>Mud Very Fine</v>
      </c>
      <c r="H1255" s="22" t="str" cm="1">
        <f t="array" ref="H1255">INDEX(Lithologies!$A$2:$M$5657,MATCH(G1255,Lithologies!$A$2:$A$5657&amp;" "&amp;Lithologies!$B$2:$B$5657,0),7)</f>
        <v>CHECK</v>
      </c>
      <c r="I1255" s="23" t="str" cm="1">
        <f t="array" ref="I1255">INDEX(Lithologies!$A$2:$M$5657,MATCH(G1255,Lithologies!$A$2:$A$5657&amp;" "&amp;Lithologies!$B$2:$B$5657,0),8)</f>
        <v>Clay</v>
      </c>
      <c r="J1255" s="27" t="str" cm="1">
        <f t="array" ref="J1255">INDEX(Lithologies!$A$2:$M$5657,MATCH(G1255,Lithologies!$A$2:$A$5657&amp;" "&amp;Lithologies!$B$2:$B$5657,0),9)</f>
        <v>Clay</v>
      </c>
      <c r="K1255" s="1"/>
    </row>
    <row r="1256" spans="7:11" x14ac:dyDescent="0.25">
      <c r="G1256" t="str">
        <v>Mud W/Boulders</v>
      </c>
      <c r="H1256" s="22" t="str" cm="1">
        <f t="array" ref="H1256">INDEX(Lithologies!$A$2:$M$5657,MATCH(G1256,Lithologies!$A$2:$A$5657&amp;" "&amp;Lithologies!$B$2:$B$5657,0),7)</f>
        <v>CHECK</v>
      </c>
      <c r="I1256" s="23" t="str" cm="1">
        <f t="array" ref="I1256">INDEX(Lithologies!$A$2:$M$5657,MATCH(G1256,Lithologies!$A$2:$A$5657&amp;" "&amp;Lithologies!$B$2:$B$5657,0),8)</f>
        <v>Diamicton</v>
      </c>
      <c r="J1256" s="27" t="str" cm="1">
        <f t="array" ref="J1256">INDEX(Lithologies!$A$2:$M$5657,MATCH(G1256,Lithologies!$A$2:$A$5657&amp;" "&amp;Lithologies!$B$2:$B$5657,0),9)</f>
        <v>Diamicton</v>
      </c>
      <c r="K1256" s="1"/>
    </row>
    <row r="1257" spans="7:11" x14ac:dyDescent="0.25">
      <c r="G1257" t="str">
        <v>Mud W/Clay</v>
      </c>
      <c r="H1257" s="22" t="str" cm="1">
        <f t="array" ref="H1257">INDEX(Lithologies!$A$2:$M$5657,MATCH(G1257,Lithologies!$A$2:$A$5657&amp;" "&amp;Lithologies!$B$2:$B$5657,0),7)</f>
        <v>CHECK</v>
      </c>
      <c r="I1257" s="23" t="str" cm="1">
        <f t="array" ref="I1257">INDEX(Lithologies!$A$2:$M$5657,MATCH(G1257,Lithologies!$A$2:$A$5657&amp;" "&amp;Lithologies!$B$2:$B$5657,0),8)</f>
        <v>Clay</v>
      </c>
      <c r="J1257" s="27" t="str" cm="1">
        <f t="array" ref="J1257">INDEX(Lithologies!$A$2:$M$5657,MATCH(G1257,Lithologies!$A$2:$A$5657&amp;" "&amp;Lithologies!$B$2:$B$5657,0),9)</f>
        <v>Clay</v>
      </c>
      <c r="K1257" s="1"/>
    </row>
    <row r="1258" spans="7:11" x14ac:dyDescent="0.25">
      <c r="G1258" t="str">
        <v>Mud W/Coal</v>
      </c>
      <c r="H1258" s="22" t="str" cm="1">
        <f t="array" ref="H1258">INDEX(Lithologies!$A$2:$M$5657,MATCH(G1258,Lithologies!$A$2:$A$5657&amp;" "&amp;Lithologies!$B$2:$B$5657,0),7)</f>
        <v>CHECK</v>
      </c>
      <c r="I1258" s="23" t="str" cm="1">
        <f t="array" ref="I1258">INDEX(Lithologies!$A$2:$M$5657,MATCH(G1258,Lithologies!$A$2:$A$5657&amp;" "&amp;Lithologies!$B$2:$B$5657,0),8)</f>
        <v>Diamicton</v>
      </c>
      <c r="J1258" s="27" t="str" cm="1">
        <f t="array" ref="J1258">INDEX(Lithologies!$A$2:$M$5657,MATCH(G1258,Lithologies!$A$2:$A$5657&amp;" "&amp;Lithologies!$B$2:$B$5657,0),9)</f>
        <v>Diamicton</v>
      </c>
      <c r="K1258" s="1"/>
    </row>
    <row r="1259" spans="7:11" x14ac:dyDescent="0.25">
      <c r="G1259" t="str">
        <v>Mud W/Cobbles</v>
      </c>
      <c r="H1259" s="22" t="str" cm="1">
        <f t="array" ref="H1259">INDEX(Lithologies!$A$2:$M$5657,MATCH(G1259,Lithologies!$A$2:$A$5657&amp;" "&amp;Lithologies!$B$2:$B$5657,0),7)</f>
        <v>CHECK</v>
      </c>
      <c r="I1259" s="23" t="str" cm="1">
        <f t="array" ref="I1259">INDEX(Lithologies!$A$2:$M$5657,MATCH(G1259,Lithologies!$A$2:$A$5657&amp;" "&amp;Lithologies!$B$2:$B$5657,0),8)</f>
        <v>Diamicton</v>
      </c>
      <c r="J1259" s="27" t="str" cm="1">
        <f t="array" ref="J1259">INDEX(Lithologies!$A$2:$M$5657,MATCH(G1259,Lithologies!$A$2:$A$5657&amp;" "&amp;Lithologies!$B$2:$B$5657,0),9)</f>
        <v>Diamicton</v>
      </c>
      <c r="K1259" s="1"/>
    </row>
    <row r="1260" spans="7:11" x14ac:dyDescent="0.25">
      <c r="G1260" t="str">
        <v>Mud W/Gravel</v>
      </c>
      <c r="H1260" s="22" t="str" cm="1">
        <f t="array" ref="H1260">INDEX(Lithologies!$A$2:$M$5657,MATCH(G1260,Lithologies!$A$2:$A$5657&amp;" "&amp;Lithologies!$B$2:$B$5657,0),7)</f>
        <v>CHECK</v>
      </c>
      <c r="I1260" s="23" t="str" cm="1">
        <f t="array" ref="I1260">INDEX(Lithologies!$A$2:$M$5657,MATCH(G1260,Lithologies!$A$2:$A$5657&amp;" "&amp;Lithologies!$B$2:$B$5657,0),8)</f>
        <v>Diamicton</v>
      </c>
      <c r="J1260" s="27" t="str" cm="1">
        <f t="array" ref="J1260">INDEX(Lithologies!$A$2:$M$5657,MATCH(G1260,Lithologies!$A$2:$A$5657&amp;" "&amp;Lithologies!$B$2:$B$5657,0),9)</f>
        <v>Diamicton</v>
      </c>
      <c r="K1260" s="1"/>
    </row>
    <row r="1261" spans="7:11" x14ac:dyDescent="0.25">
      <c r="G1261" t="str">
        <v>Mud W/Limestone</v>
      </c>
      <c r="H1261" s="22" t="str" cm="1">
        <f t="array" ref="H1261">INDEX(Lithologies!$A$2:$M$5657,MATCH(G1261,Lithologies!$A$2:$A$5657&amp;" "&amp;Lithologies!$B$2:$B$5657,0),7)</f>
        <v>CHECK</v>
      </c>
      <c r="I1261" s="23" t="str" cm="1">
        <f t="array" ref="I1261">INDEX(Lithologies!$A$2:$M$5657,MATCH(G1261,Lithologies!$A$2:$A$5657&amp;" "&amp;Lithologies!$B$2:$B$5657,0),8)</f>
        <v>Diamicton</v>
      </c>
      <c r="J1261" s="27" t="str" cm="1">
        <f t="array" ref="J1261">INDEX(Lithologies!$A$2:$M$5657,MATCH(G1261,Lithologies!$A$2:$A$5657&amp;" "&amp;Lithologies!$B$2:$B$5657,0),9)</f>
        <v>Diamicton</v>
      </c>
      <c r="K1261" s="1"/>
    </row>
    <row r="1262" spans="7:11" x14ac:dyDescent="0.25">
      <c r="G1262" t="str">
        <v>Mud W/Sand</v>
      </c>
      <c r="H1262" s="22" t="str" cm="1">
        <f t="array" ref="H1262">INDEX(Lithologies!$A$2:$M$5657,MATCH(G1262,Lithologies!$A$2:$A$5657&amp;" "&amp;Lithologies!$B$2:$B$5657,0),7)</f>
        <v>CHECK</v>
      </c>
      <c r="I1262" s="23" t="str" cm="1">
        <f t="array" ref="I1262">INDEX(Lithologies!$A$2:$M$5657,MATCH(G1262,Lithologies!$A$2:$A$5657&amp;" "&amp;Lithologies!$B$2:$B$5657,0),8)</f>
        <v>Clay &amp; Sand</v>
      </c>
      <c r="J1262" s="27" t="str" cm="1">
        <f t="array" ref="J1262">INDEX(Lithologies!$A$2:$M$5657,MATCH(G1262,Lithologies!$A$2:$A$5657&amp;" "&amp;Lithologies!$B$2:$B$5657,0),9)</f>
        <v>Clay &amp; Sand</v>
      </c>
      <c r="K1262" s="1"/>
    </row>
    <row r="1263" spans="7:11" x14ac:dyDescent="0.25">
      <c r="G1263" t="str">
        <v>Mud W/Silt</v>
      </c>
      <c r="H1263" s="22" t="str" cm="1">
        <f t="array" ref="H1263">INDEX(Lithologies!$A$2:$M$5657,MATCH(G1263,Lithologies!$A$2:$A$5657&amp;" "&amp;Lithologies!$B$2:$B$5657,0),7)</f>
        <v>CHECK</v>
      </c>
      <c r="I1263" s="23" t="str" cm="1">
        <f t="array" ref="I1263">INDEX(Lithologies!$A$2:$M$5657,MATCH(G1263,Lithologies!$A$2:$A$5657&amp;" "&amp;Lithologies!$B$2:$B$5657,0),8)</f>
        <v>Clay</v>
      </c>
      <c r="J1263" s="27" t="str" cm="1">
        <f t="array" ref="J1263">INDEX(Lithologies!$A$2:$M$5657,MATCH(G1263,Lithologies!$A$2:$A$5657&amp;" "&amp;Lithologies!$B$2:$B$5657,0),9)</f>
        <v>Clay</v>
      </c>
      <c r="K1263" s="1"/>
    </row>
    <row r="1264" spans="7:11" x14ac:dyDescent="0.25">
      <c r="G1264" t="str">
        <v>Mud W/Stones</v>
      </c>
      <c r="H1264" s="22" t="str" cm="1">
        <f t="array" ref="H1264">INDEX(Lithologies!$A$2:$M$5657,MATCH(G1264,Lithologies!$A$2:$A$5657&amp;" "&amp;Lithologies!$B$2:$B$5657,0),7)</f>
        <v>CHECK</v>
      </c>
      <c r="I1264" s="23" t="str" cm="1">
        <f t="array" ref="I1264">INDEX(Lithologies!$A$2:$M$5657,MATCH(G1264,Lithologies!$A$2:$A$5657&amp;" "&amp;Lithologies!$B$2:$B$5657,0),8)</f>
        <v>Diamicton</v>
      </c>
      <c r="J1264" s="27" t="str" cm="1">
        <f t="array" ref="J1264">INDEX(Lithologies!$A$2:$M$5657,MATCH(G1264,Lithologies!$A$2:$A$5657&amp;" "&amp;Lithologies!$B$2:$B$5657,0),9)</f>
        <v>Diamicton</v>
      </c>
      <c r="K1264" s="1"/>
    </row>
    <row r="1265" spans="7:11" x14ac:dyDescent="0.25">
      <c r="G1265" t="str">
        <v>Mud Water Bearing</v>
      </c>
      <c r="H1265" s="22" t="str" cm="1">
        <f t="array" ref="H1265">INDEX(Lithologies!$A$2:$M$5657,MATCH(G1265,Lithologies!$A$2:$A$5657&amp;" "&amp;Lithologies!$B$2:$B$5657,0),7)</f>
        <v>CHECK</v>
      </c>
      <c r="I1265" s="23" t="str" cm="1">
        <f t="array" ref="I1265">INDEX(Lithologies!$A$2:$M$5657,MATCH(G1265,Lithologies!$A$2:$A$5657&amp;" "&amp;Lithologies!$B$2:$B$5657,0),8)</f>
        <v>Clay</v>
      </c>
      <c r="J1265" s="27" t="str" cm="1">
        <f t="array" ref="J1265">INDEX(Lithologies!$A$2:$M$5657,MATCH(G1265,Lithologies!$A$2:$A$5657&amp;" "&amp;Lithologies!$B$2:$B$5657,0),9)</f>
        <v>Clay</v>
      </c>
      <c r="K1265" s="1"/>
    </row>
    <row r="1266" spans="7:11" x14ac:dyDescent="0.25">
      <c r="G1266" t="str">
        <v>Mud Wet/Moist</v>
      </c>
      <c r="H1266" s="22" t="str" cm="1">
        <f t="array" ref="H1266">INDEX(Lithologies!$A$2:$M$5657,MATCH(G1266,Lithologies!$A$2:$A$5657&amp;" "&amp;Lithologies!$B$2:$B$5657,0),7)</f>
        <v>CHECK</v>
      </c>
      <c r="I1266" s="23" t="str" cm="1">
        <f t="array" ref="I1266">INDEX(Lithologies!$A$2:$M$5657,MATCH(G1266,Lithologies!$A$2:$A$5657&amp;" "&amp;Lithologies!$B$2:$B$5657,0),8)</f>
        <v>Clay</v>
      </c>
      <c r="J1266" s="27" t="str" cm="1">
        <f t="array" ref="J1266">INDEX(Lithologies!$A$2:$M$5657,MATCH(G1266,Lithologies!$A$2:$A$5657&amp;" "&amp;Lithologies!$B$2:$B$5657,0),9)</f>
        <v>Clay</v>
      </c>
      <c r="K1266" s="1"/>
    </row>
    <row r="1267" spans="7:11" x14ac:dyDescent="0.25">
      <c r="G1267" t="str">
        <v>Mud Wood</v>
      </c>
      <c r="H1267" s="22" t="str" cm="1">
        <f t="array" ref="H1267">INDEX(Lithologies!$A$2:$M$5657,MATCH(G1267,Lithologies!$A$2:$A$5657&amp;" "&amp;Lithologies!$B$2:$B$5657,0),7)</f>
        <v>CHECK</v>
      </c>
      <c r="I1267" s="23" t="str" cm="1">
        <f t="array" ref="I1267">INDEX(Lithologies!$A$2:$M$5657,MATCH(G1267,Lithologies!$A$2:$A$5657&amp;" "&amp;Lithologies!$B$2:$B$5657,0),8)</f>
        <v>Clay</v>
      </c>
      <c r="J1267" s="27" t="str" cm="1">
        <f t="array" ref="J1267">INDEX(Lithologies!$A$2:$M$5657,MATCH(G1267,Lithologies!$A$2:$A$5657&amp;" "&amp;Lithologies!$B$2:$B$5657,0),9)</f>
        <v>Clay</v>
      </c>
      <c r="K1267" s="1"/>
    </row>
    <row r="1268" spans="7:11" x14ac:dyDescent="0.25">
      <c r="G1268" t="str">
        <v>No Lithology Information Broken</v>
      </c>
      <c r="H1268" s="22" t="str" cm="1">
        <f t="array" ref="H1268">INDEX(Lithologies!$A$2:$M$5657,MATCH(G1268,Lithologies!$A$2:$A$5657&amp;" "&amp;Lithologies!$B$2:$B$5657,0),7)</f>
        <v>CHECK</v>
      </c>
      <c r="I1268" s="23" t="str" cm="1">
        <f t="array" ref="I1268">INDEX(Lithologies!$A$2:$M$5657,MATCH(G1268,Lithologies!$A$2:$A$5657&amp;" "&amp;Lithologies!$B$2:$B$5657,0),8)</f>
        <v>Unknown or No Record</v>
      </c>
      <c r="J1268" s="27" t="str" cm="1">
        <f t="array" ref="J1268">INDEX(Lithologies!$A$2:$M$5657,MATCH(G1268,Lithologies!$A$2:$A$5657&amp;" "&amp;Lithologies!$B$2:$B$5657,0),9)</f>
        <v>Unknown or No Record</v>
      </c>
      <c r="K1268" s="1"/>
    </row>
    <row r="1269" spans="7:11" x14ac:dyDescent="0.25">
      <c r="G1269" t="str">
        <v>No Lithology Information Cemented</v>
      </c>
      <c r="H1269" s="22" t="str" cm="1">
        <f t="array" ref="H1269">INDEX(Lithologies!$A$2:$M$5657,MATCH(G1269,Lithologies!$A$2:$A$5657&amp;" "&amp;Lithologies!$B$2:$B$5657,0),7)</f>
        <v>CHECK</v>
      </c>
      <c r="I1269" s="23" t="str" cm="1">
        <f t="array" ref="I1269">INDEX(Lithologies!$A$2:$M$5657,MATCH(G1269,Lithologies!$A$2:$A$5657&amp;" "&amp;Lithologies!$B$2:$B$5657,0),8)</f>
        <v>Unknown or No Record</v>
      </c>
      <c r="J1269" s="27" t="str" cm="1">
        <f t="array" ref="J1269">INDEX(Lithologies!$A$2:$M$5657,MATCH(G1269,Lithologies!$A$2:$A$5657&amp;" "&amp;Lithologies!$B$2:$B$5657,0),9)</f>
        <v>Unknown or No Record</v>
      </c>
      <c r="K1269" s="1"/>
    </row>
    <row r="1270" spans="7:11" x14ac:dyDescent="0.25">
      <c r="G1270" t="str">
        <v>No Lithology Information Clayey</v>
      </c>
      <c r="H1270" s="22" t="str" cm="1">
        <f t="array" ref="H1270">INDEX(Lithologies!$A$2:$M$5657,MATCH(G1270,Lithologies!$A$2:$A$5657&amp;" "&amp;Lithologies!$B$2:$B$5657,0),7)</f>
        <v>CHECK</v>
      </c>
      <c r="I1270" s="23" t="str" cm="1">
        <f t="array" ref="I1270">INDEX(Lithologies!$A$2:$M$5657,MATCH(G1270,Lithologies!$A$2:$A$5657&amp;" "&amp;Lithologies!$B$2:$B$5657,0),8)</f>
        <v>Unknown or No Record</v>
      </c>
      <c r="J1270" s="27" t="str" cm="1">
        <f t="array" ref="J1270">INDEX(Lithologies!$A$2:$M$5657,MATCH(G1270,Lithologies!$A$2:$A$5657&amp;" "&amp;Lithologies!$B$2:$B$5657,0),9)</f>
        <v>Unknown or No Record</v>
      </c>
      <c r="K1270" s="1"/>
    </row>
    <row r="1271" spans="7:11" x14ac:dyDescent="0.25">
      <c r="G1271" t="str">
        <v>No Lithology Information Coarse</v>
      </c>
      <c r="H1271" s="22" t="str" cm="1">
        <f t="array" ref="H1271">INDEX(Lithologies!$A$2:$M$5657,MATCH(G1271,Lithologies!$A$2:$A$5657&amp;" "&amp;Lithologies!$B$2:$B$5657,0),7)</f>
        <v>CHECK</v>
      </c>
      <c r="I1271" s="23" t="str" cm="1">
        <f t="array" ref="I1271">INDEX(Lithologies!$A$2:$M$5657,MATCH(G1271,Lithologies!$A$2:$A$5657&amp;" "&amp;Lithologies!$B$2:$B$5657,0),8)</f>
        <v>Unknown or No Record</v>
      </c>
      <c r="J1271" s="27" t="str" cm="1">
        <f t="array" ref="J1271">INDEX(Lithologies!$A$2:$M$5657,MATCH(G1271,Lithologies!$A$2:$A$5657&amp;" "&amp;Lithologies!$B$2:$B$5657,0),9)</f>
        <v>Unknown or No Record</v>
      </c>
      <c r="K1271" s="1"/>
    </row>
    <row r="1272" spans="7:11" x14ac:dyDescent="0.25">
      <c r="G1272" t="str">
        <v>No Lithology Information Dense</v>
      </c>
      <c r="H1272" s="22" t="str" cm="1">
        <f t="array" ref="H1272">INDEX(Lithologies!$A$2:$M$5657,MATCH(G1272,Lithologies!$A$2:$A$5657&amp;" "&amp;Lithologies!$B$2:$B$5657,0),7)</f>
        <v>CHECK</v>
      </c>
      <c r="I1272" s="23" t="str" cm="1">
        <f t="array" ref="I1272">INDEX(Lithologies!$A$2:$M$5657,MATCH(G1272,Lithologies!$A$2:$A$5657&amp;" "&amp;Lithologies!$B$2:$B$5657,0),8)</f>
        <v>Unknown or No Record</v>
      </c>
      <c r="J1272" s="27" t="str" cm="1">
        <f t="array" ref="J1272">INDEX(Lithologies!$A$2:$M$5657,MATCH(G1272,Lithologies!$A$2:$A$5657&amp;" "&amp;Lithologies!$B$2:$B$5657,0),9)</f>
        <v>Unknown or No Record</v>
      </c>
      <c r="K1272" s="1"/>
    </row>
    <row r="1273" spans="7:11" x14ac:dyDescent="0.25">
      <c r="G1273" t="str">
        <v>No Lithology Information Dry</v>
      </c>
      <c r="H1273" s="22" t="str" cm="1">
        <f t="array" ref="H1273">INDEX(Lithologies!$A$2:$M$5657,MATCH(G1273,Lithologies!$A$2:$A$5657&amp;" "&amp;Lithologies!$B$2:$B$5657,0),7)</f>
        <v>CHECK</v>
      </c>
      <c r="I1273" s="23" t="str" cm="1">
        <f t="array" ref="I1273">INDEX(Lithologies!$A$2:$M$5657,MATCH(G1273,Lithologies!$A$2:$A$5657&amp;" "&amp;Lithologies!$B$2:$B$5657,0),8)</f>
        <v>Unknown or No Record</v>
      </c>
      <c r="J1273" s="27" t="str" cm="1">
        <f t="array" ref="J1273">INDEX(Lithologies!$A$2:$M$5657,MATCH(G1273,Lithologies!$A$2:$A$5657&amp;" "&amp;Lithologies!$B$2:$B$5657,0),9)</f>
        <v>Unknown or No Record</v>
      </c>
      <c r="K1273" s="1"/>
    </row>
    <row r="1274" spans="7:11" x14ac:dyDescent="0.25">
      <c r="G1274" t="str">
        <v>No Lithology Information Fine</v>
      </c>
      <c r="H1274" s="22" t="str" cm="1">
        <f t="array" ref="H1274">INDEX(Lithologies!$A$2:$M$5657,MATCH(G1274,Lithologies!$A$2:$A$5657&amp;" "&amp;Lithologies!$B$2:$B$5657,0),7)</f>
        <v>CHECK</v>
      </c>
      <c r="I1274" s="23" t="str" cm="1">
        <f t="array" ref="I1274">INDEX(Lithologies!$A$2:$M$5657,MATCH(G1274,Lithologies!$A$2:$A$5657&amp;" "&amp;Lithologies!$B$2:$B$5657,0),8)</f>
        <v>Unknown or No Record</v>
      </c>
      <c r="J1274" s="27" t="str" cm="1">
        <f t="array" ref="J1274">INDEX(Lithologies!$A$2:$M$5657,MATCH(G1274,Lithologies!$A$2:$A$5657&amp;" "&amp;Lithologies!$B$2:$B$5657,0),9)</f>
        <v>Unknown or No Record</v>
      </c>
      <c r="K1274" s="1"/>
    </row>
    <row r="1275" spans="7:11" x14ac:dyDescent="0.25">
      <c r="G1275" t="str">
        <v>No Lithology Information Fine To Coarse</v>
      </c>
      <c r="H1275" s="22" t="str" cm="1">
        <f t="array" ref="H1275">INDEX(Lithologies!$A$2:$M$5657,MATCH(G1275,Lithologies!$A$2:$A$5657&amp;" "&amp;Lithologies!$B$2:$B$5657,0),7)</f>
        <v>CHECK</v>
      </c>
      <c r="I1275" s="23" t="str" cm="1">
        <f t="array" ref="I1275">INDEX(Lithologies!$A$2:$M$5657,MATCH(G1275,Lithologies!$A$2:$A$5657&amp;" "&amp;Lithologies!$B$2:$B$5657,0),8)</f>
        <v>Unknown or No Record</v>
      </c>
      <c r="J1275" s="27" t="str" cm="1">
        <f t="array" ref="J1275">INDEX(Lithologies!$A$2:$M$5657,MATCH(G1275,Lithologies!$A$2:$A$5657&amp;" "&amp;Lithologies!$B$2:$B$5657,0),9)</f>
        <v>Unknown or No Record</v>
      </c>
      <c r="K1275" s="1"/>
    </row>
    <row r="1276" spans="7:11" x14ac:dyDescent="0.25">
      <c r="G1276" t="str">
        <v>No Lithology Information Fine To Medium</v>
      </c>
      <c r="H1276" s="22" t="str" cm="1">
        <f t="array" ref="H1276">INDEX(Lithologies!$A$2:$M$5657,MATCH(G1276,Lithologies!$A$2:$A$5657&amp;" "&amp;Lithologies!$B$2:$B$5657,0),7)</f>
        <v>CHECK</v>
      </c>
      <c r="I1276" s="23" t="str" cm="1">
        <f t="array" ref="I1276">INDEX(Lithologies!$A$2:$M$5657,MATCH(G1276,Lithologies!$A$2:$A$5657&amp;" "&amp;Lithologies!$B$2:$B$5657,0),8)</f>
        <v>Unknown or No Record</v>
      </c>
      <c r="J1276" s="27" t="str" cm="1">
        <f t="array" ref="J1276">INDEX(Lithologies!$A$2:$M$5657,MATCH(G1276,Lithologies!$A$2:$A$5657&amp;" "&amp;Lithologies!$B$2:$B$5657,0),9)</f>
        <v>Unknown or No Record</v>
      </c>
      <c r="K1276" s="1"/>
    </row>
    <row r="1277" spans="7:11" x14ac:dyDescent="0.25">
      <c r="G1277" t="str">
        <v>No Lithology Information Fractured</v>
      </c>
      <c r="H1277" s="22" t="str" cm="1">
        <f t="array" ref="H1277">INDEX(Lithologies!$A$2:$M$5657,MATCH(G1277,Lithologies!$A$2:$A$5657&amp;" "&amp;Lithologies!$B$2:$B$5657,0),7)</f>
        <v>CHECK</v>
      </c>
      <c r="I1277" s="23" t="str" cm="1">
        <f t="array" ref="I1277">INDEX(Lithologies!$A$2:$M$5657,MATCH(G1277,Lithologies!$A$2:$A$5657&amp;" "&amp;Lithologies!$B$2:$B$5657,0),8)</f>
        <v>Unknown or No Record</v>
      </c>
      <c r="J1277" s="27" t="str" cm="1">
        <f t="array" ref="J1277">INDEX(Lithologies!$A$2:$M$5657,MATCH(G1277,Lithologies!$A$2:$A$5657&amp;" "&amp;Lithologies!$B$2:$B$5657,0),9)</f>
        <v>Unknown or No Record</v>
      </c>
      <c r="K1277" s="1"/>
    </row>
    <row r="1278" spans="7:11" x14ac:dyDescent="0.25">
      <c r="G1278" t="str">
        <v>No Lithology Information Gravely</v>
      </c>
      <c r="H1278" s="22" t="str" cm="1">
        <f t="array" ref="H1278">INDEX(Lithologies!$A$2:$M$5657,MATCH(G1278,Lithologies!$A$2:$A$5657&amp;" "&amp;Lithologies!$B$2:$B$5657,0),7)</f>
        <v>CHECK</v>
      </c>
      <c r="I1278" s="23" t="str" cm="1">
        <f t="array" ref="I1278">INDEX(Lithologies!$A$2:$M$5657,MATCH(G1278,Lithologies!$A$2:$A$5657&amp;" "&amp;Lithologies!$B$2:$B$5657,0),8)</f>
        <v>Unknown or No Record</v>
      </c>
      <c r="J1278" s="27" t="str" cm="1">
        <f t="array" ref="J1278">INDEX(Lithologies!$A$2:$M$5657,MATCH(G1278,Lithologies!$A$2:$A$5657&amp;" "&amp;Lithologies!$B$2:$B$5657,0),9)</f>
        <v>Unknown or No Record</v>
      </c>
      <c r="K1278" s="1"/>
    </row>
    <row r="1279" spans="7:11" x14ac:dyDescent="0.25">
      <c r="G1279" t="str">
        <v>No Lithology Information Hard</v>
      </c>
      <c r="H1279" s="22" t="str" cm="1">
        <f t="array" ref="H1279">INDEX(Lithologies!$A$2:$M$5657,MATCH(G1279,Lithologies!$A$2:$A$5657&amp;" "&amp;Lithologies!$B$2:$B$5657,0),7)</f>
        <v>CHECK</v>
      </c>
      <c r="I1279" s="23" t="str" cm="1">
        <f t="array" ref="I1279">INDEX(Lithologies!$A$2:$M$5657,MATCH(G1279,Lithologies!$A$2:$A$5657&amp;" "&amp;Lithologies!$B$2:$B$5657,0),8)</f>
        <v>Unknown or No Record</v>
      </c>
      <c r="J1279" s="27" t="str" cm="1">
        <f t="array" ref="J1279">INDEX(Lithologies!$A$2:$M$5657,MATCH(G1279,Lithologies!$A$2:$A$5657&amp;" "&amp;Lithologies!$B$2:$B$5657,0),9)</f>
        <v>Unknown or No Record</v>
      </c>
      <c r="K1279" s="1"/>
    </row>
    <row r="1280" spans="7:11" x14ac:dyDescent="0.25">
      <c r="G1280" t="str">
        <v>No Lithology Information Layered</v>
      </c>
      <c r="H1280" s="22" t="str" cm="1">
        <f t="array" ref="H1280">INDEX(Lithologies!$A$2:$M$5657,MATCH(G1280,Lithologies!$A$2:$A$5657&amp;" "&amp;Lithologies!$B$2:$B$5657,0),7)</f>
        <v>CHECK</v>
      </c>
      <c r="I1280" s="23" t="str" cm="1">
        <f t="array" ref="I1280">INDEX(Lithologies!$A$2:$M$5657,MATCH(G1280,Lithologies!$A$2:$A$5657&amp;" "&amp;Lithologies!$B$2:$B$5657,0),8)</f>
        <v>Unknown or No Record</v>
      </c>
      <c r="J1280" s="27" t="str" cm="1">
        <f t="array" ref="J1280">INDEX(Lithologies!$A$2:$M$5657,MATCH(G1280,Lithologies!$A$2:$A$5657&amp;" "&amp;Lithologies!$B$2:$B$5657,0),9)</f>
        <v>Unknown or No Record</v>
      </c>
      <c r="K1280" s="1"/>
    </row>
    <row r="1281" spans="7:11" x14ac:dyDescent="0.25">
      <c r="G1281" t="str">
        <v>No Lithology Information Medium</v>
      </c>
      <c r="H1281" s="22" t="str" cm="1">
        <f t="array" ref="H1281">INDEX(Lithologies!$A$2:$M$5657,MATCH(G1281,Lithologies!$A$2:$A$5657&amp;" "&amp;Lithologies!$B$2:$B$5657,0),7)</f>
        <v>CHECK</v>
      </c>
      <c r="I1281" s="23" t="str" cm="1">
        <f t="array" ref="I1281">INDEX(Lithologies!$A$2:$M$5657,MATCH(G1281,Lithologies!$A$2:$A$5657&amp;" "&amp;Lithologies!$B$2:$B$5657,0),8)</f>
        <v>Unknown or No Record</v>
      </c>
      <c r="J1281" s="27" t="str" cm="1">
        <f t="array" ref="J1281">INDEX(Lithologies!$A$2:$M$5657,MATCH(G1281,Lithologies!$A$2:$A$5657&amp;" "&amp;Lithologies!$B$2:$B$5657,0),9)</f>
        <v>Unknown or No Record</v>
      </c>
      <c r="K1281" s="1"/>
    </row>
    <row r="1282" spans="7:11" x14ac:dyDescent="0.25">
      <c r="G1282" t="str">
        <v>No Lithology Information Medium To Coarse</v>
      </c>
      <c r="H1282" s="22" t="str" cm="1">
        <f t="array" ref="H1282">INDEX(Lithologies!$A$2:$M$5657,MATCH(G1282,Lithologies!$A$2:$A$5657&amp;" "&amp;Lithologies!$B$2:$B$5657,0),7)</f>
        <v>CHECK</v>
      </c>
      <c r="I1282" s="23" t="str" cm="1">
        <f t="array" ref="I1282">INDEX(Lithologies!$A$2:$M$5657,MATCH(G1282,Lithologies!$A$2:$A$5657&amp;" "&amp;Lithologies!$B$2:$B$5657,0),8)</f>
        <v>Unknown or No Record</v>
      </c>
      <c r="J1282" s="27" t="str" cm="1">
        <f t="array" ref="J1282">INDEX(Lithologies!$A$2:$M$5657,MATCH(G1282,Lithologies!$A$2:$A$5657&amp;" "&amp;Lithologies!$B$2:$B$5657,0),9)</f>
        <v>Unknown or No Record</v>
      </c>
      <c r="K1282" s="1"/>
    </row>
    <row r="1283" spans="7:11" x14ac:dyDescent="0.25">
      <c r="G1283" t="str">
        <v>No Lithology Information Organic</v>
      </c>
      <c r="H1283" s="22" t="str" cm="1">
        <f t="array" ref="H1283">INDEX(Lithologies!$A$2:$M$5657,MATCH(G1283,Lithologies!$A$2:$A$5657&amp;" "&amp;Lithologies!$B$2:$B$5657,0),7)</f>
        <v>CHECK</v>
      </c>
      <c r="I1283" s="23" t="str" cm="1">
        <f t="array" ref="I1283">INDEX(Lithologies!$A$2:$M$5657,MATCH(G1283,Lithologies!$A$2:$A$5657&amp;" "&amp;Lithologies!$B$2:$B$5657,0),8)</f>
        <v>Unknown or No Record</v>
      </c>
      <c r="J1283" s="27" t="str" cm="1">
        <f t="array" ref="J1283">INDEX(Lithologies!$A$2:$M$5657,MATCH(G1283,Lithologies!$A$2:$A$5657&amp;" "&amp;Lithologies!$B$2:$B$5657,0),9)</f>
        <v>Unknown or No Record</v>
      </c>
      <c r="K1283" s="1"/>
    </row>
    <row r="1284" spans="7:11" x14ac:dyDescent="0.25">
      <c r="G1284" t="str">
        <v>No Lithology Information Porous</v>
      </c>
      <c r="H1284" s="22" t="str" cm="1">
        <f t="array" ref="H1284">INDEX(Lithologies!$A$2:$M$5657,MATCH(G1284,Lithologies!$A$2:$A$5657&amp;" "&amp;Lithologies!$B$2:$B$5657,0),7)</f>
        <v>CHECK</v>
      </c>
      <c r="I1284" s="23" t="str" cm="1">
        <f t="array" ref="I1284">INDEX(Lithologies!$A$2:$M$5657,MATCH(G1284,Lithologies!$A$2:$A$5657&amp;" "&amp;Lithologies!$B$2:$B$5657,0),8)</f>
        <v>Unknown or No Record</v>
      </c>
      <c r="J1284" s="27" t="str" cm="1">
        <f t="array" ref="J1284">INDEX(Lithologies!$A$2:$M$5657,MATCH(G1284,Lithologies!$A$2:$A$5657&amp;" "&amp;Lithologies!$B$2:$B$5657,0),9)</f>
        <v>Unknown or No Record</v>
      </c>
      <c r="K1284" s="1"/>
    </row>
    <row r="1285" spans="7:11" x14ac:dyDescent="0.25">
      <c r="G1285" t="str">
        <v>No Lithology Information Sandy</v>
      </c>
      <c r="H1285" s="22" t="str" cm="1">
        <f t="array" ref="H1285">INDEX(Lithologies!$A$2:$M$5657,MATCH(G1285,Lithologies!$A$2:$A$5657&amp;" "&amp;Lithologies!$B$2:$B$5657,0),7)</f>
        <v>CHECK</v>
      </c>
      <c r="I1285" s="23" t="str" cm="1">
        <f t="array" ref="I1285">INDEX(Lithologies!$A$2:$M$5657,MATCH(G1285,Lithologies!$A$2:$A$5657&amp;" "&amp;Lithologies!$B$2:$B$5657,0),8)</f>
        <v>Unknown or No Record</v>
      </c>
      <c r="J1285" s="27" t="str" cm="1">
        <f t="array" ref="J1285">INDEX(Lithologies!$A$2:$M$5657,MATCH(G1285,Lithologies!$A$2:$A$5657&amp;" "&amp;Lithologies!$B$2:$B$5657,0),9)</f>
        <v>Unknown or No Record</v>
      </c>
      <c r="K1285" s="1"/>
    </row>
    <row r="1286" spans="7:11" x14ac:dyDescent="0.25">
      <c r="G1286" t="str">
        <v>No Lithology Information Soft</v>
      </c>
      <c r="H1286" s="22" t="str" cm="1">
        <f t="array" ref="H1286">INDEX(Lithologies!$A$2:$M$5657,MATCH(G1286,Lithologies!$A$2:$A$5657&amp;" "&amp;Lithologies!$B$2:$B$5657,0),7)</f>
        <v>CHECK</v>
      </c>
      <c r="I1286" s="23" t="str" cm="1">
        <f t="array" ref="I1286">INDEX(Lithologies!$A$2:$M$5657,MATCH(G1286,Lithologies!$A$2:$A$5657&amp;" "&amp;Lithologies!$B$2:$B$5657,0),8)</f>
        <v>Unknown or No Record</v>
      </c>
      <c r="J1286" s="27" t="str" cm="1">
        <f t="array" ref="J1286">INDEX(Lithologies!$A$2:$M$5657,MATCH(G1286,Lithologies!$A$2:$A$5657&amp;" "&amp;Lithologies!$B$2:$B$5657,0),9)</f>
        <v>Unknown or No Record</v>
      </c>
      <c r="K1286" s="1"/>
    </row>
    <row r="1287" spans="7:11" x14ac:dyDescent="0.25">
      <c r="G1287" t="str">
        <v>No Lithology Information Sticky</v>
      </c>
      <c r="H1287" s="22" t="str" cm="1">
        <f t="array" ref="H1287">INDEX(Lithologies!$A$2:$M$5657,MATCH(G1287,Lithologies!$A$2:$A$5657&amp;" "&amp;Lithologies!$B$2:$B$5657,0),7)</f>
        <v>CHECK</v>
      </c>
      <c r="I1287" s="23" t="str" cm="1">
        <f t="array" ref="I1287">INDEX(Lithologies!$A$2:$M$5657,MATCH(G1287,Lithologies!$A$2:$A$5657&amp;" "&amp;Lithologies!$B$2:$B$5657,0),8)</f>
        <v>Unknown or No Record</v>
      </c>
      <c r="J1287" s="27" t="str" cm="1">
        <f t="array" ref="J1287">INDEX(Lithologies!$A$2:$M$5657,MATCH(G1287,Lithologies!$A$2:$A$5657&amp;" "&amp;Lithologies!$B$2:$B$5657,0),9)</f>
        <v>Unknown or No Record</v>
      </c>
      <c r="K1287" s="1"/>
    </row>
    <row r="1288" spans="7:11" x14ac:dyDescent="0.25">
      <c r="G1288" t="str">
        <v>No Lithology Information Strips</v>
      </c>
      <c r="H1288" s="22" t="str" cm="1">
        <f t="array" ref="H1288">INDEX(Lithologies!$A$2:$M$5657,MATCH(G1288,Lithologies!$A$2:$A$5657&amp;" "&amp;Lithologies!$B$2:$B$5657,0),7)</f>
        <v>CHECK</v>
      </c>
      <c r="I1288" s="23" t="str" cm="1">
        <f t="array" ref="I1288">INDEX(Lithologies!$A$2:$M$5657,MATCH(G1288,Lithologies!$A$2:$A$5657&amp;" "&amp;Lithologies!$B$2:$B$5657,0),8)</f>
        <v>Unknown or No Record</v>
      </c>
      <c r="J1288" s="27" t="str" cm="1">
        <f t="array" ref="J1288">INDEX(Lithologies!$A$2:$M$5657,MATCH(G1288,Lithologies!$A$2:$A$5657&amp;" "&amp;Lithologies!$B$2:$B$5657,0),9)</f>
        <v>Unknown or No Record</v>
      </c>
      <c r="K1288" s="1"/>
    </row>
    <row r="1289" spans="7:11" x14ac:dyDescent="0.25">
      <c r="G1289" t="str">
        <v>No Lithology Information Very Fine</v>
      </c>
      <c r="H1289" s="22" t="str" cm="1">
        <f t="array" ref="H1289">INDEX(Lithologies!$A$2:$M$5657,MATCH(G1289,Lithologies!$A$2:$A$5657&amp;" "&amp;Lithologies!$B$2:$B$5657,0),7)</f>
        <v>CHECK</v>
      </c>
      <c r="I1289" s="23" t="str" cm="1">
        <f t="array" ref="I1289">INDEX(Lithologies!$A$2:$M$5657,MATCH(G1289,Lithologies!$A$2:$A$5657&amp;" "&amp;Lithologies!$B$2:$B$5657,0),8)</f>
        <v>Unknown or No Record</v>
      </c>
      <c r="J1289" s="27" t="str" cm="1">
        <f t="array" ref="J1289">INDEX(Lithologies!$A$2:$M$5657,MATCH(G1289,Lithologies!$A$2:$A$5657&amp;" "&amp;Lithologies!$B$2:$B$5657,0),9)</f>
        <v>Unknown or No Record</v>
      </c>
      <c r="K1289" s="1"/>
    </row>
    <row r="1290" spans="7:11" x14ac:dyDescent="0.25">
      <c r="G1290" t="str">
        <v>No Lithology Information Very Fine-Fine</v>
      </c>
      <c r="H1290" s="22" t="str" cm="1">
        <f t="array" ref="H1290">INDEX(Lithologies!$A$2:$M$5657,MATCH(G1290,Lithologies!$A$2:$A$5657&amp;" "&amp;Lithologies!$B$2:$B$5657,0),7)</f>
        <v>CHECK</v>
      </c>
      <c r="I1290" s="23" t="str" cm="1">
        <f t="array" ref="I1290">INDEX(Lithologies!$A$2:$M$5657,MATCH(G1290,Lithologies!$A$2:$A$5657&amp;" "&amp;Lithologies!$B$2:$B$5657,0),8)</f>
        <v>Unknown or No Record</v>
      </c>
      <c r="J1290" s="27" t="str" cm="1">
        <f t="array" ref="J1290">INDEX(Lithologies!$A$2:$M$5657,MATCH(G1290,Lithologies!$A$2:$A$5657&amp;" "&amp;Lithologies!$B$2:$B$5657,0),9)</f>
        <v>Unknown or No Record</v>
      </c>
      <c r="K1290" s="1"/>
    </row>
    <row r="1291" spans="7:11" x14ac:dyDescent="0.25">
      <c r="G1291" t="str">
        <v>No Lithology Information Very Hard</v>
      </c>
      <c r="H1291" s="22" t="str" cm="1">
        <f t="array" ref="H1291">INDEX(Lithologies!$A$2:$M$5657,MATCH(G1291,Lithologies!$A$2:$A$5657&amp;" "&amp;Lithologies!$B$2:$B$5657,0),7)</f>
        <v>CHECK</v>
      </c>
      <c r="I1291" s="23" t="str" cm="1">
        <f t="array" ref="I1291">INDEX(Lithologies!$A$2:$M$5657,MATCH(G1291,Lithologies!$A$2:$A$5657&amp;" "&amp;Lithologies!$B$2:$B$5657,0),8)</f>
        <v>Unknown or No Record</v>
      </c>
      <c r="J1291" s="27" t="str" cm="1">
        <f t="array" ref="J1291">INDEX(Lithologies!$A$2:$M$5657,MATCH(G1291,Lithologies!$A$2:$A$5657&amp;" "&amp;Lithologies!$B$2:$B$5657,0),9)</f>
        <v>Unknown or No Record</v>
      </c>
      <c r="K1291" s="1"/>
    </row>
    <row r="1292" spans="7:11" x14ac:dyDescent="0.25">
      <c r="G1292" t="str">
        <v>No Lithology Information W/Clay</v>
      </c>
      <c r="H1292" s="22" t="str" cm="1">
        <f t="array" ref="H1292">INDEX(Lithologies!$A$2:$M$5657,MATCH(G1292,Lithologies!$A$2:$A$5657&amp;" "&amp;Lithologies!$B$2:$B$5657,0),7)</f>
        <v>CHECK</v>
      </c>
      <c r="I1292" s="23" t="str" cm="1">
        <f t="array" ref="I1292">INDEX(Lithologies!$A$2:$M$5657,MATCH(G1292,Lithologies!$A$2:$A$5657&amp;" "&amp;Lithologies!$B$2:$B$5657,0),8)</f>
        <v>Unknown or No Record</v>
      </c>
      <c r="J1292" s="27" t="str" cm="1">
        <f t="array" ref="J1292">INDEX(Lithologies!$A$2:$M$5657,MATCH(G1292,Lithologies!$A$2:$A$5657&amp;" "&amp;Lithologies!$B$2:$B$5657,0),9)</f>
        <v>Unknown or No Record</v>
      </c>
      <c r="K1292" s="1"/>
    </row>
    <row r="1293" spans="7:11" x14ac:dyDescent="0.25">
      <c r="G1293" t="str">
        <v>No Lithology Information W/Coal</v>
      </c>
      <c r="H1293" s="22" t="str" cm="1">
        <f t="array" ref="H1293">INDEX(Lithologies!$A$2:$M$5657,MATCH(G1293,Lithologies!$A$2:$A$5657&amp;" "&amp;Lithologies!$B$2:$B$5657,0),7)</f>
        <v>CHECK</v>
      </c>
      <c r="I1293" s="23" t="str" cm="1">
        <f t="array" ref="I1293">INDEX(Lithologies!$A$2:$M$5657,MATCH(G1293,Lithologies!$A$2:$A$5657&amp;" "&amp;Lithologies!$B$2:$B$5657,0),8)</f>
        <v>Unknown or No Record</v>
      </c>
      <c r="J1293" s="27" t="str" cm="1">
        <f t="array" ref="J1293">INDEX(Lithologies!$A$2:$M$5657,MATCH(G1293,Lithologies!$A$2:$A$5657&amp;" "&amp;Lithologies!$B$2:$B$5657,0),9)</f>
        <v>Unknown or No Record</v>
      </c>
      <c r="K1293" s="1"/>
    </row>
    <row r="1294" spans="7:11" x14ac:dyDescent="0.25">
      <c r="G1294" t="str">
        <v>No Lithology Information W/Pyrite</v>
      </c>
      <c r="H1294" s="22" t="str" cm="1">
        <f t="array" ref="H1294">INDEX(Lithologies!$A$2:$M$5657,MATCH(G1294,Lithologies!$A$2:$A$5657&amp;" "&amp;Lithologies!$B$2:$B$5657,0),7)</f>
        <v>CHECK</v>
      </c>
      <c r="I1294" s="23" t="str" cm="1">
        <f t="array" ref="I1294">INDEX(Lithologies!$A$2:$M$5657,MATCH(G1294,Lithologies!$A$2:$A$5657&amp;" "&amp;Lithologies!$B$2:$B$5657,0),8)</f>
        <v>Unknown or No Record</v>
      </c>
      <c r="J1294" s="27" t="str" cm="1">
        <f t="array" ref="J1294">INDEX(Lithologies!$A$2:$M$5657,MATCH(G1294,Lithologies!$A$2:$A$5657&amp;" "&amp;Lithologies!$B$2:$B$5657,0),9)</f>
        <v>Unknown or No Record</v>
      </c>
      <c r="K1294" s="1"/>
    </row>
    <row r="1295" spans="7:11" x14ac:dyDescent="0.25">
      <c r="G1295" t="str">
        <v>No Lithology Information W/Sand</v>
      </c>
      <c r="H1295" s="22" t="str" cm="1">
        <f t="array" ref="H1295">INDEX(Lithologies!$A$2:$M$5657,MATCH(G1295,Lithologies!$A$2:$A$5657&amp;" "&amp;Lithologies!$B$2:$B$5657,0),7)</f>
        <v>CHECK</v>
      </c>
      <c r="I1295" s="23" t="str" cm="1">
        <f t="array" ref="I1295">INDEX(Lithologies!$A$2:$M$5657,MATCH(G1295,Lithologies!$A$2:$A$5657&amp;" "&amp;Lithologies!$B$2:$B$5657,0),8)</f>
        <v>Unknown or No Record</v>
      </c>
      <c r="J1295" s="27" t="str" cm="1">
        <f t="array" ref="J1295">INDEX(Lithologies!$A$2:$M$5657,MATCH(G1295,Lithologies!$A$2:$A$5657&amp;" "&amp;Lithologies!$B$2:$B$5657,0),9)</f>
        <v>Unknown or No Record</v>
      </c>
      <c r="K1295" s="1"/>
    </row>
    <row r="1296" spans="7:11" x14ac:dyDescent="0.25">
      <c r="G1296" t="str">
        <v>No Lithology Information W/Shale</v>
      </c>
      <c r="H1296" s="22" t="str" cm="1">
        <f t="array" ref="H1296">INDEX(Lithologies!$A$2:$M$5657,MATCH(G1296,Lithologies!$A$2:$A$5657&amp;" "&amp;Lithologies!$B$2:$B$5657,0),7)</f>
        <v>CHECK</v>
      </c>
      <c r="I1296" s="23" t="str" cm="1">
        <f t="array" ref="I1296">INDEX(Lithologies!$A$2:$M$5657,MATCH(G1296,Lithologies!$A$2:$A$5657&amp;" "&amp;Lithologies!$B$2:$B$5657,0),8)</f>
        <v>Unknown or No Record</v>
      </c>
      <c r="J1296" s="27" t="str" cm="1">
        <f t="array" ref="J1296">INDEX(Lithologies!$A$2:$M$5657,MATCH(G1296,Lithologies!$A$2:$A$5657&amp;" "&amp;Lithologies!$B$2:$B$5657,0),9)</f>
        <v>Unknown or No Record</v>
      </c>
      <c r="K1296" s="1"/>
    </row>
    <row r="1297" spans="7:11" x14ac:dyDescent="0.25">
      <c r="G1297" t="str">
        <v>No Lithology Information Water Bearing</v>
      </c>
      <c r="H1297" s="22" t="str" cm="1">
        <f t="array" ref="H1297">INDEX(Lithologies!$A$2:$M$5657,MATCH(G1297,Lithologies!$A$2:$A$5657&amp;" "&amp;Lithologies!$B$2:$B$5657,0),7)</f>
        <v>CHECK</v>
      </c>
      <c r="I1297" s="23" t="str" cm="1">
        <f t="array" ref="I1297">INDEX(Lithologies!$A$2:$M$5657,MATCH(G1297,Lithologies!$A$2:$A$5657&amp;" "&amp;Lithologies!$B$2:$B$5657,0),8)</f>
        <v>Unknown or No Record</v>
      </c>
      <c r="J1297" s="27" t="str" cm="1">
        <f t="array" ref="J1297">INDEX(Lithologies!$A$2:$M$5657,MATCH(G1297,Lithologies!$A$2:$A$5657&amp;" "&amp;Lithologies!$B$2:$B$5657,0),9)</f>
        <v>Unknown or No Record</v>
      </c>
      <c r="K1297" s="1"/>
    </row>
    <row r="1298" spans="7:11" x14ac:dyDescent="0.25">
      <c r="G1298" t="str">
        <v>No Lithology Information Wet/Moist</v>
      </c>
      <c r="H1298" s="22" t="str" cm="1">
        <f t="array" ref="H1298">INDEX(Lithologies!$A$2:$M$5657,MATCH(G1298,Lithologies!$A$2:$A$5657&amp;" "&amp;Lithologies!$B$2:$B$5657,0),7)</f>
        <v>CHECK</v>
      </c>
      <c r="I1298" s="23" t="str" cm="1">
        <f t="array" ref="I1298">INDEX(Lithologies!$A$2:$M$5657,MATCH(G1298,Lithologies!$A$2:$A$5657&amp;" "&amp;Lithologies!$B$2:$B$5657,0),8)</f>
        <v>Unknown or No Record</v>
      </c>
      <c r="J1298" s="27" t="str" cm="1">
        <f t="array" ref="J1298">INDEX(Lithologies!$A$2:$M$5657,MATCH(G1298,Lithologies!$A$2:$A$5657&amp;" "&amp;Lithologies!$B$2:$B$5657,0),9)</f>
        <v>Unknown or No Record</v>
      </c>
      <c r="K1298" s="1"/>
    </row>
    <row r="1299" spans="7:11" x14ac:dyDescent="0.25">
      <c r="G1299" t="str">
        <v>No Lithology Information Wood</v>
      </c>
      <c r="H1299" s="22" t="str" cm="1">
        <f t="array" ref="H1299">INDEX(Lithologies!$A$2:$M$5657,MATCH(G1299,Lithologies!$A$2:$A$5657&amp;" "&amp;Lithologies!$B$2:$B$5657,0),7)</f>
        <v>CHECK</v>
      </c>
      <c r="I1299" s="23" t="str" cm="1">
        <f t="array" ref="I1299">INDEX(Lithologies!$A$2:$M$5657,MATCH(G1299,Lithologies!$A$2:$A$5657&amp;" "&amp;Lithologies!$B$2:$B$5657,0),8)</f>
        <v>Unknown or No Record</v>
      </c>
      <c r="J1299" s="27" t="str" cm="1">
        <f t="array" ref="J1299">INDEX(Lithologies!$A$2:$M$5657,MATCH(G1299,Lithologies!$A$2:$A$5657&amp;" "&amp;Lithologies!$B$2:$B$5657,0),9)</f>
        <v>Unknown or No Record</v>
      </c>
      <c r="K1299" s="1"/>
    </row>
    <row r="1300" spans="7:11" x14ac:dyDescent="0.25">
      <c r="G1300" t="str">
        <v>No Log Coarse</v>
      </c>
      <c r="H1300" s="22" t="str" cm="1">
        <f t="array" ref="H1300">INDEX(Lithologies!$A$2:$M$5657,MATCH(G1300,Lithologies!$A$2:$A$5657&amp;" "&amp;Lithologies!$B$2:$B$5657,0),7)</f>
        <v>CHECK</v>
      </c>
      <c r="I1300" s="23" t="str" cm="1">
        <f t="array" ref="I1300">INDEX(Lithologies!$A$2:$M$5657,MATCH(G1300,Lithologies!$A$2:$A$5657&amp;" "&amp;Lithologies!$B$2:$B$5657,0),8)</f>
        <v>Unknown or No Record</v>
      </c>
      <c r="J1300" s="27" t="str" cm="1">
        <f t="array" ref="J1300">INDEX(Lithologies!$A$2:$M$5657,MATCH(G1300,Lithologies!$A$2:$A$5657&amp;" "&amp;Lithologies!$B$2:$B$5657,0),9)</f>
        <v>Unknown or No Record</v>
      </c>
      <c r="K1300" s="1"/>
    </row>
    <row r="1301" spans="7:11" x14ac:dyDescent="0.25">
      <c r="G1301" t="str">
        <v>No Log Fine To Medium</v>
      </c>
      <c r="H1301" s="22" t="str" cm="1">
        <f t="array" ref="H1301">INDEX(Lithologies!$A$2:$M$5657,MATCH(G1301,Lithologies!$A$2:$A$5657&amp;" "&amp;Lithologies!$B$2:$B$5657,0),7)</f>
        <v>CHECK</v>
      </c>
      <c r="I1301" s="23" t="str" cm="1">
        <f t="array" ref="I1301">INDEX(Lithologies!$A$2:$M$5657,MATCH(G1301,Lithologies!$A$2:$A$5657&amp;" "&amp;Lithologies!$B$2:$B$5657,0),8)</f>
        <v>Unknown or No Record</v>
      </c>
      <c r="J1301" s="27" t="str" cm="1">
        <f t="array" ref="J1301">INDEX(Lithologies!$A$2:$M$5657,MATCH(G1301,Lithologies!$A$2:$A$5657&amp;" "&amp;Lithologies!$B$2:$B$5657,0),9)</f>
        <v>Unknown or No Record</v>
      </c>
      <c r="K1301" s="1"/>
    </row>
    <row r="1302" spans="7:11" x14ac:dyDescent="0.25">
      <c r="G1302" t="str">
        <v>No Log Gravely</v>
      </c>
      <c r="H1302" s="22" t="str" cm="1">
        <f t="array" ref="H1302">INDEX(Lithologies!$A$2:$M$5657,MATCH(G1302,Lithologies!$A$2:$A$5657&amp;" "&amp;Lithologies!$B$2:$B$5657,0),7)</f>
        <v>CHECK</v>
      </c>
      <c r="I1302" s="23" t="str" cm="1">
        <f t="array" ref="I1302">INDEX(Lithologies!$A$2:$M$5657,MATCH(G1302,Lithologies!$A$2:$A$5657&amp;" "&amp;Lithologies!$B$2:$B$5657,0),8)</f>
        <v>Unknown or No Record</v>
      </c>
      <c r="J1302" s="27" t="str" cm="1">
        <f t="array" ref="J1302">INDEX(Lithologies!$A$2:$M$5657,MATCH(G1302,Lithologies!$A$2:$A$5657&amp;" "&amp;Lithologies!$B$2:$B$5657,0),9)</f>
        <v>Unknown or No Record</v>
      </c>
      <c r="K1302" s="1"/>
    </row>
    <row r="1303" spans="7:11" x14ac:dyDescent="0.25">
      <c r="G1303" t="str">
        <v>No Log Hard</v>
      </c>
      <c r="H1303" s="22" t="str" cm="1">
        <f t="array" ref="H1303">INDEX(Lithologies!$A$2:$M$5657,MATCH(G1303,Lithologies!$A$2:$A$5657&amp;" "&amp;Lithologies!$B$2:$B$5657,0),7)</f>
        <v>CHECK</v>
      </c>
      <c r="I1303" s="23" t="str" cm="1">
        <f t="array" ref="I1303">INDEX(Lithologies!$A$2:$M$5657,MATCH(G1303,Lithologies!$A$2:$A$5657&amp;" "&amp;Lithologies!$B$2:$B$5657,0),8)</f>
        <v>Unknown or No Record</v>
      </c>
      <c r="J1303" s="27" t="str" cm="1">
        <f t="array" ref="J1303">INDEX(Lithologies!$A$2:$M$5657,MATCH(G1303,Lithologies!$A$2:$A$5657&amp;" "&amp;Lithologies!$B$2:$B$5657,0),9)</f>
        <v>Unknown or No Record</v>
      </c>
      <c r="K1303" s="1"/>
    </row>
    <row r="1304" spans="7:11" x14ac:dyDescent="0.25">
      <c r="G1304" t="str">
        <v>No Log Medium</v>
      </c>
      <c r="H1304" s="22" t="str" cm="1">
        <f t="array" ref="H1304">INDEX(Lithologies!$A$2:$M$5657,MATCH(G1304,Lithologies!$A$2:$A$5657&amp;" "&amp;Lithologies!$B$2:$B$5657,0),7)</f>
        <v>CHECK</v>
      </c>
      <c r="I1304" s="23" t="str" cm="1">
        <f t="array" ref="I1304">INDEX(Lithologies!$A$2:$M$5657,MATCH(G1304,Lithologies!$A$2:$A$5657&amp;" "&amp;Lithologies!$B$2:$B$5657,0),8)</f>
        <v>Unknown or No Record</v>
      </c>
      <c r="J1304" s="27" t="str" cm="1">
        <f t="array" ref="J1304">INDEX(Lithologies!$A$2:$M$5657,MATCH(G1304,Lithologies!$A$2:$A$5657&amp;" "&amp;Lithologies!$B$2:$B$5657,0),9)</f>
        <v>Unknown or No Record</v>
      </c>
      <c r="K1304" s="1"/>
    </row>
    <row r="1305" spans="7:11" x14ac:dyDescent="0.25">
      <c r="G1305" t="str">
        <v>No Log Silty</v>
      </c>
      <c r="H1305" s="22" t="str" cm="1">
        <f t="array" ref="H1305">INDEX(Lithologies!$A$2:$M$5657,MATCH(G1305,Lithologies!$A$2:$A$5657&amp;" "&amp;Lithologies!$B$2:$B$5657,0),7)</f>
        <v>CHECK</v>
      </c>
      <c r="I1305" s="23" t="str" cm="1">
        <f t="array" ref="I1305">INDEX(Lithologies!$A$2:$M$5657,MATCH(G1305,Lithologies!$A$2:$A$5657&amp;" "&amp;Lithologies!$B$2:$B$5657,0),8)</f>
        <v>Unknown or No Record</v>
      </c>
      <c r="J1305" s="27" t="str" cm="1">
        <f t="array" ref="J1305">INDEX(Lithologies!$A$2:$M$5657,MATCH(G1305,Lithologies!$A$2:$A$5657&amp;" "&amp;Lithologies!$B$2:$B$5657,0),9)</f>
        <v>Unknown or No Record</v>
      </c>
      <c r="K1305" s="1"/>
    </row>
    <row r="1306" spans="7:11" x14ac:dyDescent="0.25">
      <c r="G1306" t="str">
        <v>No Log W/Sand</v>
      </c>
      <c r="H1306" s="22" t="str" cm="1">
        <f t="array" ref="H1306">INDEX(Lithologies!$A$2:$M$5657,MATCH(G1306,Lithologies!$A$2:$A$5657&amp;" "&amp;Lithologies!$B$2:$B$5657,0),7)</f>
        <v>CHECK</v>
      </c>
      <c r="I1306" s="23" t="str" cm="1">
        <f t="array" ref="I1306">INDEX(Lithologies!$A$2:$M$5657,MATCH(G1306,Lithologies!$A$2:$A$5657&amp;" "&amp;Lithologies!$B$2:$B$5657,0),8)</f>
        <v>Unknown or No Record</v>
      </c>
      <c r="J1306" s="27" t="str" cm="1">
        <f t="array" ref="J1306">INDEX(Lithologies!$A$2:$M$5657,MATCH(G1306,Lithologies!$A$2:$A$5657&amp;" "&amp;Lithologies!$B$2:$B$5657,0),9)</f>
        <v>Unknown or No Record</v>
      </c>
      <c r="K1306" s="1"/>
    </row>
    <row r="1307" spans="7:11" x14ac:dyDescent="0.25">
      <c r="G1307" t="str">
        <v>No Log Water Bearing</v>
      </c>
      <c r="H1307" s="22" t="str" cm="1">
        <f t="array" ref="H1307">INDEX(Lithologies!$A$2:$M$5657,MATCH(G1307,Lithologies!$A$2:$A$5657&amp;" "&amp;Lithologies!$B$2:$B$5657,0),7)</f>
        <v>CHECK</v>
      </c>
      <c r="I1307" s="23" t="str" cm="1">
        <f t="array" ref="I1307">INDEX(Lithologies!$A$2:$M$5657,MATCH(G1307,Lithologies!$A$2:$A$5657&amp;" "&amp;Lithologies!$B$2:$B$5657,0),8)</f>
        <v>Unknown or No Record</v>
      </c>
      <c r="J1307" s="27" t="str" cm="1">
        <f t="array" ref="J1307">INDEX(Lithologies!$A$2:$M$5657,MATCH(G1307,Lithologies!$A$2:$A$5657&amp;" "&amp;Lithologies!$B$2:$B$5657,0),9)</f>
        <v>Unknown or No Record</v>
      </c>
      <c r="K1307" s="1"/>
    </row>
    <row r="1308" spans="7:11" x14ac:dyDescent="0.25">
      <c r="G1308" t="str">
        <v>No Log Wood</v>
      </c>
      <c r="H1308" s="22" t="str" cm="1">
        <f t="array" ref="H1308">INDEX(Lithologies!$A$2:$M$5657,MATCH(G1308,Lithologies!$A$2:$A$5657&amp;" "&amp;Lithologies!$B$2:$B$5657,0),7)</f>
        <v>CHECK</v>
      </c>
      <c r="I1308" s="23" t="str" cm="1">
        <f t="array" ref="I1308">INDEX(Lithologies!$A$2:$M$5657,MATCH(G1308,Lithologies!$A$2:$A$5657&amp;" "&amp;Lithologies!$B$2:$B$5657,0),8)</f>
        <v>Unknown or No Record</v>
      </c>
      <c r="J1308" s="27" t="str" cm="1">
        <f t="array" ref="J1308">INDEX(Lithologies!$A$2:$M$5657,MATCH(G1308,Lithologies!$A$2:$A$5657&amp;" "&amp;Lithologies!$B$2:$B$5657,0),9)</f>
        <v>Unknown or No Record</v>
      </c>
      <c r="K1308" s="1"/>
    </row>
    <row r="1309" spans="7:11" x14ac:dyDescent="0.25">
      <c r="G1309" t="str">
        <v>Peat Clayey</v>
      </c>
      <c r="H1309" s="22" t="str" cm="1">
        <f t="array" ref="H1309">INDEX(Lithologies!$A$2:$M$5657,MATCH(G1309,Lithologies!$A$2:$A$5657&amp;" "&amp;Lithologies!$B$2:$B$5657,0),7)</f>
        <v>CHECK</v>
      </c>
      <c r="I1309" s="23" t="str" cm="1">
        <f t="array" ref="I1309">INDEX(Lithologies!$A$2:$M$5657,MATCH(G1309,Lithologies!$A$2:$A$5657&amp;" "&amp;Lithologies!$B$2:$B$5657,0),8)</f>
        <v>Organics</v>
      </c>
      <c r="J1309" s="27" t="str" cm="1">
        <f t="array" ref="J1309">INDEX(Lithologies!$A$2:$M$5657,MATCH(G1309,Lithologies!$A$2:$A$5657&amp;" "&amp;Lithologies!$B$2:$B$5657,0),9)</f>
        <v>Organics</v>
      </c>
      <c r="K1309" s="1"/>
    </row>
    <row r="1310" spans="7:11" x14ac:dyDescent="0.25">
      <c r="G1310" t="str">
        <v>Peat Dry</v>
      </c>
      <c r="H1310" s="22" t="str" cm="1">
        <f t="array" ref="H1310">INDEX(Lithologies!$A$2:$M$5657,MATCH(G1310,Lithologies!$A$2:$A$5657&amp;" "&amp;Lithologies!$B$2:$B$5657,0),7)</f>
        <v>CHECK</v>
      </c>
      <c r="I1310" s="23" t="str" cm="1">
        <f t="array" ref="I1310">INDEX(Lithologies!$A$2:$M$5657,MATCH(G1310,Lithologies!$A$2:$A$5657&amp;" "&amp;Lithologies!$B$2:$B$5657,0),8)</f>
        <v>Organics</v>
      </c>
      <c r="J1310" s="27" t="str" cm="1">
        <f t="array" ref="J1310">INDEX(Lithologies!$A$2:$M$5657,MATCH(G1310,Lithologies!$A$2:$A$5657&amp;" "&amp;Lithologies!$B$2:$B$5657,0),9)</f>
        <v>Organics</v>
      </c>
      <c r="K1310" s="1"/>
    </row>
    <row r="1311" spans="7:11" x14ac:dyDescent="0.25">
      <c r="G1311" t="str">
        <v>Peat Fill</v>
      </c>
      <c r="H1311" s="22" t="str" cm="1">
        <f t="array" ref="H1311">INDEX(Lithologies!$A$2:$M$5657,MATCH(G1311,Lithologies!$A$2:$A$5657&amp;" "&amp;Lithologies!$B$2:$B$5657,0),7)</f>
        <v>CHECK</v>
      </c>
      <c r="I1311" s="23" t="str" cm="1">
        <f t="array" ref="I1311">INDEX(Lithologies!$A$2:$M$5657,MATCH(G1311,Lithologies!$A$2:$A$5657&amp;" "&amp;Lithologies!$B$2:$B$5657,0),8)</f>
        <v>Unknown or No Record</v>
      </c>
      <c r="J1311" s="27" t="str" cm="1">
        <f t="array" ref="J1311">INDEX(Lithologies!$A$2:$M$5657,MATCH(G1311,Lithologies!$A$2:$A$5657&amp;" "&amp;Lithologies!$B$2:$B$5657,0),9)</f>
        <v>Unknown or No Record</v>
      </c>
      <c r="K1311" s="1"/>
    </row>
    <row r="1312" spans="7:11" x14ac:dyDescent="0.25">
      <c r="G1312" t="str">
        <v>Peat Fine</v>
      </c>
      <c r="H1312" s="22" t="str" cm="1">
        <f t="array" ref="H1312">INDEX(Lithologies!$A$2:$M$5657,MATCH(G1312,Lithologies!$A$2:$A$5657&amp;" "&amp;Lithologies!$B$2:$B$5657,0),7)</f>
        <v>CHECK</v>
      </c>
      <c r="I1312" s="23" t="str" cm="1">
        <f t="array" ref="I1312">INDEX(Lithologies!$A$2:$M$5657,MATCH(G1312,Lithologies!$A$2:$A$5657&amp;" "&amp;Lithologies!$B$2:$B$5657,0),8)</f>
        <v>Organics</v>
      </c>
      <c r="J1312" s="27" t="str" cm="1">
        <f t="array" ref="J1312">INDEX(Lithologies!$A$2:$M$5657,MATCH(G1312,Lithologies!$A$2:$A$5657&amp;" "&amp;Lithologies!$B$2:$B$5657,0),9)</f>
        <v>Organics</v>
      </c>
      <c r="K1312" s="1"/>
    </row>
    <row r="1313" spans="7:11" x14ac:dyDescent="0.25">
      <c r="G1313" t="str">
        <v>Peat Fine To Medium</v>
      </c>
      <c r="H1313" s="22" t="str" cm="1">
        <f t="array" ref="H1313">INDEX(Lithologies!$A$2:$M$5657,MATCH(G1313,Lithologies!$A$2:$A$5657&amp;" "&amp;Lithologies!$B$2:$B$5657,0),7)</f>
        <v>CHECK</v>
      </c>
      <c r="I1313" s="23" t="str" cm="1">
        <f t="array" ref="I1313">INDEX(Lithologies!$A$2:$M$5657,MATCH(G1313,Lithologies!$A$2:$A$5657&amp;" "&amp;Lithologies!$B$2:$B$5657,0),8)</f>
        <v>Organics</v>
      </c>
      <c r="J1313" s="27" t="str" cm="1">
        <f t="array" ref="J1313">INDEX(Lithologies!$A$2:$M$5657,MATCH(G1313,Lithologies!$A$2:$A$5657&amp;" "&amp;Lithologies!$B$2:$B$5657,0),9)</f>
        <v>Organics</v>
      </c>
      <c r="K1313" s="1"/>
    </row>
    <row r="1314" spans="7:11" x14ac:dyDescent="0.25">
      <c r="G1314" t="str">
        <v>Peat Firm</v>
      </c>
      <c r="H1314" s="22" t="str" cm="1">
        <f t="array" ref="H1314">INDEX(Lithologies!$A$2:$M$5657,MATCH(G1314,Lithologies!$A$2:$A$5657&amp;" "&amp;Lithologies!$B$2:$B$5657,0),7)</f>
        <v>CHECK</v>
      </c>
      <c r="I1314" s="23" t="str" cm="1">
        <f t="array" ref="I1314">INDEX(Lithologies!$A$2:$M$5657,MATCH(G1314,Lithologies!$A$2:$A$5657&amp;" "&amp;Lithologies!$B$2:$B$5657,0),8)</f>
        <v>Organics</v>
      </c>
      <c r="J1314" s="27" t="str" cm="1">
        <f t="array" ref="J1314">INDEX(Lithologies!$A$2:$M$5657,MATCH(G1314,Lithologies!$A$2:$A$5657&amp;" "&amp;Lithologies!$B$2:$B$5657,0),9)</f>
        <v>Organics</v>
      </c>
      <c r="K1314" s="1"/>
    </row>
    <row r="1315" spans="7:11" x14ac:dyDescent="0.25">
      <c r="G1315" t="str">
        <v>Peat Gravely</v>
      </c>
      <c r="H1315" s="22" t="str" cm="1">
        <f t="array" ref="H1315">INDEX(Lithologies!$A$2:$M$5657,MATCH(G1315,Lithologies!$A$2:$A$5657&amp;" "&amp;Lithologies!$B$2:$B$5657,0),7)</f>
        <v>CHECK</v>
      </c>
      <c r="I1315" s="23" t="str" cm="1">
        <f t="array" ref="I1315">INDEX(Lithologies!$A$2:$M$5657,MATCH(G1315,Lithologies!$A$2:$A$5657&amp;" "&amp;Lithologies!$B$2:$B$5657,0),8)</f>
        <v>Organics</v>
      </c>
      <c r="J1315" s="27" t="str" cm="1">
        <f t="array" ref="J1315">INDEX(Lithologies!$A$2:$M$5657,MATCH(G1315,Lithologies!$A$2:$A$5657&amp;" "&amp;Lithologies!$B$2:$B$5657,0),9)</f>
        <v>Organics</v>
      </c>
      <c r="K1315" s="1"/>
    </row>
    <row r="1316" spans="7:11" x14ac:dyDescent="0.25">
      <c r="G1316" t="str">
        <v>Peat Gummy</v>
      </c>
      <c r="H1316" s="22" t="str" cm="1">
        <f t="array" ref="H1316">INDEX(Lithologies!$A$2:$M$5657,MATCH(G1316,Lithologies!$A$2:$A$5657&amp;" "&amp;Lithologies!$B$2:$B$5657,0),7)</f>
        <v>CHECK</v>
      </c>
      <c r="I1316" s="23" t="str" cm="1">
        <f t="array" ref="I1316">INDEX(Lithologies!$A$2:$M$5657,MATCH(G1316,Lithologies!$A$2:$A$5657&amp;" "&amp;Lithologies!$B$2:$B$5657,0),8)</f>
        <v>Organics</v>
      </c>
      <c r="J1316" s="27" t="str" cm="1">
        <f t="array" ref="J1316">INDEX(Lithologies!$A$2:$M$5657,MATCH(G1316,Lithologies!$A$2:$A$5657&amp;" "&amp;Lithologies!$B$2:$B$5657,0),9)</f>
        <v>Organics</v>
      </c>
      <c r="K1316" s="1"/>
    </row>
    <row r="1317" spans="7:11" x14ac:dyDescent="0.25">
      <c r="G1317" t="str">
        <v>Peat Hard</v>
      </c>
      <c r="H1317" s="22" t="str" cm="1">
        <f t="array" ref="H1317">INDEX(Lithologies!$A$2:$M$5657,MATCH(G1317,Lithologies!$A$2:$A$5657&amp;" "&amp;Lithologies!$B$2:$B$5657,0),7)</f>
        <v>CHECK</v>
      </c>
      <c r="I1317" s="23" t="str" cm="1">
        <f t="array" ref="I1317">INDEX(Lithologies!$A$2:$M$5657,MATCH(G1317,Lithologies!$A$2:$A$5657&amp;" "&amp;Lithologies!$B$2:$B$5657,0),8)</f>
        <v>Organics</v>
      </c>
      <c r="J1317" s="27" t="str" cm="1">
        <f t="array" ref="J1317">INDEX(Lithologies!$A$2:$M$5657,MATCH(G1317,Lithologies!$A$2:$A$5657&amp;" "&amp;Lithologies!$B$2:$B$5657,0),9)</f>
        <v>Organics</v>
      </c>
      <c r="K1317" s="1"/>
    </row>
    <row r="1318" spans="7:11" x14ac:dyDescent="0.25">
      <c r="G1318" t="str">
        <v>Peat Medium</v>
      </c>
      <c r="H1318" s="22" t="str" cm="1">
        <f t="array" ref="H1318">INDEX(Lithologies!$A$2:$M$5657,MATCH(G1318,Lithologies!$A$2:$A$5657&amp;" "&amp;Lithologies!$B$2:$B$5657,0),7)</f>
        <v>CHECK</v>
      </c>
      <c r="I1318" s="23" t="str" cm="1">
        <f t="array" ref="I1318">INDEX(Lithologies!$A$2:$M$5657,MATCH(G1318,Lithologies!$A$2:$A$5657&amp;" "&amp;Lithologies!$B$2:$B$5657,0),8)</f>
        <v>Organics</v>
      </c>
      <c r="J1318" s="27" t="str" cm="1">
        <f t="array" ref="J1318">INDEX(Lithologies!$A$2:$M$5657,MATCH(G1318,Lithologies!$A$2:$A$5657&amp;" "&amp;Lithologies!$B$2:$B$5657,0),9)</f>
        <v>Organics</v>
      </c>
      <c r="K1318" s="1"/>
    </row>
    <row r="1319" spans="7:11" x14ac:dyDescent="0.25">
      <c r="G1319" t="str">
        <v>Peat Organic</v>
      </c>
      <c r="H1319" s="22" t="str" cm="1">
        <f t="array" ref="H1319">INDEX(Lithologies!$A$2:$M$5657,MATCH(G1319,Lithologies!$A$2:$A$5657&amp;" "&amp;Lithologies!$B$2:$B$5657,0),7)</f>
        <v>CHECK</v>
      </c>
      <c r="I1319" s="23" t="str" cm="1">
        <f t="array" ref="I1319">INDEX(Lithologies!$A$2:$M$5657,MATCH(G1319,Lithologies!$A$2:$A$5657&amp;" "&amp;Lithologies!$B$2:$B$5657,0),8)</f>
        <v>Organics</v>
      </c>
      <c r="J1319" s="27" t="str" cm="1">
        <f t="array" ref="J1319">INDEX(Lithologies!$A$2:$M$5657,MATCH(G1319,Lithologies!$A$2:$A$5657&amp;" "&amp;Lithologies!$B$2:$B$5657,0),9)</f>
        <v>Organics</v>
      </c>
      <c r="K1319" s="1"/>
    </row>
    <row r="1320" spans="7:11" x14ac:dyDescent="0.25">
      <c r="G1320" t="str">
        <v>Peat Porous</v>
      </c>
      <c r="H1320" s="22" t="str" cm="1">
        <f t="array" ref="H1320">INDEX(Lithologies!$A$2:$M$5657,MATCH(G1320,Lithologies!$A$2:$A$5657&amp;" "&amp;Lithologies!$B$2:$B$5657,0),7)</f>
        <v>CHECK</v>
      </c>
      <c r="I1320" s="23" t="str" cm="1">
        <f t="array" ref="I1320">INDEX(Lithologies!$A$2:$M$5657,MATCH(G1320,Lithologies!$A$2:$A$5657&amp;" "&amp;Lithologies!$B$2:$B$5657,0),8)</f>
        <v>Organics</v>
      </c>
      <c r="J1320" s="27" t="str" cm="1">
        <f t="array" ref="J1320">INDEX(Lithologies!$A$2:$M$5657,MATCH(G1320,Lithologies!$A$2:$A$5657&amp;" "&amp;Lithologies!$B$2:$B$5657,0),9)</f>
        <v>Organics</v>
      </c>
      <c r="K1320" s="1"/>
    </row>
    <row r="1321" spans="7:11" x14ac:dyDescent="0.25">
      <c r="G1321" t="str">
        <v>Peat Sandy</v>
      </c>
      <c r="H1321" s="22" t="str" cm="1">
        <f t="array" ref="H1321">INDEX(Lithologies!$A$2:$M$5657,MATCH(G1321,Lithologies!$A$2:$A$5657&amp;" "&amp;Lithologies!$B$2:$B$5657,0),7)</f>
        <v>CHECK</v>
      </c>
      <c r="I1321" s="23" t="str" cm="1">
        <f t="array" ref="I1321">INDEX(Lithologies!$A$2:$M$5657,MATCH(G1321,Lithologies!$A$2:$A$5657&amp;" "&amp;Lithologies!$B$2:$B$5657,0),8)</f>
        <v>Organics</v>
      </c>
      <c r="J1321" s="27" t="str" cm="1">
        <f t="array" ref="J1321">INDEX(Lithologies!$A$2:$M$5657,MATCH(G1321,Lithologies!$A$2:$A$5657&amp;" "&amp;Lithologies!$B$2:$B$5657,0),9)</f>
        <v>Organics</v>
      </c>
      <c r="K1321" s="1"/>
    </row>
    <row r="1322" spans="7:11" x14ac:dyDescent="0.25">
      <c r="G1322" t="str">
        <v>Peat Silty</v>
      </c>
      <c r="H1322" s="22" t="str" cm="1">
        <f t="array" ref="H1322">INDEX(Lithologies!$A$2:$M$5657,MATCH(G1322,Lithologies!$A$2:$A$5657&amp;" "&amp;Lithologies!$B$2:$B$5657,0),7)</f>
        <v>CHECK</v>
      </c>
      <c r="I1322" s="23" t="str" cm="1">
        <f t="array" ref="I1322">INDEX(Lithologies!$A$2:$M$5657,MATCH(G1322,Lithologies!$A$2:$A$5657&amp;" "&amp;Lithologies!$B$2:$B$5657,0),8)</f>
        <v>Organics</v>
      </c>
      <c r="J1322" s="27" t="str" cm="1">
        <f t="array" ref="J1322">INDEX(Lithologies!$A$2:$M$5657,MATCH(G1322,Lithologies!$A$2:$A$5657&amp;" "&amp;Lithologies!$B$2:$B$5657,0),9)</f>
        <v>Organics</v>
      </c>
      <c r="K1322" s="1"/>
    </row>
    <row r="1323" spans="7:11" x14ac:dyDescent="0.25">
      <c r="G1323" t="str">
        <v>Peat Soft</v>
      </c>
      <c r="H1323" s="22" t="str" cm="1">
        <f t="array" ref="H1323">INDEX(Lithologies!$A$2:$M$5657,MATCH(G1323,Lithologies!$A$2:$A$5657&amp;" "&amp;Lithologies!$B$2:$B$5657,0),7)</f>
        <v>CHECK</v>
      </c>
      <c r="I1323" s="23" t="str" cm="1">
        <f t="array" ref="I1323">INDEX(Lithologies!$A$2:$M$5657,MATCH(G1323,Lithologies!$A$2:$A$5657&amp;" "&amp;Lithologies!$B$2:$B$5657,0),8)</f>
        <v>Organics</v>
      </c>
      <c r="J1323" s="27" t="str" cm="1">
        <f t="array" ref="J1323">INDEX(Lithologies!$A$2:$M$5657,MATCH(G1323,Lithologies!$A$2:$A$5657&amp;" "&amp;Lithologies!$B$2:$B$5657,0),9)</f>
        <v>Organics</v>
      </c>
      <c r="K1323" s="1"/>
    </row>
    <row r="1324" spans="7:11" x14ac:dyDescent="0.25">
      <c r="G1324" t="str">
        <v>Peat Sticky</v>
      </c>
      <c r="H1324" s="22" t="str" cm="1">
        <f t="array" ref="H1324">INDEX(Lithologies!$A$2:$M$5657,MATCH(G1324,Lithologies!$A$2:$A$5657&amp;" "&amp;Lithologies!$B$2:$B$5657,0),7)</f>
        <v>CHECK</v>
      </c>
      <c r="I1324" s="23" t="str" cm="1">
        <f t="array" ref="I1324">INDEX(Lithologies!$A$2:$M$5657,MATCH(G1324,Lithologies!$A$2:$A$5657&amp;" "&amp;Lithologies!$B$2:$B$5657,0),8)</f>
        <v>Organics</v>
      </c>
      <c r="J1324" s="27" t="str" cm="1">
        <f t="array" ref="J1324">INDEX(Lithologies!$A$2:$M$5657,MATCH(G1324,Lithologies!$A$2:$A$5657&amp;" "&amp;Lithologies!$B$2:$B$5657,0),9)</f>
        <v>Organics</v>
      </c>
      <c r="K1324" s="1"/>
    </row>
    <row r="1325" spans="7:11" x14ac:dyDescent="0.25">
      <c r="G1325" t="str">
        <v>Peat Stoney</v>
      </c>
      <c r="H1325" s="22" t="str" cm="1">
        <f t="array" ref="H1325">INDEX(Lithologies!$A$2:$M$5657,MATCH(G1325,Lithologies!$A$2:$A$5657&amp;" "&amp;Lithologies!$B$2:$B$5657,0),7)</f>
        <v>CHECK</v>
      </c>
      <c r="I1325" s="23" t="str" cm="1">
        <f t="array" ref="I1325">INDEX(Lithologies!$A$2:$M$5657,MATCH(G1325,Lithologies!$A$2:$A$5657&amp;" "&amp;Lithologies!$B$2:$B$5657,0),8)</f>
        <v>Organics</v>
      </c>
      <c r="J1325" s="27" t="str" cm="1">
        <f t="array" ref="J1325">INDEX(Lithologies!$A$2:$M$5657,MATCH(G1325,Lithologies!$A$2:$A$5657&amp;" "&amp;Lithologies!$B$2:$B$5657,0),9)</f>
        <v>Organics</v>
      </c>
      <c r="K1325" s="1"/>
    </row>
    <row r="1326" spans="7:11" x14ac:dyDescent="0.25">
      <c r="G1326" t="str">
        <v>Peat Strips</v>
      </c>
      <c r="H1326" s="22" t="str" cm="1">
        <f t="array" ref="H1326">INDEX(Lithologies!$A$2:$M$5657,MATCH(G1326,Lithologies!$A$2:$A$5657&amp;" "&amp;Lithologies!$B$2:$B$5657,0),7)</f>
        <v>CHECK</v>
      </c>
      <c r="I1326" s="23" t="str" cm="1">
        <f t="array" ref="I1326">INDEX(Lithologies!$A$2:$M$5657,MATCH(G1326,Lithologies!$A$2:$A$5657&amp;" "&amp;Lithologies!$B$2:$B$5657,0),8)</f>
        <v>Organics</v>
      </c>
      <c r="J1326" s="27" t="str" cm="1">
        <f t="array" ref="J1326">INDEX(Lithologies!$A$2:$M$5657,MATCH(G1326,Lithologies!$A$2:$A$5657&amp;" "&amp;Lithologies!$B$2:$B$5657,0),9)</f>
        <v>Organics</v>
      </c>
      <c r="K1326" s="1"/>
    </row>
    <row r="1327" spans="7:11" x14ac:dyDescent="0.25">
      <c r="G1327" t="str">
        <v>Peat Swelling</v>
      </c>
      <c r="H1327" s="22" t="str" cm="1">
        <f t="array" ref="H1327">INDEX(Lithologies!$A$2:$M$5657,MATCH(G1327,Lithologies!$A$2:$A$5657&amp;" "&amp;Lithologies!$B$2:$B$5657,0),7)</f>
        <v>CHECK</v>
      </c>
      <c r="I1327" s="23" t="str" cm="1">
        <f t="array" ref="I1327">INDEX(Lithologies!$A$2:$M$5657,MATCH(G1327,Lithologies!$A$2:$A$5657&amp;" "&amp;Lithologies!$B$2:$B$5657,0),8)</f>
        <v>Organics</v>
      </c>
      <c r="J1327" s="27" t="str" cm="1">
        <f t="array" ref="J1327">INDEX(Lithologies!$A$2:$M$5657,MATCH(G1327,Lithologies!$A$2:$A$5657&amp;" "&amp;Lithologies!$B$2:$B$5657,0),9)</f>
        <v>Organics</v>
      </c>
      <c r="K1327" s="1"/>
    </row>
    <row r="1328" spans="7:11" x14ac:dyDescent="0.25">
      <c r="G1328" t="str">
        <v>Peat W/Boulders</v>
      </c>
      <c r="H1328" s="22" t="str" cm="1">
        <f t="array" ref="H1328">INDEX(Lithologies!$A$2:$M$5657,MATCH(G1328,Lithologies!$A$2:$A$5657&amp;" "&amp;Lithologies!$B$2:$B$5657,0),7)</f>
        <v>CHECK</v>
      </c>
      <c r="I1328" s="23" t="str" cm="1">
        <f t="array" ref="I1328">INDEX(Lithologies!$A$2:$M$5657,MATCH(G1328,Lithologies!$A$2:$A$5657&amp;" "&amp;Lithologies!$B$2:$B$5657,0),8)</f>
        <v>Organics</v>
      </c>
      <c r="J1328" s="27" t="str" cm="1">
        <f t="array" ref="J1328">INDEX(Lithologies!$A$2:$M$5657,MATCH(G1328,Lithologies!$A$2:$A$5657&amp;" "&amp;Lithologies!$B$2:$B$5657,0),9)</f>
        <v>Organics</v>
      </c>
      <c r="K1328" s="1"/>
    </row>
    <row r="1329" spans="7:11" x14ac:dyDescent="0.25">
      <c r="G1329" t="str">
        <v>Peat W/Clay</v>
      </c>
      <c r="H1329" s="22" t="str" cm="1">
        <f t="array" ref="H1329">INDEX(Lithologies!$A$2:$M$5657,MATCH(G1329,Lithologies!$A$2:$A$5657&amp;" "&amp;Lithologies!$B$2:$B$5657,0),7)</f>
        <v>CHECK</v>
      </c>
      <c r="I1329" s="23" t="str" cm="1">
        <f t="array" ref="I1329">INDEX(Lithologies!$A$2:$M$5657,MATCH(G1329,Lithologies!$A$2:$A$5657&amp;" "&amp;Lithologies!$B$2:$B$5657,0),8)</f>
        <v>Organics</v>
      </c>
      <c r="J1329" s="27" t="str" cm="1">
        <f t="array" ref="J1329">INDEX(Lithologies!$A$2:$M$5657,MATCH(G1329,Lithologies!$A$2:$A$5657&amp;" "&amp;Lithologies!$B$2:$B$5657,0),9)</f>
        <v>Organics</v>
      </c>
      <c r="K1329" s="1"/>
    </row>
    <row r="1330" spans="7:11" x14ac:dyDescent="0.25">
      <c r="G1330" t="str">
        <v>Peat W/Coal</v>
      </c>
      <c r="H1330" s="22" t="str" cm="1">
        <f t="array" ref="H1330">INDEX(Lithologies!$A$2:$M$5657,MATCH(G1330,Lithologies!$A$2:$A$5657&amp;" "&amp;Lithologies!$B$2:$B$5657,0),7)</f>
        <v>CHECK</v>
      </c>
      <c r="I1330" s="23" t="str" cm="1">
        <f t="array" ref="I1330">INDEX(Lithologies!$A$2:$M$5657,MATCH(G1330,Lithologies!$A$2:$A$5657&amp;" "&amp;Lithologies!$B$2:$B$5657,0),8)</f>
        <v>Organics</v>
      </c>
      <c r="J1330" s="27" t="str" cm="1">
        <f t="array" ref="J1330">INDEX(Lithologies!$A$2:$M$5657,MATCH(G1330,Lithologies!$A$2:$A$5657&amp;" "&amp;Lithologies!$B$2:$B$5657,0),9)</f>
        <v>Organics</v>
      </c>
      <c r="K1330" s="1"/>
    </row>
    <row r="1331" spans="7:11" x14ac:dyDescent="0.25">
      <c r="G1331" t="str">
        <v>Peat W/Gravel</v>
      </c>
      <c r="H1331" s="22" t="str" cm="1">
        <f t="array" ref="H1331">INDEX(Lithologies!$A$2:$M$5657,MATCH(G1331,Lithologies!$A$2:$A$5657&amp;" "&amp;Lithologies!$B$2:$B$5657,0),7)</f>
        <v>CHECK</v>
      </c>
      <c r="I1331" s="23" t="str" cm="1">
        <f t="array" ref="I1331">INDEX(Lithologies!$A$2:$M$5657,MATCH(G1331,Lithologies!$A$2:$A$5657&amp;" "&amp;Lithologies!$B$2:$B$5657,0),8)</f>
        <v>Organics</v>
      </c>
      <c r="J1331" s="27" t="str" cm="1">
        <f t="array" ref="J1331">INDEX(Lithologies!$A$2:$M$5657,MATCH(G1331,Lithologies!$A$2:$A$5657&amp;" "&amp;Lithologies!$B$2:$B$5657,0),9)</f>
        <v>Organics</v>
      </c>
      <c r="K1331" s="1"/>
    </row>
    <row r="1332" spans="7:11" x14ac:dyDescent="0.25">
      <c r="G1332" t="str">
        <v>Peat W/Limestone</v>
      </c>
      <c r="H1332" s="22" t="str" cm="1">
        <f t="array" ref="H1332">INDEX(Lithologies!$A$2:$M$5657,MATCH(G1332,Lithologies!$A$2:$A$5657&amp;" "&amp;Lithologies!$B$2:$B$5657,0),7)</f>
        <v>CHECK</v>
      </c>
      <c r="I1332" s="23" t="str" cm="1">
        <f t="array" ref="I1332">INDEX(Lithologies!$A$2:$M$5657,MATCH(G1332,Lithologies!$A$2:$A$5657&amp;" "&amp;Lithologies!$B$2:$B$5657,0),8)</f>
        <v>Organics</v>
      </c>
      <c r="J1332" s="27" t="str" cm="1">
        <f t="array" ref="J1332">INDEX(Lithologies!$A$2:$M$5657,MATCH(G1332,Lithologies!$A$2:$A$5657&amp;" "&amp;Lithologies!$B$2:$B$5657,0),9)</f>
        <v>Organics</v>
      </c>
      <c r="K1332" s="1"/>
    </row>
    <row r="1333" spans="7:11" x14ac:dyDescent="0.25">
      <c r="G1333" t="str">
        <v>Peat W/Pyrite</v>
      </c>
      <c r="H1333" s="22" t="str" cm="1">
        <f t="array" ref="H1333">INDEX(Lithologies!$A$2:$M$5657,MATCH(G1333,Lithologies!$A$2:$A$5657&amp;" "&amp;Lithologies!$B$2:$B$5657,0),7)</f>
        <v>CHECK</v>
      </c>
      <c r="I1333" s="23" t="str" cm="1">
        <f t="array" ref="I1333">INDEX(Lithologies!$A$2:$M$5657,MATCH(G1333,Lithologies!$A$2:$A$5657&amp;" "&amp;Lithologies!$B$2:$B$5657,0),8)</f>
        <v>Organics</v>
      </c>
      <c r="J1333" s="27" t="str" cm="1">
        <f t="array" ref="J1333">INDEX(Lithologies!$A$2:$M$5657,MATCH(G1333,Lithologies!$A$2:$A$5657&amp;" "&amp;Lithologies!$B$2:$B$5657,0),9)</f>
        <v>Organics</v>
      </c>
      <c r="K1333" s="1"/>
    </row>
    <row r="1334" spans="7:11" x14ac:dyDescent="0.25">
      <c r="G1334" t="str">
        <v>Peat W/Sand</v>
      </c>
      <c r="H1334" s="22" t="str" cm="1">
        <f t="array" ref="H1334">INDEX(Lithologies!$A$2:$M$5657,MATCH(G1334,Lithologies!$A$2:$A$5657&amp;" "&amp;Lithologies!$B$2:$B$5657,0),7)</f>
        <v>CHECK</v>
      </c>
      <c r="I1334" s="23" t="str" cm="1">
        <f t="array" ref="I1334">INDEX(Lithologies!$A$2:$M$5657,MATCH(G1334,Lithologies!$A$2:$A$5657&amp;" "&amp;Lithologies!$B$2:$B$5657,0),8)</f>
        <v>Organics</v>
      </c>
      <c r="J1334" s="27" t="str" cm="1">
        <f t="array" ref="J1334">INDEX(Lithologies!$A$2:$M$5657,MATCH(G1334,Lithologies!$A$2:$A$5657&amp;" "&amp;Lithologies!$B$2:$B$5657,0),9)</f>
        <v>Organics</v>
      </c>
      <c r="K1334" s="1"/>
    </row>
    <row r="1335" spans="7:11" x14ac:dyDescent="0.25">
      <c r="G1335" t="str">
        <v>Peat W/Silt</v>
      </c>
      <c r="H1335" s="22" t="str" cm="1">
        <f t="array" ref="H1335">INDEX(Lithologies!$A$2:$M$5657,MATCH(G1335,Lithologies!$A$2:$A$5657&amp;" "&amp;Lithologies!$B$2:$B$5657,0),7)</f>
        <v>CHECK</v>
      </c>
      <c r="I1335" s="23" t="str" cm="1">
        <f t="array" ref="I1335">INDEX(Lithologies!$A$2:$M$5657,MATCH(G1335,Lithologies!$A$2:$A$5657&amp;" "&amp;Lithologies!$B$2:$B$5657,0),8)</f>
        <v>Organics</v>
      </c>
      <c r="J1335" s="27" t="str" cm="1">
        <f t="array" ref="J1335">INDEX(Lithologies!$A$2:$M$5657,MATCH(G1335,Lithologies!$A$2:$A$5657&amp;" "&amp;Lithologies!$B$2:$B$5657,0),9)</f>
        <v>Organics</v>
      </c>
      <c r="K1335" s="1"/>
    </row>
    <row r="1336" spans="7:11" x14ac:dyDescent="0.25">
      <c r="G1336" t="str">
        <v>Peat W/Stones</v>
      </c>
      <c r="H1336" s="22" t="str" cm="1">
        <f t="array" ref="H1336">INDEX(Lithologies!$A$2:$M$5657,MATCH(G1336,Lithologies!$A$2:$A$5657&amp;" "&amp;Lithologies!$B$2:$B$5657,0),7)</f>
        <v>CHECK</v>
      </c>
      <c r="I1336" s="23" t="str" cm="1">
        <f t="array" ref="I1336">INDEX(Lithologies!$A$2:$M$5657,MATCH(G1336,Lithologies!$A$2:$A$5657&amp;" "&amp;Lithologies!$B$2:$B$5657,0),8)</f>
        <v>Organics</v>
      </c>
      <c r="J1336" s="27" t="str" cm="1">
        <f t="array" ref="J1336">INDEX(Lithologies!$A$2:$M$5657,MATCH(G1336,Lithologies!$A$2:$A$5657&amp;" "&amp;Lithologies!$B$2:$B$5657,0),9)</f>
        <v>Organics</v>
      </c>
      <c r="K1336" s="1"/>
    </row>
    <row r="1337" spans="7:11" x14ac:dyDescent="0.25">
      <c r="G1337" t="str">
        <v>Peat Water Bearing</v>
      </c>
      <c r="H1337" s="22" t="str" cm="1">
        <f t="array" ref="H1337">INDEX(Lithologies!$A$2:$M$5657,MATCH(G1337,Lithologies!$A$2:$A$5657&amp;" "&amp;Lithologies!$B$2:$B$5657,0),7)</f>
        <v>CHECK</v>
      </c>
      <c r="I1337" s="23" t="str" cm="1">
        <f t="array" ref="I1337">INDEX(Lithologies!$A$2:$M$5657,MATCH(G1337,Lithologies!$A$2:$A$5657&amp;" "&amp;Lithologies!$B$2:$B$5657,0),8)</f>
        <v>Organics</v>
      </c>
      <c r="J1337" s="27" t="str" cm="1">
        <f t="array" ref="J1337">INDEX(Lithologies!$A$2:$M$5657,MATCH(G1337,Lithologies!$A$2:$A$5657&amp;" "&amp;Lithologies!$B$2:$B$5657,0),9)</f>
        <v>Organics</v>
      </c>
      <c r="K1337" s="1"/>
    </row>
    <row r="1338" spans="7:11" x14ac:dyDescent="0.25">
      <c r="G1338" t="str">
        <v>Peat Wet/Moist</v>
      </c>
      <c r="H1338" s="22" t="str" cm="1">
        <f t="array" ref="H1338">INDEX(Lithologies!$A$2:$M$5657,MATCH(G1338,Lithologies!$A$2:$A$5657&amp;" "&amp;Lithologies!$B$2:$B$5657,0),7)</f>
        <v>CHECK</v>
      </c>
      <c r="I1338" s="23" t="str" cm="1">
        <f t="array" ref="I1338">INDEX(Lithologies!$A$2:$M$5657,MATCH(G1338,Lithologies!$A$2:$A$5657&amp;" "&amp;Lithologies!$B$2:$B$5657,0),8)</f>
        <v>Organics</v>
      </c>
      <c r="J1338" s="27" t="str" cm="1">
        <f t="array" ref="J1338">INDEX(Lithologies!$A$2:$M$5657,MATCH(G1338,Lithologies!$A$2:$A$5657&amp;" "&amp;Lithologies!$B$2:$B$5657,0),9)</f>
        <v>Organics</v>
      </c>
      <c r="K1338" s="1"/>
    </row>
    <row r="1339" spans="7:11" x14ac:dyDescent="0.25">
      <c r="G1339" t="str">
        <v>Peat Wood</v>
      </c>
      <c r="H1339" s="22" t="str" cm="1">
        <f t="array" ref="H1339">INDEX(Lithologies!$A$2:$M$5657,MATCH(G1339,Lithologies!$A$2:$A$5657&amp;" "&amp;Lithologies!$B$2:$B$5657,0),7)</f>
        <v>CHECK</v>
      </c>
      <c r="I1339" s="23" t="str" cm="1">
        <f t="array" ref="I1339">INDEX(Lithologies!$A$2:$M$5657,MATCH(G1339,Lithologies!$A$2:$A$5657&amp;" "&amp;Lithologies!$B$2:$B$5657,0),8)</f>
        <v>Organics</v>
      </c>
      <c r="J1339" s="27" t="str" cm="1">
        <f t="array" ref="J1339">INDEX(Lithologies!$A$2:$M$5657,MATCH(G1339,Lithologies!$A$2:$A$5657&amp;" "&amp;Lithologies!$B$2:$B$5657,0),9)</f>
        <v>Organics</v>
      </c>
      <c r="K1339" s="1"/>
    </row>
    <row r="1340" spans="7:11" x14ac:dyDescent="0.25">
      <c r="G1340" t="str">
        <v xml:space="preserve">Quartz </v>
      </c>
      <c r="H1340" s="22" t="str" cm="1">
        <f t="array" ref="H1340">INDEX(Lithologies!$A$2:$M$5657,MATCH(G1340,Lithologies!$A$2:$A$5657&amp;" "&amp;Lithologies!$B$2:$B$5657,0),7)</f>
        <v>CHECK</v>
      </c>
      <c r="I1340" s="23" t="str" cm="1">
        <f t="array" ref="I1340">INDEX(Lithologies!$A$2:$M$5657,MATCH(G1340,Lithologies!$A$2:$A$5657&amp;" "&amp;Lithologies!$B$2:$B$5657,0),8)</f>
        <v>Bedrock</v>
      </c>
      <c r="J1340" s="27" t="str" cm="1">
        <f t="array" ref="J1340">INDEX(Lithologies!$A$2:$M$5657,MATCH(G1340,Lithologies!$A$2:$A$5657&amp;" "&amp;Lithologies!$B$2:$B$5657,0),9)</f>
        <v>Bedrock</v>
      </c>
      <c r="K1340" s="1"/>
    </row>
    <row r="1341" spans="7:11" x14ac:dyDescent="0.25">
      <c r="G1341" t="str">
        <v>Quartz Broken</v>
      </c>
      <c r="H1341" s="22" t="str" cm="1">
        <f t="array" ref="H1341">INDEX(Lithologies!$A$2:$M$5657,MATCH(G1341,Lithologies!$A$2:$A$5657&amp;" "&amp;Lithologies!$B$2:$B$5657,0),7)</f>
        <v>CHECK</v>
      </c>
      <c r="I1341" s="23" t="str" cm="1">
        <f t="array" ref="I1341">INDEX(Lithologies!$A$2:$M$5657,MATCH(G1341,Lithologies!$A$2:$A$5657&amp;" "&amp;Lithologies!$B$2:$B$5657,0),8)</f>
        <v>Bedrock</v>
      </c>
      <c r="J1341" s="27" t="str" cm="1">
        <f t="array" ref="J1341">INDEX(Lithologies!$A$2:$M$5657,MATCH(G1341,Lithologies!$A$2:$A$5657&amp;" "&amp;Lithologies!$B$2:$B$5657,0),9)</f>
        <v>Bedrock</v>
      </c>
      <c r="K1341" s="1"/>
    </row>
    <row r="1342" spans="7:11" x14ac:dyDescent="0.25">
      <c r="G1342" t="str">
        <v>Quartz Coarse</v>
      </c>
      <c r="H1342" s="22" t="str" cm="1">
        <f t="array" ref="H1342">INDEX(Lithologies!$A$2:$M$5657,MATCH(G1342,Lithologies!$A$2:$A$5657&amp;" "&amp;Lithologies!$B$2:$B$5657,0),7)</f>
        <v>CHECK</v>
      </c>
      <c r="I1342" s="23" t="str" cm="1">
        <f t="array" ref="I1342">INDEX(Lithologies!$A$2:$M$5657,MATCH(G1342,Lithologies!$A$2:$A$5657&amp;" "&amp;Lithologies!$B$2:$B$5657,0),8)</f>
        <v>Bedrock</v>
      </c>
      <c r="J1342" s="27" t="str" cm="1">
        <f t="array" ref="J1342">INDEX(Lithologies!$A$2:$M$5657,MATCH(G1342,Lithologies!$A$2:$A$5657&amp;" "&amp;Lithologies!$B$2:$B$5657,0),9)</f>
        <v>Bedrock</v>
      </c>
      <c r="K1342" s="1"/>
    </row>
    <row r="1343" spans="7:11" x14ac:dyDescent="0.25">
      <c r="G1343" t="str">
        <v>Quartz Dry</v>
      </c>
      <c r="H1343" s="22" t="str" cm="1">
        <f t="array" ref="H1343">INDEX(Lithologies!$A$2:$M$5657,MATCH(G1343,Lithologies!$A$2:$A$5657&amp;" "&amp;Lithologies!$B$2:$B$5657,0),7)</f>
        <v>CHECK</v>
      </c>
      <c r="I1343" s="23" t="str" cm="1">
        <f t="array" ref="I1343">INDEX(Lithologies!$A$2:$M$5657,MATCH(G1343,Lithologies!$A$2:$A$5657&amp;" "&amp;Lithologies!$B$2:$B$5657,0),8)</f>
        <v>Bedrock</v>
      </c>
      <c r="J1343" s="27" t="str" cm="1">
        <f t="array" ref="J1343">INDEX(Lithologies!$A$2:$M$5657,MATCH(G1343,Lithologies!$A$2:$A$5657&amp;" "&amp;Lithologies!$B$2:$B$5657,0),9)</f>
        <v>Bedrock</v>
      </c>
      <c r="K1343" s="1"/>
    </row>
    <row r="1344" spans="7:11" x14ac:dyDescent="0.25">
      <c r="G1344" t="str">
        <v>Quartz Fine</v>
      </c>
      <c r="H1344" s="22" t="str" cm="1">
        <f t="array" ref="H1344">INDEX(Lithologies!$A$2:$M$5657,MATCH(G1344,Lithologies!$A$2:$A$5657&amp;" "&amp;Lithologies!$B$2:$B$5657,0),7)</f>
        <v>CHECK</v>
      </c>
      <c r="I1344" s="23" t="str" cm="1">
        <f t="array" ref="I1344">INDEX(Lithologies!$A$2:$M$5657,MATCH(G1344,Lithologies!$A$2:$A$5657&amp;" "&amp;Lithologies!$B$2:$B$5657,0),8)</f>
        <v>Bedrock</v>
      </c>
      <c r="J1344" s="27" t="str" cm="1">
        <f t="array" ref="J1344">INDEX(Lithologies!$A$2:$M$5657,MATCH(G1344,Lithologies!$A$2:$A$5657&amp;" "&amp;Lithologies!$B$2:$B$5657,0),9)</f>
        <v>Bedrock</v>
      </c>
      <c r="K1344" s="1"/>
    </row>
    <row r="1345" spans="7:11" x14ac:dyDescent="0.25">
      <c r="G1345" t="str">
        <v>Quartz Gravely</v>
      </c>
      <c r="H1345" s="22" t="str" cm="1">
        <f t="array" ref="H1345">INDEX(Lithologies!$A$2:$M$5657,MATCH(G1345,Lithologies!$A$2:$A$5657&amp;" "&amp;Lithologies!$B$2:$B$5657,0),7)</f>
        <v>CHECK</v>
      </c>
      <c r="I1345" s="23" t="str" cm="1">
        <f t="array" ref="I1345">INDEX(Lithologies!$A$2:$M$5657,MATCH(G1345,Lithologies!$A$2:$A$5657&amp;" "&amp;Lithologies!$B$2:$B$5657,0),8)</f>
        <v>Bedrock</v>
      </c>
      <c r="J1345" s="27" t="str" cm="1">
        <f t="array" ref="J1345">INDEX(Lithologies!$A$2:$M$5657,MATCH(G1345,Lithologies!$A$2:$A$5657&amp;" "&amp;Lithologies!$B$2:$B$5657,0),9)</f>
        <v>Bedrock</v>
      </c>
      <c r="K1345" s="1"/>
    </row>
    <row r="1346" spans="7:11" x14ac:dyDescent="0.25">
      <c r="G1346" t="str">
        <v>Quartz Hard</v>
      </c>
      <c r="H1346" s="22" t="str" cm="1">
        <f t="array" ref="H1346">INDEX(Lithologies!$A$2:$M$5657,MATCH(G1346,Lithologies!$A$2:$A$5657&amp;" "&amp;Lithologies!$B$2:$B$5657,0),7)</f>
        <v>CHECK</v>
      </c>
      <c r="I1346" s="23" t="str" cm="1">
        <f t="array" ref="I1346">INDEX(Lithologies!$A$2:$M$5657,MATCH(G1346,Lithologies!$A$2:$A$5657&amp;" "&amp;Lithologies!$B$2:$B$5657,0),8)</f>
        <v>Bedrock</v>
      </c>
      <c r="J1346" s="27" t="str" cm="1">
        <f t="array" ref="J1346">INDEX(Lithologies!$A$2:$M$5657,MATCH(G1346,Lithologies!$A$2:$A$5657&amp;" "&amp;Lithologies!$B$2:$B$5657,0),9)</f>
        <v>Bedrock</v>
      </c>
      <c r="K1346" s="1"/>
    </row>
    <row r="1347" spans="7:11" x14ac:dyDescent="0.25">
      <c r="G1347" t="str">
        <v>Quartz Layered</v>
      </c>
      <c r="H1347" s="22" t="str" cm="1">
        <f t="array" ref="H1347">INDEX(Lithologies!$A$2:$M$5657,MATCH(G1347,Lithologies!$A$2:$A$5657&amp;" "&amp;Lithologies!$B$2:$B$5657,0),7)</f>
        <v>CHECK</v>
      </c>
      <c r="I1347" s="23" t="str" cm="1">
        <f t="array" ref="I1347">INDEX(Lithologies!$A$2:$M$5657,MATCH(G1347,Lithologies!$A$2:$A$5657&amp;" "&amp;Lithologies!$B$2:$B$5657,0),8)</f>
        <v>Bedrock</v>
      </c>
      <c r="J1347" s="27" t="str" cm="1">
        <f t="array" ref="J1347">INDEX(Lithologies!$A$2:$M$5657,MATCH(G1347,Lithologies!$A$2:$A$5657&amp;" "&amp;Lithologies!$B$2:$B$5657,0),9)</f>
        <v>Bedrock</v>
      </c>
      <c r="K1347" s="1"/>
    </row>
    <row r="1348" spans="7:11" x14ac:dyDescent="0.25">
      <c r="G1348" t="str">
        <v>Quartz Medium</v>
      </c>
      <c r="H1348" s="22" t="str" cm="1">
        <f t="array" ref="H1348">INDEX(Lithologies!$A$2:$M$5657,MATCH(G1348,Lithologies!$A$2:$A$5657&amp;" "&amp;Lithologies!$B$2:$B$5657,0),7)</f>
        <v>CHECK</v>
      </c>
      <c r="I1348" s="23" t="str" cm="1">
        <f t="array" ref="I1348">INDEX(Lithologies!$A$2:$M$5657,MATCH(G1348,Lithologies!$A$2:$A$5657&amp;" "&amp;Lithologies!$B$2:$B$5657,0),8)</f>
        <v>Bedrock</v>
      </c>
      <c r="J1348" s="27" t="str" cm="1">
        <f t="array" ref="J1348">INDEX(Lithologies!$A$2:$M$5657,MATCH(G1348,Lithologies!$A$2:$A$5657&amp;" "&amp;Lithologies!$B$2:$B$5657,0),9)</f>
        <v>Bedrock</v>
      </c>
      <c r="K1348" s="1"/>
    </row>
    <row r="1349" spans="7:11" x14ac:dyDescent="0.25">
      <c r="G1349" t="str">
        <v>Quartz Medium To Coarse</v>
      </c>
      <c r="H1349" s="22" t="str" cm="1">
        <f t="array" ref="H1349">INDEX(Lithologies!$A$2:$M$5657,MATCH(G1349,Lithologies!$A$2:$A$5657&amp;" "&amp;Lithologies!$B$2:$B$5657,0),7)</f>
        <v>CHECK</v>
      </c>
      <c r="I1349" s="23" t="str" cm="1">
        <f t="array" ref="I1349">INDEX(Lithologies!$A$2:$M$5657,MATCH(G1349,Lithologies!$A$2:$A$5657&amp;" "&amp;Lithologies!$B$2:$B$5657,0),8)</f>
        <v>Bedrock</v>
      </c>
      <c r="J1349" s="27" t="str" cm="1">
        <f t="array" ref="J1349">INDEX(Lithologies!$A$2:$M$5657,MATCH(G1349,Lithologies!$A$2:$A$5657&amp;" "&amp;Lithologies!$B$2:$B$5657,0),9)</f>
        <v>Bedrock</v>
      </c>
      <c r="K1349" s="1"/>
    </row>
    <row r="1350" spans="7:11" x14ac:dyDescent="0.25">
      <c r="G1350" t="str">
        <v>Quartz Sandy</v>
      </c>
      <c r="H1350" s="22" t="str" cm="1">
        <f t="array" ref="H1350">INDEX(Lithologies!$A$2:$M$5657,MATCH(G1350,Lithologies!$A$2:$A$5657&amp;" "&amp;Lithologies!$B$2:$B$5657,0),7)</f>
        <v>CHECK</v>
      </c>
      <c r="I1350" s="23" t="str" cm="1">
        <f t="array" ref="I1350">INDEX(Lithologies!$A$2:$M$5657,MATCH(G1350,Lithologies!$A$2:$A$5657&amp;" "&amp;Lithologies!$B$2:$B$5657,0),8)</f>
        <v>Bedrock</v>
      </c>
      <c r="J1350" s="27" t="str" cm="1">
        <f t="array" ref="J1350">INDEX(Lithologies!$A$2:$M$5657,MATCH(G1350,Lithologies!$A$2:$A$5657&amp;" "&amp;Lithologies!$B$2:$B$5657,0),9)</f>
        <v>Bedrock</v>
      </c>
      <c r="K1350" s="1"/>
    </row>
    <row r="1351" spans="7:11" x14ac:dyDescent="0.25">
      <c r="G1351" t="str">
        <v>Quartz Soft</v>
      </c>
      <c r="H1351" s="22" t="str" cm="1">
        <f t="array" ref="H1351">INDEX(Lithologies!$A$2:$M$5657,MATCH(G1351,Lithologies!$A$2:$A$5657&amp;" "&amp;Lithologies!$B$2:$B$5657,0),7)</f>
        <v>CHECK</v>
      </c>
      <c r="I1351" s="23" t="str" cm="1">
        <f t="array" ref="I1351">INDEX(Lithologies!$A$2:$M$5657,MATCH(G1351,Lithologies!$A$2:$A$5657&amp;" "&amp;Lithologies!$B$2:$B$5657,0),8)</f>
        <v>Bedrock</v>
      </c>
      <c r="J1351" s="27" t="str" cm="1">
        <f t="array" ref="J1351">INDEX(Lithologies!$A$2:$M$5657,MATCH(G1351,Lithologies!$A$2:$A$5657&amp;" "&amp;Lithologies!$B$2:$B$5657,0),9)</f>
        <v>Bedrock</v>
      </c>
      <c r="K1351" s="1"/>
    </row>
    <row r="1352" spans="7:11" x14ac:dyDescent="0.25">
      <c r="G1352" t="str">
        <v>Quartz W/Clay</v>
      </c>
      <c r="H1352" s="22" t="str" cm="1">
        <f t="array" ref="H1352">INDEX(Lithologies!$A$2:$M$5657,MATCH(G1352,Lithologies!$A$2:$A$5657&amp;" "&amp;Lithologies!$B$2:$B$5657,0),7)</f>
        <v>CHECK</v>
      </c>
      <c r="I1352" s="23" t="str" cm="1">
        <f t="array" ref="I1352">INDEX(Lithologies!$A$2:$M$5657,MATCH(G1352,Lithologies!$A$2:$A$5657&amp;" "&amp;Lithologies!$B$2:$B$5657,0),8)</f>
        <v>Bedrock</v>
      </c>
      <c r="J1352" s="27" t="str" cm="1">
        <f t="array" ref="J1352">INDEX(Lithologies!$A$2:$M$5657,MATCH(G1352,Lithologies!$A$2:$A$5657&amp;" "&amp;Lithologies!$B$2:$B$5657,0),9)</f>
        <v>Bedrock</v>
      </c>
      <c r="K1352" s="1"/>
    </row>
    <row r="1353" spans="7:11" x14ac:dyDescent="0.25">
      <c r="G1353" t="str">
        <v>Quartz W/Dolomite</v>
      </c>
      <c r="H1353" s="22" t="str" cm="1">
        <f t="array" ref="H1353">INDEX(Lithologies!$A$2:$M$5657,MATCH(G1353,Lithologies!$A$2:$A$5657&amp;" "&amp;Lithologies!$B$2:$B$5657,0),7)</f>
        <v>CHECK</v>
      </c>
      <c r="I1353" s="23" t="str" cm="1">
        <f t="array" ref="I1353">INDEX(Lithologies!$A$2:$M$5657,MATCH(G1353,Lithologies!$A$2:$A$5657&amp;" "&amp;Lithologies!$B$2:$B$5657,0),8)</f>
        <v>Bedrock</v>
      </c>
      <c r="J1353" s="27" t="str" cm="1">
        <f t="array" ref="J1353">INDEX(Lithologies!$A$2:$M$5657,MATCH(G1353,Lithologies!$A$2:$A$5657&amp;" "&amp;Lithologies!$B$2:$B$5657,0),9)</f>
        <v>Bedrock</v>
      </c>
      <c r="K1353" s="1"/>
    </row>
    <row r="1354" spans="7:11" x14ac:dyDescent="0.25">
      <c r="G1354" t="str">
        <v>Quartz W/Gravel</v>
      </c>
      <c r="H1354" s="22" t="str" cm="1">
        <f t="array" ref="H1354">INDEX(Lithologies!$A$2:$M$5657,MATCH(G1354,Lithologies!$A$2:$A$5657&amp;" "&amp;Lithologies!$B$2:$B$5657,0),7)</f>
        <v>CHECK</v>
      </c>
      <c r="I1354" s="23" t="str" cm="1">
        <f t="array" ref="I1354">INDEX(Lithologies!$A$2:$M$5657,MATCH(G1354,Lithologies!$A$2:$A$5657&amp;" "&amp;Lithologies!$B$2:$B$5657,0),8)</f>
        <v>Bedrock</v>
      </c>
      <c r="J1354" s="27" t="str" cm="1">
        <f t="array" ref="J1354">INDEX(Lithologies!$A$2:$M$5657,MATCH(G1354,Lithologies!$A$2:$A$5657&amp;" "&amp;Lithologies!$B$2:$B$5657,0),9)</f>
        <v>Bedrock</v>
      </c>
      <c r="K1354" s="1"/>
    </row>
    <row r="1355" spans="7:11" x14ac:dyDescent="0.25">
      <c r="G1355" t="str">
        <v>Quartz W/Gypsum</v>
      </c>
      <c r="H1355" s="22" t="str" cm="1">
        <f t="array" ref="H1355">INDEX(Lithologies!$A$2:$M$5657,MATCH(G1355,Lithologies!$A$2:$A$5657&amp;" "&amp;Lithologies!$B$2:$B$5657,0),7)</f>
        <v>CHECK</v>
      </c>
      <c r="I1355" s="23" t="str" cm="1">
        <f t="array" ref="I1355">INDEX(Lithologies!$A$2:$M$5657,MATCH(G1355,Lithologies!$A$2:$A$5657&amp;" "&amp;Lithologies!$B$2:$B$5657,0),8)</f>
        <v>Bedrock</v>
      </c>
      <c r="J1355" s="27" t="str" cm="1">
        <f t="array" ref="J1355">INDEX(Lithologies!$A$2:$M$5657,MATCH(G1355,Lithologies!$A$2:$A$5657&amp;" "&amp;Lithologies!$B$2:$B$5657,0),9)</f>
        <v>Bedrock</v>
      </c>
      <c r="K1355" s="1"/>
    </row>
    <row r="1356" spans="7:11" x14ac:dyDescent="0.25">
      <c r="G1356" t="str">
        <v>Quartz W/Limestone</v>
      </c>
      <c r="H1356" s="22" t="str" cm="1">
        <f t="array" ref="H1356">INDEX(Lithologies!$A$2:$M$5657,MATCH(G1356,Lithologies!$A$2:$A$5657&amp;" "&amp;Lithologies!$B$2:$B$5657,0),7)</f>
        <v>CHECK</v>
      </c>
      <c r="I1356" s="23" t="str" cm="1">
        <f t="array" ref="I1356">INDEX(Lithologies!$A$2:$M$5657,MATCH(G1356,Lithologies!$A$2:$A$5657&amp;" "&amp;Lithologies!$B$2:$B$5657,0),8)</f>
        <v>Bedrock</v>
      </c>
      <c r="J1356" s="27" t="str" cm="1">
        <f t="array" ref="J1356">INDEX(Lithologies!$A$2:$M$5657,MATCH(G1356,Lithologies!$A$2:$A$5657&amp;" "&amp;Lithologies!$B$2:$B$5657,0),9)</f>
        <v>Bedrock</v>
      </c>
      <c r="K1356" s="1"/>
    </row>
    <row r="1357" spans="7:11" x14ac:dyDescent="0.25">
      <c r="G1357" t="str">
        <v>Quartz W/Sand</v>
      </c>
      <c r="H1357" s="22" t="str" cm="1">
        <f t="array" ref="H1357">INDEX(Lithologies!$A$2:$M$5657,MATCH(G1357,Lithologies!$A$2:$A$5657&amp;" "&amp;Lithologies!$B$2:$B$5657,0),7)</f>
        <v>CHECK</v>
      </c>
      <c r="I1357" s="23" t="str" cm="1">
        <f t="array" ref="I1357">INDEX(Lithologies!$A$2:$M$5657,MATCH(G1357,Lithologies!$A$2:$A$5657&amp;" "&amp;Lithologies!$B$2:$B$5657,0),8)</f>
        <v>Bedrock</v>
      </c>
      <c r="J1357" s="27" t="str" cm="1">
        <f t="array" ref="J1357">INDEX(Lithologies!$A$2:$M$5657,MATCH(G1357,Lithologies!$A$2:$A$5657&amp;" "&amp;Lithologies!$B$2:$B$5657,0),9)</f>
        <v>Bedrock</v>
      </c>
      <c r="K1357" s="1"/>
    </row>
    <row r="1358" spans="7:11" x14ac:dyDescent="0.25">
      <c r="G1358" t="str">
        <v>Quartz W/Sandstone</v>
      </c>
      <c r="H1358" s="22" t="str" cm="1">
        <f t="array" ref="H1358">INDEX(Lithologies!$A$2:$M$5657,MATCH(G1358,Lithologies!$A$2:$A$5657&amp;" "&amp;Lithologies!$B$2:$B$5657,0),7)</f>
        <v>CHECK</v>
      </c>
      <c r="I1358" s="23" t="str" cm="1">
        <f t="array" ref="I1358">INDEX(Lithologies!$A$2:$M$5657,MATCH(G1358,Lithologies!$A$2:$A$5657&amp;" "&amp;Lithologies!$B$2:$B$5657,0),8)</f>
        <v>Bedrock</v>
      </c>
      <c r="J1358" s="27" t="str" cm="1">
        <f t="array" ref="J1358">INDEX(Lithologies!$A$2:$M$5657,MATCH(G1358,Lithologies!$A$2:$A$5657&amp;" "&amp;Lithologies!$B$2:$B$5657,0),9)</f>
        <v>Bedrock</v>
      </c>
      <c r="K1358" s="1"/>
    </row>
    <row r="1359" spans="7:11" x14ac:dyDescent="0.25">
      <c r="G1359" t="str">
        <v>Quartz W/Shale</v>
      </c>
      <c r="H1359" s="22" t="str" cm="1">
        <f t="array" ref="H1359">INDEX(Lithologies!$A$2:$M$5657,MATCH(G1359,Lithologies!$A$2:$A$5657&amp;" "&amp;Lithologies!$B$2:$B$5657,0),7)</f>
        <v>CHECK</v>
      </c>
      <c r="I1359" s="23" t="str" cm="1">
        <f t="array" ref="I1359">INDEX(Lithologies!$A$2:$M$5657,MATCH(G1359,Lithologies!$A$2:$A$5657&amp;" "&amp;Lithologies!$B$2:$B$5657,0),8)</f>
        <v>Bedrock</v>
      </c>
      <c r="J1359" s="27" t="str" cm="1">
        <f t="array" ref="J1359">INDEX(Lithologies!$A$2:$M$5657,MATCH(G1359,Lithologies!$A$2:$A$5657&amp;" "&amp;Lithologies!$B$2:$B$5657,0),9)</f>
        <v>Bedrock</v>
      </c>
      <c r="K1359" s="1"/>
    </row>
    <row r="1360" spans="7:11" x14ac:dyDescent="0.25">
      <c r="G1360" t="str">
        <v>Quartz W/Stones</v>
      </c>
      <c r="H1360" s="22" t="str" cm="1">
        <f t="array" ref="H1360">INDEX(Lithologies!$A$2:$M$5657,MATCH(G1360,Lithologies!$A$2:$A$5657&amp;" "&amp;Lithologies!$B$2:$B$5657,0),7)</f>
        <v>CHECK</v>
      </c>
      <c r="I1360" s="23" t="str" cm="1">
        <f t="array" ref="I1360">INDEX(Lithologies!$A$2:$M$5657,MATCH(G1360,Lithologies!$A$2:$A$5657&amp;" "&amp;Lithologies!$B$2:$B$5657,0),8)</f>
        <v>Bedrock</v>
      </c>
      <c r="J1360" s="27" t="str" cm="1">
        <f t="array" ref="J1360">INDEX(Lithologies!$A$2:$M$5657,MATCH(G1360,Lithologies!$A$2:$A$5657&amp;" "&amp;Lithologies!$B$2:$B$5657,0),9)</f>
        <v>Bedrock</v>
      </c>
      <c r="K1360" s="1"/>
    </row>
    <row r="1361" spans="7:11" x14ac:dyDescent="0.25">
      <c r="G1361" t="str">
        <v>Quartz Water Bearing</v>
      </c>
      <c r="H1361" s="22" t="str" cm="1">
        <f t="array" ref="H1361">INDEX(Lithologies!$A$2:$M$5657,MATCH(G1361,Lithologies!$A$2:$A$5657&amp;" "&amp;Lithologies!$B$2:$B$5657,0),7)</f>
        <v>CHECK</v>
      </c>
      <c r="I1361" s="23" t="str" cm="1">
        <f t="array" ref="I1361">INDEX(Lithologies!$A$2:$M$5657,MATCH(G1361,Lithologies!$A$2:$A$5657&amp;" "&amp;Lithologies!$B$2:$B$5657,0),8)</f>
        <v>Bedrock</v>
      </c>
      <c r="J1361" s="27" t="str" cm="1">
        <f t="array" ref="J1361">INDEX(Lithologies!$A$2:$M$5657,MATCH(G1361,Lithologies!$A$2:$A$5657&amp;" "&amp;Lithologies!$B$2:$B$5657,0),9)</f>
        <v>Bedrock</v>
      </c>
      <c r="K1361" s="1"/>
    </row>
    <row r="1362" spans="7:11" x14ac:dyDescent="0.25">
      <c r="G1362" t="str">
        <v xml:space="preserve">Quartzite </v>
      </c>
      <c r="H1362" s="22" t="str" cm="1">
        <f t="array" ref="H1362">INDEX(Lithologies!$A$2:$M$5657,MATCH(G1362,Lithologies!$A$2:$A$5657&amp;" "&amp;Lithologies!$B$2:$B$5657,0),7)</f>
        <v>CHECK</v>
      </c>
      <c r="I1362" s="23" t="str" cm="1">
        <f t="array" ref="I1362">INDEX(Lithologies!$A$2:$M$5657,MATCH(G1362,Lithologies!$A$2:$A$5657&amp;" "&amp;Lithologies!$B$2:$B$5657,0),8)</f>
        <v>Bedrock</v>
      </c>
      <c r="J1362" s="27" t="str" cm="1">
        <f t="array" ref="J1362">INDEX(Lithologies!$A$2:$M$5657,MATCH(G1362,Lithologies!$A$2:$A$5657&amp;" "&amp;Lithologies!$B$2:$B$5657,0),9)</f>
        <v>Bedrock</v>
      </c>
      <c r="K1362" s="1"/>
    </row>
    <row r="1363" spans="7:11" x14ac:dyDescent="0.25">
      <c r="G1363" t="str">
        <v>Quartzite Broken</v>
      </c>
      <c r="H1363" s="22" t="str" cm="1">
        <f t="array" ref="H1363">INDEX(Lithologies!$A$2:$M$5657,MATCH(G1363,Lithologies!$A$2:$A$5657&amp;" "&amp;Lithologies!$B$2:$B$5657,0),7)</f>
        <v>CHECK</v>
      </c>
      <c r="I1363" s="23" t="str" cm="1">
        <f t="array" ref="I1363">INDEX(Lithologies!$A$2:$M$5657,MATCH(G1363,Lithologies!$A$2:$A$5657&amp;" "&amp;Lithologies!$B$2:$B$5657,0),8)</f>
        <v>Bedrock</v>
      </c>
      <c r="J1363" s="27" t="str" cm="1">
        <f t="array" ref="J1363">INDEX(Lithologies!$A$2:$M$5657,MATCH(G1363,Lithologies!$A$2:$A$5657&amp;" "&amp;Lithologies!$B$2:$B$5657,0),9)</f>
        <v>Bedrock</v>
      </c>
      <c r="K1363" s="1"/>
    </row>
    <row r="1364" spans="7:11" x14ac:dyDescent="0.25">
      <c r="G1364" t="str">
        <v>Quartzite Coarse</v>
      </c>
      <c r="H1364" s="22" t="str" cm="1">
        <f t="array" ref="H1364">INDEX(Lithologies!$A$2:$M$5657,MATCH(G1364,Lithologies!$A$2:$A$5657&amp;" "&amp;Lithologies!$B$2:$B$5657,0),7)</f>
        <v>CHECK</v>
      </c>
      <c r="I1364" s="23" t="str" cm="1">
        <f t="array" ref="I1364">INDEX(Lithologies!$A$2:$M$5657,MATCH(G1364,Lithologies!$A$2:$A$5657&amp;" "&amp;Lithologies!$B$2:$B$5657,0),8)</f>
        <v>Bedrock</v>
      </c>
      <c r="J1364" s="27" t="str" cm="1">
        <f t="array" ref="J1364">INDEX(Lithologies!$A$2:$M$5657,MATCH(G1364,Lithologies!$A$2:$A$5657&amp;" "&amp;Lithologies!$B$2:$B$5657,0),9)</f>
        <v>Bedrock</v>
      </c>
      <c r="K1364" s="1"/>
    </row>
    <row r="1365" spans="7:11" x14ac:dyDescent="0.25">
      <c r="G1365" t="str">
        <v>Quartzite Dolomitic</v>
      </c>
      <c r="H1365" s="22" t="str" cm="1">
        <f t="array" ref="H1365">INDEX(Lithologies!$A$2:$M$5657,MATCH(G1365,Lithologies!$A$2:$A$5657&amp;" "&amp;Lithologies!$B$2:$B$5657,0),7)</f>
        <v>CHECK</v>
      </c>
      <c r="I1365" s="23" t="str" cm="1">
        <f t="array" ref="I1365">INDEX(Lithologies!$A$2:$M$5657,MATCH(G1365,Lithologies!$A$2:$A$5657&amp;" "&amp;Lithologies!$B$2:$B$5657,0),8)</f>
        <v>Bedrock</v>
      </c>
      <c r="J1365" s="27" t="str" cm="1">
        <f t="array" ref="J1365">INDEX(Lithologies!$A$2:$M$5657,MATCH(G1365,Lithologies!$A$2:$A$5657&amp;" "&amp;Lithologies!$B$2:$B$5657,0),9)</f>
        <v>Bedrock</v>
      </c>
      <c r="K1365" s="1"/>
    </row>
    <row r="1366" spans="7:11" x14ac:dyDescent="0.25">
      <c r="G1366" t="str">
        <v>Quartzite Dry</v>
      </c>
      <c r="H1366" s="22" t="str" cm="1">
        <f t="array" ref="H1366">INDEX(Lithologies!$A$2:$M$5657,MATCH(G1366,Lithologies!$A$2:$A$5657&amp;" "&amp;Lithologies!$B$2:$B$5657,0),7)</f>
        <v>CHECK</v>
      </c>
      <c r="I1366" s="23" t="str" cm="1">
        <f t="array" ref="I1366">INDEX(Lithologies!$A$2:$M$5657,MATCH(G1366,Lithologies!$A$2:$A$5657&amp;" "&amp;Lithologies!$B$2:$B$5657,0),8)</f>
        <v>Bedrock</v>
      </c>
      <c r="J1366" s="27" t="str" cm="1">
        <f t="array" ref="J1366">INDEX(Lithologies!$A$2:$M$5657,MATCH(G1366,Lithologies!$A$2:$A$5657&amp;" "&amp;Lithologies!$B$2:$B$5657,0),9)</f>
        <v>Bedrock</v>
      </c>
      <c r="K1366" s="1"/>
    </row>
    <row r="1367" spans="7:11" x14ac:dyDescent="0.25">
      <c r="G1367" t="str">
        <v>Quartzite Fine</v>
      </c>
      <c r="H1367" s="22" t="str" cm="1">
        <f t="array" ref="H1367">INDEX(Lithologies!$A$2:$M$5657,MATCH(G1367,Lithologies!$A$2:$A$5657&amp;" "&amp;Lithologies!$B$2:$B$5657,0),7)</f>
        <v>CHECK</v>
      </c>
      <c r="I1367" s="23" t="str" cm="1">
        <f t="array" ref="I1367">INDEX(Lithologies!$A$2:$M$5657,MATCH(G1367,Lithologies!$A$2:$A$5657&amp;" "&amp;Lithologies!$B$2:$B$5657,0),8)</f>
        <v>Bedrock</v>
      </c>
      <c r="J1367" s="27" t="str" cm="1">
        <f t="array" ref="J1367">INDEX(Lithologies!$A$2:$M$5657,MATCH(G1367,Lithologies!$A$2:$A$5657&amp;" "&amp;Lithologies!$B$2:$B$5657,0),9)</f>
        <v>Bedrock</v>
      </c>
      <c r="K1367" s="1"/>
    </row>
    <row r="1368" spans="7:11" x14ac:dyDescent="0.25">
      <c r="G1368" t="str">
        <v>Quartzite Fine To Coarse</v>
      </c>
      <c r="H1368" s="22" t="str" cm="1">
        <f t="array" ref="H1368">INDEX(Lithologies!$A$2:$M$5657,MATCH(G1368,Lithologies!$A$2:$A$5657&amp;" "&amp;Lithologies!$B$2:$B$5657,0),7)</f>
        <v>CHECK</v>
      </c>
      <c r="I1368" s="23" t="str" cm="1">
        <f t="array" ref="I1368">INDEX(Lithologies!$A$2:$M$5657,MATCH(G1368,Lithologies!$A$2:$A$5657&amp;" "&amp;Lithologies!$B$2:$B$5657,0),8)</f>
        <v>Bedrock</v>
      </c>
      <c r="J1368" s="27" t="str" cm="1">
        <f t="array" ref="J1368">INDEX(Lithologies!$A$2:$M$5657,MATCH(G1368,Lithologies!$A$2:$A$5657&amp;" "&amp;Lithologies!$B$2:$B$5657,0),9)</f>
        <v>Bedrock</v>
      </c>
      <c r="K1368" s="1"/>
    </row>
    <row r="1369" spans="7:11" x14ac:dyDescent="0.25">
      <c r="G1369" t="str">
        <v>Quartzite Fine To Medium</v>
      </c>
      <c r="H1369" s="22" t="str" cm="1">
        <f t="array" ref="H1369">INDEX(Lithologies!$A$2:$M$5657,MATCH(G1369,Lithologies!$A$2:$A$5657&amp;" "&amp;Lithologies!$B$2:$B$5657,0),7)</f>
        <v>CHECK</v>
      </c>
      <c r="I1369" s="23" t="str" cm="1">
        <f t="array" ref="I1369">INDEX(Lithologies!$A$2:$M$5657,MATCH(G1369,Lithologies!$A$2:$A$5657&amp;" "&amp;Lithologies!$B$2:$B$5657,0),8)</f>
        <v>Bedrock</v>
      </c>
      <c r="J1369" s="27" t="str" cm="1">
        <f t="array" ref="J1369">INDEX(Lithologies!$A$2:$M$5657,MATCH(G1369,Lithologies!$A$2:$A$5657&amp;" "&amp;Lithologies!$B$2:$B$5657,0),9)</f>
        <v>Bedrock</v>
      </c>
      <c r="K1369" s="1"/>
    </row>
    <row r="1370" spans="7:11" x14ac:dyDescent="0.25">
      <c r="G1370" t="str">
        <v>Quartzite Hard</v>
      </c>
      <c r="H1370" s="22" t="str" cm="1">
        <f t="array" ref="H1370">INDEX(Lithologies!$A$2:$M$5657,MATCH(G1370,Lithologies!$A$2:$A$5657&amp;" "&amp;Lithologies!$B$2:$B$5657,0),7)</f>
        <v>CHECK</v>
      </c>
      <c r="I1370" s="23" t="str" cm="1">
        <f t="array" ref="I1370">INDEX(Lithologies!$A$2:$M$5657,MATCH(G1370,Lithologies!$A$2:$A$5657&amp;" "&amp;Lithologies!$B$2:$B$5657,0),8)</f>
        <v>Bedrock</v>
      </c>
      <c r="J1370" s="27" t="str" cm="1">
        <f t="array" ref="J1370">INDEX(Lithologies!$A$2:$M$5657,MATCH(G1370,Lithologies!$A$2:$A$5657&amp;" "&amp;Lithologies!$B$2:$B$5657,0),9)</f>
        <v>Bedrock</v>
      </c>
      <c r="K1370" s="1"/>
    </row>
    <row r="1371" spans="7:11" x14ac:dyDescent="0.25">
      <c r="G1371" t="str">
        <v>Quartzite Layered</v>
      </c>
      <c r="H1371" s="22" t="str" cm="1">
        <f t="array" ref="H1371">INDEX(Lithologies!$A$2:$M$5657,MATCH(G1371,Lithologies!$A$2:$A$5657&amp;" "&amp;Lithologies!$B$2:$B$5657,0),7)</f>
        <v>CHECK</v>
      </c>
      <c r="I1371" s="23" t="str" cm="1">
        <f t="array" ref="I1371">INDEX(Lithologies!$A$2:$M$5657,MATCH(G1371,Lithologies!$A$2:$A$5657&amp;" "&amp;Lithologies!$B$2:$B$5657,0),8)</f>
        <v>Bedrock</v>
      </c>
      <c r="J1371" s="27" t="str" cm="1">
        <f t="array" ref="J1371">INDEX(Lithologies!$A$2:$M$5657,MATCH(G1371,Lithologies!$A$2:$A$5657&amp;" "&amp;Lithologies!$B$2:$B$5657,0),9)</f>
        <v>Bedrock</v>
      </c>
      <c r="K1371" s="1"/>
    </row>
    <row r="1372" spans="7:11" x14ac:dyDescent="0.25">
      <c r="G1372" t="str">
        <v>Quartzite Medium</v>
      </c>
      <c r="H1372" s="22" t="str" cm="1">
        <f t="array" ref="H1372">INDEX(Lithologies!$A$2:$M$5657,MATCH(G1372,Lithologies!$A$2:$A$5657&amp;" "&amp;Lithologies!$B$2:$B$5657,0),7)</f>
        <v>CHECK</v>
      </c>
      <c r="I1372" s="23" t="str" cm="1">
        <f t="array" ref="I1372">INDEX(Lithologies!$A$2:$M$5657,MATCH(G1372,Lithologies!$A$2:$A$5657&amp;" "&amp;Lithologies!$B$2:$B$5657,0),8)</f>
        <v>Bedrock</v>
      </c>
      <c r="J1372" s="27" t="str" cm="1">
        <f t="array" ref="J1372">INDEX(Lithologies!$A$2:$M$5657,MATCH(G1372,Lithologies!$A$2:$A$5657&amp;" "&amp;Lithologies!$B$2:$B$5657,0),9)</f>
        <v>Bedrock</v>
      </c>
      <c r="K1372" s="1"/>
    </row>
    <row r="1373" spans="7:11" x14ac:dyDescent="0.25">
      <c r="G1373" t="str">
        <v>Quartzite Medium To Coarse</v>
      </c>
      <c r="H1373" s="22" t="str" cm="1">
        <f t="array" ref="H1373">INDEX(Lithologies!$A$2:$M$5657,MATCH(G1373,Lithologies!$A$2:$A$5657&amp;" "&amp;Lithologies!$B$2:$B$5657,0),7)</f>
        <v>CHECK</v>
      </c>
      <c r="I1373" s="23" t="str" cm="1">
        <f t="array" ref="I1373">INDEX(Lithologies!$A$2:$M$5657,MATCH(G1373,Lithologies!$A$2:$A$5657&amp;" "&amp;Lithologies!$B$2:$B$5657,0),8)</f>
        <v>Bedrock</v>
      </c>
      <c r="J1373" s="27" t="str" cm="1">
        <f t="array" ref="J1373">INDEX(Lithologies!$A$2:$M$5657,MATCH(G1373,Lithologies!$A$2:$A$5657&amp;" "&amp;Lithologies!$B$2:$B$5657,0),9)</f>
        <v>Bedrock</v>
      </c>
      <c r="K1373" s="1"/>
    </row>
    <row r="1374" spans="7:11" x14ac:dyDescent="0.25">
      <c r="G1374" t="str">
        <v>Quartzite Soft</v>
      </c>
      <c r="H1374" s="22" t="str" cm="1">
        <f t="array" ref="H1374">INDEX(Lithologies!$A$2:$M$5657,MATCH(G1374,Lithologies!$A$2:$A$5657&amp;" "&amp;Lithologies!$B$2:$B$5657,0),7)</f>
        <v>CHECK</v>
      </c>
      <c r="I1374" s="23" t="str" cm="1">
        <f t="array" ref="I1374">INDEX(Lithologies!$A$2:$M$5657,MATCH(G1374,Lithologies!$A$2:$A$5657&amp;" "&amp;Lithologies!$B$2:$B$5657,0),8)</f>
        <v>Bedrock</v>
      </c>
      <c r="J1374" s="27" t="str" cm="1">
        <f t="array" ref="J1374">INDEX(Lithologies!$A$2:$M$5657,MATCH(G1374,Lithologies!$A$2:$A$5657&amp;" "&amp;Lithologies!$B$2:$B$5657,0),9)</f>
        <v>Bedrock</v>
      </c>
      <c r="K1374" s="1"/>
    </row>
    <row r="1375" spans="7:11" x14ac:dyDescent="0.25">
      <c r="G1375" t="str">
        <v>Quartzite Stringers</v>
      </c>
      <c r="H1375" s="22" t="str" cm="1">
        <f t="array" ref="H1375">INDEX(Lithologies!$A$2:$M$5657,MATCH(G1375,Lithologies!$A$2:$A$5657&amp;" "&amp;Lithologies!$B$2:$B$5657,0),7)</f>
        <v>CHECK</v>
      </c>
      <c r="I1375" s="23" t="str" cm="1">
        <f t="array" ref="I1375">INDEX(Lithologies!$A$2:$M$5657,MATCH(G1375,Lithologies!$A$2:$A$5657&amp;" "&amp;Lithologies!$B$2:$B$5657,0),8)</f>
        <v>Bedrock</v>
      </c>
      <c r="J1375" s="27" t="str" cm="1">
        <f t="array" ref="J1375">INDEX(Lithologies!$A$2:$M$5657,MATCH(G1375,Lithologies!$A$2:$A$5657&amp;" "&amp;Lithologies!$B$2:$B$5657,0),9)</f>
        <v>Bedrock</v>
      </c>
      <c r="K1375" s="1"/>
    </row>
    <row r="1376" spans="7:11" x14ac:dyDescent="0.25">
      <c r="G1376" t="str">
        <v>Quartzite Very Fine</v>
      </c>
      <c r="H1376" s="22" t="str" cm="1">
        <f t="array" ref="H1376">INDEX(Lithologies!$A$2:$M$5657,MATCH(G1376,Lithologies!$A$2:$A$5657&amp;" "&amp;Lithologies!$B$2:$B$5657,0),7)</f>
        <v>CHECK</v>
      </c>
      <c r="I1376" s="23" t="str" cm="1">
        <f t="array" ref="I1376">INDEX(Lithologies!$A$2:$M$5657,MATCH(G1376,Lithologies!$A$2:$A$5657&amp;" "&amp;Lithologies!$B$2:$B$5657,0),8)</f>
        <v>Bedrock</v>
      </c>
      <c r="J1376" s="27" t="str" cm="1">
        <f t="array" ref="J1376">INDEX(Lithologies!$A$2:$M$5657,MATCH(G1376,Lithologies!$A$2:$A$5657&amp;" "&amp;Lithologies!$B$2:$B$5657,0),9)</f>
        <v>Bedrock</v>
      </c>
      <c r="K1376" s="1"/>
    </row>
    <row r="1377" spans="7:11" x14ac:dyDescent="0.25">
      <c r="G1377" t="str">
        <v>Quartzite W/Clay</v>
      </c>
      <c r="H1377" s="22" t="str" cm="1">
        <f t="array" ref="H1377">INDEX(Lithologies!$A$2:$M$5657,MATCH(G1377,Lithologies!$A$2:$A$5657&amp;" "&amp;Lithologies!$B$2:$B$5657,0),7)</f>
        <v>CHECK</v>
      </c>
      <c r="I1377" s="23" t="str" cm="1">
        <f t="array" ref="I1377">INDEX(Lithologies!$A$2:$M$5657,MATCH(G1377,Lithologies!$A$2:$A$5657&amp;" "&amp;Lithologies!$B$2:$B$5657,0),8)</f>
        <v>Bedrock</v>
      </c>
      <c r="J1377" s="27" t="str" cm="1">
        <f t="array" ref="J1377">INDEX(Lithologies!$A$2:$M$5657,MATCH(G1377,Lithologies!$A$2:$A$5657&amp;" "&amp;Lithologies!$B$2:$B$5657,0),9)</f>
        <v>Bedrock</v>
      </c>
      <c r="K1377" s="1"/>
    </row>
    <row r="1378" spans="7:11" x14ac:dyDescent="0.25">
      <c r="G1378" t="str">
        <v>Quartzite W/Gravel</v>
      </c>
      <c r="H1378" s="22" t="str" cm="1">
        <f t="array" ref="H1378">INDEX(Lithologies!$A$2:$M$5657,MATCH(G1378,Lithologies!$A$2:$A$5657&amp;" "&amp;Lithologies!$B$2:$B$5657,0),7)</f>
        <v>CHECK</v>
      </c>
      <c r="I1378" s="23" t="str" cm="1">
        <f t="array" ref="I1378">INDEX(Lithologies!$A$2:$M$5657,MATCH(G1378,Lithologies!$A$2:$A$5657&amp;" "&amp;Lithologies!$B$2:$B$5657,0),8)</f>
        <v>Bedrock</v>
      </c>
      <c r="J1378" s="27" t="str" cm="1">
        <f t="array" ref="J1378">INDEX(Lithologies!$A$2:$M$5657,MATCH(G1378,Lithologies!$A$2:$A$5657&amp;" "&amp;Lithologies!$B$2:$B$5657,0),9)</f>
        <v>Bedrock</v>
      </c>
      <c r="K1378" s="1"/>
    </row>
    <row r="1379" spans="7:11" x14ac:dyDescent="0.25">
      <c r="G1379" t="str">
        <v>Quartzite W/Sandstone</v>
      </c>
      <c r="H1379" s="22" t="str" cm="1">
        <f t="array" ref="H1379">INDEX(Lithologies!$A$2:$M$5657,MATCH(G1379,Lithologies!$A$2:$A$5657&amp;" "&amp;Lithologies!$B$2:$B$5657,0),7)</f>
        <v>CHECK</v>
      </c>
      <c r="I1379" s="23" t="str" cm="1">
        <f t="array" ref="I1379">INDEX(Lithologies!$A$2:$M$5657,MATCH(G1379,Lithologies!$A$2:$A$5657&amp;" "&amp;Lithologies!$B$2:$B$5657,0),8)</f>
        <v>Bedrock</v>
      </c>
      <c r="J1379" s="27" t="str" cm="1">
        <f t="array" ref="J1379">INDEX(Lithologies!$A$2:$M$5657,MATCH(G1379,Lithologies!$A$2:$A$5657&amp;" "&amp;Lithologies!$B$2:$B$5657,0),9)</f>
        <v>Bedrock</v>
      </c>
      <c r="K1379" s="1"/>
    </row>
    <row r="1380" spans="7:11" x14ac:dyDescent="0.25">
      <c r="G1380" t="str">
        <v>Quartzite W/Shale</v>
      </c>
      <c r="H1380" s="22" t="str" cm="1">
        <f t="array" ref="H1380">INDEX(Lithologies!$A$2:$M$5657,MATCH(G1380,Lithologies!$A$2:$A$5657&amp;" "&amp;Lithologies!$B$2:$B$5657,0),7)</f>
        <v>CHECK</v>
      </c>
      <c r="I1380" s="23" t="str" cm="1">
        <f t="array" ref="I1380">INDEX(Lithologies!$A$2:$M$5657,MATCH(G1380,Lithologies!$A$2:$A$5657&amp;" "&amp;Lithologies!$B$2:$B$5657,0),8)</f>
        <v>Bedrock</v>
      </c>
      <c r="J1380" s="27" t="str" cm="1">
        <f t="array" ref="J1380">INDEX(Lithologies!$A$2:$M$5657,MATCH(G1380,Lithologies!$A$2:$A$5657&amp;" "&amp;Lithologies!$B$2:$B$5657,0),9)</f>
        <v>Bedrock</v>
      </c>
      <c r="K1380" s="1"/>
    </row>
    <row r="1381" spans="7:11" x14ac:dyDescent="0.25">
      <c r="G1381" t="str">
        <v>Quartzite W/Stones</v>
      </c>
      <c r="H1381" s="22" t="str" cm="1">
        <f t="array" ref="H1381">INDEX(Lithologies!$A$2:$M$5657,MATCH(G1381,Lithologies!$A$2:$A$5657&amp;" "&amp;Lithologies!$B$2:$B$5657,0),7)</f>
        <v>CHECK</v>
      </c>
      <c r="I1381" s="23" t="str" cm="1">
        <f t="array" ref="I1381">INDEX(Lithologies!$A$2:$M$5657,MATCH(G1381,Lithologies!$A$2:$A$5657&amp;" "&amp;Lithologies!$B$2:$B$5657,0),8)</f>
        <v>Bedrock</v>
      </c>
      <c r="J1381" s="27" t="str" cm="1">
        <f t="array" ref="J1381">INDEX(Lithologies!$A$2:$M$5657,MATCH(G1381,Lithologies!$A$2:$A$5657&amp;" "&amp;Lithologies!$B$2:$B$5657,0),9)</f>
        <v>Bedrock</v>
      </c>
      <c r="K1381" s="1"/>
    </row>
    <row r="1382" spans="7:11" x14ac:dyDescent="0.25">
      <c r="G1382" t="str">
        <v>Quartzite Water Bearing</v>
      </c>
      <c r="H1382" s="22" t="str" cm="1">
        <f t="array" ref="H1382">INDEX(Lithologies!$A$2:$M$5657,MATCH(G1382,Lithologies!$A$2:$A$5657&amp;" "&amp;Lithologies!$B$2:$B$5657,0),7)</f>
        <v>CHECK</v>
      </c>
      <c r="I1382" s="23" t="str" cm="1">
        <f t="array" ref="I1382">INDEX(Lithologies!$A$2:$M$5657,MATCH(G1382,Lithologies!$A$2:$A$5657&amp;" "&amp;Lithologies!$B$2:$B$5657,0),8)</f>
        <v>Bedrock</v>
      </c>
      <c r="J1382" s="27" t="str" cm="1">
        <f t="array" ref="J1382">INDEX(Lithologies!$A$2:$M$5657,MATCH(G1382,Lithologies!$A$2:$A$5657&amp;" "&amp;Lithologies!$B$2:$B$5657,0),9)</f>
        <v>Bedrock</v>
      </c>
      <c r="K1382" s="1"/>
    </row>
    <row r="1383" spans="7:11" x14ac:dyDescent="0.25">
      <c r="G1383" t="str">
        <v>Quartzite Weathered</v>
      </c>
      <c r="H1383" s="22" t="str" cm="1">
        <f t="array" ref="H1383">INDEX(Lithologies!$A$2:$M$5657,MATCH(G1383,Lithologies!$A$2:$A$5657&amp;" "&amp;Lithologies!$B$2:$B$5657,0),7)</f>
        <v>CHECK</v>
      </c>
      <c r="I1383" s="23" t="str" cm="1">
        <f t="array" ref="I1383">INDEX(Lithologies!$A$2:$M$5657,MATCH(G1383,Lithologies!$A$2:$A$5657&amp;" "&amp;Lithologies!$B$2:$B$5657,0),8)</f>
        <v>Bedrock</v>
      </c>
      <c r="J1383" s="27" t="str" cm="1">
        <f t="array" ref="J1383">INDEX(Lithologies!$A$2:$M$5657,MATCH(G1383,Lithologies!$A$2:$A$5657&amp;" "&amp;Lithologies!$B$2:$B$5657,0),9)</f>
        <v>Bedrock</v>
      </c>
      <c r="K1383" s="1"/>
    </row>
    <row r="1384" spans="7:11" x14ac:dyDescent="0.25">
      <c r="G1384" t="str">
        <v>Quartzite Wet/Moist</v>
      </c>
      <c r="H1384" s="22" t="str" cm="1">
        <f t="array" ref="H1384">INDEX(Lithologies!$A$2:$M$5657,MATCH(G1384,Lithologies!$A$2:$A$5657&amp;" "&amp;Lithologies!$B$2:$B$5657,0),7)</f>
        <v>CHECK</v>
      </c>
      <c r="I1384" s="23" t="str" cm="1">
        <f t="array" ref="I1384">INDEX(Lithologies!$A$2:$M$5657,MATCH(G1384,Lithologies!$A$2:$A$5657&amp;" "&amp;Lithologies!$B$2:$B$5657,0),8)</f>
        <v>Bedrock</v>
      </c>
      <c r="J1384" s="27" t="str" cm="1">
        <f t="array" ref="J1384">INDEX(Lithologies!$A$2:$M$5657,MATCH(G1384,Lithologies!$A$2:$A$5657&amp;" "&amp;Lithologies!$B$2:$B$5657,0),9)</f>
        <v>Bedrock</v>
      </c>
      <c r="K1384" s="1"/>
    </row>
    <row r="1385" spans="7:11" x14ac:dyDescent="0.25">
      <c r="G1385" t="str">
        <v>Sand Broken</v>
      </c>
      <c r="H1385" s="22" t="str" cm="1">
        <f t="array" ref="H1385">INDEX(Lithologies!$A$2:$M$5657,MATCH(G1385,Lithologies!$A$2:$A$5657&amp;" "&amp;Lithologies!$B$2:$B$5657,0),7)</f>
        <v>CHECK</v>
      </c>
      <c r="I1385" s="23" t="str" cm="1">
        <f t="array" ref="I1385">INDEX(Lithologies!$A$2:$M$5657,MATCH(G1385,Lithologies!$A$2:$A$5657&amp;" "&amp;Lithologies!$B$2:$B$5657,0),8)</f>
        <v>Sand</v>
      </c>
      <c r="J1385" s="27" t="str" cm="1">
        <f t="array" ref="J1385">INDEX(Lithologies!$A$2:$M$5657,MATCH(G1385,Lithologies!$A$2:$A$5657&amp;" "&amp;Lithologies!$B$2:$B$5657,0),9)</f>
        <v>Sand</v>
      </c>
      <c r="K1385" s="1"/>
    </row>
    <row r="1386" spans="7:11" x14ac:dyDescent="0.25">
      <c r="G1386" t="str">
        <v>Sand Cemented</v>
      </c>
      <c r="H1386" s="22" t="str" cm="1">
        <f t="array" ref="H1386">INDEX(Lithologies!$A$2:$M$5657,MATCH(G1386,Lithologies!$A$2:$A$5657&amp;" "&amp;Lithologies!$B$2:$B$5657,0),7)</f>
        <v>CHECK</v>
      </c>
      <c r="I1386" s="23" t="str" cm="1">
        <f t="array" ref="I1386">INDEX(Lithologies!$A$2:$M$5657,MATCH(G1386,Lithologies!$A$2:$A$5657&amp;" "&amp;Lithologies!$B$2:$B$5657,0),8)</f>
        <v>Sand</v>
      </c>
      <c r="J1386" s="27" t="str" cm="1">
        <f t="array" ref="J1386">INDEX(Lithologies!$A$2:$M$5657,MATCH(G1386,Lithologies!$A$2:$A$5657&amp;" "&amp;Lithologies!$B$2:$B$5657,0),9)</f>
        <v>Sand</v>
      </c>
      <c r="K1386" s="1"/>
    </row>
    <row r="1387" spans="7:11" x14ac:dyDescent="0.25">
      <c r="G1387" t="str">
        <v>Sand Dense</v>
      </c>
      <c r="H1387" s="22" t="str" cm="1">
        <f t="array" ref="H1387">INDEX(Lithologies!$A$2:$M$5657,MATCH(G1387,Lithologies!$A$2:$A$5657&amp;" "&amp;Lithologies!$B$2:$B$5657,0),7)</f>
        <v>CHECK</v>
      </c>
      <c r="I1387" s="23" t="str" cm="1">
        <f t="array" ref="I1387">INDEX(Lithologies!$A$2:$M$5657,MATCH(G1387,Lithologies!$A$2:$A$5657&amp;" "&amp;Lithologies!$B$2:$B$5657,0),8)</f>
        <v>Sand</v>
      </c>
      <c r="J1387" s="27" t="str" cm="1">
        <f t="array" ref="J1387">INDEX(Lithologies!$A$2:$M$5657,MATCH(G1387,Lithologies!$A$2:$A$5657&amp;" "&amp;Lithologies!$B$2:$B$5657,0),9)</f>
        <v>Sand</v>
      </c>
      <c r="K1387" s="1"/>
    </row>
    <row r="1388" spans="7:11" x14ac:dyDescent="0.25">
      <c r="G1388" t="str">
        <v>Sand Dolomitic</v>
      </c>
      <c r="H1388" s="22" t="str" cm="1">
        <f t="array" ref="H1388">INDEX(Lithologies!$A$2:$M$5657,MATCH(G1388,Lithologies!$A$2:$A$5657&amp;" "&amp;Lithologies!$B$2:$B$5657,0),7)</f>
        <v>CHECK</v>
      </c>
      <c r="I1388" s="23" t="str" cm="1">
        <f t="array" ref="I1388">INDEX(Lithologies!$A$2:$M$5657,MATCH(G1388,Lithologies!$A$2:$A$5657&amp;" "&amp;Lithologies!$B$2:$B$5657,0),8)</f>
        <v>Sand</v>
      </c>
      <c r="J1388" s="27" t="str" cm="1">
        <f t="array" ref="J1388">INDEX(Lithologies!$A$2:$M$5657,MATCH(G1388,Lithologies!$A$2:$A$5657&amp;" "&amp;Lithologies!$B$2:$B$5657,0),9)</f>
        <v>Sand</v>
      </c>
      <c r="K1388" s="1"/>
    </row>
    <row r="1389" spans="7:11" x14ac:dyDescent="0.25">
      <c r="G1389" t="str">
        <v>Sand Firm</v>
      </c>
      <c r="H1389" s="22" t="str" cm="1">
        <f t="array" ref="H1389">INDEX(Lithologies!$A$2:$M$5657,MATCH(G1389,Lithologies!$A$2:$A$5657&amp;" "&amp;Lithologies!$B$2:$B$5657,0),7)</f>
        <v>CHECK</v>
      </c>
      <c r="I1389" s="23" t="str" cm="1">
        <f t="array" ref="I1389">INDEX(Lithologies!$A$2:$M$5657,MATCH(G1389,Lithologies!$A$2:$A$5657&amp;" "&amp;Lithologies!$B$2:$B$5657,0),8)</f>
        <v>Sand</v>
      </c>
      <c r="J1389" s="27" t="str" cm="1">
        <f t="array" ref="J1389">INDEX(Lithologies!$A$2:$M$5657,MATCH(G1389,Lithologies!$A$2:$A$5657&amp;" "&amp;Lithologies!$B$2:$B$5657,0),9)</f>
        <v>Sand</v>
      </c>
      <c r="K1389" s="1"/>
    </row>
    <row r="1390" spans="7:11" x14ac:dyDescent="0.25">
      <c r="G1390" t="str">
        <v>Sand Fractured</v>
      </c>
      <c r="H1390" s="22" t="str" cm="1">
        <f t="array" ref="H1390">INDEX(Lithologies!$A$2:$M$5657,MATCH(G1390,Lithologies!$A$2:$A$5657&amp;" "&amp;Lithologies!$B$2:$B$5657,0),7)</f>
        <v>CHECK</v>
      </c>
      <c r="I1390" s="23" t="str" cm="1">
        <f t="array" ref="I1390">INDEX(Lithologies!$A$2:$M$5657,MATCH(G1390,Lithologies!$A$2:$A$5657&amp;" "&amp;Lithologies!$B$2:$B$5657,0),8)</f>
        <v>Sand</v>
      </c>
      <c r="J1390" s="27" t="str" cm="1">
        <f t="array" ref="J1390">INDEX(Lithologies!$A$2:$M$5657,MATCH(G1390,Lithologies!$A$2:$A$5657&amp;" "&amp;Lithologies!$B$2:$B$5657,0),9)</f>
        <v>Sand</v>
      </c>
      <c r="K1390" s="1"/>
    </row>
    <row r="1391" spans="7:11" x14ac:dyDescent="0.25">
      <c r="G1391" t="str">
        <v>Sand Gummy</v>
      </c>
      <c r="H1391" s="22" t="str" cm="1">
        <f t="array" ref="H1391">INDEX(Lithologies!$A$2:$M$5657,MATCH(G1391,Lithologies!$A$2:$A$5657&amp;" "&amp;Lithologies!$B$2:$B$5657,0),7)</f>
        <v>CHECK</v>
      </c>
      <c r="I1391" s="23" t="str" cm="1">
        <f t="array" ref="I1391">INDEX(Lithologies!$A$2:$M$5657,MATCH(G1391,Lithologies!$A$2:$A$5657&amp;" "&amp;Lithologies!$B$2:$B$5657,0),8)</f>
        <v>Sand</v>
      </c>
      <c r="J1391" s="27" t="str" cm="1">
        <f t="array" ref="J1391">INDEX(Lithologies!$A$2:$M$5657,MATCH(G1391,Lithologies!$A$2:$A$5657&amp;" "&amp;Lithologies!$B$2:$B$5657,0),9)</f>
        <v>Sand</v>
      </c>
      <c r="K1391" s="1"/>
    </row>
    <row r="1392" spans="7:11" x14ac:dyDescent="0.25">
      <c r="G1392" t="str">
        <v>Sand Heaving/Quick</v>
      </c>
      <c r="H1392" s="22" t="str" cm="1">
        <f t="array" ref="H1392">INDEX(Lithologies!$A$2:$M$5657,MATCH(G1392,Lithologies!$A$2:$A$5657&amp;" "&amp;Lithologies!$B$2:$B$5657,0),7)</f>
        <v>CHECK</v>
      </c>
      <c r="I1392" s="23" t="str" cm="1">
        <f t="array" ref="I1392">INDEX(Lithologies!$A$2:$M$5657,MATCH(G1392,Lithologies!$A$2:$A$5657&amp;" "&amp;Lithologies!$B$2:$B$5657,0),8)</f>
        <v>Sand</v>
      </c>
      <c r="J1392" s="27" t="str" cm="1">
        <f t="array" ref="J1392">INDEX(Lithologies!$A$2:$M$5657,MATCH(G1392,Lithologies!$A$2:$A$5657&amp;" "&amp;Lithologies!$B$2:$B$5657,0),9)</f>
        <v>Sand</v>
      </c>
      <c r="K1392" s="1"/>
    </row>
    <row r="1393" spans="7:11" x14ac:dyDescent="0.25">
      <c r="G1393" t="str">
        <v>Sand Karst</v>
      </c>
      <c r="H1393" s="22" t="str" cm="1">
        <f t="array" ref="H1393">INDEX(Lithologies!$A$2:$M$5657,MATCH(G1393,Lithologies!$A$2:$A$5657&amp;" "&amp;Lithologies!$B$2:$B$5657,0),7)</f>
        <v>CHECK</v>
      </c>
      <c r="I1393" s="23" t="str" cm="1">
        <f t="array" ref="I1393">INDEX(Lithologies!$A$2:$M$5657,MATCH(G1393,Lithologies!$A$2:$A$5657&amp;" "&amp;Lithologies!$B$2:$B$5657,0),8)</f>
        <v>Sand</v>
      </c>
      <c r="J1393" s="27" t="str" cm="1">
        <f t="array" ref="J1393">INDEX(Lithologies!$A$2:$M$5657,MATCH(G1393,Lithologies!$A$2:$A$5657&amp;" "&amp;Lithologies!$B$2:$B$5657,0),9)</f>
        <v>Sand</v>
      </c>
      <c r="K1393" s="1"/>
    </row>
    <row r="1394" spans="7:11" x14ac:dyDescent="0.25">
      <c r="G1394" t="str">
        <v>Sand Layered</v>
      </c>
      <c r="H1394" s="22" t="str" cm="1">
        <f t="array" ref="H1394">INDEX(Lithologies!$A$2:$M$5657,MATCH(G1394,Lithologies!$A$2:$A$5657&amp;" "&amp;Lithologies!$B$2:$B$5657,0),7)</f>
        <v>CHECK</v>
      </c>
      <c r="I1394" s="23" t="str" cm="1">
        <f t="array" ref="I1394">INDEX(Lithologies!$A$2:$M$5657,MATCH(G1394,Lithologies!$A$2:$A$5657&amp;" "&amp;Lithologies!$B$2:$B$5657,0),8)</f>
        <v>Sand</v>
      </c>
      <c r="J1394" s="27" t="str" cm="1">
        <f t="array" ref="J1394">INDEX(Lithologies!$A$2:$M$5657,MATCH(G1394,Lithologies!$A$2:$A$5657&amp;" "&amp;Lithologies!$B$2:$B$5657,0),9)</f>
        <v>Sand</v>
      </c>
      <c r="K1394" s="1"/>
    </row>
    <row r="1395" spans="7:11" x14ac:dyDescent="0.25">
      <c r="G1395" t="str">
        <v>Sand Organic</v>
      </c>
      <c r="H1395" s="22" t="str" cm="1">
        <f t="array" ref="H1395">INDEX(Lithologies!$A$2:$M$5657,MATCH(G1395,Lithologies!$A$2:$A$5657&amp;" "&amp;Lithologies!$B$2:$B$5657,0),7)</f>
        <v>CHECK</v>
      </c>
      <c r="I1395" s="23" t="str" cm="1">
        <f t="array" ref="I1395">INDEX(Lithologies!$A$2:$M$5657,MATCH(G1395,Lithologies!$A$2:$A$5657&amp;" "&amp;Lithologies!$B$2:$B$5657,0),8)</f>
        <v>Sand</v>
      </c>
      <c r="J1395" s="27" t="str" cm="1">
        <f t="array" ref="J1395">INDEX(Lithologies!$A$2:$M$5657,MATCH(G1395,Lithologies!$A$2:$A$5657&amp;" "&amp;Lithologies!$B$2:$B$5657,0),9)</f>
        <v>Sand</v>
      </c>
      <c r="K1395" s="1"/>
    </row>
    <row r="1396" spans="7:11" x14ac:dyDescent="0.25">
      <c r="G1396" t="str">
        <v>Sand Porous</v>
      </c>
      <c r="H1396" s="22" t="str" cm="1">
        <f t="array" ref="H1396">INDEX(Lithologies!$A$2:$M$5657,MATCH(G1396,Lithologies!$A$2:$A$5657&amp;" "&amp;Lithologies!$B$2:$B$5657,0),7)</f>
        <v>CHECK</v>
      </c>
      <c r="I1396" s="23" t="str" cm="1">
        <f t="array" ref="I1396">INDEX(Lithologies!$A$2:$M$5657,MATCH(G1396,Lithologies!$A$2:$A$5657&amp;" "&amp;Lithologies!$B$2:$B$5657,0),8)</f>
        <v>Sand</v>
      </c>
      <c r="J1396" s="27" t="str" cm="1">
        <f t="array" ref="J1396">INDEX(Lithologies!$A$2:$M$5657,MATCH(G1396,Lithologies!$A$2:$A$5657&amp;" "&amp;Lithologies!$B$2:$B$5657,0),9)</f>
        <v>Sand</v>
      </c>
      <c r="K1396" s="1"/>
    </row>
    <row r="1397" spans="7:11" x14ac:dyDescent="0.25">
      <c r="G1397" t="str">
        <v>Sand Sandy</v>
      </c>
      <c r="H1397" s="22" t="str" cm="1">
        <f t="array" ref="H1397">INDEX(Lithologies!$A$2:$M$5657,MATCH(G1397,Lithologies!$A$2:$A$5657&amp;" "&amp;Lithologies!$B$2:$B$5657,0),7)</f>
        <v>CHECK</v>
      </c>
      <c r="I1397" s="23" t="str" cm="1">
        <f t="array" ref="I1397">INDEX(Lithologies!$A$2:$M$5657,MATCH(G1397,Lithologies!$A$2:$A$5657&amp;" "&amp;Lithologies!$B$2:$B$5657,0),8)</f>
        <v>Sand</v>
      </c>
      <c r="J1397" s="27" t="str" cm="1">
        <f t="array" ref="J1397">INDEX(Lithologies!$A$2:$M$5657,MATCH(G1397,Lithologies!$A$2:$A$5657&amp;" "&amp;Lithologies!$B$2:$B$5657,0),9)</f>
        <v>Sand</v>
      </c>
      <c r="K1397" s="1"/>
    </row>
    <row r="1398" spans="7:11" x14ac:dyDescent="0.25">
      <c r="G1398" t="str">
        <v>Sand Soft</v>
      </c>
      <c r="H1398" s="22" t="str" cm="1">
        <f t="array" ref="H1398">INDEX(Lithologies!$A$2:$M$5657,MATCH(G1398,Lithologies!$A$2:$A$5657&amp;" "&amp;Lithologies!$B$2:$B$5657,0),7)</f>
        <v>CHECK</v>
      </c>
      <c r="I1398" s="23" t="str" cm="1">
        <f t="array" ref="I1398">INDEX(Lithologies!$A$2:$M$5657,MATCH(G1398,Lithologies!$A$2:$A$5657&amp;" "&amp;Lithologies!$B$2:$B$5657,0),8)</f>
        <v>Sand</v>
      </c>
      <c r="J1398" s="27" t="str" cm="1">
        <f t="array" ref="J1398">INDEX(Lithologies!$A$2:$M$5657,MATCH(G1398,Lithologies!$A$2:$A$5657&amp;" "&amp;Lithologies!$B$2:$B$5657,0),9)</f>
        <v>Sand</v>
      </c>
      <c r="K1398" s="1"/>
    </row>
    <row r="1399" spans="7:11" x14ac:dyDescent="0.25">
      <c r="G1399" t="str">
        <v>Sand Sticky</v>
      </c>
      <c r="H1399" s="22" t="str" cm="1">
        <f t="array" ref="H1399">INDEX(Lithologies!$A$2:$M$5657,MATCH(G1399,Lithologies!$A$2:$A$5657&amp;" "&amp;Lithologies!$B$2:$B$5657,0),7)</f>
        <v>CHECK</v>
      </c>
      <c r="I1399" s="23" t="str" cm="1">
        <f t="array" ref="I1399">INDEX(Lithologies!$A$2:$M$5657,MATCH(G1399,Lithologies!$A$2:$A$5657&amp;" "&amp;Lithologies!$B$2:$B$5657,0),8)</f>
        <v>Sand</v>
      </c>
      <c r="J1399" s="27" t="str" cm="1">
        <f t="array" ref="J1399">INDEX(Lithologies!$A$2:$M$5657,MATCH(G1399,Lithologies!$A$2:$A$5657&amp;" "&amp;Lithologies!$B$2:$B$5657,0),9)</f>
        <v>Sand</v>
      </c>
      <c r="K1399" s="1"/>
    </row>
    <row r="1400" spans="7:11" x14ac:dyDescent="0.25">
      <c r="G1400" t="str">
        <v>Sand Stoney</v>
      </c>
      <c r="H1400" s="22" t="str" cm="1">
        <f t="array" ref="H1400">INDEX(Lithologies!$A$2:$M$5657,MATCH(G1400,Lithologies!$A$2:$A$5657&amp;" "&amp;Lithologies!$B$2:$B$5657,0),7)</f>
        <v>CHECK</v>
      </c>
      <c r="I1400" s="23" t="str" cm="1">
        <f t="array" ref="I1400">INDEX(Lithologies!$A$2:$M$5657,MATCH(G1400,Lithologies!$A$2:$A$5657&amp;" "&amp;Lithologies!$B$2:$B$5657,0),8)</f>
        <v>Sand &amp; Gravel</v>
      </c>
      <c r="J1400" s="27" t="str" cm="1">
        <f t="array" ref="J1400">INDEX(Lithologies!$A$2:$M$5657,MATCH(G1400,Lithologies!$A$2:$A$5657&amp;" "&amp;Lithologies!$B$2:$B$5657,0),9)</f>
        <v>Sand &amp; Gravel</v>
      </c>
      <c r="K1400" s="1"/>
    </row>
    <row r="1401" spans="7:11" x14ac:dyDescent="0.25">
      <c r="G1401" t="str">
        <v>Sand Stringers</v>
      </c>
      <c r="H1401" s="22" t="str" cm="1">
        <f t="array" ref="H1401">INDEX(Lithologies!$A$2:$M$5657,MATCH(G1401,Lithologies!$A$2:$A$5657&amp;" "&amp;Lithologies!$B$2:$B$5657,0),7)</f>
        <v>CHECK</v>
      </c>
      <c r="I1401" s="23" t="str" cm="1">
        <f t="array" ref="I1401">INDEX(Lithologies!$A$2:$M$5657,MATCH(G1401,Lithologies!$A$2:$A$5657&amp;" "&amp;Lithologies!$B$2:$B$5657,0),8)</f>
        <v>Sand</v>
      </c>
      <c r="J1401" s="27" t="str" cm="1">
        <f t="array" ref="J1401">INDEX(Lithologies!$A$2:$M$5657,MATCH(G1401,Lithologies!$A$2:$A$5657&amp;" "&amp;Lithologies!$B$2:$B$5657,0),9)</f>
        <v>Sand</v>
      </c>
      <c r="K1401" s="1"/>
    </row>
    <row r="1402" spans="7:11" x14ac:dyDescent="0.25">
      <c r="G1402" t="str">
        <v>Sand Strips</v>
      </c>
      <c r="H1402" s="22" t="str" cm="1">
        <f t="array" ref="H1402">INDEX(Lithologies!$A$2:$M$5657,MATCH(G1402,Lithologies!$A$2:$A$5657&amp;" "&amp;Lithologies!$B$2:$B$5657,0),7)</f>
        <v>CHECK</v>
      </c>
      <c r="I1402" s="23" t="str" cm="1">
        <f t="array" ref="I1402">INDEX(Lithologies!$A$2:$M$5657,MATCH(G1402,Lithologies!$A$2:$A$5657&amp;" "&amp;Lithologies!$B$2:$B$5657,0),8)</f>
        <v>Sand</v>
      </c>
      <c r="J1402" s="27" t="str" cm="1">
        <f t="array" ref="J1402">INDEX(Lithologies!$A$2:$M$5657,MATCH(G1402,Lithologies!$A$2:$A$5657&amp;" "&amp;Lithologies!$B$2:$B$5657,0),9)</f>
        <v>Sand</v>
      </c>
      <c r="K1402" s="1"/>
    </row>
    <row r="1403" spans="7:11" x14ac:dyDescent="0.25">
      <c r="G1403" t="str">
        <v>Sand Swelling</v>
      </c>
      <c r="H1403" s="22" t="str" cm="1">
        <f t="array" ref="H1403">INDEX(Lithologies!$A$2:$M$5657,MATCH(G1403,Lithologies!$A$2:$A$5657&amp;" "&amp;Lithologies!$B$2:$B$5657,0),7)</f>
        <v>CHECK</v>
      </c>
      <c r="I1403" s="23" t="str" cm="1">
        <f t="array" ref="I1403">INDEX(Lithologies!$A$2:$M$5657,MATCH(G1403,Lithologies!$A$2:$A$5657&amp;" "&amp;Lithologies!$B$2:$B$5657,0),8)</f>
        <v>Sand</v>
      </c>
      <c r="J1403" s="27" t="str" cm="1">
        <f t="array" ref="J1403">INDEX(Lithologies!$A$2:$M$5657,MATCH(G1403,Lithologies!$A$2:$A$5657&amp;" "&amp;Lithologies!$B$2:$B$5657,0),9)</f>
        <v>Sand</v>
      </c>
      <c r="K1403" s="1"/>
    </row>
    <row r="1404" spans="7:11" x14ac:dyDescent="0.25">
      <c r="G1404" t="str">
        <v>Sand Very Fine-Coarse</v>
      </c>
      <c r="H1404" s="22" t="str" cm="1">
        <f t="array" ref="H1404">INDEX(Lithologies!$A$2:$M$5657,MATCH(G1404,Lithologies!$A$2:$A$5657&amp;" "&amp;Lithologies!$B$2:$B$5657,0),7)</f>
        <v>CHECK</v>
      </c>
      <c r="I1404" s="23" t="str" cm="1">
        <f t="array" ref="I1404">INDEX(Lithologies!$A$2:$M$5657,MATCH(G1404,Lithologies!$A$2:$A$5657&amp;" "&amp;Lithologies!$B$2:$B$5657,0),8)</f>
        <v>Sand</v>
      </c>
      <c r="J1404" s="27" t="str" cm="1">
        <f t="array" ref="J1404">INDEX(Lithologies!$A$2:$M$5657,MATCH(G1404,Lithologies!$A$2:$A$5657&amp;" "&amp;Lithologies!$B$2:$B$5657,0),9)</f>
        <v>Sand</v>
      </c>
      <c r="K1404" s="1"/>
    </row>
    <row r="1405" spans="7:11" x14ac:dyDescent="0.25">
      <c r="G1405" t="str">
        <v>Sand Very Fine-Medium</v>
      </c>
      <c r="H1405" s="22" t="str" cm="1">
        <f t="array" ref="H1405">INDEX(Lithologies!$A$2:$M$5657,MATCH(G1405,Lithologies!$A$2:$A$5657&amp;" "&amp;Lithologies!$B$2:$B$5657,0),7)</f>
        <v>CHECK</v>
      </c>
      <c r="I1405" s="23" t="str" cm="1">
        <f t="array" ref="I1405">INDEX(Lithologies!$A$2:$M$5657,MATCH(G1405,Lithologies!$A$2:$A$5657&amp;" "&amp;Lithologies!$B$2:$B$5657,0),8)</f>
        <v>Sand</v>
      </c>
      <c r="J1405" s="27" t="str" cm="1">
        <f t="array" ref="J1405">INDEX(Lithologies!$A$2:$M$5657,MATCH(G1405,Lithologies!$A$2:$A$5657&amp;" "&amp;Lithologies!$B$2:$B$5657,0),9)</f>
        <v>Sand</v>
      </c>
      <c r="K1405" s="1"/>
    </row>
    <row r="1406" spans="7:11" x14ac:dyDescent="0.25">
      <c r="G1406" t="str">
        <v>Sand Very Hard</v>
      </c>
      <c r="H1406" s="22" t="str" cm="1">
        <f t="array" ref="H1406">INDEX(Lithologies!$A$2:$M$5657,MATCH(G1406,Lithologies!$A$2:$A$5657&amp;" "&amp;Lithologies!$B$2:$B$5657,0),7)</f>
        <v>CHECK</v>
      </c>
      <c r="I1406" s="23" t="str" cm="1">
        <f t="array" ref="I1406">INDEX(Lithologies!$A$2:$M$5657,MATCH(G1406,Lithologies!$A$2:$A$5657&amp;" "&amp;Lithologies!$B$2:$B$5657,0),8)</f>
        <v>Sand</v>
      </c>
      <c r="J1406" s="27" t="str" cm="1">
        <f t="array" ref="J1406">INDEX(Lithologies!$A$2:$M$5657,MATCH(G1406,Lithologies!$A$2:$A$5657&amp;" "&amp;Lithologies!$B$2:$B$5657,0),9)</f>
        <v>Sand</v>
      </c>
      <c r="K1406" s="1"/>
    </row>
    <row r="1407" spans="7:11" x14ac:dyDescent="0.25">
      <c r="G1407" t="str">
        <v>Sand W/Boulders</v>
      </c>
      <c r="H1407" s="22" t="str" cm="1">
        <f t="array" ref="H1407">INDEX(Lithologies!$A$2:$M$5657,MATCH(G1407,Lithologies!$A$2:$A$5657&amp;" "&amp;Lithologies!$B$2:$B$5657,0),7)</f>
        <v>CHECK</v>
      </c>
      <c r="I1407" s="23" t="str" cm="1">
        <f t="array" ref="I1407">INDEX(Lithologies!$A$2:$M$5657,MATCH(G1407,Lithologies!$A$2:$A$5657&amp;" "&amp;Lithologies!$B$2:$B$5657,0),8)</f>
        <v>Sand &amp; Gravel</v>
      </c>
      <c r="J1407" s="27" t="str" cm="1">
        <f t="array" ref="J1407">INDEX(Lithologies!$A$2:$M$5657,MATCH(G1407,Lithologies!$A$2:$A$5657&amp;" "&amp;Lithologies!$B$2:$B$5657,0),9)</f>
        <v>Sand &amp; Gravel</v>
      </c>
      <c r="K1407" s="1"/>
    </row>
    <row r="1408" spans="7:11" x14ac:dyDescent="0.25">
      <c r="G1408" t="str">
        <v>Sand W/Coal</v>
      </c>
      <c r="H1408" s="22" t="str" cm="1">
        <f t="array" ref="H1408">INDEX(Lithologies!$A$2:$M$5657,MATCH(G1408,Lithologies!$A$2:$A$5657&amp;" "&amp;Lithologies!$B$2:$B$5657,0),7)</f>
        <v>CHECK</v>
      </c>
      <c r="I1408" s="23" t="str" cm="1">
        <f t="array" ref="I1408">INDEX(Lithologies!$A$2:$M$5657,MATCH(G1408,Lithologies!$A$2:$A$5657&amp;" "&amp;Lithologies!$B$2:$B$5657,0),8)</f>
        <v>Sand &amp; Gravel</v>
      </c>
      <c r="J1408" s="27" t="str" cm="1">
        <f t="array" ref="J1408">INDEX(Lithologies!$A$2:$M$5657,MATCH(G1408,Lithologies!$A$2:$A$5657&amp;" "&amp;Lithologies!$B$2:$B$5657,0),9)</f>
        <v>Sand &amp; Gravel</v>
      </c>
      <c r="K1408" s="1"/>
    </row>
    <row r="1409" spans="7:11" x14ac:dyDescent="0.25">
      <c r="G1409" t="str">
        <v>Sand W/Cobbles</v>
      </c>
      <c r="H1409" s="22" t="str" cm="1">
        <f t="array" ref="H1409">INDEX(Lithologies!$A$2:$M$5657,MATCH(G1409,Lithologies!$A$2:$A$5657&amp;" "&amp;Lithologies!$B$2:$B$5657,0),7)</f>
        <v>CHECK</v>
      </c>
      <c r="I1409" s="23" t="str" cm="1">
        <f t="array" ref="I1409">INDEX(Lithologies!$A$2:$M$5657,MATCH(G1409,Lithologies!$A$2:$A$5657&amp;" "&amp;Lithologies!$B$2:$B$5657,0),8)</f>
        <v>Sand &amp; Gravel</v>
      </c>
      <c r="J1409" s="27" t="str" cm="1">
        <f t="array" ref="J1409">INDEX(Lithologies!$A$2:$M$5657,MATCH(G1409,Lithologies!$A$2:$A$5657&amp;" "&amp;Lithologies!$B$2:$B$5657,0),9)</f>
        <v>Sand &amp; Gravel</v>
      </c>
      <c r="K1409" s="1"/>
    </row>
    <row r="1410" spans="7:11" x14ac:dyDescent="0.25">
      <c r="G1410" t="str">
        <v>Sand W/Dolomite</v>
      </c>
      <c r="H1410" s="22" t="str" cm="1">
        <f t="array" ref="H1410">INDEX(Lithologies!$A$2:$M$5657,MATCH(G1410,Lithologies!$A$2:$A$5657&amp;" "&amp;Lithologies!$B$2:$B$5657,0),7)</f>
        <v>CHECK</v>
      </c>
      <c r="I1410" s="23" t="str" cm="1">
        <f t="array" ref="I1410">INDEX(Lithologies!$A$2:$M$5657,MATCH(G1410,Lithologies!$A$2:$A$5657&amp;" "&amp;Lithologies!$B$2:$B$5657,0),8)</f>
        <v>Sand &amp; Gravel</v>
      </c>
      <c r="J1410" s="27" t="str" cm="1">
        <f t="array" ref="J1410">INDEX(Lithologies!$A$2:$M$5657,MATCH(G1410,Lithologies!$A$2:$A$5657&amp;" "&amp;Lithologies!$B$2:$B$5657,0),9)</f>
        <v>Sand &amp; Gravel</v>
      </c>
      <c r="K1410" s="1"/>
    </row>
    <row r="1411" spans="7:11" x14ac:dyDescent="0.25">
      <c r="G1411" t="str">
        <v>Sand W/Gypsum</v>
      </c>
      <c r="H1411" s="22" t="str" cm="1">
        <f t="array" ref="H1411">INDEX(Lithologies!$A$2:$M$5657,MATCH(G1411,Lithologies!$A$2:$A$5657&amp;" "&amp;Lithologies!$B$2:$B$5657,0),7)</f>
        <v>CHECK</v>
      </c>
      <c r="I1411" s="23" t="str" cm="1">
        <f t="array" ref="I1411">INDEX(Lithologies!$A$2:$M$5657,MATCH(G1411,Lithologies!$A$2:$A$5657&amp;" "&amp;Lithologies!$B$2:$B$5657,0),8)</f>
        <v>Sand &amp; Gravel</v>
      </c>
      <c r="J1411" s="27" t="str" cm="1">
        <f t="array" ref="J1411">INDEX(Lithologies!$A$2:$M$5657,MATCH(G1411,Lithologies!$A$2:$A$5657&amp;" "&amp;Lithologies!$B$2:$B$5657,0),9)</f>
        <v>Sand &amp; Gravel</v>
      </c>
      <c r="K1411" s="1"/>
    </row>
    <row r="1412" spans="7:11" x14ac:dyDescent="0.25">
      <c r="G1412" t="str">
        <v>Sand W/Limestone</v>
      </c>
      <c r="H1412" s="22" t="str" cm="1">
        <f t="array" ref="H1412">INDEX(Lithologies!$A$2:$M$5657,MATCH(G1412,Lithologies!$A$2:$A$5657&amp;" "&amp;Lithologies!$B$2:$B$5657,0),7)</f>
        <v>CHECK</v>
      </c>
      <c r="I1412" s="23" t="str" cm="1">
        <f t="array" ref="I1412">INDEX(Lithologies!$A$2:$M$5657,MATCH(G1412,Lithologies!$A$2:$A$5657&amp;" "&amp;Lithologies!$B$2:$B$5657,0),8)</f>
        <v>Sand &amp; Gravel</v>
      </c>
      <c r="J1412" s="27" t="str" cm="1">
        <f t="array" ref="J1412">INDEX(Lithologies!$A$2:$M$5657,MATCH(G1412,Lithologies!$A$2:$A$5657&amp;" "&amp;Lithologies!$B$2:$B$5657,0),9)</f>
        <v>Sand &amp; Gravel</v>
      </c>
      <c r="K1412" s="1"/>
    </row>
    <row r="1413" spans="7:11" x14ac:dyDescent="0.25">
      <c r="G1413" t="str">
        <v>Sand W/Pyrite</v>
      </c>
      <c r="H1413" s="22" t="str" cm="1">
        <f t="array" ref="H1413">INDEX(Lithologies!$A$2:$M$5657,MATCH(G1413,Lithologies!$A$2:$A$5657&amp;" "&amp;Lithologies!$B$2:$B$5657,0),7)</f>
        <v>CHECK</v>
      </c>
      <c r="I1413" s="23" t="str" cm="1">
        <f t="array" ref="I1413">INDEX(Lithologies!$A$2:$M$5657,MATCH(G1413,Lithologies!$A$2:$A$5657&amp;" "&amp;Lithologies!$B$2:$B$5657,0),8)</f>
        <v>Sand &amp; Gravel</v>
      </c>
      <c r="J1413" s="27" t="str" cm="1">
        <f t="array" ref="J1413">INDEX(Lithologies!$A$2:$M$5657,MATCH(G1413,Lithologies!$A$2:$A$5657&amp;" "&amp;Lithologies!$B$2:$B$5657,0),9)</f>
        <v>Sand &amp; Gravel</v>
      </c>
      <c r="K1413" s="1"/>
    </row>
    <row r="1414" spans="7:11" x14ac:dyDescent="0.25">
      <c r="G1414" t="str">
        <v>Sand W/Sand</v>
      </c>
      <c r="H1414" s="22" t="str" cm="1">
        <f t="array" ref="H1414">INDEX(Lithologies!$A$2:$M$5657,MATCH(G1414,Lithologies!$A$2:$A$5657&amp;" "&amp;Lithologies!$B$2:$B$5657,0),7)</f>
        <v>CHECK</v>
      </c>
      <c r="I1414" s="23" t="str" cm="1">
        <f t="array" ref="I1414">INDEX(Lithologies!$A$2:$M$5657,MATCH(G1414,Lithologies!$A$2:$A$5657&amp;" "&amp;Lithologies!$B$2:$B$5657,0),8)</f>
        <v>Sand</v>
      </c>
      <c r="J1414" s="27" t="str" cm="1">
        <f t="array" ref="J1414">INDEX(Lithologies!$A$2:$M$5657,MATCH(G1414,Lithologies!$A$2:$A$5657&amp;" "&amp;Lithologies!$B$2:$B$5657,0),9)</f>
        <v>Sand</v>
      </c>
      <c r="K1414" s="1"/>
    </row>
    <row r="1415" spans="7:11" x14ac:dyDescent="0.25">
      <c r="G1415" t="str">
        <v>Sand W/Sandstone</v>
      </c>
      <c r="H1415" s="22" t="str" cm="1">
        <f t="array" ref="H1415">INDEX(Lithologies!$A$2:$M$5657,MATCH(G1415,Lithologies!$A$2:$A$5657&amp;" "&amp;Lithologies!$B$2:$B$5657,0),7)</f>
        <v>CHECK</v>
      </c>
      <c r="I1415" s="23" t="str" cm="1">
        <f t="array" ref="I1415">INDEX(Lithologies!$A$2:$M$5657,MATCH(G1415,Lithologies!$A$2:$A$5657&amp;" "&amp;Lithologies!$B$2:$B$5657,0),8)</f>
        <v>Sand &amp; Gravel</v>
      </c>
      <c r="J1415" s="27" t="str" cm="1">
        <f t="array" ref="J1415">INDEX(Lithologies!$A$2:$M$5657,MATCH(G1415,Lithologies!$A$2:$A$5657&amp;" "&amp;Lithologies!$B$2:$B$5657,0),9)</f>
        <v>Sand &amp; Gravel</v>
      </c>
      <c r="K1415" s="1"/>
    </row>
    <row r="1416" spans="7:11" x14ac:dyDescent="0.25">
      <c r="G1416" t="str">
        <v>Sand W/Shale</v>
      </c>
      <c r="H1416" s="22" t="str" cm="1">
        <f t="array" ref="H1416">INDEX(Lithologies!$A$2:$M$5657,MATCH(G1416,Lithologies!$A$2:$A$5657&amp;" "&amp;Lithologies!$B$2:$B$5657,0),7)</f>
        <v>CHECK</v>
      </c>
      <c r="I1416" s="23" t="str" cm="1">
        <f t="array" ref="I1416">INDEX(Lithologies!$A$2:$M$5657,MATCH(G1416,Lithologies!$A$2:$A$5657&amp;" "&amp;Lithologies!$B$2:$B$5657,0),8)</f>
        <v>Sand &amp; Gravel</v>
      </c>
      <c r="J1416" s="27" t="str" cm="1">
        <f t="array" ref="J1416">INDEX(Lithologies!$A$2:$M$5657,MATCH(G1416,Lithologies!$A$2:$A$5657&amp;" "&amp;Lithologies!$B$2:$B$5657,0),9)</f>
        <v>Sand &amp; Gravel</v>
      </c>
      <c r="K1416" s="1"/>
    </row>
    <row r="1417" spans="7:11" x14ac:dyDescent="0.25">
      <c r="G1417" t="str">
        <v>Sand W/Silt</v>
      </c>
      <c r="H1417" s="22" t="str" cm="1">
        <f t="array" ref="H1417">INDEX(Lithologies!$A$2:$M$5657,MATCH(G1417,Lithologies!$A$2:$A$5657&amp;" "&amp;Lithologies!$B$2:$B$5657,0),7)</f>
        <v>CHECK</v>
      </c>
      <c r="I1417" s="23" t="str" cm="1">
        <f t="array" ref="I1417">INDEX(Lithologies!$A$2:$M$5657,MATCH(G1417,Lithologies!$A$2:$A$5657&amp;" "&amp;Lithologies!$B$2:$B$5657,0),8)</f>
        <v>Sand Fine</v>
      </c>
      <c r="J1417" s="27" t="str" cm="1">
        <f t="array" ref="J1417">INDEX(Lithologies!$A$2:$M$5657,MATCH(G1417,Lithologies!$A$2:$A$5657&amp;" "&amp;Lithologies!$B$2:$B$5657,0),9)</f>
        <v>Sand Fine</v>
      </c>
      <c r="K1417" s="1"/>
    </row>
    <row r="1418" spans="7:11" x14ac:dyDescent="0.25">
      <c r="G1418" t="str">
        <v>Sand Weathered</v>
      </c>
      <c r="H1418" s="22" t="str" cm="1">
        <f t="array" ref="H1418">INDEX(Lithologies!$A$2:$M$5657,MATCH(G1418,Lithologies!$A$2:$A$5657&amp;" "&amp;Lithologies!$B$2:$B$5657,0),7)</f>
        <v>CHECK</v>
      </c>
      <c r="I1418" s="23" t="str" cm="1">
        <f t="array" ref="I1418">INDEX(Lithologies!$A$2:$M$5657,MATCH(G1418,Lithologies!$A$2:$A$5657&amp;" "&amp;Lithologies!$B$2:$B$5657,0),8)</f>
        <v>Sand</v>
      </c>
      <c r="J1418" s="27" t="str" cm="1">
        <f t="array" ref="J1418">INDEX(Lithologies!$A$2:$M$5657,MATCH(G1418,Lithologies!$A$2:$A$5657&amp;" "&amp;Lithologies!$B$2:$B$5657,0),9)</f>
        <v>Sand</v>
      </c>
      <c r="K1418" s="1"/>
    </row>
    <row r="1419" spans="7:11" x14ac:dyDescent="0.25">
      <c r="G1419" t="str">
        <v>Sand Wood</v>
      </c>
      <c r="H1419" s="22" t="str" cm="1">
        <f t="array" ref="H1419">INDEX(Lithologies!$A$2:$M$5657,MATCH(G1419,Lithologies!$A$2:$A$5657&amp;" "&amp;Lithologies!$B$2:$B$5657,0),7)</f>
        <v>CHECK</v>
      </c>
      <c r="I1419" s="23" t="str" cm="1">
        <f t="array" ref="I1419">INDEX(Lithologies!$A$2:$M$5657,MATCH(G1419,Lithologies!$A$2:$A$5657&amp;" "&amp;Lithologies!$B$2:$B$5657,0),8)</f>
        <v>Sand</v>
      </c>
      <c r="J1419" s="27" t="str" cm="1">
        <f t="array" ref="J1419">INDEX(Lithologies!$A$2:$M$5657,MATCH(G1419,Lithologies!$A$2:$A$5657&amp;" "&amp;Lithologies!$B$2:$B$5657,0),9)</f>
        <v>Sand</v>
      </c>
      <c r="K1419" s="1"/>
    </row>
    <row r="1420" spans="7:11" x14ac:dyDescent="0.25">
      <c r="G1420" t="str">
        <v>Sand &amp; Boulders Broken</v>
      </c>
      <c r="H1420" s="22" t="str" cm="1">
        <f t="array" ref="H1420">INDEX(Lithologies!$A$2:$M$5657,MATCH(G1420,Lithologies!$A$2:$A$5657&amp;" "&amp;Lithologies!$B$2:$B$5657,0),7)</f>
        <v>CHECK</v>
      </c>
      <c r="I1420" s="23" t="str" cm="1">
        <f t="array" ref="I1420">INDEX(Lithologies!$A$2:$M$5657,MATCH(G1420,Lithologies!$A$2:$A$5657&amp;" "&amp;Lithologies!$B$2:$B$5657,0),8)</f>
        <v>Sand &amp; Gravel</v>
      </c>
      <c r="J1420" s="27" t="str" cm="1">
        <f t="array" ref="J1420">INDEX(Lithologies!$A$2:$M$5657,MATCH(G1420,Lithologies!$A$2:$A$5657&amp;" "&amp;Lithologies!$B$2:$B$5657,0),9)</f>
        <v>Sand &amp; Gravel</v>
      </c>
      <c r="K1420" s="1"/>
    </row>
    <row r="1421" spans="7:11" x14ac:dyDescent="0.25">
      <c r="G1421" t="str">
        <v>Sand &amp; Boulders Cemented</v>
      </c>
      <c r="H1421" s="22" t="str" cm="1">
        <f t="array" ref="H1421">INDEX(Lithologies!$A$2:$M$5657,MATCH(G1421,Lithologies!$A$2:$A$5657&amp;" "&amp;Lithologies!$B$2:$B$5657,0),7)</f>
        <v>CHECK</v>
      </c>
      <c r="I1421" s="23" t="str" cm="1">
        <f t="array" ref="I1421">INDEX(Lithologies!$A$2:$M$5657,MATCH(G1421,Lithologies!$A$2:$A$5657&amp;" "&amp;Lithologies!$B$2:$B$5657,0),8)</f>
        <v>Sand &amp; Gravel</v>
      </c>
      <c r="J1421" s="27" t="str" cm="1">
        <f t="array" ref="J1421">INDEX(Lithologies!$A$2:$M$5657,MATCH(G1421,Lithologies!$A$2:$A$5657&amp;" "&amp;Lithologies!$B$2:$B$5657,0),9)</f>
        <v>Sand &amp; Gravel</v>
      </c>
      <c r="K1421" s="1"/>
    </row>
    <row r="1422" spans="7:11" x14ac:dyDescent="0.25">
      <c r="G1422" t="str">
        <v>Sand &amp; Boulders Clayey</v>
      </c>
      <c r="H1422" s="22" t="str" cm="1">
        <f t="array" ref="H1422">INDEX(Lithologies!$A$2:$M$5657,MATCH(G1422,Lithologies!$A$2:$A$5657&amp;" "&amp;Lithologies!$B$2:$B$5657,0),7)</f>
        <v>CHECK</v>
      </c>
      <c r="I1422" s="23" t="str" cm="1">
        <f t="array" ref="I1422">INDEX(Lithologies!$A$2:$M$5657,MATCH(G1422,Lithologies!$A$2:$A$5657&amp;" "&amp;Lithologies!$B$2:$B$5657,0),8)</f>
        <v>Diamicton</v>
      </c>
      <c r="J1422" s="27" t="str" cm="1">
        <f t="array" ref="J1422">INDEX(Lithologies!$A$2:$M$5657,MATCH(G1422,Lithologies!$A$2:$A$5657&amp;" "&amp;Lithologies!$B$2:$B$5657,0),9)</f>
        <v>Diamicton</v>
      </c>
      <c r="K1422" s="1"/>
    </row>
    <row r="1423" spans="7:11" x14ac:dyDescent="0.25">
      <c r="G1423" t="str">
        <v>Sand &amp; Boulders Coarse</v>
      </c>
      <c r="H1423" s="22" t="str" cm="1">
        <f t="array" ref="H1423">INDEX(Lithologies!$A$2:$M$5657,MATCH(G1423,Lithologies!$A$2:$A$5657&amp;" "&amp;Lithologies!$B$2:$B$5657,0),7)</f>
        <v>CHECK</v>
      </c>
      <c r="I1423" s="23" t="str" cm="1">
        <f t="array" ref="I1423">INDEX(Lithologies!$A$2:$M$5657,MATCH(G1423,Lithologies!$A$2:$A$5657&amp;" "&amp;Lithologies!$B$2:$B$5657,0),8)</f>
        <v>Sand &amp; Gravel</v>
      </c>
      <c r="J1423" s="27" t="str" cm="1">
        <f t="array" ref="J1423">INDEX(Lithologies!$A$2:$M$5657,MATCH(G1423,Lithologies!$A$2:$A$5657&amp;" "&amp;Lithologies!$B$2:$B$5657,0),9)</f>
        <v>Sand &amp; Gravel</v>
      </c>
      <c r="K1423" s="1"/>
    </row>
    <row r="1424" spans="7:11" x14ac:dyDescent="0.25">
      <c r="G1424" t="str">
        <v>Sand &amp; Boulders Dry</v>
      </c>
      <c r="H1424" s="22" t="str" cm="1">
        <f t="array" ref="H1424">INDEX(Lithologies!$A$2:$M$5657,MATCH(G1424,Lithologies!$A$2:$A$5657&amp;" "&amp;Lithologies!$B$2:$B$5657,0),7)</f>
        <v>CHECK</v>
      </c>
      <c r="I1424" s="23" t="str" cm="1">
        <f t="array" ref="I1424">INDEX(Lithologies!$A$2:$M$5657,MATCH(G1424,Lithologies!$A$2:$A$5657&amp;" "&amp;Lithologies!$B$2:$B$5657,0),8)</f>
        <v>Sand &amp; Gravel</v>
      </c>
      <c r="J1424" s="27" t="str" cm="1">
        <f t="array" ref="J1424">INDEX(Lithologies!$A$2:$M$5657,MATCH(G1424,Lithologies!$A$2:$A$5657&amp;" "&amp;Lithologies!$B$2:$B$5657,0),9)</f>
        <v>Sand &amp; Gravel</v>
      </c>
      <c r="K1424" s="1"/>
    </row>
    <row r="1425" spans="7:11" x14ac:dyDescent="0.25">
      <c r="G1425" t="str">
        <v>Sand &amp; Boulders Fill</v>
      </c>
      <c r="H1425" s="22" t="str" cm="1">
        <f t="array" ref="H1425">INDEX(Lithologies!$A$2:$M$5657,MATCH(G1425,Lithologies!$A$2:$A$5657&amp;" "&amp;Lithologies!$B$2:$B$5657,0),7)</f>
        <v>CHECK</v>
      </c>
      <c r="I1425" s="23" t="str" cm="1">
        <f t="array" ref="I1425">INDEX(Lithologies!$A$2:$M$5657,MATCH(G1425,Lithologies!$A$2:$A$5657&amp;" "&amp;Lithologies!$B$2:$B$5657,0),8)</f>
        <v>Unknown or No Record</v>
      </c>
      <c r="J1425" s="27" t="str" cm="1">
        <f t="array" ref="J1425">INDEX(Lithologies!$A$2:$M$5657,MATCH(G1425,Lithologies!$A$2:$A$5657&amp;" "&amp;Lithologies!$B$2:$B$5657,0),9)</f>
        <v>Unknown or No Record</v>
      </c>
      <c r="K1425" s="1"/>
    </row>
    <row r="1426" spans="7:11" x14ac:dyDescent="0.25">
      <c r="G1426" t="str">
        <v>Sand &amp; Boulders Fine</v>
      </c>
      <c r="H1426" s="22" t="str" cm="1">
        <f t="array" ref="H1426">INDEX(Lithologies!$A$2:$M$5657,MATCH(G1426,Lithologies!$A$2:$A$5657&amp;" "&amp;Lithologies!$B$2:$B$5657,0),7)</f>
        <v>CHECK</v>
      </c>
      <c r="I1426" s="23" t="str" cm="1">
        <f t="array" ref="I1426">INDEX(Lithologies!$A$2:$M$5657,MATCH(G1426,Lithologies!$A$2:$A$5657&amp;" "&amp;Lithologies!$B$2:$B$5657,0),8)</f>
        <v>Sand &amp; Gravel</v>
      </c>
      <c r="J1426" s="27" t="str" cm="1">
        <f t="array" ref="J1426">INDEX(Lithologies!$A$2:$M$5657,MATCH(G1426,Lithologies!$A$2:$A$5657&amp;" "&amp;Lithologies!$B$2:$B$5657,0),9)</f>
        <v>Sand &amp; Gravel</v>
      </c>
      <c r="K1426" s="1"/>
    </row>
    <row r="1427" spans="7:11" x14ac:dyDescent="0.25">
      <c r="G1427" t="str">
        <v>Sand &amp; Boulders Fine To Coarse</v>
      </c>
      <c r="H1427" s="22" t="str" cm="1">
        <f t="array" ref="H1427">INDEX(Lithologies!$A$2:$M$5657,MATCH(G1427,Lithologies!$A$2:$A$5657&amp;" "&amp;Lithologies!$B$2:$B$5657,0),7)</f>
        <v>CHECK</v>
      </c>
      <c r="I1427" s="23" t="str" cm="1">
        <f t="array" ref="I1427">INDEX(Lithologies!$A$2:$M$5657,MATCH(G1427,Lithologies!$A$2:$A$5657&amp;" "&amp;Lithologies!$B$2:$B$5657,0),8)</f>
        <v>Sand &amp; Gravel</v>
      </c>
      <c r="J1427" s="27" t="str" cm="1">
        <f t="array" ref="J1427">INDEX(Lithologies!$A$2:$M$5657,MATCH(G1427,Lithologies!$A$2:$A$5657&amp;" "&amp;Lithologies!$B$2:$B$5657,0),9)</f>
        <v>Sand &amp; Gravel</v>
      </c>
      <c r="K1427" s="1"/>
    </row>
    <row r="1428" spans="7:11" x14ac:dyDescent="0.25">
      <c r="G1428" t="str">
        <v>Sand &amp; Boulders Fine To Medium</v>
      </c>
      <c r="H1428" s="22" t="str" cm="1">
        <f t="array" ref="H1428">INDEX(Lithologies!$A$2:$M$5657,MATCH(G1428,Lithologies!$A$2:$A$5657&amp;" "&amp;Lithologies!$B$2:$B$5657,0),7)</f>
        <v>CHECK</v>
      </c>
      <c r="I1428" s="23" t="str" cm="1">
        <f t="array" ref="I1428">INDEX(Lithologies!$A$2:$M$5657,MATCH(G1428,Lithologies!$A$2:$A$5657&amp;" "&amp;Lithologies!$B$2:$B$5657,0),8)</f>
        <v>Sand &amp; Gravel</v>
      </c>
      <c r="J1428" s="27" t="str" cm="1">
        <f t="array" ref="J1428">INDEX(Lithologies!$A$2:$M$5657,MATCH(G1428,Lithologies!$A$2:$A$5657&amp;" "&amp;Lithologies!$B$2:$B$5657,0),9)</f>
        <v>Sand &amp; Gravel</v>
      </c>
      <c r="K1428" s="1"/>
    </row>
    <row r="1429" spans="7:11" x14ac:dyDescent="0.25">
      <c r="G1429" t="str">
        <v>Sand &amp; Boulders Firm</v>
      </c>
      <c r="H1429" s="22" t="str" cm="1">
        <f t="array" ref="H1429">INDEX(Lithologies!$A$2:$M$5657,MATCH(G1429,Lithologies!$A$2:$A$5657&amp;" "&amp;Lithologies!$B$2:$B$5657,0),7)</f>
        <v>CHECK</v>
      </c>
      <c r="I1429" s="23" t="str" cm="1">
        <f t="array" ref="I1429">INDEX(Lithologies!$A$2:$M$5657,MATCH(G1429,Lithologies!$A$2:$A$5657&amp;" "&amp;Lithologies!$B$2:$B$5657,0),8)</f>
        <v>Sand &amp; Gravel</v>
      </c>
      <c r="J1429" s="27" t="str" cm="1">
        <f t="array" ref="J1429">INDEX(Lithologies!$A$2:$M$5657,MATCH(G1429,Lithologies!$A$2:$A$5657&amp;" "&amp;Lithologies!$B$2:$B$5657,0),9)</f>
        <v>Sand &amp; Gravel</v>
      </c>
      <c r="K1429" s="1"/>
    </row>
    <row r="1430" spans="7:11" x14ac:dyDescent="0.25">
      <c r="G1430" t="str">
        <v>Sand &amp; Boulders Fractured</v>
      </c>
      <c r="H1430" s="22" t="str" cm="1">
        <f t="array" ref="H1430">INDEX(Lithologies!$A$2:$M$5657,MATCH(G1430,Lithologies!$A$2:$A$5657&amp;" "&amp;Lithologies!$B$2:$B$5657,0),7)</f>
        <v>CHECK</v>
      </c>
      <c r="I1430" s="23" t="str" cm="1">
        <f t="array" ref="I1430">INDEX(Lithologies!$A$2:$M$5657,MATCH(G1430,Lithologies!$A$2:$A$5657&amp;" "&amp;Lithologies!$B$2:$B$5657,0),8)</f>
        <v>Sand &amp; Gravel</v>
      </c>
      <c r="J1430" s="27" t="str" cm="1">
        <f t="array" ref="J1430">INDEX(Lithologies!$A$2:$M$5657,MATCH(G1430,Lithologies!$A$2:$A$5657&amp;" "&amp;Lithologies!$B$2:$B$5657,0),9)</f>
        <v>Sand &amp; Gravel</v>
      </c>
      <c r="K1430" s="1"/>
    </row>
    <row r="1431" spans="7:11" x14ac:dyDescent="0.25">
      <c r="G1431" t="str">
        <v>Sand &amp; Boulders Gravely</v>
      </c>
      <c r="H1431" s="22" t="str" cm="1">
        <f t="array" ref="H1431">INDEX(Lithologies!$A$2:$M$5657,MATCH(G1431,Lithologies!$A$2:$A$5657&amp;" "&amp;Lithologies!$B$2:$B$5657,0),7)</f>
        <v>CHECK</v>
      </c>
      <c r="I1431" s="23" t="str" cm="1">
        <f t="array" ref="I1431">INDEX(Lithologies!$A$2:$M$5657,MATCH(G1431,Lithologies!$A$2:$A$5657&amp;" "&amp;Lithologies!$B$2:$B$5657,0),8)</f>
        <v>Sand &amp; Gravel</v>
      </c>
      <c r="J1431" s="27" t="str" cm="1">
        <f t="array" ref="J1431">INDEX(Lithologies!$A$2:$M$5657,MATCH(G1431,Lithologies!$A$2:$A$5657&amp;" "&amp;Lithologies!$B$2:$B$5657,0),9)</f>
        <v>Sand &amp; Gravel</v>
      </c>
      <c r="K1431" s="1"/>
    </row>
    <row r="1432" spans="7:11" x14ac:dyDescent="0.25">
      <c r="G1432" t="str">
        <v>Sand &amp; Boulders Hard</v>
      </c>
      <c r="H1432" s="22" t="str" cm="1">
        <f t="array" ref="H1432">INDEX(Lithologies!$A$2:$M$5657,MATCH(G1432,Lithologies!$A$2:$A$5657&amp;" "&amp;Lithologies!$B$2:$B$5657,0),7)</f>
        <v>CHECK</v>
      </c>
      <c r="I1432" s="23" t="str" cm="1">
        <f t="array" ref="I1432">INDEX(Lithologies!$A$2:$M$5657,MATCH(G1432,Lithologies!$A$2:$A$5657&amp;" "&amp;Lithologies!$B$2:$B$5657,0),8)</f>
        <v>Sand &amp; Gravel</v>
      </c>
      <c r="J1432" s="27" t="str" cm="1">
        <f t="array" ref="J1432">INDEX(Lithologies!$A$2:$M$5657,MATCH(G1432,Lithologies!$A$2:$A$5657&amp;" "&amp;Lithologies!$B$2:$B$5657,0),9)</f>
        <v>Sand &amp; Gravel</v>
      </c>
      <c r="K1432" s="1"/>
    </row>
    <row r="1433" spans="7:11" x14ac:dyDescent="0.25">
      <c r="G1433" t="str">
        <v>Sand &amp; Boulders Medium</v>
      </c>
      <c r="H1433" s="22" t="str" cm="1">
        <f t="array" ref="H1433">INDEX(Lithologies!$A$2:$M$5657,MATCH(G1433,Lithologies!$A$2:$A$5657&amp;" "&amp;Lithologies!$B$2:$B$5657,0),7)</f>
        <v>CHECK</v>
      </c>
      <c r="I1433" s="23" t="str" cm="1">
        <f t="array" ref="I1433">INDEX(Lithologies!$A$2:$M$5657,MATCH(G1433,Lithologies!$A$2:$A$5657&amp;" "&amp;Lithologies!$B$2:$B$5657,0),8)</f>
        <v>Sand &amp; Gravel</v>
      </c>
      <c r="J1433" s="27" t="str" cm="1">
        <f t="array" ref="J1433">INDEX(Lithologies!$A$2:$M$5657,MATCH(G1433,Lithologies!$A$2:$A$5657&amp;" "&amp;Lithologies!$B$2:$B$5657,0),9)</f>
        <v>Sand &amp; Gravel</v>
      </c>
      <c r="K1433" s="1"/>
    </row>
    <row r="1434" spans="7:11" x14ac:dyDescent="0.25">
      <c r="G1434" t="str">
        <v>Sand &amp; Boulders Medium To Coarse</v>
      </c>
      <c r="H1434" s="22" t="str" cm="1">
        <f t="array" ref="H1434">INDEX(Lithologies!$A$2:$M$5657,MATCH(G1434,Lithologies!$A$2:$A$5657&amp;" "&amp;Lithologies!$B$2:$B$5657,0),7)</f>
        <v>CHECK</v>
      </c>
      <c r="I1434" s="23" t="str" cm="1">
        <f t="array" ref="I1434">INDEX(Lithologies!$A$2:$M$5657,MATCH(G1434,Lithologies!$A$2:$A$5657&amp;" "&amp;Lithologies!$B$2:$B$5657,0),8)</f>
        <v>Sand &amp; Gravel</v>
      </c>
      <c r="J1434" s="27" t="str" cm="1">
        <f t="array" ref="J1434">INDEX(Lithologies!$A$2:$M$5657,MATCH(G1434,Lithologies!$A$2:$A$5657&amp;" "&amp;Lithologies!$B$2:$B$5657,0),9)</f>
        <v>Sand &amp; Gravel</v>
      </c>
      <c r="K1434" s="1"/>
    </row>
    <row r="1435" spans="7:11" x14ac:dyDescent="0.25">
      <c r="G1435" t="str">
        <v>Sand &amp; Boulders Sandy</v>
      </c>
      <c r="H1435" s="22" t="str" cm="1">
        <f t="array" ref="H1435">INDEX(Lithologies!$A$2:$M$5657,MATCH(G1435,Lithologies!$A$2:$A$5657&amp;" "&amp;Lithologies!$B$2:$B$5657,0),7)</f>
        <v>CHECK</v>
      </c>
      <c r="I1435" s="23" t="str" cm="1">
        <f t="array" ref="I1435">INDEX(Lithologies!$A$2:$M$5657,MATCH(G1435,Lithologies!$A$2:$A$5657&amp;" "&amp;Lithologies!$B$2:$B$5657,0),8)</f>
        <v>Sand &amp; Gravel</v>
      </c>
      <c r="J1435" s="27" t="str" cm="1">
        <f t="array" ref="J1435">INDEX(Lithologies!$A$2:$M$5657,MATCH(G1435,Lithologies!$A$2:$A$5657&amp;" "&amp;Lithologies!$B$2:$B$5657,0),9)</f>
        <v>Sand &amp; Gravel</v>
      </c>
      <c r="K1435" s="1"/>
    </row>
    <row r="1436" spans="7:11" x14ac:dyDescent="0.25">
      <c r="G1436" t="str">
        <v>Sand &amp; Boulders Silty</v>
      </c>
      <c r="H1436" s="22" t="str" cm="1">
        <f t="array" ref="H1436">INDEX(Lithologies!$A$2:$M$5657,MATCH(G1436,Lithologies!$A$2:$A$5657&amp;" "&amp;Lithologies!$B$2:$B$5657,0),7)</f>
        <v>CHECK</v>
      </c>
      <c r="I1436" s="23" t="str" cm="1">
        <f t="array" ref="I1436">INDEX(Lithologies!$A$2:$M$5657,MATCH(G1436,Lithologies!$A$2:$A$5657&amp;" "&amp;Lithologies!$B$2:$B$5657,0),8)</f>
        <v>Sand &amp; Gravel</v>
      </c>
      <c r="J1436" s="27" t="str" cm="1">
        <f t="array" ref="J1436">INDEX(Lithologies!$A$2:$M$5657,MATCH(G1436,Lithologies!$A$2:$A$5657&amp;" "&amp;Lithologies!$B$2:$B$5657,0),9)</f>
        <v>Sand &amp; Gravel</v>
      </c>
      <c r="K1436" s="1"/>
    </row>
    <row r="1437" spans="7:11" x14ac:dyDescent="0.25">
      <c r="G1437" t="str">
        <v>Sand &amp; Boulders Soft</v>
      </c>
      <c r="H1437" s="22" t="str" cm="1">
        <f t="array" ref="H1437">INDEX(Lithologies!$A$2:$M$5657,MATCH(G1437,Lithologies!$A$2:$A$5657&amp;" "&amp;Lithologies!$B$2:$B$5657,0),7)</f>
        <v>CHECK</v>
      </c>
      <c r="I1437" s="23" t="str" cm="1">
        <f t="array" ref="I1437">INDEX(Lithologies!$A$2:$M$5657,MATCH(G1437,Lithologies!$A$2:$A$5657&amp;" "&amp;Lithologies!$B$2:$B$5657,0),8)</f>
        <v>Sand &amp; Gravel</v>
      </c>
      <c r="J1437" s="27" t="str" cm="1">
        <f t="array" ref="J1437">INDEX(Lithologies!$A$2:$M$5657,MATCH(G1437,Lithologies!$A$2:$A$5657&amp;" "&amp;Lithologies!$B$2:$B$5657,0),9)</f>
        <v>Sand &amp; Gravel</v>
      </c>
      <c r="K1437" s="1"/>
    </row>
    <row r="1438" spans="7:11" x14ac:dyDescent="0.25">
      <c r="G1438" t="str">
        <v>Sand &amp; Boulders Stoney</v>
      </c>
      <c r="H1438" s="22" t="str" cm="1">
        <f t="array" ref="H1438">INDEX(Lithologies!$A$2:$M$5657,MATCH(G1438,Lithologies!$A$2:$A$5657&amp;" "&amp;Lithologies!$B$2:$B$5657,0),7)</f>
        <v>CHECK</v>
      </c>
      <c r="I1438" s="23" t="str" cm="1">
        <f t="array" ref="I1438">INDEX(Lithologies!$A$2:$M$5657,MATCH(G1438,Lithologies!$A$2:$A$5657&amp;" "&amp;Lithologies!$B$2:$B$5657,0),8)</f>
        <v>Sand &amp; Gravel</v>
      </c>
      <c r="J1438" s="27" t="str" cm="1">
        <f t="array" ref="J1438">INDEX(Lithologies!$A$2:$M$5657,MATCH(G1438,Lithologies!$A$2:$A$5657&amp;" "&amp;Lithologies!$B$2:$B$5657,0),9)</f>
        <v>Sand &amp; Gravel</v>
      </c>
      <c r="K1438" s="1"/>
    </row>
    <row r="1439" spans="7:11" x14ac:dyDescent="0.25">
      <c r="G1439" t="str">
        <v>Sand &amp; Boulders Stringers</v>
      </c>
      <c r="H1439" s="22" t="str" cm="1">
        <f t="array" ref="H1439">INDEX(Lithologies!$A$2:$M$5657,MATCH(G1439,Lithologies!$A$2:$A$5657&amp;" "&amp;Lithologies!$B$2:$B$5657,0),7)</f>
        <v>CHECK</v>
      </c>
      <c r="I1439" s="23" t="str" cm="1">
        <f t="array" ref="I1439">INDEX(Lithologies!$A$2:$M$5657,MATCH(G1439,Lithologies!$A$2:$A$5657&amp;" "&amp;Lithologies!$B$2:$B$5657,0),8)</f>
        <v>Sand &amp; Gravel</v>
      </c>
      <c r="J1439" s="27" t="str" cm="1">
        <f t="array" ref="J1439">INDEX(Lithologies!$A$2:$M$5657,MATCH(G1439,Lithologies!$A$2:$A$5657&amp;" "&amp;Lithologies!$B$2:$B$5657,0),9)</f>
        <v>Sand &amp; Gravel</v>
      </c>
      <c r="K1439" s="1"/>
    </row>
    <row r="1440" spans="7:11" x14ac:dyDescent="0.25">
      <c r="G1440" t="str">
        <v>Sand &amp; Boulders Strips</v>
      </c>
      <c r="H1440" s="22" t="str" cm="1">
        <f t="array" ref="H1440">INDEX(Lithologies!$A$2:$M$5657,MATCH(G1440,Lithologies!$A$2:$A$5657&amp;" "&amp;Lithologies!$B$2:$B$5657,0),7)</f>
        <v>CHECK</v>
      </c>
      <c r="I1440" s="23" t="str" cm="1">
        <f t="array" ref="I1440">INDEX(Lithologies!$A$2:$M$5657,MATCH(G1440,Lithologies!$A$2:$A$5657&amp;" "&amp;Lithologies!$B$2:$B$5657,0),8)</f>
        <v>Sand &amp; Gravel</v>
      </c>
      <c r="J1440" s="27" t="str" cm="1">
        <f t="array" ref="J1440">INDEX(Lithologies!$A$2:$M$5657,MATCH(G1440,Lithologies!$A$2:$A$5657&amp;" "&amp;Lithologies!$B$2:$B$5657,0),9)</f>
        <v>Sand &amp; Gravel</v>
      </c>
      <c r="K1440" s="1"/>
    </row>
    <row r="1441" spans="7:11" x14ac:dyDescent="0.25">
      <c r="G1441" t="str">
        <v>Sand &amp; Boulders Very Coarse</v>
      </c>
      <c r="H1441" s="22" t="str" cm="1">
        <f t="array" ref="H1441">INDEX(Lithologies!$A$2:$M$5657,MATCH(G1441,Lithologies!$A$2:$A$5657&amp;" "&amp;Lithologies!$B$2:$B$5657,0),7)</f>
        <v>CHECK</v>
      </c>
      <c r="I1441" s="23" t="str" cm="1">
        <f t="array" ref="I1441">INDEX(Lithologies!$A$2:$M$5657,MATCH(G1441,Lithologies!$A$2:$A$5657&amp;" "&amp;Lithologies!$B$2:$B$5657,0),8)</f>
        <v>Sand &amp; Gravel</v>
      </c>
      <c r="J1441" s="27" t="str" cm="1">
        <f t="array" ref="J1441">INDEX(Lithologies!$A$2:$M$5657,MATCH(G1441,Lithologies!$A$2:$A$5657&amp;" "&amp;Lithologies!$B$2:$B$5657,0),9)</f>
        <v>Sand &amp; Gravel</v>
      </c>
      <c r="K1441" s="1"/>
    </row>
    <row r="1442" spans="7:11" x14ac:dyDescent="0.25">
      <c r="G1442" t="str">
        <v>Sand &amp; Boulders Very Fine</v>
      </c>
      <c r="H1442" s="22" t="str" cm="1">
        <f t="array" ref="H1442">INDEX(Lithologies!$A$2:$M$5657,MATCH(G1442,Lithologies!$A$2:$A$5657&amp;" "&amp;Lithologies!$B$2:$B$5657,0),7)</f>
        <v>CHECK</v>
      </c>
      <c r="I1442" s="23" t="str" cm="1">
        <f t="array" ref="I1442">INDEX(Lithologies!$A$2:$M$5657,MATCH(G1442,Lithologies!$A$2:$A$5657&amp;" "&amp;Lithologies!$B$2:$B$5657,0),8)</f>
        <v>Sand &amp; Gravel</v>
      </c>
      <c r="J1442" s="27" t="str" cm="1">
        <f t="array" ref="J1442">INDEX(Lithologies!$A$2:$M$5657,MATCH(G1442,Lithologies!$A$2:$A$5657&amp;" "&amp;Lithologies!$B$2:$B$5657,0),9)</f>
        <v>Sand &amp; Gravel</v>
      </c>
      <c r="K1442" s="1"/>
    </row>
    <row r="1443" spans="7:11" x14ac:dyDescent="0.25">
      <c r="G1443" t="str">
        <v>Sand &amp; Boulders W/Boulders</v>
      </c>
      <c r="H1443" s="22" t="str" cm="1">
        <f t="array" ref="H1443">INDEX(Lithologies!$A$2:$M$5657,MATCH(G1443,Lithologies!$A$2:$A$5657&amp;" "&amp;Lithologies!$B$2:$B$5657,0),7)</f>
        <v>CHECK</v>
      </c>
      <c r="I1443" s="23" t="str" cm="1">
        <f t="array" ref="I1443">INDEX(Lithologies!$A$2:$M$5657,MATCH(G1443,Lithologies!$A$2:$A$5657&amp;" "&amp;Lithologies!$B$2:$B$5657,0),8)</f>
        <v>Sand &amp; Gravel</v>
      </c>
      <c r="J1443" s="27" t="str" cm="1">
        <f t="array" ref="J1443">INDEX(Lithologies!$A$2:$M$5657,MATCH(G1443,Lithologies!$A$2:$A$5657&amp;" "&amp;Lithologies!$B$2:$B$5657,0),9)</f>
        <v>Sand &amp; Gravel</v>
      </c>
      <c r="K1443" s="1"/>
    </row>
    <row r="1444" spans="7:11" x14ac:dyDescent="0.25">
      <c r="G1444" t="str">
        <v>Sand &amp; Boulders W/Clay</v>
      </c>
      <c r="H1444" s="22" t="str" cm="1">
        <f t="array" ref="H1444">INDEX(Lithologies!$A$2:$M$5657,MATCH(G1444,Lithologies!$A$2:$A$5657&amp;" "&amp;Lithologies!$B$2:$B$5657,0),7)</f>
        <v>CHECK</v>
      </c>
      <c r="I1444" s="23" t="str" cm="1">
        <f t="array" ref="I1444">INDEX(Lithologies!$A$2:$M$5657,MATCH(G1444,Lithologies!$A$2:$A$5657&amp;" "&amp;Lithologies!$B$2:$B$5657,0),8)</f>
        <v>Diamicton</v>
      </c>
      <c r="J1444" s="27" t="str" cm="1">
        <f t="array" ref="J1444">INDEX(Lithologies!$A$2:$M$5657,MATCH(G1444,Lithologies!$A$2:$A$5657&amp;" "&amp;Lithologies!$B$2:$B$5657,0),9)</f>
        <v>Diamicton</v>
      </c>
      <c r="K1444" s="1"/>
    </row>
    <row r="1445" spans="7:11" x14ac:dyDescent="0.25">
      <c r="G1445" t="str">
        <v>Sand &amp; Boulders W/Coal</v>
      </c>
      <c r="H1445" s="22" t="str" cm="1">
        <f t="array" ref="H1445">INDEX(Lithologies!$A$2:$M$5657,MATCH(G1445,Lithologies!$A$2:$A$5657&amp;" "&amp;Lithologies!$B$2:$B$5657,0),7)</f>
        <v>CHECK</v>
      </c>
      <c r="I1445" s="23" t="str" cm="1">
        <f t="array" ref="I1445">INDEX(Lithologies!$A$2:$M$5657,MATCH(G1445,Lithologies!$A$2:$A$5657&amp;" "&amp;Lithologies!$B$2:$B$5657,0),8)</f>
        <v>Sand &amp; Gravel</v>
      </c>
      <c r="J1445" s="27" t="str" cm="1">
        <f t="array" ref="J1445">INDEX(Lithologies!$A$2:$M$5657,MATCH(G1445,Lithologies!$A$2:$A$5657&amp;" "&amp;Lithologies!$B$2:$B$5657,0),9)</f>
        <v>Sand &amp; Gravel</v>
      </c>
      <c r="K1445" s="1"/>
    </row>
    <row r="1446" spans="7:11" x14ac:dyDescent="0.25">
      <c r="G1446" t="str">
        <v>Sand &amp; Boulders W/Cobbles</v>
      </c>
      <c r="H1446" s="22" t="str" cm="1">
        <f t="array" ref="H1446">INDEX(Lithologies!$A$2:$M$5657,MATCH(G1446,Lithologies!$A$2:$A$5657&amp;" "&amp;Lithologies!$B$2:$B$5657,0),7)</f>
        <v>CHECK</v>
      </c>
      <c r="I1446" s="23" t="str" cm="1">
        <f t="array" ref="I1446">INDEX(Lithologies!$A$2:$M$5657,MATCH(G1446,Lithologies!$A$2:$A$5657&amp;" "&amp;Lithologies!$B$2:$B$5657,0),8)</f>
        <v>Sand &amp; Gravel</v>
      </c>
      <c r="J1446" s="27" t="str" cm="1">
        <f t="array" ref="J1446">INDEX(Lithologies!$A$2:$M$5657,MATCH(G1446,Lithologies!$A$2:$A$5657&amp;" "&amp;Lithologies!$B$2:$B$5657,0),9)</f>
        <v>Sand &amp; Gravel</v>
      </c>
      <c r="K1446" s="1"/>
    </row>
    <row r="1447" spans="7:11" x14ac:dyDescent="0.25">
      <c r="G1447" t="str">
        <v>Sand &amp; Boulders W/Gravel</v>
      </c>
      <c r="H1447" s="22" t="str" cm="1">
        <f t="array" ref="H1447">INDEX(Lithologies!$A$2:$M$5657,MATCH(G1447,Lithologies!$A$2:$A$5657&amp;" "&amp;Lithologies!$B$2:$B$5657,0),7)</f>
        <v>CHECK</v>
      </c>
      <c r="I1447" s="23" t="str" cm="1">
        <f t="array" ref="I1447">INDEX(Lithologies!$A$2:$M$5657,MATCH(G1447,Lithologies!$A$2:$A$5657&amp;" "&amp;Lithologies!$B$2:$B$5657,0),8)</f>
        <v>Sand &amp; Gravel</v>
      </c>
      <c r="J1447" s="27" t="str" cm="1">
        <f t="array" ref="J1447">INDEX(Lithologies!$A$2:$M$5657,MATCH(G1447,Lithologies!$A$2:$A$5657&amp;" "&amp;Lithologies!$B$2:$B$5657,0),9)</f>
        <v>Sand &amp; Gravel</v>
      </c>
      <c r="K1447" s="1"/>
    </row>
    <row r="1448" spans="7:11" x14ac:dyDescent="0.25">
      <c r="G1448" t="str">
        <v>Sand &amp; Boulders W/Limestone</v>
      </c>
      <c r="H1448" s="22" t="str" cm="1">
        <f t="array" ref="H1448">INDEX(Lithologies!$A$2:$M$5657,MATCH(G1448,Lithologies!$A$2:$A$5657&amp;" "&amp;Lithologies!$B$2:$B$5657,0),7)</f>
        <v>CHECK</v>
      </c>
      <c r="I1448" s="23" t="str" cm="1">
        <f t="array" ref="I1448">INDEX(Lithologies!$A$2:$M$5657,MATCH(G1448,Lithologies!$A$2:$A$5657&amp;" "&amp;Lithologies!$B$2:$B$5657,0),8)</f>
        <v>Sand &amp; Gravel</v>
      </c>
      <c r="J1448" s="27" t="str" cm="1">
        <f t="array" ref="J1448">INDEX(Lithologies!$A$2:$M$5657,MATCH(G1448,Lithologies!$A$2:$A$5657&amp;" "&amp;Lithologies!$B$2:$B$5657,0),9)</f>
        <v>Sand &amp; Gravel</v>
      </c>
      <c r="K1448" s="1"/>
    </row>
    <row r="1449" spans="7:11" x14ac:dyDescent="0.25">
      <c r="G1449" t="str">
        <v>Sand &amp; Boulders W/Sand</v>
      </c>
      <c r="H1449" s="22" t="str" cm="1">
        <f t="array" ref="H1449">INDEX(Lithologies!$A$2:$M$5657,MATCH(G1449,Lithologies!$A$2:$A$5657&amp;" "&amp;Lithologies!$B$2:$B$5657,0),7)</f>
        <v>CHECK</v>
      </c>
      <c r="I1449" s="23" t="str" cm="1">
        <f t="array" ref="I1449">INDEX(Lithologies!$A$2:$M$5657,MATCH(G1449,Lithologies!$A$2:$A$5657&amp;" "&amp;Lithologies!$B$2:$B$5657,0),8)</f>
        <v>Sand &amp; Gravel</v>
      </c>
      <c r="J1449" s="27" t="str" cm="1">
        <f t="array" ref="J1449">INDEX(Lithologies!$A$2:$M$5657,MATCH(G1449,Lithologies!$A$2:$A$5657&amp;" "&amp;Lithologies!$B$2:$B$5657,0),9)</f>
        <v>Sand &amp; Gravel</v>
      </c>
      <c r="K1449" s="1"/>
    </row>
    <row r="1450" spans="7:11" x14ac:dyDescent="0.25">
      <c r="G1450" t="str">
        <v>Sand &amp; Boulders W/Sandstone</v>
      </c>
      <c r="H1450" s="22" t="str" cm="1">
        <f t="array" ref="H1450">INDEX(Lithologies!$A$2:$M$5657,MATCH(G1450,Lithologies!$A$2:$A$5657&amp;" "&amp;Lithologies!$B$2:$B$5657,0),7)</f>
        <v>CHECK</v>
      </c>
      <c r="I1450" s="23" t="str" cm="1">
        <f t="array" ref="I1450">INDEX(Lithologies!$A$2:$M$5657,MATCH(G1450,Lithologies!$A$2:$A$5657&amp;" "&amp;Lithologies!$B$2:$B$5657,0),8)</f>
        <v>Sand &amp; Gravel</v>
      </c>
      <c r="J1450" s="27" t="str" cm="1">
        <f t="array" ref="J1450">INDEX(Lithologies!$A$2:$M$5657,MATCH(G1450,Lithologies!$A$2:$A$5657&amp;" "&amp;Lithologies!$B$2:$B$5657,0),9)</f>
        <v>Sand &amp; Gravel</v>
      </c>
      <c r="K1450" s="1"/>
    </row>
    <row r="1451" spans="7:11" x14ac:dyDescent="0.25">
      <c r="G1451" t="str">
        <v>Sand &amp; Boulders W/Shale</v>
      </c>
      <c r="H1451" s="22" t="str" cm="1">
        <f t="array" ref="H1451">INDEX(Lithologies!$A$2:$M$5657,MATCH(G1451,Lithologies!$A$2:$A$5657&amp;" "&amp;Lithologies!$B$2:$B$5657,0),7)</f>
        <v>CHECK</v>
      </c>
      <c r="I1451" s="23" t="str" cm="1">
        <f t="array" ref="I1451">INDEX(Lithologies!$A$2:$M$5657,MATCH(G1451,Lithologies!$A$2:$A$5657&amp;" "&amp;Lithologies!$B$2:$B$5657,0),8)</f>
        <v>Sand &amp; Gravel</v>
      </c>
      <c r="J1451" s="27" t="str" cm="1">
        <f t="array" ref="J1451">INDEX(Lithologies!$A$2:$M$5657,MATCH(G1451,Lithologies!$A$2:$A$5657&amp;" "&amp;Lithologies!$B$2:$B$5657,0),9)</f>
        <v>Sand &amp; Gravel</v>
      </c>
      <c r="K1451" s="1"/>
    </row>
    <row r="1452" spans="7:11" x14ac:dyDescent="0.25">
      <c r="G1452" t="str">
        <v>Sand &amp; Boulders W/Silt</v>
      </c>
      <c r="H1452" s="22" t="str" cm="1">
        <f t="array" ref="H1452">INDEX(Lithologies!$A$2:$M$5657,MATCH(G1452,Lithologies!$A$2:$A$5657&amp;" "&amp;Lithologies!$B$2:$B$5657,0),7)</f>
        <v>CHECK</v>
      </c>
      <c r="I1452" s="23" t="str" cm="1">
        <f t="array" ref="I1452">INDEX(Lithologies!$A$2:$M$5657,MATCH(G1452,Lithologies!$A$2:$A$5657&amp;" "&amp;Lithologies!$B$2:$B$5657,0),8)</f>
        <v>Sand &amp; Gravel</v>
      </c>
      <c r="J1452" s="27" t="str" cm="1">
        <f t="array" ref="J1452">INDEX(Lithologies!$A$2:$M$5657,MATCH(G1452,Lithologies!$A$2:$A$5657&amp;" "&amp;Lithologies!$B$2:$B$5657,0),9)</f>
        <v>Sand &amp; Gravel</v>
      </c>
      <c r="K1452" s="1"/>
    </row>
    <row r="1453" spans="7:11" x14ac:dyDescent="0.25">
      <c r="G1453" t="str">
        <v>Sand &amp; Boulders W/Stones</v>
      </c>
      <c r="H1453" s="22" t="str" cm="1">
        <f t="array" ref="H1453">INDEX(Lithologies!$A$2:$M$5657,MATCH(G1453,Lithologies!$A$2:$A$5657&amp;" "&amp;Lithologies!$B$2:$B$5657,0),7)</f>
        <v>CHECK</v>
      </c>
      <c r="I1453" s="23" t="str" cm="1">
        <f t="array" ref="I1453">INDEX(Lithologies!$A$2:$M$5657,MATCH(G1453,Lithologies!$A$2:$A$5657&amp;" "&amp;Lithologies!$B$2:$B$5657,0),8)</f>
        <v>Sand &amp; Gravel</v>
      </c>
      <c r="J1453" s="27" t="str" cm="1">
        <f t="array" ref="J1453">INDEX(Lithologies!$A$2:$M$5657,MATCH(G1453,Lithologies!$A$2:$A$5657&amp;" "&amp;Lithologies!$B$2:$B$5657,0),9)</f>
        <v>Sand &amp; Gravel</v>
      </c>
      <c r="K1453" s="1"/>
    </row>
    <row r="1454" spans="7:11" x14ac:dyDescent="0.25">
      <c r="G1454" t="str">
        <v>Sand &amp; Boulders Water Bearing</v>
      </c>
      <c r="H1454" s="22" t="str" cm="1">
        <f t="array" ref="H1454">INDEX(Lithologies!$A$2:$M$5657,MATCH(G1454,Lithologies!$A$2:$A$5657&amp;" "&amp;Lithologies!$B$2:$B$5657,0),7)</f>
        <v>CHECK</v>
      </c>
      <c r="I1454" s="23" t="str" cm="1">
        <f t="array" ref="I1454">INDEX(Lithologies!$A$2:$M$5657,MATCH(G1454,Lithologies!$A$2:$A$5657&amp;" "&amp;Lithologies!$B$2:$B$5657,0),8)</f>
        <v>Sand &amp; Gravel</v>
      </c>
      <c r="J1454" s="27" t="str" cm="1">
        <f t="array" ref="J1454">INDEX(Lithologies!$A$2:$M$5657,MATCH(G1454,Lithologies!$A$2:$A$5657&amp;" "&amp;Lithologies!$B$2:$B$5657,0),9)</f>
        <v>Sand &amp; Gravel</v>
      </c>
      <c r="K1454" s="1"/>
    </row>
    <row r="1455" spans="7:11" x14ac:dyDescent="0.25">
      <c r="G1455" t="str">
        <v>Sand &amp; Boulders Weathered</v>
      </c>
      <c r="H1455" s="22" t="str" cm="1">
        <f t="array" ref="H1455">INDEX(Lithologies!$A$2:$M$5657,MATCH(G1455,Lithologies!$A$2:$A$5657&amp;" "&amp;Lithologies!$B$2:$B$5657,0),7)</f>
        <v>CHECK</v>
      </c>
      <c r="I1455" s="23" t="str" cm="1">
        <f t="array" ref="I1455">INDEX(Lithologies!$A$2:$M$5657,MATCH(G1455,Lithologies!$A$2:$A$5657&amp;" "&amp;Lithologies!$B$2:$B$5657,0),8)</f>
        <v>Sand &amp; Gravel</v>
      </c>
      <c r="J1455" s="27" t="str" cm="1">
        <f t="array" ref="J1455">INDEX(Lithologies!$A$2:$M$5657,MATCH(G1455,Lithologies!$A$2:$A$5657&amp;" "&amp;Lithologies!$B$2:$B$5657,0),9)</f>
        <v>Sand &amp; Gravel</v>
      </c>
      <c r="K1455" s="1"/>
    </row>
    <row r="1456" spans="7:11" x14ac:dyDescent="0.25">
      <c r="G1456" t="str">
        <v>Sand &amp; Boulders Wet/Moist</v>
      </c>
      <c r="H1456" s="22" t="str" cm="1">
        <f t="array" ref="H1456">INDEX(Lithologies!$A$2:$M$5657,MATCH(G1456,Lithologies!$A$2:$A$5657&amp;" "&amp;Lithologies!$B$2:$B$5657,0),7)</f>
        <v>CHECK</v>
      </c>
      <c r="I1456" s="23" t="str" cm="1">
        <f t="array" ref="I1456">INDEX(Lithologies!$A$2:$M$5657,MATCH(G1456,Lithologies!$A$2:$A$5657&amp;" "&amp;Lithologies!$B$2:$B$5657,0),8)</f>
        <v>Sand &amp; Gravel</v>
      </c>
      <c r="J1456" s="27" t="str" cm="1">
        <f t="array" ref="J1456">INDEX(Lithologies!$A$2:$M$5657,MATCH(G1456,Lithologies!$A$2:$A$5657&amp;" "&amp;Lithologies!$B$2:$B$5657,0),9)</f>
        <v>Sand &amp; Gravel</v>
      </c>
      <c r="K1456" s="1"/>
    </row>
    <row r="1457" spans="7:11" x14ac:dyDescent="0.25">
      <c r="G1457" t="str">
        <v>Sand &amp; Clay Broken</v>
      </c>
      <c r="H1457" s="22" t="str" cm="1">
        <f t="array" ref="H1457">INDEX(Lithologies!$A$2:$M$5657,MATCH(G1457,Lithologies!$A$2:$A$5657&amp;" "&amp;Lithologies!$B$2:$B$5657,0),7)</f>
        <v>CHECK</v>
      </c>
      <c r="I1457" s="23" t="str" cm="1">
        <f t="array" ref="I1457">INDEX(Lithologies!$A$2:$M$5657,MATCH(G1457,Lithologies!$A$2:$A$5657&amp;" "&amp;Lithologies!$B$2:$B$5657,0),8)</f>
        <v>Clay &amp; Sand</v>
      </c>
      <c r="J1457" s="27" t="str" cm="1">
        <f t="array" ref="J1457">INDEX(Lithologies!$A$2:$M$5657,MATCH(G1457,Lithologies!$A$2:$A$5657&amp;" "&amp;Lithologies!$B$2:$B$5657,0),9)</f>
        <v>Clay &amp; Sand</v>
      </c>
      <c r="K1457" s="1"/>
    </row>
    <row r="1458" spans="7:11" x14ac:dyDescent="0.25">
      <c r="G1458" t="str">
        <v>Sand &amp; Clay Cemented</v>
      </c>
      <c r="H1458" s="22" t="str" cm="1">
        <f t="array" ref="H1458">INDEX(Lithologies!$A$2:$M$5657,MATCH(G1458,Lithologies!$A$2:$A$5657&amp;" "&amp;Lithologies!$B$2:$B$5657,0),7)</f>
        <v>CHECK</v>
      </c>
      <c r="I1458" s="23" t="str" cm="1">
        <f t="array" ref="I1458">INDEX(Lithologies!$A$2:$M$5657,MATCH(G1458,Lithologies!$A$2:$A$5657&amp;" "&amp;Lithologies!$B$2:$B$5657,0),8)</f>
        <v>Clay &amp; Sand</v>
      </c>
      <c r="J1458" s="27" t="str" cm="1">
        <f t="array" ref="J1458">INDEX(Lithologies!$A$2:$M$5657,MATCH(G1458,Lithologies!$A$2:$A$5657&amp;" "&amp;Lithologies!$B$2:$B$5657,0),9)</f>
        <v>Clay &amp; Sand</v>
      </c>
      <c r="K1458" s="1"/>
    </row>
    <row r="1459" spans="7:11" x14ac:dyDescent="0.25">
      <c r="G1459" t="str">
        <v>Sand &amp; Clay Clayey</v>
      </c>
      <c r="H1459" s="22" t="str" cm="1">
        <f t="array" ref="H1459">INDEX(Lithologies!$A$2:$M$5657,MATCH(G1459,Lithologies!$A$2:$A$5657&amp;" "&amp;Lithologies!$B$2:$B$5657,0),7)</f>
        <v>CHECK</v>
      </c>
      <c r="I1459" s="23" t="str" cm="1">
        <f t="array" ref="I1459">INDEX(Lithologies!$A$2:$M$5657,MATCH(G1459,Lithologies!$A$2:$A$5657&amp;" "&amp;Lithologies!$B$2:$B$5657,0),8)</f>
        <v>Clay &amp; Sand</v>
      </c>
      <c r="J1459" s="27" t="str" cm="1">
        <f t="array" ref="J1459">INDEX(Lithologies!$A$2:$M$5657,MATCH(G1459,Lithologies!$A$2:$A$5657&amp;" "&amp;Lithologies!$B$2:$B$5657,0),9)</f>
        <v>Clay &amp; Sand</v>
      </c>
      <c r="K1459" s="1"/>
    </row>
    <row r="1460" spans="7:11" x14ac:dyDescent="0.25">
      <c r="G1460" t="str">
        <v>Sand &amp; Clay Dense</v>
      </c>
      <c r="H1460" s="22" t="str" cm="1">
        <f t="array" ref="H1460">INDEX(Lithologies!$A$2:$M$5657,MATCH(G1460,Lithologies!$A$2:$A$5657&amp;" "&amp;Lithologies!$B$2:$B$5657,0),7)</f>
        <v>CHECK</v>
      </c>
      <c r="I1460" s="23" t="str" cm="1">
        <f t="array" ref="I1460">INDEX(Lithologies!$A$2:$M$5657,MATCH(G1460,Lithologies!$A$2:$A$5657&amp;" "&amp;Lithologies!$B$2:$B$5657,0),8)</f>
        <v>Clay &amp; Sand</v>
      </c>
      <c r="J1460" s="27" t="str" cm="1">
        <f t="array" ref="J1460">INDEX(Lithologies!$A$2:$M$5657,MATCH(G1460,Lithologies!$A$2:$A$5657&amp;" "&amp;Lithologies!$B$2:$B$5657,0),9)</f>
        <v>Clay &amp; Sand</v>
      </c>
      <c r="K1460" s="1"/>
    </row>
    <row r="1461" spans="7:11" x14ac:dyDescent="0.25">
      <c r="G1461" t="str">
        <v>Sand &amp; Clay Dry</v>
      </c>
      <c r="H1461" s="22" t="str" cm="1">
        <f t="array" ref="H1461">INDEX(Lithologies!$A$2:$M$5657,MATCH(G1461,Lithologies!$A$2:$A$5657&amp;" "&amp;Lithologies!$B$2:$B$5657,0),7)</f>
        <v>CHECK</v>
      </c>
      <c r="I1461" s="23" t="str" cm="1">
        <f t="array" ref="I1461">INDEX(Lithologies!$A$2:$M$5657,MATCH(G1461,Lithologies!$A$2:$A$5657&amp;" "&amp;Lithologies!$B$2:$B$5657,0),8)</f>
        <v>Clay &amp; Sand</v>
      </c>
      <c r="J1461" s="27" t="str" cm="1">
        <f t="array" ref="J1461">INDEX(Lithologies!$A$2:$M$5657,MATCH(G1461,Lithologies!$A$2:$A$5657&amp;" "&amp;Lithologies!$B$2:$B$5657,0),9)</f>
        <v>Clay &amp; Sand</v>
      </c>
      <c r="K1461" s="1"/>
    </row>
    <row r="1462" spans="7:11" x14ac:dyDescent="0.25">
      <c r="G1462" t="str">
        <v>Sand &amp; Clay Fill</v>
      </c>
      <c r="H1462" s="22" t="str" cm="1">
        <f t="array" ref="H1462">INDEX(Lithologies!$A$2:$M$5657,MATCH(G1462,Lithologies!$A$2:$A$5657&amp;" "&amp;Lithologies!$B$2:$B$5657,0),7)</f>
        <v>CHECK</v>
      </c>
      <c r="I1462" s="23" t="str" cm="1">
        <f t="array" ref="I1462">INDEX(Lithologies!$A$2:$M$5657,MATCH(G1462,Lithologies!$A$2:$A$5657&amp;" "&amp;Lithologies!$B$2:$B$5657,0),8)</f>
        <v>Unknown or No Record</v>
      </c>
      <c r="J1462" s="27" t="str" cm="1">
        <f t="array" ref="J1462">INDEX(Lithologies!$A$2:$M$5657,MATCH(G1462,Lithologies!$A$2:$A$5657&amp;" "&amp;Lithologies!$B$2:$B$5657,0),9)</f>
        <v>Unknown or No Record</v>
      </c>
      <c r="K1462" s="1"/>
    </row>
    <row r="1463" spans="7:11" x14ac:dyDescent="0.25">
      <c r="G1463" t="str">
        <v>Sand &amp; Clay Fine To Coarse</v>
      </c>
      <c r="H1463" s="22" t="str" cm="1">
        <f t="array" ref="H1463">INDEX(Lithologies!$A$2:$M$5657,MATCH(G1463,Lithologies!$A$2:$A$5657&amp;" "&amp;Lithologies!$B$2:$B$5657,0),7)</f>
        <v>CHECK</v>
      </c>
      <c r="I1463" s="23" t="str" cm="1">
        <f t="array" ref="I1463">INDEX(Lithologies!$A$2:$M$5657,MATCH(G1463,Lithologies!$A$2:$A$5657&amp;" "&amp;Lithologies!$B$2:$B$5657,0),8)</f>
        <v>Clay &amp; Sand</v>
      </c>
      <c r="J1463" s="27" t="str" cm="1">
        <f t="array" ref="J1463">INDEX(Lithologies!$A$2:$M$5657,MATCH(G1463,Lithologies!$A$2:$A$5657&amp;" "&amp;Lithologies!$B$2:$B$5657,0),9)</f>
        <v>Clay &amp; Sand</v>
      </c>
      <c r="K1463" s="1"/>
    </row>
    <row r="1464" spans="7:11" x14ac:dyDescent="0.25">
      <c r="G1464" t="str">
        <v>Sand &amp; Clay Firm</v>
      </c>
      <c r="H1464" s="22" t="str" cm="1">
        <f t="array" ref="H1464">INDEX(Lithologies!$A$2:$M$5657,MATCH(G1464,Lithologies!$A$2:$A$5657&amp;" "&amp;Lithologies!$B$2:$B$5657,0),7)</f>
        <v>CHECK</v>
      </c>
      <c r="I1464" s="23" t="str" cm="1">
        <f t="array" ref="I1464">INDEX(Lithologies!$A$2:$M$5657,MATCH(G1464,Lithologies!$A$2:$A$5657&amp;" "&amp;Lithologies!$B$2:$B$5657,0),8)</f>
        <v>Clay &amp; Sand</v>
      </c>
      <c r="J1464" s="27" t="str" cm="1">
        <f t="array" ref="J1464">INDEX(Lithologies!$A$2:$M$5657,MATCH(G1464,Lithologies!$A$2:$A$5657&amp;" "&amp;Lithologies!$B$2:$B$5657,0),9)</f>
        <v>Clay &amp; Sand</v>
      </c>
      <c r="K1464" s="1"/>
    </row>
    <row r="1465" spans="7:11" x14ac:dyDescent="0.25">
      <c r="G1465" t="str">
        <v>Sand &amp; Clay Fractured</v>
      </c>
      <c r="H1465" s="22" t="str" cm="1">
        <f t="array" ref="H1465">INDEX(Lithologies!$A$2:$M$5657,MATCH(G1465,Lithologies!$A$2:$A$5657&amp;" "&amp;Lithologies!$B$2:$B$5657,0),7)</f>
        <v>CHECK</v>
      </c>
      <c r="I1465" s="23" t="str" cm="1">
        <f t="array" ref="I1465">INDEX(Lithologies!$A$2:$M$5657,MATCH(G1465,Lithologies!$A$2:$A$5657&amp;" "&amp;Lithologies!$B$2:$B$5657,0),8)</f>
        <v>Clay &amp; Sand</v>
      </c>
      <c r="J1465" s="27" t="str" cm="1">
        <f t="array" ref="J1465">INDEX(Lithologies!$A$2:$M$5657,MATCH(G1465,Lithologies!$A$2:$A$5657&amp;" "&amp;Lithologies!$B$2:$B$5657,0),9)</f>
        <v>Clay &amp; Sand</v>
      </c>
      <c r="K1465" s="1"/>
    </row>
    <row r="1466" spans="7:11" x14ac:dyDescent="0.25">
      <c r="G1466" t="str">
        <v>Sand &amp; Clay Gravely</v>
      </c>
      <c r="H1466" s="22" t="str" cm="1">
        <f t="array" ref="H1466">INDEX(Lithologies!$A$2:$M$5657,MATCH(G1466,Lithologies!$A$2:$A$5657&amp;" "&amp;Lithologies!$B$2:$B$5657,0),7)</f>
        <v>CHECK</v>
      </c>
      <c r="I1466" s="23" t="str" cm="1">
        <f t="array" ref="I1466">INDEX(Lithologies!$A$2:$M$5657,MATCH(G1466,Lithologies!$A$2:$A$5657&amp;" "&amp;Lithologies!$B$2:$B$5657,0),8)</f>
        <v>Diamicton</v>
      </c>
      <c r="J1466" s="27" t="str" cm="1">
        <f t="array" ref="J1466">INDEX(Lithologies!$A$2:$M$5657,MATCH(G1466,Lithologies!$A$2:$A$5657&amp;" "&amp;Lithologies!$B$2:$B$5657,0),9)</f>
        <v>Diamicton</v>
      </c>
      <c r="K1466" s="1"/>
    </row>
    <row r="1467" spans="7:11" x14ac:dyDescent="0.25">
      <c r="G1467" t="str">
        <v>Sand &amp; Clay Gummy</v>
      </c>
      <c r="H1467" s="22" t="str" cm="1">
        <f t="array" ref="H1467">INDEX(Lithologies!$A$2:$M$5657,MATCH(G1467,Lithologies!$A$2:$A$5657&amp;" "&amp;Lithologies!$B$2:$B$5657,0),7)</f>
        <v>CHECK</v>
      </c>
      <c r="I1467" s="23" t="str" cm="1">
        <f t="array" ref="I1467">INDEX(Lithologies!$A$2:$M$5657,MATCH(G1467,Lithologies!$A$2:$A$5657&amp;" "&amp;Lithologies!$B$2:$B$5657,0),8)</f>
        <v>Clay &amp; Sand</v>
      </c>
      <c r="J1467" s="27" t="str" cm="1">
        <f t="array" ref="J1467">INDEX(Lithologies!$A$2:$M$5657,MATCH(G1467,Lithologies!$A$2:$A$5657&amp;" "&amp;Lithologies!$B$2:$B$5657,0),9)</f>
        <v>Clay &amp; Sand</v>
      </c>
      <c r="K1467" s="1"/>
    </row>
    <row r="1468" spans="7:11" x14ac:dyDescent="0.25">
      <c r="G1468" t="str">
        <v>Sand &amp; Clay Heaving/Quick</v>
      </c>
      <c r="H1468" s="22" t="str" cm="1">
        <f t="array" ref="H1468">INDEX(Lithologies!$A$2:$M$5657,MATCH(G1468,Lithologies!$A$2:$A$5657&amp;" "&amp;Lithologies!$B$2:$B$5657,0),7)</f>
        <v>CHECK</v>
      </c>
      <c r="I1468" s="23" t="str" cm="1">
        <f t="array" ref="I1468">INDEX(Lithologies!$A$2:$M$5657,MATCH(G1468,Lithologies!$A$2:$A$5657&amp;" "&amp;Lithologies!$B$2:$B$5657,0),8)</f>
        <v>Clay &amp; Sand</v>
      </c>
      <c r="J1468" s="27" t="str" cm="1">
        <f t="array" ref="J1468">INDEX(Lithologies!$A$2:$M$5657,MATCH(G1468,Lithologies!$A$2:$A$5657&amp;" "&amp;Lithologies!$B$2:$B$5657,0),9)</f>
        <v>Clay &amp; Sand</v>
      </c>
      <c r="K1468" s="1"/>
    </row>
    <row r="1469" spans="7:11" x14ac:dyDescent="0.25">
      <c r="G1469" t="str">
        <v>Sand &amp; Clay Layered</v>
      </c>
      <c r="H1469" s="22" t="str" cm="1">
        <f t="array" ref="H1469">INDEX(Lithologies!$A$2:$M$5657,MATCH(G1469,Lithologies!$A$2:$A$5657&amp;" "&amp;Lithologies!$B$2:$B$5657,0),7)</f>
        <v>CHECK</v>
      </c>
      <c r="I1469" s="23" t="str" cm="1">
        <f t="array" ref="I1469">INDEX(Lithologies!$A$2:$M$5657,MATCH(G1469,Lithologies!$A$2:$A$5657&amp;" "&amp;Lithologies!$B$2:$B$5657,0),8)</f>
        <v>Clay &amp; Sand</v>
      </c>
      <c r="J1469" s="27" t="str" cm="1">
        <f t="array" ref="J1469">INDEX(Lithologies!$A$2:$M$5657,MATCH(G1469,Lithologies!$A$2:$A$5657&amp;" "&amp;Lithologies!$B$2:$B$5657,0),9)</f>
        <v>Clay &amp; Sand</v>
      </c>
      <c r="K1469" s="1"/>
    </row>
    <row r="1470" spans="7:11" x14ac:dyDescent="0.25">
      <c r="G1470" t="str">
        <v>Sand &amp; Clay Medium To Coarse</v>
      </c>
      <c r="H1470" s="22" t="str" cm="1">
        <f t="array" ref="H1470">INDEX(Lithologies!$A$2:$M$5657,MATCH(G1470,Lithologies!$A$2:$A$5657&amp;" "&amp;Lithologies!$B$2:$B$5657,0),7)</f>
        <v>CHECK</v>
      </c>
      <c r="I1470" s="23" t="str" cm="1">
        <f t="array" ref="I1470">INDEX(Lithologies!$A$2:$M$5657,MATCH(G1470,Lithologies!$A$2:$A$5657&amp;" "&amp;Lithologies!$B$2:$B$5657,0),8)</f>
        <v>Clay &amp; Sand</v>
      </c>
      <c r="J1470" s="27" t="str" cm="1">
        <f t="array" ref="J1470">INDEX(Lithologies!$A$2:$M$5657,MATCH(G1470,Lithologies!$A$2:$A$5657&amp;" "&amp;Lithologies!$B$2:$B$5657,0),9)</f>
        <v>Clay &amp; Sand</v>
      </c>
      <c r="K1470" s="1"/>
    </row>
    <row r="1471" spans="7:11" x14ac:dyDescent="0.25">
      <c r="G1471" t="str">
        <v>Sand &amp; Clay Organic</v>
      </c>
      <c r="H1471" s="22" t="str" cm="1">
        <f t="array" ref="H1471">INDEX(Lithologies!$A$2:$M$5657,MATCH(G1471,Lithologies!$A$2:$A$5657&amp;" "&amp;Lithologies!$B$2:$B$5657,0),7)</f>
        <v>CHECK</v>
      </c>
      <c r="I1471" s="23" t="str" cm="1">
        <f t="array" ref="I1471">INDEX(Lithologies!$A$2:$M$5657,MATCH(G1471,Lithologies!$A$2:$A$5657&amp;" "&amp;Lithologies!$B$2:$B$5657,0),8)</f>
        <v>Clay &amp; Sand</v>
      </c>
      <c r="J1471" s="27" t="str" cm="1">
        <f t="array" ref="J1471">INDEX(Lithologies!$A$2:$M$5657,MATCH(G1471,Lithologies!$A$2:$A$5657&amp;" "&amp;Lithologies!$B$2:$B$5657,0),9)</f>
        <v>Clay &amp; Sand</v>
      </c>
      <c r="K1471" s="1"/>
    </row>
    <row r="1472" spans="7:11" x14ac:dyDescent="0.25">
      <c r="G1472" t="str">
        <v>Sand &amp; Clay Porous</v>
      </c>
      <c r="H1472" s="22" t="str" cm="1">
        <f t="array" ref="H1472">INDEX(Lithologies!$A$2:$M$5657,MATCH(G1472,Lithologies!$A$2:$A$5657&amp;" "&amp;Lithologies!$B$2:$B$5657,0),7)</f>
        <v>CHECK</v>
      </c>
      <c r="I1472" s="23" t="str" cm="1">
        <f t="array" ref="I1472">INDEX(Lithologies!$A$2:$M$5657,MATCH(G1472,Lithologies!$A$2:$A$5657&amp;" "&amp;Lithologies!$B$2:$B$5657,0),8)</f>
        <v>Clay &amp; Sand</v>
      </c>
      <c r="J1472" s="27" t="str" cm="1">
        <f t="array" ref="J1472">INDEX(Lithologies!$A$2:$M$5657,MATCH(G1472,Lithologies!$A$2:$A$5657&amp;" "&amp;Lithologies!$B$2:$B$5657,0),9)</f>
        <v>Clay &amp; Sand</v>
      </c>
      <c r="K1472" s="1"/>
    </row>
    <row r="1473" spans="7:11" x14ac:dyDescent="0.25">
      <c r="G1473" t="str">
        <v>Sand &amp; Clay Sandy</v>
      </c>
      <c r="H1473" s="22" t="str" cm="1">
        <f t="array" ref="H1473">INDEX(Lithologies!$A$2:$M$5657,MATCH(G1473,Lithologies!$A$2:$A$5657&amp;" "&amp;Lithologies!$B$2:$B$5657,0),7)</f>
        <v>CHECK</v>
      </c>
      <c r="I1473" s="23" t="str" cm="1">
        <f t="array" ref="I1473">INDEX(Lithologies!$A$2:$M$5657,MATCH(G1473,Lithologies!$A$2:$A$5657&amp;" "&amp;Lithologies!$B$2:$B$5657,0),8)</f>
        <v>Clay &amp; Sand</v>
      </c>
      <c r="J1473" s="27" t="str" cm="1">
        <f t="array" ref="J1473">INDEX(Lithologies!$A$2:$M$5657,MATCH(G1473,Lithologies!$A$2:$A$5657&amp;" "&amp;Lithologies!$B$2:$B$5657,0),9)</f>
        <v>Clay &amp; Sand</v>
      </c>
      <c r="K1473" s="1"/>
    </row>
    <row r="1474" spans="7:11" x14ac:dyDescent="0.25">
      <c r="G1474" t="str">
        <v>Sand &amp; Clay Soft</v>
      </c>
      <c r="H1474" s="22" t="str" cm="1">
        <f t="array" ref="H1474">INDEX(Lithologies!$A$2:$M$5657,MATCH(G1474,Lithologies!$A$2:$A$5657&amp;" "&amp;Lithologies!$B$2:$B$5657,0),7)</f>
        <v>CHECK</v>
      </c>
      <c r="I1474" s="23" t="str" cm="1">
        <f t="array" ref="I1474">INDEX(Lithologies!$A$2:$M$5657,MATCH(G1474,Lithologies!$A$2:$A$5657&amp;" "&amp;Lithologies!$B$2:$B$5657,0),8)</f>
        <v>Clay &amp; Sand</v>
      </c>
      <c r="J1474" s="27" t="str" cm="1">
        <f t="array" ref="J1474">INDEX(Lithologies!$A$2:$M$5657,MATCH(G1474,Lithologies!$A$2:$A$5657&amp;" "&amp;Lithologies!$B$2:$B$5657,0),9)</f>
        <v>Clay &amp; Sand</v>
      </c>
      <c r="K1474" s="1"/>
    </row>
    <row r="1475" spans="7:11" x14ac:dyDescent="0.25">
      <c r="G1475" t="str">
        <v>Sand &amp; Clay Sticky</v>
      </c>
      <c r="H1475" s="22" t="str" cm="1">
        <f t="array" ref="H1475">INDEX(Lithologies!$A$2:$M$5657,MATCH(G1475,Lithologies!$A$2:$A$5657&amp;" "&amp;Lithologies!$B$2:$B$5657,0),7)</f>
        <v>CHECK</v>
      </c>
      <c r="I1475" s="23" t="str" cm="1">
        <f t="array" ref="I1475">INDEX(Lithologies!$A$2:$M$5657,MATCH(G1475,Lithologies!$A$2:$A$5657&amp;" "&amp;Lithologies!$B$2:$B$5657,0),8)</f>
        <v>Clay &amp; Sand</v>
      </c>
      <c r="J1475" s="27" t="str" cm="1">
        <f t="array" ref="J1475">INDEX(Lithologies!$A$2:$M$5657,MATCH(G1475,Lithologies!$A$2:$A$5657&amp;" "&amp;Lithologies!$B$2:$B$5657,0),9)</f>
        <v>Clay &amp; Sand</v>
      </c>
      <c r="K1475" s="1"/>
    </row>
    <row r="1476" spans="7:11" x14ac:dyDescent="0.25">
      <c r="G1476" t="str">
        <v>Sand &amp; Clay Stoney</v>
      </c>
      <c r="H1476" s="22" t="str" cm="1">
        <f t="array" ref="H1476">INDEX(Lithologies!$A$2:$M$5657,MATCH(G1476,Lithologies!$A$2:$A$5657&amp;" "&amp;Lithologies!$B$2:$B$5657,0),7)</f>
        <v>CHECK</v>
      </c>
      <c r="I1476" s="23" t="str" cm="1">
        <f t="array" ref="I1476">INDEX(Lithologies!$A$2:$M$5657,MATCH(G1476,Lithologies!$A$2:$A$5657&amp;" "&amp;Lithologies!$B$2:$B$5657,0),8)</f>
        <v>Diamicton</v>
      </c>
      <c r="J1476" s="27" t="str" cm="1">
        <f t="array" ref="J1476">INDEX(Lithologies!$A$2:$M$5657,MATCH(G1476,Lithologies!$A$2:$A$5657&amp;" "&amp;Lithologies!$B$2:$B$5657,0),9)</f>
        <v>Diamicton</v>
      </c>
      <c r="K1476" s="1"/>
    </row>
    <row r="1477" spans="7:11" x14ac:dyDescent="0.25">
      <c r="G1477" t="str">
        <v>Sand &amp; Clay Stringers</v>
      </c>
      <c r="H1477" s="22" t="str" cm="1">
        <f t="array" ref="H1477">INDEX(Lithologies!$A$2:$M$5657,MATCH(G1477,Lithologies!$A$2:$A$5657&amp;" "&amp;Lithologies!$B$2:$B$5657,0),7)</f>
        <v>CHECK</v>
      </c>
      <c r="I1477" s="23" t="str" cm="1">
        <f t="array" ref="I1477">INDEX(Lithologies!$A$2:$M$5657,MATCH(G1477,Lithologies!$A$2:$A$5657&amp;" "&amp;Lithologies!$B$2:$B$5657,0),8)</f>
        <v>Clay &amp; Sand</v>
      </c>
      <c r="J1477" s="27" t="str" cm="1">
        <f t="array" ref="J1477">INDEX(Lithologies!$A$2:$M$5657,MATCH(G1477,Lithologies!$A$2:$A$5657&amp;" "&amp;Lithologies!$B$2:$B$5657,0),9)</f>
        <v>Clay &amp; Sand</v>
      </c>
      <c r="K1477" s="1"/>
    </row>
    <row r="1478" spans="7:11" x14ac:dyDescent="0.25">
      <c r="G1478" t="str">
        <v>Sand &amp; Clay Strips</v>
      </c>
      <c r="H1478" s="22" t="str" cm="1">
        <f t="array" ref="H1478">INDEX(Lithologies!$A$2:$M$5657,MATCH(G1478,Lithologies!$A$2:$A$5657&amp;" "&amp;Lithologies!$B$2:$B$5657,0),7)</f>
        <v>CHECK</v>
      </c>
      <c r="I1478" s="23" t="str" cm="1">
        <f t="array" ref="I1478">INDEX(Lithologies!$A$2:$M$5657,MATCH(G1478,Lithologies!$A$2:$A$5657&amp;" "&amp;Lithologies!$B$2:$B$5657,0),8)</f>
        <v>Clay &amp; Sand</v>
      </c>
      <c r="J1478" s="27" t="str" cm="1">
        <f t="array" ref="J1478">INDEX(Lithologies!$A$2:$M$5657,MATCH(G1478,Lithologies!$A$2:$A$5657&amp;" "&amp;Lithologies!$B$2:$B$5657,0),9)</f>
        <v>Clay &amp; Sand</v>
      </c>
      <c r="K1478" s="1"/>
    </row>
    <row r="1479" spans="7:11" x14ac:dyDescent="0.25">
      <c r="G1479" t="str">
        <v>Sand &amp; Clay Swelling</v>
      </c>
      <c r="H1479" s="22" t="str" cm="1">
        <f t="array" ref="H1479">INDEX(Lithologies!$A$2:$M$5657,MATCH(G1479,Lithologies!$A$2:$A$5657&amp;" "&amp;Lithologies!$B$2:$B$5657,0),7)</f>
        <v>CHECK</v>
      </c>
      <c r="I1479" s="23" t="str" cm="1">
        <f t="array" ref="I1479">INDEX(Lithologies!$A$2:$M$5657,MATCH(G1479,Lithologies!$A$2:$A$5657&amp;" "&amp;Lithologies!$B$2:$B$5657,0),8)</f>
        <v>Clay &amp; Sand</v>
      </c>
      <c r="J1479" s="27" t="str" cm="1">
        <f t="array" ref="J1479">INDEX(Lithologies!$A$2:$M$5657,MATCH(G1479,Lithologies!$A$2:$A$5657&amp;" "&amp;Lithologies!$B$2:$B$5657,0),9)</f>
        <v>Clay &amp; Sand</v>
      </c>
      <c r="K1479" s="1"/>
    </row>
    <row r="1480" spans="7:11" x14ac:dyDescent="0.25">
      <c r="G1480" t="str">
        <v>Sand &amp; Clay Very Coarse</v>
      </c>
      <c r="H1480" s="22" t="str" cm="1">
        <f t="array" ref="H1480">INDEX(Lithologies!$A$2:$M$5657,MATCH(G1480,Lithologies!$A$2:$A$5657&amp;" "&amp;Lithologies!$B$2:$B$5657,0),7)</f>
        <v>CHECK</v>
      </c>
      <c r="I1480" s="23" t="str" cm="1">
        <f t="array" ref="I1480">INDEX(Lithologies!$A$2:$M$5657,MATCH(G1480,Lithologies!$A$2:$A$5657&amp;" "&amp;Lithologies!$B$2:$B$5657,0),8)</f>
        <v>Clay &amp; Sand</v>
      </c>
      <c r="J1480" s="27" t="str" cm="1">
        <f t="array" ref="J1480">INDEX(Lithologies!$A$2:$M$5657,MATCH(G1480,Lithologies!$A$2:$A$5657&amp;" "&amp;Lithologies!$B$2:$B$5657,0),9)</f>
        <v>Clay &amp; Sand</v>
      </c>
      <c r="K1480" s="1"/>
    </row>
    <row r="1481" spans="7:11" x14ac:dyDescent="0.25">
      <c r="G1481" t="str">
        <v>Sand &amp; Clay Very Fine</v>
      </c>
      <c r="H1481" s="22" t="str" cm="1">
        <f t="array" ref="H1481">INDEX(Lithologies!$A$2:$M$5657,MATCH(G1481,Lithologies!$A$2:$A$5657&amp;" "&amp;Lithologies!$B$2:$B$5657,0),7)</f>
        <v>CHECK</v>
      </c>
      <c r="I1481" s="23" t="str" cm="1">
        <f t="array" ref="I1481">INDEX(Lithologies!$A$2:$M$5657,MATCH(G1481,Lithologies!$A$2:$A$5657&amp;" "&amp;Lithologies!$B$2:$B$5657,0),8)</f>
        <v>Clay &amp; Sand</v>
      </c>
      <c r="J1481" s="27" t="str" cm="1">
        <f t="array" ref="J1481">INDEX(Lithologies!$A$2:$M$5657,MATCH(G1481,Lithologies!$A$2:$A$5657&amp;" "&amp;Lithologies!$B$2:$B$5657,0),9)</f>
        <v>Clay &amp; Sand</v>
      </c>
      <c r="K1481" s="1"/>
    </row>
    <row r="1482" spans="7:11" x14ac:dyDescent="0.25">
      <c r="G1482" t="str">
        <v>Sand &amp; Clay Very Fine-Coarse</v>
      </c>
      <c r="H1482" s="22" t="str" cm="1">
        <f t="array" ref="H1482">INDEX(Lithologies!$A$2:$M$5657,MATCH(G1482,Lithologies!$A$2:$A$5657&amp;" "&amp;Lithologies!$B$2:$B$5657,0),7)</f>
        <v>CHECK</v>
      </c>
      <c r="I1482" s="23" t="str" cm="1">
        <f t="array" ref="I1482">INDEX(Lithologies!$A$2:$M$5657,MATCH(G1482,Lithologies!$A$2:$A$5657&amp;" "&amp;Lithologies!$B$2:$B$5657,0),8)</f>
        <v>Clay &amp; Sand</v>
      </c>
      <c r="J1482" s="27" t="str" cm="1">
        <f t="array" ref="J1482">INDEX(Lithologies!$A$2:$M$5657,MATCH(G1482,Lithologies!$A$2:$A$5657&amp;" "&amp;Lithologies!$B$2:$B$5657,0),9)</f>
        <v>Clay &amp; Sand</v>
      </c>
      <c r="K1482" s="1"/>
    </row>
    <row r="1483" spans="7:11" x14ac:dyDescent="0.25">
      <c r="G1483" t="str">
        <v>Sand &amp; Clay Very Fine-Fine</v>
      </c>
      <c r="H1483" s="22" t="str" cm="1">
        <f t="array" ref="H1483">INDEX(Lithologies!$A$2:$M$5657,MATCH(G1483,Lithologies!$A$2:$A$5657&amp;" "&amp;Lithologies!$B$2:$B$5657,0),7)</f>
        <v>CHECK</v>
      </c>
      <c r="I1483" s="23" t="str" cm="1">
        <f t="array" ref="I1483">INDEX(Lithologies!$A$2:$M$5657,MATCH(G1483,Lithologies!$A$2:$A$5657&amp;" "&amp;Lithologies!$B$2:$B$5657,0),8)</f>
        <v>Clay &amp; Sand</v>
      </c>
      <c r="J1483" s="27" t="str" cm="1">
        <f t="array" ref="J1483">INDEX(Lithologies!$A$2:$M$5657,MATCH(G1483,Lithologies!$A$2:$A$5657&amp;" "&amp;Lithologies!$B$2:$B$5657,0),9)</f>
        <v>Clay &amp; Sand</v>
      </c>
      <c r="K1483" s="1"/>
    </row>
    <row r="1484" spans="7:11" x14ac:dyDescent="0.25">
      <c r="G1484" t="str">
        <v>Sand &amp; Clay Very Fine-Medium</v>
      </c>
      <c r="H1484" s="22" t="str" cm="1">
        <f t="array" ref="H1484">INDEX(Lithologies!$A$2:$M$5657,MATCH(G1484,Lithologies!$A$2:$A$5657&amp;" "&amp;Lithologies!$B$2:$B$5657,0),7)</f>
        <v>CHECK</v>
      </c>
      <c r="I1484" s="23" t="str" cm="1">
        <f t="array" ref="I1484">INDEX(Lithologies!$A$2:$M$5657,MATCH(G1484,Lithologies!$A$2:$A$5657&amp;" "&amp;Lithologies!$B$2:$B$5657,0),8)</f>
        <v>Clay &amp; Sand</v>
      </c>
      <c r="J1484" s="27" t="str" cm="1">
        <f t="array" ref="J1484">INDEX(Lithologies!$A$2:$M$5657,MATCH(G1484,Lithologies!$A$2:$A$5657&amp;" "&amp;Lithologies!$B$2:$B$5657,0),9)</f>
        <v>Clay &amp; Sand</v>
      </c>
      <c r="K1484" s="1"/>
    </row>
    <row r="1485" spans="7:11" x14ac:dyDescent="0.25">
      <c r="G1485" t="str">
        <v>Sand &amp; Clay Very Hard</v>
      </c>
      <c r="H1485" s="22" t="str" cm="1">
        <f t="array" ref="H1485">INDEX(Lithologies!$A$2:$M$5657,MATCH(G1485,Lithologies!$A$2:$A$5657&amp;" "&amp;Lithologies!$B$2:$B$5657,0),7)</f>
        <v>CHECK</v>
      </c>
      <c r="I1485" s="23" t="str" cm="1">
        <f t="array" ref="I1485">INDEX(Lithologies!$A$2:$M$5657,MATCH(G1485,Lithologies!$A$2:$A$5657&amp;" "&amp;Lithologies!$B$2:$B$5657,0),8)</f>
        <v>Clay &amp; Sand</v>
      </c>
      <c r="J1485" s="27" t="str" cm="1">
        <f t="array" ref="J1485">INDEX(Lithologies!$A$2:$M$5657,MATCH(G1485,Lithologies!$A$2:$A$5657&amp;" "&amp;Lithologies!$B$2:$B$5657,0),9)</f>
        <v>Clay &amp; Sand</v>
      </c>
      <c r="K1485" s="1"/>
    </row>
    <row r="1486" spans="7:11" x14ac:dyDescent="0.25">
      <c r="G1486" t="str">
        <v>Sand &amp; Clay W/Boulders</v>
      </c>
      <c r="H1486" s="22" t="str" cm="1">
        <f t="array" ref="H1486">INDEX(Lithologies!$A$2:$M$5657,MATCH(G1486,Lithologies!$A$2:$A$5657&amp;" "&amp;Lithologies!$B$2:$B$5657,0),7)</f>
        <v>CHECK</v>
      </c>
      <c r="I1486" s="23" t="str" cm="1">
        <f t="array" ref="I1486">INDEX(Lithologies!$A$2:$M$5657,MATCH(G1486,Lithologies!$A$2:$A$5657&amp;" "&amp;Lithologies!$B$2:$B$5657,0),8)</f>
        <v>Diamicton</v>
      </c>
      <c r="J1486" s="27" t="str" cm="1">
        <f t="array" ref="J1486">INDEX(Lithologies!$A$2:$M$5657,MATCH(G1486,Lithologies!$A$2:$A$5657&amp;" "&amp;Lithologies!$B$2:$B$5657,0),9)</f>
        <v>Diamicton</v>
      </c>
      <c r="K1486" s="1"/>
    </row>
    <row r="1487" spans="7:11" x14ac:dyDescent="0.25">
      <c r="G1487" t="str">
        <v>Sand &amp; Clay W/Clay</v>
      </c>
      <c r="H1487" s="22" t="str" cm="1">
        <f t="array" ref="H1487">INDEX(Lithologies!$A$2:$M$5657,MATCH(G1487,Lithologies!$A$2:$A$5657&amp;" "&amp;Lithologies!$B$2:$B$5657,0),7)</f>
        <v>CHECK</v>
      </c>
      <c r="I1487" s="23" t="str" cm="1">
        <f t="array" ref="I1487">INDEX(Lithologies!$A$2:$M$5657,MATCH(G1487,Lithologies!$A$2:$A$5657&amp;" "&amp;Lithologies!$B$2:$B$5657,0),8)</f>
        <v>Clay &amp; Sand</v>
      </c>
      <c r="J1487" s="27" t="str" cm="1">
        <f t="array" ref="J1487">INDEX(Lithologies!$A$2:$M$5657,MATCH(G1487,Lithologies!$A$2:$A$5657&amp;" "&amp;Lithologies!$B$2:$B$5657,0),9)</f>
        <v>Clay &amp; Sand</v>
      </c>
      <c r="K1487" s="1"/>
    </row>
    <row r="1488" spans="7:11" x14ac:dyDescent="0.25">
      <c r="G1488" t="str">
        <v>Sand &amp; Clay W/Coal</v>
      </c>
      <c r="H1488" s="22" t="str" cm="1">
        <f t="array" ref="H1488">INDEX(Lithologies!$A$2:$M$5657,MATCH(G1488,Lithologies!$A$2:$A$5657&amp;" "&amp;Lithologies!$B$2:$B$5657,0),7)</f>
        <v>CHECK</v>
      </c>
      <c r="I1488" s="23" t="str" cm="1">
        <f t="array" ref="I1488">INDEX(Lithologies!$A$2:$M$5657,MATCH(G1488,Lithologies!$A$2:$A$5657&amp;" "&amp;Lithologies!$B$2:$B$5657,0),8)</f>
        <v>Diamicton</v>
      </c>
      <c r="J1488" s="27" t="str" cm="1">
        <f t="array" ref="J1488">INDEX(Lithologies!$A$2:$M$5657,MATCH(G1488,Lithologies!$A$2:$A$5657&amp;" "&amp;Lithologies!$B$2:$B$5657,0),9)</f>
        <v>Diamicton</v>
      </c>
      <c r="K1488" s="1"/>
    </row>
    <row r="1489" spans="7:11" x14ac:dyDescent="0.25">
      <c r="G1489" t="str">
        <v>Sand &amp; Clay W/Cobbles</v>
      </c>
      <c r="H1489" s="22" t="str" cm="1">
        <f t="array" ref="H1489">INDEX(Lithologies!$A$2:$M$5657,MATCH(G1489,Lithologies!$A$2:$A$5657&amp;" "&amp;Lithologies!$B$2:$B$5657,0),7)</f>
        <v>CHECK</v>
      </c>
      <c r="I1489" s="23" t="str" cm="1">
        <f t="array" ref="I1489">INDEX(Lithologies!$A$2:$M$5657,MATCH(G1489,Lithologies!$A$2:$A$5657&amp;" "&amp;Lithologies!$B$2:$B$5657,0),8)</f>
        <v>Diamicton</v>
      </c>
      <c r="J1489" s="27" t="str" cm="1">
        <f t="array" ref="J1489">INDEX(Lithologies!$A$2:$M$5657,MATCH(G1489,Lithologies!$A$2:$A$5657&amp;" "&amp;Lithologies!$B$2:$B$5657,0),9)</f>
        <v>Diamicton</v>
      </c>
      <c r="K1489" s="1"/>
    </row>
    <row r="1490" spans="7:11" x14ac:dyDescent="0.25">
      <c r="G1490" t="str">
        <v>Sand &amp; Clay W/Limestone</v>
      </c>
      <c r="H1490" s="22" t="str" cm="1">
        <f t="array" ref="H1490">INDEX(Lithologies!$A$2:$M$5657,MATCH(G1490,Lithologies!$A$2:$A$5657&amp;" "&amp;Lithologies!$B$2:$B$5657,0),7)</f>
        <v>CHECK</v>
      </c>
      <c r="I1490" s="23" t="str" cm="1">
        <f t="array" ref="I1490">INDEX(Lithologies!$A$2:$M$5657,MATCH(G1490,Lithologies!$A$2:$A$5657&amp;" "&amp;Lithologies!$B$2:$B$5657,0),8)</f>
        <v>Diamicton</v>
      </c>
      <c r="J1490" s="27" t="str" cm="1">
        <f t="array" ref="J1490">INDEX(Lithologies!$A$2:$M$5657,MATCH(G1490,Lithologies!$A$2:$A$5657&amp;" "&amp;Lithologies!$B$2:$B$5657,0),9)</f>
        <v>Diamicton</v>
      </c>
      <c r="K1490" s="1"/>
    </row>
    <row r="1491" spans="7:11" x14ac:dyDescent="0.25">
      <c r="G1491" t="str">
        <v>Sand &amp; Clay W/Sand</v>
      </c>
      <c r="H1491" s="22" t="str" cm="1">
        <f t="array" ref="H1491">INDEX(Lithologies!$A$2:$M$5657,MATCH(G1491,Lithologies!$A$2:$A$5657&amp;" "&amp;Lithologies!$B$2:$B$5657,0),7)</f>
        <v>CHECK</v>
      </c>
      <c r="I1491" s="23" t="str" cm="1">
        <f t="array" ref="I1491">INDEX(Lithologies!$A$2:$M$5657,MATCH(G1491,Lithologies!$A$2:$A$5657&amp;" "&amp;Lithologies!$B$2:$B$5657,0),8)</f>
        <v>Clay &amp; Sand</v>
      </c>
      <c r="J1491" s="27" t="str" cm="1">
        <f t="array" ref="J1491">INDEX(Lithologies!$A$2:$M$5657,MATCH(G1491,Lithologies!$A$2:$A$5657&amp;" "&amp;Lithologies!$B$2:$B$5657,0),9)</f>
        <v>Clay &amp; Sand</v>
      </c>
      <c r="K1491" s="1"/>
    </row>
    <row r="1492" spans="7:11" x14ac:dyDescent="0.25">
      <c r="G1492" t="str">
        <v>Sand &amp; Clay W/Sandstone</v>
      </c>
      <c r="H1492" s="22" t="str" cm="1">
        <f t="array" ref="H1492">INDEX(Lithologies!$A$2:$M$5657,MATCH(G1492,Lithologies!$A$2:$A$5657&amp;" "&amp;Lithologies!$B$2:$B$5657,0),7)</f>
        <v>CHECK</v>
      </c>
      <c r="I1492" s="23" t="str" cm="1">
        <f t="array" ref="I1492">INDEX(Lithologies!$A$2:$M$5657,MATCH(G1492,Lithologies!$A$2:$A$5657&amp;" "&amp;Lithologies!$B$2:$B$5657,0),8)</f>
        <v>Diamicton</v>
      </c>
      <c r="J1492" s="27" t="str" cm="1">
        <f t="array" ref="J1492">INDEX(Lithologies!$A$2:$M$5657,MATCH(G1492,Lithologies!$A$2:$A$5657&amp;" "&amp;Lithologies!$B$2:$B$5657,0),9)</f>
        <v>Diamicton</v>
      </c>
      <c r="K1492" s="1"/>
    </row>
    <row r="1493" spans="7:11" x14ac:dyDescent="0.25">
      <c r="G1493" t="str">
        <v>Sand &amp; Clay W/Shale</v>
      </c>
      <c r="H1493" s="22" t="str" cm="1">
        <f t="array" ref="H1493">INDEX(Lithologies!$A$2:$M$5657,MATCH(G1493,Lithologies!$A$2:$A$5657&amp;" "&amp;Lithologies!$B$2:$B$5657,0),7)</f>
        <v>CHECK</v>
      </c>
      <c r="I1493" s="23" t="str" cm="1">
        <f t="array" ref="I1493">INDEX(Lithologies!$A$2:$M$5657,MATCH(G1493,Lithologies!$A$2:$A$5657&amp;" "&amp;Lithologies!$B$2:$B$5657,0),8)</f>
        <v>Diamicton</v>
      </c>
      <c r="J1493" s="27" t="str" cm="1">
        <f t="array" ref="J1493">INDEX(Lithologies!$A$2:$M$5657,MATCH(G1493,Lithologies!$A$2:$A$5657&amp;" "&amp;Lithologies!$B$2:$B$5657,0),9)</f>
        <v>Diamicton</v>
      </c>
      <c r="K1493" s="1"/>
    </row>
    <row r="1494" spans="7:11" x14ac:dyDescent="0.25">
      <c r="G1494" t="str">
        <v>Sand &amp; Clay W/Silt</v>
      </c>
      <c r="H1494" s="22" t="str" cm="1">
        <f t="array" ref="H1494">INDEX(Lithologies!$A$2:$M$5657,MATCH(G1494,Lithologies!$A$2:$A$5657&amp;" "&amp;Lithologies!$B$2:$B$5657,0),7)</f>
        <v>CHECK</v>
      </c>
      <c r="I1494" s="23" t="str" cm="1">
        <f t="array" ref="I1494">INDEX(Lithologies!$A$2:$M$5657,MATCH(G1494,Lithologies!$A$2:$A$5657&amp;" "&amp;Lithologies!$B$2:$B$5657,0),8)</f>
        <v>Clay &amp; Sand</v>
      </c>
      <c r="J1494" s="27" t="str" cm="1">
        <f t="array" ref="J1494">INDEX(Lithologies!$A$2:$M$5657,MATCH(G1494,Lithologies!$A$2:$A$5657&amp;" "&amp;Lithologies!$B$2:$B$5657,0),9)</f>
        <v>Clay &amp; Sand</v>
      </c>
      <c r="K1494" s="1"/>
    </row>
    <row r="1495" spans="7:11" x14ac:dyDescent="0.25">
      <c r="G1495" t="str">
        <v>Sand &amp; Clay Water Bearing</v>
      </c>
      <c r="H1495" s="22" t="str" cm="1">
        <f t="array" ref="H1495">INDEX(Lithologies!$A$2:$M$5657,MATCH(G1495,Lithologies!$A$2:$A$5657&amp;" "&amp;Lithologies!$B$2:$B$5657,0),7)</f>
        <v>CHECK</v>
      </c>
      <c r="I1495" s="23" t="str" cm="1">
        <f t="array" ref="I1495">INDEX(Lithologies!$A$2:$M$5657,MATCH(G1495,Lithologies!$A$2:$A$5657&amp;" "&amp;Lithologies!$B$2:$B$5657,0),8)</f>
        <v>Clay &amp; Sand</v>
      </c>
      <c r="J1495" s="27" t="str" cm="1">
        <f t="array" ref="J1495">INDEX(Lithologies!$A$2:$M$5657,MATCH(G1495,Lithologies!$A$2:$A$5657&amp;" "&amp;Lithologies!$B$2:$B$5657,0),9)</f>
        <v>Clay &amp; Sand</v>
      </c>
      <c r="K1495" s="1"/>
    </row>
    <row r="1496" spans="7:11" x14ac:dyDescent="0.25">
      <c r="G1496" t="str">
        <v>Sand &amp; Clay Wet/Moist</v>
      </c>
      <c r="H1496" s="22" t="str" cm="1">
        <f t="array" ref="H1496">INDEX(Lithologies!$A$2:$M$5657,MATCH(G1496,Lithologies!$A$2:$A$5657&amp;" "&amp;Lithologies!$B$2:$B$5657,0),7)</f>
        <v>CHECK</v>
      </c>
      <c r="I1496" s="23" t="str" cm="1">
        <f t="array" ref="I1496">INDEX(Lithologies!$A$2:$M$5657,MATCH(G1496,Lithologies!$A$2:$A$5657&amp;" "&amp;Lithologies!$B$2:$B$5657,0),8)</f>
        <v>Clay &amp; Sand</v>
      </c>
      <c r="J1496" s="27" t="str" cm="1">
        <f t="array" ref="J1496">INDEX(Lithologies!$A$2:$M$5657,MATCH(G1496,Lithologies!$A$2:$A$5657&amp;" "&amp;Lithologies!$B$2:$B$5657,0),9)</f>
        <v>Clay &amp; Sand</v>
      </c>
      <c r="K1496" s="1"/>
    </row>
    <row r="1497" spans="7:11" x14ac:dyDescent="0.25">
      <c r="G1497" t="str">
        <v>Sand &amp; Clay Wood</v>
      </c>
      <c r="H1497" s="22" t="str" cm="1">
        <f t="array" ref="H1497">INDEX(Lithologies!$A$2:$M$5657,MATCH(G1497,Lithologies!$A$2:$A$5657&amp;" "&amp;Lithologies!$B$2:$B$5657,0),7)</f>
        <v>CHECK</v>
      </c>
      <c r="I1497" s="23" t="str" cm="1">
        <f t="array" ref="I1497">INDEX(Lithologies!$A$2:$M$5657,MATCH(G1497,Lithologies!$A$2:$A$5657&amp;" "&amp;Lithologies!$B$2:$B$5657,0),8)</f>
        <v>Clay &amp; Sand</v>
      </c>
      <c r="J1497" s="27" t="str" cm="1">
        <f t="array" ref="J1497">INDEX(Lithologies!$A$2:$M$5657,MATCH(G1497,Lithologies!$A$2:$A$5657&amp;" "&amp;Lithologies!$B$2:$B$5657,0),9)</f>
        <v>Clay &amp; Sand</v>
      </c>
      <c r="K1497" s="1"/>
    </row>
    <row r="1498" spans="7:11" x14ac:dyDescent="0.25">
      <c r="G1498" t="str">
        <v>Sand &amp; Cobbles Broken</v>
      </c>
      <c r="H1498" s="22" t="str" cm="1">
        <f t="array" ref="H1498">INDEX(Lithologies!$A$2:$M$5657,MATCH(G1498,Lithologies!$A$2:$A$5657&amp;" "&amp;Lithologies!$B$2:$B$5657,0),7)</f>
        <v>CHECK</v>
      </c>
      <c r="I1498" s="23" t="str" cm="1">
        <f t="array" ref="I1498">INDEX(Lithologies!$A$2:$M$5657,MATCH(G1498,Lithologies!$A$2:$A$5657&amp;" "&amp;Lithologies!$B$2:$B$5657,0),8)</f>
        <v>Sand &amp; Gravel</v>
      </c>
      <c r="J1498" s="27" t="str" cm="1">
        <f t="array" ref="J1498">INDEX(Lithologies!$A$2:$M$5657,MATCH(G1498,Lithologies!$A$2:$A$5657&amp;" "&amp;Lithologies!$B$2:$B$5657,0),9)</f>
        <v>Sand &amp; Gravel</v>
      </c>
      <c r="K1498" s="1"/>
    </row>
    <row r="1499" spans="7:11" x14ac:dyDescent="0.25">
      <c r="G1499" t="str">
        <v>Sand &amp; Cobbles Cemented</v>
      </c>
      <c r="H1499" s="22" t="str" cm="1">
        <f t="array" ref="H1499">INDEX(Lithologies!$A$2:$M$5657,MATCH(G1499,Lithologies!$A$2:$A$5657&amp;" "&amp;Lithologies!$B$2:$B$5657,0),7)</f>
        <v>CHECK</v>
      </c>
      <c r="I1499" s="23" t="str" cm="1">
        <f t="array" ref="I1499">INDEX(Lithologies!$A$2:$M$5657,MATCH(G1499,Lithologies!$A$2:$A$5657&amp;" "&amp;Lithologies!$B$2:$B$5657,0),8)</f>
        <v>Sand &amp; Gravel</v>
      </c>
      <c r="J1499" s="27" t="str" cm="1">
        <f t="array" ref="J1499">INDEX(Lithologies!$A$2:$M$5657,MATCH(G1499,Lithologies!$A$2:$A$5657&amp;" "&amp;Lithologies!$B$2:$B$5657,0),9)</f>
        <v>Sand &amp; Gravel</v>
      </c>
      <c r="K1499" s="1"/>
    </row>
    <row r="1500" spans="7:11" x14ac:dyDescent="0.25">
      <c r="G1500" t="str">
        <v>Sand &amp; Cobbles Clayey</v>
      </c>
      <c r="H1500" s="22" t="str" cm="1">
        <f t="array" ref="H1500">INDEX(Lithologies!$A$2:$M$5657,MATCH(G1500,Lithologies!$A$2:$A$5657&amp;" "&amp;Lithologies!$B$2:$B$5657,0),7)</f>
        <v>CHECK</v>
      </c>
      <c r="I1500" s="23" t="str" cm="1">
        <f t="array" ref="I1500">INDEX(Lithologies!$A$2:$M$5657,MATCH(G1500,Lithologies!$A$2:$A$5657&amp;" "&amp;Lithologies!$B$2:$B$5657,0),8)</f>
        <v>Diamicton</v>
      </c>
      <c r="J1500" s="27" t="str" cm="1">
        <f t="array" ref="J1500">INDEX(Lithologies!$A$2:$M$5657,MATCH(G1500,Lithologies!$A$2:$A$5657&amp;" "&amp;Lithologies!$B$2:$B$5657,0),9)</f>
        <v>Diamicton</v>
      </c>
      <c r="K1500" s="1"/>
    </row>
    <row r="1501" spans="7:11" x14ac:dyDescent="0.25">
      <c r="G1501" t="str">
        <v>Sand &amp; Cobbles Coarse</v>
      </c>
      <c r="H1501" s="22" t="str" cm="1">
        <f t="array" ref="H1501">INDEX(Lithologies!$A$2:$M$5657,MATCH(G1501,Lithologies!$A$2:$A$5657&amp;" "&amp;Lithologies!$B$2:$B$5657,0),7)</f>
        <v>CHECK</v>
      </c>
      <c r="I1501" s="23" t="str" cm="1">
        <f t="array" ref="I1501">INDEX(Lithologies!$A$2:$M$5657,MATCH(G1501,Lithologies!$A$2:$A$5657&amp;" "&amp;Lithologies!$B$2:$B$5657,0),8)</f>
        <v>Sand &amp; Gravel</v>
      </c>
      <c r="J1501" s="27" t="str" cm="1">
        <f t="array" ref="J1501">INDEX(Lithologies!$A$2:$M$5657,MATCH(G1501,Lithologies!$A$2:$A$5657&amp;" "&amp;Lithologies!$B$2:$B$5657,0),9)</f>
        <v>Sand &amp; Gravel</v>
      </c>
      <c r="K1501" s="1"/>
    </row>
    <row r="1502" spans="7:11" x14ac:dyDescent="0.25">
      <c r="G1502" t="str">
        <v>Sand &amp; Cobbles Dry</v>
      </c>
      <c r="H1502" s="22" t="str" cm="1">
        <f t="array" ref="H1502">INDEX(Lithologies!$A$2:$M$5657,MATCH(G1502,Lithologies!$A$2:$A$5657&amp;" "&amp;Lithologies!$B$2:$B$5657,0),7)</f>
        <v>CHECK</v>
      </c>
      <c r="I1502" s="23" t="str" cm="1">
        <f t="array" ref="I1502">INDEX(Lithologies!$A$2:$M$5657,MATCH(G1502,Lithologies!$A$2:$A$5657&amp;" "&amp;Lithologies!$B$2:$B$5657,0),8)</f>
        <v>Sand &amp; Gravel</v>
      </c>
      <c r="J1502" s="27" t="str" cm="1">
        <f t="array" ref="J1502">INDEX(Lithologies!$A$2:$M$5657,MATCH(G1502,Lithologies!$A$2:$A$5657&amp;" "&amp;Lithologies!$B$2:$B$5657,0),9)</f>
        <v>Sand &amp; Gravel</v>
      </c>
      <c r="K1502" s="1"/>
    </row>
    <row r="1503" spans="7:11" x14ac:dyDescent="0.25">
      <c r="G1503" t="str">
        <v>Sand &amp; Cobbles Fill</v>
      </c>
      <c r="H1503" s="22" t="str" cm="1">
        <f t="array" ref="H1503">INDEX(Lithologies!$A$2:$M$5657,MATCH(G1503,Lithologies!$A$2:$A$5657&amp;" "&amp;Lithologies!$B$2:$B$5657,0),7)</f>
        <v>CHECK</v>
      </c>
      <c r="I1503" s="23" t="str" cm="1">
        <f t="array" ref="I1503">INDEX(Lithologies!$A$2:$M$5657,MATCH(G1503,Lithologies!$A$2:$A$5657&amp;" "&amp;Lithologies!$B$2:$B$5657,0),8)</f>
        <v>Unknown or No Record</v>
      </c>
      <c r="J1503" s="27" t="str" cm="1">
        <f t="array" ref="J1503">INDEX(Lithologies!$A$2:$M$5657,MATCH(G1503,Lithologies!$A$2:$A$5657&amp;" "&amp;Lithologies!$B$2:$B$5657,0),9)</f>
        <v>Unknown or No Record</v>
      </c>
      <c r="K1503" s="1"/>
    </row>
    <row r="1504" spans="7:11" x14ac:dyDescent="0.25">
      <c r="G1504" t="str">
        <v>Sand &amp; Cobbles Fine</v>
      </c>
      <c r="H1504" s="22" t="str" cm="1">
        <f t="array" ref="H1504">INDEX(Lithologies!$A$2:$M$5657,MATCH(G1504,Lithologies!$A$2:$A$5657&amp;" "&amp;Lithologies!$B$2:$B$5657,0),7)</f>
        <v>CHECK</v>
      </c>
      <c r="I1504" s="23" t="str" cm="1">
        <f t="array" ref="I1504">INDEX(Lithologies!$A$2:$M$5657,MATCH(G1504,Lithologies!$A$2:$A$5657&amp;" "&amp;Lithologies!$B$2:$B$5657,0),8)</f>
        <v>Sand &amp; Gravel</v>
      </c>
      <c r="J1504" s="27" t="str" cm="1">
        <f t="array" ref="J1504">INDEX(Lithologies!$A$2:$M$5657,MATCH(G1504,Lithologies!$A$2:$A$5657&amp;" "&amp;Lithologies!$B$2:$B$5657,0),9)</f>
        <v>Sand &amp; Gravel</v>
      </c>
      <c r="K1504" s="1"/>
    </row>
    <row r="1505" spans="7:11" x14ac:dyDescent="0.25">
      <c r="G1505" t="str">
        <v>Sand &amp; Cobbles Fine To Coarse</v>
      </c>
      <c r="H1505" s="22" t="str" cm="1">
        <f t="array" ref="H1505">INDEX(Lithologies!$A$2:$M$5657,MATCH(G1505,Lithologies!$A$2:$A$5657&amp;" "&amp;Lithologies!$B$2:$B$5657,0),7)</f>
        <v>CHECK</v>
      </c>
      <c r="I1505" s="23" t="str" cm="1">
        <f t="array" ref="I1505">INDEX(Lithologies!$A$2:$M$5657,MATCH(G1505,Lithologies!$A$2:$A$5657&amp;" "&amp;Lithologies!$B$2:$B$5657,0),8)</f>
        <v>Sand &amp; Gravel</v>
      </c>
      <c r="J1505" s="27" t="str" cm="1">
        <f t="array" ref="J1505">INDEX(Lithologies!$A$2:$M$5657,MATCH(G1505,Lithologies!$A$2:$A$5657&amp;" "&amp;Lithologies!$B$2:$B$5657,0),9)</f>
        <v>Sand &amp; Gravel</v>
      </c>
      <c r="K1505" s="1"/>
    </row>
    <row r="1506" spans="7:11" x14ac:dyDescent="0.25">
      <c r="G1506" t="str">
        <v>Sand &amp; Cobbles Fine To Medium</v>
      </c>
      <c r="H1506" s="22" t="str" cm="1">
        <f t="array" ref="H1506">INDEX(Lithologies!$A$2:$M$5657,MATCH(G1506,Lithologies!$A$2:$A$5657&amp;" "&amp;Lithologies!$B$2:$B$5657,0),7)</f>
        <v>CHECK</v>
      </c>
      <c r="I1506" s="23" t="str" cm="1">
        <f t="array" ref="I1506">INDEX(Lithologies!$A$2:$M$5657,MATCH(G1506,Lithologies!$A$2:$A$5657&amp;" "&amp;Lithologies!$B$2:$B$5657,0),8)</f>
        <v>Sand &amp; Gravel</v>
      </c>
      <c r="J1506" s="27" t="str" cm="1">
        <f t="array" ref="J1506">INDEX(Lithologies!$A$2:$M$5657,MATCH(G1506,Lithologies!$A$2:$A$5657&amp;" "&amp;Lithologies!$B$2:$B$5657,0),9)</f>
        <v>Sand &amp; Gravel</v>
      </c>
      <c r="K1506" s="1"/>
    </row>
    <row r="1507" spans="7:11" x14ac:dyDescent="0.25">
      <c r="G1507" t="str">
        <v>Sand &amp; Cobbles Gravely</v>
      </c>
      <c r="H1507" s="22" t="str" cm="1">
        <f t="array" ref="H1507">INDEX(Lithologies!$A$2:$M$5657,MATCH(G1507,Lithologies!$A$2:$A$5657&amp;" "&amp;Lithologies!$B$2:$B$5657,0),7)</f>
        <v>CHECK</v>
      </c>
      <c r="I1507" s="23" t="str" cm="1">
        <f t="array" ref="I1507">INDEX(Lithologies!$A$2:$M$5657,MATCH(G1507,Lithologies!$A$2:$A$5657&amp;" "&amp;Lithologies!$B$2:$B$5657,0),8)</f>
        <v>Sand &amp; Gravel</v>
      </c>
      <c r="J1507" s="27" t="str" cm="1">
        <f t="array" ref="J1507">INDEX(Lithologies!$A$2:$M$5657,MATCH(G1507,Lithologies!$A$2:$A$5657&amp;" "&amp;Lithologies!$B$2:$B$5657,0),9)</f>
        <v>Sand &amp; Gravel</v>
      </c>
      <c r="K1507" s="1"/>
    </row>
    <row r="1508" spans="7:11" x14ac:dyDescent="0.25">
      <c r="G1508" t="str">
        <v>Sand &amp; Cobbles Hard</v>
      </c>
      <c r="H1508" s="22" t="str" cm="1">
        <f t="array" ref="H1508">INDEX(Lithologies!$A$2:$M$5657,MATCH(G1508,Lithologies!$A$2:$A$5657&amp;" "&amp;Lithologies!$B$2:$B$5657,0),7)</f>
        <v>CHECK</v>
      </c>
      <c r="I1508" s="23" t="str" cm="1">
        <f t="array" ref="I1508">INDEX(Lithologies!$A$2:$M$5657,MATCH(G1508,Lithologies!$A$2:$A$5657&amp;" "&amp;Lithologies!$B$2:$B$5657,0),8)</f>
        <v>Sand &amp; Gravel</v>
      </c>
      <c r="J1508" s="27" t="str" cm="1">
        <f t="array" ref="J1508">INDEX(Lithologies!$A$2:$M$5657,MATCH(G1508,Lithologies!$A$2:$A$5657&amp;" "&amp;Lithologies!$B$2:$B$5657,0),9)</f>
        <v>Sand &amp; Gravel</v>
      </c>
      <c r="K1508" s="1"/>
    </row>
    <row r="1509" spans="7:11" x14ac:dyDescent="0.25">
      <c r="G1509" t="str">
        <v>Sand &amp; Cobbles Heaving/Quick</v>
      </c>
      <c r="H1509" s="22" t="str" cm="1">
        <f t="array" ref="H1509">INDEX(Lithologies!$A$2:$M$5657,MATCH(G1509,Lithologies!$A$2:$A$5657&amp;" "&amp;Lithologies!$B$2:$B$5657,0),7)</f>
        <v>CHECK</v>
      </c>
      <c r="I1509" s="23" t="str" cm="1">
        <f t="array" ref="I1509">INDEX(Lithologies!$A$2:$M$5657,MATCH(G1509,Lithologies!$A$2:$A$5657&amp;" "&amp;Lithologies!$B$2:$B$5657,0),8)</f>
        <v>Sand &amp; Gravel</v>
      </c>
      <c r="J1509" s="27" t="str" cm="1">
        <f t="array" ref="J1509">INDEX(Lithologies!$A$2:$M$5657,MATCH(G1509,Lithologies!$A$2:$A$5657&amp;" "&amp;Lithologies!$B$2:$B$5657,0),9)</f>
        <v>Sand &amp; Gravel</v>
      </c>
      <c r="K1509" s="1"/>
    </row>
    <row r="1510" spans="7:11" x14ac:dyDescent="0.25">
      <c r="G1510" t="str">
        <v>Sand &amp; Cobbles Karst</v>
      </c>
      <c r="H1510" s="22" t="str" cm="1">
        <f t="array" ref="H1510">INDEX(Lithologies!$A$2:$M$5657,MATCH(G1510,Lithologies!$A$2:$A$5657&amp;" "&amp;Lithologies!$B$2:$B$5657,0),7)</f>
        <v>CHECK</v>
      </c>
      <c r="I1510" s="23" t="str" cm="1">
        <f t="array" ref="I1510">INDEX(Lithologies!$A$2:$M$5657,MATCH(G1510,Lithologies!$A$2:$A$5657&amp;" "&amp;Lithologies!$B$2:$B$5657,0),8)</f>
        <v>Sand &amp; Gravel</v>
      </c>
      <c r="J1510" s="27" t="str" cm="1">
        <f t="array" ref="J1510">INDEX(Lithologies!$A$2:$M$5657,MATCH(G1510,Lithologies!$A$2:$A$5657&amp;" "&amp;Lithologies!$B$2:$B$5657,0),9)</f>
        <v>Sand &amp; Gravel</v>
      </c>
      <c r="K1510" s="1"/>
    </row>
    <row r="1511" spans="7:11" x14ac:dyDescent="0.25">
      <c r="G1511" t="str">
        <v>Sand &amp; Cobbles Layered</v>
      </c>
      <c r="H1511" s="22" t="str" cm="1">
        <f t="array" ref="H1511">INDEX(Lithologies!$A$2:$M$5657,MATCH(G1511,Lithologies!$A$2:$A$5657&amp;" "&amp;Lithologies!$B$2:$B$5657,0),7)</f>
        <v>CHECK</v>
      </c>
      <c r="I1511" s="23" t="str" cm="1">
        <f t="array" ref="I1511">INDEX(Lithologies!$A$2:$M$5657,MATCH(G1511,Lithologies!$A$2:$A$5657&amp;" "&amp;Lithologies!$B$2:$B$5657,0),8)</f>
        <v>Sand &amp; Gravel</v>
      </c>
      <c r="J1511" s="27" t="str" cm="1">
        <f t="array" ref="J1511">INDEX(Lithologies!$A$2:$M$5657,MATCH(G1511,Lithologies!$A$2:$A$5657&amp;" "&amp;Lithologies!$B$2:$B$5657,0),9)</f>
        <v>Sand &amp; Gravel</v>
      </c>
      <c r="K1511" s="1"/>
    </row>
    <row r="1512" spans="7:11" x14ac:dyDescent="0.25">
      <c r="G1512" t="str">
        <v>Sand &amp; Cobbles Medium</v>
      </c>
      <c r="H1512" s="22" t="str" cm="1">
        <f t="array" ref="H1512">INDEX(Lithologies!$A$2:$M$5657,MATCH(G1512,Lithologies!$A$2:$A$5657&amp;" "&amp;Lithologies!$B$2:$B$5657,0),7)</f>
        <v>CHECK</v>
      </c>
      <c r="I1512" s="23" t="str" cm="1">
        <f t="array" ref="I1512">INDEX(Lithologies!$A$2:$M$5657,MATCH(G1512,Lithologies!$A$2:$A$5657&amp;" "&amp;Lithologies!$B$2:$B$5657,0),8)</f>
        <v>Sand &amp; Gravel</v>
      </c>
      <c r="J1512" s="27" t="str" cm="1">
        <f t="array" ref="J1512">INDEX(Lithologies!$A$2:$M$5657,MATCH(G1512,Lithologies!$A$2:$A$5657&amp;" "&amp;Lithologies!$B$2:$B$5657,0),9)</f>
        <v>Sand &amp; Gravel</v>
      </c>
      <c r="K1512" s="1"/>
    </row>
    <row r="1513" spans="7:11" x14ac:dyDescent="0.25">
      <c r="G1513" t="str">
        <v>Sand &amp; Cobbles Medium To Coarse</v>
      </c>
      <c r="H1513" s="22" t="str" cm="1">
        <f t="array" ref="H1513">INDEX(Lithologies!$A$2:$M$5657,MATCH(G1513,Lithologies!$A$2:$A$5657&amp;" "&amp;Lithologies!$B$2:$B$5657,0),7)</f>
        <v>CHECK</v>
      </c>
      <c r="I1513" s="23" t="str" cm="1">
        <f t="array" ref="I1513">INDEX(Lithologies!$A$2:$M$5657,MATCH(G1513,Lithologies!$A$2:$A$5657&amp;" "&amp;Lithologies!$B$2:$B$5657,0),8)</f>
        <v>Sand &amp; Gravel</v>
      </c>
      <c r="J1513" s="27" t="str" cm="1">
        <f t="array" ref="J1513">INDEX(Lithologies!$A$2:$M$5657,MATCH(G1513,Lithologies!$A$2:$A$5657&amp;" "&amp;Lithologies!$B$2:$B$5657,0),9)</f>
        <v>Sand &amp; Gravel</v>
      </c>
      <c r="K1513" s="1"/>
    </row>
    <row r="1514" spans="7:11" x14ac:dyDescent="0.25">
      <c r="G1514" t="str">
        <v>Sand &amp; Cobbles Sandy</v>
      </c>
      <c r="H1514" s="22" t="str" cm="1">
        <f t="array" ref="H1514">INDEX(Lithologies!$A$2:$M$5657,MATCH(G1514,Lithologies!$A$2:$A$5657&amp;" "&amp;Lithologies!$B$2:$B$5657,0),7)</f>
        <v>CHECK</v>
      </c>
      <c r="I1514" s="23" t="str" cm="1">
        <f t="array" ref="I1514">INDEX(Lithologies!$A$2:$M$5657,MATCH(G1514,Lithologies!$A$2:$A$5657&amp;" "&amp;Lithologies!$B$2:$B$5657,0),8)</f>
        <v>Sand &amp; Gravel</v>
      </c>
      <c r="J1514" s="27" t="str" cm="1">
        <f t="array" ref="J1514">INDEX(Lithologies!$A$2:$M$5657,MATCH(G1514,Lithologies!$A$2:$A$5657&amp;" "&amp;Lithologies!$B$2:$B$5657,0),9)</f>
        <v>Sand &amp; Gravel</v>
      </c>
      <c r="K1514" s="1"/>
    </row>
    <row r="1515" spans="7:11" x14ac:dyDescent="0.25">
      <c r="G1515" t="str">
        <v>Sand &amp; Cobbles Silty</v>
      </c>
      <c r="H1515" s="22" t="str" cm="1">
        <f t="array" ref="H1515">INDEX(Lithologies!$A$2:$M$5657,MATCH(G1515,Lithologies!$A$2:$A$5657&amp;" "&amp;Lithologies!$B$2:$B$5657,0),7)</f>
        <v>CHECK</v>
      </c>
      <c r="I1515" s="23" t="str" cm="1">
        <f t="array" ref="I1515">INDEX(Lithologies!$A$2:$M$5657,MATCH(G1515,Lithologies!$A$2:$A$5657&amp;" "&amp;Lithologies!$B$2:$B$5657,0),8)</f>
        <v>Sand &amp; Gravel</v>
      </c>
      <c r="J1515" s="27" t="str" cm="1">
        <f t="array" ref="J1515">INDEX(Lithologies!$A$2:$M$5657,MATCH(G1515,Lithologies!$A$2:$A$5657&amp;" "&amp;Lithologies!$B$2:$B$5657,0),9)</f>
        <v>Sand &amp; Gravel</v>
      </c>
      <c r="K1515" s="1"/>
    </row>
    <row r="1516" spans="7:11" x14ac:dyDescent="0.25">
      <c r="G1516" t="str">
        <v>Sand &amp; Cobbles Soft</v>
      </c>
      <c r="H1516" s="22" t="str" cm="1">
        <f t="array" ref="H1516">INDEX(Lithologies!$A$2:$M$5657,MATCH(G1516,Lithologies!$A$2:$A$5657&amp;" "&amp;Lithologies!$B$2:$B$5657,0),7)</f>
        <v>CHECK</v>
      </c>
      <c r="I1516" s="23" t="str" cm="1">
        <f t="array" ref="I1516">INDEX(Lithologies!$A$2:$M$5657,MATCH(G1516,Lithologies!$A$2:$A$5657&amp;" "&amp;Lithologies!$B$2:$B$5657,0),8)</f>
        <v>Sand &amp; Gravel</v>
      </c>
      <c r="J1516" s="27" t="str" cm="1">
        <f t="array" ref="J1516">INDEX(Lithologies!$A$2:$M$5657,MATCH(G1516,Lithologies!$A$2:$A$5657&amp;" "&amp;Lithologies!$B$2:$B$5657,0),9)</f>
        <v>Sand &amp; Gravel</v>
      </c>
      <c r="K1516" s="1"/>
    </row>
    <row r="1517" spans="7:11" x14ac:dyDescent="0.25">
      <c r="G1517" t="str">
        <v>Sand &amp; Cobbles Sticky</v>
      </c>
      <c r="H1517" s="22" t="str" cm="1">
        <f t="array" ref="H1517">INDEX(Lithologies!$A$2:$M$5657,MATCH(G1517,Lithologies!$A$2:$A$5657&amp;" "&amp;Lithologies!$B$2:$B$5657,0),7)</f>
        <v>CHECK</v>
      </c>
      <c r="I1517" s="23" t="str" cm="1">
        <f t="array" ref="I1517">INDEX(Lithologies!$A$2:$M$5657,MATCH(G1517,Lithologies!$A$2:$A$5657&amp;" "&amp;Lithologies!$B$2:$B$5657,0),8)</f>
        <v>Sand &amp; Gravel</v>
      </c>
      <c r="J1517" s="27" t="str" cm="1">
        <f t="array" ref="J1517">INDEX(Lithologies!$A$2:$M$5657,MATCH(G1517,Lithologies!$A$2:$A$5657&amp;" "&amp;Lithologies!$B$2:$B$5657,0),9)</f>
        <v>Sand &amp; Gravel</v>
      </c>
      <c r="K1517" s="1"/>
    </row>
    <row r="1518" spans="7:11" x14ac:dyDescent="0.25">
      <c r="G1518" t="str">
        <v>Sand &amp; Cobbles Stoney</v>
      </c>
      <c r="H1518" s="22" t="str" cm="1">
        <f t="array" ref="H1518">INDEX(Lithologies!$A$2:$M$5657,MATCH(G1518,Lithologies!$A$2:$A$5657&amp;" "&amp;Lithologies!$B$2:$B$5657,0),7)</f>
        <v>CHECK</v>
      </c>
      <c r="I1518" s="23" t="str" cm="1">
        <f t="array" ref="I1518">INDEX(Lithologies!$A$2:$M$5657,MATCH(G1518,Lithologies!$A$2:$A$5657&amp;" "&amp;Lithologies!$B$2:$B$5657,0),8)</f>
        <v>Sand &amp; Gravel</v>
      </c>
      <c r="J1518" s="27" t="str" cm="1">
        <f t="array" ref="J1518">INDEX(Lithologies!$A$2:$M$5657,MATCH(G1518,Lithologies!$A$2:$A$5657&amp;" "&amp;Lithologies!$B$2:$B$5657,0),9)</f>
        <v>Sand &amp; Gravel</v>
      </c>
      <c r="K1518" s="1"/>
    </row>
    <row r="1519" spans="7:11" x14ac:dyDescent="0.25">
      <c r="G1519" t="str">
        <v>Sand &amp; Cobbles Stringers</v>
      </c>
      <c r="H1519" s="22" t="str" cm="1">
        <f t="array" ref="H1519">INDEX(Lithologies!$A$2:$M$5657,MATCH(G1519,Lithologies!$A$2:$A$5657&amp;" "&amp;Lithologies!$B$2:$B$5657,0),7)</f>
        <v>CHECK</v>
      </c>
      <c r="I1519" s="23" t="str" cm="1">
        <f t="array" ref="I1519">INDEX(Lithologies!$A$2:$M$5657,MATCH(G1519,Lithologies!$A$2:$A$5657&amp;" "&amp;Lithologies!$B$2:$B$5657,0),8)</f>
        <v>Sand &amp; Gravel</v>
      </c>
      <c r="J1519" s="27" t="str" cm="1">
        <f t="array" ref="J1519">INDEX(Lithologies!$A$2:$M$5657,MATCH(G1519,Lithologies!$A$2:$A$5657&amp;" "&amp;Lithologies!$B$2:$B$5657,0),9)</f>
        <v>Sand &amp; Gravel</v>
      </c>
      <c r="K1519" s="1"/>
    </row>
    <row r="1520" spans="7:11" x14ac:dyDescent="0.25">
      <c r="G1520" t="str">
        <v>Sand &amp; Cobbles Very Fine</v>
      </c>
      <c r="H1520" s="22" t="str" cm="1">
        <f t="array" ref="H1520">INDEX(Lithologies!$A$2:$M$5657,MATCH(G1520,Lithologies!$A$2:$A$5657&amp;" "&amp;Lithologies!$B$2:$B$5657,0),7)</f>
        <v>CHECK</v>
      </c>
      <c r="I1520" s="23" t="str" cm="1">
        <f t="array" ref="I1520">INDEX(Lithologies!$A$2:$M$5657,MATCH(G1520,Lithologies!$A$2:$A$5657&amp;" "&amp;Lithologies!$B$2:$B$5657,0),8)</f>
        <v>Sand &amp; Gravel</v>
      </c>
      <c r="J1520" s="27" t="str" cm="1">
        <f t="array" ref="J1520">INDEX(Lithologies!$A$2:$M$5657,MATCH(G1520,Lithologies!$A$2:$A$5657&amp;" "&amp;Lithologies!$B$2:$B$5657,0),9)</f>
        <v>Sand &amp; Gravel</v>
      </c>
      <c r="K1520" s="1"/>
    </row>
    <row r="1521" spans="7:11" x14ac:dyDescent="0.25">
      <c r="G1521" t="str">
        <v>Sand &amp; Cobbles Very Hard</v>
      </c>
      <c r="H1521" s="22" t="str" cm="1">
        <f t="array" ref="H1521">INDEX(Lithologies!$A$2:$M$5657,MATCH(G1521,Lithologies!$A$2:$A$5657&amp;" "&amp;Lithologies!$B$2:$B$5657,0),7)</f>
        <v>CHECK</v>
      </c>
      <c r="I1521" s="23" t="str" cm="1">
        <f t="array" ref="I1521">INDEX(Lithologies!$A$2:$M$5657,MATCH(G1521,Lithologies!$A$2:$A$5657&amp;" "&amp;Lithologies!$B$2:$B$5657,0),8)</f>
        <v>Sand &amp; Gravel</v>
      </c>
      <c r="J1521" s="27" t="str" cm="1">
        <f t="array" ref="J1521">INDEX(Lithologies!$A$2:$M$5657,MATCH(G1521,Lithologies!$A$2:$A$5657&amp;" "&amp;Lithologies!$B$2:$B$5657,0),9)</f>
        <v>Sand &amp; Gravel</v>
      </c>
      <c r="K1521" s="1"/>
    </row>
    <row r="1522" spans="7:11" x14ac:dyDescent="0.25">
      <c r="G1522" t="str">
        <v>Sand &amp; Cobbles W/Boulders</v>
      </c>
      <c r="H1522" s="22" t="str" cm="1">
        <f t="array" ref="H1522">INDEX(Lithologies!$A$2:$M$5657,MATCH(G1522,Lithologies!$A$2:$A$5657&amp;" "&amp;Lithologies!$B$2:$B$5657,0),7)</f>
        <v>CHECK</v>
      </c>
      <c r="I1522" s="23" t="str" cm="1">
        <f t="array" ref="I1522">INDEX(Lithologies!$A$2:$M$5657,MATCH(G1522,Lithologies!$A$2:$A$5657&amp;" "&amp;Lithologies!$B$2:$B$5657,0),8)</f>
        <v>Sand &amp; Gravel</v>
      </c>
      <c r="J1522" s="27" t="str" cm="1">
        <f t="array" ref="J1522">INDEX(Lithologies!$A$2:$M$5657,MATCH(G1522,Lithologies!$A$2:$A$5657&amp;" "&amp;Lithologies!$B$2:$B$5657,0),9)</f>
        <v>Sand &amp; Gravel</v>
      </c>
      <c r="K1522" s="1"/>
    </row>
    <row r="1523" spans="7:11" x14ac:dyDescent="0.25">
      <c r="G1523" t="str">
        <v>Sand &amp; Cobbles W/Clay</v>
      </c>
      <c r="H1523" s="22" t="str" cm="1">
        <f t="array" ref="H1523">INDEX(Lithologies!$A$2:$M$5657,MATCH(G1523,Lithologies!$A$2:$A$5657&amp;" "&amp;Lithologies!$B$2:$B$5657,0),7)</f>
        <v>CHECK</v>
      </c>
      <c r="I1523" s="23" t="str" cm="1">
        <f t="array" ref="I1523">INDEX(Lithologies!$A$2:$M$5657,MATCH(G1523,Lithologies!$A$2:$A$5657&amp;" "&amp;Lithologies!$B$2:$B$5657,0),8)</f>
        <v>Diamicton</v>
      </c>
      <c r="J1523" s="27" t="str" cm="1">
        <f t="array" ref="J1523">INDEX(Lithologies!$A$2:$M$5657,MATCH(G1523,Lithologies!$A$2:$A$5657&amp;" "&amp;Lithologies!$B$2:$B$5657,0),9)</f>
        <v>Diamicton</v>
      </c>
      <c r="K1523" s="1"/>
    </row>
    <row r="1524" spans="7:11" x14ac:dyDescent="0.25">
      <c r="G1524" t="str">
        <v>Sand &amp; Cobbles W/Cobbles</v>
      </c>
      <c r="H1524" s="22" t="str" cm="1">
        <f t="array" ref="H1524">INDEX(Lithologies!$A$2:$M$5657,MATCH(G1524,Lithologies!$A$2:$A$5657&amp;" "&amp;Lithologies!$B$2:$B$5657,0),7)</f>
        <v>CHECK</v>
      </c>
      <c r="I1524" s="23" t="str" cm="1">
        <f t="array" ref="I1524">INDEX(Lithologies!$A$2:$M$5657,MATCH(G1524,Lithologies!$A$2:$A$5657&amp;" "&amp;Lithologies!$B$2:$B$5657,0),8)</f>
        <v>Sand &amp; Gravel</v>
      </c>
      <c r="J1524" s="27" t="str" cm="1">
        <f t="array" ref="J1524">INDEX(Lithologies!$A$2:$M$5657,MATCH(G1524,Lithologies!$A$2:$A$5657&amp;" "&amp;Lithologies!$B$2:$B$5657,0),9)</f>
        <v>Sand &amp; Gravel</v>
      </c>
      <c r="K1524" s="1"/>
    </row>
    <row r="1525" spans="7:11" x14ac:dyDescent="0.25">
      <c r="G1525" t="str">
        <v>Sand &amp; Cobbles W/Gravel</v>
      </c>
      <c r="H1525" s="22" t="str" cm="1">
        <f t="array" ref="H1525">INDEX(Lithologies!$A$2:$M$5657,MATCH(G1525,Lithologies!$A$2:$A$5657&amp;" "&amp;Lithologies!$B$2:$B$5657,0),7)</f>
        <v>CHECK</v>
      </c>
      <c r="I1525" s="23" t="str" cm="1">
        <f t="array" ref="I1525">INDEX(Lithologies!$A$2:$M$5657,MATCH(G1525,Lithologies!$A$2:$A$5657&amp;" "&amp;Lithologies!$B$2:$B$5657,0),8)</f>
        <v>Sand &amp; Gravel</v>
      </c>
      <c r="J1525" s="27" t="str" cm="1">
        <f t="array" ref="J1525">INDEX(Lithologies!$A$2:$M$5657,MATCH(G1525,Lithologies!$A$2:$A$5657&amp;" "&amp;Lithologies!$B$2:$B$5657,0),9)</f>
        <v>Sand &amp; Gravel</v>
      </c>
      <c r="K1525" s="1"/>
    </row>
    <row r="1526" spans="7:11" x14ac:dyDescent="0.25">
      <c r="G1526" t="str">
        <v>Sand &amp; Cobbles W/Sandstone</v>
      </c>
      <c r="H1526" s="22" t="str" cm="1">
        <f t="array" ref="H1526">INDEX(Lithologies!$A$2:$M$5657,MATCH(G1526,Lithologies!$A$2:$A$5657&amp;" "&amp;Lithologies!$B$2:$B$5657,0),7)</f>
        <v>CHECK</v>
      </c>
      <c r="I1526" s="23" t="str" cm="1">
        <f t="array" ref="I1526">INDEX(Lithologies!$A$2:$M$5657,MATCH(G1526,Lithologies!$A$2:$A$5657&amp;" "&amp;Lithologies!$B$2:$B$5657,0),8)</f>
        <v>Sand &amp; Gravel</v>
      </c>
      <c r="J1526" s="27" t="str" cm="1">
        <f t="array" ref="J1526">INDEX(Lithologies!$A$2:$M$5657,MATCH(G1526,Lithologies!$A$2:$A$5657&amp;" "&amp;Lithologies!$B$2:$B$5657,0),9)</f>
        <v>Sand &amp; Gravel</v>
      </c>
      <c r="K1526" s="1"/>
    </row>
    <row r="1527" spans="7:11" x14ac:dyDescent="0.25">
      <c r="G1527" t="str">
        <v>Sand &amp; Cobbles W/Shale</v>
      </c>
      <c r="H1527" s="22" t="str" cm="1">
        <f t="array" ref="H1527">INDEX(Lithologies!$A$2:$M$5657,MATCH(G1527,Lithologies!$A$2:$A$5657&amp;" "&amp;Lithologies!$B$2:$B$5657,0),7)</f>
        <v>CHECK</v>
      </c>
      <c r="I1527" s="23" t="str" cm="1">
        <f t="array" ref="I1527">INDEX(Lithologies!$A$2:$M$5657,MATCH(G1527,Lithologies!$A$2:$A$5657&amp;" "&amp;Lithologies!$B$2:$B$5657,0),8)</f>
        <v>Sand &amp; Gravel</v>
      </c>
      <c r="J1527" s="27" t="str" cm="1">
        <f t="array" ref="J1527">INDEX(Lithologies!$A$2:$M$5657,MATCH(G1527,Lithologies!$A$2:$A$5657&amp;" "&amp;Lithologies!$B$2:$B$5657,0),9)</f>
        <v>Sand &amp; Gravel</v>
      </c>
      <c r="K1527" s="1"/>
    </row>
    <row r="1528" spans="7:11" x14ac:dyDescent="0.25">
      <c r="G1528" t="str">
        <v>Sand &amp; Cobbles W/Silt</v>
      </c>
      <c r="H1528" s="22" t="str" cm="1">
        <f t="array" ref="H1528">INDEX(Lithologies!$A$2:$M$5657,MATCH(G1528,Lithologies!$A$2:$A$5657&amp;" "&amp;Lithologies!$B$2:$B$5657,0),7)</f>
        <v>CHECK</v>
      </c>
      <c r="I1528" s="23" t="str" cm="1">
        <f t="array" ref="I1528">INDEX(Lithologies!$A$2:$M$5657,MATCH(G1528,Lithologies!$A$2:$A$5657&amp;" "&amp;Lithologies!$B$2:$B$5657,0),8)</f>
        <v>Sand &amp; Gravel</v>
      </c>
      <c r="J1528" s="27" t="str" cm="1">
        <f t="array" ref="J1528">INDEX(Lithologies!$A$2:$M$5657,MATCH(G1528,Lithologies!$A$2:$A$5657&amp;" "&amp;Lithologies!$B$2:$B$5657,0),9)</f>
        <v>Sand &amp; Gravel</v>
      </c>
      <c r="K1528" s="1"/>
    </row>
    <row r="1529" spans="7:11" x14ac:dyDescent="0.25">
      <c r="G1529" t="str">
        <v>Sand &amp; Cobbles W/Stones</v>
      </c>
      <c r="H1529" s="22" t="str" cm="1">
        <f t="array" ref="H1529">INDEX(Lithologies!$A$2:$M$5657,MATCH(G1529,Lithologies!$A$2:$A$5657&amp;" "&amp;Lithologies!$B$2:$B$5657,0),7)</f>
        <v>CHECK</v>
      </c>
      <c r="I1529" s="23" t="str" cm="1">
        <f t="array" ref="I1529">INDEX(Lithologies!$A$2:$M$5657,MATCH(G1529,Lithologies!$A$2:$A$5657&amp;" "&amp;Lithologies!$B$2:$B$5657,0),8)</f>
        <v>Sand &amp; Gravel</v>
      </c>
      <c r="J1529" s="27" t="str" cm="1">
        <f t="array" ref="J1529">INDEX(Lithologies!$A$2:$M$5657,MATCH(G1529,Lithologies!$A$2:$A$5657&amp;" "&amp;Lithologies!$B$2:$B$5657,0),9)</f>
        <v>Sand &amp; Gravel</v>
      </c>
      <c r="K1529" s="1"/>
    </row>
    <row r="1530" spans="7:11" x14ac:dyDescent="0.25">
      <c r="G1530" t="str">
        <v>Sand &amp; Cobbles Water Bearing</v>
      </c>
      <c r="H1530" s="22" t="str" cm="1">
        <f t="array" ref="H1530">INDEX(Lithologies!$A$2:$M$5657,MATCH(G1530,Lithologies!$A$2:$A$5657&amp;" "&amp;Lithologies!$B$2:$B$5657,0),7)</f>
        <v>CHECK</v>
      </c>
      <c r="I1530" s="23" t="str" cm="1">
        <f t="array" ref="I1530">INDEX(Lithologies!$A$2:$M$5657,MATCH(G1530,Lithologies!$A$2:$A$5657&amp;" "&amp;Lithologies!$B$2:$B$5657,0),8)</f>
        <v>Sand &amp; Gravel</v>
      </c>
      <c r="J1530" s="27" t="str" cm="1">
        <f t="array" ref="J1530">INDEX(Lithologies!$A$2:$M$5657,MATCH(G1530,Lithologies!$A$2:$A$5657&amp;" "&amp;Lithologies!$B$2:$B$5657,0),9)</f>
        <v>Sand &amp; Gravel</v>
      </c>
      <c r="K1530" s="1"/>
    </row>
    <row r="1531" spans="7:11" x14ac:dyDescent="0.25">
      <c r="G1531" t="str">
        <v>Sand &amp; Cobbles Wet/Moist</v>
      </c>
      <c r="H1531" s="22" t="str" cm="1">
        <f t="array" ref="H1531">INDEX(Lithologies!$A$2:$M$5657,MATCH(G1531,Lithologies!$A$2:$A$5657&amp;" "&amp;Lithologies!$B$2:$B$5657,0),7)</f>
        <v>CHECK</v>
      </c>
      <c r="I1531" s="23" t="str" cm="1">
        <f t="array" ref="I1531">INDEX(Lithologies!$A$2:$M$5657,MATCH(G1531,Lithologies!$A$2:$A$5657&amp;" "&amp;Lithologies!$B$2:$B$5657,0),8)</f>
        <v>Sand &amp; Gravel</v>
      </c>
      <c r="J1531" s="27" t="str" cm="1">
        <f t="array" ref="J1531">INDEX(Lithologies!$A$2:$M$5657,MATCH(G1531,Lithologies!$A$2:$A$5657&amp;" "&amp;Lithologies!$B$2:$B$5657,0),9)</f>
        <v>Sand &amp; Gravel</v>
      </c>
      <c r="K1531" s="1"/>
    </row>
    <row r="1532" spans="7:11" x14ac:dyDescent="0.25">
      <c r="G1532" t="str">
        <v>Sand &amp; Gravel Swelling</v>
      </c>
      <c r="H1532" s="22" t="str" cm="1">
        <f t="array" ref="H1532">INDEX(Lithologies!$A$2:$M$5657,MATCH(G1532,Lithologies!$A$2:$A$5657&amp;" "&amp;Lithologies!$B$2:$B$5657,0),7)</f>
        <v>CHECK</v>
      </c>
      <c r="I1532" s="23" t="str" cm="1">
        <f t="array" ref="I1532">INDEX(Lithologies!$A$2:$M$5657,MATCH(G1532,Lithologies!$A$2:$A$5657&amp;" "&amp;Lithologies!$B$2:$B$5657,0),8)</f>
        <v>Sand &amp; Gravel</v>
      </c>
      <c r="J1532" s="27" t="str" cm="1">
        <f t="array" ref="J1532">INDEX(Lithologies!$A$2:$M$5657,MATCH(G1532,Lithologies!$A$2:$A$5657&amp;" "&amp;Lithologies!$B$2:$B$5657,0),9)</f>
        <v>Sand &amp; Gravel</v>
      </c>
      <c r="K1532" s="1"/>
    </row>
    <row r="1533" spans="7:11" x14ac:dyDescent="0.25">
      <c r="G1533" t="str">
        <v>Sand &amp; Silt Cemented</v>
      </c>
      <c r="H1533" s="22" t="str" cm="1">
        <f t="array" ref="H1533">INDEX(Lithologies!$A$2:$M$5657,MATCH(G1533,Lithologies!$A$2:$A$5657&amp;" "&amp;Lithologies!$B$2:$B$5657,0),7)</f>
        <v>CHECK</v>
      </c>
      <c r="I1533" s="23" t="str" cm="1">
        <f t="array" ref="I1533">INDEX(Lithologies!$A$2:$M$5657,MATCH(G1533,Lithologies!$A$2:$A$5657&amp;" "&amp;Lithologies!$B$2:$B$5657,0),8)</f>
        <v>Sand Fine</v>
      </c>
      <c r="J1533" s="27" t="str" cm="1">
        <f t="array" ref="J1533">INDEX(Lithologies!$A$2:$M$5657,MATCH(G1533,Lithologies!$A$2:$A$5657&amp;" "&amp;Lithologies!$B$2:$B$5657,0),9)</f>
        <v>Sand Fine</v>
      </c>
      <c r="K1533" s="1"/>
    </row>
    <row r="1534" spans="7:11" x14ac:dyDescent="0.25">
      <c r="G1534" t="str">
        <v>Sand &amp; Silt Clayey</v>
      </c>
      <c r="H1534" s="22" t="str" cm="1">
        <f t="array" ref="H1534">INDEX(Lithologies!$A$2:$M$5657,MATCH(G1534,Lithologies!$A$2:$A$5657&amp;" "&amp;Lithologies!$B$2:$B$5657,0),7)</f>
        <v>CHECK</v>
      </c>
      <c r="I1534" s="23" t="str" cm="1">
        <f t="array" ref="I1534">INDEX(Lithologies!$A$2:$M$5657,MATCH(G1534,Lithologies!$A$2:$A$5657&amp;" "&amp;Lithologies!$B$2:$B$5657,0),8)</f>
        <v>Clay &amp; Sand</v>
      </c>
      <c r="J1534" s="27" t="str" cm="1">
        <f t="array" ref="J1534">INDEX(Lithologies!$A$2:$M$5657,MATCH(G1534,Lithologies!$A$2:$A$5657&amp;" "&amp;Lithologies!$B$2:$B$5657,0),9)</f>
        <v>Clay &amp; Sand</v>
      </c>
      <c r="K1534" s="1"/>
    </row>
    <row r="1535" spans="7:11" x14ac:dyDescent="0.25">
      <c r="G1535" t="str">
        <v>Sand &amp; Silt Dense</v>
      </c>
      <c r="H1535" s="22" t="str" cm="1">
        <f t="array" ref="H1535">INDEX(Lithologies!$A$2:$M$5657,MATCH(G1535,Lithologies!$A$2:$A$5657&amp;" "&amp;Lithologies!$B$2:$B$5657,0),7)</f>
        <v>CHECK</v>
      </c>
      <c r="I1535" s="23" t="str" cm="1">
        <f t="array" ref="I1535">INDEX(Lithologies!$A$2:$M$5657,MATCH(G1535,Lithologies!$A$2:$A$5657&amp;" "&amp;Lithologies!$B$2:$B$5657,0),8)</f>
        <v>Sand Fine</v>
      </c>
      <c r="J1535" s="27" t="str" cm="1">
        <f t="array" ref="J1535">INDEX(Lithologies!$A$2:$M$5657,MATCH(G1535,Lithologies!$A$2:$A$5657&amp;" "&amp;Lithologies!$B$2:$B$5657,0),9)</f>
        <v>Sand Fine</v>
      </c>
      <c r="K1535" s="1"/>
    </row>
    <row r="1536" spans="7:11" x14ac:dyDescent="0.25">
      <c r="G1536" t="str">
        <v>Sand &amp; Silt Dry</v>
      </c>
      <c r="H1536" s="22" t="str" cm="1">
        <f t="array" ref="H1536">INDEX(Lithologies!$A$2:$M$5657,MATCH(G1536,Lithologies!$A$2:$A$5657&amp;" "&amp;Lithologies!$B$2:$B$5657,0),7)</f>
        <v>CHECK</v>
      </c>
      <c r="I1536" s="23" t="str" cm="1">
        <f t="array" ref="I1536">INDEX(Lithologies!$A$2:$M$5657,MATCH(G1536,Lithologies!$A$2:$A$5657&amp;" "&amp;Lithologies!$B$2:$B$5657,0),8)</f>
        <v>Sand Fine</v>
      </c>
      <c r="J1536" s="27" t="str" cm="1">
        <f t="array" ref="J1536">INDEX(Lithologies!$A$2:$M$5657,MATCH(G1536,Lithologies!$A$2:$A$5657&amp;" "&amp;Lithologies!$B$2:$B$5657,0),9)</f>
        <v>Sand Fine</v>
      </c>
      <c r="K1536" s="1"/>
    </row>
    <row r="1537" spans="7:11" x14ac:dyDescent="0.25">
      <c r="G1537" t="str">
        <v>Sand &amp; Silt Fill</v>
      </c>
      <c r="H1537" s="22" t="str" cm="1">
        <f t="array" ref="H1537">INDEX(Lithologies!$A$2:$M$5657,MATCH(G1537,Lithologies!$A$2:$A$5657&amp;" "&amp;Lithologies!$B$2:$B$5657,0),7)</f>
        <v>CHECK</v>
      </c>
      <c r="I1537" s="23" t="str" cm="1">
        <f t="array" ref="I1537">INDEX(Lithologies!$A$2:$M$5657,MATCH(G1537,Lithologies!$A$2:$A$5657&amp;" "&amp;Lithologies!$B$2:$B$5657,0),8)</f>
        <v>Unknown or No Record</v>
      </c>
      <c r="J1537" s="27" t="str" cm="1">
        <f t="array" ref="J1537">INDEX(Lithologies!$A$2:$M$5657,MATCH(G1537,Lithologies!$A$2:$A$5657&amp;" "&amp;Lithologies!$B$2:$B$5657,0),9)</f>
        <v>Unknown or No Record</v>
      </c>
      <c r="K1537" s="1"/>
    </row>
    <row r="1538" spans="7:11" x14ac:dyDescent="0.25">
      <c r="G1538" t="str">
        <v>Sand &amp; Silt Fine To Coarse</v>
      </c>
      <c r="H1538" s="22" t="str" cm="1">
        <f t="array" ref="H1538">INDEX(Lithologies!$A$2:$M$5657,MATCH(G1538,Lithologies!$A$2:$A$5657&amp;" "&amp;Lithologies!$B$2:$B$5657,0),7)</f>
        <v>CHECK</v>
      </c>
      <c r="I1538" s="23" t="str" cm="1">
        <f t="array" ref="I1538">INDEX(Lithologies!$A$2:$M$5657,MATCH(G1538,Lithologies!$A$2:$A$5657&amp;" "&amp;Lithologies!$B$2:$B$5657,0),8)</f>
        <v>Sand</v>
      </c>
      <c r="J1538" s="27" t="str" cm="1">
        <f t="array" ref="J1538">INDEX(Lithologies!$A$2:$M$5657,MATCH(G1538,Lithologies!$A$2:$A$5657&amp;" "&amp;Lithologies!$B$2:$B$5657,0),9)</f>
        <v>Sand</v>
      </c>
      <c r="K1538" s="1"/>
    </row>
    <row r="1539" spans="7:11" x14ac:dyDescent="0.25">
      <c r="G1539" t="str">
        <v>Sand &amp; Silt Fine To Medium</v>
      </c>
      <c r="H1539" s="22" t="str" cm="1">
        <f t="array" ref="H1539">INDEX(Lithologies!$A$2:$M$5657,MATCH(G1539,Lithologies!$A$2:$A$5657&amp;" "&amp;Lithologies!$B$2:$B$5657,0),7)</f>
        <v>CHECK</v>
      </c>
      <c r="I1539" s="23" t="str" cm="1">
        <f t="array" ref="I1539">INDEX(Lithologies!$A$2:$M$5657,MATCH(G1539,Lithologies!$A$2:$A$5657&amp;" "&amp;Lithologies!$B$2:$B$5657,0),8)</f>
        <v>Sand</v>
      </c>
      <c r="J1539" s="27" t="str" cm="1">
        <f t="array" ref="J1539">INDEX(Lithologies!$A$2:$M$5657,MATCH(G1539,Lithologies!$A$2:$A$5657&amp;" "&amp;Lithologies!$B$2:$B$5657,0),9)</f>
        <v>Sand</v>
      </c>
      <c r="K1539" s="1"/>
    </row>
    <row r="1540" spans="7:11" x14ac:dyDescent="0.25">
      <c r="G1540" t="str">
        <v>Sand &amp; Silt Gravely</v>
      </c>
      <c r="H1540" s="22" t="str" cm="1">
        <f t="array" ref="H1540">INDEX(Lithologies!$A$2:$M$5657,MATCH(G1540,Lithologies!$A$2:$A$5657&amp;" "&amp;Lithologies!$B$2:$B$5657,0),7)</f>
        <v>CHECK</v>
      </c>
      <c r="I1540" s="23" t="str" cm="1">
        <f t="array" ref="I1540">INDEX(Lithologies!$A$2:$M$5657,MATCH(G1540,Lithologies!$A$2:$A$5657&amp;" "&amp;Lithologies!$B$2:$B$5657,0),8)</f>
        <v>Sand &amp; Gravel</v>
      </c>
      <c r="J1540" s="27" t="str" cm="1">
        <f t="array" ref="J1540">INDEX(Lithologies!$A$2:$M$5657,MATCH(G1540,Lithologies!$A$2:$A$5657&amp;" "&amp;Lithologies!$B$2:$B$5657,0),9)</f>
        <v>Sand &amp; Gravel</v>
      </c>
      <c r="K1540" s="1"/>
    </row>
    <row r="1541" spans="7:11" x14ac:dyDescent="0.25">
      <c r="G1541" t="str">
        <v>Sand &amp; Silt Gummy</v>
      </c>
      <c r="H1541" s="22" t="str" cm="1">
        <f t="array" ref="H1541">INDEX(Lithologies!$A$2:$M$5657,MATCH(G1541,Lithologies!$A$2:$A$5657&amp;" "&amp;Lithologies!$B$2:$B$5657,0),7)</f>
        <v>CHECK</v>
      </c>
      <c r="I1541" s="23" t="str" cm="1">
        <f t="array" ref="I1541">INDEX(Lithologies!$A$2:$M$5657,MATCH(G1541,Lithologies!$A$2:$A$5657&amp;" "&amp;Lithologies!$B$2:$B$5657,0),8)</f>
        <v>Sand Fine</v>
      </c>
      <c r="J1541" s="27" t="str" cm="1">
        <f t="array" ref="J1541">INDEX(Lithologies!$A$2:$M$5657,MATCH(G1541,Lithologies!$A$2:$A$5657&amp;" "&amp;Lithologies!$B$2:$B$5657,0),9)</f>
        <v>Sand Fine</v>
      </c>
      <c r="K1541" s="1"/>
    </row>
    <row r="1542" spans="7:11" x14ac:dyDescent="0.25">
      <c r="G1542" t="str">
        <v>Sand &amp; Silt Hard</v>
      </c>
      <c r="H1542" s="22" t="str" cm="1">
        <f t="array" ref="H1542">INDEX(Lithologies!$A$2:$M$5657,MATCH(G1542,Lithologies!$A$2:$A$5657&amp;" "&amp;Lithologies!$B$2:$B$5657,0),7)</f>
        <v>CHECK</v>
      </c>
      <c r="I1542" s="23" t="str" cm="1">
        <f t="array" ref="I1542">INDEX(Lithologies!$A$2:$M$5657,MATCH(G1542,Lithologies!$A$2:$A$5657&amp;" "&amp;Lithologies!$B$2:$B$5657,0),8)</f>
        <v>Sand Fine</v>
      </c>
      <c r="J1542" s="27" t="str" cm="1">
        <f t="array" ref="J1542">INDEX(Lithologies!$A$2:$M$5657,MATCH(G1542,Lithologies!$A$2:$A$5657&amp;" "&amp;Lithologies!$B$2:$B$5657,0),9)</f>
        <v>Sand Fine</v>
      </c>
      <c r="K1542" s="1"/>
    </row>
    <row r="1543" spans="7:11" x14ac:dyDescent="0.25">
      <c r="G1543" t="str">
        <v>Sand &amp; Silt Heaving/Quick</v>
      </c>
      <c r="H1543" s="22" t="str" cm="1">
        <f t="array" ref="H1543">INDEX(Lithologies!$A$2:$M$5657,MATCH(G1543,Lithologies!$A$2:$A$5657&amp;" "&amp;Lithologies!$B$2:$B$5657,0),7)</f>
        <v>CHECK</v>
      </c>
      <c r="I1543" s="23" t="str" cm="1">
        <f t="array" ref="I1543">INDEX(Lithologies!$A$2:$M$5657,MATCH(G1543,Lithologies!$A$2:$A$5657&amp;" "&amp;Lithologies!$B$2:$B$5657,0),8)</f>
        <v>Sand Fine</v>
      </c>
      <c r="J1543" s="27" t="str" cm="1">
        <f t="array" ref="J1543">INDEX(Lithologies!$A$2:$M$5657,MATCH(G1543,Lithologies!$A$2:$A$5657&amp;" "&amp;Lithologies!$B$2:$B$5657,0),9)</f>
        <v>Sand Fine</v>
      </c>
      <c r="K1543" s="1"/>
    </row>
    <row r="1544" spans="7:11" x14ac:dyDescent="0.25">
      <c r="G1544" t="str">
        <v>Sand &amp; Silt Layered</v>
      </c>
      <c r="H1544" s="22" t="str" cm="1">
        <f t="array" ref="H1544">INDEX(Lithologies!$A$2:$M$5657,MATCH(G1544,Lithologies!$A$2:$A$5657&amp;" "&amp;Lithologies!$B$2:$B$5657,0),7)</f>
        <v>CHECK</v>
      </c>
      <c r="I1544" s="23" t="str" cm="1">
        <f t="array" ref="I1544">INDEX(Lithologies!$A$2:$M$5657,MATCH(G1544,Lithologies!$A$2:$A$5657&amp;" "&amp;Lithologies!$B$2:$B$5657,0),8)</f>
        <v>Sand Fine</v>
      </c>
      <c r="J1544" s="27" t="str" cm="1">
        <f t="array" ref="J1544">INDEX(Lithologies!$A$2:$M$5657,MATCH(G1544,Lithologies!$A$2:$A$5657&amp;" "&amp;Lithologies!$B$2:$B$5657,0),9)</f>
        <v>Sand Fine</v>
      </c>
      <c r="K1544" s="1"/>
    </row>
    <row r="1545" spans="7:11" x14ac:dyDescent="0.25">
      <c r="G1545" t="str">
        <v>Sand &amp; Silt Medium</v>
      </c>
      <c r="H1545" s="22" t="str" cm="1">
        <f t="array" ref="H1545">INDEX(Lithologies!$A$2:$M$5657,MATCH(G1545,Lithologies!$A$2:$A$5657&amp;" "&amp;Lithologies!$B$2:$B$5657,0),7)</f>
        <v>CHECK</v>
      </c>
      <c r="I1545" s="23" t="str" cm="1">
        <f t="array" ref="I1545">INDEX(Lithologies!$A$2:$M$5657,MATCH(G1545,Lithologies!$A$2:$A$5657&amp;" "&amp;Lithologies!$B$2:$B$5657,0),8)</f>
        <v>Sand</v>
      </c>
      <c r="J1545" s="27" t="str" cm="1">
        <f t="array" ref="J1545">INDEX(Lithologies!$A$2:$M$5657,MATCH(G1545,Lithologies!$A$2:$A$5657&amp;" "&amp;Lithologies!$B$2:$B$5657,0),9)</f>
        <v>Sand</v>
      </c>
      <c r="K1545" s="1"/>
    </row>
    <row r="1546" spans="7:11" x14ac:dyDescent="0.25">
      <c r="G1546" t="str">
        <v>Sand &amp; Silt Medium To Coarse</v>
      </c>
      <c r="H1546" s="22" t="str" cm="1">
        <f t="array" ref="H1546">INDEX(Lithologies!$A$2:$M$5657,MATCH(G1546,Lithologies!$A$2:$A$5657&amp;" "&amp;Lithologies!$B$2:$B$5657,0),7)</f>
        <v>CHECK</v>
      </c>
      <c r="I1546" s="23" t="str" cm="1">
        <f t="array" ref="I1546">INDEX(Lithologies!$A$2:$M$5657,MATCH(G1546,Lithologies!$A$2:$A$5657&amp;" "&amp;Lithologies!$B$2:$B$5657,0),8)</f>
        <v>Sand</v>
      </c>
      <c r="J1546" s="27" t="str" cm="1">
        <f t="array" ref="J1546">INDEX(Lithologies!$A$2:$M$5657,MATCH(G1546,Lithologies!$A$2:$A$5657&amp;" "&amp;Lithologies!$B$2:$B$5657,0),9)</f>
        <v>Sand</v>
      </c>
      <c r="K1546" s="1"/>
    </row>
    <row r="1547" spans="7:11" x14ac:dyDescent="0.25">
      <c r="G1547" t="str">
        <v>Sand &amp; Silt Organic</v>
      </c>
      <c r="H1547" s="22" t="str" cm="1">
        <f t="array" ref="H1547">INDEX(Lithologies!$A$2:$M$5657,MATCH(G1547,Lithologies!$A$2:$A$5657&amp;" "&amp;Lithologies!$B$2:$B$5657,0),7)</f>
        <v>CHECK</v>
      </c>
      <c r="I1547" s="23" t="str" cm="1">
        <f t="array" ref="I1547">INDEX(Lithologies!$A$2:$M$5657,MATCH(G1547,Lithologies!$A$2:$A$5657&amp;" "&amp;Lithologies!$B$2:$B$5657,0),8)</f>
        <v>Sand Fine</v>
      </c>
      <c r="J1547" s="27" t="str" cm="1">
        <f t="array" ref="J1547">INDEX(Lithologies!$A$2:$M$5657,MATCH(G1547,Lithologies!$A$2:$A$5657&amp;" "&amp;Lithologies!$B$2:$B$5657,0),9)</f>
        <v>Sand</v>
      </c>
      <c r="K1547" s="1"/>
    </row>
    <row r="1548" spans="7:11" x14ac:dyDescent="0.25">
      <c r="G1548" t="str">
        <v>Sand &amp; Silt Sandy</v>
      </c>
      <c r="H1548" s="22" t="str" cm="1">
        <f t="array" ref="H1548">INDEX(Lithologies!$A$2:$M$5657,MATCH(G1548,Lithologies!$A$2:$A$5657&amp;" "&amp;Lithologies!$B$2:$B$5657,0),7)</f>
        <v>CHECK</v>
      </c>
      <c r="I1548" s="23" t="str" cm="1">
        <f t="array" ref="I1548">INDEX(Lithologies!$A$2:$M$5657,MATCH(G1548,Lithologies!$A$2:$A$5657&amp;" "&amp;Lithologies!$B$2:$B$5657,0),8)</f>
        <v>Sand Fine</v>
      </c>
      <c r="J1548" s="27" t="str" cm="1">
        <f t="array" ref="J1548">INDEX(Lithologies!$A$2:$M$5657,MATCH(G1548,Lithologies!$A$2:$A$5657&amp;" "&amp;Lithologies!$B$2:$B$5657,0),9)</f>
        <v>Sand Fine</v>
      </c>
      <c r="K1548" s="1"/>
    </row>
    <row r="1549" spans="7:11" x14ac:dyDescent="0.25">
      <c r="G1549" t="str">
        <v>Sand &amp; Silt Silty</v>
      </c>
      <c r="H1549" s="22" t="str" cm="1">
        <f t="array" ref="H1549">INDEX(Lithologies!$A$2:$M$5657,MATCH(G1549,Lithologies!$A$2:$A$5657&amp;" "&amp;Lithologies!$B$2:$B$5657,0),7)</f>
        <v>CHECK</v>
      </c>
      <c r="I1549" s="23" t="str" cm="1">
        <f t="array" ref="I1549">INDEX(Lithologies!$A$2:$M$5657,MATCH(G1549,Lithologies!$A$2:$A$5657&amp;" "&amp;Lithologies!$B$2:$B$5657,0),8)</f>
        <v>Sand Fine</v>
      </c>
      <c r="J1549" s="27" t="str" cm="1">
        <f t="array" ref="J1549">INDEX(Lithologies!$A$2:$M$5657,MATCH(G1549,Lithologies!$A$2:$A$5657&amp;" "&amp;Lithologies!$B$2:$B$5657,0),9)</f>
        <v>Sand Fine</v>
      </c>
      <c r="K1549" s="1"/>
    </row>
    <row r="1550" spans="7:11" x14ac:dyDescent="0.25">
      <c r="G1550" t="str">
        <v>Sand &amp; Silt Soft</v>
      </c>
      <c r="H1550" s="22" t="str" cm="1">
        <f t="array" ref="H1550">INDEX(Lithologies!$A$2:$M$5657,MATCH(G1550,Lithologies!$A$2:$A$5657&amp;" "&amp;Lithologies!$B$2:$B$5657,0),7)</f>
        <v>CHECK</v>
      </c>
      <c r="I1550" s="23" t="str" cm="1">
        <f t="array" ref="I1550">INDEX(Lithologies!$A$2:$M$5657,MATCH(G1550,Lithologies!$A$2:$A$5657&amp;" "&amp;Lithologies!$B$2:$B$5657,0),8)</f>
        <v>Sand Fine</v>
      </c>
      <c r="J1550" s="27" t="str" cm="1">
        <f t="array" ref="J1550">INDEX(Lithologies!$A$2:$M$5657,MATCH(G1550,Lithologies!$A$2:$A$5657&amp;" "&amp;Lithologies!$B$2:$B$5657,0),9)</f>
        <v>Sand Fine</v>
      </c>
      <c r="K1550" s="1"/>
    </row>
    <row r="1551" spans="7:11" x14ac:dyDescent="0.25">
      <c r="G1551" t="str">
        <v>Sand &amp; Silt Sticky</v>
      </c>
      <c r="H1551" s="22" t="str" cm="1">
        <f t="array" ref="H1551">INDEX(Lithologies!$A$2:$M$5657,MATCH(G1551,Lithologies!$A$2:$A$5657&amp;" "&amp;Lithologies!$B$2:$B$5657,0),7)</f>
        <v>CHECK</v>
      </c>
      <c r="I1551" s="23" t="str" cm="1">
        <f t="array" ref="I1551">INDEX(Lithologies!$A$2:$M$5657,MATCH(G1551,Lithologies!$A$2:$A$5657&amp;" "&amp;Lithologies!$B$2:$B$5657,0),8)</f>
        <v>Sand Fine</v>
      </c>
      <c r="J1551" s="27" t="str" cm="1">
        <f t="array" ref="J1551">INDEX(Lithologies!$A$2:$M$5657,MATCH(G1551,Lithologies!$A$2:$A$5657&amp;" "&amp;Lithologies!$B$2:$B$5657,0),9)</f>
        <v>Sand Fine</v>
      </c>
      <c r="K1551" s="1"/>
    </row>
    <row r="1552" spans="7:11" x14ac:dyDescent="0.25">
      <c r="G1552" t="str">
        <v>Sand &amp; Silt Stoney</v>
      </c>
      <c r="H1552" s="22" t="str" cm="1">
        <f t="array" ref="H1552">INDEX(Lithologies!$A$2:$M$5657,MATCH(G1552,Lithologies!$A$2:$A$5657&amp;" "&amp;Lithologies!$B$2:$B$5657,0),7)</f>
        <v>CHECK</v>
      </c>
      <c r="I1552" s="23" t="str" cm="1">
        <f t="array" ref="I1552">INDEX(Lithologies!$A$2:$M$5657,MATCH(G1552,Lithologies!$A$2:$A$5657&amp;" "&amp;Lithologies!$B$2:$B$5657,0),8)</f>
        <v>Sand &amp; Gravel</v>
      </c>
      <c r="J1552" s="27" t="str" cm="1">
        <f t="array" ref="J1552">INDEX(Lithologies!$A$2:$M$5657,MATCH(G1552,Lithologies!$A$2:$A$5657&amp;" "&amp;Lithologies!$B$2:$B$5657,0),9)</f>
        <v>Sand &amp; Gravel</v>
      </c>
      <c r="K1552" s="1"/>
    </row>
    <row r="1553" spans="7:11" x14ac:dyDescent="0.25">
      <c r="G1553" t="str">
        <v>Sand &amp; Silt Stringers</v>
      </c>
      <c r="H1553" s="22" t="str" cm="1">
        <f t="array" ref="H1553">INDEX(Lithologies!$A$2:$M$5657,MATCH(G1553,Lithologies!$A$2:$A$5657&amp;" "&amp;Lithologies!$B$2:$B$5657,0),7)</f>
        <v>CHECK</v>
      </c>
      <c r="I1553" s="23" t="str" cm="1">
        <f t="array" ref="I1553">INDEX(Lithologies!$A$2:$M$5657,MATCH(G1553,Lithologies!$A$2:$A$5657&amp;" "&amp;Lithologies!$B$2:$B$5657,0),8)</f>
        <v>Sand Fine</v>
      </c>
      <c r="J1553" s="27" t="str" cm="1">
        <f t="array" ref="J1553">INDEX(Lithologies!$A$2:$M$5657,MATCH(G1553,Lithologies!$A$2:$A$5657&amp;" "&amp;Lithologies!$B$2:$B$5657,0),9)</f>
        <v>Sand Fine</v>
      </c>
      <c r="K1553" s="1"/>
    </row>
    <row r="1554" spans="7:11" x14ac:dyDescent="0.25">
      <c r="G1554" t="str">
        <v>Sand &amp; Silt Strips</v>
      </c>
      <c r="H1554" s="22" t="str" cm="1">
        <f t="array" ref="H1554">INDEX(Lithologies!$A$2:$M$5657,MATCH(G1554,Lithologies!$A$2:$A$5657&amp;" "&amp;Lithologies!$B$2:$B$5657,0),7)</f>
        <v>CHECK</v>
      </c>
      <c r="I1554" s="23" t="str" cm="1">
        <f t="array" ref="I1554">INDEX(Lithologies!$A$2:$M$5657,MATCH(G1554,Lithologies!$A$2:$A$5657&amp;" "&amp;Lithologies!$B$2:$B$5657,0),8)</f>
        <v>Sand Fine</v>
      </c>
      <c r="J1554" s="27" t="str" cm="1">
        <f t="array" ref="J1554">INDEX(Lithologies!$A$2:$M$5657,MATCH(G1554,Lithologies!$A$2:$A$5657&amp;" "&amp;Lithologies!$B$2:$B$5657,0),9)</f>
        <v>Sand Fine</v>
      </c>
      <c r="K1554" s="1"/>
    </row>
    <row r="1555" spans="7:11" x14ac:dyDescent="0.25">
      <c r="G1555" t="str">
        <v>Sand &amp; Silt Very Fine</v>
      </c>
      <c r="H1555" s="22" t="str" cm="1">
        <f t="array" ref="H1555">INDEX(Lithologies!$A$2:$M$5657,MATCH(G1555,Lithologies!$A$2:$A$5657&amp;" "&amp;Lithologies!$B$2:$B$5657,0),7)</f>
        <v>CHECK</v>
      </c>
      <c r="I1555" s="23" t="str" cm="1">
        <f t="array" ref="I1555">INDEX(Lithologies!$A$2:$M$5657,MATCH(G1555,Lithologies!$A$2:$A$5657&amp;" "&amp;Lithologies!$B$2:$B$5657,0),8)</f>
        <v>Sand Fine</v>
      </c>
      <c r="J1555" s="27" t="str" cm="1">
        <f t="array" ref="J1555">INDEX(Lithologies!$A$2:$M$5657,MATCH(G1555,Lithologies!$A$2:$A$5657&amp;" "&amp;Lithologies!$B$2:$B$5657,0),9)</f>
        <v>Sand Fine</v>
      </c>
      <c r="K1555" s="1"/>
    </row>
    <row r="1556" spans="7:11" x14ac:dyDescent="0.25">
      <c r="G1556" t="str">
        <v>Sand &amp; Silt Very Fine-Coarse</v>
      </c>
      <c r="H1556" s="22" t="str" cm="1">
        <f t="array" ref="H1556">INDEX(Lithologies!$A$2:$M$5657,MATCH(G1556,Lithologies!$A$2:$A$5657&amp;" "&amp;Lithologies!$B$2:$B$5657,0),7)</f>
        <v>CHECK</v>
      </c>
      <c r="I1556" s="23" t="str" cm="1">
        <f t="array" ref="I1556">INDEX(Lithologies!$A$2:$M$5657,MATCH(G1556,Lithologies!$A$2:$A$5657&amp;" "&amp;Lithologies!$B$2:$B$5657,0),8)</f>
        <v>Sand</v>
      </c>
      <c r="J1556" s="27" t="str" cm="1">
        <f t="array" ref="J1556">INDEX(Lithologies!$A$2:$M$5657,MATCH(G1556,Lithologies!$A$2:$A$5657&amp;" "&amp;Lithologies!$B$2:$B$5657,0),9)</f>
        <v>Sand</v>
      </c>
      <c r="K1556" s="1"/>
    </row>
    <row r="1557" spans="7:11" x14ac:dyDescent="0.25">
      <c r="G1557" t="str">
        <v>Sand &amp; Silt Very Fine-Fine</v>
      </c>
      <c r="H1557" s="22" t="str" cm="1">
        <f t="array" ref="H1557">INDEX(Lithologies!$A$2:$M$5657,MATCH(G1557,Lithologies!$A$2:$A$5657&amp;" "&amp;Lithologies!$B$2:$B$5657,0),7)</f>
        <v>CHECK</v>
      </c>
      <c r="I1557" s="23" t="str" cm="1">
        <f t="array" ref="I1557">INDEX(Lithologies!$A$2:$M$5657,MATCH(G1557,Lithologies!$A$2:$A$5657&amp;" "&amp;Lithologies!$B$2:$B$5657,0),8)</f>
        <v>Sand Fine</v>
      </c>
      <c r="J1557" s="27" t="str" cm="1">
        <f t="array" ref="J1557">INDEX(Lithologies!$A$2:$M$5657,MATCH(G1557,Lithologies!$A$2:$A$5657&amp;" "&amp;Lithologies!$B$2:$B$5657,0),9)</f>
        <v>Sand Fine</v>
      </c>
      <c r="K1557" s="1"/>
    </row>
    <row r="1558" spans="7:11" x14ac:dyDescent="0.25">
      <c r="G1558" t="str">
        <v>Sand &amp; Silt Very Fine-Medium</v>
      </c>
      <c r="H1558" s="22" t="str" cm="1">
        <f t="array" ref="H1558">INDEX(Lithologies!$A$2:$M$5657,MATCH(G1558,Lithologies!$A$2:$A$5657&amp;" "&amp;Lithologies!$B$2:$B$5657,0),7)</f>
        <v>CHECK</v>
      </c>
      <c r="I1558" s="23" t="str" cm="1">
        <f t="array" ref="I1558">INDEX(Lithologies!$A$2:$M$5657,MATCH(G1558,Lithologies!$A$2:$A$5657&amp;" "&amp;Lithologies!$B$2:$B$5657,0),8)</f>
        <v>Sand</v>
      </c>
      <c r="J1558" s="27" t="str" cm="1">
        <f t="array" ref="J1558">INDEX(Lithologies!$A$2:$M$5657,MATCH(G1558,Lithologies!$A$2:$A$5657&amp;" "&amp;Lithologies!$B$2:$B$5657,0),9)</f>
        <v>Sand</v>
      </c>
      <c r="K1558" s="1"/>
    </row>
    <row r="1559" spans="7:11" x14ac:dyDescent="0.25">
      <c r="G1559" t="str">
        <v>Sand &amp; Silt W/Boulders</v>
      </c>
      <c r="H1559" s="22" t="str" cm="1">
        <f t="array" ref="H1559">INDEX(Lithologies!$A$2:$M$5657,MATCH(G1559,Lithologies!$A$2:$A$5657&amp;" "&amp;Lithologies!$B$2:$B$5657,0),7)</f>
        <v>CHECK</v>
      </c>
      <c r="I1559" s="23" t="str" cm="1">
        <f t="array" ref="I1559">INDEX(Lithologies!$A$2:$M$5657,MATCH(G1559,Lithologies!$A$2:$A$5657&amp;" "&amp;Lithologies!$B$2:$B$5657,0),8)</f>
        <v>Sand &amp; Gravel</v>
      </c>
      <c r="J1559" s="27" t="str" cm="1">
        <f t="array" ref="J1559">INDEX(Lithologies!$A$2:$M$5657,MATCH(G1559,Lithologies!$A$2:$A$5657&amp;" "&amp;Lithologies!$B$2:$B$5657,0),9)</f>
        <v>Sand &amp; Gravel</v>
      </c>
      <c r="K1559" s="1"/>
    </row>
    <row r="1560" spans="7:11" x14ac:dyDescent="0.25">
      <c r="G1560" t="str">
        <v>Sand &amp; Silt W/Clay</v>
      </c>
      <c r="H1560" s="22" t="str" cm="1">
        <f t="array" ref="H1560">INDEX(Lithologies!$A$2:$M$5657,MATCH(G1560,Lithologies!$A$2:$A$5657&amp;" "&amp;Lithologies!$B$2:$B$5657,0),7)</f>
        <v>CHECK</v>
      </c>
      <c r="I1560" s="23" t="str" cm="1">
        <f t="array" ref="I1560">INDEX(Lithologies!$A$2:$M$5657,MATCH(G1560,Lithologies!$A$2:$A$5657&amp;" "&amp;Lithologies!$B$2:$B$5657,0),8)</f>
        <v>Clay &amp; Sand</v>
      </c>
      <c r="J1560" s="27" t="str" cm="1">
        <f t="array" ref="J1560">INDEX(Lithologies!$A$2:$M$5657,MATCH(G1560,Lithologies!$A$2:$A$5657&amp;" "&amp;Lithologies!$B$2:$B$5657,0),9)</f>
        <v>Clay &amp; Sand</v>
      </c>
      <c r="K1560" s="1"/>
    </row>
    <row r="1561" spans="7:11" x14ac:dyDescent="0.25">
      <c r="G1561" t="str">
        <v>Sand &amp; Silt W/Coal</v>
      </c>
      <c r="H1561" s="22" t="str" cm="1">
        <f t="array" ref="H1561">INDEX(Lithologies!$A$2:$M$5657,MATCH(G1561,Lithologies!$A$2:$A$5657&amp;" "&amp;Lithologies!$B$2:$B$5657,0),7)</f>
        <v>CHECK</v>
      </c>
      <c r="I1561" s="23" t="str" cm="1">
        <f t="array" ref="I1561">INDEX(Lithologies!$A$2:$M$5657,MATCH(G1561,Lithologies!$A$2:$A$5657&amp;" "&amp;Lithologies!$B$2:$B$5657,0),8)</f>
        <v>Sand &amp; Gravel</v>
      </c>
      <c r="J1561" s="27" t="str" cm="1">
        <f t="array" ref="J1561">INDEX(Lithologies!$A$2:$M$5657,MATCH(G1561,Lithologies!$A$2:$A$5657&amp;" "&amp;Lithologies!$B$2:$B$5657,0),9)</f>
        <v>Sand &amp; Gravel</v>
      </c>
      <c r="K1561" s="1"/>
    </row>
    <row r="1562" spans="7:11" x14ac:dyDescent="0.25">
      <c r="G1562" t="str">
        <v>Sand &amp; Silt W/Cobbles</v>
      </c>
      <c r="H1562" s="22" t="str" cm="1">
        <f t="array" ref="H1562">INDEX(Lithologies!$A$2:$M$5657,MATCH(G1562,Lithologies!$A$2:$A$5657&amp;" "&amp;Lithologies!$B$2:$B$5657,0),7)</f>
        <v>CHECK</v>
      </c>
      <c r="I1562" s="23" t="str" cm="1">
        <f t="array" ref="I1562">INDEX(Lithologies!$A$2:$M$5657,MATCH(G1562,Lithologies!$A$2:$A$5657&amp;" "&amp;Lithologies!$B$2:$B$5657,0),8)</f>
        <v>Sand &amp; Gravel</v>
      </c>
      <c r="J1562" s="27" t="str" cm="1">
        <f t="array" ref="J1562">INDEX(Lithologies!$A$2:$M$5657,MATCH(G1562,Lithologies!$A$2:$A$5657&amp;" "&amp;Lithologies!$B$2:$B$5657,0),9)</f>
        <v>Sand &amp; Gravel</v>
      </c>
      <c r="K1562" s="1"/>
    </row>
    <row r="1563" spans="7:11" x14ac:dyDescent="0.25">
      <c r="G1563" t="str">
        <v>Sand &amp; Silt W/Gravel</v>
      </c>
      <c r="H1563" s="22" t="str" cm="1">
        <f t="array" ref="H1563">INDEX(Lithologies!$A$2:$M$5657,MATCH(G1563,Lithologies!$A$2:$A$5657&amp;" "&amp;Lithologies!$B$2:$B$5657,0),7)</f>
        <v>CHECK</v>
      </c>
      <c r="I1563" s="23" t="str" cm="1">
        <f t="array" ref="I1563">INDEX(Lithologies!$A$2:$M$5657,MATCH(G1563,Lithologies!$A$2:$A$5657&amp;" "&amp;Lithologies!$B$2:$B$5657,0),8)</f>
        <v>Sand &amp; Gravel</v>
      </c>
      <c r="J1563" s="27" t="str" cm="1">
        <f t="array" ref="J1563">INDEX(Lithologies!$A$2:$M$5657,MATCH(G1563,Lithologies!$A$2:$A$5657&amp;" "&amp;Lithologies!$B$2:$B$5657,0),9)</f>
        <v>Sand &amp; Gravel</v>
      </c>
      <c r="K1563" s="1"/>
    </row>
    <row r="1564" spans="7:11" x14ac:dyDescent="0.25">
      <c r="G1564" t="str">
        <v>Sand &amp; Silt W/Sand</v>
      </c>
      <c r="H1564" s="22" t="str" cm="1">
        <f t="array" ref="H1564">INDEX(Lithologies!$A$2:$M$5657,MATCH(G1564,Lithologies!$A$2:$A$5657&amp;" "&amp;Lithologies!$B$2:$B$5657,0),7)</f>
        <v>CHECK</v>
      </c>
      <c r="I1564" s="23" t="str" cm="1">
        <f t="array" ref="I1564">INDEX(Lithologies!$A$2:$M$5657,MATCH(G1564,Lithologies!$A$2:$A$5657&amp;" "&amp;Lithologies!$B$2:$B$5657,0),8)</f>
        <v>Sand Fine</v>
      </c>
      <c r="J1564" s="27" t="str" cm="1">
        <f t="array" ref="J1564">INDEX(Lithologies!$A$2:$M$5657,MATCH(G1564,Lithologies!$A$2:$A$5657&amp;" "&amp;Lithologies!$B$2:$B$5657,0),9)</f>
        <v>Sand Fine</v>
      </c>
      <c r="K1564" s="1"/>
    </row>
    <row r="1565" spans="7:11" x14ac:dyDescent="0.25">
      <c r="G1565" t="str">
        <v>Sand &amp; Silt W/Sandstone</v>
      </c>
      <c r="H1565" s="22" t="str" cm="1">
        <f t="array" ref="H1565">INDEX(Lithologies!$A$2:$M$5657,MATCH(G1565,Lithologies!$A$2:$A$5657&amp;" "&amp;Lithologies!$B$2:$B$5657,0),7)</f>
        <v>CHECK</v>
      </c>
      <c r="I1565" s="23" t="str" cm="1">
        <f t="array" ref="I1565">INDEX(Lithologies!$A$2:$M$5657,MATCH(G1565,Lithologies!$A$2:$A$5657&amp;" "&amp;Lithologies!$B$2:$B$5657,0),8)</f>
        <v>Sand &amp; Gravel</v>
      </c>
      <c r="J1565" s="27" t="str" cm="1">
        <f t="array" ref="J1565">INDEX(Lithologies!$A$2:$M$5657,MATCH(G1565,Lithologies!$A$2:$A$5657&amp;" "&amp;Lithologies!$B$2:$B$5657,0),9)</f>
        <v>Sand &amp; Gravel</v>
      </c>
      <c r="K1565" s="1"/>
    </row>
    <row r="1566" spans="7:11" x14ac:dyDescent="0.25">
      <c r="G1566" t="str">
        <v>Sand &amp; Silt W/Shale</v>
      </c>
      <c r="H1566" s="22" t="str" cm="1">
        <f t="array" ref="H1566">INDEX(Lithologies!$A$2:$M$5657,MATCH(G1566,Lithologies!$A$2:$A$5657&amp;" "&amp;Lithologies!$B$2:$B$5657,0),7)</f>
        <v>CHECK</v>
      </c>
      <c r="I1566" s="23" t="str" cm="1">
        <f t="array" ref="I1566">INDEX(Lithologies!$A$2:$M$5657,MATCH(G1566,Lithologies!$A$2:$A$5657&amp;" "&amp;Lithologies!$B$2:$B$5657,0),8)</f>
        <v>Sand &amp; Gravel</v>
      </c>
      <c r="J1566" s="27" t="str" cm="1">
        <f t="array" ref="J1566">INDEX(Lithologies!$A$2:$M$5657,MATCH(G1566,Lithologies!$A$2:$A$5657&amp;" "&amp;Lithologies!$B$2:$B$5657,0),9)</f>
        <v>Sand &amp; Gravel</v>
      </c>
      <c r="K1566" s="1"/>
    </row>
    <row r="1567" spans="7:11" x14ac:dyDescent="0.25">
      <c r="G1567" t="str">
        <v>Sand &amp; Silt W/Silt</v>
      </c>
      <c r="H1567" s="22" t="str" cm="1">
        <f t="array" ref="H1567">INDEX(Lithologies!$A$2:$M$5657,MATCH(G1567,Lithologies!$A$2:$A$5657&amp;" "&amp;Lithologies!$B$2:$B$5657,0),7)</f>
        <v>CHECK</v>
      </c>
      <c r="I1567" s="23" t="str" cm="1">
        <f t="array" ref="I1567">INDEX(Lithologies!$A$2:$M$5657,MATCH(G1567,Lithologies!$A$2:$A$5657&amp;" "&amp;Lithologies!$B$2:$B$5657,0),8)</f>
        <v>Sand Fine</v>
      </c>
      <c r="J1567" s="27" t="str" cm="1">
        <f t="array" ref="J1567">INDEX(Lithologies!$A$2:$M$5657,MATCH(G1567,Lithologies!$A$2:$A$5657&amp;" "&amp;Lithologies!$B$2:$B$5657,0),9)</f>
        <v>Sand Fine</v>
      </c>
      <c r="K1567" s="1"/>
    </row>
    <row r="1568" spans="7:11" x14ac:dyDescent="0.25">
      <c r="G1568" t="str">
        <v>Sand &amp; Silt W/Stones</v>
      </c>
      <c r="H1568" s="22" t="str" cm="1">
        <f t="array" ref="H1568">INDEX(Lithologies!$A$2:$M$5657,MATCH(G1568,Lithologies!$A$2:$A$5657&amp;" "&amp;Lithologies!$B$2:$B$5657,0),7)</f>
        <v>CHECK</v>
      </c>
      <c r="I1568" s="23" t="str" cm="1">
        <f t="array" ref="I1568">INDEX(Lithologies!$A$2:$M$5657,MATCH(G1568,Lithologies!$A$2:$A$5657&amp;" "&amp;Lithologies!$B$2:$B$5657,0),8)</f>
        <v>Sand &amp; Gravel</v>
      </c>
      <c r="J1568" s="27" t="str" cm="1">
        <f t="array" ref="J1568">INDEX(Lithologies!$A$2:$M$5657,MATCH(G1568,Lithologies!$A$2:$A$5657&amp;" "&amp;Lithologies!$B$2:$B$5657,0),9)</f>
        <v>Sand &amp; Gravel</v>
      </c>
      <c r="K1568" s="1"/>
    </row>
    <row r="1569" spans="7:11" x14ac:dyDescent="0.25">
      <c r="G1569" t="str">
        <v>Sand &amp; Silt Water Bearing</v>
      </c>
      <c r="H1569" s="22" t="str" cm="1">
        <f t="array" ref="H1569">INDEX(Lithologies!$A$2:$M$5657,MATCH(G1569,Lithologies!$A$2:$A$5657&amp;" "&amp;Lithologies!$B$2:$B$5657,0),7)</f>
        <v>CHECK</v>
      </c>
      <c r="I1569" s="23" t="str" cm="1">
        <f t="array" ref="I1569">INDEX(Lithologies!$A$2:$M$5657,MATCH(G1569,Lithologies!$A$2:$A$5657&amp;" "&amp;Lithologies!$B$2:$B$5657,0),8)</f>
        <v>Sand Fine</v>
      </c>
      <c r="J1569" s="27" t="str" cm="1">
        <f t="array" ref="J1569">INDEX(Lithologies!$A$2:$M$5657,MATCH(G1569,Lithologies!$A$2:$A$5657&amp;" "&amp;Lithologies!$B$2:$B$5657,0),9)</f>
        <v>Sand Fine</v>
      </c>
      <c r="K1569" s="1"/>
    </row>
    <row r="1570" spans="7:11" x14ac:dyDescent="0.25">
      <c r="G1570" t="str">
        <v>Sand &amp; Silt Wet/Moist</v>
      </c>
      <c r="H1570" s="22" t="str" cm="1">
        <f t="array" ref="H1570">INDEX(Lithologies!$A$2:$M$5657,MATCH(G1570,Lithologies!$A$2:$A$5657&amp;" "&amp;Lithologies!$B$2:$B$5657,0),7)</f>
        <v>CHECK</v>
      </c>
      <c r="I1570" s="23" t="str" cm="1">
        <f t="array" ref="I1570">INDEX(Lithologies!$A$2:$M$5657,MATCH(G1570,Lithologies!$A$2:$A$5657&amp;" "&amp;Lithologies!$B$2:$B$5657,0),8)</f>
        <v>Sand Fine</v>
      </c>
      <c r="J1570" s="27" t="str" cm="1">
        <f t="array" ref="J1570">INDEX(Lithologies!$A$2:$M$5657,MATCH(G1570,Lithologies!$A$2:$A$5657&amp;" "&amp;Lithologies!$B$2:$B$5657,0),9)</f>
        <v>Sand Fine</v>
      </c>
      <c r="K1570" s="1"/>
    </row>
    <row r="1571" spans="7:11" x14ac:dyDescent="0.25">
      <c r="G1571" t="str">
        <v>Sand &amp; Silt Wood</v>
      </c>
      <c r="H1571" s="22" t="str" cm="1">
        <f t="array" ref="H1571">INDEX(Lithologies!$A$2:$M$5657,MATCH(G1571,Lithologies!$A$2:$A$5657&amp;" "&amp;Lithologies!$B$2:$B$5657,0),7)</f>
        <v>CHECK</v>
      </c>
      <c r="I1571" s="23" t="str" cm="1">
        <f t="array" ref="I1571">INDEX(Lithologies!$A$2:$M$5657,MATCH(G1571,Lithologies!$A$2:$A$5657&amp;" "&amp;Lithologies!$B$2:$B$5657,0),8)</f>
        <v>Sand Fine</v>
      </c>
      <c r="J1571" s="27" t="str" cm="1">
        <f t="array" ref="J1571">INDEX(Lithologies!$A$2:$M$5657,MATCH(G1571,Lithologies!$A$2:$A$5657&amp;" "&amp;Lithologies!$B$2:$B$5657,0),9)</f>
        <v>Sand Fine</v>
      </c>
      <c r="K1571" s="1"/>
    </row>
    <row r="1572" spans="7:11" x14ac:dyDescent="0.25">
      <c r="G1572" t="str">
        <v>Sand &amp; Stones Very Hard</v>
      </c>
      <c r="H1572" s="22" t="str" cm="1">
        <f t="array" ref="H1572">INDEX(Lithologies!$A$2:$M$5657,MATCH(G1572,Lithologies!$A$2:$A$5657&amp;" "&amp;Lithologies!$B$2:$B$5657,0),7)</f>
        <v>CHECK</v>
      </c>
      <c r="I1572" s="23" t="str" cm="1">
        <f t="array" ref="I1572">INDEX(Lithologies!$A$2:$M$5657,MATCH(G1572,Lithologies!$A$2:$A$5657&amp;" "&amp;Lithologies!$B$2:$B$5657,0),8)</f>
        <v>Sand &amp; Gravel</v>
      </c>
      <c r="J1572" s="27" t="str" cm="1">
        <f t="array" ref="J1572">INDEX(Lithologies!$A$2:$M$5657,MATCH(G1572,Lithologies!$A$2:$A$5657&amp;" "&amp;Lithologies!$B$2:$B$5657,0),9)</f>
        <v>Sand &amp; Gravel</v>
      </c>
      <c r="K1572" s="1"/>
    </row>
    <row r="1573" spans="7:11" x14ac:dyDescent="0.25">
      <c r="G1573" t="str">
        <v>Sand Clay Gravel Broken</v>
      </c>
      <c r="H1573" s="22" t="str" cm="1">
        <f t="array" ref="H1573">INDEX(Lithologies!$A$2:$M$5657,MATCH(G1573,Lithologies!$A$2:$A$5657&amp;" "&amp;Lithologies!$B$2:$B$5657,0),7)</f>
        <v>CHECK</v>
      </c>
      <c r="I1573" s="23" t="str" cm="1">
        <f t="array" ref="I1573">INDEX(Lithologies!$A$2:$M$5657,MATCH(G1573,Lithologies!$A$2:$A$5657&amp;" "&amp;Lithologies!$B$2:$B$5657,0),8)</f>
        <v>Diamicton</v>
      </c>
      <c r="J1573" s="27" t="str" cm="1">
        <f t="array" ref="J1573">INDEX(Lithologies!$A$2:$M$5657,MATCH(G1573,Lithologies!$A$2:$A$5657&amp;" "&amp;Lithologies!$B$2:$B$5657,0),9)</f>
        <v>Diamicton</v>
      </c>
      <c r="K1573" s="1"/>
    </row>
    <row r="1574" spans="7:11" x14ac:dyDescent="0.25">
      <c r="G1574" t="str">
        <v>Sand Clay Gravel Cemented</v>
      </c>
      <c r="H1574" s="22" t="str" cm="1">
        <f t="array" ref="H1574">INDEX(Lithologies!$A$2:$M$5657,MATCH(G1574,Lithologies!$A$2:$A$5657&amp;" "&amp;Lithologies!$B$2:$B$5657,0),7)</f>
        <v>CHECK</v>
      </c>
      <c r="I1574" s="23" t="str" cm="1">
        <f t="array" ref="I1574">INDEX(Lithologies!$A$2:$M$5657,MATCH(G1574,Lithologies!$A$2:$A$5657&amp;" "&amp;Lithologies!$B$2:$B$5657,0),8)</f>
        <v>Diamicton</v>
      </c>
      <c r="J1574" s="27" t="str" cm="1">
        <f t="array" ref="J1574">INDEX(Lithologies!$A$2:$M$5657,MATCH(G1574,Lithologies!$A$2:$A$5657&amp;" "&amp;Lithologies!$B$2:$B$5657,0),9)</f>
        <v>Diamicton</v>
      </c>
      <c r="K1574" s="1"/>
    </row>
    <row r="1575" spans="7:11" x14ac:dyDescent="0.25">
      <c r="G1575" t="str">
        <v>Sand Clay Gravel Clayey</v>
      </c>
      <c r="H1575" s="22" t="str" cm="1">
        <f t="array" ref="H1575">INDEX(Lithologies!$A$2:$M$5657,MATCH(G1575,Lithologies!$A$2:$A$5657&amp;" "&amp;Lithologies!$B$2:$B$5657,0),7)</f>
        <v>CHECK</v>
      </c>
      <c r="I1575" s="23" t="str" cm="1">
        <f t="array" ref="I1575">INDEX(Lithologies!$A$2:$M$5657,MATCH(G1575,Lithologies!$A$2:$A$5657&amp;" "&amp;Lithologies!$B$2:$B$5657,0),8)</f>
        <v>Diamicton</v>
      </c>
      <c r="J1575" s="27" t="str" cm="1">
        <f t="array" ref="J1575">INDEX(Lithologies!$A$2:$M$5657,MATCH(G1575,Lithologies!$A$2:$A$5657&amp;" "&amp;Lithologies!$B$2:$B$5657,0),9)</f>
        <v>Diamicton</v>
      </c>
      <c r="K1575" s="1"/>
    </row>
    <row r="1576" spans="7:11" x14ac:dyDescent="0.25">
      <c r="G1576" t="str">
        <v>Sand Clay Gravel Dense</v>
      </c>
      <c r="H1576" s="22" t="str" cm="1">
        <f t="array" ref="H1576">INDEX(Lithologies!$A$2:$M$5657,MATCH(G1576,Lithologies!$A$2:$A$5657&amp;" "&amp;Lithologies!$B$2:$B$5657,0),7)</f>
        <v>CHECK</v>
      </c>
      <c r="I1576" s="23" t="str" cm="1">
        <f t="array" ref="I1576">INDEX(Lithologies!$A$2:$M$5657,MATCH(G1576,Lithologies!$A$2:$A$5657&amp;" "&amp;Lithologies!$B$2:$B$5657,0),8)</f>
        <v>Diamicton</v>
      </c>
      <c r="J1576" s="27" t="str" cm="1">
        <f t="array" ref="J1576">INDEX(Lithologies!$A$2:$M$5657,MATCH(G1576,Lithologies!$A$2:$A$5657&amp;" "&amp;Lithologies!$B$2:$B$5657,0),9)</f>
        <v>Diamicton</v>
      </c>
      <c r="K1576" s="1"/>
    </row>
    <row r="1577" spans="7:11" x14ac:dyDescent="0.25">
      <c r="G1577" t="str">
        <v>Sand Clay Gravel Fill</v>
      </c>
      <c r="H1577" s="22" t="str" cm="1">
        <f t="array" ref="H1577">INDEX(Lithologies!$A$2:$M$5657,MATCH(G1577,Lithologies!$A$2:$A$5657&amp;" "&amp;Lithologies!$B$2:$B$5657,0),7)</f>
        <v>CHECK</v>
      </c>
      <c r="I1577" s="23" t="str" cm="1">
        <f t="array" ref="I1577">INDEX(Lithologies!$A$2:$M$5657,MATCH(G1577,Lithologies!$A$2:$A$5657&amp;" "&amp;Lithologies!$B$2:$B$5657,0),8)</f>
        <v>Unknown or No Record</v>
      </c>
      <c r="J1577" s="27" t="str" cm="1">
        <f t="array" ref="J1577">INDEX(Lithologies!$A$2:$M$5657,MATCH(G1577,Lithologies!$A$2:$A$5657&amp;" "&amp;Lithologies!$B$2:$B$5657,0),9)</f>
        <v>Unknown or No Record</v>
      </c>
      <c r="K1577" s="1"/>
    </row>
    <row r="1578" spans="7:11" x14ac:dyDescent="0.25">
      <c r="G1578" t="str">
        <v>Sand Clay Gravel Fine</v>
      </c>
      <c r="H1578" s="22" t="str" cm="1">
        <f t="array" ref="H1578">INDEX(Lithologies!$A$2:$M$5657,MATCH(G1578,Lithologies!$A$2:$A$5657&amp;" "&amp;Lithologies!$B$2:$B$5657,0),7)</f>
        <v>CHECK</v>
      </c>
      <c r="I1578" s="23" t="str" cm="1">
        <f t="array" ref="I1578">INDEX(Lithologies!$A$2:$M$5657,MATCH(G1578,Lithologies!$A$2:$A$5657&amp;" "&amp;Lithologies!$B$2:$B$5657,0),8)</f>
        <v>Diamicton</v>
      </c>
      <c r="J1578" s="27" t="str" cm="1">
        <f t="array" ref="J1578">INDEX(Lithologies!$A$2:$M$5657,MATCH(G1578,Lithologies!$A$2:$A$5657&amp;" "&amp;Lithologies!$B$2:$B$5657,0),9)</f>
        <v>Diamicton</v>
      </c>
      <c r="K1578" s="1"/>
    </row>
    <row r="1579" spans="7:11" x14ac:dyDescent="0.25">
      <c r="G1579" t="str">
        <v>Sand Clay Gravel Fine To Coarse</v>
      </c>
      <c r="H1579" s="22" t="str" cm="1">
        <f t="array" ref="H1579">INDEX(Lithologies!$A$2:$M$5657,MATCH(G1579,Lithologies!$A$2:$A$5657&amp;" "&amp;Lithologies!$B$2:$B$5657,0),7)</f>
        <v>CHECK</v>
      </c>
      <c r="I1579" s="23" t="str" cm="1">
        <f t="array" ref="I1579">INDEX(Lithologies!$A$2:$M$5657,MATCH(G1579,Lithologies!$A$2:$A$5657&amp;" "&amp;Lithologies!$B$2:$B$5657,0),8)</f>
        <v>Diamicton</v>
      </c>
      <c r="J1579" s="27" t="str" cm="1">
        <f t="array" ref="J1579">INDEX(Lithologies!$A$2:$M$5657,MATCH(G1579,Lithologies!$A$2:$A$5657&amp;" "&amp;Lithologies!$B$2:$B$5657,0),9)</f>
        <v>Diamicton</v>
      </c>
      <c r="K1579" s="1"/>
    </row>
    <row r="1580" spans="7:11" x14ac:dyDescent="0.25">
      <c r="G1580" t="str">
        <v>Sand Clay Gravel Fine To Medium</v>
      </c>
      <c r="H1580" s="22" t="str" cm="1">
        <f t="array" ref="H1580">INDEX(Lithologies!$A$2:$M$5657,MATCH(G1580,Lithologies!$A$2:$A$5657&amp;" "&amp;Lithologies!$B$2:$B$5657,0),7)</f>
        <v>CHECK</v>
      </c>
      <c r="I1580" s="23" t="str" cm="1">
        <f t="array" ref="I1580">INDEX(Lithologies!$A$2:$M$5657,MATCH(G1580,Lithologies!$A$2:$A$5657&amp;" "&amp;Lithologies!$B$2:$B$5657,0),8)</f>
        <v>Diamicton</v>
      </c>
      <c r="J1580" s="27" t="str" cm="1">
        <f t="array" ref="J1580">INDEX(Lithologies!$A$2:$M$5657,MATCH(G1580,Lithologies!$A$2:$A$5657&amp;" "&amp;Lithologies!$B$2:$B$5657,0),9)</f>
        <v>Diamicton</v>
      </c>
      <c r="K1580" s="1"/>
    </row>
    <row r="1581" spans="7:11" x14ac:dyDescent="0.25">
      <c r="G1581" t="str">
        <v>Sand Clay Gravel Firm</v>
      </c>
      <c r="H1581" s="22" t="str" cm="1">
        <f t="array" ref="H1581">INDEX(Lithologies!$A$2:$M$5657,MATCH(G1581,Lithologies!$A$2:$A$5657&amp;" "&amp;Lithologies!$B$2:$B$5657,0),7)</f>
        <v>CHECK</v>
      </c>
      <c r="I1581" s="23" t="str" cm="1">
        <f t="array" ref="I1581">INDEX(Lithologies!$A$2:$M$5657,MATCH(G1581,Lithologies!$A$2:$A$5657&amp;" "&amp;Lithologies!$B$2:$B$5657,0),8)</f>
        <v>Diamicton</v>
      </c>
      <c r="J1581" s="27" t="str" cm="1">
        <f t="array" ref="J1581">INDEX(Lithologies!$A$2:$M$5657,MATCH(G1581,Lithologies!$A$2:$A$5657&amp;" "&amp;Lithologies!$B$2:$B$5657,0),9)</f>
        <v>Diamicton</v>
      </c>
      <c r="K1581" s="1"/>
    </row>
    <row r="1582" spans="7:11" x14ac:dyDescent="0.25">
      <c r="G1582" t="str">
        <v>Sand Clay Gravel Gravely</v>
      </c>
      <c r="H1582" s="22" t="str" cm="1">
        <f t="array" ref="H1582">INDEX(Lithologies!$A$2:$M$5657,MATCH(G1582,Lithologies!$A$2:$A$5657&amp;" "&amp;Lithologies!$B$2:$B$5657,0),7)</f>
        <v>CHECK</v>
      </c>
      <c r="I1582" s="23" t="str" cm="1">
        <f t="array" ref="I1582">INDEX(Lithologies!$A$2:$M$5657,MATCH(G1582,Lithologies!$A$2:$A$5657&amp;" "&amp;Lithologies!$B$2:$B$5657,0),8)</f>
        <v>Diamicton</v>
      </c>
      <c r="J1582" s="27" t="str" cm="1">
        <f t="array" ref="J1582">INDEX(Lithologies!$A$2:$M$5657,MATCH(G1582,Lithologies!$A$2:$A$5657&amp;" "&amp;Lithologies!$B$2:$B$5657,0),9)</f>
        <v>Diamicton</v>
      </c>
      <c r="K1582" s="1"/>
    </row>
    <row r="1583" spans="7:11" x14ac:dyDescent="0.25">
      <c r="G1583" t="str">
        <v>Sand Clay Gravel Gummy</v>
      </c>
      <c r="H1583" s="22" t="str" cm="1">
        <f t="array" ref="H1583">INDEX(Lithologies!$A$2:$M$5657,MATCH(G1583,Lithologies!$A$2:$A$5657&amp;" "&amp;Lithologies!$B$2:$B$5657,0),7)</f>
        <v>CHECK</v>
      </c>
      <c r="I1583" s="23" t="str" cm="1">
        <f t="array" ref="I1583">INDEX(Lithologies!$A$2:$M$5657,MATCH(G1583,Lithologies!$A$2:$A$5657&amp;" "&amp;Lithologies!$B$2:$B$5657,0),8)</f>
        <v>Diamicton</v>
      </c>
      <c r="J1583" s="27" t="str" cm="1">
        <f t="array" ref="J1583">INDEX(Lithologies!$A$2:$M$5657,MATCH(G1583,Lithologies!$A$2:$A$5657&amp;" "&amp;Lithologies!$B$2:$B$5657,0),9)</f>
        <v>Diamicton</v>
      </c>
      <c r="K1583" s="1"/>
    </row>
    <row r="1584" spans="7:11" x14ac:dyDescent="0.25">
      <c r="G1584" t="str">
        <v>Sand Clay Gravel Hard</v>
      </c>
      <c r="H1584" s="22" t="str" cm="1">
        <f t="array" ref="H1584">INDEX(Lithologies!$A$2:$M$5657,MATCH(G1584,Lithologies!$A$2:$A$5657&amp;" "&amp;Lithologies!$B$2:$B$5657,0),7)</f>
        <v>CHECK</v>
      </c>
      <c r="I1584" s="23" t="str" cm="1">
        <f t="array" ref="I1584">INDEX(Lithologies!$A$2:$M$5657,MATCH(G1584,Lithologies!$A$2:$A$5657&amp;" "&amp;Lithologies!$B$2:$B$5657,0),8)</f>
        <v>Diamicton</v>
      </c>
      <c r="J1584" s="27" t="str" cm="1">
        <f t="array" ref="J1584">INDEX(Lithologies!$A$2:$M$5657,MATCH(G1584,Lithologies!$A$2:$A$5657&amp;" "&amp;Lithologies!$B$2:$B$5657,0),9)</f>
        <v>Diamicton</v>
      </c>
      <c r="K1584" s="1"/>
    </row>
    <row r="1585" spans="7:11" x14ac:dyDescent="0.25">
      <c r="G1585" t="str">
        <v>Sand Clay Gravel Heaving/Quick</v>
      </c>
      <c r="H1585" s="22" t="str" cm="1">
        <f t="array" ref="H1585">INDEX(Lithologies!$A$2:$M$5657,MATCH(G1585,Lithologies!$A$2:$A$5657&amp;" "&amp;Lithologies!$B$2:$B$5657,0),7)</f>
        <v>CHECK</v>
      </c>
      <c r="I1585" s="23" t="str" cm="1">
        <f t="array" ref="I1585">INDEX(Lithologies!$A$2:$M$5657,MATCH(G1585,Lithologies!$A$2:$A$5657&amp;" "&amp;Lithologies!$B$2:$B$5657,0),8)</f>
        <v>Diamicton</v>
      </c>
      <c r="J1585" s="27" t="str" cm="1">
        <f t="array" ref="J1585">INDEX(Lithologies!$A$2:$M$5657,MATCH(G1585,Lithologies!$A$2:$A$5657&amp;" "&amp;Lithologies!$B$2:$B$5657,0),9)</f>
        <v>Diamicton</v>
      </c>
      <c r="K1585" s="1"/>
    </row>
    <row r="1586" spans="7:11" x14ac:dyDescent="0.25">
      <c r="G1586" t="str">
        <v>Sand Clay Gravel Layered</v>
      </c>
      <c r="H1586" s="22" t="str" cm="1">
        <f t="array" ref="H1586">INDEX(Lithologies!$A$2:$M$5657,MATCH(G1586,Lithologies!$A$2:$A$5657&amp;" "&amp;Lithologies!$B$2:$B$5657,0),7)</f>
        <v>CHECK</v>
      </c>
      <c r="I1586" s="23" t="str" cm="1">
        <f t="array" ref="I1586">INDEX(Lithologies!$A$2:$M$5657,MATCH(G1586,Lithologies!$A$2:$A$5657&amp;" "&amp;Lithologies!$B$2:$B$5657,0),8)</f>
        <v>Diamicton</v>
      </c>
      <c r="J1586" s="27" t="str" cm="1">
        <f t="array" ref="J1586">INDEX(Lithologies!$A$2:$M$5657,MATCH(G1586,Lithologies!$A$2:$A$5657&amp;" "&amp;Lithologies!$B$2:$B$5657,0),9)</f>
        <v>Diamicton</v>
      </c>
      <c r="K1586" s="1"/>
    </row>
    <row r="1587" spans="7:11" x14ac:dyDescent="0.25">
      <c r="G1587" t="str">
        <v>Sand Clay Gravel Medium</v>
      </c>
      <c r="H1587" s="22" t="str" cm="1">
        <f t="array" ref="H1587">INDEX(Lithologies!$A$2:$M$5657,MATCH(G1587,Lithologies!$A$2:$A$5657&amp;" "&amp;Lithologies!$B$2:$B$5657,0),7)</f>
        <v>CHECK</v>
      </c>
      <c r="I1587" s="23" t="str" cm="1">
        <f t="array" ref="I1587">INDEX(Lithologies!$A$2:$M$5657,MATCH(G1587,Lithologies!$A$2:$A$5657&amp;" "&amp;Lithologies!$B$2:$B$5657,0),8)</f>
        <v>Diamicton</v>
      </c>
      <c r="J1587" s="27" t="str" cm="1">
        <f t="array" ref="J1587">INDEX(Lithologies!$A$2:$M$5657,MATCH(G1587,Lithologies!$A$2:$A$5657&amp;" "&amp;Lithologies!$B$2:$B$5657,0),9)</f>
        <v>Diamicton</v>
      </c>
      <c r="K1587" s="1"/>
    </row>
    <row r="1588" spans="7:11" x14ac:dyDescent="0.25">
      <c r="G1588" t="str">
        <v>Sand Clay Gravel Medium To Coarse</v>
      </c>
      <c r="H1588" s="22" t="str" cm="1">
        <f t="array" ref="H1588">INDEX(Lithologies!$A$2:$M$5657,MATCH(G1588,Lithologies!$A$2:$A$5657&amp;" "&amp;Lithologies!$B$2:$B$5657,0),7)</f>
        <v>CHECK</v>
      </c>
      <c r="I1588" s="23" t="str" cm="1">
        <f t="array" ref="I1588">INDEX(Lithologies!$A$2:$M$5657,MATCH(G1588,Lithologies!$A$2:$A$5657&amp;" "&amp;Lithologies!$B$2:$B$5657,0),8)</f>
        <v>Diamicton</v>
      </c>
      <c r="J1588" s="27" t="str" cm="1">
        <f t="array" ref="J1588">INDEX(Lithologies!$A$2:$M$5657,MATCH(G1588,Lithologies!$A$2:$A$5657&amp;" "&amp;Lithologies!$B$2:$B$5657,0),9)</f>
        <v>Diamicton</v>
      </c>
      <c r="K1588" s="1"/>
    </row>
    <row r="1589" spans="7:11" x14ac:dyDescent="0.25">
      <c r="G1589" t="str">
        <v>Sand Clay Gravel Sandy</v>
      </c>
      <c r="H1589" s="22" t="str" cm="1">
        <f t="array" ref="H1589">INDEX(Lithologies!$A$2:$M$5657,MATCH(G1589,Lithologies!$A$2:$A$5657&amp;" "&amp;Lithologies!$B$2:$B$5657,0),7)</f>
        <v>CHECK</v>
      </c>
      <c r="I1589" s="23" t="str" cm="1">
        <f t="array" ref="I1589">INDEX(Lithologies!$A$2:$M$5657,MATCH(G1589,Lithologies!$A$2:$A$5657&amp;" "&amp;Lithologies!$B$2:$B$5657,0),8)</f>
        <v>Diamicton</v>
      </c>
      <c r="J1589" s="27" t="str" cm="1">
        <f t="array" ref="J1589">INDEX(Lithologies!$A$2:$M$5657,MATCH(G1589,Lithologies!$A$2:$A$5657&amp;" "&amp;Lithologies!$B$2:$B$5657,0),9)</f>
        <v>Diamicton</v>
      </c>
      <c r="K1589" s="1"/>
    </row>
    <row r="1590" spans="7:11" x14ac:dyDescent="0.25">
      <c r="G1590" t="str">
        <v>Sand Clay Gravel Silty</v>
      </c>
      <c r="H1590" s="22" t="str" cm="1">
        <f t="array" ref="H1590">INDEX(Lithologies!$A$2:$M$5657,MATCH(G1590,Lithologies!$A$2:$A$5657&amp;" "&amp;Lithologies!$B$2:$B$5657,0),7)</f>
        <v>CHECK</v>
      </c>
      <c r="I1590" s="23" t="str" cm="1">
        <f t="array" ref="I1590">INDEX(Lithologies!$A$2:$M$5657,MATCH(G1590,Lithologies!$A$2:$A$5657&amp;" "&amp;Lithologies!$B$2:$B$5657,0),8)</f>
        <v>Diamicton</v>
      </c>
      <c r="J1590" s="27" t="str" cm="1">
        <f t="array" ref="J1590">INDEX(Lithologies!$A$2:$M$5657,MATCH(G1590,Lithologies!$A$2:$A$5657&amp;" "&amp;Lithologies!$B$2:$B$5657,0),9)</f>
        <v>Diamicton</v>
      </c>
      <c r="K1590" s="1"/>
    </row>
    <row r="1591" spans="7:11" x14ac:dyDescent="0.25">
      <c r="G1591" t="str">
        <v>Sand Clay Gravel Soft</v>
      </c>
      <c r="H1591" s="22" t="str" cm="1">
        <f t="array" ref="H1591">INDEX(Lithologies!$A$2:$M$5657,MATCH(G1591,Lithologies!$A$2:$A$5657&amp;" "&amp;Lithologies!$B$2:$B$5657,0),7)</f>
        <v>CHECK</v>
      </c>
      <c r="I1591" s="23" t="str" cm="1">
        <f t="array" ref="I1591">INDEX(Lithologies!$A$2:$M$5657,MATCH(G1591,Lithologies!$A$2:$A$5657&amp;" "&amp;Lithologies!$B$2:$B$5657,0),8)</f>
        <v>Diamicton</v>
      </c>
      <c r="J1591" s="27" t="str" cm="1">
        <f t="array" ref="J1591">INDEX(Lithologies!$A$2:$M$5657,MATCH(G1591,Lithologies!$A$2:$A$5657&amp;" "&amp;Lithologies!$B$2:$B$5657,0),9)</f>
        <v>Diamicton</v>
      </c>
      <c r="K1591" s="1"/>
    </row>
    <row r="1592" spans="7:11" x14ac:dyDescent="0.25">
      <c r="G1592" t="str">
        <v>Sand Clay Gravel Sticky</v>
      </c>
      <c r="H1592" s="22" t="str" cm="1">
        <f t="array" ref="H1592">INDEX(Lithologies!$A$2:$M$5657,MATCH(G1592,Lithologies!$A$2:$A$5657&amp;" "&amp;Lithologies!$B$2:$B$5657,0),7)</f>
        <v>CHECK</v>
      </c>
      <c r="I1592" s="23" t="str" cm="1">
        <f t="array" ref="I1592">INDEX(Lithologies!$A$2:$M$5657,MATCH(G1592,Lithologies!$A$2:$A$5657&amp;" "&amp;Lithologies!$B$2:$B$5657,0),8)</f>
        <v>Diamicton</v>
      </c>
      <c r="J1592" s="27" t="str" cm="1">
        <f t="array" ref="J1592">INDEX(Lithologies!$A$2:$M$5657,MATCH(G1592,Lithologies!$A$2:$A$5657&amp;" "&amp;Lithologies!$B$2:$B$5657,0),9)</f>
        <v>Diamicton</v>
      </c>
      <c r="K1592" s="1"/>
    </row>
    <row r="1593" spans="7:11" x14ac:dyDescent="0.25">
      <c r="G1593" t="str">
        <v>Sand Clay Gravel Stoney</v>
      </c>
      <c r="H1593" s="22" t="str" cm="1">
        <f t="array" ref="H1593">INDEX(Lithologies!$A$2:$M$5657,MATCH(G1593,Lithologies!$A$2:$A$5657&amp;" "&amp;Lithologies!$B$2:$B$5657,0),7)</f>
        <v>CHECK</v>
      </c>
      <c r="I1593" s="23" t="str" cm="1">
        <f t="array" ref="I1593">INDEX(Lithologies!$A$2:$M$5657,MATCH(G1593,Lithologies!$A$2:$A$5657&amp;" "&amp;Lithologies!$B$2:$B$5657,0),8)</f>
        <v>Diamicton</v>
      </c>
      <c r="J1593" s="27" t="str" cm="1">
        <f t="array" ref="J1593">INDEX(Lithologies!$A$2:$M$5657,MATCH(G1593,Lithologies!$A$2:$A$5657&amp;" "&amp;Lithologies!$B$2:$B$5657,0),9)</f>
        <v>Diamicton</v>
      </c>
      <c r="K1593" s="1"/>
    </row>
    <row r="1594" spans="7:11" x14ac:dyDescent="0.25">
      <c r="G1594" t="str">
        <v>Sand Clay Gravel Stringers</v>
      </c>
      <c r="H1594" s="22" t="str" cm="1">
        <f t="array" ref="H1594">INDEX(Lithologies!$A$2:$M$5657,MATCH(G1594,Lithologies!$A$2:$A$5657&amp;" "&amp;Lithologies!$B$2:$B$5657,0),7)</f>
        <v>CHECK</v>
      </c>
      <c r="I1594" s="23" t="str" cm="1">
        <f t="array" ref="I1594">INDEX(Lithologies!$A$2:$M$5657,MATCH(G1594,Lithologies!$A$2:$A$5657&amp;" "&amp;Lithologies!$B$2:$B$5657,0),8)</f>
        <v>Diamicton</v>
      </c>
      <c r="J1594" s="27" t="str" cm="1">
        <f t="array" ref="J1594">INDEX(Lithologies!$A$2:$M$5657,MATCH(G1594,Lithologies!$A$2:$A$5657&amp;" "&amp;Lithologies!$B$2:$B$5657,0),9)</f>
        <v>Diamicton</v>
      </c>
      <c r="K1594" s="1"/>
    </row>
    <row r="1595" spans="7:11" x14ac:dyDescent="0.25">
      <c r="G1595" t="str">
        <v>Sand Clay Gravel Strips</v>
      </c>
      <c r="H1595" s="22" t="str" cm="1">
        <f t="array" ref="H1595">INDEX(Lithologies!$A$2:$M$5657,MATCH(G1595,Lithologies!$A$2:$A$5657&amp;" "&amp;Lithologies!$B$2:$B$5657,0),7)</f>
        <v>CHECK</v>
      </c>
      <c r="I1595" s="23" t="str" cm="1">
        <f t="array" ref="I1595">INDEX(Lithologies!$A$2:$M$5657,MATCH(G1595,Lithologies!$A$2:$A$5657&amp;" "&amp;Lithologies!$B$2:$B$5657,0),8)</f>
        <v>Diamicton</v>
      </c>
      <c r="J1595" s="27" t="str" cm="1">
        <f t="array" ref="J1595">INDEX(Lithologies!$A$2:$M$5657,MATCH(G1595,Lithologies!$A$2:$A$5657&amp;" "&amp;Lithologies!$B$2:$B$5657,0),9)</f>
        <v>Diamicton</v>
      </c>
      <c r="K1595" s="1"/>
    </row>
    <row r="1596" spans="7:11" x14ac:dyDescent="0.25">
      <c r="G1596" t="str">
        <v>Sand Clay Gravel Very Fine</v>
      </c>
      <c r="H1596" s="22" t="str" cm="1">
        <f t="array" ref="H1596">INDEX(Lithologies!$A$2:$M$5657,MATCH(G1596,Lithologies!$A$2:$A$5657&amp;" "&amp;Lithologies!$B$2:$B$5657,0),7)</f>
        <v>CHECK</v>
      </c>
      <c r="I1596" s="23" t="str" cm="1">
        <f t="array" ref="I1596">INDEX(Lithologies!$A$2:$M$5657,MATCH(G1596,Lithologies!$A$2:$A$5657&amp;" "&amp;Lithologies!$B$2:$B$5657,0),8)</f>
        <v>Diamicton</v>
      </c>
      <c r="J1596" s="27" t="str" cm="1">
        <f t="array" ref="J1596">INDEX(Lithologies!$A$2:$M$5657,MATCH(G1596,Lithologies!$A$2:$A$5657&amp;" "&amp;Lithologies!$B$2:$B$5657,0),9)</f>
        <v>Diamicton</v>
      </c>
      <c r="K1596" s="1"/>
    </row>
    <row r="1597" spans="7:11" x14ac:dyDescent="0.25">
      <c r="G1597" t="str">
        <v>Sand Clay Gravel Very Fine-Fine</v>
      </c>
      <c r="H1597" s="22" t="str" cm="1">
        <f t="array" ref="H1597">INDEX(Lithologies!$A$2:$M$5657,MATCH(G1597,Lithologies!$A$2:$A$5657&amp;" "&amp;Lithologies!$B$2:$B$5657,0),7)</f>
        <v>CHECK</v>
      </c>
      <c r="I1597" s="23" t="str" cm="1">
        <f t="array" ref="I1597">INDEX(Lithologies!$A$2:$M$5657,MATCH(G1597,Lithologies!$A$2:$A$5657&amp;" "&amp;Lithologies!$B$2:$B$5657,0),8)</f>
        <v>Diamicton</v>
      </c>
      <c r="J1597" s="27" t="str" cm="1">
        <f t="array" ref="J1597">INDEX(Lithologies!$A$2:$M$5657,MATCH(G1597,Lithologies!$A$2:$A$5657&amp;" "&amp;Lithologies!$B$2:$B$5657,0),9)</f>
        <v>Diamicton</v>
      </c>
      <c r="K1597" s="1"/>
    </row>
    <row r="1598" spans="7:11" x14ac:dyDescent="0.25">
      <c r="G1598" t="str">
        <v>Sand Clay Gravel Very Fine-Medium</v>
      </c>
      <c r="H1598" s="22" t="str" cm="1">
        <f t="array" ref="H1598">INDEX(Lithologies!$A$2:$M$5657,MATCH(G1598,Lithologies!$A$2:$A$5657&amp;" "&amp;Lithologies!$B$2:$B$5657,0),7)</f>
        <v>CHECK</v>
      </c>
      <c r="I1598" s="23" t="str" cm="1">
        <f t="array" ref="I1598">INDEX(Lithologies!$A$2:$M$5657,MATCH(G1598,Lithologies!$A$2:$A$5657&amp;" "&amp;Lithologies!$B$2:$B$5657,0),8)</f>
        <v>Diamicton</v>
      </c>
      <c r="J1598" s="27" t="str" cm="1">
        <f t="array" ref="J1598">INDEX(Lithologies!$A$2:$M$5657,MATCH(G1598,Lithologies!$A$2:$A$5657&amp;" "&amp;Lithologies!$B$2:$B$5657,0),9)</f>
        <v>Diamicton</v>
      </c>
      <c r="K1598" s="1"/>
    </row>
    <row r="1599" spans="7:11" x14ac:dyDescent="0.25">
      <c r="G1599" t="str">
        <v>Sand Clay Gravel Very Hard</v>
      </c>
      <c r="H1599" s="22" t="str" cm="1">
        <f t="array" ref="H1599">INDEX(Lithologies!$A$2:$M$5657,MATCH(G1599,Lithologies!$A$2:$A$5657&amp;" "&amp;Lithologies!$B$2:$B$5657,0),7)</f>
        <v>CHECK</v>
      </c>
      <c r="I1599" s="23" t="str" cm="1">
        <f t="array" ref="I1599">INDEX(Lithologies!$A$2:$M$5657,MATCH(G1599,Lithologies!$A$2:$A$5657&amp;" "&amp;Lithologies!$B$2:$B$5657,0),8)</f>
        <v>Diamicton</v>
      </c>
      <c r="J1599" s="27" t="str" cm="1">
        <f t="array" ref="J1599">INDEX(Lithologies!$A$2:$M$5657,MATCH(G1599,Lithologies!$A$2:$A$5657&amp;" "&amp;Lithologies!$B$2:$B$5657,0),9)</f>
        <v>Diamicton</v>
      </c>
      <c r="K1599" s="1"/>
    </row>
    <row r="1600" spans="7:11" x14ac:dyDescent="0.25">
      <c r="G1600" t="str">
        <v>Sand Clay Gravel W/Boulders</v>
      </c>
      <c r="H1600" s="22" t="str" cm="1">
        <f t="array" ref="H1600">INDEX(Lithologies!$A$2:$M$5657,MATCH(G1600,Lithologies!$A$2:$A$5657&amp;" "&amp;Lithologies!$B$2:$B$5657,0),7)</f>
        <v>CHECK</v>
      </c>
      <c r="I1600" s="23" t="str" cm="1">
        <f t="array" ref="I1600">INDEX(Lithologies!$A$2:$M$5657,MATCH(G1600,Lithologies!$A$2:$A$5657&amp;" "&amp;Lithologies!$B$2:$B$5657,0),8)</f>
        <v>Diamicton</v>
      </c>
      <c r="J1600" s="27" t="str" cm="1">
        <f t="array" ref="J1600">INDEX(Lithologies!$A$2:$M$5657,MATCH(G1600,Lithologies!$A$2:$A$5657&amp;" "&amp;Lithologies!$B$2:$B$5657,0),9)</f>
        <v>Diamicton</v>
      </c>
      <c r="K1600" s="1"/>
    </row>
    <row r="1601" spans="7:11" x14ac:dyDescent="0.25">
      <c r="G1601" t="str">
        <v>Sand Clay Gravel W/Clay</v>
      </c>
      <c r="H1601" s="22" t="str" cm="1">
        <f t="array" ref="H1601">INDEX(Lithologies!$A$2:$M$5657,MATCH(G1601,Lithologies!$A$2:$A$5657&amp;" "&amp;Lithologies!$B$2:$B$5657,0),7)</f>
        <v>CHECK</v>
      </c>
      <c r="I1601" s="23" t="str" cm="1">
        <f t="array" ref="I1601">INDEX(Lithologies!$A$2:$M$5657,MATCH(G1601,Lithologies!$A$2:$A$5657&amp;" "&amp;Lithologies!$B$2:$B$5657,0),8)</f>
        <v>Diamicton</v>
      </c>
      <c r="J1601" s="27" t="str" cm="1">
        <f t="array" ref="J1601">INDEX(Lithologies!$A$2:$M$5657,MATCH(G1601,Lithologies!$A$2:$A$5657&amp;" "&amp;Lithologies!$B$2:$B$5657,0),9)</f>
        <v>Diamicton</v>
      </c>
      <c r="K1601" s="1"/>
    </row>
    <row r="1602" spans="7:11" x14ac:dyDescent="0.25">
      <c r="G1602" t="str">
        <v>Sand Clay Gravel W/Gravel</v>
      </c>
      <c r="H1602" s="22" t="str" cm="1">
        <f t="array" ref="H1602">INDEX(Lithologies!$A$2:$M$5657,MATCH(G1602,Lithologies!$A$2:$A$5657&amp;" "&amp;Lithologies!$B$2:$B$5657,0),7)</f>
        <v>CHECK</v>
      </c>
      <c r="I1602" s="23" t="str" cm="1">
        <f t="array" ref="I1602">INDEX(Lithologies!$A$2:$M$5657,MATCH(G1602,Lithologies!$A$2:$A$5657&amp;" "&amp;Lithologies!$B$2:$B$5657,0),8)</f>
        <v>Diamicton</v>
      </c>
      <c r="J1602" s="27" t="str" cm="1">
        <f t="array" ref="J1602">INDEX(Lithologies!$A$2:$M$5657,MATCH(G1602,Lithologies!$A$2:$A$5657&amp;" "&amp;Lithologies!$B$2:$B$5657,0),9)</f>
        <v>Diamicton</v>
      </c>
      <c r="K1602" s="1"/>
    </row>
    <row r="1603" spans="7:11" x14ac:dyDescent="0.25">
      <c r="G1603" t="str">
        <v>Sand Clay Gravel W/Limestone</v>
      </c>
      <c r="H1603" s="22" t="str" cm="1">
        <f t="array" ref="H1603">INDEX(Lithologies!$A$2:$M$5657,MATCH(G1603,Lithologies!$A$2:$A$5657&amp;" "&amp;Lithologies!$B$2:$B$5657,0),7)</f>
        <v>CHECK</v>
      </c>
      <c r="I1603" s="23" t="str" cm="1">
        <f t="array" ref="I1603">INDEX(Lithologies!$A$2:$M$5657,MATCH(G1603,Lithologies!$A$2:$A$5657&amp;" "&amp;Lithologies!$B$2:$B$5657,0),8)</f>
        <v>Diamicton</v>
      </c>
      <c r="J1603" s="27" t="str" cm="1">
        <f t="array" ref="J1603">INDEX(Lithologies!$A$2:$M$5657,MATCH(G1603,Lithologies!$A$2:$A$5657&amp;" "&amp;Lithologies!$B$2:$B$5657,0),9)</f>
        <v>Diamicton</v>
      </c>
      <c r="K1603" s="1"/>
    </row>
    <row r="1604" spans="7:11" x14ac:dyDescent="0.25">
      <c r="G1604" t="str">
        <v>Sand Clay Gravel W/Sand</v>
      </c>
      <c r="H1604" s="22" t="str" cm="1">
        <f t="array" ref="H1604">INDEX(Lithologies!$A$2:$M$5657,MATCH(G1604,Lithologies!$A$2:$A$5657&amp;" "&amp;Lithologies!$B$2:$B$5657,0),7)</f>
        <v>CHECK</v>
      </c>
      <c r="I1604" s="23" t="str" cm="1">
        <f t="array" ref="I1604">INDEX(Lithologies!$A$2:$M$5657,MATCH(G1604,Lithologies!$A$2:$A$5657&amp;" "&amp;Lithologies!$B$2:$B$5657,0),8)</f>
        <v>Diamicton</v>
      </c>
      <c r="J1604" s="27" t="str" cm="1">
        <f t="array" ref="J1604">INDEX(Lithologies!$A$2:$M$5657,MATCH(G1604,Lithologies!$A$2:$A$5657&amp;" "&amp;Lithologies!$B$2:$B$5657,0),9)</f>
        <v>Diamicton</v>
      </c>
      <c r="K1604" s="1"/>
    </row>
    <row r="1605" spans="7:11" x14ac:dyDescent="0.25">
      <c r="G1605" t="str">
        <v>Sand Clay Gravel W/Sandstone</v>
      </c>
      <c r="H1605" s="22" t="str" cm="1">
        <f t="array" ref="H1605">INDEX(Lithologies!$A$2:$M$5657,MATCH(G1605,Lithologies!$A$2:$A$5657&amp;" "&amp;Lithologies!$B$2:$B$5657,0),7)</f>
        <v>CHECK</v>
      </c>
      <c r="I1605" s="23" t="str" cm="1">
        <f t="array" ref="I1605">INDEX(Lithologies!$A$2:$M$5657,MATCH(G1605,Lithologies!$A$2:$A$5657&amp;" "&amp;Lithologies!$B$2:$B$5657,0),8)</f>
        <v>Diamicton</v>
      </c>
      <c r="J1605" s="27" t="str" cm="1">
        <f t="array" ref="J1605">INDEX(Lithologies!$A$2:$M$5657,MATCH(G1605,Lithologies!$A$2:$A$5657&amp;" "&amp;Lithologies!$B$2:$B$5657,0),9)</f>
        <v>Diamicton</v>
      </c>
      <c r="K1605" s="1"/>
    </row>
    <row r="1606" spans="7:11" x14ac:dyDescent="0.25">
      <c r="G1606" t="str">
        <v>Sand Clay Gravel W/Shale</v>
      </c>
      <c r="H1606" s="22" t="str" cm="1">
        <f t="array" ref="H1606">INDEX(Lithologies!$A$2:$M$5657,MATCH(G1606,Lithologies!$A$2:$A$5657&amp;" "&amp;Lithologies!$B$2:$B$5657,0),7)</f>
        <v>CHECK</v>
      </c>
      <c r="I1606" s="23" t="str" cm="1">
        <f t="array" ref="I1606">INDEX(Lithologies!$A$2:$M$5657,MATCH(G1606,Lithologies!$A$2:$A$5657&amp;" "&amp;Lithologies!$B$2:$B$5657,0),8)</f>
        <v>Diamicton</v>
      </c>
      <c r="J1606" s="27" t="str" cm="1">
        <f t="array" ref="J1606">INDEX(Lithologies!$A$2:$M$5657,MATCH(G1606,Lithologies!$A$2:$A$5657&amp;" "&amp;Lithologies!$B$2:$B$5657,0),9)</f>
        <v>Diamicton</v>
      </c>
      <c r="K1606" s="1"/>
    </row>
    <row r="1607" spans="7:11" x14ac:dyDescent="0.25">
      <c r="G1607" t="str">
        <v>Sand Clay Gravel W/Silt</v>
      </c>
      <c r="H1607" s="22" t="str" cm="1">
        <f t="array" ref="H1607">INDEX(Lithologies!$A$2:$M$5657,MATCH(G1607,Lithologies!$A$2:$A$5657&amp;" "&amp;Lithologies!$B$2:$B$5657,0),7)</f>
        <v>CHECK</v>
      </c>
      <c r="I1607" s="23" t="str" cm="1">
        <f t="array" ref="I1607">INDEX(Lithologies!$A$2:$M$5657,MATCH(G1607,Lithologies!$A$2:$A$5657&amp;" "&amp;Lithologies!$B$2:$B$5657,0),8)</f>
        <v>Diamicton</v>
      </c>
      <c r="J1607" s="27" t="str" cm="1">
        <f t="array" ref="J1607">INDEX(Lithologies!$A$2:$M$5657,MATCH(G1607,Lithologies!$A$2:$A$5657&amp;" "&amp;Lithologies!$B$2:$B$5657,0),9)</f>
        <v>Diamicton</v>
      </c>
      <c r="K1607" s="1"/>
    </row>
    <row r="1608" spans="7:11" x14ac:dyDescent="0.25">
      <c r="G1608" t="str">
        <v>Sand Clay Gravel W/Stones</v>
      </c>
      <c r="H1608" s="22" t="str" cm="1">
        <f t="array" ref="H1608">INDEX(Lithologies!$A$2:$M$5657,MATCH(G1608,Lithologies!$A$2:$A$5657&amp;" "&amp;Lithologies!$B$2:$B$5657,0),7)</f>
        <v>CHECK</v>
      </c>
      <c r="I1608" s="23" t="str" cm="1">
        <f t="array" ref="I1608">INDEX(Lithologies!$A$2:$M$5657,MATCH(G1608,Lithologies!$A$2:$A$5657&amp;" "&amp;Lithologies!$B$2:$B$5657,0),8)</f>
        <v>Diamicton</v>
      </c>
      <c r="J1608" s="27" t="str" cm="1">
        <f t="array" ref="J1608">INDEX(Lithologies!$A$2:$M$5657,MATCH(G1608,Lithologies!$A$2:$A$5657&amp;" "&amp;Lithologies!$B$2:$B$5657,0),9)</f>
        <v>Diamicton</v>
      </c>
      <c r="K1608" s="1"/>
    </row>
    <row r="1609" spans="7:11" x14ac:dyDescent="0.25">
      <c r="G1609" t="str">
        <v>Sand Clay Gravel Water Bearing</v>
      </c>
      <c r="H1609" s="22" t="str" cm="1">
        <f t="array" ref="H1609">INDEX(Lithologies!$A$2:$M$5657,MATCH(G1609,Lithologies!$A$2:$A$5657&amp;" "&amp;Lithologies!$B$2:$B$5657,0),7)</f>
        <v>CHECK</v>
      </c>
      <c r="I1609" s="23" t="str" cm="1">
        <f t="array" ref="I1609">INDEX(Lithologies!$A$2:$M$5657,MATCH(G1609,Lithologies!$A$2:$A$5657&amp;" "&amp;Lithologies!$B$2:$B$5657,0),8)</f>
        <v>Diamicton</v>
      </c>
      <c r="J1609" s="27" t="str" cm="1">
        <f t="array" ref="J1609">INDEX(Lithologies!$A$2:$M$5657,MATCH(G1609,Lithologies!$A$2:$A$5657&amp;" "&amp;Lithologies!$B$2:$B$5657,0),9)</f>
        <v>Diamicton</v>
      </c>
      <c r="K1609" s="1"/>
    </row>
    <row r="1610" spans="7:11" x14ac:dyDescent="0.25">
      <c r="G1610" t="str">
        <v>Sand Clay Gravel Wet/Moist</v>
      </c>
      <c r="H1610" s="22" t="str" cm="1">
        <f t="array" ref="H1610">INDEX(Lithologies!$A$2:$M$5657,MATCH(G1610,Lithologies!$A$2:$A$5657&amp;" "&amp;Lithologies!$B$2:$B$5657,0),7)</f>
        <v>CHECK</v>
      </c>
      <c r="I1610" s="23" t="str" cm="1">
        <f t="array" ref="I1610">INDEX(Lithologies!$A$2:$M$5657,MATCH(G1610,Lithologies!$A$2:$A$5657&amp;" "&amp;Lithologies!$B$2:$B$5657,0),8)</f>
        <v>Diamicton</v>
      </c>
      <c r="J1610" s="27" t="str" cm="1">
        <f t="array" ref="J1610">INDEX(Lithologies!$A$2:$M$5657,MATCH(G1610,Lithologies!$A$2:$A$5657&amp;" "&amp;Lithologies!$B$2:$B$5657,0),9)</f>
        <v>Diamicton</v>
      </c>
      <c r="K1610" s="1"/>
    </row>
    <row r="1611" spans="7:11" x14ac:dyDescent="0.25">
      <c r="G1611" t="str">
        <v>Sand Clay Gravel Wood</v>
      </c>
      <c r="H1611" s="22" t="str" cm="1">
        <f t="array" ref="H1611">INDEX(Lithologies!$A$2:$M$5657,MATCH(G1611,Lithologies!$A$2:$A$5657&amp;" "&amp;Lithologies!$B$2:$B$5657,0),7)</f>
        <v>CHECK</v>
      </c>
      <c r="I1611" s="23" t="str" cm="1">
        <f t="array" ref="I1611">INDEX(Lithologies!$A$2:$M$5657,MATCH(G1611,Lithologies!$A$2:$A$5657&amp;" "&amp;Lithologies!$B$2:$B$5657,0),8)</f>
        <v>Diamicton</v>
      </c>
      <c r="J1611" s="27" t="str" cm="1">
        <f t="array" ref="J1611">INDEX(Lithologies!$A$2:$M$5657,MATCH(G1611,Lithologies!$A$2:$A$5657&amp;" "&amp;Lithologies!$B$2:$B$5657,0),9)</f>
        <v>Diamicton</v>
      </c>
      <c r="K1611" s="1"/>
    </row>
    <row r="1612" spans="7:11" x14ac:dyDescent="0.25">
      <c r="G1612" t="str">
        <v>Sand Clay Silt Cemented</v>
      </c>
      <c r="H1612" s="22" t="str" cm="1">
        <f t="array" ref="H1612">INDEX(Lithologies!$A$2:$M$5657,MATCH(G1612,Lithologies!$A$2:$A$5657&amp;" "&amp;Lithologies!$B$2:$B$5657,0),7)</f>
        <v>CHECK</v>
      </c>
      <c r="I1612" s="23" t="str" cm="1">
        <f t="array" ref="I1612">INDEX(Lithologies!$A$2:$M$5657,MATCH(G1612,Lithologies!$A$2:$A$5657&amp;" "&amp;Lithologies!$B$2:$B$5657,0),8)</f>
        <v>Clay &amp; Sand</v>
      </c>
      <c r="J1612" s="27" t="str" cm="1">
        <f t="array" ref="J1612">INDEX(Lithologies!$A$2:$M$5657,MATCH(G1612,Lithologies!$A$2:$A$5657&amp;" "&amp;Lithologies!$B$2:$B$5657,0),9)</f>
        <v>Clay &amp; Sand</v>
      </c>
      <c r="K1612" s="1"/>
    </row>
    <row r="1613" spans="7:11" x14ac:dyDescent="0.25">
      <c r="G1613" t="str">
        <v>Sand Clay Silt Clayey</v>
      </c>
      <c r="H1613" s="22" t="str" cm="1">
        <f t="array" ref="H1613">INDEX(Lithologies!$A$2:$M$5657,MATCH(G1613,Lithologies!$A$2:$A$5657&amp;" "&amp;Lithologies!$B$2:$B$5657,0),7)</f>
        <v>CHECK</v>
      </c>
      <c r="I1613" s="23" t="str" cm="1">
        <f t="array" ref="I1613">INDEX(Lithologies!$A$2:$M$5657,MATCH(G1613,Lithologies!$A$2:$A$5657&amp;" "&amp;Lithologies!$B$2:$B$5657,0),8)</f>
        <v>Clay &amp; Sand</v>
      </c>
      <c r="J1613" s="27" t="str" cm="1">
        <f t="array" ref="J1613">INDEX(Lithologies!$A$2:$M$5657,MATCH(G1613,Lithologies!$A$2:$A$5657&amp;" "&amp;Lithologies!$B$2:$B$5657,0),9)</f>
        <v>Clay &amp; Sand</v>
      </c>
      <c r="K1613" s="1"/>
    </row>
    <row r="1614" spans="7:11" x14ac:dyDescent="0.25">
      <c r="G1614" t="str">
        <v>Sand Clay Silt Coarse</v>
      </c>
      <c r="H1614" s="22" t="str" cm="1">
        <f t="array" ref="H1614">INDEX(Lithologies!$A$2:$M$5657,MATCH(G1614,Lithologies!$A$2:$A$5657&amp;" "&amp;Lithologies!$B$2:$B$5657,0),7)</f>
        <v>CHECK</v>
      </c>
      <c r="I1614" s="23" t="str" cm="1">
        <f t="array" ref="I1614">INDEX(Lithologies!$A$2:$M$5657,MATCH(G1614,Lithologies!$A$2:$A$5657&amp;" "&amp;Lithologies!$B$2:$B$5657,0),8)</f>
        <v>Clay &amp; Sand</v>
      </c>
      <c r="J1614" s="27" t="str" cm="1">
        <f t="array" ref="J1614">INDEX(Lithologies!$A$2:$M$5657,MATCH(G1614,Lithologies!$A$2:$A$5657&amp;" "&amp;Lithologies!$B$2:$B$5657,0),9)</f>
        <v>Clay &amp; Sand</v>
      </c>
      <c r="K1614" s="1"/>
    </row>
    <row r="1615" spans="7:11" x14ac:dyDescent="0.25">
      <c r="G1615" t="str">
        <v>Sand Clay Silt Dense</v>
      </c>
      <c r="H1615" s="22" t="str" cm="1">
        <f t="array" ref="H1615">INDEX(Lithologies!$A$2:$M$5657,MATCH(G1615,Lithologies!$A$2:$A$5657&amp;" "&amp;Lithologies!$B$2:$B$5657,0),7)</f>
        <v>CHECK</v>
      </c>
      <c r="I1615" s="23" t="str" cm="1">
        <f t="array" ref="I1615">INDEX(Lithologies!$A$2:$M$5657,MATCH(G1615,Lithologies!$A$2:$A$5657&amp;" "&amp;Lithologies!$B$2:$B$5657,0),8)</f>
        <v>Clay &amp; Sand</v>
      </c>
      <c r="J1615" s="27" t="str" cm="1">
        <f t="array" ref="J1615">INDEX(Lithologies!$A$2:$M$5657,MATCH(G1615,Lithologies!$A$2:$A$5657&amp;" "&amp;Lithologies!$B$2:$B$5657,0),9)</f>
        <v>Clay &amp; Sand</v>
      </c>
      <c r="K1615" s="1"/>
    </row>
    <row r="1616" spans="7:11" x14ac:dyDescent="0.25">
      <c r="G1616" t="str">
        <v>Sand Clay Silt Dry</v>
      </c>
      <c r="H1616" s="22" t="str" cm="1">
        <f t="array" ref="H1616">INDEX(Lithologies!$A$2:$M$5657,MATCH(G1616,Lithologies!$A$2:$A$5657&amp;" "&amp;Lithologies!$B$2:$B$5657,0),7)</f>
        <v>CHECK</v>
      </c>
      <c r="I1616" s="23" t="str" cm="1">
        <f t="array" ref="I1616">INDEX(Lithologies!$A$2:$M$5657,MATCH(G1616,Lithologies!$A$2:$A$5657&amp;" "&amp;Lithologies!$B$2:$B$5657,0),8)</f>
        <v>Clay &amp; Sand</v>
      </c>
      <c r="J1616" s="27" t="str" cm="1">
        <f t="array" ref="J1616">INDEX(Lithologies!$A$2:$M$5657,MATCH(G1616,Lithologies!$A$2:$A$5657&amp;" "&amp;Lithologies!$B$2:$B$5657,0),9)</f>
        <v>Clay &amp; Sand</v>
      </c>
      <c r="K1616" s="1"/>
    </row>
    <row r="1617" spans="7:11" x14ac:dyDescent="0.25">
      <c r="G1617" t="str">
        <v>Sand Clay Silt Fill</v>
      </c>
      <c r="H1617" s="22" t="str" cm="1">
        <f t="array" ref="H1617">INDEX(Lithologies!$A$2:$M$5657,MATCH(G1617,Lithologies!$A$2:$A$5657&amp;" "&amp;Lithologies!$B$2:$B$5657,0),7)</f>
        <v>CHECK</v>
      </c>
      <c r="I1617" s="23" t="str" cm="1">
        <f t="array" ref="I1617">INDEX(Lithologies!$A$2:$M$5657,MATCH(G1617,Lithologies!$A$2:$A$5657&amp;" "&amp;Lithologies!$B$2:$B$5657,0),8)</f>
        <v>Unknown or No Record</v>
      </c>
      <c r="J1617" s="27" t="str" cm="1">
        <f t="array" ref="J1617">INDEX(Lithologies!$A$2:$M$5657,MATCH(G1617,Lithologies!$A$2:$A$5657&amp;" "&amp;Lithologies!$B$2:$B$5657,0),9)</f>
        <v>Unknown or No Record</v>
      </c>
      <c r="K1617" s="1"/>
    </row>
    <row r="1618" spans="7:11" x14ac:dyDescent="0.25">
      <c r="G1618" t="str">
        <v>Sand Clay Silt Fine</v>
      </c>
      <c r="H1618" s="22" t="str" cm="1">
        <f t="array" ref="H1618">INDEX(Lithologies!$A$2:$M$5657,MATCH(G1618,Lithologies!$A$2:$A$5657&amp;" "&amp;Lithologies!$B$2:$B$5657,0),7)</f>
        <v>CHECK</v>
      </c>
      <c r="I1618" s="23" t="str" cm="1">
        <f t="array" ref="I1618">INDEX(Lithologies!$A$2:$M$5657,MATCH(G1618,Lithologies!$A$2:$A$5657&amp;" "&amp;Lithologies!$B$2:$B$5657,0),8)</f>
        <v>Clay &amp; Sand</v>
      </c>
      <c r="J1618" s="27" t="str" cm="1">
        <f t="array" ref="J1618">INDEX(Lithologies!$A$2:$M$5657,MATCH(G1618,Lithologies!$A$2:$A$5657&amp;" "&amp;Lithologies!$B$2:$B$5657,0),9)</f>
        <v>Clay &amp; Sand</v>
      </c>
      <c r="K1618" s="1"/>
    </row>
    <row r="1619" spans="7:11" x14ac:dyDescent="0.25">
      <c r="G1619" t="str">
        <v>Sand Clay Silt Fine To Coarse</v>
      </c>
      <c r="H1619" s="22" t="str" cm="1">
        <f t="array" ref="H1619">INDEX(Lithologies!$A$2:$M$5657,MATCH(G1619,Lithologies!$A$2:$A$5657&amp;" "&amp;Lithologies!$B$2:$B$5657,0),7)</f>
        <v>CHECK</v>
      </c>
      <c r="I1619" s="23" t="str" cm="1">
        <f t="array" ref="I1619">INDEX(Lithologies!$A$2:$M$5657,MATCH(G1619,Lithologies!$A$2:$A$5657&amp;" "&amp;Lithologies!$B$2:$B$5657,0),8)</f>
        <v>Clay &amp; Sand</v>
      </c>
      <c r="J1619" s="27" t="str" cm="1">
        <f t="array" ref="J1619">INDEX(Lithologies!$A$2:$M$5657,MATCH(G1619,Lithologies!$A$2:$A$5657&amp;" "&amp;Lithologies!$B$2:$B$5657,0),9)</f>
        <v>Clay &amp; Sand</v>
      </c>
      <c r="K1619" s="1"/>
    </row>
    <row r="1620" spans="7:11" x14ac:dyDescent="0.25">
      <c r="G1620" t="str">
        <v>Sand Clay Silt Fine To Medium</v>
      </c>
      <c r="H1620" s="22" t="str" cm="1">
        <f t="array" ref="H1620">INDEX(Lithologies!$A$2:$M$5657,MATCH(G1620,Lithologies!$A$2:$A$5657&amp;" "&amp;Lithologies!$B$2:$B$5657,0),7)</f>
        <v>CHECK</v>
      </c>
      <c r="I1620" s="23" t="str" cm="1">
        <f t="array" ref="I1620">INDEX(Lithologies!$A$2:$M$5657,MATCH(G1620,Lithologies!$A$2:$A$5657&amp;" "&amp;Lithologies!$B$2:$B$5657,0),8)</f>
        <v>Clay &amp; Sand</v>
      </c>
      <c r="J1620" s="27" t="str" cm="1">
        <f t="array" ref="J1620">INDEX(Lithologies!$A$2:$M$5657,MATCH(G1620,Lithologies!$A$2:$A$5657&amp;" "&amp;Lithologies!$B$2:$B$5657,0),9)</f>
        <v>Clay &amp; Sand</v>
      </c>
      <c r="K1620" s="1"/>
    </row>
    <row r="1621" spans="7:11" x14ac:dyDescent="0.25">
      <c r="G1621" t="str">
        <v>Sand Clay Silt Firm</v>
      </c>
      <c r="H1621" s="22" t="str" cm="1">
        <f t="array" ref="H1621">INDEX(Lithologies!$A$2:$M$5657,MATCH(G1621,Lithologies!$A$2:$A$5657&amp;" "&amp;Lithologies!$B$2:$B$5657,0),7)</f>
        <v>CHECK</v>
      </c>
      <c r="I1621" s="23" t="str" cm="1">
        <f t="array" ref="I1621">INDEX(Lithologies!$A$2:$M$5657,MATCH(G1621,Lithologies!$A$2:$A$5657&amp;" "&amp;Lithologies!$B$2:$B$5657,0),8)</f>
        <v>Clay &amp; Sand</v>
      </c>
      <c r="J1621" s="27" t="str" cm="1">
        <f t="array" ref="J1621">INDEX(Lithologies!$A$2:$M$5657,MATCH(G1621,Lithologies!$A$2:$A$5657&amp;" "&amp;Lithologies!$B$2:$B$5657,0),9)</f>
        <v>Clay &amp; Sand</v>
      </c>
      <c r="K1621" s="1"/>
    </row>
    <row r="1622" spans="7:11" x14ac:dyDescent="0.25">
      <c r="G1622" t="str">
        <v>Sand Clay Silt Gravely</v>
      </c>
      <c r="H1622" s="22" t="str" cm="1">
        <f t="array" ref="H1622">INDEX(Lithologies!$A$2:$M$5657,MATCH(G1622,Lithologies!$A$2:$A$5657&amp;" "&amp;Lithologies!$B$2:$B$5657,0),7)</f>
        <v>CHECK</v>
      </c>
      <c r="I1622" s="23" t="str" cm="1">
        <f t="array" ref="I1622">INDEX(Lithologies!$A$2:$M$5657,MATCH(G1622,Lithologies!$A$2:$A$5657&amp;" "&amp;Lithologies!$B$2:$B$5657,0),8)</f>
        <v>Diamicton</v>
      </c>
      <c r="J1622" s="27" t="str" cm="1">
        <f t="array" ref="J1622">INDEX(Lithologies!$A$2:$M$5657,MATCH(G1622,Lithologies!$A$2:$A$5657&amp;" "&amp;Lithologies!$B$2:$B$5657,0),9)</f>
        <v>Diamicton</v>
      </c>
      <c r="K1622" s="1"/>
    </row>
    <row r="1623" spans="7:11" x14ac:dyDescent="0.25">
      <c r="G1623" t="str">
        <v>Sand Clay Silt Gummy</v>
      </c>
      <c r="H1623" s="22" t="str" cm="1">
        <f t="array" ref="H1623">INDEX(Lithologies!$A$2:$M$5657,MATCH(G1623,Lithologies!$A$2:$A$5657&amp;" "&amp;Lithologies!$B$2:$B$5657,0),7)</f>
        <v>CHECK</v>
      </c>
      <c r="I1623" s="23" t="str" cm="1">
        <f t="array" ref="I1623">INDEX(Lithologies!$A$2:$M$5657,MATCH(G1623,Lithologies!$A$2:$A$5657&amp;" "&amp;Lithologies!$B$2:$B$5657,0),8)</f>
        <v>Clay &amp; Sand</v>
      </c>
      <c r="J1623" s="27" t="str" cm="1">
        <f t="array" ref="J1623">INDEX(Lithologies!$A$2:$M$5657,MATCH(G1623,Lithologies!$A$2:$A$5657&amp;" "&amp;Lithologies!$B$2:$B$5657,0),9)</f>
        <v>Clay &amp; Sand</v>
      </c>
      <c r="K1623" s="1"/>
    </row>
    <row r="1624" spans="7:11" x14ac:dyDescent="0.25">
      <c r="G1624" t="str">
        <v>Sand Clay Silt Hard</v>
      </c>
      <c r="H1624" s="22" t="str" cm="1">
        <f t="array" ref="H1624">INDEX(Lithologies!$A$2:$M$5657,MATCH(G1624,Lithologies!$A$2:$A$5657&amp;" "&amp;Lithologies!$B$2:$B$5657,0),7)</f>
        <v>CHECK</v>
      </c>
      <c r="I1624" s="23" t="str" cm="1">
        <f t="array" ref="I1624">INDEX(Lithologies!$A$2:$M$5657,MATCH(G1624,Lithologies!$A$2:$A$5657&amp;" "&amp;Lithologies!$B$2:$B$5657,0),8)</f>
        <v>Clay &amp; Sand</v>
      </c>
      <c r="J1624" s="27" t="str" cm="1">
        <f t="array" ref="J1624">INDEX(Lithologies!$A$2:$M$5657,MATCH(G1624,Lithologies!$A$2:$A$5657&amp;" "&amp;Lithologies!$B$2:$B$5657,0),9)</f>
        <v>Clay &amp; Sand</v>
      </c>
      <c r="K1624" s="1"/>
    </row>
    <row r="1625" spans="7:11" x14ac:dyDescent="0.25">
      <c r="G1625" t="str">
        <v>Sand Clay Silt Layered</v>
      </c>
      <c r="H1625" s="22" t="str" cm="1">
        <f t="array" ref="H1625">INDEX(Lithologies!$A$2:$M$5657,MATCH(G1625,Lithologies!$A$2:$A$5657&amp;" "&amp;Lithologies!$B$2:$B$5657,0),7)</f>
        <v>CHECK</v>
      </c>
      <c r="I1625" s="23" t="str" cm="1">
        <f t="array" ref="I1625">INDEX(Lithologies!$A$2:$M$5657,MATCH(G1625,Lithologies!$A$2:$A$5657&amp;" "&amp;Lithologies!$B$2:$B$5657,0),8)</f>
        <v>Clay &amp; Sand</v>
      </c>
      <c r="J1625" s="27" t="str" cm="1">
        <f t="array" ref="J1625">INDEX(Lithologies!$A$2:$M$5657,MATCH(G1625,Lithologies!$A$2:$A$5657&amp;" "&amp;Lithologies!$B$2:$B$5657,0),9)</f>
        <v>Clay &amp; Sand</v>
      </c>
      <c r="K1625" s="1"/>
    </row>
    <row r="1626" spans="7:11" x14ac:dyDescent="0.25">
      <c r="G1626" t="str">
        <v>Sand Clay Silt Medium</v>
      </c>
      <c r="H1626" s="22" t="str" cm="1">
        <f t="array" ref="H1626">INDEX(Lithologies!$A$2:$M$5657,MATCH(G1626,Lithologies!$A$2:$A$5657&amp;" "&amp;Lithologies!$B$2:$B$5657,0),7)</f>
        <v>CHECK</v>
      </c>
      <c r="I1626" s="23" t="str" cm="1">
        <f t="array" ref="I1626">INDEX(Lithologies!$A$2:$M$5657,MATCH(G1626,Lithologies!$A$2:$A$5657&amp;" "&amp;Lithologies!$B$2:$B$5657,0),8)</f>
        <v>Clay &amp; Sand</v>
      </c>
      <c r="J1626" s="27" t="str" cm="1">
        <f t="array" ref="J1626">INDEX(Lithologies!$A$2:$M$5657,MATCH(G1626,Lithologies!$A$2:$A$5657&amp;" "&amp;Lithologies!$B$2:$B$5657,0),9)</f>
        <v>Clay &amp; Sand</v>
      </c>
      <c r="K1626" s="1"/>
    </row>
    <row r="1627" spans="7:11" x14ac:dyDescent="0.25">
      <c r="G1627" t="str">
        <v>Sand Clay Silt Medium To Coarse</v>
      </c>
      <c r="H1627" s="22" t="str" cm="1">
        <f t="array" ref="H1627">INDEX(Lithologies!$A$2:$M$5657,MATCH(G1627,Lithologies!$A$2:$A$5657&amp;" "&amp;Lithologies!$B$2:$B$5657,0),7)</f>
        <v>CHECK</v>
      </c>
      <c r="I1627" s="23" t="str" cm="1">
        <f t="array" ref="I1627">INDEX(Lithologies!$A$2:$M$5657,MATCH(G1627,Lithologies!$A$2:$A$5657&amp;" "&amp;Lithologies!$B$2:$B$5657,0),8)</f>
        <v>Clay &amp; Sand</v>
      </c>
      <c r="J1627" s="27" t="str" cm="1">
        <f t="array" ref="J1627">INDEX(Lithologies!$A$2:$M$5657,MATCH(G1627,Lithologies!$A$2:$A$5657&amp;" "&amp;Lithologies!$B$2:$B$5657,0),9)</f>
        <v>Clay &amp; Sand</v>
      </c>
      <c r="K1627" s="1"/>
    </row>
    <row r="1628" spans="7:11" x14ac:dyDescent="0.25">
      <c r="G1628" t="str">
        <v>Sand Clay Silt Organic</v>
      </c>
      <c r="H1628" s="22" t="str" cm="1">
        <f t="array" ref="H1628">INDEX(Lithologies!$A$2:$M$5657,MATCH(G1628,Lithologies!$A$2:$A$5657&amp;" "&amp;Lithologies!$B$2:$B$5657,0),7)</f>
        <v>CHECK</v>
      </c>
      <c r="I1628" s="23" t="str" cm="1">
        <f t="array" ref="I1628">INDEX(Lithologies!$A$2:$M$5657,MATCH(G1628,Lithologies!$A$2:$A$5657&amp;" "&amp;Lithologies!$B$2:$B$5657,0),8)</f>
        <v>Clay &amp; Sand</v>
      </c>
      <c r="J1628" s="27" t="str" cm="1">
        <f t="array" ref="J1628">INDEX(Lithologies!$A$2:$M$5657,MATCH(G1628,Lithologies!$A$2:$A$5657&amp;" "&amp;Lithologies!$B$2:$B$5657,0),9)</f>
        <v>Clay &amp; Sand</v>
      </c>
      <c r="K1628" s="1"/>
    </row>
    <row r="1629" spans="7:11" x14ac:dyDescent="0.25">
      <c r="G1629" t="str">
        <v>Sand Clay Silt Sandy</v>
      </c>
      <c r="H1629" s="22" t="str" cm="1">
        <f t="array" ref="H1629">INDEX(Lithologies!$A$2:$M$5657,MATCH(G1629,Lithologies!$A$2:$A$5657&amp;" "&amp;Lithologies!$B$2:$B$5657,0),7)</f>
        <v>CHECK</v>
      </c>
      <c r="I1629" s="23" t="str" cm="1">
        <f t="array" ref="I1629">INDEX(Lithologies!$A$2:$M$5657,MATCH(G1629,Lithologies!$A$2:$A$5657&amp;" "&amp;Lithologies!$B$2:$B$5657,0),8)</f>
        <v>Clay &amp; Sand</v>
      </c>
      <c r="J1629" s="27" t="str" cm="1">
        <f t="array" ref="J1629">INDEX(Lithologies!$A$2:$M$5657,MATCH(G1629,Lithologies!$A$2:$A$5657&amp;" "&amp;Lithologies!$B$2:$B$5657,0),9)</f>
        <v>Clay &amp; Sand</v>
      </c>
      <c r="K1629" s="1"/>
    </row>
    <row r="1630" spans="7:11" x14ac:dyDescent="0.25">
      <c r="G1630" t="str">
        <v>Sand Clay Silt Silty</v>
      </c>
      <c r="H1630" s="22" t="str" cm="1">
        <f t="array" ref="H1630">INDEX(Lithologies!$A$2:$M$5657,MATCH(G1630,Lithologies!$A$2:$A$5657&amp;" "&amp;Lithologies!$B$2:$B$5657,0),7)</f>
        <v>CHECK</v>
      </c>
      <c r="I1630" s="23" t="str" cm="1">
        <f t="array" ref="I1630">INDEX(Lithologies!$A$2:$M$5657,MATCH(G1630,Lithologies!$A$2:$A$5657&amp;" "&amp;Lithologies!$B$2:$B$5657,0),8)</f>
        <v>Clay &amp; Sand</v>
      </c>
      <c r="J1630" s="27" t="str" cm="1">
        <f t="array" ref="J1630">INDEX(Lithologies!$A$2:$M$5657,MATCH(G1630,Lithologies!$A$2:$A$5657&amp;" "&amp;Lithologies!$B$2:$B$5657,0),9)</f>
        <v>Clay &amp; Sand</v>
      </c>
      <c r="K1630" s="1"/>
    </row>
    <row r="1631" spans="7:11" x14ac:dyDescent="0.25">
      <c r="G1631" t="str">
        <v>Sand Clay Silt Soft</v>
      </c>
      <c r="H1631" s="22" t="str" cm="1">
        <f t="array" ref="H1631">INDEX(Lithologies!$A$2:$M$5657,MATCH(G1631,Lithologies!$A$2:$A$5657&amp;" "&amp;Lithologies!$B$2:$B$5657,0),7)</f>
        <v>CHECK</v>
      </c>
      <c r="I1631" s="23" t="str" cm="1">
        <f t="array" ref="I1631">INDEX(Lithologies!$A$2:$M$5657,MATCH(G1631,Lithologies!$A$2:$A$5657&amp;" "&amp;Lithologies!$B$2:$B$5657,0),8)</f>
        <v>Clay &amp; Sand</v>
      </c>
      <c r="J1631" s="27" t="str" cm="1">
        <f t="array" ref="J1631">INDEX(Lithologies!$A$2:$M$5657,MATCH(G1631,Lithologies!$A$2:$A$5657&amp;" "&amp;Lithologies!$B$2:$B$5657,0),9)</f>
        <v>Clay &amp; Sand</v>
      </c>
      <c r="K1631" s="1"/>
    </row>
    <row r="1632" spans="7:11" x14ac:dyDescent="0.25">
      <c r="G1632" t="str">
        <v>Sand Clay Silt Sticky</v>
      </c>
      <c r="H1632" s="22" t="str" cm="1">
        <f t="array" ref="H1632">INDEX(Lithologies!$A$2:$M$5657,MATCH(G1632,Lithologies!$A$2:$A$5657&amp;" "&amp;Lithologies!$B$2:$B$5657,0),7)</f>
        <v>CHECK</v>
      </c>
      <c r="I1632" s="23" t="str" cm="1">
        <f t="array" ref="I1632">INDEX(Lithologies!$A$2:$M$5657,MATCH(G1632,Lithologies!$A$2:$A$5657&amp;" "&amp;Lithologies!$B$2:$B$5657,0),8)</f>
        <v>Clay &amp; Sand</v>
      </c>
      <c r="J1632" s="27" t="str" cm="1">
        <f t="array" ref="J1632">INDEX(Lithologies!$A$2:$M$5657,MATCH(G1632,Lithologies!$A$2:$A$5657&amp;" "&amp;Lithologies!$B$2:$B$5657,0),9)</f>
        <v>Clay &amp; Sand</v>
      </c>
      <c r="K1632" s="1"/>
    </row>
    <row r="1633" spans="7:11" x14ac:dyDescent="0.25">
      <c r="G1633" t="str">
        <v>Sand Clay Silt Stoney</v>
      </c>
      <c r="H1633" s="22" t="str" cm="1">
        <f t="array" ref="H1633">INDEX(Lithologies!$A$2:$M$5657,MATCH(G1633,Lithologies!$A$2:$A$5657&amp;" "&amp;Lithologies!$B$2:$B$5657,0),7)</f>
        <v>CHECK</v>
      </c>
      <c r="I1633" s="23" t="str" cm="1">
        <f t="array" ref="I1633">INDEX(Lithologies!$A$2:$M$5657,MATCH(G1633,Lithologies!$A$2:$A$5657&amp;" "&amp;Lithologies!$B$2:$B$5657,0),8)</f>
        <v>Diamicton</v>
      </c>
      <c r="J1633" s="27" t="str" cm="1">
        <f t="array" ref="J1633">INDEX(Lithologies!$A$2:$M$5657,MATCH(G1633,Lithologies!$A$2:$A$5657&amp;" "&amp;Lithologies!$B$2:$B$5657,0),9)</f>
        <v>Diamicton</v>
      </c>
      <c r="K1633" s="1"/>
    </row>
    <row r="1634" spans="7:11" x14ac:dyDescent="0.25">
      <c r="G1634" t="str">
        <v>Sand Clay Silt Very Fine</v>
      </c>
      <c r="H1634" s="22" t="str" cm="1">
        <f t="array" ref="H1634">INDEX(Lithologies!$A$2:$M$5657,MATCH(G1634,Lithologies!$A$2:$A$5657&amp;" "&amp;Lithologies!$B$2:$B$5657,0),7)</f>
        <v>CHECK</v>
      </c>
      <c r="I1634" s="23" t="str" cm="1">
        <f t="array" ref="I1634">INDEX(Lithologies!$A$2:$M$5657,MATCH(G1634,Lithologies!$A$2:$A$5657&amp;" "&amp;Lithologies!$B$2:$B$5657,0),8)</f>
        <v>Clay &amp; Sand</v>
      </c>
      <c r="J1634" s="27" t="str" cm="1">
        <f t="array" ref="J1634">INDEX(Lithologies!$A$2:$M$5657,MATCH(G1634,Lithologies!$A$2:$A$5657&amp;" "&amp;Lithologies!$B$2:$B$5657,0),9)</f>
        <v>Clay &amp; Sand</v>
      </c>
      <c r="K1634" s="1"/>
    </row>
    <row r="1635" spans="7:11" x14ac:dyDescent="0.25">
      <c r="G1635" t="str">
        <v>Sand Clay Silt Very Fine-Coarse</v>
      </c>
      <c r="H1635" s="22" t="str" cm="1">
        <f t="array" ref="H1635">INDEX(Lithologies!$A$2:$M$5657,MATCH(G1635,Lithologies!$A$2:$A$5657&amp;" "&amp;Lithologies!$B$2:$B$5657,0),7)</f>
        <v>CHECK</v>
      </c>
      <c r="I1635" s="23" t="str" cm="1">
        <f t="array" ref="I1635">INDEX(Lithologies!$A$2:$M$5657,MATCH(G1635,Lithologies!$A$2:$A$5657&amp;" "&amp;Lithologies!$B$2:$B$5657,0),8)</f>
        <v>Clay &amp; Sand</v>
      </c>
      <c r="J1635" s="27" t="str" cm="1">
        <f t="array" ref="J1635">INDEX(Lithologies!$A$2:$M$5657,MATCH(G1635,Lithologies!$A$2:$A$5657&amp;" "&amp;Lithologies!$B$2:$B$5657,0),9)</f>
        <v>Clay &amp; Sand</v>
      </c>
      <c r="K1635" s="1"/>
    </row>
    <row r="1636" spans="7:11" x14ac:dyDescent="0.25">
      <c r="G1636" t="str">
        <v>Sand Clay Silt Very Fine-Fine</v>
      </c>
      <c r="H1636" s="22" t="str" cm="1">
        <f t="array" ref="H1636">INDEX(Lithologies!$A$2:$M$5657,MATCH(G1636,Lithologies!$A$2:$A$5657&amp;" "&amp;Lithologies!$B$2:$B$5657,0),7)</f>
        <v>CHECK</v>
      </c>
      <c r="I1636" s="23" t="str" cm="1">
        <f t="array" ref="I1636">INDEX(Lithologies!$A$2:$M$5657,MATCH(G1636,Lithologies!$A$2:$A$5657&amp;" "&amp;Lithologies!$B$2:$B$5657,0),8)</f>
        <v>Clay &amp; Sand</v>
      </c>
      <c r="J1636" s="27" t="str" cm="1">
        <f t="array" ref="J1636">INDEX(Lithologies!$A$2:$M$5657,MATCH(G1636,Lithologies!$A$2:$A$5657&amp;" "&amp;Lithologies!$B$2:$B$5657,0),9)</f>
        <v>Clay &amp; Sand</v>
      </c>
      <c r="K1636" s="1"/>
    </row>
    <row r="1637" spans="7:11" x14ac:dyDescent="0.25">
      <c r="G1637" t="str">
        <v>Sand Clay Silt W/Boulders</v>
      </c>
      <c r="H1637" s="22" t="str" cm="1">
        <f t="array" ref="H1637">INDEX(Lithologies!$A$2:$M$5657,MATCH(G1637,Lithologies!$A$2:$A$5657&amp;" "&amp;Lithologies!$B$2:$B$5657,0),7)</f>
        <v>CHECK</v>
      </c>
      <c r="I1637" s="23" t="str" cm="1">
        <f t="array" ref="I1637">INDEX(Lithologies!$A$2:$M$5657,MATCH(G1637,Lithologies!$A$2:$A$5657&amp;" "&amp;Lithologies!$B$2:$B$5657,0),8)</f>
        <v>Diamicton</v>
      </c>
      <c r="J1637" s="27" t="str" cm="1">
        <f t="array" ref="J1637">INDEX(Lithologies!$A$2:$M$5657,MATCH(G1637,Lithologies!$A$2:$A$5657&amp;" "&amp;Lithologies!$B$2:$B$5657,0),9)</f>
        <v>Diamicton</v>
      </c>
      <c r="K1637" s="1"/>
    </row>
    <row r="1638" spans="7:11" x14ac:dyDescent="0.25">
      <c r="G1638" t="str">
        <v>Sand Clay Silt W/Clay</v>
      </c>
      <c r="H1638" s="22" t="str" cm="1">
        <f t="array" ref="H1638">INDEX(Lithologies!$A$2:$M$5657,MATCH(G1638,Lithologies!$A$2:$A$5657&amp;" "&amp;Lithologies!$B$2:$B$5657,0),7)</f>
        <v>CHECK</v>
      </c>
      <c r="I1638" s="23" t="str" cm="1">
        <f t="array" ref="I1638">INDEX(Lithologies!$A$2:$M$5657,MATCH(G1638,Lithologies!$A$2:$A$5657&amp;" "&amp;Lithologies!$B$2:$B$5657,0),8)</f>
        <v>Clay &amp; Sand</v>
      </c>
      <c r="J1638" s="27" t="str" cm="1">
        <f t="array" ref="J1638">INDEX(Lithologies!$A$2:$M$5657,MATCH(G1638,Lithologies!$A$2:$A$5657&amp;" "&amp;Lithologies!$B$2:$B$5657,0),9)</f>
        <v>Clay &amp; Sand</v>
      </c>
      <c r="K1638" s="1"/>
    </row>
    <row r="1639" spans="7:11" x14ac:dyDescent="0.25">
      <c r="G1639" t="str">
        <v>Sand Clay Silt W/Gravel</v>
      </c>
      <c r="H1639" s="22" t="str" cm="1">
        <f t="array" ref="H1639">INDEX(Lithologies!$A$2:$M$5657,MATCH(G1639,Lithologies!$A$2:$A$5657&amp;" "&amp;Lithologies!$B$2:$B$5657,0),7)</f>
        <v>CHECK</v>
      </c>
      <c r="I1639" s="23" t="str" cm="1">
        <f t="array" ref="I1639">INDEX(Lithologies!$A$2:$M$5657,MATCH(G1639,Lithologies!$A$2:$A$5657&amp;" "&amp;Lithologies!$B$2:$B$5657,0),8)</f>
        <v>Diamicton</v>
      </c>
      <c r="J1639" s="27" t="str" cm="1">
        <f t="array" ref="J1639">INDEX(Lithologies!$A$2:$M$5657,MATCH(G1639,Lithologies!$A$2:$A$5657&amp;" "&amp;Lithologies!$B$2:$B$5657,0),9)</f>
        <v>Diamicton</v>
      </c>
      <c r="K1639" s="1"/>
    </row>
    <row r="1640" spans="7:11" x14ac:dyDescent="0.25">
      <c r="G1640" t="str">
        <v>Sand Clay Silt W/Sand</v>
      </c>
      <c r="H1640" s="22" t="str" cm="1">
        <f t="array" ref="H1640">INDEX(Lithologies!$A$2:$M$5657,MATCH(G1640,Lithologies!$A$2:$A$5657&amp;" "&amp;Lithologies!$B$2:$B$5657,0),7)</f>
        <v>CHECK</v>
      </c>
      <c r="I1640" s="23" t="str" cm="1">
        <f t="array" ref="I1640">INDEX(Lithologies!$A$2:$M$5657,MATCH(G1640,Lithologies!$A$2:$A$5657&amp;" "&amp;Lithologies!$B$2:$B$5657,0),8)</f>
        <v>Clay &amp; Sand</v>
      </c>
      <c r="J1640" s="27" t="str" cm="1">
        <f t="array" ref="J1640">INDEX(Lithologies!$A$2:$M$5657,MATCH(G1640,Lithologies!$A$2:$A$5657&amp;" "&amp;Lithologies!$B$2:$B$5657,0),9)</f>
        <v>Clay &amp; Sand</v>
      </c>
      <c r="K1640" s="1"/>
    </row>
    <row r="1641" spans="7:11" x14ac:dyDescent="0.25">
      <c r="G1641" t="str">
        <v>Sand Clay Silt W/Sandstone</v>
      </c>
      <c r="H1641" s="22" t="str" cm="1">
        <f t="array" ref="H1641">INDEX(Lithologies!$A$2:$M$5657,MATCH(G1641,Lithologies!$A$2:$A$5657&amp;" "&amp;Lithologies!$B$2:$B$5657,0),7)</f>
        <v>CHECK</v>
      </c>
      <c r="I1641" s="23" t="str" cm="1">
        <f t="array" ref="I1641">INDEX(Lithologies!$A$2:$M$5657,MATCH(G1641,Lithologies!$A$2:$A$5657&amp;" "&amp;Lithologies!$B$2:$B$5657,0),8)</f>
        <v>Diamicton</v>
      </c>
      <c r="J1641" s="27" t="str" cm="1">
        <f t="array" ref="J1641">INDEX(Lithologies!$A$2:$M$5657,MATCH(G1641,Lithologies!$A$2:$A$5657&amp;" "&amp;Lithologies!$B$2:$B$5657,0),9)</f>
        <v>Diamicton</v>
      </c>
      <c r="K1641" s="1"/>
    </row>
    <row r="1642" spans="7:11" x14ac:dyDescent="0.25">
      <c r="G1642" t="str">
        <v>Sand Clay Silt W/Silt</v>
      </c>
      <c r="H1642" s="22" t="str" cm="1">
        <f t="array" ref="H1642">INDEX(Lithologies!$A$2:$M$5657,MATCH(G1642,Lithologies!$A$2:$A$5657&amp;" "&amp;Lithologies!$B$2:$B$5657,0),7)</f>
        <v>CHECK</v>
      </c>
      <c r="I1642" s="23" t="str" cm="1">
        <f t="array" ref="I1642">INDEX(Lithologies!$A$2:$M$5657,MATCH(G1642,Lithologies!$A$2:$A$5657&amp;" "&amp;Lithologies!$B$2:$B$5657,0),8)</f>
        <v>Clay &amp; Sand</v>
      </c>
      <c r="J1642" s="27" t="str" cm="1">
        <f t="array" ref="J1642">INDEX(Lithologies!$A$2:$M$5657,MATCH(G1642,Lithologies!$A$2:$A$5657&amp;" "&amp;Lithologies!$B$2:$B$5657,0),9)</f>
        <v>Clay &amp; Sand</v>
      </c>
      <c r="K1642" s="1"/>
    </row>
    <row r="1643" spans="7:11" x14ac:dyDescent="0.25">
      <c r="G1643" t="str">
        <v>Sand Clay Silt W/Stones</v>
      </c>
      <c r="H1643" s="22" t="str" cm="1">
        <f t="array" ref="H1643">INDEX(Lithologies!$A$2:$M$5657,MATCH(G1643,Lithologies!$A$2:$A$5657&amp;" "&amp;Lithologies!$B$2:$B$5657,0),7)</f>
        <v>CHECK</v>
      </c>
      <c r="I1643" s="23" t="str" cm="1">
        <f t="array" ref="I1643">INDEX(Lithologies!$A$2:$M$5657,MATCH(G1643,Lithologies!$A$2:$A$5657&amp;" "&amp;Lithologies!$B$2:$B$5657,0),8)</f>
        <v>Diamicton</v>
      </c>
      <c r="J1643" s="27" t="str" cm="1">
        <f t="array" ref="J1643">INDEX(Lithologies!$A$2:$M$5657,MATCH(G1643,Lithologies!$A$2:$A$5657&amp;" "&amp;Lithologies!$B$2:$B$5657,0),9)</f>
        <v>Diamicton</v>
      </c>
      <c r="K1643" s="1"/>
    </row>
    <row r="1644" spans="7:11" x14ac:dyDescent="0.25">
      <c r="G1644" t="str">
        <v>Sand Clay Silt Water Bearing</v>
      </c>
      <c r="H1644" s="22" t="str" cm="1">
        <f t="array" ref="H1644">INDEX(Lithologies!$A$2:$M$5657,MATCH(G1644,Lithologies!$A$2:$A$5657&amp;" "&amp;Lithologies!$B$2:$B$5657,0),7)</f>
        <v>CHECK</v>
      </c>
      <c r="I1644" s="23" t="str" cm="1">
        <f t="array" ref="I1644">INDEX(Lithologies!$A$2:$M$5657,MATCH(G1644,Lithologies!$A$2:$A$5657&amp;" "&amp;Lithologies!$B$2:$B$5657,0),8)</f>
        <v>Clay &amp; Sand</v>
      </c>
      <c r="J1644" s="27" t="str" cm="1">
        <f t="array" ref="J1644">INDEX(Lithologies!$A$2:$M$5657,MATCH(G1644,Lithologies!$A$2:$A$5657&amp;" "&amp;Lithologies!$B$2:$B$5657,0),9)</f>
        <v>Clay &amp; Sand</v>
      </c>
      <c r="K1644" s="1"/>
    </row>
    <row r="1645" spans="7:11" x14ac:dyDescent="0.25">
      <c r="G1645" t="str">
        <v>Sand Clay Silt Wet/Moist</v>
      </c>
      <c r="H1645" s="22" t="str" cm="1">
        <f t="array" ref="H1645">INDEX(Lithologies!$A$2:$M$5657,MATCH(G1645,Lithologies!$A$2:$A$5657&amp;" "&amp;Lithologies!$B$2:$B$5657,0),7)</f>
        <v>CHECK</v>
      </c>
      <c r="I1645" s="23" t="str" cm="1">
        <f t="array" ref="I1645">INDEX(Lithologies!$A$2:$M$5657,MATCH(G1645,Lithologies!$A$2:$A$5657&amp;" "&amp;Lithologies!$B$2:$B$5657,0),8)</f>
        <v>Clay &amp; Sand</v>
      </c>
      <c r="J1645" s="27" t="str" cm="1">
        <f t="array" ref="J1645">INDEX(Lithologies!$A$2:$M$5657,MATCH(G1645,Lithologies!$A$2:$A$5657&amp;" "&amp;Lithologies!$B$2:$B$5657,0),9)</f>
        <v>Clay &amp; Sand</v>
      </c>
      <c r="K1645" s="1"/>
    </row>
    <row r="1646" spans="7:11" x14ac:dyDescent="0.25">
      <c r="G1646" t="str">
        <v>Sand Clay Silt Wood</v>
      </c>
      <c r="H1646" s="22" t="str" cm="1">
        <f t="array" ref="H1646">INDEX(Lithologies!$A$2:$M$5657,MATCH(G1646,Lithologies!$A$2:$A$5657&amp;" "&amp;Lithologies!$B$2:$B$5657,0),7)</f>
        <v>CHECK</v>
      </c>
      <c r="I1646" s="23" t="str" cm="1">
        <f t="array" ref="I1646">INDEX(Lithologies!$A$2:$M$5657,MATCH(G1646,Lithologies!$A$2:$A$5657&amp;" "&amp;Lithologies!$B$2:$B$5657,0),8)</f>
        <v>Clay &amp; Sand</v>
      </c>
      <c r="J1646" s="27" t="str" cm="1">
        <f t="array" ref="J1646">INDEX(Lithologies!$A$2:$M$5657,MATCH(G1646,Lithologies!$A$2:$A$5657&amp;" "&amp;Lithologies!$B$2:$B$5657,0),9)</f>
        <v>Clay &amp; Sand</v>
      </c>
      <c r="K1646" s="1"/>
    </row>
    <row r="1647" spans="7:11" x14ac:dyDescent="0.25">
      <c r="G1647" t="str">
        <v>Sand Gravel Clay Broken</v>
      </c>
      <c r="H1647" s="22" t="str" cm="1">
        <f t="array" ref="H1647">INDEX(Lithologies!$A$2:$M$5657,MATCH(G1647,Lithologies!$A$2:$A$5657&amp;" "&amp;Lithologies!$B$2:$B$5657,0),7)</f>
        <v>CHECK</v>
      </c>
      <c r="I1647" s="23" t="str" cm="1">
        <f t="array" ref="I1647">INDEX(Lithologies!$A$2:$M$5657,MATCH(G1647,Lithologies!$A$2:$A$5657&amp;" "&amp;Lithologies!$B$2:$B$5657,0),8)</f>
        <v>Diamicton</v>
      </c>
      <c r="J1647" s="27" t="str" cm="1">
        <f t="array" ref="J1647">INDEX(Lithologies!$A$2:$M$5657,MATCH(G1647,Lithologies!$A$2:$A$5657&amp;" "&amp;Lithologies!$B$2:$B$5657,0),9)</f>
        <v>Diamicton</v>
      </c>
      <c r="K1647" s="1"/>
    </row>
    <row r="1648" spans="7:11" x14ac:dyDescent="0.25">
      <c r="G1648" t="str">
        <v>Sand Gravel Clay Very Fine-Fine</v>
      </c>
      <c r="H1648" s="22" t="str" cm="1">
        <f t="array" ref="H1648">INDEX(Lithologies!$A$2:$M$5657,MATCH(G1648,Lithologies!$A$2:$A$5657&amp;" "&amp;Lithologies!$B$2:$B$5657,0),7)</f>
        <v>CHECK</v>
      </c>
      <c r="I1648" s="23" t="str" cm="1">
        <f t="array" ref="I1648">INDEX(Lithologies!$A$2:$M$5657,MATCH(G1648,Lithologies!$A$2:$A$5657&amp;" "&amp;Lithologies!$B$2:$B$5657,0),8)</f>
        <v>Diamicton</v>
      </c>
      <c r="J1648" s="27" t="str" cm="1">
        <f t="array" ref="J1648">INDEX(Lithologies!$A$2:$M$5657,MATCH(G1648,Lithologies!$A$2:$A$5657&amp;" "&amp;Lithologies!$B$2:$B$5657,0),9)</f>
        <v>Diamicton</v>
      </c>
      <c r="K1648" s="1"/>
    </row>
    <row r="1649" spans="7:11" x14ac:dyDescent="0.25">
      <c r="G1649" t="str">
        <v xml:space="preserve">Sand Gravel Silt </v>
      </c>
      <c r="H1649" s="22" t="str" cm="1">
        <f t="array" ref="H1649">INDEX(Lithologies!$A$2:$M$5657,MATCH(G1649,Lithologies!$A$2:$A$5657&amp;" "&amp;Lithologies!$B$2:$B$5657,0),7)</f>
        <v>CHECK</v>
      </c>
      <c r="I1649" s="23" t="str" cm="1">
        <f t="array" ref="I1649">INDEX(Lithologies!$A$2:$M$5657,MATCH(G1649,Lithologies!$A$2:$A$5657&amp;" "&amp;Lithologies!$B$2:$B$5657,0),8)</f>
        <v>Sand &amp; Gravel</v>
      </c>
      <c r="J1649" s="27" t="str" cm="1">
        <f t="array" ref="J1649">INDEX(Lithologies!$A$2:$M$5657,MATCH(G1649,Lithologies!$A$2:$A$5657&amp;" "&amp;Lithologies!$B$2:$B$5657,0),9)</f>
        <v>Diamicton</v>
      </c>
      <c r="K1649" s="1"/>
    </row>
    <row r="1650" spans="7:11" x14ac:dyDescent="0.25">
      <c r="G1650" t="str">
        <v>Sand Gravel Silt Broken</v>
      </c>
      <c r="H1650" s="22" t="str" cm="1">
        <f t="array" ref="H1650">INDEX(Lithologies!$A$2:$M$5657,MATCH(G1650,Lithologies!$A$2:$A$5657&amp;" "&amp;Lithologies!$B$2:$B$5657,0),7)</f>
        <v>CHECK</v>
      </c>
      <c r="I1650" s="23" t="str" cm="1">
        <f t="array" ref="I1650">INDEX(Lithologies!$A$2:$M$5657,MATCH(G1650,Lithologies!$A$2:$A$5657&amp;" "&amp;Lithologies!$B$2:$B$5657,0),8)</f>
        <v>Sand &amp; Gravel</v>
      </c>
      <c r="J1650" s="27" t="str" cm="1">
        <f t="array" ref="J1650">INDEX(Lithologies!$A$2:$M$5657,MATCH(G1650,Lithologies!$A$2:$A$5657&amp;" "&amp;Lithologies!$B$2:$B$5657,0),9)</f>
        <v>Diamicton</v>
      </c>
      <c r="K1650" s="1"/>
    </row>
    <row r="1651" spans="7:11" x14ac:dyDescent="0.25">
      <c r="G1651" t="str">
        <v>Sand Gravel Silt Clayey</v>
      </c>
      <c r="H1651" s="22" t="str" cm="1">
        <f t="array" ref="H1651">INDEX(Lithologies!$A$2:$M$5657,MATCH(G1651,Lithologies!$A$2:$A$5657&amp;" "&amp;Lithologies!$B$2:$B$5657,0),7)</f>
        <v>CHECK</v>
      </c>
      <c r="I1651" s="23" t="str" cm="1">
        <f t="array" ref="I1651">INDEX(Lithologies!$A$2:$M$5657,MATCH(G1651,Lithologies!$A$2:$A$5657&amp;" "&amp;Lithologies!$B$2:$B$5657,0),8)</f>
        <v>Diamicton</v>
      </c>
      <c r="J1651" s="27" t="str" cm="1">
        <f t="array" ref="J1651">INDEX(Lithologies!$A$2:$M$5657,MATCH(G1651,Lithologies!$A$2:$A$5657&amp;" "&amp;Lithologies!$B$2:$B$5657,0),9)</f>
        <v>Diamicton</v>
      </c>
      <c r="K1651" s="1"/>
    </row>
    <row r="1652" spans="7:11" x14ac:dyDescent="0.25">
      <c r="G1652" t="str">
        <v>Sand Gravel Silt Coarse</v>
      </c>
      <c r="H1652" s="22" t="str" cm="1">
        <f t="array" ref="H1652">INDEX(Lithologies!$A$2:$M$5657,MATCH(G1652,Lithologies!$A$2:$A$5657&amp;" "&amp;Lithologies!$B$2:$B$5657,0),7)</f>
        <v>CHECK</v>
      </c>
      <c r="I1652" s="23" t="str" cm="1">
        <f t="array" ref="I1652">INDEX(Lithologies!$A$2:$M$5657,MATCH(G1652,Lithologies!$A$2:$A$5657&amp;" "&amp;Lithologies!$B$2:$B$5657,0),8)</f>
        <v>Sand &amp; Gravel</v>
      </c>
      <c r="J1652" s="27" t="str" cm="1">
        <f t="array" ref="J1652">INDEX(Lithologies!$A$2:$M$5657,MATCH(G1652,Lithologies!$A$2:$A$5657&amp;" "&amp;Lithologies!$B$2:$B$5657,0),9)</f>
        <v>Diamicton</v>
      </c>
      <c r="K1652" s="1"/>
    </row>
    <row r="1653" spans="7:11" x14ac:dyDescent="0.25">
      <c r="G1653" t="str">
        <v>Sand Gravel Silt Dry</v>
      </c>
      <c r="H1653" s="22" t="str" cm="1">
        <f t="array" ref="H1653">INDEX(Lithologies!$A$2:$M$5657,MATCH(G1653,Lithologies!$A$2:$A$5657&amp;" "&amp;Lithologies!$B$2:$B$5657,0),7)</f>
        <v>CHECK</v>
      </c>
      <c r="I1653" s="23" t="str" cm="1">
        <f t="array" ref="I1653">INDEX(Lithologies!$A$2:$M$5657,MATCH(G1653,Lithologies!$A$2:$A$5657&amp;" "&amp;Lithologies!$B$2:$B$5657,0),8)</f>
        <v>Sand &amp; Gravel</v>
      </c>
      <c r="J1653" s="27" t="str" cm="1">
        <f t="array" ref="J1653">INDEX(Lithologies!$A$2:$M$5657,MATCH(G1653,Lithologies!$A$2:$A$5657&amp;" "&amp;Lithologies!$B$2:$B$5657,0),9)</f>
        <v>Diamicton</v>
      </c>
      <c r="K1653" s="1"/>
    </row>
    <row r="1654" spans="7:11" x14ac:dyDescent="0.25">
      <c r="G1654" t="str">
        <v>Sand Gravel Silt Fill</v>
      </c>
      <c r="H1654" s="22" t="str" cm="1">
        <f t="array" ref="H1654">INDEX(Lithologies!$A$2:$M$5657,MATCH(G1654,Lithologies!$A$2:$A$5657&amp;" "&amp;Lithologies!$B$2:$B$5657,0),7)</f>
        <v>CHECK</v>
      </c>
      <c r="I1654" s="23" t="str" cm="1">
        <f t="array" ref="I1654">INDEX(Lithologies!$A$2:$M$5657,MATCH(G1654,Lithologies!$A$2:$A$5657&amp;" "&amp;Lithologies!$B$2:$B$5657,0),8)</f>
        <v>Unknown or No Record</v>
      </c>
      <c r="J1654" s="27" t="str" cm="1">
        <f t="array" ref="J1654">INDEX(Lithologies!$A$2:$M$5657,MATCH(G1654,Lithologies!$A$2:$A$5657&amp;" "&amp;Lithologies!$B$2:$B$5657,0),9)</f>
        <v>Unknown or No Record</v>
      </c>
      <c r="K1654" s="1"/>
    </row>
    <row r="1655" spans="7:11" x14ac:dyDescent="0.25">
      <c r="G1655" t="str">
        <v>Sand Gravel Silt Fine</v>
      </c>
      <c r="H1655" s="22" t="str" cm="1">
        <f t="array" ref="H1655">INDEX(Lithologies!$A$2:$M$5657,MATCH(G1655,Lithologies!$A$2:$A$5657&amp;" "&amp;Lithologies!$B$2:$B$5657,0),7)</f>
        <v>CHECK</v>
      </c>
      <c r="I1655" s="23" t="str" cm="1">
        <f t="array" ref="I1655">INDEX(Lithologies!$A$2:$M$5657,MATCH(G1655,Lithologies!$A$2:$A$5657&amp;" "&amp;Lithologies!$B$2:$B$5657,0),8)</f>
        <v>Sand &amp; Gravel</v>
      </c>
      <c r="J1655" s="27" t="str" cm="1">
        <f t="array" ref="J1655">INDEX(Lithologies!$A$2:$M$5657,MATCH(G1655,Lithologies!$A$2:$A$5657&amp;" "&amp;Lithologies!$B$2:$B$5657,0),9)</f>
        <v>Diamicton</v>
      </c>
      <c r="K1655" s="1"/>
    </row>
    <row r="1656" spans="7:11" x14ac:dyDescent="0.25">
      <c r="G1656" t="str">
        <v>Sand Gravel Silt Fine To Coarse</v>
      </c>
      <c r="H1656" s="22" t="str" cm="1">
        <f t="array" ref="H1656">INDEX(Lithologies!$A$2:$M$5657,MATCH(G1656,Lithologies!$A$2:$A$5657&amp;" "&amp;Lithologies!$B$2:$B$5657,0),7)</f>
        <v>CHECK</v>
      </c>
      <c r="I1656" s="23" t="str" cm="1">
        <f t="array" ref="I1656">INDEX(Lithologies!$A$2:$M$5657,MATCH(G1656,Lithologies!$A$2:$A$5657&amp;" "&amp;Lithologies!$B$2:$B$5657,0),8)</f>
        <v>Sand &amp; Gravel</v>
      </c>
      <c r="J1656" s="27" t="str" cm="1">
        <f t="array" ref="J1656">INDEX(Lithologies!$A$2:$M$5657,MATCH(G1656,Lithologies!$A$2:$A$5657&amp;" "&amp;Lithologies!$B$2:$B$5657,0),9)</f>
        <v>Diamicton</v>
      </c>
      <c r="K1656" s="1"/>
    </row>
    <row r="1657" spans="7:11" x14ac:dyDescent="0.25">
      <c r="G1657" t="str">
        <v>Sand Gravel Silt Fine To Medium</v>
      </c>
      <c r="H1657" s="22" t="str" cm="1">
        <f t="array" ref="H1657">INDEX(Lithologies!$A$2:$M$5657,MATCH(G1657,Lithologies!$A$2:$A$5657&amp;" "&amp;Lithologies!$B$2:$B$5657,0),7)</f>
        <v>CHECK</v>
      </c>
      <c r="I1657" s="23" t="str" cm="1">
        <f t="array" ref="I1657">INDEX(Lithologies!$A$2:$M$5657,MATCH(G1657,Lithologies!$A$2:$A$5657&amp;" "&amp;Lithologies!$B$2:$B$5657,0),8)</f>
        <v>Sand &amp; Gravel</v>
      </c>
      <c r="J1657" s="27" t="str" cm="1">
        <f t="array" ref="J1657">INDEX(Lithologies!$A$2:$M$5657,MATCH(G1657,Lithologies!$A$2:$A$5657&amp;" "&amp;Lithologies!$B$2:$B$5657,0),9)</f>
        <v>Diamicton</v>
      </c>
      <c r="K1657" s="1"/>
    </row>
    <row r="1658" spans="7:11" x14ac:dyDescent="0.25">
      <c r="G1658" t="str">
        <v>Sand Gravel Silt Gravely</v>
      </c>
      <c r="H1658" s="22" t="str" cm="1">
        <f t="array" ref="H1658">INDEX(Lithologies!$A$2:$M$5657,MATCH(G1658,Lithologies!$A$2:$A$5657&amp;" "&amp;Lithologies!$B$2:$B$5657,0),7)</f>
        <v>CHECK</v>
      </c>
      <c r="I1658" s="23" t="str" cm="1">
        <f t="array" ref="I1658">INDEX(Lithologies!$A$2:$M$5657,MATCH(G1658,Lithologies!$A$2:$A$5657&amp;" "&amp;Lithologies!$B$2:$B$5657,0),8)</f>
        <v>Sand &amp; Gravel</v>
      </c>
      <c r="J1658" s="27" t="str" cm="1">
        <f t="array" ref="J1658">INDEX(Lithologies!$A$2:$M$5657,MATCH(G1658,Lithologies!$A$2:$A$5657&amp;" "&amp;Lithologies!$B$2:$B$5657,0),9)</f>
        <v>Diamicton</v>
      </c>
      <c r="K1658" s="1"/>
    </row>
    <row r="1659" spans="7:11" x14ac:dyDescent="0.25">
      <c r="G1659" t="str">
        <v>Sand Gravel Silt Hard</v>
      </c>
      <c r="H1659" s="22" t="str" cm="1">
        <f t="array" ref="H1659">INDEX(Lithologies!$A$2:$M$5657,MATCH(G1659,Lithologies!$A$2:$A$5657&amp;" "&amp;Lithologies!$B$2:$B$5657,0),7)</f>
        <v>CHECK</v>
      </c>
      <c r="I1659" s="23" t="str" cm="1">
        <f t="array" ref="I1659">INDEX(Lithologies!$A$2:$M$5657,MATCH(G1659,Lithologies!$A$2:$A$5657&amp;" "&amp;Lithologies!$B$2:$B$5657,0),8)</f>
        <v>Sand &amp; Gravel</v>
      </c>
      <c r="J1659" s="27" t="str" cm="1">
        <f t="array" ref="J1659">INDEX(Lithologies!$A$2:$M$5657,MATCH(G1659,Lithologies!$A$2:$A$5657&amp;" "&amp;Lithologies!$B$2:$B$5657,0),9)</f>
        <v>Diamicton</v>
      </c>
      <c r="K1659" s="1"/>
    </row>
    <row r="1660" spans="7:11" x14ac:dyDescent="0.25">
      <c r="G1660" t="str">
        <v>Sand Gravel Silt Layered</v>
      </c>
      <c r="H1660" s="22" t="str" cm="1">
        <f t="array" ref="H1660">INDEX(Lithologies!$A$2:$M$5657,MATCH(G1660,Lithologies!$A$2:$A$5657&amp;" "&amp;Lithologies!$B$2:$B$5657,0),7)</f>
        <v>CHECK</v>
      </c>
      <c r="I1660" s="23" t="str" cm="1">
        <f t="array" ref="I1660">INDEX(Lithologies!$A$2:$M$5657,MATCH(G1660,Lithologies!$A$2:$A$5657&amp;" "&amp;Lithologies!$B$2:$B$5657,0),8)</f>
        <v>Sand &amp; Gravel</v>
      </c>
      <c r="J1660" s="27" t="str" cm="1">
        <f t="array" ref="J1660">INDEX(Lithologies!$A$2:$M$5657,MATCH(G1660,Lithologies!$A$2:$A$5657&amp;" "&amp;Lithologies!$B$2:$B$5657,0),9)</f>
        <v>Diamicton</v>
      </c>
      <c r="K1660" s="1"/>
    </row>
    <row r="1661" spans="7:11" x14ac:dyDescent="0.25">
      <c r="G1661" t="str">
        <v>Sand Gravel Silt Medium</v>
      </c>
      <c r="H1661" s="22" t="str" cm="1">
        <f t="array" ref="H1661">INDEX(Lithologies!$A$2:$M$5657,MATCH(G1661,Lithologies!$A$2:$A$5657&amp;" "&amp;Lithologies!$B$2:$B$5657,0),7)</f>
        <v>CHECK</v>
      </c>
      <c r="I1661" s="23" t="str" cm="1">
        <f t="array" ref="I1661">INDEX(Lithologies!$A$2:$M$5657,MATCH(G1661,Lithologies!$A$2:$A$5657&amp;" "&amp;Lithologies!$B$2:$B$5657,0),8)</f>
        <v>Sand &amp; Gravel</v>
      </c>
      <c r="J1661" s="27" t="str" cm="1">
        <f t="array" ref="J1661">INDEX(Lithologies!$A$2:$M$5657,MATCH(G1661,Lithologies!$A$2:$A$5657&amp;" "&amp;Lithologies!$B$2:$B$5657,0),9)</f>
        <v>Diamicton</v>
      </c>
      <c r="K1661" s="1"/>
    </row>
    <row r="1662" spans="7:11" x14ac:dyDescent="0.25">
      <c r="G1662" t="str">
        <v>Sand Gravel Silt Medium To Coarse</v>
      </c>
      <c r="H1662" s="22" t="str" cm="1">
        <f t="array" ref="H1662">INDEX(Lithologies!$A$2:$M$5657,MATCH(G1662,Lithologies!$A$2:$A$5657&amp;" "&amp;Lithologies!$B$2:$B$5657,0),7)</f>
        <v>CHECK</v>
      </c>
      <c r="I1662" s="23" t="str" cm="1">
        <f t="array" ref="I1662">INDEX(Lithologies!$A$2:$M$5657,MATCH(G1662,Lithologies!$A$2:$A$5657&amp;" "&amp;Lithologies!$B$2:$B$5657,0),8)</f>
        <v>Sand &amp; Gravel</v>
      </c>
      <c r="J1662" s="27" t="str" cm="1">
        <f t="array" ref="J1662">INDEX(Lithologies!$A$2:$M$5657,MATCH(G1662,Lithologies!$A$2:$A$5657&amp;" "&amp;Lithologies!$B$2:$B$5657,0),9)</f>
        <v>Diamicton</v>
      </c>
      <c r="K1662" s="1"/>
    </row>
    <row r="1663" spans="7:11" x14ac:dyDescent="0.25">
      <c r="G1663" t="str">
        <v>Sand Gravel Silt Silty</v>
      </c>
      <c r="H1663" s="22" t="str" cm="1">
        <f t="array" ref="H1663">INDEX(Lithologies!$A$2:$M$5657,MATCH(G1663,Lithologies!$A$2:$A$5657&amp;" "&amp;Lithologies!$B$2:$B$5657,0),7)</f>
        <v>CHECK</v>
      </c>
      <c r="I1663" s="23" t="str" cm="1">
        <f t="array" ref="I1663">INDEX(Lithologies!$A$2:$M$5657,MATCH(G1663,Lithologies!$A$2:$A$5657&amp;" "&amp;Lithologies!$B$2:$B$5657,0),8)</f>
        <v>Sand &amp; Gravel</v>
      </c>
      <c r="J1663" s="27" t="str" cm="1">
        <f t="array" ref="J1663">INDEX(Lithologies!$A$2:$M$5657,MATCH(G1663,Lithologies!$A$2:$A$5657&amp;" "&amp;Lithologies!$B$2:$B$5657,0),9)</f>
        <v>Diamicton</v>
      </c>
      <c r="K1663" s="1"/>
    </row>
    <row r="1664" spans="7:11" x14ac:dyDescent="0.25">
      <c r="G1664" t="str">
        <v>Sand Gravel Silt Soft</v>
      </c>
      <c r="H1664" s="22" t="str" cm="1">
        <f t="array" ref="H1664">INDEX(Lithologies!$A$2:$M$5657,MATCH(G1664,Lithologies!$A$2:$A$5657&amp;" "&amp;Lithologies!$B$2:$B$5657,0),7)</f>
        <v>CHECK</v>
      </c>
      <c r="I1664" s="23" t="str" cm="1">
        <f t="array" ref="I1664">INDEX(Lithologies!$A$2:$M$5657,MATCH(G1664,Lithologies!$A$2:$A$5657&amp;" "&amp;Lithologies!$B$2:$B$5657,0),8)</f>
        <v>Sand &amp; Gravel</v>
      </c>
      <c r="J1664" s="27" t="str" cm="1">
        <f t="array" ref="J1664">INDEX(Lithologies!$A$2:$M$5657,MATCH(G1664,Lithologies!$A$2:$A$5657&amp;" "&amp;Lithologies!$B$2:$B$5657,0),9)</f>
        <v>Diamicton</v>
      </c>
      <c r="K1664" s="1"/>
    </row>
    <row r="1665" spans="7:11" x14ac:dyDescent="0.25">
      <c r="G1665" t="str">
        <v>Sand Gravel Silt Stoney</v>
      </c>
      <c r="H1665" s="22" t="str" cm="1">
        <f t="array" ref="H1665">INDEX(Lithologies!$A$2:$M$5657,MATCH(G1665,Lithologies!$A$2:$A$5657&amp;" "&amp;Lithologies!$B$2:$B$5657,0),7)</f>
        <v>CHECK</v>
      </c>
      <c r="I1665" s="23" t="str" cm="1">
        <f t="array" ref="I1665">INDEX(Lithologies!$A$2:$M$5657,MATCH(G1665,Lithologies!$A$2:$A$5657&amp;" "&amp;Lithologies!$B$2:$B$5657,0),8)</f>
        <v>Sand &amp; Gravel</v>
      </c>
      <c r="J1665" s="27" t="str" cm="1">
        <f t="array" ref="J1665">INDEX(Lithologies!$A$2:$M$5657,MATCH(G1665,Lithologies!$A$2:$A$5657&amp;" "&amp;Lithologies!$B$2:$B$5657,0),9)</f>
        <v>Diamicton</v>
      </c>
      <c r="K1665" s="1"/>
    </row>
    <row r="1666" spans="7:11" x14ac:dyDescent="0.25">
      <c r="G1666" t="str">
        <v>Sand Gravel Silt Stringers</v>
      </c>
      <c r="H1666" s="22" t="str" cm="1">
        <f t="array" ref="H1666">INDEX(Lithologies!$A$2:$M$5657,MATCH(G1666,Lithologies!$A$2:$A$5657&amp;" "&amp;Lithologies!$B$2:$B$5657,0),7)</f>
        <v>CHECK</v>
      </c>
      <c r="I1666" s="23" t="str" cm="1">
        <f t="array" ref="I1666">INDEX(Lithologies!$A$2:$M$5657,MATCH(G1666,Lithologies!$A$2:$A$5657&amp;" "&amp;Lithologies!$B$2:$B$5657,0),8)</f>
        <v>Sand &amp; Gravel</v>
      </c>
      <c r="J1666" s="27" t="str" cm="1">
        <f t="array" ref="J1666">INDEX(Lithologies!$A$2:$M$5657,MATCH(G1666,Lithologies!$A$2:$A$5657&amp;" "&amp;Lithologies!$B$2:$B$5657,0),9)</f>
        <v>Diamicton</v>
      </c>
      <c r="K1666" s="1"/>
    </row>
    <row r="1667" spans="7:11" x14ac:dyDescent="0.25">
      <c r="G1667" t="str">
        <v>Sand Gravel Silt Very Fine-Fine</v>
      </c>
      <c r="H1667" s="22" t="str" cm="1">
        <f t="array" ref="H1667">INDEX(Lithologies!$A$2:$M$5657,MATCH(G1667,Lithologies!$A$2:$A$5657&amp;" "&amp;Lithologies!$B$2:$B$5657,0),7)</f>
        <v>CHECK</v>
      </c>
      <c r="I1667" s="23" t="str" cm="1">
        <f t="array" ref="I1667">INDEX(Lithologies!$A$2:$M$5657,MATCH(G1667,Lithologies!$A$2:$A$5657&amp;" "&amp;Lithologies!$B$2:$B$5657,0),8)</f>
        <v>Sand &amp; Gravel</v>
      </c>
      <c r="J1667" s="27" t="str" cm="1">
        <f t="array" ref="J1667">INDEX(Lithologies!$A$2:$M$5657,MATCH(G1667,Lithologies!$A$2:$A$5657&amp;" "&amp;Lithologies!$B$2:$B$5657,0),9)</f>
        <v>Diamicton</v>
      </c>
      <c r="K1667" s="1"/>
    </row>
    <row r="1668" spans="7:11" x14ac:dyDescent="0.25">
      <c r="G1668" t="str">
        <v>Sand Gravel Silt W/Boulders</v>
      </c>
      <c r="H1668" s="22" t="str" cm="1">
        <f t="array" ref="H1668">INDEX(Lithologies!$A$2:$M$5657,MATCH(G1668,Lithologies!$A$2:$A$5657&amp;" "&amp;Lithologies!$B$2:$B$5657,0),7)</f>
        <v>CHECK</v>
      </c>
      <c r="I1668" s="23" t="str" cm="1">
        <f t="array" ref="I1668">INDEX(Lithologies!$A$2:$M$5657,MATCH(G1668,Lithologies!$A$2:$A$5657&amp;" "&amp;Lithologies!$B$2:$B$5657,0),8)</f>
        <v>Sand &amp; Gravel</v>
      </c>
      <c r="J1668" s="27" t="str" cm="1">
        <f t="array" ref="J1668">INDEX(Lithologies!$A$2:$M$5657,MATCH(G1668,Lithologies!$A$2:$A$5657&amp;" "&amp;Lithologies!$B$2:$B$5657,0),9)</f>
        <v>Diamicton</v>
      </c>
      <c r="K1668" s="1"/>
    </row>
    <row r="1669" spans="7:11" x14ac:dyDescent="0.25">
      <c r="G1669" t="str">
        <v>Sand Gravel Silt W/Clay</v>
      </c>
      <c r="H1669" s="22" t="str" cm="1">
        <f t="array" ref="H1669">INDEX(Lithologies!$A$2:$M$5657,MATCH(G1669,Lithologies!$A$2:$A$5657&amp;" "&amp;Lithologies!$B$2:$B$5657,0),7)</f>
        <v>CHECK</v>
      </c>
      <c r="I1669" s="23" t="str" cm="1">
        <f t="array" ref="I1669">INDEX(Lithologies!$A$2:$M$5657,MATCH(G1669,Lithologies!$A$2:$A$5657&amp;" "&amp;Lithologies!$B$2:$B$5657,0),8)</f>
        <v>Diamicton</v>
      </c>
      <c r="J1669" s="27" t="str" cm="1">
        <f t="array" ref="J1669">INDEX(Lithologies!$A$2:$M$5657,MATCH(G1669,Lithologies!$A$2:$A$5657&amp;" "&amp;Lithologies!$B$2:$B$5657,0),9)</f>
        <v>Diamicton</v>
      </c>
      <c r="K1669" s="1"/>
    </row>
    <row r="1670" spans="7:11" x14ac:dyDescent="0.25">
      <c r="G1670" t="str">
        <v>Sand Gravel Silt W/Coal</v>
      </c>
      <c r="H1670" s="22" t="str" cm="1">
        <f t="array" ref="H1670">INDEX(Lithologies!$A$2:$M$5657,MATCH(G1670,Lithologies!$A$2:$A$5657&amp;" "&amp;Lithologies!$B$2:$B$5657,0),7)</f>
        <v>CHECK</v>
      </c>
      <c r="I1670" s="23" t="str" cm="1">
        <f t="array" ref="I1670">INDEX(Lithologies!$A$2:$M$5657,MATCH(G1670,Lithologies!$A$2:$A$5657&amp;" "&amp;Lithologies!$B$2:$B$5657,0),8)</f>
        <v>Sand &amp; Gravel</v>
      </c>
      <c r="J1670" s="27" t="str" cm="1">
        <f t="array" ref="J1670">INDEX(Lithologies!$A$2:$M$5657,MATCH(G1670,Lithologies!$A$2:$A$5657&amp;" "&amp;Lithologies!$B$2:$B$5657,0),9)</f>
        <v>Diamicton</v>
      </c>
      <c r="K1670" s="1"/>
    </row>
    <row r="1671" spans="7:11" x14ac:dyDescent="0.25">
      <c r="G1671" t="str">
        <v>Sand Gravel Silt W/Cobbles</v>
      </c>
      <c r="H1671" s="22" t="str" cm="1">
        <f t="array" ref="H1671">INDEX(Lithologies!$A$2:$M$5657,MATCH(G1671,Lithologies!$A$2:$A$5657&amp;" "&amp;Lithologies!$B$2:$B$5657,0),7)</f>
        <v>CHECK</v>
      </c>
      <c r="I1671" s="23" t="str" cm="1">
        <f t="array" ref="I1671">INDEX(Lithologies!$A$2:$M$5657,MATCH(G1671,Lithologies!$A$2:$A$5657&amp;" "&amp;Lithologies!$B$2:$B$5657,0),8)</f>
        <v>Sand &amp; Gravel</v>
      </c>
      <c r="J1671" s="27" t="str" cm="1">
        <f t="array" ref="J1671">INDEX(Lithologies!$A$2:$M$5657,MATCH(G1671,Lithologies!$A$2:$A$5657&amp;" "&amp;Lithologies!$B$2:$B$5657,0),9)</f>
        <v>Diamicton</v>
      </c>
      <c r="K1671" s="1"/>
    </row>
    <row r="1672" spans="7:11" x14ac:dyDescent="0.25">
      <c r="G1672" t="str">
        <v>Sand Gravel Silt W/Sand</v>
      </c>
      <c r="H1672" s="22" t="str" cm="1">
        <f t="array" ref="H1672">INDEX(Lithologies!$A$2:$M$5657,MATCH(G1672,Lithologies!$A$2:$A$5657&amp;" "&amp;Lithologies!$B$2:$B$5657,0),7)</f>
        <v>CHECK</v>
      </c>
      <c r="I1672" s="23" t="str" cm="1">
        <f t="array" ref="I1672">INDEX(Lithologies!$A$2:$M$5657,MATCH(G1672,Lithologies!$A$2:$A$5657&amp;" "&amp;Lithologies!$B$2:$B$5657,0),8)</f>
        <v>Sand &amp; Gravel</v>
      </c>
      <c r="J1672" s="27" t="str" cm="1">
        <f t="array" ref="J1672">INDEX(Lithologies!$A$2:$M$5657,MATCH(G1672,Lithologies!$A$2:$A$5657&amp;" "&amp;Lithologies!$B$2:$B$5657,0),9)</f>
        <v>Diamicton</v>
      </c>
      <c r="K1672" s="1"/>
    </row>
    <row r="1673" spans="7:11" x14ac:dyDescent="0.25">
      <c r="G1673" t="str">
        <v>Sand Gravel Silt W/Shale</v>
      </c>
      <c r="H1673" s="22" t="str" cm="1">
        <f t="array" ref="H1673">INDEX(Lithologies!$A$2:$M$5657,MATCH(G1673,Lithologies!$A$2:$A$5657&amp;" "&amp;Lithologies!$B$2:$B$5657,0),7)</f>
        <v>CHECK</v>
      </c>
      <c r="I1673" s="23" t="str" cm="1">
        <f t="array" ref="I1673">INDEX(Lithologies!$A$2:$M$5657,MATCH(G1673,Lithologies!$A$2:$A$5657&amp;" "&amp;Lithologies!$B$2:$B$5657,0),8)</f>
        <v>Sand &amp; Gravel</v>
      </c>
      <c r="J1673" s="27" t="str" cm="1">
        <f t="array" ref="J1673">INDEX(Lithologies!$A$2:$M$5657,MATCH(G1673,Lithologies!$A$2:$A$5657&amp;" "&amp;Lithologies!$B$2:$B$5657,0),9)</f>
        <v>Diamicton</v>
      </c>
      <c r="K1673" s="1"/>
    </row>
    <row r="1674" spans="7:11" x14ac:dyDescent="0.25">
      <c r="G1674" t="str">
        <v>Sand Gravel Silt W/Stones</v>
      </c>
      <c r="H1674" s="22" t="str" cm="1">
        <f t="array" ref="H1674">INDEX(Lithologies!$A$2:$M$5657,MATCH(G1674,Lithologies!$A$2:$A$5657&amp;" "&amp;Lithologies!$B$2:$B$5657,0),7)</f>
        <v>CHECK</v>
      </c>
      <c r="I1674" s="23" t="str" cm="1">
        <f t="array" ref="I1674">INDEX(Lithologies!$A$2:$M$5657,MATCH(G1674,Lithologies!$A$2:$A$5657&amp;" "&amp;Lithologies!$B$2:$B$5657,0),8)</f>
        <v>Sand &amp; Gravel</v>
      </c>
      <c r="J1674" s="27" t="str" cm="1">
        <f t="array" ref="J1674">INDEX(Lithologies!$A$2:$M$5657,MATCH(G1674,Lithologies!$A$2:$A$5657&amp;" "&amp;Lithologies!$B$2:$B$5657,0),9)</f>
        <v>Diamicton</v>
      </c>
      <c r="K1674" s="1"/>
    </row>
    <row r="1675" spans="7:11" x14ac:dyDescent="0.25">
      <c r="G1675" t="str">
        <v>Sand Gravel Silt Water Bearing</v>
      </c>
      <c r="H1675" s="22" t="str" cm="1">
        <f t="array" ref="H1675">INDEX(Lithologies!$A$2:$M$5657,MATCH(G1675,Lithologies!$A$2:$A$5657&amp;" "&amp;Lithologies!$B$2:$B$5657,0),7)</f>
        <v>CHECK</v>
      </c>
      <c r="I1675" s="23" t="str" cm="1">
        <f t="array" ref="I1675">INDEX(Lithologies!$A$2:$M$5657,MATCH(G1675,Lithologies!$A$2:$A$5657&amp;" "&amp;Lithologies!$B$2:$B$5657,0),8)</f>
        <v>Sand &amp; Gravel</v>
      </c>
      <c r="J1675" s="27" t="str" cm="1">
        <f t="array" ref="J1675">INDEX(Lithologies!$A$2:$M$5657,MATCH(G1675,Lithologies!$A$2:$A$5657&amp;" "&amp;Lithologies!$B$2:$B$5657,0),9)</f>
        <v>Diamicton</v>
      </c>
      <c r="K1675" s="1"/>
    </row>
    <row r="1676" spans="7:11" x14ac:dyDescent="0.25">
      <c r="G1676" t="str">
        <v>Sand Gravel Silt Wet/Moist</v>
      </c>
      <c r="H1676" s="22" t="str" cm="1">
        <f t="array" ref="H1676">INDEX(Lithologies!$A$2:$M$5657,MATCH(G1676,Lithologies!$A$2:$A$5657&amp;" "&amp;Lithologies!$B$2:$B$5657,0),7)</f>
        <v>CHECK</v>
      </c>
      <c r="I1676" s="23" t="str" cm="1">
        <f t="array" ref="I1676">INDEX(Lithologies!$A$2:$M$5657,MATCH(G1676,Lithologies!$A$2:$A$5657&amp;" "&amp;Lithologies!$B$2:$B$5657,0),8)</f>
        <v>Sand &amp; Gravel</v>
      </c>
      <c r="J1676" s="27" t="str" cm="1">
        <f t="array" ref="J1676">INDEX(Lithologies!$A$2:$M$5657,MATCH(G1676,Lithologies!$A$2:$A$5657&amp;" "&amp;Lithologies!$B$2:$B$5657,0),9)</f>
        <v>Diamicton</v>
      </c>
      <c r="K1676" s="1"/>
    </row>
    <row r="1677" spans="7:11" x14ac:dyDescent="0.25">
      <c r="G1677" t="str">
        <v xml:space="preserve">Sand Silt Clay </v>
      </c>
      <c r="H1677" s="22" t="str" cm="1">
        <f t="array" ref="H1677">INDEX(Lithologies!$A$2:$M$5657,MATCH(G1677,Lithologies!$A$2:$A$5657&amp;" "&amp;Lithologies!$B$2:$B$5657,0),7)</f>
        <v>CHECK</v>
      </c>
      <c r="I1677" s="23" t="str" cm="1">
        <f t="array" ref="I1677">INDEX(Lithologies!$A$2:$M$5657,MATCH(G1677,Lithologies!$A$2:$A$5657&amp;" "&amp;Lithologies!$B$2:$B$5657,0),8)</f>
        <v>Clay &amp; Sand</v>
      </c>
      <c r="J1677" s="27" t="str" cm="1">
        <f t="array" ref="J1677">INDEX(Lithologies!$A$2:$M$5657,MATCH(G1677,Lithologies!$A$2:$A$5657&amp;" "&amp;Lithologies!$B$2:$B$5657,0),9)</f>
        <v>Clay &amp; Sand</v>
      </c>
      <c r="K1677" s="1"/>
    </row>
    <row r="1678" spans="7:11" x14ac:dyDescent="0.25">
      <c r="G1678" t="str">
        <v>Sand Silt Clay Clayey</v>
      </c>
      <c r="H1678" s="22" t="str" cm="1">
        <f t="array" ref="H1678">INDEX(Lithologies!$A$2:$M$5657,MATCH(G1678,Lithologies!$A$2:$A$5657&amp;" "&amp;Lithologies!$B$2:$B$5657,0),7)</f>
        <v>CHECK</v>
      </c>
      <c r="I1678" s="23" t="str" cm="1">
        <f t="array" ref="I1678">INDEX(Lithologies!$A$2:$M$5657,MATCH(G1678,Lithologies!$A$2:$A$5657&amp;" "&amp;Lithologies!$B$2:$B$5657,0),8)</f>
        <v>Clay &amp; Sand</v>
      </c>
      <c r="J1678" s="27" t="str" cm="1">
        <f t="array" ref="J1678">INDEX(Lithologies!$A$2:$M$5657,MATCH(G1678,Lithologies!$A$2:$A$5657&amp;" "&amp;Lithologies!$B$2:$B$5657,0),9)</f>
        <v>Clay &amp; Sand</v>
      </c>
      <c r="K1678" s="1"/>
    </row>
    <row r="1679" spans="7:11" x14ac:dyDescent="0.25">
      <c r="G1679" t="str">
        <v>Sand Silt Clay Coarse</v>
      </c>
      <c r="H1679" s="22" t="str" cm="1">
        <f t="array" ref="H1679">INDEX(Lithologies!$A$2:$M$5657,MATCH(G1679,Lithologies!$A$2:$A$5657&amp;" "&amp;Lithologies!$B$2:$B$5657,0),7)</f>
        <v>CHECK</v>
      </c>
      <c r="I1679" s="23" t="str" cm="1">
        <f t="array" ref="I1679">INDEX(Lithologies!$A$2:$M$5657,MATCH(G1679,Lithologies!$A$2:$A$5657&amp;" "&amp;Lithologies!$B$2:$B$5657,0),8)</f>
        <v>Clay &amp; Sand</v>
      </c>
      <c r="J1679" s="27" t="str" cm="1">
        <f t="array" ref="J1679">INDEX(Lithologies!$A$2:$M$5657,MATCH(G1679,Lithologies!$A$2:$A$5657&amp;" "&amp;Lithologies!$B$2:$B$5657,0),9)</f>
        <v>Clay &amp; Sand</v>
      </c>
      <c r="K1679" s="1"/>
    </row>
    <row r="1680" spans="7:11" x14ac:dyDescent="0.25">
      <c r="G1680" t="str">
        <v>Sand Silt Clay Dry</v>
      </c>
      <c r="H1680" s="22" t="str" cm="1">
        <f t="array" ref="H1680">INDEX(Lithologies!$A$2:$M$5657,MATCH(G1680,Lithologies!$A$2:$A$5657&amp;" "&amp;Lithologies!$B$2:$B$5657,0),7)</f>
        <v>CHECK</v>
      </c>
      <c r="I1680" s="23" t="str" cm="1">
        <f t="array" ref="I1680">INDEX(Lithologies!$A$2:$M$5657,MATCH(G1680,Lithologies!$A$2:$A$5657&amp;" "&amp;Lithologies!$B$2:$B$5657,0),8)</f>
        <v>Clay &amp; Sand</v>
      </c>
      <c r="J1680" s="27" t="str" cm="1">
        <f t="array" ref="J1680">INDEX(Lithologies!$A$2:$M$5657,MATCH(G1680,Lithologies!$A$2:$A$5657&amp;" "&amp;Lithologies!$B$2:$B$5657,0),9)</f>
        <v>Clay &amp; Sand</v>
      </c>
      <c r="K1680" s="1"/>
    </row>
    <row r="1681" spans="7:11" x14ac:dyDescent="0.25">
      <c r="G1681" t="str">
        <v>Sand Silt Clay Fill</v>
      </c>
      <c r="H1681" s="22" t="str" cm="1">
        <f t="array" ref="H1681">INDEX(Lithologies!$A$2:$M$5657,MATCH(G1681,Lithologies!$A$2:$A$5657&amp;" "&amp;Lithologies!$B$2:$B$5657,0),7)</f>
        <v>CHECK</v>
      </c>
      <c r="I1681" s="23" t="str" cm="1">
        <f t="array" ref="I1681">INDEX(Lithologies!$A$2:$M$5657,MATCH(G1681,Lithologies!$A$2:$A$5657&amp;" "&amp;Lithologies!$B$2:$B$5657,0),8)</f>
        <v>Unknown or No Record</v>
      </c>
      <c r="J1681" s="27" t="str" cm="1">
        <f t="array" ref="J1681">INDEX(Lithologies!$A$2:$M$5657,MATCH(G1681,Lithologies!$A$2:$A$5657&amp;" "&amp;Lithologies!$B$2:$B$5657,0),9)</f>
        <v>Unknown or No Record</v>
      </c>
      <c r="K1681" s="1"/>
    </row>
    <row r="1682" spans="7:11" x14ac:dyDescent="0.25">
      <c r="G1682" t="str">
        <v>Sand Silt Clay Fine</v>
      </c>
      <c r="H1682" s="22" t="str" cm="1">
        <f t="array" ref="H1682">INDEX(Lithologies!$A$2:$M$5657,MATCH(G1682,Lithologies!$A$2:$A$5657&amp;" "&amp;Lithologies!$B$2:$B$5657,0),7)</f>
        <v>CHECK</v>
      </c>
      <c r="I1682" s="23" t="str" cm="1">
        <f t="array" ref="I1682">INDEX(Lithologies!$A$2:$M$5657,MATCH(G1682,Lithologies!$A$2:$A$5657&amp;" "&amp;Lithologies!$B$2:$B$5657,0),8)</f>
        <v>Clay &amp; Sand</v>
      </c>
      <c r="J1682" s="27" t="str" cm="1">
        <f t="array" ref="J1682">INDEX(Lithologies!$A$2:$M$5657,MATCH(G1682,Lithologies!$A$2:$A$5657&amp;" "&amp;Lithologies!$B$2:$B$5657,0),9)</f>
        <v>Clay &amp; Sand</v>
      </c>
      <c r="K1682" s="1"/>
    </row>
    <row r="1683" spans="7:11" x14ac:dyDescent="0.25">
      <c r="G1683" t="str">
        <v>Sand Silt Clay Fine To Coarse</v>
      </c>
      <c r="H1683" s="22" t="str" cm="1">
        <f t="array" ref="H1683">INDEX(Lithologies!$A$2:$M$5657,MATCH(G1683,Lithologies!$A$2:$A$5657&amp;" "&amp;Lithologies!$B$2:$B$5657,0),7)</f>
        <v>CHECK</v>
      </c>
      <c r="I1683" s="23" t="str" cm="1">
        <f t="array" ref="I1683">INDEX(Lithologies!$A$2:$M$5657,MATCH(G1683,Lithologies!$A$2:$A$5657&amp;" "&amp;Lithologies!$B$2:$B$5657,0),8)</f>
        <v>Clay &amp; Sand</v>
      </c>
      <c r="J1683" s="27" t="str" cm="1">
        <f t="array" ref="J1683">INDEX(Lithologies!$A$2:$M$5657,MATCH(G1683,Lithologies!$A$2:$A$5657&amp;" "&amp;Lithologies!$B$2:$B$5657,0),9)</f>
        <v>Clay &amp; Sand</v>
      </c>
      <c r="K1683" s="1"/>
    </row>
    <row r="1684" spans="7:11" x14ac:dyDescent="0.25">
      <c r="G1684" t="str">
        <v>Sand Silt Clay Fine To Medium</v>
      </c>
      <c r="H1684" s="22" t="str" cm="1">
        <f t="array" ref="H1684">INDEX(Lithologies!$A$2:$M$5657,MATCH(G1684,Lithologies!$A$2:$A$5657&amp;" "&amp;Lithologies!$B$2:$B$5657,0),7)</f>
        <v>CHECK</v>
      </c>
      <c r="I1684" s="23" t="str" cm="1">
        <f t="array" ref="I1684">INDEX(Lithologies!$A$2:$M$5657,MATCH(G1684,Lithologies!$A$2:$A$5657&amp;" "&amp;Lithologies!$B$2:$B$5657,0),8)</f>
        <v>Clay &amp; Sand</v>
      </c>
      <c r="J1684" s="27" t="str" cm="1">
        <f t="array" ref="J1684">INDEX(Lithologies!$A$2:$M$5657,MATCH(G1684,Lithologies!$A$2:$A$5657&amp;" "&amp;Lithologies!$B$2:$B$5657,0),9)</f>
        <v>Clay &amp; Sand</v>
      </c>
      <c r="K1684" s="1"/>
    </row>
    <row r="1685" spans="7:11" x14ac:dyDescent="0.25">
      <c r="G1685" t="str">
        <v>Sand Silt Clay Gravely</v>
      </c>
      <c r="H1685" s="22" t="str" cm="1">
        <f t="array" ref="H1685">INDEX(Lithologies!$A$2:$M$5657,MATCH(G1685,Lithologies!$A$2:$A$5657&amp;" "&amp;Lithologies!$B$2:$B$5657,0),7)</f>
        <v>CHECK</v>
      </c>
      <c r="I1685" s="23" t="str" cm="1">
        <f t="array" ref="I1685">INDEX(Lithologies!$A$2:$M$5657,MATCH(G1685,Lithologies!$A$2:$A$5657&amp;" "&amp;Lithologies!$B$2:$B$5657,0),8)</f>
        <v>Diamicton</v>
      </c>
      <c r="J1685" s="27" t="str" cm="1">
        <f t="array" ref="J1685">INDEX(Lithologies!$A$2:$M$5657,MATCH(G1685,Lithologies!$A$2:$A$5657&amp;" "&amp;Lithologies!$B$2:$B$5657,0),9)</f>
        <v>Diamicton</v>
      </c>
      <c r="K1685" s="1"/>
    </row>
    <row r="1686" spans="7:11" x14ac:dyDescent="0.25">
      <c r="G1686" t="str">
        <v>Sand Silt Clay Hard</v>
      </c>
      <c r="H1686" s="22" t="str" cm="1">
        <f t="array" ref="H1686">INDEX(Lithologies!$A$2:$M$5657,MATCH(G1686,Lithologies!$A$2:$A$5657&amp;" "&amp;Lithologies!$B$2:$B$5657,0),7)</f>
        <v>CHECK</v>
      </c>
      <c r="I1686" s="23" t="str" cm="1">
        <f t="array" ref="I1686">INDEX(Lithologies!$A$2:$M$5657,MATCH(G1686,Lithologies!$A$2:$A$5657&amp;" "&amp;Lithologies!$B$2:$B$5657,0),8)</f>
        <v>Clay &amp; Sand</v>
      </c>
      <c r="J1686" s="27" t="str" cm="1">
        <f t="array" ref="J1686">INDEX(Lithologies!$A$2:$M$5657,MATCH(G1686,Lithologies!$A$2:$A$5657&amp;" "&amp;Lithologies!$B$2:$B$5657,0),9)</f>
        <v>Clay &amp; Sand</v>
      </c>
      <c r="K1686" s="1"/>
    </row>
    <row r="1687" spans="7:11" x14ac:dyDescent="0.25">
      <c r="G1687" t="str">
        <v>Sand Silt Clay Layered</v>
      </c>
      <c r="H1687" s="22" t="str" cm="1">
        <f t="array" ref="H1687">INDEX(Lithologies!$A$2:$M$5657,MATCH(G1687,Lithologies!$A$2:$A$5657&amp;" "&amp;Lithologies!$B$2:$B$5657,0),7)</f>
        <v>CHECK</v>
      </c>
      <c r="I1687" s="23" t="str" cm="1">
        <f t="array" ref="I1687">INDEX(Lithologies!$A$2:$M$5657,MATCH(G1687,Lithologies!$A$2:$A$5657&amp;" "&amp;Lithologies!$B$2:$B$5657,0),8)</f>
        <v>Clay &amp; Sand</v>
      </c>
      <c r="J1687" s="27" t="str" cm="1">
        <f t="array" ref="J1687">INDEX(Lithologies!$A$2:$M$5657,MATCH(G1687,Lithologies!$A$2:$A$5657&amp;" "&amp;Lithologies!$B$2:$B$5657,0),9)</f>
        <v>Clay &amp; Sand</v>
      </c>
      <c r="K1687" s="1"/>
    </row>
    <row r="1688" spans="7:11" x14ac:dyDescent="0.25">
      <c r="G1688" t="str">
        <v>Sand Silt Clay Medium</v>
      </c>
      <c r="H1688" s="22" t="str" cm="1">
        <f t="array" ref="H1688">INDEX(Lithologies!$A$2:$M$5657,MATCH(G1688,Lithologies!$A$2:$A$5657&amp;" "&amp;Lithologies!$B$2:$B$5657,0),7)</f>
        <v>CHECK</v>
      </c>
      <c r="I1688" s="23" t="str" cm="1">
        <f t="array" ref="I1688">INDEX(Lithologies!$A$2:$M$5657,MATCH(G1688,Lithologies!$A$2:$A$5657&amp;" "&amp;Lithologies!$B$2:$B$5657,0),8)</f>
        <v>Clay &amp; Sand</v>
      </c>
      <c r="J1688" s="27" t="str" cm="1">
        <f t="array" ref="J1688">INDEX(Lithologies!$A$2:$M$5657,MATCH(G1688,Lithologies!$A$2:$A$5657&amp;" "&amp;Lithologies!$B$2:$B$5657,0),9)</f>
        <v>Clay &amp; Sand</v>
      </c>
      <c r="K1688" s="1"/>
    </row>
    <row r="1689" spans="7:11" x14ac:dyDescent="0.25">
      <c r="G1689" t="str">
        <v>Sand Silt Clay Medium To Coarse</v>
      </c>
      <c r="H1689" s="22" t="str" cm="1">
        <f t="array" ref="H1689">INDEX(Lithologies!$A$2:$M$5657,MATCH(G1689,Lithologies!$A$2:$A$5657&amp;" "&amp;Lithologies!$B$2:$B$5657,0),7)</f>
        <v>CHECK</v>
      </c>
      <c r="I1689" s="23" t="str" cm="1">
        <f t="array" ref="I1689">INDEX(Lithologies!$A$2:$M$5657,MATCH(G1689,Lithologies!$A$2:$A$5657&amp;" "&amp;Lithologies!$B$2:$B$5657,0),8)</f>
        <v>Clay &amp; Sand</v>
      </c>
      <c r="J1689" s="27" t="str" cm="1">
        <f t="array" ref="J1689">INDEX(Lithologies!$A$2:$M$5657,MATCH(G1689,Lithologies!$A$2:$A$5657&amp;" "&amp;Lithologies!$B$2:$B$5657,0),9)</f>
        <v>Clay &amp; Sand</v>
      </c>
      <c r="K1689" s="1"/>
    </row>
    <row r="1690" spans="7:11" x14ac:dyDescent="0.25">
      <c r="G1690" t="str">
        <v>Sand Silt Clay Sandy</v>
      </c>
      <c r="H1690" s="22" t="str" cm="1">
        <f t="array" ref="H1690">INDEX(Lithologies!$A$2:$M$5657,MATCH(G1690,Lithologies!$A$2:$A$5657&amp;" "&amp;Lithologies!$B$2:$B$5657,0),7)</f>
        <v>CHECK</v>
      </c>
      <c r="I1690" s="23" t="str" cm="1">
        <f t="array" ref="I1690">INDEX(Lithologies!$A$2:$M$5657,MATCH(G1690,Lithologies!$A$2:$A$5657&amp;" "&amp;Lithologies!$B$2:$B$5657,0),8)</f>
        <v>Clay &amp; Sand</v>
      </c>
      <c r="J1690" s="27" t="str" cm="1">
        <f t="array" ref="J1690">INDEX(Lithologies!$A$2:$M$5657,MATCH(G1690,Lithologies!$A$2:$A$5657&amp;" "&amp;Lithologies!$B$2:$B$5657,0),9)</f>
        <v>Clay &amp; Sand</v>
      </c>
      <c r="K1690" s="1"/>
    </row>
    <row r="1691" spans="7:11" x14ac:dyDescent="0.25">
      <c r="G1691" t="str">
        <v>Sand Silt Clay Silty</v>
      </c>
      <c r="H1691" s="22" t="str" cm="1">
        <f t="array" ref="H1691">INDEX(Lithologies!$A$2:$M$5657,MATCH(G1691,Lithologies!$A$2:$A$5657&amp;" "&amp;Lithologies!$B$2:$B$5657,0),7)</f>
        <v>CHECK</v>
      </c>
      <c r="I1691" s="23" t="str" cm="1">
        <f t="array" ref="I1691">INDEX(Lithologies!$A$2:$M$5657,MATCH(G1691,Lithologies!$A$2:$A$5657&amp;" "&amp;Lithologies!$B$2:$B$5657,0),8)</f>
        <v>Clay &amp; Sand</v>
      </c>
      <c r="J1691" s="27" t="str" cm="1">
        <f t="array" ref="J1691">INDEX(Lithologies!$A$2:$M$5657,MATCH(G1691,Lithologies!$A$2:$A$5657&amp;" "&amp;Lithologies!$B$2:$B$5657,0),9)</f>
        <v>Clay &amp; Sand</v>
      </c>
      <c r="K1691" s="1"/>
    </row>
    <row r="1692" spans="7:11" x14ac:dyDescent="0.25">
      <c r="G1692" t="str">
        <v>Sand Silt Clay Soft</v>
      </c>
      <c r="H1692" s="22" t="str" cm="1">
        <f t="array" ref="H1692">INDEX(Lithologies!$A$2:$M$5657,MATCH(G1692,Lithologies!$A$2:$A$5657&amp;" "&amp;Lithologies!$B$2:$B$5657,0),7)</f>
        <v>CHECK</v>
      </c>
      <c r="I1692" s="23" t="str" cm="1">
        <f t="array" ref="I1692">INDEX(Lithologies!$A$2:$M$5657,MATCH(G1692,Lithologies!$A$2:$A$5657&amp;" "&amp;Lithologies!$B$2:$B$5657,0),8)</f>
        <v>Clay &amp; Sand</v>
      </c>
      <c r="J1692" s="27" t="str" cm="1">
        <f t="array" ref="J1692">INDEX(Lithologies!$A$2:$M$5657,MATCH(G1692,Lithologies!$A$2:$A$5657&amp;" "&amp;Lithologies!$B$2:$B$5657,0),9)</f>
        <v>Clay &amp; Sand</v>
      </c>
      <c r="K1692" s="1"/>
    </row>
    <row r="1693" spans="7:11" x14ac:dyDescent="0.25">
      <c r="G1693" t="str">
        <v>Sand Silt Clay Sticky</v>
      </c>
      <c r="H1693" s="22" t="str" cm="1">
        <f t="array" ref="H1693">INDEX(Lithologies!$A$2:$M$5657,MATCH(G1693,Lithologies!$A$2:$A$5657&amp;" "&amp;Lithologies!$B$2:$B$5657,0),7)</f>
        <v>CHECK</v>
      </c>
      <c r="I1693" s="23" t="str" cm="1">
        <f t="array" ref="I1693">INDEX(Lithologies!$A$2:$M$5657,MATCH(G1693,Lithologies!$A$2:$A$5657&amp;" "&amp;Lithologies!$B$2:$B$5657,0),8)</f>
        <v>Clay &amp; Sand</v>
      </c>
      <c r="J1693" s="27" t="str" cm="1">
        <f t="array" ref="J1693">INDEX(Lithologies!$A$2:$M$5657,MATCH(G1693,Lithologies!$A$2:$A$5657&amp;" "&amp;Lithologies!$B$2:$B$5657,0),9)</f>
        <v>Clay &amp; Sand</v>
      </c>
      <c r="K1693" s="1"/>
    </row>
    <row r="1694" spans="7:11" x14ac:dyDescent="0.25">
      <c r="G1694" t="str">
        <v>Sand Silt Clay Stoney</v>
      </c>
      <c r="H1694" s="22" t="str" cm="1">
        <f t="array" ref="H1694">INDEX(Lithologies!$A$2:$M$5657,MATCH(G1694,Lithologies!$A$2:$A$5657&amp;" "&amp;Lithologies!$B$2:$B$5657,0),7)</f>
        <v>CHECK</v>
      </c>
      <c r="I1694" s="23" t="str" cm="1">
        <f t="array" ref="I1694">INDEX(Lithologies!$A$2:$M$5657,MATCH(G1694,Lithologies!$A$2:$A$5657&amp;" "&amp;Lithologies!$B$2:$B$5657,0),8)</f>
        <v>Diamicton</v>
      </c>
      <c r="J1694" s="27" t="str" cm="1">
        <f t="array" ref="J1694">INDEX(Lithologies!$A$2:$M$5657,MATCH(G1694,Lithologies!$A$2:$A$5657&amp;" "&amp;Lithologies!$B$2:$B$5657,0),9)</f>
        <v>Diamicton</v>
      </c>
      <c r="K1694" s="1"/>
    </row>
    <row r="1695" spans="7:11" x14ac:dyDescent="0.25">
      <c r="G1695" t="str">
        <v>Sand Silt Clay Stringers</v>
      </c>
      <c r="H1695" s="22" t="str" cm="1">
        <f t="array" ref="H1695">INDEX(Lithologies!$A$2:$M$5657,MATCH(G1695,Lithologies!$A$2:$A$5657&amp;" "&amp;Lithologies!$B$2:$B$5657,0),7)</f>
        <v>CHECK</v>
      </c>
      <c r="I1695" s="23" t="str" cm="1">
        <f t="array" ref="I1695">INDEX(Lithologies!$A$2:$M$5657,MATCH(G1695,Lithologies!$A$2:$A$5657&amp;" "&amp;Lithologies!$B$2:$B$5657,0),8)</f>
        <v>Clay &amp; Sand</v>
      </c>
      <c r="J1695" s="27" t="str" cm="1">
        <f t="array" ref="J1695">INDEX(Lithologies!$A$2:$M$5657,MATCH(G1695,Lithologies!$A$2:$A$5657&amp;" "&amp;Lithologies!$B$2:$B$5657,0),9)</f>
        <v>Clay &amp; Sand</v>
      </c>
      <c r="K1695" s="1"/>
    </row>
    <row r="1696" spans="7:11" x14ac:dyDescent="0.25">
      <c r="G1696" t="str">
        <v>Sand Silt Clay Strips</v>
      </c>
      <c r="H1696" s="22" t="str" cm="1">
        <f t="array" ref="H1696">INDEX(Lithologies!$A$2:$M$5657,MATCH(G1696,Lithologies!$A$2:$A$5657&amp;" "&amp;Lithologies!$B$2:$B$5657,0),7)</f>
        <v>CHECK</v>
      </c>
      <c r="I1696" s="23" t="str" cm="1">
        <f t="array" ref="I1696">INDEX(Lithologies!$A$2:$M$5657,MATCH(G1696,Lithologies!$A$2:$A$5657&amp;" "&amp;Lithologies!$B$2:$B$5657,0),8)</f>
        <v>Clay &amp; Sand</v>
      </c>
      <c r="J1696" s="27" t="str" cm="1">
        <f t="array" ref="J1696">INDEX(Lithologies!$A$2:$M$5657,MATCH(G1696,Lithologies!$A$2:$A$5657&amp;" "&amp;Lithologies!$B$2:$B$5657,0),9)</f>
        <v>Clay &amp; Sand</v>
      </c>
      <c r="K1696" s="1"/>
    </row>
    <row r="1697" spans="7:11" x14ac:dyDescent="0.25">
      <c r="G1697" t="str">
        <v>Sand Silt Clay Very Fine</v>
      </c>
      <c r="H1697" s="22" t="str" cm="1">
        <f t="array" ref="H1697">INDEX(Lithologies!$A$2:$M$5657,MATCH(G1697,Lithologies!$A$2:$A$5657&amp;" "&amp;Lithologies!$B$2:$B$5657,0),7)</f>
        <v>CHECK</v>
      </c>
      <c r="I1697" s="23" t="str" cm="1">
        <f t="array" ref="I1697">INDEX(Lithologies!$A$2:$M$5657,MATCH(G1697,Lithologies!$A$2:$A$5657&amp;" "&amp;Lithologies!$B$2:$B$5657,0),8)</f>
        <v>Clay &amp; Sand</v>
      </c>
      <c r="J1697" s="27" t="str" cm="1">
        <f t="array" ref="J1697">INDEX(Lithologies!$A$2:$M$5657,MATCH(G1697,Lithologies!$A$2:$A$5657&amp;" "&amp;Lithologies!$B$2:$B$5657,0),9)</f>
        <v>Clay &amp; Sand</v>
      </c>
      <c r="K1697" s="1"/>
    </row>
    <row r="1698" spans="7:11" x14ac:dyDescent="0.25">
      <c r="G1698" t="str">
        <v>Sand Silt Clay Very Fine-Fine</v>
      </c>
      <c r="H1698" s="22" t="str" cm="1">
        <f t="array" ref="H1698">INDEX(Lithologies!$A$2:$M$5657,MATCH(G1698,Lithologies!$A$2:$A$5657&amp;" "&amp;Lithologies!$B$2:$B$5657,0),7)</f>
        <v>CHECK</v>
      </c>
      <c r="I1698" s="23" t="str" cm="1">
        <f t="array" ref="I1698">INDEX(Lithologies!$A$2:$M$5657,MATCH(G1698,Lithologies!$A$2:$A$5657&amp;" "&amp;Lithologies!$B$2:$B$5657,0),8)</f>
        <v>Clay &amp; Sand</v>
      </c>
      <c r="J1698" s="27" t="str" cm="1">
        <f t="array" ref="J1698">INDEX(Lithologies!$A$2:$M$5657,MATCH(G1698,Lithologies!$A$2:$A$5657&amp;" "&amp;Lithologies!$B$2:$B$5657,0),9)</f>
        <v>Clay &amp; Sand</v>
      </c>
      <c r="K1698" s="1"/>
    </row>
    <row r="1699" spans="7:11" x14ac:dyDescent="0.25">
      <c r="G1699" t="str">
        <v>Sand Silt Clay Very Fine-Medium</v>
      </c>
      <c r="H1699" s="22" t="str" cm="1">
        <f t="array" ref="H1699">INDEX(Lithologies!$A$2:$M$5657,MATCH(G1699,Lithologies!$A$2:$A$5657&amp;" "&amp;Lithologies!$B$2:$B$5657,0),7)</f>
        <v>CHECK</v>
      </c>
      <c r="I1699" s="23" t="str" cm="1">
        <f t="array" ref="I1699">INDEX(Lithologies!$A$2:$M$5657,MATCH(G1699,Lithologies!$A$2:$A$5657&amp;" "&amp;Lithologies!$B$2:$B$5657,0),8)</f>
        <v>Clay &amp; Sand</v>
      </c>
      <c r="J1699" s="27" t="str" cm="1">
        <f t="array" ref="J1699">INDEX(Lithologies!$A$2:$M$5657,MATCH(G1699,Lithologies!$A$2:$A$5657&amp;" "&amp;Lithologies!$B$2:$B$5657,0),9)</f>
        <v>Clay &amp; Sand</v>
      </c>
      <c r="K1699" s="1"/>
    </row>
    <row r="1700" spans="7:11" x14ac:dyDescent="0.25">
      <c r="G1700" t="str">
        <v>Sand Silt Clay W/Boulders</v>
      </c>
      <c r="H1700" s="22" t="str" cm="1">
        <f t="array" ref="H1700">INDEX(Lithologies!$A$2:$M$5657,MATCH(G1700,Lithologies!$A$2:$A$5657&amp;" "&amp;Lithologies!$B$2:$B$5657,0),7)</f>
        <v>CHECK</v>
      </c>
      <c r="I1700" s="23" t="str" cm="1">
        <f t="array" ref="I1700">INDEX(Lithologies!$A$2:$M$5657,MATCH(G1700,Lithologies!$A$2:$A$5657&amp;" "&amp;Lithologies!$B$2:$B$5657,0),8)</f>
        <v>Diamicton</v>
      </c>
      <c r="J1700" s="27" t="str" cm="1">
        <f t="array" ref="J1700">INDEX(Lithologies!$A$2:$M$5657,MATCH(G1700,Lithologies!$A$2:$A$5657&amp;" "&amp;Lithologies!$B$2:$B$5657,0),9)</f>
        <v>Diamicton</v>
      </c>
      <c r="K1700" s="1"/>
    </row>
    <row r="1701" spans="7:11" x14ac:dyDescent="0.25">
      <c r="G1701" t="str">
        <v>Sand Silt Clay W/Clay</v>
      </c>
      <c r="H1701" s="22" t="str" cm="1">
        <f t="array" ref="H1701">INDEX(Lithologies!$A$2:$M$5657,MATCH(G1701,Lithologies!$A$2:$A$5657&amp;" "&amp;Lithologies!$B$2:$B$5657,0),7)</f>
        <v>CHECK</v>
      </c>
      <c r="I1701" s="23" t="str" cm="1">
        <f t="array" ref="I1701">INDEX(Lithologies!$A$2:$M$5657,MATCH(G1701,Lithologies!$A$2:$A$5657&amp;" "&amp;Lithologies!$B$2:$B$5657,0),8)</f>
        <v>Clay &amp; Sand</v>
      </c>
      <c r="J1701" s="27" t="str" cm="1">
        <f t="array" ref="J1701">INDEX(Lithologies!$A$2:$M$5657,MATCH(G1701,Lithologies!$A$2:$A$5657&amp;" "&amp;Lithologies!$B$2:$B$5657,0),9)</f>
        <v>Clay &amp; Sand</v>
      </c>
      <c r="K1701" s="1"/>
    </row>
    <row r="1702" spans="7:11" x14ac:dyDescent="0.25">
      <c r="G1702" t="str">
        <v>Sand Silt Clay W/Coal</v>
      </c>
      <c r="H1702" s="22" t="str" cm="1">
        <f t="array" ref="H1702">INDEX(Lithologies!$A$2:$M$5657,MATCH(G1702,Lithologies!$A$2:$A$5657&amp;" "&amp;Lithologies!$B$2:$B$5657,0),7)</f>
        <v>CHECK</v>
      </c>
      <c r="I1702" s="23" t="str" cm="1">
        <f t="array" ref="I1702">INDEX(Lithologies!$A$2:$M$5657,MATCH(G1702,Lithologies!$A$2:$A$5657&amp;" "&amp;Lithologies!$B$2:$B$5657,0),8)</f>
        <v>Diamicton</v>
      </c>
      <c r="J1702" s="27" t="str" cm="1">
        <f t="array" ref="J1702">INDEX(Lithologies!$A$2:$M$5657,MATCH(G1702,Lithologies!$A$2:$A$5657&amp;" "&amp;Lithologies!$B$2:$B$5657,0),9)</f>
        <v>Diamicton</v>
      </c>
      <c r="K1702" s="1"/>
    </row>
    <row r="1703" spans="7:11" x14ac:dyDescent="0.25">
      <c r="G1703" t="str">
        <v>Sand Silt Clay W/Cobbles</v>
      </c>
      <c r="H1703" s="22" t="str" cm="1">
        <f t="array" ref="H1703">INDEX(Lithologies!$A$2:$M$5657,MATCH(G1703,Lithologies!$A$2:$A$5657&amp;" "&amp;Lithologies!$B$2:$B$5657,0),7)</f>
        <v>CHECK</v>
      </c>
      <c r="I1703" s="23" t="str" cm="1">
        <f t="array" ref="I1703">INDEX(Lithologies!$A$2:$M$5657,MATCH(G1703,Lithologies!$A$2:$A$5657&amp;" "&amp;Lithologies!$B$2:$B$5657,0),8)</f>
        <v>Diamicton</v>
      </c>
      <c r="J1703" s="27" t="str" cm="1">
        <f t="array" ref="J1703">INDEX(Lithologies!$A$2:$M$5657,MATCH(G1703,Lithologies!$A$2:$A$5657&amp;" "&amp;Lithologies!$B$2:$B$5657,0),9)</f>
        <v>Diamicton</v>
      </c>
      <c r="K1703" s="1"/>
    </row>
    <row r="1704" spans="7:11" x14ac:dyDescent="0.25">
      <c r="G1704" t="str">
        <v>Sand Silt Clay W/Gravel</v>
      </c>
      <c r="H1704" s="22" t="str" cm="1">
        <f t="array" ref="H1704">INDEX(Lithologies!$A$2:$M$5657,MATCH(G1704,Lithologies!$A$2:$A$5657&amp;" "&amp;Lithologies!$B$2:$B$5657,0),7)</f>
        <v>CHECK</v>
      </c>
      <c r="I1704" s="23" t="str" cm="1">
        <f t="array" ref="I1704">INDEX(Lithologies!$A$2:$M$5657,MATCH(G1704,Lithologies!$A$2:$A$5657&amp;" "&amp;Lithologies!$B$2:$B$5657,0),8)</f>
        <v>Diamicton</v>
      </c>
      <c r="J1704" s="27" t="str" cm="1">
        <f t="array" ref="J1704">INDEX(Lithologies!$A$2:$M$5657,MATCH(G1704,Lithologies!$A$2:$A$5657&amp;" "&amp;Lithologies!$B$2:$B$5657,0),9)</f>
        <v>Diamicton</v>
      </c>
      <c r="K1704" s="1"/>
    </row>
    <row r="1705" spans="7:11" x14ac:dyDescent="0.25">
      <c r="G1705" t="str">
        <v>Sand Silt Clay W/Sand</v>
      </c>
      <c r="H1705" s="22" t="str" cm="1">
        <f t="array" ref="H1705">INDEX(Lithologies!$A$2:$M$5657,MATCH(G1705,Lithologies!$A$2:$A$5657&amp;" "&amp;Lithologies!$B$2:$B$5657,0),7)</f>
        <v>CHECK</v>
      </c>
      <c r="I1705" s="23" t="str" cm="1">
        <f t="array" ref="I1705">INDEX(Lithologies!$A$2:$M$5657,MATCH(G1705,Lithologies!$A$2:$A$5657&amp;" "&amp;Lithologies!$B$2:$B$5657,0),8)</f>
        <v>Clay &amp; Sand</v>
      </c>
      <c r="J1705" s="27" t="str" cm="1">
        <f t="array" ref="J1705">INDEX(Lithologies!$A$2:$M$5657,MATCH(G1705,Lithologies!$A$2:$A$5657&amp;" "&amp;Lithologies!$B$2:$B$5657,0),9)</f>
        <v>Clay &amp; Sand</v>
      </c>
      <c r="K1705" s="1"/>
    </row>
    <row r="1706" spans="7:11" x14ac:dyDescent="0.25">
      <c r="G1706" t="str">
        <v>Sand Silt Clay W/Stones</v>
      </c>
      <c r="H1706" s="22" t="str" cm="1">
        <f t="array" ref="H1706">INDEX(Lithologies!$A$2:$M$5657,MATCH(G1706,Lithologies!$A$2:$A$5657&amp;" "&amp;Lithologies!$B$2:$B$5657,0),7)</f>
        <v>CHECK</v>
      </c>
      <c r="I1706" s="23" t="str" cm="1">
        <f t="array" ref="I1706">INDEX(Lithologies!$A$2:$M$5657,MATCH(G1706,Lithologies!$A$2:$A$5657&amp;" "&amp;Lithologies!$B$2:$B$5657,0),8)</f>
        <v>Diamicton</v>
      </c>
      <c r="J1706" s="27" t="str" cm="1">
        <f t="array" ref="J1706">INDEX(Lithologies!$A$2:$M$5657,MATCH(G1706,Lithologies!$A$2:$A$5657&amp;" "&amp;Lithologies!$B$2:$B$5657,0),9)</f>
        <v>Diamicton</v>
      </c>
      <c r="K1706" s="1"/>
    </row>
    <row r="1707" spans="7:11" x14ac:dyDescent="0.25">
      <c r="G1707" t="str">
        <v>Sand Silt Clay Water Bearing</v>
      </c>
      <c r="H1707" s="22" t="str" cm="1">
        <f t="array" ref="H1707">INDEX(Lithologies!$A$2:$M$5657,MATCH(G1707,Lithologies!$A$2:$A$5657&amp;" "&amp;Lithologies!$B$2:$B$5657,0),7)</f>
        <v>CHECK</v>
      </c>
      <c r="I1707" s="23" t="str" cm="1">
        <f t="array" ref="I1707">INDEX(Lithologies!$A$2:$M$5657,MATCH(G1707,Lithologies!$A$2:$A$5657&amp;" "&amp;Lithologies!$B$2:$B$5657,0),8)</f>
        <v>Clay &amp; Sand</v>
      </c>
      <c r="J1707" s="27" t="str" cm="1">
        <f t="array" ref="J1707">INDEX(Lithologies!$A$2:$M$5657,MATCH(G1707,Lithologies!$A$2:$A$5657&amp;" "&amp;Lithologies!$B$2:$B$5657,0),9)</f>
        <v>Clay &amp; Sand</v>
      </c>
      <c r="K1707" s="1"/>
    </row>
    <row r="1708" spans="7:11" x14ac:dyDescent="0.25">
      <c r="G1708" t="str">
        <v>Sand Silt Clay Wet/Moist</v>
      </c>
      <c r="H1708" s="22" t="str" cm="1">
        <f t="array" ref="H1708">INDEX(Lithologies!$A$2:$M$5657,MATCH(G1708,Lithologies!$A$2:$A$5657&amp;" "&amp;Lithologies!$B$2:$B$5657,0),7)</f>
        <v>CHECK</v>
      </c>
      <c r="I1708" s="23" t="str" cm="1">
        <f t="array" ref="I1708">INDEX(Lithologies!$A$2:$M$5657,MATCH(G1708,Lithologies!$A$2:$A$5657&amp;" "&amp;Lithologies!$B$2:$B$5657,0),8)</f>
        <v>Clay &amp; Sand</v>
      </c>
      <c r="J1708" s="27" t="str" cm="1">
        <f t="array" ref="J1708">INDEX(Lithologies!$A$2:$M$5657,MATCH(G1708,Lithologies!$A$2:$A$5657&amp;" "&amp;Lithologies!$B$2:$B$5657,0),9)</f>
        <v>Clay &amp; Sand</v>
      </c>
      <c r="K1708" s="1"/>
    </row>
    <row r="1709" spans="7:11" x14ac:dyDescent="0.25">
      <c r="G1709" t="str">
        <v>Sand Silt Clay Wood</v>
      </c>
      <c r="H1709" s="22" t="str" cm="1">
        <f t="array" ref="H1709">INDEX(Lithologies!$A$2:$M$5657,MATCH(G1709,Lithologies!$A$2:$A$5657&amp;" "&amp;Lithologies!$B$2:$B$5657,0),7)</f>
        <v>CHECK</v>
      </c>
      <c r="I1709" s="23" t="str" cm="1">
        <f t="array" ref="I1709">INDEX(Lithologies!$A$2:$M$5657,MATCH(G1709,Lithologies!$A$2:$A$5657&amp;" "&amp;Lithologies!$B$2:$B$5657,0),8)</f>
        <v>Clay &amp; Sand</v>
      </c>
      <c r="J1709" s="27" t="str" cm="1">
        <f t="array" ref="J1709">INDEX(Lithologies!$A$2:$M$5657,MATCH(G1709,Lithologies!$A$2:$A$5657&amp;" "&amp;Lithologies!$B$2:$B$5657,0),9)</f>
        <v>Clay &amp; Sand</v>
      </c>
      <c r="K1709" s="1"/>
    </row>
    <row r="1710" spans="7:11" x14ac:dyDescent="0.25">
      <c r="G1710" t="str">
        <v xml:space="preserve">Sand Silt Gravel </v>
      </c>
      <c r="H1710" s="22" t="str" cm="1">
        <f t="array" ref="H1710">INDEX(Lithologies!$A$2:$M$5657,MATCH(G1710,Lithologies!$A$2:$A$5657&amp;" "&amp;Lithologies!$B$2:$B$5657,0),7)</f>
        <v>CHECK</v>
      </c>
      <c r="I1710" s="23" t="str" cm="1">
        <f t="array" ref="I1710">INDEX(Lithologies!$A$2:$M$5657,MATCH(G1710,Lithologies!$A$2:$A$5657&amp;" "&amp;Lithologies!$B$2:$B$5657,0),8)</f>
        <v>Sand &amp; Gravel</v>
      </c>
      <c r="J1710" s="27" t="str" cm="1">
        <f t="array" ref="J1710">INDEX(Lithologies!$A$2:$M$5657,MATCH(G1710,Lithologies!$A$2:$A$5657&amp;" "&amp;Lithologies!$B$2:$B$5657,0),9)</f>
        <v>Sand &amp; Gravel</v>
      </c>
      <c r="K1710" s="1"/>
    </row>
    <row r="1711" spans="7:11" x14ac:dyDescent="0.25">
      <c r="G1711" t="str">
        <v>Sand Silt Gravel Broken</v>
      </c>
      <c r="H1711" s="22" t="str" cm="1">
        <f t="array" ref="H1711">INDEX(Lithologies!$A$2:$M$5657,MATCH(G1711,Lithologies!$A$2:$A$5657&amp;" "&amp;Lithologies!$B$2:$B$5657,0),7)</f>
        <v>CHECK</v>
      </c>
      <c r="I1711" s="23" t="str" cm="1">
        <f t="array" ref="I1711">INDEX(Lithologies!$A$2:$M$5657,MATCH(G1711,Lithologies!$A$2:$A$5657&amp;" "&amp;Lithologies!$B$2:$B$5657,0),8)</f>
        <v>Sand &amp; Gravel</v>
      </c>
      <c r="J1711" s="27" t="str" cm="1">
        <f t="array" ref="J1711">INDEX(Lithologies!$A$2:$M$5657,MATCH(G1711,Lithologies!$A$2:$A$5657&amp;" "&amp;Lithologies!$B$2:$B$5657,0),9)</f>
        <v>Sand &amp; Gravel</v>
      </c>
      <c r="K1711" s="1"/>
    </row>
    <row r="1712" spans="7:11" x14ac:dyDescent="0.25">
      <c r="G1712" t="str">
        <v>Sand Silt Gravel Clayey</v>
      </c>
      <c r="H1712" s="22" t="str" cm="1">
        <f t="array" ref="H1712">INDEX(Lithologies!$A$2:$M$5657,MATCH(G1712,Lithologies!$A$2:$A$5657&amp;" "&amp;Lithologies!$B$2:$B$5657,0),7)</f>
        <v>CHECK</v>
      </c>
      <c r="I1712" s="23" t="str" cm="1">
        <f t="array" ref="I1712">INDEX(Lithologies!$A$2:$M$5657,MATCH(G1712,Lithologies!$A$2:$A$5657&amp;" "&amp;Lithologies!$B$2:$B$5657,0),8)</f>
        <v>Diamicton</v>
      </c>
      <c r="J1712" s="27" t="str" cm="1">
        <f t="array" ref="J1712">INDEX(Lithologies!$A$2:$M$5657,MATCH(G1712,Lithologies!$A$2:$A$5657&amp;" "&amp;Lithologies!$B$2:$B$5657,0),9)</f>
        <v>Diamicton</v>
      </c>
      <c r="K1712" s="1"/>
    </row>
    <row r="1713" spans="7:11" x14ac:dyDescent="0.25">
      <c r="G1713" t="str">
        <v>Sand Silt Gravel Coarse</v>
      </c>
      <c r="H1713" s="22" t="str" cm="1">
        <f t="array" ref="H1713">INDEX(Lithologies!$A$2:$M$5657,MATCH(G1713,Lithologies!$A$2:$A$5657&amp;" "&amp;Lithologies!$B$2:$B$5657,0),7)</f>
        <v>CHECK</v>
      </c>
      <c r="I1713" s="23" t="str" cm="1">
        <f t="array" ref="I1713">INDEX(Lithologies!$A$2:$M$5657,MATCH(G1713,Lithologies!$A$2:$A$5657&amp;" "&amp;Lithologies!$B$2:$B$5657,0),8)</f>
        <v>Sand &amp; Gravel</v>
      </c>
      <c r="J1713" s="27" t="str" cm="1">
        <f t="array" ref="J1713">INDEX(Lithologies!$A$2:$M$5657,MATCH(G1713,Lithologies!$A$2:$A$5657&amp;" "&amp;Lithologies!$B$2:$B$5657,0),9)</f>
        <v>Sand &amp; Gravel</v>
      </c>
      <c r="K1713" s="1"/>
    </row>
    <row r="1714" spans="7:11" x14ac:dyDescent="0.25">
      <c r="G1714" t="str">
        <v>Sand Silt Gravel Dry</v>
      </c>
      <c r="H1714" s="22" t="str" cm="1">
        <f t="array" ref="H1714">INDEX(Lithologies!$A$2:$M$5657,MATCH(G1714,Lithologies!$A$2:$A$5657&amp;" "&amp;Lithologies!$B$2:$B$5657,0),7)</f>
        <v>CHECK</v>
      </c>
      <c r="I1714" s="23" t="str" cm="1">
        <f t="array" ref="I1714">INDEX(Lithologies!$A$2:$M$5657,MATCH(G1714,Lithologies!$A$2:$A$5657&amp;" "&amp;Lithologies!$B$2:$B$5657,0),8)</f>
        <v>Sand &amp; Gravel</v>
      </c>
      <c r="J1714" s="27" t="str" cm="1">
        <f t="array" ref="J1714">INDEX(Lithologies!$A$2:$M$5657,MATCH(G1714,Lithologies!$A$2:$A$5657&amp;" "&amp;Lithologies!$B$2:$B$5657,0),9)</f>
        <v>Sand &amp; Gravel</v>
      </c>
      <c r="K1714" s="1"/>
    </row>
    <row r="1715" spans="7:11" x14ac:dyDescent="0.25">
      <c r="G1715" t="str">
        <v>Sand Silt Gravel Fine</v>
      </c>
      <c r="H1715" s="22" t="str" cm="1">
        <f t="array" ref="H1715">INDEX(Lithologies!$A$2:$M$5657,MATCH(G1715,Lithologies!$A$2:$A$5657&amp;" "&amp;Lithologies!$B$2:$B$5657,0),7)</f>
        <v>CHECK</v>
      </c>
      <c r="I1715" s="23" t="str" cm="1">
        <f t="array" ref="I1715">INDEX(Lithologies!$A$2:$M$5657,MATCH(G1715,Lithologies!$A$2:$A$5657&amp;" "&amp;Lithologies!$B$2:$B$5657,0),8)</f>
        <v>Sand &amp; Gravel</v>
      </c>
      <c r="J1715" s="27" t="str" cm="1">
        <f t="array" ref="J1715">INDEX(Lithologies!$A$2:$M$5657,MATCH(G1715,Lithologies!$A$2:$A$5657&amp;" "&amp;Lithologies!$B$2:$B$5657,0),9)</f>
        <v>Sand &amp; Gravel</v>
      </c>
      <c r="K1715" s="1"/>
    </row>
    <row r="1716" spans="7:11" x14ac:dyDescent="0.25">
      <c r="G1716" t="str">
        <v>Sand Silt Gravel Fine To Coarse</v>
      </c>
      <c r="H1716" s="22" t="str" cm="1">
        <f t="array" ref="H1716">INDEX(Lithologies!$A$2:$M$5657,MATCH(G1716,Lithologies!$A$2:$A$5657&amp;" "&amp;Lithologies!$B$2:$B$5657,0),7)</f>
        <v>CHECK</v>
      </c>
      <c r="I1716" s="23" t="str" cm="1">
        <f t="array" ref="I1716">INDEX(Lithologies!$A$2:$M$5657,MATCH(G1716,Lithologies!$A$2:$A$5657&amp;" "&amp;Lithologies!$B$2:$B$5657,0),8)</f>
        <v>Sand &amp; Gravel</v>
      </c>
      <c r="J1716" s="27" t="str" cm="1">
        <f t="array" ref="J1716">INDEX(Lithologies!$A$2:$M$5657,MATCH(G1716,Lithologies!$A$2:$A$5657&amp;" "&amp;Lithologies!$B$2:$B$5657,0),9)</f>
        <v>Sand &amp; Gravel</v>
      </c>
      <c r="K1716" s="1"/>
    </row>
    <row r="1717" spans="7:11" x14ac:dyDescent="0.25">
      <c r="G1717" t="str">
        <v>Sand Silt Gravel Fine To Medium</v>
      </c>
      <c r="H1717" s="22" t="str" cm="1">
        <f t="array" ref="H1717">INDEX(Lithologies!$A$2:$M$5657,MATCH(G1717,Lithologies!$A$2:$A$5657&amp;" "&amp;Lithologies!$B$2:$B$5657,0),7)</f>
        <v>CHECK</v>
      </c>
      <c r="I1717" s="23" t="str" cm="1">
        <f t="array" ref="I1717">INDEX(Lithologies!$A$2:$M$5657,MATCH(G1717,Lithologies!$A$2:$A$5657&amp;" "&amp;Lithologies!$B$2:$B$5657,0),8)</f>
        <v>Sand &amp; Gravel</v>
      </c>
      <c r="J1717" s="27" t="str" cm="1">
        <f t="array" ref="J1717">INDEX(Lithologies!$A$2:$M$5657,MATCH(G1717,Lithologies!$A$2:$A$5657&amp;" "&amp;Lithologies!$B$2:$B$5657,0),9)</f>
        <v>Sand &amp; Gravel</v>
      </c>
      <c r="K1717" s="1"/>
    </row>
    <row r="1718" spans="7:11" x14ac:dyDescent="0.25">
      <c r="G1718" t="str">
        <v>Sand Silt Gravel Fractured</v>
      </c>
      <c r="H1718" s="22" t="str" cm="1">
        <f t="array" ref="H1718">INDEX(Lithologies!$A$2:$M$5657,MATCH(G1718,Lithologies!$A$2:$A$5657&amp;" "&amp;Lithologies!$B$2:$B$5657,0),7)</f>
        <v>CHECK</v>
      </c>
      <c r="I1718" s="23" t="str" cm="1">
        <f t="array" ref="I1718">INDEX(Lithologies!$A$2:$M$5657,MATCH(G1718,Lithologies!$A$2:$A$5657&amp;" "&amp;Lithologies!$B$2:$B$5657,0),8)</f>
        <v>Sand &amp; Gravel</v>
      </c>
      <c r="J1718" s="27" t="str" cm="1">
        <f t="array" ref="J1718">INDEX(Lithologies!$A$2:$M$5657,MATCH(G1718,Lithologies!$A$2:$A$5657&amp;" "&amp;Lithologies!$B$2:$B$5657,0),9)</f>
        <v>Sand &amp; Gravel</v>
      </c>
      <c r="K1718" s="1"/>
    </row>
    <row r="1719" spans="7:11" x14ac:dyDescent="0.25">
      <c r="G1719" t="str">
        <v>Sand Silt Gravel Gravely</v>
      </c>
      <c r="H1719" s="22" t="str" cm="1">
        <f t="array" ref="H1719">INDEX(Lithologies!$A$2:$M$5657,MATCH(G1719,Lithologies!$A$2:$A$5657&amp;" "&amp;Lithologies!$B$2:$B$5657,0),7)</f>
        <v>CHECK</v>
      </c>
      <c r="I1719" s="23" t="str" cm="1">
        <f t="array" ref="I1719">INDEX(Lithologies!$A$2:$M$5657,MATCH(G1719,Lithologies!$A$2:$A$5657&amp;" "&amp;Lithologies!$B$2:$B$5657,0),8)</f>
        <v>Sand &amp; Gravel</v>
      </c>
      <c r="J1719" s="27" t="str" cm="1">
        <f t="array" ref="J1719">INDEX(Lithologies!$A$2:$M$5657,MATCH(G1719,Lithologies!$A$2:$A$5657&amp;" "&amp;Lithologies!$B$2:$B$5657,0),9)</f>
        <v>Sand &amp; Gravel</v>
      </c>
      <c r="K1719" s="1"/>
    </row>
    <row r="1720" spans="7:11" x14ac:dyDescent="0.25">
      <c r="G1720" t="str">
        <v>Sand Silt Gravel Gummy</v>
      </c>
      <c r="H1720" s="22" t="str" cm="1">
        <f t="array" ref="H1720">INDEX(Lithologies!$A$2:$M$5657,MATCH(G1720,Lithologies!$A$2:$A$5657&amp;" "&amp;Lithologies!$B$2:$B$5657,0),7)</f>
        <v>CHECK</v>
      </c>
      <c r="I1720" s="23" t="str" cm="1">
        <f t="array" ref="I1720">INDEX(Lithologies!$A$2:$M$5657,MATCH(G1720,Lithologies!$A$2:$A$5657&amp;" "&amp;Lithologies!$B$2:$B$5657,0),8)</f>
        <v>Sand &amp; Gravel</v>
      </c>
      <c r="J1720" s="27" t="str" cm="1">
        <f t="array" ref="J1720">INDEX(Lithologies!$A$2:$M$5657,MATCH(G1720,Lithologies!$A$2:$A$5657&amp;" "&amp;Lithologies!$B$2:$B$5657,0),9)</f>
        <v>Sand &amp; Gravel</v>
      </c>
      <c r="K1720" s="1"/>
    </row>
    <row r="1721" spans="7:11" x14ac:dyDescent="0.25">
      <c r="G1721" t="str">
        <v>Sand Silt Gravel Hard</v>
      </c>
      <c r="H1721" s="22" t="str" cm="1">
        <f t="array" ref="H1721">INDEX(Lithologies!$A$2:$M$5657,MATCH(G1721,Lithologies!$A$2:$A$5657&amp;" "&amp;Lithologies!$B$2:$B$5657,0),7)</f>
        <v>CHECK</v>
      </c>
      <c r="I1721" s="23" t="str" cm="1">
        <f t="array" ref="I1721">INDEX(Lithologies!$A$2:$M$5657,MATCH(G1721,Lithologies!$A$2:$A$5657&amp;" "&amp;Lithologies!$B$2:$B$5657,0),8)</f>
        <v>Sand &amp; Gravel</v>
      </c>
      <c r="J1721" s="27" t="str" cm="1">
        <f t="array" ref="J1721">INDEX(Lithologies!$A$2:$M$5657,MATCH(G1721,Lithologies!$A$2:$A$5657&amp;" "&amp;Lithologies!$B$2:$B$5657,0),9)</f>
        <v>Sand &amp; Gravel</v>
      </c>
      <c r="K1721" s="1"/>
    </row>
    <row r="1722" spans="7:11" x14ac:dyDescent="0.25">
      <c r="G1722" t="str">
        <v>Sand Silt Gravel Layered</v>
      </c>
      <c r="H1722" s="22" t="str" cm="1">
        <f t="array" ref="H1722">INDEX(Lithologies!$A$2:$M$5657,MATCH(G1722,Lithologies!$A$2:$A$5657&amp;" "&amp;Lithologies!$B$2:$B$5657,0),7)</f>
        <v>CHECK</v>
      </c>
      <c r="I1722" s="23" t="str" cm="1">
        <f t="array" ref="I1722">INDEX(Lithologies!$A$2:$M$5657,MATCH(G1722,Lithologies!$A$2:$A$5657&amp;" "&amp;Lithologies!$B$2:$B$5657,0),8)</f>
        <v>Sand &amp; Gravel</v>
      </c>
      <c r="J1722" s="27" t="str" cm="1">
        <f t="array" ref="J1722">INDEX(Lithologies!$A$2:$M$5657,MATCH(G1722,Lithologies!$A$2:$A$5657&amp;" "&amp;Lithologies!$B$2:$B$5657,0),9)</f>
        <v>Sand &amp; Gravel</v>
      </c>
      <c r="K1722" s="1"/>
    </row>
    <row r="1723" spans="7:11" x14ac:dyDescent="0.25">
      <c r="G1723" t="str">
        <v>Sand Silt Gravel Medium</v>
      </c>
      <c r="H1723" s="22" t="str" cm="1">
        <f t="array" ref="H1723">INDEX(Lithologies!$A$2:$M$5657,MATCH(G1723,Lithologies!$A$2:$A$5657&amp;" "&amp;Lithologies!$B$2:$B$5657,0),7)</f>
        <v>CHECK</v>
      </c>
      <c r="I1723" s="23" t="str" cm="1">
        <f t="array" ref="I1723">INDEX(Lithologies!$A$2:$M$5657,MATCH(G1723,Lithologies!$A$2:$A$5657&amp;" "&amp;Lithologies!$B$2:$B$5657,0),8)</f>
        <v>Sand &amp; Gravel</v>
      </c>
      <c r="J1723" s="27" t="str" cm="1">
        <f t="array" ref="J1723">INDEX(Lithologies!$A$2:$M$5657,MATCH(G1723,Lithologies!$A$2:$A$5657&amp;" "&amp;Lithologies!$B$2:$B$5657,0),9)</f>
        <v>Sand &amp; Gravel</v>
      </c>
      <c r="K1723" s="1"/>
    </row>
    <row r="1724" spans="7:11" x14ac:dyDescent="0.25">
      <c r="G1724" t="str">
        <v>Sand Silt Gravel Porous</v>
      </c>
      <c r="H1724" s="22" t="str" cm="1">
        <f t="array" ref="H1724">INDEX(Lithologies!$A$2:$M$5657,MATCH(G1724,Lithologies!$A$2:$A$5657&amp;" "&amp;Lithologies!$B$2:$B$5657,0),7)</f>
        <v>CHECK</v>
      </c>
      <c r="I1724" s="23" t="str" cm="1">
        <f t="array" ref="I1724">INDEX(Lithologies!$A$2:$M$5657,MATCH(G1724,Lithologies!$A$2:$A$5657&amp;" "&amp;Lithologies!$B$2:$B$5657,0),8)</f>
        <v>Sand &amp; Gravel</v>
      </c>
      <c r="J1724" s="27" t="str" cm="1">
        <f t="array" ref="J1724">INDEX(Lithologies!$A$2:$M$5657,MATCH(G1724,Lithologies!$A$2:$A$5657&amp;" "&amp;Lithologies!$B$2:$B$5657,0),9)</f>
        <v>Sand &amp; Gravel</v>
      </c>
      <c r="K1724" s="1"/>
    </row>
    <row r="1725" spans="7:11" x14ac:dyDescent="0.25">
      <c r="G1725" t="str">
        <v>Sand Silt Gravel Silty</v>
      </c>
      <c r="H1725" s="22" t="str" cm="1">
        <f t="array" ref="H1725">INDEX(Lithologies!$A$2:$M$5657,MATCH(G1725,Lithologies!$A$2:$A$5657&amp;" "&amp;Lithologies!$B$2:$B$5657,0),7)</f>
        <v>CHECK</v>
      </c>
      <c r="I1725" s="23" t="str" cm="1">
        <f t="array" ref="I1725">INDEX(Lithologies!$A$2:$M$5657,MATCH(G1725,Lithologies!$A$2:$A$5657&amp;" "&amp;Lithologies!$B$2:$B$5657,0),8)</f>
        <v>Sand &amp; Gravel</v>
      </c>
      <c r="J1725" s="27" t="str" cm="1">
        <f t="array" ref="J1725">INDEX(Lithologies!$A$2:$M$5657,MATCH(G1725,Lithologies!$A$2:$A$5657&amp;" "&amp;Lithologies!$B$2:$B$5657,0),9)</f>
        <v>Sand &amp; Gravel</v>
      </c>
      <c r="K1725" s="1"/>
    </row>
    <row r="1726" spans="7:11" x14ac:dyDescent="0.25">
      <c r="G1726" t="str">
        <v>Sand Silt Gravel Soft</v>
      </c>
      <c r="H1726" s="22" t="str" cm="1">
        <f t="array" ref="H1726">INDEX(Lithologies!$A$2:$M$5657,MATCH(G1726,Lithologies!$A$2:$A$5657&amp;" "&amp;Lithologies!$B$2:$B$5657,0),7)</f>
        <v>CHECK</v>
      </c>
      <c r="I1726" s="23" t="str" cm="1">
        <f t="array" ref="I1726">INDEX(Lithologies!$A$2:$M$5657,MATCH(G1726,Lithologies!$A$2:$A$5657&amp;" "&amp;Lithologies!$B$2:$B$5657,0),8)</f>
        <v>Sand &amp; Gravel</v>
      </c>
      <c r="J1726" s="27" t="str" cm="1">
        <f t="array" ref="J1726">INDEX(Lithologies!$A$2:$M$5657,MATCH(G1726,Lithologies!$A$2:$A$5657&amp;" "&amp;Lithologies!$B$2:$B$5657,0),9)</f>
        <v>Sand &amp; Gravel</v>
      </c>
      <c r="K1726" s="1"/>
    </row>
    <row r="1727" spans="7:11" x14ac:dyDescent="0.25">
      <c r="G1727" t="str">
        <v>Sand Silt Gravel Stoney</v>
      </c>
      <c r="H1727" s="22" t="str" cm="1">
        <f t="array" ref="H1727">INDEX(Lithologies!$A$2:$M$5657,MATCH(G1727,Lithologies!$A$2:$A$5657&amp;" "&amp;Lithologies!$B$2:$B$5657,0),7)</f>
        <v>CHECK</v>
      </c>
      <c r="I1727" s="23" t="str" cm="1">
        <f t="array" ref="I1727">INDEX(Lithologies!$A$2:$M$5657,MATCH(G1727,Lithologies!$A$2:$A$5657&amp;" "&amp;Lithologies!$B$2:$B$5657,0),8)</f>
        <v>Sand &amp; Gravel</v>
      </c>
      <c r="J1727" s="27" t="str" cm="1">
        <f t="array" ref="J1727">INDEX(Lithologies!$A$2:$M$5657,MATCH(G1727,Lithologies!$A$2:$A$5657&amp;" "&amp;Lithologies!$B$2:$B$5657,0),9)</f>
        <v>Sand &amp; Gravel</v>
      </c>
      <c r="K1727" s="1"/>
    </row>
    <row r="1728" spans="7:11" x14ac:dyDescent="0.25">
      <c r="G1728" t="str">
        <v>Sand Silt Gravel Stringers</v>
      </c>
      <c r="H1728" s="22" t="str" cm="1">
        <f t="array" ref="H1728">INDEX(Lithologies!$A$2:$M$5657,MATCH(G1728,Lithologies!$A$2:$A$5657&amp;" "&amp;Lithologies!$B$2:$B$5657,0),7)</f>
        <v>CHECK</v>
      </c>
      <c r="I1728" s="23" t="str" cm="1">
        <f t="array" ref="I1728">INDEX(Lithologies!$A$2:$M$5657,MATCH(G1728,Lithologies!$A$2:$A$5657&amp;" "&amp;Lithologies!$B$2:$B$5657,0),8)</f>
        <v>Sand &amp; Gravel</v>
      </c>
      <c r="J1728" s="27" t="str" cm="1">
        <f t="array" ref="J1728">INDEX(Lithologies!$A$2:$M$5657,MATCH(G1728,Lithologies!$A$2:$A$5657&amp;" "&amp;Lithologies!$B$2:$B$5657,0),9)</f>
        <v>Sand &amp; Gravel</v>
      </c>
      <c r="K1728" s="1"/>
    </row>
    <row r="1729" spans="7:11" x14ac:dyDescent="0.25">
      <c r="G1729" t="str">
        <v>Sand Silt Gravel Strips</v>
      </c>
      <c r="H1729" s="22" t="str" cm="1">
        <f t="array" ref="H1729">INDEX(Lithologies!$A$2:$M$5657,MATCH(G1729,Lithologies!$A$2:$A$5657&amp;" "&amp;Lithologies!$B$2:$B$5657,0),7)</f>
        <v>CHECK</v>
      </c>
      <c r="I1729" s="23" t="str" cm="1">
        <f t="array" ref="I1729">INDEX(Lithologies!$A$2:$M$5657,MATCH(G1729,Lithologies!$A$2:$A$5657&amp;" "&amp;Lithologies!$B$2:$B$5657,0),8)</f>
        <v>Sand &amp; Gravel</v>
      </c>
      <c r="J1729" s="27" t="str" cm="1">
        <f t="array" ref="J1729">INDEX(Lithologies!$A$2:$M$5657,MATCH(G1729,Lithologies!$A$2:$A$5657&amp;" "&amp;Lithologies!$B$2:$B$5657,0),9)</f>
        <v>Sand &amp; Gravel</v>
      </c>
      <c r="K1729" s="1"/>
    </row>
    <row r="1730" spans="7:11" x14ac:dyDescent="0.25">
      <c r="G1730" t="str">
        <v>Sand Silt Gravel Very Fine</v>
      </c>
      <c r="H1730" s="22" t="str" cm="1">
        <f t="array" ref="H1730">INDEX(Lithologies!$A$2:$M$5657,MATCH(G1730,Lithologies!$A$2:$A$5657&amp;" "&amp;Lithologies!$B$2:$B$5657,0),7)</f>
        <v>CHECK</v>
      </c>
      <c r="I1730" s="23" t="str" cm="1">
        <f t="array" ref="I1730">INDEX(Lithologies!$A$2:$M$5657,MATCH(G1730,Lithologies!$A$2:$A$5657&amp;" "&amp;Lithologies!$B$2:$B$5657,0),8)</f>
        <v>Sand &amp; Gravel</v>
      </c>
      <c r="J1730" s="27" t="str" cm="1">
        <f t="array" ref="J1730">INDEX(Lithologies!$A$2:$M$5657,MATCH(G1730,Lithologies!$A$2:$A$5657&amp;" "&amp;Lithologies!$B$2:$B$5657,0),9)</f>
        <v>Sand &amp; Gravel</v>
      </c>
      <c r="K1730" s="1"/>
    </row>
    <row r="1731" spans="7:11" x14ac:dyDescent="0.25">
      <c r="G1731" t="str">
        <v>Sand Silt Gravel W/Boulders</v>
      </c>
      <c r="H1731" s="22" t="str" cm="1">
        <f t="array" ref="H1731">INDEX(Lithologies!$A$2:$M$5657,MATCH(G1731,Lithologies!$A$2:$A$5657&amp;" "&amp;Lithologies!$B$2:$B$5657,0),7)</f>
        <v>CHECK</v>
      </c>
      <c r="I1731" s="23" t="str" cm="1">
        <f t="array" ref="I1731">INDEX(Lithologies!$A$2:$M$5657,MATCH(G1731,Lithologies!$A$2:$A$5657&amp;" "&amp;Lithologies!$B$2:$B$5657,0),8)</f>
        <v>Sand &amp; Gravel</v>
      </c>
      <c r="J1731" s="27" t="str" cm="1">
        <f t="array" ref="J1731">INDEX(Lithologies!$A$2:$M$5657,MATCH(G1731,Lithologies!$A$2:$A$5657&amp;" "&amp;Lithologies!$B$2:$B$5657,0),9)</f>
        <v>Sand &amp; Gravel</v>
      </c>
      <c r="K1731" s="1"/>
    </row>
    <row r="1732" spans="7:11" x14ac:dyDescent="0.25">
      <c r="G1732" t="str">
        <v>Sand Silt Gravel W/Clay</v>
      </c>
      <c r="H1732" s="22" t="str" cm="1">
        <f t="array" ref="H1732">INDEX(Lithologies!$A$2:$M$5657,MATCH(G1732,Lithologies!$A$2:$A$5657&amp;" "&amp;Lithologies!$B$2:$B$5657,0),7)</f>
        <v>CHECK</v>
      </c>
      <c r="I1732" s="23" t="str" cm="1">
        <f t="array" ref="I1732">INDEX(Lithologies!$A$2:$M$5657,MATCH(G1732,Lithologies!$A$2:$A$5657&amp;" "&amp;Lithologies!$B$2:$B$5657,0),8)</f>
        <v>Diamicton</v>
      </c>
      <c r="J1732" s="27" t="str" cm="1">
        <f t="array" ref="J1732">INDEX(Lithologies!$A$2:$M$5657,MATCH(G1732,Lithologies!$A$2:$A$5657&amp;" "&amp;Lithologies!$B$2:$B$5657,0),9)</f>
        <v>Diamicton</v>
      </c>
      <c r="K1732" s="1"/>
    </row>
    <row r="1733" spans="7:11" x14ac:dyDescent="0.25">
      <c r="G1733" t="str">
        <v>Sand Silt Gravel W/Cobbles</v>
      </c>
      <c r="H1733" s="22" t="str" cm="1">
        <f t="array" ref="H1733">INDEX(Lithologies!$A$2:$M$5657,MATCH(G1733,Lithologies!$A$2:$A$5657&amp;" "&amp;Lithologies!$B$2:$B$5657,0),7)</f>
        <v>CHECK</v>
      </c>
      <c r="I1733" s="23" t="str" cm="1">
        <f t="array" ref="I1733">INDEX(Lithologies!$A$2:$M$5657,MATCH(G1733,Lithologies!$A$2:$A$5657&amp;" "&amp;Lithologies!$B$2:$B$5657,0),8)</f>
        <v>Sand &amp; Gravel</v>
      </c>
      <c r="J1733" s="27" t="str" cm="1">
        <f t="array" ref="J1733">INDEX(Lithologies!$A$2:$M$5657,MATCH(G1733,Lithologies!$A$2:$A$5657&amp;" "&amp;Lithologies!$B$2:$B$5657,0),9)</f>
        <v>Sand &amp; Gravel</v>
      </c>
      <c r="K1733" s="1"/>
    </row>
    <row r="1734" spans="7:11" x14ac:dyDescent="0.25">
      <c r="G1734" t="str">
        <v>Sand Silt Gravel W/Stones</v>
      </c>
      <c r="H1734" s="22" t="str" cm="1">
        <f t="array" ref="H1734">INDEX(Lithologies!$A$2:$M$5657,MATCH(G1734,Lithologies!$A$2:$A$5657&amp;" "&amp;Lithologies!$B$2:$B$5657,0),7)</f>
        <v>CHECK</v>
      </c>
      <c r="I1734" s="23" t="str" cm="1">
        <f t="array" ref="I1734">INDEX(Lithologies!$A$2:$M$5657,MATCH(G1734,Lithologies!$A$2:$A$5657&amp;" "&amp;Lithologies!$B$2:$B$5657,0),8)</f>
        <v>Sand &amp; Gravel</v>
      </c>
      <c r="J1734" s="27" t="str" cm="1">
        <f t="array" ref="J1734">INDEX(Lithologies!$A$2:$M$5657,MATCH(G1734,Lithologies!$A$2:$A$5657&amp;" "&amp;Lithologies!$B$2:$B$5657,0),9)</f>
        <v>Sand &amp; Gravel</v>
      </c>
      <c r="K1734" s="1"/>
    </row>
    <row r="1735" spans="7:11" x14ac:dyDescent="0.25">
      <c r="G1735" t="str">
        <v>Sand Silt Gravel Water Bearing</v>
      </c>
      <c r="H1735" s="22" t="str" cm="1">
        <f t="array" ref="H1735">INDEX(Lithologies!$A$2:$M$5657,MATCH(G1735,Lithologies!$A$2:$A$5657&amp;" "&amp;Lithologies!$B$2:$B$5657,0),7)</f>
        <v>CHECK</v>
      </c>
      <c r="I1735" s="23" t="str" cm="1">
        <f t="array" ref="I1735">INDEX(Lithologies!$A$2:$M$5657,MATCH(G1735,Lithologies!$A$2:$A$5657&amp;" "&amp;Lithologies!$B$2:$B$5657,0),8)</f>
        <v>Sand &amp; Gravel</v>
      </c>
      <c r="J1735" s="27" t="str" cm="1">
        <f t="array" ref="J1735">INDEX(Lithologies!$A$2:$M$5657,MATCH(G1735,Lithologies!$A$2:$A$5657&amp;" "&amp;Lithologies!$B$2:$B$5657,0),9)</f>
        <v>Sand &amp; Gravel</v>
      </c>
      <c r="K1735" s="1"/>
    </row>
    <row r="1736" spans="7:11" x14ac:dyDescent="0.25">
      <c r="G1736" t="str">
        <v>Sand Silt Gravel Wet/Moist</v>
      </c>
      <c r="H1736" s="22" t="str" cm="1">
        <f t="array" ref="H1736">INDEX(Lithologies!$A$2:$M$5657,MATCH(G1736,Lithologies!$A$2:$A$5657&amp;" "&amp;Lithologies!$B$2:$B$5657,0),7)</f>
        <v>CHECK</v>
      </c>
      <c r="I1736" s="23" t="str" cm="1">
        <f t="array" ref="I1736">INDEX(Lithologies!$A$2:$M$5657,MATCH(G1736,Lithologies!$A$2:$A$5657&amp;" "&amp;Lithologies!$B$2:$B$5657,0),8)</f>
        <v>Sand &amp; Gravel</v>
      </c>
      <c r="J1736" s="27" t="str" cm="1">
        <f t="array" ref="J1736">INDEX(Lithologies!$A$2:$M$5657,MATCH(G1736,Lithologies!$A$2:$A$5657&amp;" "&amp;Lithologies!$B$2:$B$5657,0),9)</f>
        <v>Sand &amp; Gravel</v>
      </c>
      <c r="K1736" s="1"/>
    </row>
    <row r="1737" spans="7:11" x14ac:dyDescent="0.25">
      <c r="G1737" t="str">
        <v xml:space="preserve">Sandstone </v>
      </c>
      <c r="H1737" s="22" t="str" cm="1">
        <f t="array" ref="H1737">INDEX(Lithologies!$A$2:$M$5657,MATCH(G1737,Lithologies!$A$2:$A$5657&amp;" "&amp;Lithologies!$B$2:$B$5657,0),7)</f>
        <v>CHECK</v>
      </c>
      <c r="I1737" s="23" t="str" cm="1">
        <f t="array" ref="I1737">INDEX(Lithologies!$A$2:$M$5657,MATCH(G1737,Lithologies!$A$2:$A$5657&amp;" "&amp;Lithologies!$B$2:$B$5657,0),8)</f>
        <v>Bedrock</v>
      </c>
      <c r="J1737" s="27" t="str" cm="1">
        <f t="array" ref="J1737">INDEX(Lithologies!$A$2:$M$5657,MATCH(G1737,Lithologies!$A$2:$A$5657&amp;" "&amp;Lithologies!$B$2:$B$5657,0),9)</f>
        <v>Bedrock</v>
      </c>
      <c r="K1737" s="1"/>
    </row>
    <row r="1738" spans="7:11" x14ac:dyDescent="0.25">
      <c r="G1738" t="str">
        <v>Sandstone Broken</v>
      </c>
      <c r="H1738" s="22" t="str" cm="1">
        <f t="array" ref="H1738">INDEX(Lithologies!$A$2:$M$5657,MATCH(G1738,Lithologies!$A$2:$A$5657&amp;" "&amp;Lithologies!$B$2:$B$5657,0),7)</f>
        <v>CHECK</v>
      </c>
      <c r="I1738" s="23" t="str" cm="1">
        <f t="array" ref="I1738">INDEX(Lithologies!$A$2:$M$5657,MATCH(G1738,Lithologies!$A$2:$A$5657&amp;" "&amp;Lithologies!$B$2:$B$5657,0),8)</f>
        <v>Bedrock</v>
      </c>
      <c r="J1738" s="27" t="str" cm="1">
        <f t="array" ref="J1738">INDEX(Lithologies!$A$2:$M$5657,MATCH(G1738,Lithologies!$A$2:$A$5657&amp;" "&amp;Lithologies!$B$2:$B$5657,0),9)</f>
        <v>Bedrock</v>
      </c>
      <c r="K1738" s="1"/>
    </row>
    <row r="1739" spans="7:11" x14ac:dyDescent="0.25">
      <c r="G1739" t="str">
        <v>Sandstone Cemented</v>
      </c>
      <c r="H1739" s="22" t="str" cm="1">
        <f t="array" ref="H1739">INDEX(Lithologies!$A$2:$M$5657,MATCH(G1739,Lithologies!$A$2:$A$5657&amp;" "&amp;Lithologies!$B$2:$B$5657,0),7)</f>
        <v>CHECK</v>
      </c>
      <c r="I1739" s="23" t="str" cm="1">
        <f t="array" ref="I1739">INDEX(Lithologies!$A$2:$M$5657,MATCH(G1739,Lithologies!$A$2:$A$5657&amp;" "&amp;Lithologies!$B$2:$B$5657,0),8)</f>
        <v>Bedrock</v>
      </c>
      <c r="J1739" s="27" t="str" cm="1">
        <f t="array" ref="J1739">INDEX(Lithologies!$A$2:$M$5657,MATCH(G1739,Lithologies!$A$2:$A$5657&amp;" "&amp;Lithologies!$B$2:$B$5657,0),9)</f>
        <v>Bedrock</v>
      </c>
      <c r="K1739" s="1"/>
    </row>
    <row r="1740" spans="7:11" x14ac:dyDescent="0.25">
      <c r="G1740" t="str">
        <v>Sandstone Clayey</v>
      </c>
      <c r="H1740" s="22" t="str" cm="1">
        <f t="array" ref="H1740">INDEX(Lithologies!$A$2:$M$5657,MATCH(G1740,Lithologies!$A$2:$A$5657&amp;" "&amp;Lithologies!$B$2:$B$5657,0),7)</f>
        <v>CHECK</v>
      </c>
      <c r="I1740" s="23" t="str" cm="1">
        <f t="array" ref="I1740">INDEX(Lithologies!$A$2:$M$5657,MATCH(G1740,Lithologies!$A$2:$A$5657&amp;" "&amp;Lithologies!$B$2:$B$5657,0),8)</f>
        <v>Bedrock</v>
      </c>
      <c r="J1740" s="27" t="str" cm="1">
        <f t="array" ref="J1740">INDEX(Lithologies!$A$2:$M$5657,MATCH(G1740,Lithologies!$A$2:$A$5657&amp;" "&amp;Lithologies!$B$2:$B$5657,0),9)</f>
        <v>Bedrock</v>
      </c>
      <c r="K1740" s="1"/>
    </row>
    <row r="1741" spans="7:11" x14ac:dyDescent="0.25">
      <c r="G1741" t="str">
        <v>Sandstone Coarse</v>
      </c>
      <c r="H1741" s="22" t="str" cm="1">
        <f t="array" ref="H1741">INDEX(Lithologies!$A$2:$M$5657,MATCH(G1741,Lithologies!$A$2:$A$5657&amp;" "&amp;Lithologies!$B$2:$B$5657,0),7)</f>
        <v>CHECK</v>
      </c>
      <c r="I1741" s="23" t="str" cm="1">
        <f t="array" ref="I1741">INDEX(Lithologies!$A$2:$M$5657,MATCH(G1741,Lithologies!$A$2:$A$5657&amp;" "&amp;Lithologies!$B$2:$B$5657,0),8)</f>
        <v>Bedrock</v>
      </c>
      <c r="J1741" s="27" t="str" cm="1">
        <f t="array" ref="J1741">INDEX(Lithologies!$A$2:$M$5657,MATCH(G1741,Lithologies!$A$2:$A$5657&amp;" "&amp;Lithologies!$B$2:$B$5657,0),9)</f>
        <v>Bedrock</v>
      </c>
      <c r="K1741" s="1"/>
    </row>
    <row r="1742" spans="7:11" x14ac:dyDescent="0.25">
      <c r="G1742" t="str">
        <v>Sandstone Dense</v>
      </c>
      <c r="H1742" s="22" t="str" cm="1">
        <f t="array" ref="H1742">INDEX(Lithologies!$A$2:$M$5657,MATCH(G1742,Lithologies!$A$2:$A$5657&amp;" "&amp;Lithologies!$B$2:$B$5657,0),7)</f>
        <v>CHECK</v>
      </c>
      <c r="I1742" s="23" t="str" cm="1">
        <f t="array" ref="I1742">INDEX(Lithologies!$A$2:$M$5657,MATCH(G1742,Lithologies!$A$2:$A$5657&amp;" "&amp;Lithologies!$B$2:$B$5657,0),8)</f>
        <v>Bedrock</v>
      </c>
      <c r="J1742" s="27" t="str" cm="1">
        <f t="array" ref="J1742">INDEX(Lithologies!$A$2:$M$5657,MATCH(G1742,Lithologies!$A$2:$A$5657&amp;" "&amp;Lithologies!$B$2:$B$5657,0),9)</f>
        <v>Bedrock</v>
      </c>
      <c r="K1742" s="1"/>
    </row>
    <row r="1743" spans="7:11" x14ac:dyDescent="0.25">
      <c r="G1743" t="str">
        <v>Sandstone Dolomitic</v>
      </c>
      <c r="H1743" s="22" t="str" cm="1">
        <f t="array" ref="H1743">INDEX(Lithologies!$A$2:$M$5657,MATCH(G1743,Lithologies!$A$2:$A$5657&amp;" "&amp;Lithologies!$B$2:$B$5657,0),7)</f>
        <v>CHECK</v>
      </c>
      <c r="I1743" s="23" t="str" cm="1">
        <f t="array" ref="I1743">INDEX(Lithologies!$A$2:$M$5657,MATCH(G1743,Lithologies!$A$2:$A$5657&amp;" "&amp;Lithologies!$B$2:$B$5657,0),8)</f>
        <v>Bedrock</v>
      </c>
      <c r="J1743" s="27" t="str" cm="1">
        <f t="array" ref="J1743">INDEX(Lithologies!$A$2:$M$5657,MATCH(G1743,Lithologies!$A$2:$A$5657&amp;" "&amp;Lithologies!$B$2:$B$5657,0),9)</f>
        <v>Bedrock</v>
      </c>
      <c r="K1743" s="1"/>
    </row>
    <row r="1744" spans="7:11" x14ac:dyDescent="0.25">
      <c r="G1744" t="str">
        <v>Sandstone Dry</v>
      </c>
      <c r="H1744" s="22" t="str" cm="1">
        <f t="array" ref="H1744">INDEX(Lithologies!$A$2:$M$5657,MATCH(G1744,Lithologies!$A$2:$A$5657&amp;" "&amp;Lithologies!$B$2:$B$5657,0),7)</f>
        <v>CHECK</v>
      </c>
      <c r="I1744" s="23" t="str" cm="1">
        <f t="array" ref="I1744">INDEX(Lithologies!$A$2:$M$5657,MATCH(G1744,Lithologies!$A$2:$A$5657&amp;" "&amp;Lithologies!$B$2:$B$5657,0),8)</f>
        <v>Bedrock</v>
      </c>
      <c r="J1744" s="27" t="str" cm="1">
        <f t="array" ref="J1744">INDEX(Lithologies!$A$2:$M$5657,MATCH(G1744,Lithologies!$A$2:$A$5657&amp;" "&amp;Lithologies!$B$2:$B$5657,0),9)</f>
        <v>Bedrock</v>
      </c>
      <c r="K1744" s="1"/>
    </row>
    <row r="1745" spans="7:11" x14ac:dyDescent="0.25">
      <c r="G1745" t="str">
        <v>Sandstone Fill</v>
      </c>
      <c r="H1745" s="22" t="str" cm="1">
        <f t="array" ref="H1745">INDEX(Lithologies!$A$2:$M$5657,MATCH(G1745,Lithologies!$A$2:$A$5657&amp;" "&amp;Lithologies!$B$2:$B$5657,0),7)</f>
        <v>CHECK</v>
      </c>
      <c r="I1745" s="23" t="str" cm="1">
        <f t="array" ref="I1745">INDEX(Lithologies!$A$2:$M$5657,MATCH(G1745,Lithologies!$A$2:$A$5657&amp;" "&amp;Lithologies!$B$2:$B$5657,0),8)</f>
        <v>Bedrock</v>
      </c>
      <c r="J1745" s="27" t="str" cm="1">
        <f t="array" ref="J1745">INDEX(Lithologies!$A$2:$M$5657,MATCH(G1745,Lithologies!$A$2:$A$5657&amp;" "&amp;Lithologies!$B$2:$B$5657,0),9)</f>
        <v>Bedrock</v>
      </c>
      <c r="K1745" s="1"/>
    </row>
    <row r="1746" spans="7:11" x14ac:dyDescent="0.25">
      <c r="G1746" t="str">
        <v>Sandstone Fine</v>
      </c>
      <c r="H1746" s="22" t="str" cm="1">
        <f t="array" ref="H1746">INDEX(Lithologies!$A$2:$M$5657,MATCH(G1746,Lithologies!$A$2:$A$5657&amp;" "&amp;Lithologies!$B$2:$B$5657,0),7)</f>
        <v>CHECK</v>
      </c>
      <c r="I1746" s="23" t="str" cm="1">
        <f t="array" ref="I1746">INDEX(Lithologies!$A$2:$M$5657,MATCH(G1746,Lithologies!$A$2:$A$5657&amp;" "&amp;Lithologies!$B$2:$B$5657,0),8)</f>
        <v>Bedrock</v>
      </c>
      <c r="J1746" s="27" t="str" cm="1">
        <f t="array" ref="J1746">INDEX(Lithologies!$A$2:$M$5657,MATCH(G1746,Lithologies!$A$2:$A$5657&amp;" "&amp;Lithologies!$B$2:$B$5657,0),9)</f>
        <v>Bedrock</v>
      </c>
      <c r="K1746" s="1"/>
    </row>
    <row r="1747" spans="7:11" x14ac:dyDescent="0.25">
      <c r="G1747" t="str">
        <v>Sandstone Fine To Coarse</v>
      </c>
      <c r="H1747" s="22" t="str" cm="1">
        <f t="array" ref="H1747">INDEX(Lithologies!$A$2:$M$5657,MATCH(G1747,Lithologies!$A$2:$A$5657&amp;" "&amp;Lithologies!$B$2:$B$5657,0),7)</f>
        <v>CHECK</v>
      </c>
      <c r="I1747" s="23" t="str" cm="1">
        <f t="array" ref="I1747">INDEX(Lithologies!$A$2:$M$5657,MATCH(G1747,Lithologies!$A$2:$A$5657&amp;" "&amp;Lithologies!$B$2:$B$5657,0),8)</f>
        <v>Bedrock</v>
      </c>
      <c r="J1747" s="27" t="str" cm="1">
        <f t="array" ref="J1747">INDEX(Lithologies!$A$2:$M$5657,MATCH(G1747,Lithologies!$A$2:$A$5657&amp;" "&amp;Lithologies!$B$2:$B$5657,0),9)</f>
        <v>Bedrock</v>
      </c>
      <c r="K1747" s="1"/>
    </row>
    <row r="1748" spans="7:11" x14ac:dyDescent="0.25">
      <c r="G1748" t="str">
        <v>Sandstone Fine To Medium</v>
      </c>
      <c r="H1748" s="22" t="str" cm="1">
        <f t="array" ref="H1748">INDEX(Lithologies!$A$2:$M$5657,MATCH(G1748,Lithologies!$A$2:$A$5657&amp;" "&amp;Lithologies!$B$2:$B$5657,0),7)</f>
        <v>CHECK</v>
      </c>
      <c r="I1748" s="23" t="str" cm="1">
        <f t="array" ref="I1748">INDEX(Lithologies!$A$2:$M$5657,MATCH(G1748,Lithologies!$A$2:$A$5657&amp;" "&amp;Lithologies!$B$2:$B$5657,0),8)</f>
        <v>Bedrock</v>
      </c>
      <c r="J1748" s="27" t="str" cm="1">
        <f t="array" ref="J1748">INDEX(Lithologies!$A$2:$M$5657,MATCH(G1748,Lithologies!$A$2:$A$5657&amp;" "&amp;Lithologies!$B$2:$B$5657,0),9)</f>
        <v>Bedrock</v>
      </c>
      <c r="K1748" s="1"/>
    </row>
    <row r="1749" spans="7:11" x14ac:dyDescent="0.25">
      <c r="G1749" t="str">
        <v>Sandstone Firm</v>
      </c>
      <c r="H1749" s="22" t="str" cm="1">
        <f t="array" ref="H1749">INDEX(Lithologies!$A$2:$M$5657,MATCH(G1749,Lithologies!$A$2:$A$5657&amp;" "&amp;Lithologies!$B$2:$B$5657,0),7)</f>
        <v>CHECK</v>
      </c>
      <c r="I1749" s="23" t="str" cm="1">
        <f t="array" ref="I1749">INDEX(Lithologies!$A$2:$M$5657,MATCH(G1749,Lithologies!$A$2:$A$5657&amp;" "&amp;Lithologies!$B$2:$B$5657,0),8)</f>
        <v>Bedrock</v>
      </c>
      <c r="J1749" s="27" t="str" cm="1">
        <f t="array" ref="J1749">INDEX(Lithologies!$A$2:$M$5657,MATCH(G1749,Lithologies!$A$2:$A$5657&amp;" "&amp;Lithologies!$B$2:$B$5657,0),9)</f>
        <v>Bedrock</v>
      </c>
      <c r="K1749" s="1"/>
    </row>
    <row r="1750" spans="7:11" x14ac:dyDescent="0.25">
      <c r="G1750" t="str">
        <v>Sandstone Fractured</v>
      </c>
      <c r="H1750" s="22" t="str" cm="1">
        <f t="array" ref="H1750">INDEX(Lithologies!$A$2:$M$5657,MATCH(G1750,Lithologies!$A$2:$A$5657&amp;" "&amp;Lithologies!$B$2:$B$5657,0),7)</f>
        <v>CHECK</v>
      </c>
      <c r="I1750" s="23" t="str" cm="1">
        <f t="array" ref="I1750">INDEX(Lithologies!$A$2:$M$5657,MATCH(G1750,Lithologies!$A$2:$A$5657&amp;" "&amp;Lithologies!$B$2:$B$5657,0),8)</f>
        <v>Bedrock</v>
      </c>
      <c r="J1750" s="27" t="str" cm="1">
        <f t="array" ref="J1750">INDEX(Lithologies!$A$2:$M$5657,MATCH(G1750,Lithologies!$A$2:$A$5657&amp;" "&amp;Lithologies!$B$2:$B$5657,0),9)</f>
        <v>Bedrock</v>
      </c>
      <c r="K1750" s="1"/>
    </row>
    <row r="1751" spans="7:11" x14ac:dyDescent="0.25">
      <c r="G1751" t="str">
        <v>Sandstone Gravely</v>
      </c>
      <c r="H1751" s="22" t="str" cm="1">
        <f t="array" ref="H1751">INDEX(Lithologies!$A$2:$M$5657,MATCH(G1751,Lithologies!$A$2:$A$5657&amp;" "&amp;Lithologies!$B$2:$B$5657,0),7)</f>
        <v>CHECK</v>
      </c>
      <c r="I1751" s="23" t="str" cm="1">
        <f t="array" ref="I1751">INDEX(Lithologies!$A$2:$M$5657,MATCH(G1751,Lithologies!$A$2:$A$5657&amp;" "&amp;Lithologies!$B$2:$B$5657,0),8)</f>
        <v>Bedrock</v>
      </c>
      <c r="J1751" s="27" t="str" cm="1">
        <f t="array" ref="J1751">INDEX(Lithologies!$A$2:$M$5657,MATCH(G1751,Lithologies!$A$2:$A$5657&amp;" "&amp;Lithologies!$B$2:$B$5657,0),9)</f>
        <v>Bedrock</v>
      </c>
      <c r="K1751" s="1"/>
    </row>
    <row r="1752" spans="7:11" x14ac:dyDescent="0.25">
      <c r="G1752" t="str">
        <v>Sandstone Gummy</v>
      </c>
      <c r="H1752" s="22" t="str" cm="1">
        <f t="array" ref="H1752">INDEX(Lithologies!$A$2:$M$5657,MATCH(G1752,Lithologies!$A$2:$A$5657&amp;" "&amp;Lithologies!$B$2:$B$5657,0),7)</f>
        <v>CHECK</v>
      </c>
      <c r="I1752" s="23" t="str" cm="1">
        <f t="array" ref="I1752">INDEX(Lithologies!$A$2:$M$5657,MATCH(G1752,Lithologies!$A$2:$A$5657&amp;" "&amp;Lithologies!$B$2:$B$5657,0),8)</f>
        <v>Bedrock</v>
      </c>
      <c r="J1752" s="27" t="str" cm="1">
        <f t="array" ref="J1752">INDEX(Lithologies!$A$2:$M$5657,MATCH(G1752,Lithologies!$A$2:$A$5657&amp;" "&amp;Lithologies!$B$2:$B$5657,0),9)</f>
        <v>Bedrock</v>
      </c>
      <c r="K1752" s="1"/>
    </row>
    <row r="1753" spans="7:11" x14ac:dyDescent="0.25">
      <c r="G1753" t="str">
        <v>Sandstone Hard</v>
      </c>
      <c r="H1753" s="22" t="str" cm="1">
        <f t="array" ref="H1753">INDEX(Lithologies!$A$2:$M$5657,MATCH(G1753,Lithologies!$A$2:$A$5657&amp;" "&amp;Lithologies!$B$2:$B$5657,0),7)</f>
        <v>CHECK</v>
      </c>
      <c r="I1753" s="23" t="str" cm="1">
        <f t="array" ref="I1753">INDEX(Lithologies!$A$2:$M$5657,MATCH(G1753,Lithologies!$A$2:$A$5657&amp;" "&amp;Lithologies!$B$2:$B$5657,0),8)</f>
        <v>Bedrock</v>
      </c>
      <c r="J1753" s="27" t="str" cm="1">
        <f t="array" ref="J1753">INDEX(Lithologies!$A$2:$M$5657,MATCH(G1753,Lithologies!$A$2:$A$5657&amp;" "&amp;Lithologies!$B$2:$B$5657,0),9)</f>
        <v>Bedrock</v>
      </c>
      <c r="K1753" s="1"/>
    </row>
    <row r="1754" spans="7:11" x14ac:dyDescent="0.25">
      <c r="G1754" t="str">
        <v>Sandstone Heaving/Quick</v>
      </c>
      <c r="H1754" s="22" t="str" cm="1">
        <f t="array" ref="H1754">INDEX(Lithologies!$A$2:$M$5657,MATCH(G1754,Lithologies!$A$2:$A$5657&amp;" "&amp;Lithologies!$B$2:$B$5657,0),7)</f>
        <v>CHECK</v>
      </c>
      <c r="I1754" s="23" t="str" cm="1">
        <f t="array" ref="I1754">INDEX(Lithologies!$A$2:$M$5657,MATCH(G1754,Lithologies!$A$2:$A$5657&amp;" "&amp;Lithologies!$B$2:$B$5657,0),8)</f>
        <v>Bedrock</v>
      </c>
      <c r="J1754" s="27" t="str" cm="1">
        <f t="array" ref="J1754">INDEX(Lithologies!$A$2:$M$5657,MATCH(G1754,Lithologies!$A$2:$A$5657&amp;" "&amp;Lithologies!$B$2:$B$5657,0),9)</f>
        <v>Bedrock</v>
      </c>
      <c r="K1754" s="1"/>
    </row>
    <row r="1755" spans="7:11" x14ac:dyDescent="0.25">
      <c r="G1755" t="str">
        <v>Sandstone Layered</v>
      </c>
      <c r="H1755" s="22" t="str" cm="1">
        <f t="array" ref="H1755">INDEX(Lithologies!$A$2:$M$5657,MATCH(G1755,Lithologies!$A$2:$A$5657&amp;" "&amp;Lithologies!$B$2:$B$5657,0),7)</f>
        <v>CHECK</v>
      </c>
      <c r="I1755" s="23" t="str" cm="1">
        <f t="array" ref="I1755">INDEX(Lithologies!$A$2:$M$5657,MATCH(G1755,Lithologies!$A$2:$A$5657&amp;" "&amp;Lithologies!$B$2:$B$5657,0),8)</f>
        <v>Bedrock</v>
      </c>
      <c r="J1755" s="27" t="str" cm="1">
        <f t="array" ref="J1755">INDEX(Lithologies!$A$2:$M$5657,MATCH(G1755,Lithologies!$A$2:$A$5657&amp;" "&amp;Lithologies!$B$2:$B$5657,0),9)</f>
        <v>Bedrock</v>
      </c>
      <c r="K1755" s="1"/>
    </row>
    <row r="1756" spans="7:11" x14ac:dyDescent="0.25">
      <c r="G1756" t="str">
        <v>Sandstone Medium</v>
      </c>
      <c r="H1756" s="22" t="str" cm="1">
        <f t="array" ref="H1756">INDEX(Lithologies!$A$2:$M$5657,MATCH(G1756,Lithologies!$A$2:$A$5657&amp;" "&amp;Lithologies!$B$2:$B$5657,0),7)</f>
        <v>CHECK</v>
      </c>
      <c r="I1756" s="23" t="str" cm="1">
        <f t="array" ref="I1756">INDEX(Lithologies!$A$2:$M$5657,MATCH(G1756,Lithologies!$A$2:$A$5657&amp;" "&amp;Lithologies!$B$2:$B$5657,0),8)</f>
        <v>Bedrock</v>
      </c>
      <c r="J1756" s="27" t="str" cm="1">
        <f t="array" ref="J1756">INDEX(Lithologies!$A$2:$M$5657,MATCH(G1756,Lithologies!$A$2:$A$5657&amp;" "&amp;Lithologies!$B$2:$B$5657,0),9)</f>
        <v>Bedrock</v>
      </c>
      <c r="K1756" s="1"/>
    </row>
    <row r="1757" spans="7:11" x14ac:dyDescent="0.25">
      <c r="G1757" t="str">
        <v>Sandstone Medium To Coarse</v>
      </c>
      <c r="H1757" s="22" t="str" cm="1">
        <f t="array" ref="H1757">INDEX(Lithologies!$A$2:$M$5657,MATCH(G1757,Lithologies!$A$2:$A$5657&amp;" "&amp;Lithologies!$B$2:$B$5657,0),7)</f>
        <v>CHECK</v>
      </c>
      <c r="I1757" s="23" t="str" cm="1">
        <f t="array" ref="I1757">INDEX(Lithologies!$A$2:$M$5657,MATCH(G1757,Lithologies!$A$2:$A$5657&amp;" "&amp;Lithologies!$B$2:$B$5657,0),8)</f>
        <v>Bedrock</v>
      </c>
      <c r="J1757" s="27" t="str" cm="1">
        <f t="array" ref="J1757">INDEX(Lithologies!$A$2:$M$5657,MATCH(G1757,Lithologies!$A$2:$A$5657&amp;" "&amp;Lithologies!$B$2:$B$5657,0),9)</f>
        <v>Bedrock</v>
      </c>
      <c r="K1757" s="1"/>
    </row>
    <row r="1758" spans="7:11" x14ac:dyDescent="0.25">
      <c r="G1758" t="str">
        <v>Sandstone Organic</v>
      </c>
      <c r="H1758" s="22" t="str" cm="1">
        <f t="array" ref="H1758">INDEX(Lithologies!$A$2:$M$5657,MATCH(G1758,Lithologies!$A$2:$A$5657&amp;" "&amp;Lithologies!$B$2:$B$5657,0),7)</f>
        <v>CHECK</v>
      </c>
      <c r="I1758" s="23" t="str" cm="1">
        <f t="array" ref="I1758">INDEX(Lithologies!$A$2:$M$5657,MATCH(G1758,Lithologies!$A$2:$A$5657&amp;" "&amp;Lithologies!$B$2:$B$5657,0),8)</f>
        <v>Bedrock</v>
      </c>
      <c r="J1758" s="27" t="str" cm="1">
        <f t="array" ref="J1758">INDEX(Lithologies!$A$2:$M$5657,MATCH(G1758,Lithologies!$A$2:$A$5657&amp;" "&amp;Lithologies!$B$2:$B$5657,0),9)</f>
        <v>Bedrock</v>
      </c>
      <c r="K1758" s="1"/>
    </row>
    <row r="1759" spans="7:11" x14ac:dyDescent="0.25">
      <c r="G1759" t="str">
        <v>Sandstone Porous</v>
      </c>
      <c r="H1759" s="22" t="str" cm="1">
        <f t="array" ref="H1759">INDEX(Lithologies!$A$2:$M$5657,MATCH(G1759,Lithologies!$A$2:$A$5657&amp;" "&amp;Lithologies!$B$2:$B$5657,0),7)</f>
        <v>CHECK</v>
      </c>
      <c r="I1759" s="23" t="str" cm="1">
        <f t="array" ref="I1759">INDEX(Lithologies!$A$2:$M$5657,MATCH(G1759,Lithologies!$A$2:$A$5657&amp;" "&amp;Lithologies!$B$2:$B$5657,0),8)</f>
        <v>Bedrock</v>
      </c>
      <c r="J1759" s="27" t="str" cm="1">
        <f t="array" ref="J1759">INDEX(Lithologies!$A$2:$M$5657,MATCH(G1759,Lithologies!$A$2:$A$5657&amp;" "&amp;Lithologies!$B$2:$B$5657,0),9)</f>
        <v>Bedrock</v>
      </c>
      <c r="K1759" s="1"/>
    </row>
    <row r="1760" spans="7:11" x14ac:dyDescent="0.25">
      <c r="G1760" t="str">
        <v>Sandstone Sandy</v>
      </c>
      <c r="H1760" s="22" t="str" cm="1">
        <f t="array" ref="H1760">INDEX(Lithologies!$A$2:$M$5657,MATCH(G1760,Lithologies!$A$2:$A$5657&amp;" "&amp;Lithologies!$B$2:$B$5657,0),7)</f>
        <v>CHECK</v>
      </c>
      <c r="I1760" s="23" t="str" cm="1">
        <f t="array" ref="I1760">INDEX(Lithologies!$A$2:$M$5657,MATCH(G1760,Lithologies!$A$2:$A$5657&amp;" "&amp;Lithologies!$B$2:$B$5657,0),8)</f>
        <v>Bedrock</v>
      </c>
      <c r="J1760" s="27" t="str" cm="1">
        <f t="array" ref="J1760">INDEX(Lithologies!$A$2:$M$5657,MATCH(G1760,Lithologies!$A$2:$A$5657&amp;" "&amp;Lithologies!$B$2:$B$5657,0),9)</f>
        <v>Bedrock</v>
      </c>
      <c r="K1760" s="1"/>
    </row>
    <row r="1761" spans="7:11" x14ac:dyDescent="0.25">
      <c r="G1761" t="str">
        <v>Sandstone Silty</v>
      </c>
      <c r="H1761" s="22" t="str" cm="1">
        <f t="array" ref="H1761">INDEX(Lithologies!$A$2:$M$5657,MATCH(G1761,Lithologies!$A$2:$A$5657&amp;" "&amp;Lithologies!$B$2:$B$5657,0),7)</f>
        <v>CHECK</v>
      </c>
      <c r="I1761" s="23" t="str" cm="1">
        <f t="array" ref="I1761">INDEX(Lithologies!$A$2:$M$5657,MATCH(G1761,Lithologies!$A$2:$A$5657&amp;" "&amp;Lithologies!$B$2:$B$5657,0),8)</f>
        <v>Bedrock</v>
      </c>
      <c r="J1761" s="27" t="str" cm="1">
        <f t="array" ref="J1761">INDEX(Lithologies!$A$2:$M$5657,MATCH(G1761,Lithologies!$A$2:$A$5657&amp;" "&amp;Lithologies!$B$2:$B$5657,0),9)</f>
        <v>Bedrock</v>
      </c>
      <c r="K1761" s="1"/>
    </row>
    <row r="1762" spans="7:11" x14ac:dyDescent="0.25">
      <c r="G1762" t="str">
        <v>Sandstone Soft</v>
      </c>
      <c r="H1762" s="22" t="str" cm="1">
        <f t="array" ref="H1762">INDEX(Lithologies!$A$2:$M$5657,MATCH(G1762,Lithologies!$A$2:$A$5657&amp;" "&amp;Lithologies!$B$2:$B$5657,0),7)</f>
        <v>CHECK</v>
      </c>
      <c r="I1762" s="23" t="str" cm="1">
        <f t="array" ref="I1762">INDEX(Lithologies!$A$2:$M$5657,MATCH(G1762,Lithologies!$A$2:$A$5657&amp;" "&amp;Lithologies!$B$2:$B$5657,0),8)</f>
        <v>Bedrock</v>
      </c>
      <c r="J1762" s="27" t="str" cm="1">
        <f t="array" ref="J1762">INDEX(Lithologies!$A$2:$M$5657,MATCH(G1762,Lithologies!$A$2:$A$5657&amp;" "&amp;Lithologies!$B$2:$B$5657,0),9)</f>
        <v>Bedrock</v>
      </c>
      <c r="K1762" s="1"/>
    </row>
    <row r="1763" spans="7:11" x14ac:dyDescent="0.25">
      <c r="G1763" t="str">
        <v>Sandstone Sticky</v>
      </c>
      <c r="H1763" s="22" t="str" cm="1">
        <f t="array" ref="H1763">INDEX(Lithologies!$A$2:$M$5657,MATCH(G1763,Lithologies!$A$2:$A$5657&amp;" "&amp;Lithologies!$B$2:$B$5657,0),7)</f>
        <v>CHECK</v>
      </c>
      <c r="I1763" s="23" t="str" cm="1">
        <f t="array" ref="I1763">INDEX(Lithologies!$A$2:$M$5657,MATCH(G1763,Lithologies!$A$2:$A$5657&amp;" "&amp;Lithologies!$B$2:$B$5657,0),8)</f>
        <v>Bedrock</v>
      </c>
      <c r="J1763" s="27" t="str" cm="1">
        <f t="array" ref="J1763">INDEX(Lithologies!$A$2:$M$5657,MATCH(G1763,Lithologies!$A$2:$A$5657&amp;" "&amp;Lithologies!$B$2:$B$5657,0),9)</f>
        <v>Bedrock</v>
      </c>
      <c r="K1763" s="1"/>
    </row>
    <row r="1764" spans="7:11" x14ac:dyDescent="0.25">
      <c r="G1764" t="str">
        <v>Sandstone Stoney</v>
      </c>
      <c r="H1764" s="22" t="str" cm="1">
        <f t="array" ref="H1764">INDEX(Lithologies!$A$2:$M$5657,MATCH(G1764,Lithologies!$A$2:$A$5657&amp;" "&amp;Lithologies!$B$2:$B$5657,0),7)</f>
        <v>CHECK</v>
      </c>
      <c r="I1764" s="23" t="str" cm="1">
        <f t="array" ref="I1764">INDEX(Lithologies!$A$2:$M$5657,MATCH(G1764,Lithologies!$A$2:$A$5657&amp;" "&amp;Lithologies!$B$2:$B$5657,0),8)</f>
        <v>Bedrock</v>
      </c>
      <c r="J1764" s="27" t="str" cm="1">
        <f t="array" ref="J1764">INDEX(Lithologies!$A$2:$M$5657,MATCH(G1764,Lithologies!$A$2:$A$5657&amp;" "&amp;Lithologies!$B$2:$B$5657,0),9)</f>
        <v>Bedrock</v>
      </c>
      <c r="K1764" s="1"/>
    </row>
    <row r="1765" spans="7:11" x14ac:dyDescent="0.25">
      <c r="G1765" t="str">
        <v>Sandstone Stringers</v>
      </c>
      <c r="H1765" s="22" t="str" cm="1">
        <f t="array" ref="H1765">INDEX(Lithologies!$A$2:$M$5657,MATCH(G1765,Lithologies!$A$2:$A$5657&amp;" "&amp;Lithologies!$B$2:$B$5657,0),7)</f>
        <v>CHECK</v>
      </c>
      <c r="I1765" s="23" t="str" cm="1">
        <f t="array" ref="I1765">INDEX(Lithologies!$A$2:$M$5657,MATCH(G1765,Lithologies!$A$2:$A$5657&amp;" "&amp;Lithologies!$B$2:$B$5657,0),8)</f>
        <v>Bedrock</v>
      </c>
      <c r="J1765" s="27" t="str" cm="1">
        <f t="array" ref="J1765">INDEX(Lithologies!$A$2:$M$5657,MATCH(G1765,Lithologies!$A$2:$A$5657&amp;" "&amp;Lithologies!$B$2:$B$5657,0),9)</f>
        <v>Bedrock</v>
      </c>
      <c r="K1765" s="1"/>
    </row>
    <row r="1766" spans="7:11" x14ac:dyDescent="0.25">
      <c r="G1766" t="str">
        <v>Sandstone Strips</v>
      </c>
      <c r="H1766" s="22" t="str" cm="1">
        <f t="array" ref="H1766">INDEX(Lithologies!$A$2:$M$5657,MATCH(G1766,Lithologies!$A$2:$A$5657&amp;" "&amp;Lithologies!$B$2:$B$5657,0),7)</f>
        <v>CHECK</v>
      </c>
      <c r="I1766" s="23" t="str" cm="1">
        <f t="array" ref="I1766">INDEX(Lithologies!$A$2:$M$5657,MATCH(G1766,Lithologies!$A$2:$A$5657&amp;" "&amp;Lithologies!$B$2:$B$5657,0),8)</f>
        <v>Bedrock</v>
      </c>
      <c r="J1766" s="27" t="str" cm="1">
        <f t="array" ref="J1766">INDEX(Lithologies!$A$2:$M$5657,MATCH(G1766,Lithologies!$A$2:$A$5657&amp;" "&amp;Lithologies!$B$2:$B$5657,0),9)</f>
        <v>Bedrock</v>
      </c>
      <c r="K1766" s="1"/>
    </row>
    <row r="1767" spans="7:11" x14ac:dyDescent="0.25">
      <c r="G1767" t="str">
        <v>Sandstone Very Coarse</v>
      </c>
      <c r="H1767" s="22" t="str" cm="1">
        <f t="array" ref="H1767">INDEX(Lithologies!$A$2:$M$5657,MATCH(G1767,Lithologies!$A$2:$A$5657&amp;" "&amp;Lithologies!$B$2:$B$5657,0),7)</f>
        <v>CHECK</v>
      </c>
      <c r="I1767" s="23" t="str" cm="1">
        <f t="array" ref="I1767">INDEX(Lithologies!$A$2:$M$5657,MATCH(G1767,Lithologies!$A$2:$A$5657&amp;" "&amp;Lithologies!$B$2:$B$5657,0),8)</f>
        <v>Bedrock</v>
      </c>
      <c r="J1767" s="27" t="str" cm="1">
        <f t="array" ref="J1767">INDEX(Lithologies!$A$2:$M$5657,MATCH(G1767,Lithologies!$A$2:$A$5657&amp;" "&amp;Lithologies!$B$2:$B$5657,0),9)</f>
        <v>Bedrock</v>
      </c>
      <c r="K1767" s="1"/>
    </row>
    <row r="1768" spans="7:11" x14ac:dyDescent="0.25">
      <c r="G1768" t="str">
        <v>Sandstone Very Fine</v>
      </c>
      <c r="H1768" s="22" t="str" cm="1">
        <f t="array" ref="H1768">INDEX(Lithologies!$A$2:$M$5657,MATCH(G1768,Lithologies!$A$2:$A$5657&amp;" "&amp;Lithologies!$B$2:$B$5657,0),7)</f>
        <v>CHECK</v>
      </c>
      <c r="I1768" s="23" t="str" cm="1">
        <f t="array" ref="I1768">INDEX(Lithologies!$A$2:$M$5657,MATCH(G1768,Lithologies!$A$2:$A$5657&amp;" "&amp;Lithologies!$B$2:$B$5657,0),8)</f>
        <v>Bedrock</v>
      </c>
      <c r="J1768" s="27" t="str" cm="1">
        <f t="array" ref="J1768">INDEX(Lithologies!$A$2:$M$5657,MATCH(G1768,Lithologies!$A$2:$A$5657&amp;" "&amp;Lithologies!$B$2:$B$5657,0),9)</f>
        <v>Bedrock</v>
      </c>
      <c r="K1768" s="1"/>
    </row>
    <row r="1769" spans="7:11" x14ac:dyDescent="0.25">
      <c r="G1769" t="str">
        <v>Sandstone Very Hard</v>
      </c>
      <c r="H1769" s="22" t="str" cm="1">
        <f t="array" ref="H1769">INDEX(Lithologies!$A$2:$M$5657,MATCH(G1769,Lithologies!$A$2:$A$5657&amp;" "&amp;Lithologies!$B$2:$B$5657,0),7)</f>
        <v>CHECK</v>
      </c>
      <c r="I1769" s="23" t="str" cm="1">
        <f t="array" ref="I1769">INDEX(Lithologies!$A$2:$M$5657,MATCH(G1769,Lithologies!$A$2:$A$5657&amp;" "&amp;Lithologies!$B$2:$B$5657,0),8)</f>
        <v>Bedrock</v>
      </c>
      <c r="J1769" s="27" t="str" cm="1">
        <f t="array" ref="J1769">INDEX(Lithologies!$A$2:$M$5657,MATCH(G1769,Lithologies!$A$2:$A$5657&amp;" "&amp;Lithologies!$B$2:$B$5657,0),9)</f>
        <v>Bedrock</v>
      </c>
      <c r="K1769" s="1"/>
    </row>
    <row r="1770" spans="7:11" x14ac:dyDescent="0.25">
      <c r="G1770" t="str">
        <v>Sandstone W/Boulders</v>
      </c>
      <c r="H1770" s="22" t="str" cm="1">
        <f t="array" ref="H1770">INDEX(Lithologies!$A$2:$M$5657,MATCH(G1770,Lithologies!$A$2:$A$5657&amp;" "&amp;Lithologies!$B$2:$B$5657,0),7)</f>
        <v>CHECK</v>
      </c>
      <c r="I1770" s="23" t="str" cm="1">
        <f t="array" ref="I1770">INDEX(Lithologies!$A$2:$M$5657,MATCH(G1770,Lithologies!$A$2:$A$5657&amp;" "&amp;Lithologies!$B$2:$B$5657,0),8)</f>
        <v>Bedrock</v>
      </c>
      <c r="J1770" s="27" t="str" cm="1">
        <f t="array" ref="J1770">INDEX(Lithologies!$A$2:$M$5657,MATCH(G1770,Lithologies!$A$2:$A$5657&amp;" "&amp;Lithologies!$B$2:$B$5657,0),9)</f>
        <v>Bedrock</v>
      </c>
      <c r="K1770" s="1"/>
    </row>
    <row r="1771" spans="7:11" x14ac:dyDescent="0.25">
      <c r="G1771" t="str">
        <v>Sandstone W/Clay</v>
      </c>
      <c r="H1771" s="22" t="str" cm="1">
        <f t="array" ref="H1771">INDEX(Lithologies!$A$2:$M$5657,MATCH(G1771,Lithologies!$A$2:$A$5657&amp;" "&amp;Lithologies!$B$2:$B$5657,0),7)</f>
        <v>CHECK</v>
      </c>
      <c r="I1771" s="23" t="str" cm="1">
        <f t="array" ref="I1771">INDEX(Lithologies!$A$2:$M$5657,MATCH(G1771,Lithologies!$A$2:$A$5657&amp;" "&amp;Lithologies!$B$2:$B$5657,0),8)</f>
        <v>Bedrock</v>
      </c>
      <c r="J1771" s="27" t="str" cm="1">
        <f t="array" ref="J1771">INDEX(Lithologies!$A$2:$M$5657,MATCH(G1771,Lithologies!$A$2:$A$5657&amp;" "&amp;Lithologies!$B$2:$B$5657,0),9)</f>
        <v>Bedrock</v>
      </c>
      <c r="K1771" s="1"/>
    </row>
    <row r="1772" spans="7:11" x14ac:dyDescent="0.25">
      <c r="G1772" t="str">
        <v>Sandstone W/Coal</v>
      </c>
      <c r="H1772" s="22" t="str" cm="1">
        <f t="array" ref="H1772">INDEX(Lithologies!$A$2:$M$5657,MATCH(G1772,Lithologies!$A$2:$A$5657&amp;" "&amp;Lithologies!$B$2:$B$5657,0),7)</f>
        <v>CHECK</v>
      </c>
      <c r="I1772" s="23" t="str" cm="1">
        <f t="array" ref="I1772">INDEX(Lithologies!$A$2:$M$5657,MATCH(G1772,Lithologies!$A$2:$A$5657&amp;" "&amp;Lithologies!$B$2:$B$5657,0),8)</f>
        <v>Bedrock</v>
      </c>
      <c r="J1772" s="27" t="str" cm="1">
        <f t="array" ref="J1772">INDEX(Lithologies!$A$2:$M$5657,MATCH(G1772,Lithologies!$A$2:$A$5657&amp;" "&amp;Lithologies!$B$2:$B$5657,0),9)</f>
        <v>Bedrock</v>
      </c>
      <c r="K1772" s="1"/>
    </row>
    <row r="1773" spans="7:11" x14ac:dyDescent="0.25">
      <c r="G1773" t="str">
        <v>Sandstone W/Cobbles</v>
      </c>
      <c r="H1773" s="22" t="str" cm="1">
        <f t="array" ref="H1773">INDEX(Lithologies!$A$2:$M$5657,MATCH(G1773,Lithologies!$A$2:$A$5657&amp;" "&amp;Lithologies!$B$2:$B$5657,0),7)</f>
        <v>CHECK</v>
      </c>
      <c r="I1773" s="23" t="str" cm="1">
        <f t="array" ref="I1773">INDEX(Lithologies!$A$2:$M$5657,MATCH(G1773,Lithologies!$A$2:$A$5657&amp;" "&amp;Lithologies!$B$2:$B$5657,0),8)</f>
        <v>Bedrock</v>
      </c>
      <c r="J1773" s="27" t="str" cm="1">
        <f t="array" ref="J1773">INDEX(Lithologies!$A$2:$M$5657,MATCH(G1773,Lithologies!$A$2:$A$5657&amp;" "&amp;Lithologies!$B$2:$B$5657,0),9)</f>
        <v>Bedrock</v>
      </c>
      <c r="K1773" s="1"/>
    </row>
    <row r="1774" spans="7:11" x14ac:dyDescent="0.25">
      <c r="G1774" t="str">
        <v>Sandstone W/Dolomite</v>
      </c>
      <c r="H1774" s="22" t="str" cm="1">
        <f t="array" ref="H1774">INDEX(Lithologies!$A$2:$M$5657,MATCH(G1774,Lithologies!$A$2:$A$5657&amp;" "&amp;Lithologies!$B$2:$B$5657,0),7)</f>
        <v>CHECK</v>
      </c>
      <c r="I1774" s="23" t="str" cm="1">
        <f t="array" ref="I1774">INDEX(Lithologies!$A$2:$M$5657,MATCH(G1774,Lithologies!$A$2:$A$5657&amp;" "&amp;Lithologies!$B$2:$B$5657,0),8)</f>
        <v>Bedrock</v>
      </c>
      <c r="J1774" s="27" t="str" cm="1">
        <f t="array" ref="J1774">INDEX(Lithologies!$A$2:$M$5657,MATCH(G1774,Lithologies!$A$2:$A$5657&amp;" "&amp;Lithologies!$B$2:$B$5657,0),9)</f>
        <v>Bedrock</v>
      </c>
      <c r="K1774" s="1"/>
    </row>
    <row r="1775" spans="7:11" x14ac:dyDescent="0.25">
      <c r="G1775" t="str">
        <v>Sandstone W/Gravel</v>
      </c>
      <c r="H1775" s="22" t="str" cm="1">
        <f t="array" ref="H1775">INDEX(Lithologies!$A$2:$M$5657,MATCH(G1775,Lithologies!$A$2:$A$5657&amp;" "&amp;Lithologies!$B$2:$B$5657,0),7)</f>
        <v>CHECK</v>
      </c>
      <c r="I1775" s="23" t="str" cm="1">
        <f t="array" ref="I1775">INDEX(Lithologies!$A$2:$M$5657,MATCH(G1775,Lithologies!$A$2:$A$5657&amp;" "&amp;Lithologies!$B$2:$B$5657,0),8)</f>
        <v>Bedrock</v>
      </c>
      <c r="J1775" s="27" t="str" cm="1">
        <f t="array" ref="J1775">INDEX(Lithologies!$A$2:$M$5657,MATCH(G1775,Lithologies!$A$2:$A$5657&amp;" "&amp;Lithologies!$B$2:$B$5657,0),9)</f>
        <v>Bedrock</v>
      </c>
      <c r="K1775" s="1"/>
    </row>
    <row r="1776" spans="7:11" x14ac:dyDescent="0.25">
      <c r="G1776" t="str">
        <v>Sandstone W/Gypsum</v>
      </c>
      <c r="H1776" s="22" t="str" cm="1">
        <f t="array" ref="H1776">INDEX(Lithologies!$A$2:$M$5657,MATCH(G1776,Lithologies!$A$2:$A$5657&amp;" "&amp;Lithologies!$B$2:$B$5657,0),7)</f>
        <v>CHECK</v>
      </c>
      <c r="I1776" s="23" t="str" cm="1">
        <f t="array" ref="I1776">INDEX(Lithologies!$A$2:$M$5657,MATCH(G1776,Lithologies!$A$2:$A$5657&amp;" "&amp;Lithologies!$B$2:$B$5657,0),8)</f>
        <v>Bedrock</v>
      </c>
      <c r="J1776" s="27" t="str" cm="1">
        <f t="array" ref="J1776">INDEX(Lithologies!$A$2:$M$5657,MATCH(G1776,Lithologies!$A$2:$A$5657&amp;" "&amp;Lithologies!$B$2:$B$5657,0),9)</f>
        <v>Bedrock</v>
      </c>
      <c r="K1776" s="1"/>
    </row>
    <row r="1777" spans="7:11" x14ac:dyDescent="0.25">
      <c r="G1777" t="str">
        <v>Sandstone W/Limestone</v>
      </c>
      <c r="H1777" s="22" t="str" cm="1">
        <f t="array" ref="H1777">INDEX(Lithologies!$A$2:$M$5657,MATCH(G1777,Lithologies!$A$2:$A$5657&amp;" "&amp;Lithologies!$B$2:$B$5657,0),7)</f>
        <v>CHECK</v>
      </c>
      <c r="I1777" s="23" t="str" cm="1">
        <f t="array" ref="I1777">INDEX(Lithologies!$A$2:$M$5657,MATCH(G1777,Lithologies!$A$2:$A$5657&amp;" "&amp;Lithologies!$B$2:$B$5657,0),8)</f>
        <v>Bedrock</v>
      </c>
      <c r="J1777" s="27" t="str" cm="1">
        <f t="array" ref="J1777">INDEX(Lithologies!$A$2:$M$5657,MATCH(G1777,Lithologies!$A$2:$A$5657&amp;" "&amp;Lithologies!$B$2:$B$5657,0),9)</f>
        <v>Bedrock</v>
      </c>
      <c r="K1777" s="1"/>
    </row>
    <row r="1778" spans="7:11" x14ac:dyDescent="0.25">
      <c r="G1778" t="str">
        <v>Sandstone W/Pyrite</v>
      </c>
      <c r="H1778" s="22" t="str" cm="1">
        <f t="array" ref="H1778">INDEX(Lithologies!$A$2:$M$5657,MATCH(G1778,Lithologies!$A$2:$A$5657&amp;" "&amp;Lithologies!$B$2:$B$5657,0),7)</f>
        <v>CHECK</v>
      </c>
      <c r="I1778" s="23" t="str" cm="1">
        <f t="array" ref="I1778">INDEX(Lithologies!$A$2:$M$5657,MATCH(G1778,Lithologies!$A$2:$A$5657&amp;" "&amp;Lithologies!$B$2:$B$5657,0),8)</f>
        <v>Bedrock</v>
      </c>
      <c r="J1778" s="27" t="str" cm="1">
        <f t="array" ref="J1778">INDEX(Lithologies!$A$2:$M$5657,MATCH(G1778,Lithologies!$A$2:$A$5657&amp;" "&amp;Lithologies!$B$2:$B$5657,0),9)</f>
        <v>Bedrock</v>
      </c>
      <c r="K1778" s="1"/>
    </row>
    <row r="1779" spans="7:11" x14ac:dyDescent="0.25">
      <c r="G1779" t="str">
        <v>Sandstone W/Sand</v>
      </c>
      <c r="H1779" s="22" t="str" cm="1">
        <f t="array" ref="H1779">INDEX(Lithologies!$A$2:$M$5657,MATCH(G1779,Lithologies!$A$2:$A$5657&amp;" "&amp;Lithologies!$B$2:$B$5657,0),7)</f>
        <v>CHECK</v>
      </c>
      <c r="I1779" s="23" t="str" cm="1">
        <f t="array" ref="I1779">INDEX(Lithologies!$A$2:$M$5657,MATCH(G1779,Lithologies!$A$2:$A$5657&amp;" "&amp;Lithologies!$B$2:$B$5657,0),8)</f>
        <v>Bedrock</v>
      </c>
      <c r="J1779" s="27" t="str" cm="1">
        <f t="array" ref="J1779">INDEX(Lithologies!$A$2:$M$5657,MATCH(G1779,Lithologies!$A$2:$A$5657&amp;" "&amp;Lithologies!$B$2:$B$5657,0),9)</f>
        <v>Bedrock</v>
      </c>
      <c r="K1779" s="1"/>
    </row>
    <row r="1780" spans="7:11" x14ac:dyDescent="0.25">
      <c r="G1780" t="str">
        <v>Sandstone W/Sandstone</v>
      </c>
      <c r="H1780" s="22" t="str" cm="1">
        <f t="array" ref="H1780">INDEX(Lithologies!$A$2:$M$5657,MATCH(G1780,Lithologies!$A$2:$A$5657&amp;" "&amp;Lithologies!$B$2:$B$5657,0),7)</f>
        <v>CHECK</v>
      </c>
      <c r="I1780" s="23" t="str" cm="1">
        <f t="array" ref="I1780">INDEX(Lithologies!$A$2:$M$5657,MATCH(G1780,Lithologies!$A$2:$A$5657&amp;" "&amp;Lithologies!$B$2:$B$5657,0),8)</f>
        <v>Bedrock</v>
      </c>
      <c r="J1780" s="27" t="str" cm="1">
        <f t="array" ref="J1780">INDEX(Lithologies!$A$2:$M$5657,MATCH(G1780,Lithologies!$A$2:$A$5657&amp;" "&amp;Lithologies!$B$2:$B$5657,0),9)</f>
        <v>Bedrock</v>
      </c>
      <c r="K1780" s="1"/>
    </row>
    <row r="1781" spans="7:11" x14ac:dyDescent="0.25">
      <c r="G1781" t="str">
        <v>Sandstone W/Shale</v>
      </c>
      <c r="H1781" s="22" t="str" cm="1">
        <f t="array" ref="H1781">INDEX(Lithologies!$A$2:$M$5657,MATCH(G1781,Lithologies!$A$2:$A$5657&amp;" "&amp;Lithologies!$B$2:$B$5657,0),7)</f>
        <v>CHECK</v>
      </c>
      <c r="I1781" s="23" t="str" cm="1">
        <f t="array" ref="I1781">INDEX(Lithologies!$A$2:$M$5657,MATCH(G1781,Lithologies!$A$2:$A$5657&amp;" "&amp;Lithologies!$B$2:$B$5657,0),8)</f>
        <v>Bedrock</v>
      </c>
      <c r="J1781" s="27" t="str" cm="1">
        <f t="array" ref="J1781">INDEX(Lithologies!$A$2:$M$5657,MATCH(G1781,Lithologies!$A$2:$A$5657&amp;" "&amp;Lithologies!$B$2:$B$5657,0),9)</f>
        <v>Bedrock</v>
      </c>
      <c r="K1781" s="1"/>
    </row>
    <row r="1782" spans="7:11" x14ac:dyDescent="0.25">
      <c r="G1782" t="str">
        <v>Sandstone W/Silt</v>
      </c>
      <c r="H1782" s="22" t="str" cm="1">
        <f t="array" ref="H1782">INDEX(Lithologies!$A$2:$M$5657,MATCH(G1782,Lithologies!$A$2:$A$5657&amp;" "&amp;Lithologies!$B$2:$B$5657,0),7)</f>
        <v>CHECK</v>
      </c>
      <c r="I1782" s="23" t="str" cm="1">
        <f t="array" ref="I1782">INDEX(Lithologies!$A$2:$M$5657,MATCH(G1782,Lithologies!$A$2:$A$5657&amp;" "&amp;Lithologies!$B$2:$B$5657,0),8)</f>
        <v>Bedrock</v>
      </c>
      <c r="J1782" s="27" t="str" cm="1">
        <f t="array" ref="J1782">INDEX(Lithologies!$A$2:$M$5657,MATCH(G1782,Lithologies!$A$2:$A$5657&amp;" "&amp;Lithologies!$B$2:$B$5657,0),9)</f>
        <v>Bedrock</v>
      </c>
      <c r="K1782" s="1"/>
    </row>
    <row r="1783" spans="7:11" x14ac:dyDescent="0.25">
      <c r="G1783" t="str">
        <v>Sandstone W/Stones</v>
      </c>
      <c r="H1783" s="22" t="str" cm="1">
        <f t="array" ref="H1783">INDEX(Lithologies!$A$2:$M$5657,MATCH(G1783,Lithologies!$A$2:$A$5657&amp;" "&amp;Lithologies!$B$2:$B$5657,0),7)</f>
        <v>CHECK</v>
      </c>
      <c r="I1783" s="23" t="str" cm="1">
        <f t="array" ref="I1783">INDEX(Lithologies!$A$2:$M$5657,MATCH(G1783,Lithologies!$A$2:$A$5657&amp;" "&amp;Lithologies!$B$2:$B$5657,0),8)</f>
        <v>Bedrock</v>
      </c>
      <c r="J1783" s="27" t="str" cm="1">
        <f t="array" ref="J1783">INDEX(Lithologies!$A$2:$M$5657,MATCH(G1783,Lithologies!$A$2:$A$5657&amp;" "&amp;Lithologies!$B$2:$B$5657,0),9)</f>
        <v>Bedrock</v>
      </c>
      <c r="K1783" s="1"/>
    </row>
    <row r="1784" spans="7:11" x14ac:dyDescent="0.25">
      <c r="G1784" t="str">
        <v>Sandstone Water Bearing</v>
      </c>
      <c r="H1784" s="22" t="str" cm="1">
        <f t="array" ref="H1784">INDEX(Lithologies!$A$2:$M$5657,MATCH(G1784,Lithologies!$A$2:$A$5657&amp;" "&amp;Lithologies!$B$2:$B$5657,0),7)</f>
        <v>CHECK</v>
      </c>
      <c r="I1784" s="23" t="str" cm="1">
        <f t="array" ref="I1784">INDEX(Lithologies!$A$2:$M$5657,MATCH(G1784,Lithologies!$A$2:$A$5657&amp;" "&amp;Lithologies!$B$2:$B$5657,0),8)</f>
        <v>Bedrock</v>
      </c>
      <c r="J1784" s="27" t="str" cm="1">
        <f t="array" ref="J1784">INDEX(Lithologies!$A$2:$M$5657,MATCH(G1784,Lithologies!$A$2:$A$5657&amp;" "&amp;Lithologies!$B$2:$B$5657,0),9)</f>
        <v>Bedrock</v>
      </c>
      <c r="K1784" s="1"/>
    </row>
    <row r="1785" spans="7:11" x14ac:dyDescent="0.25">
      <c r="G1785" t="str">
        <v>Sandstone Weathered</v>
      </c>
      <c r="H1785" s="22" t="str" cm="1">
        <f t="array" ref="H1785">INDEX(Lithologies!$A$2:$M$5657,MATCH(G1785,Lithologies!$A$2:$A$5657&amp;" "&amp;Lithologies!$B$2:$B$5657,0),7)</f>
        <v>CHECK</v>
      </c>
      <c r="I1785" s="23" t="str" cm="1">
        <f t="array" ref="I1785">INDEX(Lithologies!$A$2:$M$5657,MATCH(G1785,Lithologies!$A$2:$A$5657&amp;" "&amp;Lithologies!$B$2:$B$5657,0),8)</f>
        <v>Bedrock</v>
      </c>
      <c r="J1785" s="27" t="str" cm="1">
        <f t="array" ref="J1785">INDEX(Lithologies!$A$2:$M$5657,MATCH(G1785,Lithologies!$A$2:$A$5657&amp;" "&amp;Lithologies!$B$2:$B$5657,0),9)</f>
        <v>Bedrock</v>
      </c>
      <c r="K1785" s="1"/>
    </row>
    <row r="1786" spans="7:11" x14ac:dyDescent="0.25">
      <c r="G1786" t="str">
        <v>Sandstone Wet/Moist</v>
      </c>
      <c r="H1786" s="22" t="str" cm="1">
        <f t="array" ref="H1786">INDEX(Lithologies!$A$2:$M$5657,MATCH(G1786,Lithologies!$A$2:$A$5657&amp;" "&amp;Lithologies!$B$2:$B$5657,0),7)</f>
        <v>CHECK</v>
      </c>
      <c r="I1786" s="23" t="str" cm="1">
        <f t="array" ref="I1786">INDEX(Lithologies!$A$2:$M$5657,MATCH(G1786,Lithologies!$A$2:$A$5657&amp;" "&amp;Lithologies!$B$2:$B$5657,0),8)</f>
        <v>Bedrock</v>
      </c>
      <c r="J1786" s="27" t="str" cm="1">
        <f t="array" ref="J1786">INDEX(Lithologies!$A$2:$M$5657,MATCH(G1786,Lithologies!$A$2:$A$5657&amp;" "&amp;Lithologies!$B$2:$B$5657,0),9)</f>
        <v>Bedrock</v>
      </c>
      <c r="K1786" s="1"/>
    </row>
    <row r="1787" spans="7:11" x14ac:dyDescent="0.25">
      <c r="G1787" t="str">
        <v>Sandstone Wood</v>
      </c>
      <c r="H1787" s="22" t="str" cm="1">
        <f t="array" ref="H1787">INDEX(Lithologies!$A$2:$M$5657,MATCH(G1787,Lithologies!$A$2:$A$5657&amp;" "&amp;Lithologies!$B$2:$B$5657,0),7)</f>
        <v>CHECK</v>
      </c>
      <c r="I1787" s="23" t="str" cm="1">
        <f t="array" ref="I1787">INDEX(Lithologies!$A$2:$M$5657,MATCH(G1787,Lithologies!$A$2:$A$5657&amp;" "&amp;Lithologies!$B$2:$B$5657,0),8)</f>
        <v>Bedrock</v>
      </c>
      <c r="J1787" s="27" t="str" cm="1">
        <f t="array" ref="J1787">INDEX(Lithologies!$A$2:$M$5657,MATCH(G1787,Lithologies!$A$2:$A$5657&amp;" "&amp;Lithologies!$B$2:$B$5657,0),9)</f>
        <v>Bedrock</v>
      </c>
      <c r="K1787" s="1"/>
    </row>
    <row r="1788" spans="7:11" x14ac:dyDescent="0.25">
      <c r="G1788" t="str">
        <v xml:space="preserve">Sandstone &amp; Limestone </v>
      </c>
      <c r="H1788" s="22" t="str" cm="1">
        <f t="array" ref="H1788">INDEX(Lithologies!$A$2:$M$5657,MATCH(G1788,Lithologies!$A$2:$A$5657&amp;" "&amp;Lithologies!$B$2:$B$5657,0),7)</f>
        <v>CHECK</v>
      </c>
      <c r="I1788" s="23" t="str" cm="1">
        <f t="array" ref="I1788">INDEX(Lithologies!$A$2:$M$5657,MATCH(G1788,Lithologies!$A$2:$A$5657&amp;" "&amp;Lithologies!$B$2:$B$5657,0),8)</f>
        <v>Bedrock</v>
      </c>
      <c r="J1788" s="27" t="str" cm="1">
        <f t="array" ref="J1788">INDEX(Lithologies!$A$2:$M$5657,MATCH(G1788,Lithologies!$A$2:$A$5657&amp;" "&amp;Lithologies!$B$2:$B$5657,0),9)</f>
        <v>Bedrock</v>
      </c>
      <c r="K1788" s="1"/>
    </row>
    <row r="1789" spans="7:11" x14ac:dyDescent="0.25">
      <c r="G1789" t="str">
        <v>Sandstone &amp; Limestone Broken</v>
      </c>
      <c r="H1789" s="22" t="str" cm="1">
        <f t="array" ref="H1789">INDEX(Lithologies!$A$2:$M$5657,MATCH(G1789,Lithologies!$A$2:$A$5657&amp;" "&amp;Lithologies!$B$2:$B$5657,0),7)</f>
        <v>CHECK</v>
      </c>
      <c r="I1789" s="23" t="str" cm="1">
        <f t="array" ref="I1789">INDEX(Lithologies!$A$2:$M$5657,MATCH(G1789,Lithologies!$A$2:$A$5657&amp;" "&amp;Lithologies!$B$2:$B$5657,0),8)</f>
        <v>Bedrock</v>
      </c>
      <c r="J1789" s="27" t="str" cm="1">
        <f t="array" ref="J1789">INDEX(Lithologies!$A$2:$M$5657,MATCH(G1789,Lithologies!$A$2:$A$5657&amp;" "&amp;Lithologies!$B$2:$B$5657,0),9)</f>
        <v>Bedrock</v>
      </c>
      <c r="K1789" s="1"/>
    </row>
    <row r="1790" spans="7:11" x14ac:dyDescent="0.25">
      <c r="G1790" t="str">
        <v>Sandstone &amp; Limestone Cemented</v>
      </c>
      <c r="H1790" s="22" t="str" cm="1">
        <f t="array" ref="H1790">INDEX(Lithologies!$A$2:$M$5657,MATCH(G1790,Lithologies!$A$2:$A$5657&amp;" "&amp;Lithologies!$B$2:$B$5657,0),7)</f>
        <v>CHECK</v>
      </c>
      <c r="I1790" s="23" t="str" cm="1">
        <f t="array" ref="I1790">INDEX(Lithologies!$A$2:$M$5657,MATCH(G1790,Lithologies!$A$2:$A$5657&amp;" "&amp;Lithologies!$B$2:$B$5657,0),8)</f>
        <v>Bedrock</v>
      </c>
      <c r="J1790" s="27" t="str" cm="1">
        <f t="array" ref="J1790">INDEX(Lithologies!$A$2:$M$5657,MATCH(G1790,Lithologies!$A$2:$A$5657&amp;" "&amp;Lithologies!$B$2:$B$5657,0),9)</f>
        <v>Bedrock</v>
      </c>
      <c r="K1790" s="1"/>
    </row>
    <row r="1791" spans="7:11" x14ac:dyDescent="0.25">
      <c r="G1791" t="str">
        <v>Sandstone &amp; Limestone Clayey</v>
      </c>
      <c r="H1791" s="22" t="str" cm="1">
        <f t="array" ref="H1791">INDEX(Lithologies!$A$2:$M$5657,MATCH(G1791,Lithologies!$A$2:$A$5657&amp;" "&amp;Lithologies!$B$2:$B$5657,0),7)</f>
        <v>CHECK</v>
      </c>
      <c r="I1791" s="23" t="str" cm="1">
        <f t="array" ref="I1791">INDEX(Lithologies!$A$2:$M$5657,MATCH(G1791,Lithologies!$A$2:$A$5657&amp;" "&amp;Lithologies!$B$2:$B$5657,0),8)</f>
        <v>Bedrock</v>
      </c>
      <c r="J1791" s="27" t="str" cm="1">
        <f t="array" ref="J1791">INDEX(Lithologies!$A$2:$M$5657,MATCH(G1791,Lithologies!$A$2:$A$5657&amp;" "&amp;Lithologies!$B$2:$B$5657,0),9)</f>
        <v>Bedrock</v>
      </c>
      <c r="K1791" s="1"/>
    </row>
    <row r="1792" spans="7:11" x14ac:dyDescent="0.25">
      <c r="G1792" t="str">
        <v>Sandstone &amp; Limestone Coarse</v>
      </c>
      <c r="H1792" s="22" t="str" cm="1">
        <f t="array" ref="H1792">INDEX(Lithologies!$A$2:$M$5657,MATCH(G1792,Lithologies!$A$2:$A$5657&amp;" "&amp;Lithologies!$B$2:$B$5657,0),7)</f>
        <v>CHECK</v>
      </c>
      <c r="I1792" s="23" t="str" cm="1">
        <f t="array" ref="I1792">INDEX(Lithologies!$A$2:$M$5657,MATCH(G1792,Lithologies!$A$2:$A$5657&amp;" "&amp;Lithologies!$B$2:$B$5657,0),8)</f>
        <v>Bedrock</v>
      </c>
      <c r="J1792" s="27" t="str" cm="1">
        <f t="array" ref="J1792">INDEX(Lithologies!$A$2:$M$5657,MATCH(G1792,Lithologies!$A$2:$A$5657&amp;" "&amp;Lithologies!$B$2:$B$5657,0),9)</f>
        <v>Bedrock</v>
      </c>
      <c r="K1792" s="1"/>
    </row>
    <row r="1793" spans="7:11" x14ac:dyDescent="0.25">
      <c r="G1793" t="str">
        <v>Sandstone &amp; Limestone Dense</v>
      </c>
      <c r="H1793" s="22" t="str" cm="1">
        <f t="array" ref="H1793">INDEX(Lithologies!$A$2:$M$5657,MATCH(G1793,Lithologies!$A$2:$A$5657&amp;" "&amp;Lithologies!$B$2:$B$5657,0),7)</f>
        <v>CHECK</v>
      </c>
      <c r="I1793" s="23" t="str" cm="1">
        <f t="array" ref="I1793">INDEX(Lithologies!$A$2:$M$5657,MATCH(G1793,Lithologies!$A$2:$A$5657&amp;" "&amp;Lithologies!$B$2:$B$5657,0),8)</f>
        <v>Bedrock</v>
      </c>
      <c r="J1793" s="27" t="str" cm="1">
        <f t="array" ref="J1793">INDEX(Lithologies!$A$2:$M$5657,MATCH(G1793,Lithologies!$A$2:$A$5657&amp;" "&amp;Lithologies!$B$2:$B$5657,0),9)</f>
        <v>Bedrock</v>
      </c>
      <c r="K1793" s="1"/>
    </row>
    <row r="1794" spans="7:11" x14ac:dyDescent="0.25">
      <c r="G1794" t="str">
        <v>Sandstone &amp; Limestone Dry</v>
      </c>
      <c r="H1794" s="22" t="str" cm="1">
        <f t="array" ref="H1794">INDEX(Lithologies!$A$2:$M$5657,MATCH(G1794,Lithologies!$A$2:$A$5657&amp;" "&amp;Lithologies!$B$2:$B$5657,0),7)</f>
        <v>CHECK</v>
      </c>
      <c r="I1794" s="23" t="str" cm="1">
        <f t="array" ref="I1794">INDEX(Lithologies!$A$2:$M$5657,MATCH(G1794,Lithologies!$A$2:$A$5657&amp;" "&amp;Lithologies!$B$2:$B$5657,0),8)</f>
        <v>Bedrock</v>
      </c>
      <c r="J1794" s="27" t="str" cm="1">
        <f t="array" ref="J1794">INDEX(Lithologies!$A$2:$M$5657,MATCH(G1794,Lithologies!$A$2:$A$5657&amp;" "&amp;Lithologies!$B$2:$B$5657,0),9)</f>
        <v>Bedrock</v>
      </c>
      <c r="K1794" s="1"/>
    </row>
    <row r="1795" spans="7:11" x14ac:dyDescent="0.25">
      <c r="G1795" t="str">
        <v>Sandstone &amp; Limestone Fine</v>
      </c>
      <c r="H1795" s="22" t="str" cm="1">
        <f t="array" ref="H1795">INDEX(Lithologies!$A$2:$M$5657,MATCH(G1795,Lithologies!$A$2:$A$5657&amp;" "&amp;Lithologies!$B$2:$B$5657,0),7)</f>
        <v>CHECK</v>
      </c>
      <c r="I1795" s="23" t="str" cm="1">
        <f t="array" ref="I1795">INDEX(Lithologies!$A$2:$M$5657,MATCH(G1795,Lithologies!$A$2:$A$5657&amp;" "&amp;Lithologies!$B$2:$B$5657,0),8)</f>
        <v>Bedrock</v>
      </c>
      <c r="J1795" s="27" t="str" cm="1">
        <f t="array" ref="J1795">INDEX(Lithologies!$A$2:$M$5657,MATCH(G1795,Lithologies!$A$2:$A$5657&amp;" "&amp;Lithologies!$B$2:$B$5657,0),9)</f>
        <v>Bedrock</v>
      </c>
      <c r="K1795" s="1"/>
    </row>
    <row r="1796" spans="7:11" x14ac:dyDescent="0.25">
      <c r="G1796" t="str">
        <v>Sandstone &amp; Limestone Fine To Coarse</v>
      </c>
      <c r="H1796" s="22" t="str" cm="1">
        <f t="array" ref="H1796">INDEX(Lithologies!$A$2:$M$5657,MATCH(G1796,Lithologies!$A$2:$A$5657&amp;" "&amp;Lithologies!$B$2:$B$5657,0),7)</f>
        <v>CHECK</v>
      </c>
      <c r="I1796" s="23" t="str" cm="1">
        <f t="array" ref="I1796">INDEX(Lithologies!$A$2:$M$5657,MATCH(G1796,Lithologies!$A$2:$A$5657&amp;" "&amp;Lithologies!$B$2:$B$5657,0),8)</f>
        <v>Bedrock</v>
      </c>
      <c r="J1796" s="27" t="str" cm="1">
        <f t="array" ref="J1796">INDEX(Lithologies!$A$2:$M$5657,MATCH(G1796,Lithologies!$A$2:$A$5657&amp;" "&amp;Lithologies!$B$2:$B$5657,0),9)</f>
        <v>Bedrock</v>
      </c>
      <c r="K1796" s="1"/>
    </row>
    <row r="1797" spans="7:11" x14ac:dyDescent="0.25">
      <c r="G1797" t="str">
        <v>Sandstone &amp; Limestone Firm</v>
      </c>
      <c r="H1797" s="22" t="str" cm="1">
        <f t="array" ref="H1797">INDEX(Lithologies!$A$2:$M$5657,MATCH(G1797,Lithologies!$A$2:$A$5657&amp;" "&amp;Lithologies!$B$2:$B$5657,0),7)</f>
        <v>CHECK</v>
      </c>
      <c r="I1797" s="23" t="str" cm="1">
        <f t="array" ref="I1797">INDEX(Lithologies!$A$2:$M$5657,MATCH(G1797,Lithologies!$A$2:$A$5657&amp;" "&amp;Lithologies!$B$2:$B$5657,0),8)</f>
        <v>Bedrock</v>
      </c>
      <c r="J1797" s="27" t="str" cm="1">
        <f t="array" ref="J1797">INDEX(Lithologies!$A$2:$M$5657,MATCH(G1797,Lithologies!$A$2:$A$5657&amp;" "&amp;Lithologies!$B$2:$B$5657,0),9)</f>
        <v>Bedrock</v>
      </c>
      <c r="K1797" s="1"/>
    </row>
    <row r="1798" spans="7:11" x14ac:dyDescent="0.25">
      <c r="G1798" t="str">
        <v>Sandstone &amp; Limestone Fractured</v>
      </c>
      <c r="H1798" s="22" t="str" cm="1">
        <f t="array" ref="H1798">INDEX(Lithologies!$A$2:$M$5657,MATCH(G1798,Lithologies!$A$2:$A$5657&amp;" "&amp;Lithologies!$B$2:$B$5657,0),7)</f>
        <v>CHECK</v>
      </c>
      <c r="I1798" s="23" t="str" cm="1">
        <f t="array" ref="I1798">INDEX(Lithologies!$A$2:$M$5657,MATCH(G1798,Lithologies!$A$2:$A$5657&amp;" "&amp;Lithologies!$B$2:$B$5657,0),8)</f>
        <v>Bedrock</v>
      </c>
      <c r="J1798" s="27" t="str" cm="1">
        <f t="array" ref="J1798">INDEX(Lithologies!$A$2:$M$5657,MATCH(G1798,Lithologies!$A$2:$A$5657&amp;" "&amp;Lithologies!$B$2:$B$5657,0),9)</f>
        <v>Bedrock</v>
      </c>
      <c r="K1798" s="1"/>
    </row>
    <row r="1799" spans="7:11" x14ac:dyDescent="0.25">
      <c r="G1799" t="str">
        <v>Sandstone &amp; Limestone Gravely</v>
      </c>
      <c r="H1799" s="22" t="str" cm="1">
        <f t="array" ref="H1799">INDEX(Lithologies!$A$2:$M$5657,MATCH(G1799,Lithologies!$A$2:$A$5657&amp;" "&amp;Lithologies!$B$2:$B$5657,0),7)</f>
        <v>CHECK</v>
      </c>
      <c r="I1799" s="23" t="str" cm="1">
        <f t="array" ref="I1799">INDEX(Lithologies!$A$2:$M$5657,MATCH(G1799,Lithologies!$A$2:$A$5657&amp;" "&amp;Lithologies!$B$2:$B$5657,0),8)</f>
        <v>Bedrock</v>
      </c>
      <c r="J1799" s="27" t="str" cm="1">
        <f t="array" ref="J1799">INDEX(Lithologies!$A$2:$M$5657,MATCH(G1799,Lithologies!$A$2:$A$5657&amp;" "&amp;Lithologies!$B$2:$B$5657,0),9)</f>
        <v>Bedrock</v>
      </c>
      <c r="K1799" s="1"/>
    </row>
    <row r="1800" spans="7:11" x14ac:dyDescent="0.25">
      <c r="G1800" t="str">
        <v>Sandstone &amp; Limestone Gummy</v>
      </c>
      <c r="H1800" s="22" t="str" cm="1">
        <f t="array" ref="H1800">INDEX(Lithologies!$A$2:$M$5657,MATCH(G1800,Lithologies!$A$2:$A$5657&amp;" "&amp;Lithologies!$B$2:$B$5657,0),7)</f>
        <v>CHECK</v>
      </c>
      <c r="I1800" s="23" t="str" cm="1">
        <f t="array" ref="I1800">INDEX(Lithologies!$A$2:$M$5657,MATCH(G1800,Lithologies!$A$2:$A$5657&amp;" "&amp;Lithologies!$B$2:$B$5657,0),8)</f>
        <v>Bedrock</v>
      </c>
      <c r="J1800" s="27" t="str" cm="1">
        <f t="array" ref="J1800">INDEX(Lithologies!$A$2:$M$5657,MATCH(G1800,Lithologies!$A$2:$A$5657&amp;" "&amp;Lithologies!$B$2:$B$5657,0),9)</f>
        <v>Bedrock</v>
      </c>
      <c r="K1800" s="1"/>
    </row>
    <row r="1801" spans="7:11" x14ac:dyDescent="0.25">
      <c r="G1801" t="str">
        <v>Sandstone &amp; Limestone Hard</v>
      </c>
      <c r="H1801" s="22" t="str" cm="1">
        <f t="array" ref="H1801">INDEX(Lithologies!$A$2:$M$5657,MATCH(G1801,Lithologies!$A$2:$A$5657&amp;" "&amp;Lithologies!$B$2:$B$5657,0),7)</f>
        <v>CHECK</v>
      </c>
      <c r="I1801" s="23" t="str" cm="1">
        <f t="array" ref="I1801">INDEX(Lithologies!$A$2:$M$5657,MATCH(G1801,Lithologies!$A$2:$A$5657&amp;" "&amp;Lithologies!$B$2:$B$5657,0),8)</f>
        <v>Bedrock</v>
      </c>
      <c r="J1801" s="27" t="str" cm="1">
        <f t="array" ref="J1801">INDEX(Lithologies!$A$2:$M$5657,MATCH(G1801,Lithologies!$A$2:$A$5657&amp;" "&amp;Lithologies!$B$2:$B$5657,0),9)</f>
        <v>Bedrock</v>
      </c>
      <c r="K1801" s="1"/>
    </row>
    <row r="1802" spans="7:11" x14ac:dyDescent="0.25">
      <c r="G1802" t="str">
        <v>Sandstone &amp; Limestone Layered</v>
      </c>
      <c r="H1802" s="22" t="str" cm="1">
        <f t="array" ref="H1802">INDEX(Lithologies!$A$2:$M$5657,MATCH(G1802,Lithologies!$A$2:$A$5657&amp;" "&amp;Lithologies!$B$2:$B$5657,0),7)</f>
        <v>CHECK</v>
      </c>
      <c r="I1802" s="23" t="str" cm="1">
        <f t="array" ref="I1802">INDEX(Lithologies!$A$2:$M$5657,MATCH(G1802,Lithologies!$A$2:$A$5657&amp;" "&amp;Lithologies!$B$2:$B$5657,0),8)</f>
        <v>Bedrock</v>
      </c>
      <c r="J1802" s="27" t="str" cm="1">
        <f t="array" ref="J1802">INDEX(Lithologies!$A$2:$M$5657,MATCH(G1802,Lithologies!$A$2:$A$5657&amp;" "&amp;Lithologies!$B$2:$B$5657,0),9)</f>
        <v>Bedrock</v>
      </c>
      <c r="K1802" s="1"/>
    </row>
    <row r="1803" spans="7:11" x14ac:dyDescent="0.25">
      <c r="G1803" t="str">
        <v>Sandstone &amp; Limestone Medium</v>
      </c>
      <c r="H1803" s="22" t="str" cm="1">
        <f t="array" ref="H1803">INDEX(Lithologies!$A$2:$M$5657,MATCH(G1803,Lithologies!$A$2:$A$5657&amp;" "&amp;Lithologies!$B$2:$B$5657,0),7)</f>
        <v>CHECK</v>
      </c>
      <c r="I1803" s="23" t="str" cm="1">
        <f t="array" ref="I1803">INDEX(Lithologies!$A$2:$M$5657,MATCH(G1803,Lithologies!$A$2:$A$5657&amp;" "&amp;Lithologies!$B$2:$B$5657,0),8)</f>
        <v>Bedrock</v>
      </c>
      <c r="J1803" s="27" t="str" cm="1">
        <f t="array" ref="J1803">INDEX(Lithologies!$A$2:$M$5657,MATCH(G1803,Lithologies!$A$2:$A$5657&amp;" "&amp;Lithologies!$B$2:$B$5657,0),9)</f>
        <v>Bedrock</v>
      </c>
      <c r="K1803" s="1"/>
    </row>
    <row r="1804" spans="7:11" x14ac:dyDescent="0.25">
      <c r="G1804" t="str">
        <v>Sandstone &amp; Limestone Medium To Coarse</v>
      </c>
      <c r="H1804" s="22" t="str" cm="1">
        <f t="array" ref="H1804">INDEX(Lithologies!$A$2:$M$5657,MATCH(G1804,Lithologies!$A$2:$A$5657&amp;" "&amp;Lithologies!$B$2:$B$5657,0),7)</f>
        <v>CHECK</v>
      </c>
      <c r="I1804" s="23" t="str" cm="1">
        <f t="array" ref="I1804">INDEX(Lithologies!$A$2:$M$5657,MATCH(G1804,Lithologies!$A$2:$A$5657&amp;" "&amp;Lithologies!$B$2:$B$5657,0),8)</f>
        <v>Bedrock</v>
      </c>
      <c r="J1804" s="27" t="str" cm="1">
        <f t="array" ref="J1804">INDEX(Lithologies!$A$2:$M$5657,MATCH(G1804,Lithologies!$A$2:$A$5657&amp;" "&amp;Lithologies!$B$2:$B$5657,0),9)</f>
        <v>Bedrock</v>
      </c>
      <c r="K1804" s="1"/>
    </row>
    <row r="1805" spans="7:11" x14ac:dyDescent="0.25">
      <c r="G1805" t="str">
        <v>Sandstone &amp; Limestone Porous</v>
      </c>
      <c r="H1805" s="22" t="str" cm="1">
        <f t="array" ref="H1805">INDEX(Lithologies!$A$2:$M$5657,MATCH(G1805,Lithologies!$A$2:$A$5657&amp;" "&amp;Lithologies!$B$2:$B$5657,0),7)</f>
        <v>CHECK</v>
      </c>
      <c r="I1805" s="23" t="str" cm="1">
        <f t="array" ref="I1805">INDEX(Lithologies!$A$2:$M$5657,MATCH(G1805,Lithologies!$A$2:$A$5657&amp;" "&amp;Lithologies!$B$2:$B$5657,0),8)</f>
        <v>Bedrock</v>
      </c>
      <c r="J1805" s="27" t="str" cm="1">
        <f t="array" ref="J1805">INDEX(Lithologies!$A$2:$M$5657,MATCH(G1805,Lithologies!$A$2:$A$5657&amp;" "&amp;Lithologies!$B$2:$B$5657,0),9)</f>
        <v>Bedrock</v>
      </c>
      <c r="K1805" s="1"/>
    </row>
    <row r="1806" spans="7:11" x14ac:dyDescent="0.25">
      <c r="G1806" t="str">
        <v>Sandstone &amp; Limestone Sandy</v>
      </c>
      <c r="H1806" s="22" t="str" cm="1">
        <f t="array" ref="H1806">INDEX(Lithologies!$A$2:$M$5657,MATCH(G1806,Lithologies!$A$2:$A$5657&amp;" "&amp;Lithologies!$B$2:$B$5657,0),7)</f>
        <v>CHECK</v>
      </c>
      <c r="I1806" s="23" t="str" cm="1">
        <f t="array" ref="I1806">INDEX(Lithologies!$A$2:$M$5657,MATCH(G1806,Lithologies!$A$2:$A$5657&amp;" "&amp;Lithologies!$B$2:$B$5657,0),8)</f>
        <v>Bedrock</v>
      </c>
      <c r="J1806" s="27" t="str" cm="1">
        <f t="array" ref="J1806">INDEX(Lithologies!$A$2:$M$5657,MATCH(G1806,Lithologies!$A$2:$A$5657&amp;" "&amp;Lithologies!$B$2:$B$5657,0),9)</f>
        <v>Bedrock</v>
      </c>
      <c r="K1806" s="1"/>
    </row>
    <row r="1807" spans="7:11" x14ac:dyDescent="0.25">
      <c r="G1807" t="str">
        <v>Sandstone &amp; Limestone Soft</v>
      </c>
      <c r="H1807" s="22" t="str" cm="1">
        <f t="array" ref="H1807">INDEX(Lithologies!$A$2:$M$5657,MATCH(G1807,Lithologies!$A$2:$A$5657&amp;" "&amp;Lithologies!$B$2:$B$5657,0),7)</f>
        <v>CHECK</v>
      </c>
      <c r="I1807" s="23" t="str" cm="1">
        <f t="array" ref="I1807">INDEX(Lithologies!$A$2:$M$5657,MATCH(G1807,Lithologies!$A$2:$A$5657&amp;" "&amp;Lithologies!$B$2:$B$5657,0),8)</f>
        <v>Bedrock</v>
      </c>
      <c r="J1807" s="27" t="str" cm="1">
        <f t="array" ref="J1807">INDEX(Lithologies!$A$2:$M$5657,MATCH(G1807,Lithologies!$A$2:$A$5657&amp;" "&amp;Lithologies!$B$2:$B$5657,0),9)</f>
        <v>Bedrock</v>
      </c>
      <c r="K1807" s="1"/>
    </row>
    <row r="1808" spans="7:11" x14ac:dyDescent="0.25">
      <c r="G1808" t="str">
        <v>Sandstone &amp; Limestone Sticky</v>
      </c>
      <c r="H1808" s="22" t="str" cm="1">
        <f t="array" ref="H1808">INDEX(Lithologies!$A$2:$M$5657,MATCH(G1808,Lithologies!$A$2:$A$5657&amp;" "&amp;Lithologies!$B$2:$B$5657,0),7)</f>
        <v>CHECK</v>
      </c>
      <c r="I1808" s="23" t="str" cm="1">
        <f t="array" ref="I1808">INDEX(Lithologies!$A$2:$M$5657,MATCH(G1808,Lithologies!$A$2:$A$5657&amp;" "&amp;Lithologies!$B$2:$B$5657,0),8)</f>
        <v>Bedrock</v>
      </c>
      <c r="J1808" s="27" t="str" cm="1">
        <f t="array" ref="J1808">INDEX(Lithologies!$A$2:$M$5657,MATCH(G1808,Lithologies!$A$2:$A$5657&amp;" "&amp;Lithologies!$B$2:$B$5657,0),9)</f>
        <v>Bedrock</v>
      </c>
      <c r="K1808" s="1"/>
    </row>
    <row r="1809" spans="7:11" x14ac:dyDescent="0.25">
      <c r="G1809" t="str">
        <v>Sandstone &amp; Limestone Stringers</v>
      </c>
      <c r="H1809" s="22" t="str" cm="1">
        <f t="array" ref="H1809">INDEX(Lithologies!$A$2:$M$5657,MATCH(G1809,Lithologies!$A$2:$A$5657&amp;" "&amp;Lithologies!$B$2:$B$5657,0),7)</f>
        <v>CHECK</v>
      </c>
      <c r="I1809" s="23" t="str" cm="1">
        <f t="array" ref="I1809">INDEX(Lithologies!$A$2:$M$5657,MATCH(G1809,Lithologies!$A$2:$A$5657&amp;" "&amp;Lithologies!$B$2:$B$5657,0),8)</f>
        <v>Bedrock</v>
      </c>
      <c r="J1809" s="27" t="str" cm="1">
        <f t="array" ref="J1809">INDEX(Lithologies!$A$2:$M$5657,MATCH(G1809,Lithologies!$A$2:$A$5657&amp;" "&amp;Lithologies!$B$2:$B$5657,0),9)</f>
        <v>Bedrock</v>
      </c>
      <c r="K1809" s="1"/>
    </row>
    <row r="1810" spans="7:11" x14ac:dyDescent="0.25">
      <c r="G1810" t="str">
        <v>Sandstone &amp; Limestone Strips</v>
      </c>
      <c r="H1810" s="22" t="str" cm="1">
        <f t="array" ref="H1810">INDEX(Lithologies!$A$2:$M$5657,MATCH(G1810,Lithologies!$A$2:$A$5657&amp;" "&amp;Lithologies!$B$2:$B$5657,0),7)</f>
        <v>CHECK</v>
      </c>
      <c r="I1810" s="23" t="str" cm="1">
        <f t="array" ref="I1810">INDEX(Lithologies!$A$2:$M$5657,MATCH(G1810,Lithologies!$A$2:$A$5657&amp;" "&amp;Lithologies!$B$2:$B$5657,0),8)</f>
        <v>Bedrock</v>
      </c>
      <c r="J1810" s="27" t="str" cm="1">
        <f t="array" ref="J1810">INDEX(Lithologies!$A$2:$M$5657,MATCH(G1810,Lithologies!$A$2:$A$5657&amp;" "&amp;Lithologies!$B$2:$B$5657,0),9)</f>
        <v>Bedrock</v>
      </c>
      <c r="K1810" s="1"/>
    </row>
    <row r="1811" spans="7:11" x14ac:dyDescent="0.25">
      <c r="G1811" t="str">
        <v>Sandstone &amp; Limestone W/Boulders</v>
      </c>
      <c r="H1811" s="22" t="str" cm="1">
        <f t="array" ref="H1811">INDEX(Lithologies!$A$2:$M$5657,MATCH(G1811,Lithologies!$A$2:$A$5657&amp;" "&amp;Lithologies!$B$2:$B$5657,0),7)</f>
        <v>CHECK</v>
      </c>
      <c r="I1811" s="23" t="str" cm="1">
        <f t="array" ref="I1811">INDEX(Lithologies!$A$2:$M$5657,MATCH(G1811,Lithologies!$A$2:$A$5657&amp;" "&amp;Lithologies!$B$2:$B$5657,0),8)</f>
        <v>Bedrock</v>
      </c>
      <c r="J1811" s="27" t="str" cm="1">
        <f t="array" ref="J1811">INDEX(Lithologies!$A$2:$M$5657,MATCH(G1811,Lithologies!$A$2:$A$5657&amp;" "&amp;Lithologies!$B$2:$B$5657,0),9)</f>
        <v>Bedrock</v>
      </c>
      <c r="K1811" s="1"/>
    </row>
    <row r="1812" spans="7:11" x14ac:dyDescent="0.25">
      <c r="G1812" t="str">
        <v>Sandstone &amp; Limestone W/Clay</v>
      </c>
      <c r="H1812" s="22" t="str" cm="1">
        <f t="array" ref="H1812">INDEX(Lithologies!$A$2:$M$5657,MATCH(G1812,Lithologies!$A$2:$A$5657&amp;" "&amp;Lithologies!$B$2:$B$5657,0),7)</f>
        <v>CHECK</v>
      </c>
      <c r="I1812" s="23" t="str" cm="1">
        <f t="array" ref="I1812">INDEX(Lithologies!$A$2:$M$5657,MATCH(G1812,Lithologies!$A$2:$A$5657&amp;" "&amp;Lithologies!$B$2:$B$5657,0),8)</f>
        <v>Bedrock</v>
      </c>
      <c r="J1812" s="27" t="str" cm="1">
        <f t="array" ref="J1812">INDEX(Lithologies!$A$2:$M$5657,MATCH(G1812,Lithologies!$A$2:$A$5657&amp;" "&amp;Lithologies!$B$2:$B$5657,0),9)</f>
        <v>Bedrock</v>
      </c>
      <c r="K1812" s="1"/>
    </row>
    <row r="1813" spans="7:11" x14ac:dyDescent="0.25">
      <c r="G1813" t="str">
        <v>Sandstone &amp; Limestone W/Coal</v>
      </c>
      <c r="H1813" s="22" t="str" cm="1">
        <f t="array" ref="H1813">INDEX(Lithologies!$A$2:$M$5657,MATCH(G1813,Lithologies!$A$2:$A$5657&amp;" "&amp;Lithologies!$B$2:$B$5657,0),7)</f>
        <v>CHECK</v>
      </c>
      <c r="I1813" s="23" t="str" cm="1">
        <f t="array" ref="I1813">INDEX(Lithologies!$A$2:$M$5657,MATCH(G1813,Lithologies!$A$2:$A$5657&amp;" "&amp;Lithologies!$B$2:$B$5657,0),8)</f>
        <v>Bedrock</v>
      </c>
      <c r="J1813" s="27" t="str" cm="1">
        <f t="array" ref="J1813">INDEX(Lithologies!$A$2:$M$5657,MATCH(G1813,Lithologies!$A$2:$A$5657&amp;" "&amp;Lithologies!$B$2:$B$5657,0),9)</f>
        <v>Bedrock</v>
      </c>
      <c r="K1813" s="1"/>
    </row>
    <row r="1814" spans="7:11" x14ac:dyDescent="0.25">
      <c r="G1814" t="str">
        <v>Sandstone &amp; Limestone W/Gravel</v>
      </c>
      <c r="H1814" s="22" t="str" cm="1">
        <f t="array" ref="H1814">INDEX(Lithologies!$A$2:$M$5657,MATCH(G1814,Lithologies!$A$2:$A$5657&amp;" "&amp;Lithologies!$B$2:$B$5657,0),7)</f>
        <v>CHECK</v>
      </c>
      <c r="I1814" s="23" t="str" cm="1">
        <f t="array" ref="I1814">INDEX(Lithologies!$A$2:$M$5657,MATCH(G1814,Lithologies!$A$2:$A$5657&amp;" "&amp;Lithologies!$B$2:$B$5657,0),8)</f>
        <v>Bedrock</v>
      </c>
      <c r="J1814" s="27" t="str" cm="1">
        <f t="array" ref="J1814">INDEX(Lithologies!$A$2:$M$5657,MATCH(G1814,Lithologies!$A$2:$A$5657&amp;" "&amp;Lithologies!$B$2:$B$5657,0),9)</f>
        <v>Bedrock</v>
      </c>
      <c r="K1814" s="1"/>
    </row>
    <row r="1815" spans="7:11" x14ac:dyDescent="0.25">
      <c r="G1815" t="str">
        <v>Sandstone &amp; Limestone W/Gypsum</v>
      </c>
      <c r="H1815" s="22" t="str" cm="1">
        <f t="array" ref="H1815">INDEX(Lithologies!$A$2:$M$5657,MATCH(G1815,Lithologies!$A$2:$A$5657&amp;" "&amp;Lithologies!$B$2:$B$5657,0),7)</f>
        <v>CHECK</v>
      </c>
      <c r="I1815" s="23" t="str" cm="1">
        <f t="array" ref="I1815">INDEX(Lithologies!$A$2:$M$5657,MATCH(G1815,Lithologies!$A$2:$A$5657&amp;" "&amp;Lithologies!$B$2:$B$5657,0),8)</f>
        <v>Bedrock</v>
      </c>
      <c r="J1815" s="27" t="str" cm="1">
        <f t="array" ref="J1815">INDEX(Lithologies!$A$2:$M$5657,MATCH(G1815,Lithologies!$A$2:$A$5657&amp;" "&amp;Lithologies!$B$2:$B$5657,0),9)</f>
        <v>Bedrock</v>
      </c>
      <c r="K1815" s="1"/>
    </row>
    <row r="1816" spans="7:11" x14ac:dyDescent="0.25">
      <c r="G1816" t="str">
        <v>Sandstone &amp; Limestone W/Limestone</v>
      </c>
      <c r="H1816" s="22" t="str" cm="1">
        <f t="array" ref="H1816">INDEX(Lithologies!$A$2:$M$5657,MATCH(G1816,Lithologies!$A$2:$A$5657&amp;" "&amp;Lithologies!$B$2:$B$5657,0),7)</f>
        <v>CHECK</v>
      </c>
      <c r="I1816" s="23" t="str" cm="1">
        <f t="array" ref="I1816">INDEX(Lithologies!$A$2:$M$5657,MATCH(G1816,Lithologies!$A$2:$A$5657&amp;" "&amp;Lithologies!$B$2:$B$5657,0),8)</f>
        <v>Bedrock</v>
      </c>
      <c r="J1816" s="27" t="str" cm="1">
        <f t="array" ref="J1816">INDEX(Lithologies!$A$2:$M$5657,MATCH(G1816,Lithologies!$A$2:$A$5657&amp;" "&amp;Lithologies!$B$2:$B$5657,0),9)</f>
        <v>Bedrock</v>
      </c>
      <c r="K1816" s="1"/>
    </row>
    <row r="1817" spans="7:11" x14ac:dyDescent="0.25">
      <c r="G1817" t="str">
        <v>Sandstone &amp; Limestone W/Pyrite</v>
      </c>
      <c r="H1817" s="22" t="str" cm="1">
        <f t="array" ref="H1817">INDEX(Lithologies!$A$2:$M$5657,MATCH(G1817,Lithologies!$A$2:$A$5657&amp;" "&amp;Lithologies!$B$2:$B$5657,0),7)</f>
        <v>CHECK</v>
      </c>
      <c r="I1817" s="23" t="str" cm="1">
        <f t="array" ref="I1817">INDEX(Lithologies!$A$2:$M$5657,MATCH(G1817,Lithologies!$A$2:$A$5657&amp;" "&amp;Lithologies!$B$2:$B$5657,0),8)</f>
        <v>Bedrock</v>
      </c>
      <c r="J1817" s="27" t="str" cm="1">
        <f t="array" ref="J1817">INDEX(Lithologies!$A$2:$M$5657,MATCH(G1817,Lithologies!$A$2:$A$5657&amp;" "&amp;Lithologies!$B$2:$B$5657,0),9)</f>
        <v>Bedrock</v>
      </c>
      <c r="K1817" s="1"/>
    </row>
    <row r="1818" spans="7:11" x14ac:dyDescent="0.25">
      <c r="G1818" t="str">
        <v>Sandstone &amp; Limestone W/Sand</v>
      </c>
      <c r="H1818" s="22" t="str" cm="1">
        <f t="array" ref="H1818">INDEX(Lithologies!$A$2:$M$5657,MATCH(G1818,Lithologies!$A$2:$A$5657&amp;" "&amp;Lithologies!$B$2:$B$5657,0),7)</f>
        <v>CHECK</v>
      </c>
      <c r="I1818" s="23" t="str" cm="1">
        <f t="array" ref="I1818">INDEX(Lithologies!$A$2:$M$5657,MATCH(G1818,Lithologies!$A$2:$A$5657&amp;" "&amp;Lithologies!$B$2:$B$5657,0),8)</f>
        <v>Bedrock</v>
      </c>
      <c r="J1818" s="27" t="str" cm="1">
        <f t="array" ref="J1818">INDEX(Lithologies!$A$2:$M$5657,MATCH(G1818,Lithologies!$A$2:$A$5657&amp;" "&amp;Lithologies!$B$2:$B$5657,0),9)</f>
        <v>Bedrock</v>
      </c>
      <c r="K1818" s="1"/>
    </row>
    <row r="1819" spans="7:11" x14ac:dyDescent="0.25">
      <c r="G1819" t="str">
        <v>Sandstone &amp; Limestone W/Sandstone</v>
      </c>
      <c r="H1819" s="22" t="str" cm="1">
        <f t="array" ref="H1819">INDEX(Lithologies!$A$2:$M$5657,MATCH(G1819,Lithologies!$A$2:$A$5657&amp;" "&amp;Lithologies!$B$2:$B$5657,0),7)</f>
        <v>CHECK</v>
      </c>
      <c r="I1819" s="23" t="str" cm="1">
        <f t="array" ref="I1819">INDEX(Lithologies!$A$2:$M$5657,MATCH(G1819,Lithologies!$A$2:$A$5657&amp;" "&amp;Lithologies!$B$2:$B$5657,0),8)</f>
        <v>Bedrock</v>
      </c>
      <c r="J1819" s="27" t="str" cm="1">
        <f t="array" ref="J1819">INDEX(Lithologies!$A$2:$M$5657,MATCH(G1819,Lithologies!$A$2:$A$5657&amp;" "&amp;Lithologies!$B$2:$B$5657,0),9)</f>
        <v>Bedrock</v>
      </c>
      <c r="K1819" s="1"/>
    </row>
    <row r="1820" spans="7:11" x14ac:dyDescent="0.25">
      <c r="G1820" t="str">
        <v>Sandstone &amp; Limestone W/Shale</v>
      </c>
      <c r="H1820" s="22" t="str" cm="1">
        <f t="array" ref="H1820">INDEX(Lithologies!$A$2:$M$5657,MATCH(G1820,Lithologies!$A$2:$A$5657&amp;" "&amp;Lithologies!$B$2:$B$5657,0),7)</f>
        <v>CHECK</v>
      </c>
      <c r="I1820" s="23" t="str" cm="1">
        <f t="array" ref="I1820">INDEX(Lithologies!$A$2:$M$5657,MATCH(G1820,Lithologies!$A$2:$A$5657&amp;" "&amp;Lithologies!$B$2:$B$5657,0),8)</f>
        <v>Bedrock</v>
      </c>
      <c r="J1820" s="27" t="str" cm="1">
        <f t="array" ref="J1820">INDEX(Lithologies!$A$2:$M$5657,MATCH(G1820,Lithologies!$A$2:$A$5657&amp;" "&amp;Lithologies!$B$2:$B$5657,0),9)</f>
        <v>Bedrock</v>
      </c>
      <c r="K1820" s="1"/>
    </row>
    <row r="1821" spans="7:11" x14ac:dyDescent="0.25">
      <c r="G1821" t="str">
        <v>Sandstone &amp; Limestone W/Stones</v>
      </c>
      <c r="H1821" s="22" t="str" cm="1">
        <f t="array" ref="H1821">INDEX(Lithologies!$A$2:$M$5657,MATCH(G1821,Lithologies!$A$2:$A$5657&amp;" "&amp;Lithologies!$B$2:$B$5657,0),7)</f>
        <v>CHECK</v>
      </c>
      <c r="I1821" s="23" t="str" cm="1">
        <f t="array" ref="I1821">INDEX(Lithologies!$A$2:$M$5657,MATCH(G1821,Lithologies!$A$2:$A$5657&amp;" "&amp;Lithologies!$B$2:$B$5657,0),8)</f>
        <v>Bedrock</v>
      </c>
      <c r="J1821" s="27" t="str" cm="1">
        <f t="array" ref="J1821">INDEX(Lithologies!$A$2:$M$5657,MATCH(G1821,Lithologies!$A$2:$A$5657&amp;" "&amp;Lithologies!$B$2:$B$5657,0),9)</f>
        <v>Bedrock</v>
      </c>
      <c r="K1821" s="1"/>
    </row>
    <row r="1822" spans="7:11" x14ac:dyDescent="0.25">
      <c r="G1822" t="str">
        <v>Sandstone &amp; Limestone Water Bearing</v>
      </c>
      <c r="H1822" s="22" t="str" cm="1">
        <f t="array" ref="H1822">INDEX(Lithologies!$A$2:$M$5657,MATCH(G1822,Lithologies!$A$2:$A$5657&amp;" "&amp;Lithologies!$B$2:$B$5657,0),7)</f>
        <v>CHECK</v>
      </c>
      <c r="I1822" s="23" t="str" cm="1">
        <f t="array" ref="I1822">INDEX(Lithologies!$A$2:$M$5657,MATCH(G1822,Lithologies!$A$2:$A$5657&amp;" "&amp;Lithologies!$B$2:$B$5657,0),8)</f>
        <v>Bedrock</v>
      </c>
      <c r="J1822" s="27" t="str" cm="1">
        <f t="array" ref="J1822">INDEX(Lithologies!$A$2:$M$5657,MATCH(G1822,Lithologies!$A$2:$A$5657&amp;" "&amp;Lithologies!$B$2:$B$5657,0),9)</f>
        <v>Bedrock</v>
      </c>
      <c r="K1822" s="1"/>
    </row>
    <row r="1823" spans="7:11" x14ac:dyDescent="0.25">
      <c r="G1823" t="str">
        <v>Sandstone &amp; Limestone Wet/Moist</v>
      </c>
      <c r="H1823" s="22" t="str" cm="1">
        <f t="array" ref="H1823">INDEX(Lithologies!$A$2:$M$5657,MATCH(G1823,Lithologies!$A$2:$A$5657&amp;" "&amp;Lithologies!$B$2:$B$5657,0),7)</f>
        <v>CHECK</v>
      </c>
      <c r="I1823" s="23" t="str" cm="1">
        <f t="array" ref="I1823">INDEX(Lithologies!$A$2:$M$5657,MATCH(G1823,Lithologies!$A$2:$A$5657&amp;" "&amp;Lithologies!$B$2:$B$5657,0),8)</f>
        <v>Bedrock</v>
      </c>
      <c r="J1823" s="27" t="str" cm="1">
        <f t="array" ref="J1823">INDEX(Lithologies!$A$2:$M$5657,MATCH(G1823,Lithologies!$A$2:$A$5657&amp;" "&amp;Lithologies!$B$2:$B$5657,0),9)</f>
        <v>Bedrock</v>
      </c>
      <c r="K1823" s="1"/>
    </row>
    <row r="1824" spans="7:11" x14ac:dyDescent="0.25">
      <c r="G1824" t="str">
        <v xml:space="preserve">Sandstone &amp; Shale </v>
      </c>
      <c r="H1824" s="22" t="str" cm="1">
        <f t="array" ref="H1824">INDEX(Lithologies!$A$2:$M$5657,MATCH(G1824,Lithologies!$A$2:$A$5657&amp;" "&amp;Lithologies!$B$2:$B$5657,0),7)</f>
        <v>CHECK</v>
      </c>
      <c r="I1824" s="23" t="str" cm="1">
        <f t="array" ref="I1824">INDEX(Lithologies!$A$2:$M$5657,MATCH(G1824,Lithologies!$A$2:$A$5657&amp;" "&amp;Lithologies!$B$2:$B$5657,0),8)</f>
        <v>Bedrock</v>
      </c>
      <c r="J1824" s="27" t="str" cm="1">
        <f t="array" ref="J1824">INDEX(Lithologies!$A$2:$M$5657,MATCH(G1824,Lithologies!$A$2:$A$5657&amp;" "&amp;Lithologies!$B$2:$B$5657,0),9)</f>
        <v>Bedrock</v>
      </c>
      <c r="K1824" s="1"/>
    </row>
    <row r="1825" spans="7:11" x14ac:dyDescent="0.25">
      <c r="G1825" t="str">
        <v>Sandstone &amp; Shale Broken</v>
      </c>
      <c r="H1825" s="22" t="str" cm="1">
        <f t="array" ref="H1825">INDEX(Lithologies!$A$2:$M$5657,MATCH(G1825,Lithologies!$A$2:$A$5657&amp;" "&amp;Lithologies!$B$2:$B$5657,0),7)</f>
        <v>CHECK</v>
      </c>
      <c r="I1825" s="23" t="str" cm="1">
        <f t="array" ref="I1825">INDEX(Lithologies!$A$2:$M$5657,MATCH(G1825,Lithologies!$A$2:$A$5657&amp;" "&amp;Lithologies!$B$2:$B$5657,0),8)</f>
        <v>Bedrock</v>
      </c>
      <c r="J1825" s="27" t="str" cm="1">
        <f t="array" ref="J1825">INDEX(Lithologies!$A$2:$M$5657,MATCH(G1825,Lithologies!$A$2:$A$5657&amp;" "&amp;Lithologies!$B$2:$B$5657,0),9)</f>
        <v>Bedrock</v>
      </c>
      <c r="K1825" s="1"/>
    </row>
    <row r="1826" spans="7:11" x14ac:dyDescent="0.25">
      <c r="G1826" t="str">
        <v>Sandstone &amp; Shale Cemented</v>
      </c>
      <c r="H1826" s="22" t="str" cm="1">
        <f t="array" ref="H1826">INDEX(Lithologies!$A$2:$M$5657,MATCH(G1826,Lithologies!$A$2:$A$5657&amp;" "&amp;Lithologies!$B$2:$B$5657,0),7)</f>
        <v>CHECK</v>
      </c>
      <c r="I1826" s="23" t="str" cm="1">
        <f t="array" ref="I1826">INDEX(Lithologies!$A$2:$M$5657,MATCH(G1826,Lithologies!$A$2:$A$5657&amp;" "&amp;Lithologies!$B$2:$B$5657,0),8)</f>
        <v>Bedrock</v>
      </c>
      <c r="J1826" s="27" t="str" cm="1">
        <f t="array" ref="J1826">INDEX(Lithologies!$A$2:$M$5657,MATCH(G1826,Lithologies!$A$2:$A$5657&amp;" "&amp;Lithologies!$B$2:$B$5657,0),9)</f>
        <v>Bedrock</v>
      </c>
      <c r="K1826" s="1"/>
    </row>
    <row r="1827" spans="7:11" x14ac:dyDescent="0.25">
      <c r="G1827" t="str">
        <v>Sandstone &amp; Shale Clayey</v>
      </c>
      <c r="H1827" s="22" t="str" cm="1">
        <f t="array" ref="H1827">INDEX(Lithologies!$A$2:$M$5657,MATCH(G1827,Lithologies!$A$2:$A$5657&amp;" "&amp;Lithologies!$B$2:$B$5657,0),7)</f>
        <v>CHECK</v>
      </c>
      <c r="I1827" s="23" t="str" cm="1">
        <f t="array" ref="I1827">INDEX(Lithologies!$A$2:$M$5657,MATCH(G1827,Lithologies!$A$2:$A$5657&amp;" "&amp;Lithologies!$B$2:$B$5657,0),8)</f>
        <v>Bedrock</v>
      </c>
      <c r="J1827" s="27" t="str" cm="1">
        <f t="array" ref="J1827">INDEX(Lithologies!$A$2:$M$5657,MATCH(G1827,Lithologies!$A$2:$A$5657&amp;" "&amp;Lithologies!$B$2:$B$5657,0),9)</f>
        <v>Bedrock</v>
      </c>
      <c r="K1827" s="1"/>
    </row>
    <row r="1828" spans="7:11" x14ac:dyDescent="0.25">
      <c r="G1828" t="str">
        <v>Sandstone &amp; Shale Coarse</v>
      </c>
      <c r="H1828" s="22" t="str" cm="1">
        <f t="array" ref="H1828">INDEX(Lithologies!$A$2:$M$5657,MATCH(G1828,Lithologies!$A$2:$A$5657&amp;" "&amp;Lithologies!$B$2:$B$5657,0),7)</f>
        <v>CHECK</v>
      </c>
      <c r="I1828" s="23" t="str" cm="1">
        <f t="array" ref="I1828">INDEX(Lithologies!$A$2:$M$5657,MATCH(G1828,Lithologies!$A$2:$A$5657&amp;" "&amp;Lithologies!$B$2:$B$5657,0),8)</f>
        <v>Bedrock</v>
      </c>
      <c r="J1828" s="27" t="str" cm="1">
        <f t="array" ref="J1828">INDEX(Lithologies!$A$2:$M$5657,MATCH(G1828,Lithologies!$A$2:$A$5657&amp;" "&amp;Lithologies!$B$2:$B$5657,0),9)</f>
        <v>Bedrock</v>
      </c>
      <c r="K1828" s="1"/>
    </row>
    <row r="1829" spans="7:11" x14ac:dyDescent="0.25">
      <c r="G1829" t="str">
        <v>Sandstone &amp; Shale Dense</v>
      </c>
      <c r="H1829" s="22" t="str" cm="1">
        <f t="array" ref="H1829">INDEX(Lithologies!$A$2:$M$5657,MATCH(G1829,Lithologies!$A$2:$A$5657&amp;" "&amp;Lithologies!$B$2:$B$5657,0),7)</f>
        <v>CHECK</v>
      </c>
      <c r="I1829" s="23" t="str" cm="1">
        <f t="array" ref="I1829">INDEX(Lithologies!$A$2:$M$5657,MATCH(G1829,Lithologies!$A$2:$A$5657&amp;" "&amp;Lithologies!$B$2:$B$5657,0),8)</f>
        <v>Bedrock</v>
      </c>
      <c r="J1829" s="27" t="str" cm="1">
        <f t="array" ref="J1829">INDEX(Lithologies!$A$2:$M$5657,MATCH(G1829,Lithologies!$A$2:$A$5657&amp;" "&amp;Lithologies!$B$2:$B$5657,0),9)</f>
        <v>Bedrock</v>
      </c>
      <c r="K1829" s="1"/>
    </row>
    <row r="1830" spans="7:11" x14ac:dyDescent="0.25">
      <c r="G1830" t="str">
        <v>Sandstone &amp; Shale Dolomitic</v>
      </c>
      <c r="H1830" s="22" t="str" cm="1">
        <f t="array" ref="H1830">INDEX(Lithologies!$A$2:$M$5657,MATCH(G1830,Lithologies!$A$2:$A$5657&amp;" "&amp;Lithologies!$B$2:$B$5657,0),7)</f>
        <v>CHECK</v>
      </c>
      <c r="I1830" s="23" t="str" cm="1">
        <f t="array" ref="I1830">INDEX(Lithologies!$A$2:$M$5657,MATCH(G1830,Lithologies!$A$2:$A$5657&amp;" "&amp;Lithologies!$B$2:$B$5657,0),8)</f>
        <v>Bedrock</v>
      </c>
      <c r="J1830" s="27" t="str" cm="1">
        <f t="array" ref="J1830">INDEX(Lithologies!$A$2:$M$5657,MATCH(G1830,Lithologies!$A$2:$A$5657&amp;" "&amp;Lithologies!$B$2:$B$5657,0),9)</f>
        <v>Bedrock</v>
      </c>
      <c r="K1830" s="1"/>
    </row>
    <row r="1831" spans="7:11" x14ac:dyDescent="0.25">
      <c r="G1831" t="str">
        <v>Sandstone &amp; Shale Dry</v>
      </c>
      <c r="H1831" s="22" t="str" cm="1">
        <f t="array" ref="H1831">INDEX(Lithologies!$A$2:$M$5657,MATCH(G1831,Lithologies!$A$2:$A$5657&amp;" "&amp;Lithologies!$B$2:$B$5657,0),7)</f>
        <v>CHECK</v>
      </c>
      <c r="I1831" s="23" t="str" cm="1">
        <f t="array" ref="I1831">INDEX(Lithologies!$A$2:$M$5657,MATCH(G1831,Lithologies!$A$2:$A$5657&amp;" "&amp;Lithologies!$B$2:$B$5657,0),8)</f>
        <v>Bedrock</v>
      </c>
      <c r="J1831" s="27" t="str" cm="1">
        <f t="array" ref="J1831">INDEX(Lithologies!$A$2:$M$5657,MATCH(G1831,Lithologies!$A$2:$A$5657&amp;" "&amp;Lithologies!$B$2:$B$5657,0),9)</f>
        <v>Bedrock</v>
      </c>
      <c r="K1831" s="1"/>
    </row>
    <row r="1832" spans="7:11" x14ac:dyDescent="0.25">
      <c r="G1832" t="str">
        <v>Sandstone &amp; Shale Fine</v>
      </c>
      <c r="H1832" s="22" t="str" cm="1">
        <f t="array" ref="H1832">INDEX(Lithologies!$A$2:$M$5657,MATCH(G1832,Lithologies!$A$2:$A$5657&amp;" "&amp;Lithologies!$B$2:$B$5657,0),7)</f>
        <v>CHECK</v>
      </c>
      <c r="I1832" s="23" t="str" cm="1">
        <f t="array" ref="I1832">INDEX(Lithologies!$A$2:$M$5657,MATCH(G1832,Lithologies!$A$2:$A$5657&amp;" "&amp;Lithologies!$B$2:$B$5657,0),8)</f>
        <v>Bedrock</v>
      </c>
      <c r="J1832" s="27" t="str" cm="1">
        <f t="array" ref="J1832">INDEX(Lithologies!$A$2:$M$5657,MATCH(G1832,Lithologies!$A$2:$A$5657&amp;" "&amp;Lithologies!$B$2:$B$5657,0),9)</f>
        <v>Bedrock</v>
      </c>
      <c r="K1832" s="1"/>
    </row>
    <row r="1833" spans="7:11" x14ac:dyDescent="0.25">
      <c r="G1833" t="str">
        <v>Sandstone &amp; Shale Fine To Coarse</v>
      </c>
      <c r="H1833" s="22" t="str" cm="1">
        <f t="array" ref="H1833">INDEX(Lithologies!$A$2:$M$5657,MATCH(G1833,Lithologies!$A$2:$A$5657&amp;" "&amp;Lithologies!$B$2:$B$5657,0),7)</f>
        <v>CHECK</v>
      </c>
      <c r="I1833" s="23" t="str" cm="1">
        <f t="array" ref="I1833">INDEX(Lithologies!$A$2:$M$5657,MATCH(G1833,Lithologies!$A$2:$A$5657&amp;" "&amp;Lithologies!$B$2:$B$5657,0),8)</f>
        <v>Bedrock</v>
      </c>
      <c r="J1833" s="27" t="str" cm="1">
        <f t="array" ref="J1833">INDEX(Lithologies!$A$2:$M$5657,MATCH(G1833,Lithologies!$A$2:$A$5657&amp;" "&amp;Lithologies!$B$2:$B$5657,0),9)</f>
        <v>Bedrock</v>
      </c>
      <c r="K1833" s="1"/>
    </row>
    <row r="1834" spans="7:11" x14ac:dyDescent="0.25">
      <c r="G1834" t="str">
        <v>Sandstone &amp; Shale Fine To Medium</v>
      </c>
      <c r="H1834" s="22" t="str" cm="1">
        <f t="array" ref="H1834">INDEX(Lithologies!$A$2:$M$5657,MATCH(G1834,Lithologies!$A$2:$A$5657&amp;" "&amp;Lithologies!$B$2:$B$5657,0),7)</f>
        <v>CHECK</v>
      </c>
      <c r="I1834" s="23" t="str" cm="1">
        <f t="array" ref="I1834">INDEX(Lithologies!$A$2:$M$5657,MATCH(G1834,Lithologies!$A$2:$A$5657&amp;" "&amp;Lithologies!$B$2:$B$5657,0),8)</f>
        <v>Bedrock</v>
      </c>
      <c r="J1834" s="27" t="str" cm="1">
        <f t="array" ref="J1834">INDEX(Lithologies!$A$2:$M$5657,MATCH(G1834,Lithologies!$A$2:$A$5657&amp;" "&amp;Lithologies!$B$2:$B$5657,0),9)</f>
        <v>Bedrock</v>
      </c>
      <c r="K1834" s="1"/>
    </row>
    <row r="1835" spans="7:11" x14ac:dyDescent="0.25">
      <c r="G1835" t="str">
        <v>Sandstone &amp; Shale Firm</v>
      </c>
      <c r="H1835" s="22" t="str" cm="1">
        <f t="array" ref="H1835">INDEX(Lithologies!$A$2:$M$5657,MATCH(G1835,Lithologies!$A$2:$A$5657&amp;" "&amp;Lithologies!$B$2:$B$5657,0),7)</f>
        <v>CHECK</v>
      </c>
      <c r="I1835" s="23" t="str" cm="1">
        <f t="array" ref="I1835">INDEX(Lithologies!$A$2:$M$5657,MATCH(G1835,Lithologies!$A$2:$A$5657&amp;" "&amp;Lithologies!$B$2:$B$5657,0),8)</f>
        <v>Bedrock</v>
      </c>
      <c r="J1835" s="27" t="str" cm="1">
        <f t="array" ref="J1835">INDEX(Lithologies!$A$2:$M$5657,MATCH(G1835,Lithologies!$A$2:$A$5657&amp;" "&amp;Lithologies!$B$2:$B$5657,0),9)</f>
        <v>Bedrock</v>
      </c>
      <c r="K1835" s="1"/>
    </row>
    <row r="1836" spans="7:11" x14ac:dyDescent="0.25">
      <c r="G1836" t="str">
        <v>Sandstone &amp; Shale Fractured</v>
      </c>
      <c r="H1836" s="22" t="str" cm="1">
        <f t="array" ref="H1836">INDEX(Lithologies!$A$2:$M$5657,MATCH(G1836,Lithologies!$A$2:$A$5657&amp;" "&amp;Lithologies!$B$2:$B$5657,0),7)</f>
        <v>CHECK</v>
      </c>
      <c r="I1836" s="23" t="str" cm="1">
        <f t="array" ref="I1836">INDEX(Lithologies!$A$2:$M$5657,MATCH(G1836,Lithologies!$A$2:$A$5657&amp;" "&amp;Lithologies!$B$2:$B$5657,0),8)</f>
        <v>Bedrock</v>
      </c>
      <c r="J1836" s="27" t="str" cm="1">
        <f t="array" ref="J1836">INDEX(Lithologies!$A$2:$M$5657,MATCH(G1836,Lithologies!$A$2:$A$5657&amp;" "&amp;Lithologies!$B$2:$B$5657,0),9)</f>
        <v>Bedrock</v>
      </c>
      <c r="K1836" s="1"/>
    </row>
    <row r="1837" spans="7:11" x14ac:dyDescent="0.25">
      <c r="G1837" t="str">
        <v>Sandstone &amp; Shale Gravely</v>
      </c>
      <c r="H1837" s="22" t="str" cm="1">
        <f t="array" ref="H1837">INDEX(Lithologies!$A$2:$M$5657,MATCH(G1837,Lithologies!$A$2:$A$5657&amp;" "&amp;Lithologies!$B$2:$B$5657,0),7)</f>
        <v>CHECK</v>
      </c>
      <c r="I1837" s="23" t="str" cm="1">
        <f t="array" ref="I1837">INDEX(Lithologies!$A$2:$M$5657,MATCH(G1837,Lithologies!$A$2:$A$5657&amp;" "&amp;Lithologies!$B$2:$B$5657,0),8)</f>
        <v>Bedrock</v>
      </c>
      <c r="J1837" s="27" t="str" cm="1">
        <f t="array" ref="J1837">INDEX(Lithologies!$A$2:$M$5657,MATCH(G1837,Lithologies!$A$2:$A$5657&amp;" "&amp;Lithologies!$B$2:$B$5657,0),9)</f>
        <v>Bedrock</v>
      </c>
      <c r="K1837" s="1"/>
    </row>
    <row r="1838" spans="7:11" x14ac:dyDescent="0.25">
      <c r="G1838" t="str">
        <v>Sandstone &amp; Shale Gummy</v>
      </c>
      <c r="H1838" s="22" t="str" cm="1">
        <f t="array" ref="H1838">INDEX(Lithologies!$A$2:$M$5657,MATCH(G1838,Lithologies!$A$2:$A$5657&amp;" "&amp;Lithologies!$B$2:$B$5657,0),7)</f>
        <v>CHECK</v>
      </c>
      <c r="I1838" s="23" t="str" cm="1">
        <f t="array" ref="I1838">INDEX(Lithologies!$A$2:$M$5657,MATCH(G1838,Lithologies!$A$2:$A$5657&amp;" "&amp;Lithologies!$B$2:$B$5657,0),8)</f>
        <v>Bedrock</v>
      </c>
      <c r="J1838" s="27" t="str" cm="1">
        <f t="array" ref="J1838">INDEX(Lithologies!$A$2:$M$5657,MATCH(G1838,Lithologies!$A$2:$A$5657&amp;" "&amp;Lithologies!$B$2:$B$5657,0),9)</f>
        <v>Bedrock</v>
      </c>
      <c r="K1838" s="1"/>
    </row>
    <row r="1839" spans="7:11" x14ac:dyDescent="0.25">
      <c r="G1839" t="str">
        <v>Sandstone &amp; Shale Hard</v>
      </c>
      <c r="H1839" s="22" t="str" cm="1">
        <f t="array" ref="H1839">INDEX(Lithologies!$A$2:$M$5657,MATCH(G1839,Lithologies!$A$2:$A$5657&amp;" "&amp;Lithologies!$B$2:$B$5657,0),7)</f>
        <v>CHECK</v>
      </c>
      <c r="I1839" s="23" t="str" cm="1">
        <f t="array" ref="I1839">INDEX(Lithologies!$A$2:$M$5657,MATCH(G1839,Lithologies!$A$2:$A$5657&amp;" "&amp;Lithologies!$B$2:$B$5657,0),8)</f>
        <v>Bedrock</v>
      </c>
      <c r="J1839" s="27" t="str" cm="1">
        <f t="array" ref="J1839">INDEX(Lithologies!$A$2:$M$5657,MATCH(G1839,Lithologies!$A$2:$A$5657&amp;" "&amp;Lithologies!$B$2:$B$5657,0),9)</f>
        <v>Bedrock</v>
      </c>
      <c r="K1839" s="1"/>
    </row>
    <row r="1840" spans="7:11" x14ac:dyDescent="0.25">
      <c r="G1840" t="str">
        <v>Sandstone &amp; Shale Layered</v>
      </c>
      <c r="H1840" s="22" t="str" cm="1">
        <f t="array" ref="H1840">INDEX(Lithologies!$A$2:$M$5657,MATCH(G1840,Lithologies!$A$2:$A$5657&amp;" "&amp;Lithologies!$B$2:$B$5657,0),7)</f>
        <v>CHECK</v>
      </c>
      <c r="I1840" s="23" t="str" cm="1">
        <f t="array" ref="I1840">INDEX(Lithologies!$A$2:$M$5657,MATCH(G1840,Lithologies!$A$2:$A$5657&amp;" "&amp;Lithologies!$B$2:$B$5657,0),8)</f>
        <v>Bedrock</v>
      </c>
      <c r="J1840" s="27" t="str" cm="1">
        <f t="array" ref="J1840">INDEX(Lithologies!$A$2:$M$5657,MATCH(G1840,Lithologies!$A$2:$A$5657&amp;" "&amp;Lithologies!$B$2:$B$5657,0),9)</f>
        <v>Bedrock</v>
      </c>
      <c r="K1840" s="1"/>
    </row>
    <row r="1841" spans="7:11" x14ac:dyDescent="0.25">
      <c r="G1841" t="str">
        <v>Sandstone &amp; Shale Medium</v>
      </c>
      <c r="H1841" s="22" t="str" cm="1">
        <f t="array" ref="H1841">INDEX(Lithologies!$A$2:$M$5657,MATCH(G1841,Lithologies!$A$2:$A$5657&amp;" "&amp;Lithologies!$B$2:$B$5657,0),7)</f>
        <v>CHECK</v>
      </c>
      <c r="I1841" s="23" t="str" cm="1">
        <f t="array" ref="I1841">INDEX(Lithologies!$A$2:$M$5657,MATCH(G1841,Lithologies!$A$2:$A$5657&amp;" "&amp;Lithologies!$B$2:$B$5657,0),8)</f>
        <v>Bedrock</v>
      </c>
      <c r="J1841" s="27" t="str" cm="1">
        <f t="array" ref="J1841">INDEX(Lithologies!$A$2:$M$5657,MATCH(G1841,Lithologies!$A$2:$A$5657&amp;" "&amp;Lithologies!$B$2:$B$5657,0),9)</f>
        <v>Bedrock</v>
      </c>
      <c r="K1841" s="1"/>
    </row>
    <row r="1842" spans="7:11" x14ac:dyDescent="0.25">
      <c r="G1842" t="str">
        <v>Sandstone &amp; Shale Medium To Coarse</v>
      </c>
      <c r="H1842" s="22" t="str" cm="1">
        <f t="array" ref="H1842">INDEX(Lithologies!$A$2:$M$5657,MATCH(G1842,Lithologies!$A$2:$A$5657&amp;" "&amp;Lithologies!$B$2:$B$5657,0),7)</f>
        <v>CHECK</v>
      </c>
      <c r="I1842" s="23" t="str" cm="1">
        <f t="array" ref="I1842">INDEX(Lithologies!$A$2:$M$5657,MATCH(G1842,Lithologies!$A$2:$A$5657&amp;" "&amp;Lithologies!$B$2:$B$5657,0),8)</f>
        <v>Bedrock</v>
      </c>
      <c r="J1842" s="27" t="str" cm="1">
        <f t="array" ref="J1842">INDEX(Lithologies!$A$2:$M$5657,MATCH(G1842,Lithologies!$A$2:$A$5657&amp;" "&amp;Lithologies!$B$2:$B$5657,0),9)</f>
        <v>Bedrock</v>
      </c>
      <c r="K1842" s="1"/>
    </row>
    <row r="1843" spans="7:11" x14ac:dyDescent="0.25">
      <c r="G1843" t="str">
        <v>Sandstone &amp; Shale Porous</v>
      </c>
      <c r="H1843" s="22" t="str" cm="1">
        <f t="array" ref="H1843">INDEX(Lithologies!$A$2:$M$5657,MATCH(G1843,Lithologies!$A$2:$A$5657&amp;" "&amp;Lithologies!$B$2:$B$5657,0),7)</f>
        <v>CHECK</v>
      </c>
      <c r="I1843" s="23" t="str" cm="1">
        <f t="array" ref="I1843">INDEX(Lithologies!$A$2:$M$5657,MATCH(G1843,Lithologies!$A$2:$A$5657&amp;" "&amp;Lithologies!$B$2:$B$5657,0),8)</f>
        <v>Bedrock</v>
      </c>
      <c r="J1843" s="27" t="str" cm="1">
        <f t="array" ref="J1843">INDEX(Lithologies!$A$2:$M$5657,MATCH(G1843,Lithologies!$A$2:$A$5657&amp;" "&amp;Lithologies!$B$2:$B$5657,0),9)</f>
        <v>Bedrock</v>
      </c>
      <c r="K1843" s="1"/>
    </row>
    <row r="1844" spans="7:11" x14ac:dyDescent="0.25">
      <c r="G1844" t="str">
        <v>Sandstone &amp; Shale Sandy</v>
      </c>
      <c r="H1844" s="22" t="str" cm="1">
        <f t="array" ref="H1844">INDEX(Lithologies!$A$2:$M$5657,MATCH(G1844,Lithologies!$A$2:$A$5657&amp;" "&amp;Lithologies!$B$2:$B$5657,0),7)</f>
        <v>CHECK</v>
      </c>
      <c r="I1844" s="23" t="str" cm="1">
        <f t="array" ref="I1844">INDEX(Lithologies!$A$2:$M$5657,MATCH(G1844,Lithologies!$A$2:$A$5657&amp;" "&amp;Lithologies!$B$2:$B$5657,0),8)</f>
        <v>Bedrock</v>
      </c>
      <c r="J1844" s="27" t="str" cm="1">
        <f t="array" ref="J1844">INDEX(Lithologies!$A$2:$M$5657,MATCH(G1844,Lithologies!$A$2:$A$5657&amp;" "&amp;Lithologies!$B$2:$B$5657,0),9)</f>
        <v>Bedrock</v>
      </c>
      <c r="K1844" s="1"/>
    </row>
    <row r="1845" spans="7:11" x14ac:dyDescent="0.25">
      <c r="G1845" t="str">
        <v>Sandstone &amp; Shale Silty</v>
      </c>
      <c r="H1845" s="22" t="str" cm="1">
        <f t="array" ref="H1845">INDEX(Lithologies!$A$2:$M$5657,MATCH(G1845,Lithologies!$A$2:$A$5657&amp;" "&amp;Lithologies!$B$2:$B$5657,0),7)</f>
        <v>CHECK</v>
      </c>
      <c r="I1845" s="23" t="str" cm="1">
        <f t="array" ref="I1845">INDEX(Lithologies!$A$2:$M$5657,MATCH(G1845,Lithologies!$A$2:$A$5657&amp;" "&amp;Lithologies!$B$2:$B$5657,0),8)</f>
        <v>Bedrock</v>
      </c>
      <c r="J1845" s="27" t="str" cm="1">
        <f t="array" ref="J1845">INDEX(Lithologies!$A$2:$M$5657,MATCH(G1845,Lithologies!$A$2:$A$5657&amp;" "&amp;Lithologies!$B$2:$B$5657,0),9)</f>
        <v>Bedrock</v>
      </c>
      <c r="K1845" s="1"/>
    </row>
    <row r="1846" spans="7:11" x14ac:dyDescent="0.25">
      <c r="G1846" t="str">
        <v>Sandstone &amp; Shale Soft</v>
      </c>
      <c r="H1846" s="22" t="str" cm="1">
        <f t="array" ref="H1846">INDEX(Lithologies!$A$2:$M$5657,MATCH(G1846,Lithologies!$A$2:$A$5657&amp;" "&amp;Lithologies!$B$2:$B$5657,0),7)</f>
        <v>CHECK</v>
      </c>
      <c r="I1846" s="23" t="str" cm="1">
        <f t="array" ref="I1846">INDEX(Lithologies!$A$2:$M$5657,MATCH(G1846,Lithologies!$A$2:$A$5657&amp;" "&amp;Lithologies!$B$2:$B$5657,0),8)</f>
        <v>Bedrock</v>
      </c>
      <c r="J1846" s="27" t="str" cm="1">
        <f t="array" ref="J1846">INDEX(Lithologies!$A$2:$M$5657,MATCH(G1846,Lithologies!$A$2:$A$5657&amp;" "&amp;Lithologies!$B$2:$B$5657,0),9)</f>
        <v>Bedrock</v>
      </c>
      <c r="K1846" s="1"/>
    </row>
    <row r="1847" spans="7:11" x14ac:dyDescent="0.25">
      <c r="G1847" t="str">
        <v>Sandstone &amp; Shale Sticky</v>
      </c>
      <c r="H1847" s="22" t="str" cm="1">
        <f t="array" ref="H1847">INDEX(Lithologies!$A$2:$M$5657,MATCH(G1847,Lithologies!$A$2:$A$5657&amp;" "&amp;Lithologies!$B$2:$B$5657,0),7)</f>
        <v>CHECK</v>
      </c>
      <c r="I1847" s="23" t="str" cm="1">
        <f t="array" ref="I1847">INDEX(Lithologies!$A$2:$M$5657,MATCH(G1847,Lithologies!$A$2:$A$5657&amp;" "&amp;Lithologies!$B$2:$B$5657,0),8)</f>
        <v>Bedrock</v>
      </c>
      <c r="J1847" s="27" t="str" cm="1">
        <f t="array" ref="J1847">INDEX(Lithologies!$A$2:$M$5657,MATCH(G1847,Lithologies!$A$2:$A$5657&amp;" "&amp;Lithologies!$B$2:$B$5657,0),9)</f>
        <v>Bedrock</v>
      </c>
      <c r="K1847" s="1"/>
    </row>
    <row r="1848" spans="7:11" x14ac:dyDescent="0.25">
      <c r="G1848" t="str">
        <v>Sandstone &amp; Shale Stoney</v>
      </c>
      <c r="H1848" s="22" t="str" cm="1">
        <f t="array" ref="H1848">INDEX(Lithologies!$A$2:$M$5657,MATCH(G1848,Lithologies!$A$2:$A$5657&amp;" "&amp;Lithologies!$B$2:$B$5657,0),7)</f>
        <v>CHECK</v>
      </c>
      <c r="I1848" s="23" t="str" cm="1">
        <f t="array" ref="I1848">INDEX(Lithologies!$A$2:$M$5657,MATCH(G1848,Lithologies!$A$2:$A$5657&amp;" "&amp;Lithologies!$B$2:$B$5657,0),8)</f>
        <v>Bedrock</v>
      </c>
      <c r="J1848" s="27" t="str" cm="1">
        <f t="array" ref="J1848">INDEX(Lithologies!$A$2:$M$5657,MATCH(G1848,Lithologies!$A$2:$A$5657&amp;" "&amp;Lithologies!$B$2:$B$5657,0),9)</f>
        <v>Bedrock</v>
      </c>
      <c r="K1848" s="1"/>
    </row>
    <row r="1849" spans="7:11" x14ac:dyDescent="0.25">
      <c r="G1849" t="str">
        <v>Sandstone &amp; Shale Stringers</v>
      </c>
      <c r="H1849" s="22" t="str" cm="1">
        <f t="array" ref="H1849">INDEX(Lithologies!$A$2:$M$5657,MATCH(G1849,Lithologies!$A$2:$A$5657&amp;" "&amp;Lithologies!$B$2:$B$5657,0),7)</f>
        <v>CHECK</v>
      </c>
      <c r="I1849" s="23" t="str" cm="1">
        <f t="array" ref="I1849">INDEX(Lithologies!$A$2:$M$5657,MATCH(G1849,Lithologies!$A$2:$A$5657&amp;" "&amp;Lithologies!$B$2:$B$5657,0),8)</f>
        <v>Bedrock</v>
      </c>
      <c r="J1849" s="27" t="str" cm="1">
        <f t="array" ref="J1849">INDEX(Lithologies!$A$2:$M$5657,MATCH(G1849,Lithologies!$A$2:$A$5657&amp;" "&amp;Lithologies!$B$2:$B$5657,0),9)</f>
        <v>Bedrock</v>
      </c>
      <c r="K1849" s="1"/>
    </row>
    <row r="1850" spans="7:11" x14ac:dyDescent="0.25">
      <c r="G1850" t="str">
        <v>Sandstone &amp; Shale Strips</v>
      </c>
      <c r="H1850" s="22" t="str" cm="1">
        <f t="array" ref="H1850">INDEX(Lithologies!$A$2:$M$5657,MATCH(G1850,Lithologies!$A$2:$A$5657&amp;" "&amp;Lithologies!$B$2:$B$5657,0),7)</f>
        <v>CHECK</v>
      </c>
      <c r="I1850" s="23" t="str" cm="1">
        <f t="array" ref="I1850">INDEX(Lithologies!$A$2:$M$5657,MATCH(G1850,Lithologies!$A$2:$A$5657&amp;" "&amp;Lithologies!$B$2:$B$5657,0),8)</f>
        <v>Bedrock</v>
      </c>
      <c r="J1850" s="27" t="str" cm="1">
        <f t="array" ref="J1850">INDEX(Lithologies!$A$2:$M$5657,MATCH(G1850,Lithologies!$A$2:$A$5657&amp;" "&amp;Lithologies!$B$2:$B$5657,0),9)</f>
        <v>Bedrock</v>
      </c>
      <c r="K1850" s="1"/>
    </row>
    <row r="1851" spans="7:11" x14ac:dyDescent="0.25">
      <c r="G1851" t="str">
        <v>Sandstone &amp; Shale Very Fine</v>
      </c>
      <c r="H1851" s="22" t="str" cm="1">
        <f t="array" ref="H1851">INDEX(Lithologies!$A$2:$M$5657,MATCH(G1851,Lithologies!$A$2:$A$5657&amp;" "&amp;Lithologies!$B$2:$B$5657,0),7)</f>
        <v>CHECK</v>
      </c>
      <c r="I1851" s="23" t="str" cm="1">
        <f t="array" ref="I1851">INDEX(Lithologies!$A$2:$M$5657,MATCH(G1851,Lithologies!$A$2:$A$5657&amp;" "&amp;Lithologies!$B$2:$B$5657,0),8)</f>
        <v>Bedrock</v>
      </c>
      <c r="J1851" s="27" t="str" cm="1">
        <f t="array" ref="J1851">INDEX(Lithologies!$A$2:$M$5657,MATCH(G1851,Lithologies!$A$2:$A$5657&amp;" "&amp;Lithologies!$B$2:$B$5657,0),9)</f>
        <v>Bedrock</v>
      </c>
      <c r="K1851" s="1"/>
    </row>
    <row r="1852" spans="7:11" x14ac:dyDescent="0.25">
      <c r="G1852" t="str">
        <v>Sandstone &amp; Shale Very Hard</v>
      </c>
      <c r="H1852" s="22" t="str" cm="1">
        <f t="array" ref="H1852">INDEX(Lithologies!$A$2:$M$5657,MATCH(G1852,Lithologies!$A$2:$A$5657&amp;" "&amp;Lithologies!$B$2:$B$5657,0),7)</f>
        <v>CHECK</v>
      </c>
      <c r="I1852" s="23" t="str" cm="1">
        <f t="array" ref="I1852">INDEX(Lithologies!$A$2:$M$5657,MATCH(G1852,Lithologies!$A$2:$A$5657&amp;" "&amp;Lithologies!$B$2:$B$5657,0),8)</f>
        <v>Bedrock</v>
      </c>
      <c r="J1852" s="27" t="str" cm="1">
        <f t="array" ref="J1852">INDEX(Lithologies!$A$2:$M$5657,MATCH(G1852,Lithologies!$A$2:$A$5657&amp;" "&amp;Lithologies!$B$2:$B$5657,0),9)</f>
        <v>Bedrock</v>
      </c>
      <c r="K1852" s="1"/>
    </row>
    <row r="1853" spans="7:11" x14ac:dyDescent="0.25">
      <c r="G1853" t="str">
        <v>Sandstone &amp; Shale W/Clay</v>
      </c>
      <c r="H1853" s="22" t="str" cm="1">
        <f t="array" ref="H1853">INDEX(Lithologies!$A$2:$M$5657,MATCH(G1853,Lithologies!$A$2:$A$5657&amp;" "&amp;Lithologies!$B$2:$B$5657,0),7)</f>
        <v>CHECK</v>
      </c>
      <c r="I1853" s="23" t="str" cm="1">
        <f t="array" ref="I1853">INDEX(Lithologies!$A$2:$M$5657,MATCH(G1853,Lithologies!$A$2:$A$5657&amp;" "&amp;Lithologies!$B$2:$B$5657,0),8)</f>
        <v>Bedrock</v>
      </c>
      <c r="J1853" s="27" t="str" cm="1">
        <f t="array" ref="J1853">INDEX(Lithologies!$A$2:$M$5657,MATCH(G1853,Lithologies!$A$2:$A$5657&amp;" "&amp;Lithologies!$B$2:$B$5657,0),9)</f>
        <v>Bedrock</v>
      </c>
      <c r="K1853" s="1"/>
    </row>
    <row r="1854" spans="7:11" x14ac:dyDescent="0.25">
      <c r="G1854" t="str">
        <v>Sandstone &amp; Shale W/Coal</v>
      </c>
      <c r="H1854" s="22" t="str" cm="1">
        <f t="array" ref="H1854">INDEX(Lithologies!$A$2:$M$5657,MATCH(G1854,Lithologies!$A$2:$A$5657&amp;" "&amp;Lithologies!$B$2:$B$5657,0),7)</f>
        <v>CHECK</v>
      </c>
      <c r="I1854" s="23" t="str" cm="1">
        <f t="array" ref="I1854">INDEX(Lithologies!$A$2:$M$5657,MATCH(G1854,Lithologies!$A$2:$A$5657&amp;" "&amp;Lithologies!$B$2:$B$5657,0),8)</f>
        <v>Bedrock</v>
      </c>
      <c r="J1854" s="27" t="str" cm="1">
        <f t="array" ref="J1854">INDEX(Lithologies!$A$2:$M$5657,MATCH(G1854,Lithologies!$A$2:$A$5657&amp;" "&amp;Lithologies!$B$2:$B$5657,0),9)</f>
        <v>Bedrock</v>
      </c>
      <c r="K1854" s="1"/>
    </row>
    <row r="1855" spans="7:11" x14ac:dyDescent="0.25">
      <c r="G1855" t="str">
        <v>Sandstone &amp; Shale W/Gravel</v>
      </c>
      <c r="H1855" s="22" t="str" cm="1">
        <f t="array" ref="H1855">INDEX(Lithologies!$A$2:$M$5657,MATCH(G1855,Lithologies!$A$2:$A$5657&amp;" "&amp;Lithologies!$B$2:$B$5657,0),7)</f>
        <v>CHECK</v>
      </c>
      <c r="I1855" s="23" t="str" cm="1">
        <f t="array" ref="I1855">INDEX(Lithologies!$A$2:$M$5657,MATCH(G1855,Lithologies!$A$2:$A$5657&amp;" "&amp;Lithologies!$B$2:$B$5657,0),8)</f>
        <v>Bedrock</v>
      </c>
      <c r="J1855" s="27" t="str" cm="1">
        <f t="array" ref="J1855">INDEX(Lithologies!$A$2:$M$5657,MATCH(G1855,Lithologies!$A$2:$A$5657&amp;" "&amp;Lithologies!$B$2:$B$5657,0),9)</f>
        <v>Bedrock</v>
      </c>
      <c r="K1855" s="1"/>
    </row>
    <row r="1856" spans="7:11" x14ac:dyDescent="0.25">
      <c r="G1856" t="str">
        <v>Sandstone &amp; Shale W/Gypsum</v>
      </c>
      <c r="H1856" s="22" t="str" cm="1">
        <f t="array" ref="H1856">INDEX(Lithologies!$A$2:$M$5657,MATCH(G1856,Lithologies!$A$2:$A$5657&amp;" "&amp;Lithologies!$B$2:$B$5657,0),7)</f>
        <v>CHECK</v>
      </c>
      <c r="I1856" s="23" t="str" cm="1">
        <f t="array" ref="I1856">INDEX(Lithologies!$A$2:$M$5657,MATCH(G1856,Lithologies!$A$2:$A$5657&amp;" "&amp;Lithologies!$B$2:$B$5657,0),8)</f>
        <v>Bedrock</v>
      </c>
      <c r="J1856" s="27" t="str" cm="1">
        <f t="array" ref="J1856">INDEX(Lithologies!$A$2:$M$5657,MATCH(G1856,Lithologies!$A$2:$A$5657&amp;" "&amp;Lithologies!$B$2:$B$5657,0),9)</f>
        <v>Bedrock</v>
      </c>
      <c r="K1856" s="1"/>
    </row>
    <row r="1857" spans="7:11" x14ac:dyDescent="0.25">
      <c r="G1857" t="str">
        <v>Sandstone &amp; Shale W/Limestone</v>
      </c>
      <c r="H1857" s="22" t="str" cm="1">
        <f t="array" ref="H1857">INDEX(Lithologies!$A$2:$M$5657,MATCH(G1857,Lithologies!$A$2:$A$5657&amp;" "&amp;Lithologies!$B$2:$B$5657,0),7)</f>
        <v>CHECK</v>
      </c>
      <c r="I1857" s="23" t="str" cm="1">
        <f t="array" ref="I1857">INDEX(Lithologies!$A$2:$M$5657,MATCH(G1857,Lithologies!$A$2:$A$5657&amp;" "&amp;Lithologies!$B$2:$B$5657,0),8)</f>
        <v>Bedrock</v>
      </c>
      <c r="J1857" s="27" t="str" cm="1">
        <f t="array" ref="J1857">INDEX(Lithologies!$A$2:$M$5657,MATCH(G1857,Lithologies!$A$2:$A$5657&amp;" "&amp;Lithologies!$B$2:$B$5657,0),9)</f>
        <v>Bedrock</v>
      </c>
      <c r="K1857" s="1"/>
    </row>
    <row r="1858" spans="7:11" x14ac:dyDescent="0.25">
      <c r="G1858" t="str">
        <v>Sandstone &amp; Shale W/Pyrite</v>
      </c>
      <c r="H1858" s="22" t="str" cm="1">
        <f t="array" ref="H1858">INDEX(Lithologies!$A$2:$M$5657,MATCH(G1858,Lithologies!$A$2:$A$5657&amp;" "&amp;Lithologies!$B$2:$B$5657,0),7)</f>
        <v>CHECK</v>
      </c>
      <c r="I1858" s="23" t="str" cm="1">
        <f t="array" ref="I1858">INDEX(Lithologies!$A$2:$M$5657,MATCH(G1858,Lithologies!$A$2:$A$5657&amp;" "&amp;Lithologies!$B$2:$B$5657,0),8)</f>
        <v>Bedrock</v>
      </c>
      <c r="J1858" s="27" t="str" cm="1">
        <f t="array" ref="J1858">INDEX(Lithologies!$A$2:$M$5657,MATCH(G1858,Lithologies!$A$2:$A$5657&amp;" "&amp;Lithologies!$B$2:$B$5657,0),9)</f>
        <v>Bedrock</v>
      </c>
      <c r="K1858" s="1"/>
    </row>
    <row r="1859" spans="7:11" x14ac:dyDescent="0.25">
      <c r="G1859" t="str">
        <v>Sandstone &amp; Shale W/Sand</v>
      </c>
      <c r="H1859" s="22" t="str" cm="1">
        <f t="array" ref="H1859">INDEX(Lithologies!$A$2:$M$5657,MATCH(G1859,Lithologies!$A$2:$A$5657&amp;" "&amp;Lithologies!$B$2:$B$5657,0),7)</f>
        <v>CHECK</v>
      </c>
      <c r="I1859" s="23" t="str" cm="1">
        <f t="array" ref="I1859">INDEX(Lithologies!$A$2:$M$5657,MATCH(G1859,Lithologies!$A$2:$A$5657&amp;" "&amp;Lithologies!$B$2:$B$5657,0),8)</f>
        <v>Bedrock</v>
      </c>
      <c r="J1859" s="27" t="str" cm="1">
        <f t="array" ref="J1859">INDEX(Lithologies!$A$2:$M$5657,MATCH(G1859,Lithologies!$A$2:$A$5657&amp;" "&amp;Lithologies!$B$2:$B$5657,0),9)</f>
        <v>Bedrock</v>
      </c>
      <c r="K1859" s="1"/>
    </row>
    <row r="1860" spans="7:11" x14ac:dyDescent="0.25">
      <c r="G1860" t="str">
        <v>Sandstone &amp; Shale W/Sandstone</v>
      </c>
      <c r="H1860" s="22" t="str" cm="1">
        <f t="array" ref="H1860">INDEX(Lithologies!$A$2:$M$5657,MATCH(G1860,Lithologies!$A$2:$A$5657&amp;" "&amp;Lithologies!$B$2:$B$5657,0),7)</f>
        <v>CHECK</v>
      </c>
      <c r="I1860" s="23" t="str" cm="1">
        <f t="array" ref="I1860">INDEX(Lithologies!$A$2:$M$5657,MATCH(G1860,Lithologies!$A$2:$A$5657&amp;" "&amp;Lithologies!$B$2:$B$5657,0),8)</f>
        <v>Bedrock</v>
      </c>
      <c r="J1860" s="27" t="str" cm="1">
        <f t="array" ref="J1860">INDEX(Lithologies!$A$2:$M$5657,MATCH(G1860,Lithologies!$A$2:$A$5657&amp;" "&amp;Lithologies!$B$2:$B$5657,0),9)</f>
        <v>Bedrock</v>
      </c>
      <c r="K1860" s="1"/>
    </row>
    <row r="1861" spans="7:11" x14ac:dyDescent="0.25">
      <c r="G1861" t="str">
        <v>Sandstone &amp; Shale W/Shale</v>
      </c>
      <c r="H1861" s="22" t="str" cm="1">
        <f t="array" ref="H1861">INDEX(Lithologies!$A$2:$M$5657,MATCH(G1861,Lithologies!$A$2:$A$5657&amp;" "&amp;Lithologies!$B$2:$B$5657,0),7)</f>
        <v>CHECK</v>
      </c>
      <c r="I1861" s="23" t="str" cm="1">
        <f t="array" ref="I1861">INDEX(Lithologies!$A$2:$M$5657,MATCH(G1861,Lithologies!$A$2:$A$5657&amp;" "&amp;Lithologies!$B$2:$B$5657,0),8)</f>
        <v>Bedrock</v>
      </c>
      <c r="J1861" s="27" t="str" cm="1">
        <f t="array" ref="J1861">INDEX(Lithologies!$A$2:$M$5657,MATCH(G1861,Lithologies!$A$2:$A$5657&amp;" "&amp;Lithologies!$B$2:$B$5657,0),9)</f>
        <v>Bedrock</v>
      </c>
      <c r="K1861" s="1"/>
    </row>
    <row r="1862" spans="7:11" x14ac:dyDescent="0.25">
      <c r="G1862" t="str">
        <v>Sandstone &amp; Shale W/Silt</v>
      </c>
      <c r="H1862" s="22" t="str" cm="1">
        <f t="array" ref="H1862">INDEX(Lithologies!$A$2:$M$5657,MATCH(G1862,Lithologies!$A$2:$A$5657&amp;" "&amp;Lithologies!$B$2:$B$5657,0),7)</f>
        <v>CHECK</v>
      </c>
      <c r="I1862" s="23" t="str" cm="1">
        <f t="array" ref="I1862">INDEX(Lithologies!$A$2:$M$5657,MATCH(G1862,Lithologies!$A$2:$A$5657&amp;" "&amp;Lithologies!$B$2:$B$5657,0),8)</f>
        <v>Bedrock</v>
      </c>
      <c r="J1862" s="27" t="str" cm="1">
        <f t="array" ref="J1862">INDEX(Lithologies!$A$2:$M$5657,MATCH(G1862,Lithologies!$A$2:$A$5657&amp;" "&amp;Lithologies!$B$2:$B$5657,0),9)</f>
        <v>Bedrock</v>
      </c>
      <c r="K1862" s="1"/>
    </row>
    <row r="1863" spans="7:11" x14ac:dyDescent="0.25">
      <c r="G1863" t="str">
        <v>Sandstone &amp; Shale W/Stones</v>
      </c>
      <c r="H1863" s="22" t="str" cm="1">
        <f t="array" ref="H1863">INDEX(Lithologies!$A$2:$M$5657,MATCH(G1863,Lithologies!$A$2:$A$5657&amp;" "&amp;Lithologies!$B$2:$B$5657,0),7)</f>
        <v>CHECK</v>
      </c>
      <c r="I1863" s="23" t="str" cm="1">
        <f t="array" ref="I1863">INDEX(Lithologies!$A$2:$M$5657,MATCH(G1863,Lithologies!$A$2:$A$5657&amp;" "&amp;Lithologies!$B$2:$B$5657,0),8)</f>
        <v>Bedrock</v>
      </c>
      <c r="J1863" s="27" t="str" cm="1">
        <f t="array" ref="J1863">INDEX(Lithologies!$A$2:$M$5657,MATCH(G1863,Lithologies!$A$2:$A$5657&amp;" "&amp;Lithologies!$B$2:$B$5657,0),9)</f>
        <v>Bedrock</v>
      </c>
      <c r="K1863" s="1"/>
    </row>
    <row r="1864" spans="7:11" x14ac:dyDescent="0.25">
      <c r="G1864" t="str">
        <v>Sandstone &amp; Shale Water Bearing</v>
      </c>
      <c r="H1864" s="22" t="str" cm="1">
        <f t="array" ref="H1864">INDEX(Lithologies!$A$2:$M$5657,MATCH(G1864,Lithologies!$A$2:$A$5657&amp;" "&amp;Lithologies!$B$2:$B$5657,0),7)</f>
        <v>CHECK</v>
      </c>
      <c r="I1864" s="23" t="str" cm="1">
        <f t="array" ref="I1864">INDEX(Lithologies!$A$2:$M$5657,MATCH(G1864,Lithologies!$A$2:$A$5657&amp;" "&amp;Lithologies!$B$2:$B$5657,0),8)</f>
        <v>Bedrock</v>
      </c>
      <c r="J1864" s="27" t="str" cm="1">
        <f t="array" ref="J1864">INDEX(Lithologies!$A$2:$M$5657,MATCH(G1864,Lithologies!$A$2:$A$5657&amp;" "&amp;Lithologies!$B$2:$B$5657,0),9)</f>
        <v>Bedrock</v>
      </c>
      <c r="K1864" s="1"/>
    </row>
    <row r="1865" spans="7:11" x14ac:dyDescent="0.25">
      <c r="G1865" t="str">
        <v>Sandstone &amp; Shale Wet/Moist</v>
      </c>
      <c r="H1865" s="22" t="str" cm="1">
        <f t="array" ref="H1865">INDEX(Lithologies!$A$2:$M$5657,MATCH(G1865,Lithologies!$A$2:$A$5657&amp;" "&amp;Lithologies!$B$2:$B$5657,0),7)</f>
        <v>CHECK</v>
      </c>
      <c r="I1865" s="23" t="str" cm="1">
        <f t="array" ref="I1865">INDEX(Lithologies!$A$2:$M$5657,MATCH(G1865,Lithologies!$A$2:$A$5657&amp;" "&amp;Lithologies!$B$2:$B$5657,0),8)</f>
        <v>Bedrock</v>
      </c>
      <c r="J1865" s="27" t="str" cm="1">
        <f t="array" ref="J1865">INDEX(Lithologies!$A$2:$M$5657,MATCH(G1865,Lithologies!$A$2:$A$5657&amp;" "&amp;Lithologies!$B$2:$B$5657,0),9)</f>
        <v>Bedrock</v>
      </c>
      <c r="K1865" s="1"/>
    </row>
    <row r="1866" spans="7:11" x14ac:dyDescent="0.25">
      <c r="G1866" t="str">
        <v xml:space="preserve">Schist </v>
      </c>
      <c r="H1866" s="22" t="str" cm="1">
        <f t="array" ref="H1866">INDEX(Lithologies!$A$2:$M$5657,MATCH(G1866,Lithologies!$A$2:$A$5657&amp;" "&amp;Lithologies!$B$2:$B$5657,0),7)</f>
        <v>CHECK</v>
      </c>
      <c r="I1866" s="23" t="str" cm="1">
        <f t="array" ref="I1866">INDEX(Lithologies!$A$2:$M$5657,MATCH(G1866,Lithologies!$A$2:$A$5657&amp;" "&amp;Lithologies!$B$2:$B$5657,0),8)</f>
        <v>Bedrock</v>
      </c>
      <c r="J1866" s="27" t="str" cm="1">
        <f t="array" ref="J1866">INDEX(Lithologies!$A$2:$M$5657,MATCH(G1866,Lithologies!$A$2:$A$5657&amp;" "&amp;Lithologies!$B$2:$B$5657,0),9)</f>
        <v>Bedrock</v>
      </c>
      <c r="K1866" s="1"/>
    </row>
    <row r="1867" spans="7:11" x14ac:dyDescent="0.25">
      <c r="G1867" t="str">
        <v>Schist Broken</v>
      </c>
      <c r="H1867" s="22" t="str" cm="1">
        <f t="array" ref="H1867">INDEX(Lithologies!$A$2:$M$5657,MATCH(G1867,Lithologies!$A$2:$A$5657&amp;" "&amp;Lithologies!$B$2:$B$5657,0),7)</f>
        <v>CHECK</v>
      </c>
      <c r="I1867" s="23" t="str" cm="1">
        <f t="array" ref="I1867">INDEX(Lithologies!$A$2:$M$5657,MATCH(G1867,Lithologies!$A$2:$A$5657&amp;" "&amp;Lithologies!$B$2:$B$5657,0),8)</f>
        <v>Bedrock</v>
      </c>
      <c r="J1867" s="27" t="str" cm="1">
        <f t="array" ref="J1867">INDEX(Lithologies!$A$2:$M$5657,MATCH(G1867,Lithologies!$A$2:$A$5657&amp;" "&amp;Lithologies!$B$2:$B$5657,0),9)</f>
        <v>Bedrock</v>
      </c>
      <c r="K1867" s="1"/>
    </row>
    <row r="1868" spans="7:11" x14ac:dyDescent="0.25">
      <c r="G1868" t="str">
        <v>Schist Coarse</v>
      </c>
      <c r="H1868" s="22" t="str" cm="1">
        <f t="array" ref="H1868">INDEX(Lithologies!$A$2:$M$5657,MATCH(G1868,Lithologies!$A$2:$A$5657&amp;" "&amp;Lithologies!$B$2:$B$5657,0),7)</f>
        <v>CHECK</v>
      </c>
      <c r="I1868" s="23" t="str" cm="1">
        <f t="array" ref="I1868">INDEX(Lithologies!$A$2:$M$5657,MATCH(G1868,Lithologies!$A$2:$A$5657&amp;" "&amp;Lithologies!$B$2:$B$5657,0),8)</f>
        <v>Bedrock</v>
      </c>
      <c r="J1868" s="27" t="str" cm="1">
        <f t="array" ref="J1868">INDEX(Lithologies!$A$2:$M$5657,MATCH(G1868,Lithologies!$A$2:$A$5657&amp;" "&amp;Lithologies!$B$2:$B$5657,0),9)</f>
        <v>Bedrock</v>
      </c>
      <c r="K1868" s="1"/>
    </row>
    <row r="1869" spans="7:11" x14ac:dyDescent="0.25">
      <c r="G1869" t="str">
        <v>Schist Firm</v>
      </c>
      <c r="H1869" s="22" t="str" cm="1">
        <f t="array" ref="H1869">INDEX(Lithologies!$A$2:$M$5657,MATCH(G1869,Lithologies!$A$2:$A$5657&amp;" "&amp;Lithologies!$B$2:$B$5657,0),7)</f>
        <v>CHECK</v>
      </c>
      <c r="I1869" s="23" t="str" cm="1">
        <f t="array" ref="I1869">INDEX(Lithologies!$A$2:$M$5657,MATCH(G1869,Lithologies!$A$2:$A$5657&amp;" "&amp;Lithologies!$B$2:$B$5657,0),8)</f>
        <v>Bedrock</v>
      </c>
      <c r="J1869" s="27" t="str" cm="1">
        <f t="array" ref="J1869">INDEX(Lithologies!$A$2:$M$5657,MATCH(G1869,Lithologies!$A$2:$A$5657&amp;" "&amp;Lithologies!$B$2:$B$5657,0),9)</f>
        <v>Bedrock</v>
      </c>
      <c r="K1869" s="1"/>
    </row>
    <row r="1870" spans="7:11" x14ac:dyDescent="0.25">
      <c r="G1870" t="str">
        <v>Schist Hard</v>
      </c>
      <c r="H1870" s="22" t="str" cm="1">
        <f t="array" ref="H1870">INDEX(Lithologies!$A$2:$M$5657,MATCH(G1870,Lithologies!$A$2:$A$5657&amp;" "&amp;Lithologies!$B$2:$B$5657,0),7)</f>
        <v>CHECK</v>
      </c>
      <c r="I1870" s="23" t="str" cm="1">
        <f t="array" ref="I1870">INDEX(Lithologies!$A$2:$M$5657,MATCH(G1870,Lithologies!$A$2:$A$5657&amp;" "&amp;Lithologies!$B$2:$B$5657,0),8)</f>
        <v>Bedrock</v>
      </c>
      <c r="J1870" s="27" t="str" cm="1">
        <f t="array" ref="J1870">INDEX(Lithologies!$A$2:$M$5657,MATCH(G1870,Lithologies!$A$2:$A$5657&amp;" "&amp;Lithologies!$B$2:$B$5657,0),9)</f>
        <v>Bedrock</v>
      </c>
      <c r="K1870" s="1"/>
    </row>
    <row r="1871" spans="7:11" x14ac:dyDescent="0.25">
      <c r="G1871" t="str">
        <v>Schist Layered</v>
      </c>
      <c r="H1871" s="22" t="str" cm="1">
        <f t="array" ref="H1871">INDEX(Lithologies!$A$2:$M$5657,MATCH(G1871,Lithologies!$A$2:$A$5657&amp;" "&amp;Lithologies!$B$2:$B$5657,0),7)</f>
        <v>CHECK</v>
      </c>
      <c r="I1871" s="23" t="str" cm="1">
        <f t="array" ref="I1871">INDEX(Lithologies!$A$2:$M$5657,MATCH(G1871,Lithologies!$A$2:$A$5657&amp;" "&amp;Lithologies!$B$2:$B$5657,0),8)</f>
        <v>Bedrock</v>
      </c>
      <c r="J1871" s="27" t="str" cm="1">
        <f t="array" ref="J1871">INDEX(Lithologies!$A$2:$M$5657,MATCH(G1871,Lithologies!$A$2:$A$5657&amp;" "&amp;Lithologies!$B$2:$B$5657,0),9)</f>
        <v>Bedrock</v>
      </c>
      <c r="K1871" s="1"/>
    </row>
    <row r="1872" spans="7:11" x14ac:dyDescent="0.25">
      <c r="G1872" t="str">
        <v>Schist Medium</v>
      </c>
      <c r="H1872" s="22" t="str" cm="1">
        <f t="array" ref="H1872">INDEX(Lithologies!$A$2:$M$5657,MATCH(G1872,Lithologies!$A$2:$A$5657&amp;" "&amp;Lithologies!$B$2:$B$5657,0),7)</f>
        <v>CHECK</v>
      </c>
      <c r="I1872" s="23" t="str" cm="1">
        <f t="array" ref="I1872">INDEX(Lithologies!$A$2:$M$5657,MATCH(G1872,Lithologies!$A$2:$A$5657&amp;" "&amp;Lithologies!$B$2:$B$5657,0),8)</f>
        <v>Bedrock</v>
      </c>
      <c r="J1872" s="27" t="str" cm="1">
        <f t="array" ref="J1872">INDEX(Lithologies!$A$2:$M$5657,MATCH(G1872,Lithologies!$A$2:$A$5657&amp;" "&amp;Lithologies!$B$2:$B$5657,0),9)</f>
        <v>Bedrock</v>
      </c>
      <c r="K1872" s="1"/>
    </row>
    <row r="1873" spans="7:11" x14ac:dyDescent="0.25">
      <c r="G1873" t="str">
        <v>Schist Soft</v>
      </c>
      <c r="H1873" s="22" t="str" cm="1">
        <f t="array" ref="H1873">INDEX(Lithologies!$A$2:$M$5657,MATCH(G1873,Lithologies!$A$2:$A$5657&amp;" "&amp;Lithologies!$B$2:$B$5657,0),7)</f>
        <v>CHECK</v>
      </c>
      <c r="I1873" s="23" t="str" cm="1">
        <f t="array" ref="I1873">INDEX(Lithologies!$A$2:$M$5657,MATCH(G1873,Lithologies!$A$2:$A$5657&amp;" "&amp;Lithologies!$B$2:$B$5657,0),8)</f>
        <v>Bedrock</v>
      </c>
      <c r="J1873" s="27" t="str" cm="1">
        <f t="array" ref="J1873">INDEX(Lithologies!$A$2:$M$5657,MATCH(G1873,Lithologies!$A$2:$A$5657&amp;" "&amp;Lithologies!$B$2:$B$5657,0),9)</f>
        <v>Bedrock</v>
      </c>
      <c r="K1873" s="1"/>
    </row>
    <row r="1874" spans="7:11" x14ac:dyDescent="0.25">
      <c r="G1874" t="str">
        <v>Schist W/Clay</v>
      </c>
      <c r="H1874" s="22" t="str" cm="1">
        <f t="array" ref="H1874">INDEX(Lithologies!$A$2:$M$5657,MATCH(G1874,Lithologies!$A$2:$A$5657&amp;" "&amp;Lithologies!$B$2:$B$5657,0),7)</f>
        <v>CHECK</v>
      </c>
      <c r="I1874" s="23" t="str" cm="1">
        <f t="array" ref="I1874">INDEX(Lithologies!$A$2:$M$5657,MATCH(G1874,Lithologies!$A$2:$A$5657&amp;" "&amp;Lithologies!$B$2:$B$5657,0),8)</f>
        <v>Bedrock</v>
      </c>
      <c r="J1874" s="27" t="str" cm="1">
        <f t="array" ref="J1874">INDEX(Lithologies!$A$2:$M$5657,MATCH(G1874,Lithologies!$A$2:$A$5657&amp;" "&amp;Lithologies!$B$2:$B$5657,0),9)</f>
        <v>Bedrock</v>
      </c>
      <c r="K1874" s="1"/>
    </row>
    <row r="1875" spans="7:11" x14ac:dyDescent="0.25">
      <c r="G1875" t="str">
        <v>Schist W/Sand</v>
      </c>
      <c r="H1875" s="22" t="str" cm="1">
        <f t="array" ref="H1875">INDEX(Lithologies!$A$2:$M$5657,MATCH(G1875,Lithologies!$A$2:$A$5657&amp;" "&amp;Lithologies!$B$2:$B$5657,0),7)</f>
        <v>CHECK</v>
      </c>
      <c r="I1875" s="23" t="str" cm="1">
        <f t="array" ref="I1875">INDEX(Lithologies!$A$2:$M$5657,MATCH(G1875,Lithologies!$A$2:$A$5657&amp;" "&amp;Lithologies!$B$2:$B$5657,0),8)</f>
        <v>Bedrock</v>
      </c>
      <c r="J1875" s="27" t="str" cm="1">
        <f t="array" ref="J1875">INDEX(Lithologies!$A$2:$M$5657,MATCH(G1875,Lithologies!$A$2:$A$5657&amp;" "&amp;Lithologies!$B$2:$B$5657,0),9)</f>
        <v>Bedrock</v>
      </c>
      <c r="K1875" s="1"/>
    </row>
    <row r="1876" spans="7:11" x14ac:dyDescent="0.25">
      <c r="G1876" t="str">
        <v>Schist W/Shale</v>
      </c>
      <c r="H1876" s="22" t="str" cm="1">
        <f t="array" ref="H1876">INDEX(Lithologies!$A$2:$M$5657,MATCH(G1876,Lithologies!$A$2:$A$5657&amp;" "&amp;Lithologies!$B$2:$B$5657,0),7)</f>
        <v>CHECK</v>
      </c>
      <c r="I1876" s="23" t="str" cm="1">
        <f t="array" ref="I1876">INDEX(Lithologies!$A$2:$M$5657,MATCH(G1876,Lithologies!$A$2:$A$5657&amp;" "&amp;Lithologies!$B$2:$B$5657,0),8)</f>
        <v>Bedrock</v>
      </c>
      <c r="J1876" s="27" t="str" cm="1">
        <f t="array" ref="J1876">INDEX(Lithologies!$A$2:$M$5657,MATCH(G1876,Lithologies!$A$2:$A$5657&amp;" "&amp;Lithologies!$B$2:$B$5657,0),9)</f>
        <v>Bedrock</v>
      </c>
      <c r="K1876" s="1"/>
    </row>
    <row r="1877" spans="7:11" x14ac:dyDescent="0.25">
      <c r="G1877" t="str">
        <v>Schist W/Stones</v>
      </c>
      <c r="H1877" s="22" t="str" cm="1">
        <f t="array" ref="H1877">INDEX(Lithologies!$A$2:$M$5657,MATCH(G1877,Lithologies!$A$2:$A$5657&amp;" "&amp;Lithologies!$B$2:$B$5657,0),7)</f>
        <v>CHECK</v>
      </c>
      <c r="I1877" s="23" t="str" cm="1">
        <f t="array" ref="I1877">INDEX(Lithologies!$A$2:$M$5657,MATCH(G1877,Lithologies!$A$2:$A$5657&amp;" "&amp;Lithologies!$B$2:$B$5657,0),8)</f>
        <v>Bedrock</v>
      </c>
      <c r="J1877" s="27" t="str" cm="1">
        <f t="array" ref="J1877">INDEX(Lithologies!$A$2:$M$5657,MATCH(G1877,Lithologies!$A$2:$A$5657&amp;" "&amp;Lithologies!$B$2:$B$5657,0),9)</f>
        <v>Bedrock</v>
      </c>
      <c r="K1877" s="1"/>
    </row>
    <row r="1878" spans="7:11" x14ac:dyDescent="0.25">
      <c r="G1878" t="str">
        <v>Schist Weathered</v>
      </c>
      <c r="H1878" s="22" t="str" cm="1">
        <f t="array" ref="H1878">INDEX(Lithologies!$A$2:$M$5657,MATCH(G1878,Lithologies!$A$2:$A$5657&amp;" "&amp;Lithologies!$B$2:$B$5657,0),7)</f>
        <v>CHECK</v>
      </c>
      <c r="I1878" s="23" t="str" cm="1">
        <f t="array" ref="I1878">INDEX(Lithologies!$A$2:$M$5657,MATCH(G1878,Lithologies!$A$2:$A$5657&amp;" "&amp;Lithologies!$B$2:$B$5657,0),8)</f>
        <v>Bedrock</v>
      </c>
      <c r="J1878" s="27" t="str" cm="1">
        <f t="array" ref="J1878">INDEX(Lithologies!$A$2:$M$5657,MATCH(G1878,Lithologies!$A$2:$A$5657&amp;" "&amp;Lithologies!$B$2:$B$5657,0),9)</f>
        <v>Bedrock</v>
      </c>
      <c r="K1878" s="1"/>
    </row>
    <row r="1879" spans="7:11" x14ac:dyDescent="0.25">
      <c r="G1879" t="str">
        <v>See Comments Dense</v>
      </c>
      <c r="H1879" s="22" t="str" cm="1">
        <f t="array" ref="H1879">INDEX(Lithologies!$A$2:$M$5657,MATCH(G1879,Lithologies!$A$2:$A$5657&amp;" "&amp;Lithologies!$B$2:$B$5657,0),7)</f>
        <v>CHECK</v>
      </c>
      <c r="I1879" s="23" t="str" cm="1">
        <f t="array" ref="I1879">INDEX(Lithologies!$A$2:$M$5657,MATCH(G1879,Lithologies!$A$2:$A$5657&amp;" "&amp;Lithologies!$B$2:$B$5657,0),8)</f>
        <v>Unknown or No Record</v>
      </c>
      <c r="J1879" s="27" t="str" cm="1">
        <f t="array" ref="J1879">INDEX(Lithologies!$A$2:$M$5657,MATCH(G1879,Lithologies!$A$2:$A$5657&amp;" "&amp;Lithologies!$B$2:$B$5657,0),9)</f>
        <v>Unknown or No Record</v>
      </c>
      <c r="K1879" s="1"/>
    </row>
    <row r="1880" spans="7:11" x14ac:dyDescent="0.25">
      <c r="G1880" t="str">
        <v>See Comments Gravely</v>
      </c>
      <c r="H1880" s="22" t="str" cm="1">
        <f t="array" ref="H1880">INDEX(Lithologies!$A$2:$M$5657,MATCH(G1880,Lithologies!$A$2:$A$5657&amp;" "&amp;Lithologies!$B$2:$B$5657,0),7)</f>
        <v>CHECK</v>
      </c>
      <c r="I1880" s="23" t="str" cm="1">
        <f t="array" ref="I1880">INDEX(Lithologies!$A$2:$M$5657,MATCH(G1880,Lithologies!$A$2:$A$5657&amp;" "&amp;Lithologies!$B$2:$B$5657,0),8)</f>
        <v>Unknown or No Record</v>
      </c>
      <c r="J1880" s="27" t="str" cm="1">
        <f t="array" ref="J1880">INDEX(Lithologies!$A$2:$M$5657,MATCH(G1880,Lithologies!$A$2:$A$5657&amp;" "&amp;Lithologies!$B$2:$B$5657,0),9)</f>
        <v>Unknown or No Record</v>
      </c>
      <c r="K1880" s="1"/>
    </row>
    <row r="1881" spans="7:11" x14ac:dyDescent="0.25">
      <c r="G1881" t="str">
        <v>See Comments Organic</v>
      </c>
      <c r="H1881" s="22" t="str" cm="1">
        <f t="array" ref="H1881">INDEX(Lithologies!$A$2:$M$5657,MATCH(G1881,Lithologies!$A$2:$A$5657&amp;" "&amp;Lithologies!$B$2:$B$5657,0),7)</f>
        <v>CHECK</v>
      </c>
      <c r="I1881" s="23" t="str" cm="1">
        <f t="array" ref="I1881">INDEX(Lithologies!$A$2:$M$5657,MATCH(G1881,Lithologies!$A$2:$A$5657&amp;" "&amp;Lithologies!$B$2:$B$5657,0),8)</f>
        <v>Unknown or No Record</v>
      </c>
      <c r="J1881" s="27" t="str" cm="1">
        <f t="array" ref="J1881">INDEX(Lithologies!$A$2:$M$5657,MATCH(G1881,Lithologies!$A$2:$A$5657&amp;" "&amp;Lithologies!$B$2:$B$5657,0),9)</f>
        <v>Unknown or No Record</v>
      </c>
      <c r="K1881" s="1"/>
    </row>
    <row r="1882" spans="7:11" x14ac:dyDescent="0.25">
      <c r="G1882" t="str">
        <v>See Comments Stringers</v>
      </c>
      <c r="H1882" s="22" t="str" cm="1">
        <f t="array" ref="H1882">INDEX(Lithologies!$A$2:$M$5657,MATCH(G1882,Lithologies!$A$2:$A$5657&amp;" "&amp;Lithologies!$B$2:$B$5657,0),7)</f>
        <v>CHECK</v>
      </c>
      <c r="I1882" s="23" t="str" cm="1">
        <f t="array" ref="I1882">INDEX(Lithologies!$A$2:$M$5657,MATCH(G1882,Lithologies!$A$2:$A$5657&amp;" "&amp;Lithologies!$B$2:$B$5657,0),8)</f>
        <v>Unknown or No Record</v>
      </c>
      <c r="J1882" s="27" t="str" cm="1">
        <f t="array" ref="J1882">INDEX(Lithologies!$A$2:$M$5657,MATCH(G1882,Lithologies!$A$2:$A$5657&amp;" "&amp;Lithologies!$B$2:$B$5657,0),9)</f>
        <v>Unknown or No Record</v>
      </c>
      <c r="K1882" s="1"/>
    </row>
    <row r="1883" spans="7:11" x14ac:dyDescent="0.25">
      <c r="G1883" t="str">
        <v>See Comments Strips</v>
      </c>
      <c r="H1883" s="22" t="str" cm="1">
        <f t="array" ref="H1883">INDEX(Lithologies!$A$2:$M$5657,MATCH(G1883,Lithologies!$A$2:$A$5657&amp;" "&amp;Lithologies!$B$2:$B$5657,0),7)</f>
        <v>CHECK</v>
      </c>
      <c r="I1883" s="23" t="str" cm="1">
        <f t="array" ref="I1883">INDEX(Lithologies!$A$2:$M$5657,MATCH(G1883,Lithologies!$A$2:$A$5657&amp;" "&amp;Lithologies!$B$2:$B$5657,0),8)</f>
        <v>Unknown or No Record</v>
      </c>
      <c r="J1883" s="27" t="str" cm="1">
        <f t="array" ref="J1883">INDEX(Lithologies!$A$2:$M$5657,MATCH(G1883,Lithologies!$A$2:$A$5657&amp;" "&amp;Lithologies!$B$2:$B$5657,0),9)</f>
        <v>Unknown or No Record</v>
      </c>
      <c r="K1883" s="1"/>
    </row>
    <row r="1884" spans="7:11" x14ac:dyDescent="0.25">
      <c r="G1884" t="str">
        <v>See Comments Very Fine</v>
      </c>
      <c r="H1884" s="22" t="str" cm="1">
        <f t="array" ref="H1884">INDEX(Lithologies!$A$2:$M$5657,MATCH(G1884,Lithologies!$A$2:$A$5657&amp;" "&amp;Lithologies!$B$2:$B$5657,0),7)</f>
        <v>CHECK</v>
      </c>
      <c r="I1884" s="23" t="str" cm="1">
        <f t="array" ref="I1884">INDEX(Lithologies!$A$2:$M$5657,MATCH(G1884,Lithologies!$A$2:$A$5657&amp;" "&amp;Lithologies!$B$2:$B$5657,0),8)</f>
        <v>Unknown or No Record</v>
      </c>
      <c r="J1884" s="27" t="str" cm="1">
        <f t="array" ref="J1884">INDEX(Lithologies!$A$2:$M$5657,MATCH(G1884,Lithologies!$A$2:$A$5657&amp;" "&amp;Lithologies!$B$2:$B$5657,0),9)</f>
        <v>Unknown or No Record</v>
      </c>
      <c r="K1884" s="1"/>
    </row>
    <row r="1885" spans="7:11" x14ac:dyDescent="0.25">
      <c r="G1885" t="str">
        <v>See Comments W/Coal</v>
      </c>
      <c r="H1885" s="22" t="str" cm="1">
        <f t="array" ref="H1885">INDEX(Lithologies!$A$2:$M$5657,MATCH(G1885,Lithologies!$A$2:$A$5657&amp;" "&amp;Lithologies!$B$2:$B$5657,0),7)</f>
        <v>CHECK</v>
      </c>
      <c r="I1885" s="23" t="str" cm="1">
        <f t="array" ref="I1885">INDEX(Lithologies!$A$2:$M$5657,MATCH(G1885,Lithologies!$A$2:$A$5657&amp;" "&amp;Lithologies!$B$2:$B$5657,0),8)</f>
        <v>Unknown or No Record</v>
      </c>
      <c r="J1885" s="27" t="str" cm="1">
        <f t="array" ref="J1885">INDEX(Lithologies!$A$2:$M$5657,MATCH(G1885,Lithologies!$A$2:$A$5657&amp;" "&amp;Lithologies!$B$2:$B$5657,0),9)</f>
        <v>Unknown or No Record</v>
      </c>
      <c r="K1885" s="1"/>
    </row>
    <row r="1886" spans="7:11" x14ac:dyDescent="0.25">
      <c r="G1886" t="str">
        <v>See Comments W/Cobbles</v>
      </c>
      <c r="H1886" s="22" t="str" cm="1">
        <f t="array" ref="H1886">INDEX(Lithologies!$A$2:$M$5657,MATCH(G1886,Lithologies!$A$2:$A$5657&amp;" "&amp;Lithologies!$B$2:$B$5657,0),7)</f>
        <v>CHECK</v>
      </c>
      <c r="I1886" s="23" t="str" cm="1">
        <f t="array" ref="I1886">INDEX(Lithologies!$A$2:$M$5657,MATCH(G1886,Lithologies!$A$2:$A$5657&amp;" "&amp;Lithologies!$B$2:$B$5657,0),8)</f>
        <v>Unknown or No Record</v>
      </c>
      <c r="J1886" s="27" t="str" cm="1">
        <f t="array" ref="J1886">INDEX(Lithologies!$A$2:$M$5657,MATCH(G1886,Lithologies!$A$2:$A$5657&amp;" "&amp;Lithologies!$B$2:$B$5657,0),9)</f>
        <v>Unknown or No Record</v>
      </c>
      <c r="K1886" s="1"/>
    </row>
    <row r="1887" spans="7:11" x14ac:dyDescent="0.25">
      <c r="G1887" t="str">
        <v>See Comments W/Gypsum</v>
      </c>
      <c r="H1887" s="22" t="str" cm="1">
        <f t="array" ref="H1887">INDEX(Lithologies!$A$2:$M$5657,MATCH(G1887,Lithologies!$A$2:$A$5657&amp;" "&amp;Lithologies!$B$2:$B$5657,0),7)</f>
        <v>CHECK</v>
      </c>
      <c r="I1887" s="23" t="str" cm="1">
        <f t="array" ref="I1887">INDEX(Lithologies!$A$2:$M$5657,MATCH(G1887,Lithologies!$A$2:$A$5657&amp;" "&amp;Lithologies!$B$2:$B$5657,0),8)</f>
        <v>Unknown or No Record</v>
      </c>
      <c r="J1887" s="27" t="str" cm="1">
        <f t="array" ref="J1887">INDEX(Lithologies!$A$2:$M$5657,MATCH(G1887,Lithologies!$A$2:$A$5657&amp;" "&amp;Lithologies!$B$2:$B$5657,0),9)</f>
        <v>Unknown or No Record</v>
      </c>
      <c r="K1887" s="1"/>
    </row>
    <row r="1888" spans="7:11" x14ac:dyDescent="0.25">
      <c r="G1888" t="str">
        <v>Shale Karst</v>
      </c>
      <c r="H1888" s="22" t="str" cm="1">
        <f t="array" ref="H1888">INDEX(Lithologies!$A$2:$M$5657,MATCH(G1888,Lithologies!$A$2:$A$5657&amp;" "&amp;Lithologies!$B$2:$B$5657,0),7)</f>
        <v>CHECK</v>
      </c>
      <c r="I1888" s="23" t="str" cm="1">
        <f t="array" ref="I1888">INDEX(Lithologies!$A$2:$M$5657,MATCH(G1888,Lithologies!$A$2:$A$5657&amp;" "&amp;Lithologies!$B$2:$B$5657,0),8)</f>
        <v>Bedrock</v>
      </c>
      <c r="J1888" s="27" t="str" cm="1">
        <f t="array" ref="J1888">INDEX(Lithologies!$A$2:$M$5657,MATCH(G1888,Lithologies!$A$2:$A$5657&amp;" "&amp;Lithologies!$B$2:$B$5657,0),9)</f>
        <v>Bedrock</v>
      </c>
      <c r="K1888" s="1"/>
    </row>
    <row r="1889" spans="7:11" x14ac:dyDescent="0.25">
      <c r="G1889" t="str">
        <v xml:space="preserve">Shale &amp; Coal </v>
      </c>
      <c r="H1889" s="22" t="str" cm="1">
        <f t="array" ref="H1889">INDEX(Lithologies!$A$2:$M$5657,MATCH(G1889,Lithologies!$A$2:$A$5657&amp;" "&amp;Lithologies!$B$2:$B$5657,0),7)</f>
        <v>CHECK</v>
      </c>
      <c r="I1889" s="23" t="str" cm="1">
        <f t="array" ref="I1889">INDEX(Lithologies!$A$2:$M$5657,MATCH(G1889,Lithologies!$A$2:$A$5657&amp;" "&amp;Lithologies!$B$2:$B$5657,0),8)</f>
        <v>Bedrock</v>
      </c>
      <c r="J1889" s="27" t="str" cm="1">
        <f t="array" ref="J1889">INDEX(Lithologies!$A$2:$M$5657,MATCH(G1889,Lithologies!$A$2:$A$5657&amp;" "&amp;Lithologies!$B$2:$B$5657,0),9)</f>
        <v>Bedrock</v>
      </c>
      <c r="K1889" s="1"/>
    </row>
    <row r="1890" spans="7:11" x14ac:dyDescent="0.25">
      <c r="G1890" t="str">
        <v>Shale &amp; Coal Dense</v>
      </c>
      <c r="H1890" s="22" t="str" cm="1">
        <f t="array" ref="H1890">INDEX(Lithologies!$A$2:$M$5657,MATCH(G1890,Lithologies!$A$2:$A$5657&amp;" "&amp;Lithologies!$B$2:$B$5657,0),7)</f>
        <v>CHECK</v>
      </c>
      <c r="I1890" s="23" t="str" cm="1">
        <f t="array" ref="I1890">INDEX(Lithologies!$A$2:$M$5657,MATCH(G1890,Lithologies!$A$2:$A$5657&amp;" "&amp;Lithologies!$B$2:$B$5657,0),8)</f>
        <v>Bedrock</v>
      </c>
      <c r="J1890" s="27" t="str" cm="1">
        <f t="array" ref="J1890">INDEX(Lithologies!$A$2:$M$5657,MATCH(G1890,Lithologies!$A$2:$A$5657&amp;" "&amp;Lithologies!$B$2:$B$5657,0),9)</f>
        <v>Bedrock</v>
      </c>
      <c r="K1890" s="1"/>
    </row>
    <row r="1891" spans="7:11" x14ac:dyDescent="0.25">
      <c r="G1891" t="str">
        <v>Shale &amp; Coal Fractured</v>
      </c>
      <c r="H1891" s="22" t="str" cm="1">
        <f t="array" ref="H1891">INDEX(Lithologies!$A$2:$M$5657,MATCH(G1891,Lithologies!$A$2:$A$5657&amp;" "&amp;Lithologies!$B$2:$B$5657,0),7)</f>
        <v>CHECK</v>
      </c>
      <c r="I1891" s="23" t="str" cm="1">
        <f t="array" ref="I1891">INDEX(Lithologies!$A$2:$M$5657,MATCH(G1891,Lithologies!$A$2:$A$5657&amp;" "&amp;Lithologies!$B$2:$B$5657,0),8)</f>
        <v>Bedrock</v>
      </c>
      <c r="J1891" s="27" t="str" cm="1">
        <f t="array" ref="J1891">INDEX(Lithologies!$A$2:$M$5657,MATCH(G1891,Lithologies!$A$2:$A$5657&amp;" "&amp;Lithologies!$B$2:$B$5657,0),9)</f>
        <v>Bedrock</v>
      </c>
      <c r="K1891" s="1"/>
    </row>
    <row r="1892" spans="7:11" x14ac:dyDescent="0.25">
      <c r="G1892" t="str">
        <v>Shale &amp; Coal Gravely</v>
      </c>
      <c r="H1892" s="22" t="str" cm="1">
        <f t="array" ref="H1892">INDEX(Lithologies!$A$2:$M$5657,MATCH(G1892,Lithologies!$A$2:$A$5657&amp;" "&amp;Lithologies!$B$2:$B$5657,0),7)</f>
        <v>CHECK</v>
      </c>
      <c r="I1892" s="23" t="str" cm="1">
        <f t="array" ref="I1892">INDEX(Lithologies!$A$2:$M$5657,MATCH(G1892,Lithologies!$A$2:$A$5657&amp;" "&amp;Lithologies!$B$2:$B$5657,0),8)</f>
        <v>Bedrock</v>
      </c>
      <c r="J1892" s="27" t="str" cm="1">
        <f t="array" ref="J1892">INDEX(Lithologies!$A$2:$M$5657,MATCH(G1892,Lithologies!$A$2:$A$5657&amp;" "&amp;Lithologies!$B$2:$B$5657,0),9)</f>
        <v>Bedrock</v>
      </c>
      <c r="K1892" s="1"/>
    </row>
    <row r="1893" spans="7:11" x14ac:dyDescent="0.25">
      <c r="G1893" t="str">
        <v>Shale &amp; Coal Hard</v>
      </c>
      <c r="H1893" s="22" t="str" cm="1">
        <f t="array" ref="H1893">INDEX(Lithologies!$A$2:$M$5657,MATCH(G1893,Lithologies!$A$2:$A$5657&amp;" "&amp;Lithologies!$B$2:$B$5657,0),7)</f>
        <v>CHECK</v>
      </c>
      <c r="I1893" s="23" t="str" cm="1">
        <f t="array" ref="I1893">INDEX(Lithologies!$A$2:$M$5657,MATCH(G1893,Lithologies!$A$2:$A$5657&amp;" "&amp;Lithologies!$B$2:$B$5657,0),8)</f>
        <v>Bedrock</v>
      </c>
      <c r="J1893" s="27" t="str" cm="1">
        <f t="array" ref="J1893">INDEX(Lithologies!$A$2:$M$5657,MATCH(G1893,Lithologies!$A$2:$A$5657&amp;" "&amp;Lithologies!$B$2:$B$5657,0),9)</f>
        <v>Bedrock</v>
      </c>
      <c r="K1893" s="1"/>
    </row>
    <row r="1894" spans="7:11" x14ac:dyDescent="0.25">
      <c r="G1894" t="str">
        <v>Shale &amp; Coal Layered</v>
      </c>
      <c r="H1894" s="22" t="str" cm="1">
        <f t="array" ref="H1894">INDEX(Lithologies!$A$2:$M$5657,MATCH(G1894,Lithologies!$A$2:$A$5657&amp;" "&amp;Lithologies!$B$2:$B$5657,0),7)</f>
        <v>CHECK</v>
      </c>
      <c r="I1894" s="23" t="str" cm="1">
        <f t="array" ref="I1894">INDEX(Lithologies!$A$2:$M$5657,MATCH(G1894,Lithologies!$A$2:$A$5657&amp;" "&amp;Lithologies!$B$2:$B$5657,0),8)</f>
        <v>Bedrock</v>
      </c>
      <c r="J1894" s="27" t="str" cm="1">
        <f t="array" ref="J1894">INDEX(Lithologies!$A$2:$M$5657,MATCH(G1894,Lithologies!$A$2:$A$5657&amp;" "&amp;Lithologies!$B$2:$B$5657,0),9)</f>
        <v>Bedrock</v>
      </c>
      <c r="K1894" s="1"/>
    </row>
    <row r="1895" spans="7:11" x14ac:dyDescent="0.25">
      <c r="G1895" t="str">
        <v>Shale &amp; Coal Porous</v>
      </c>
      <c r="H1895" s="22" t="str" cm="1">
        <f t="array" ref="H1895">INDEX(Lithologies!$A$2:$M$5657,MATCH(G1895,Lithologies!$A$2:$A$5657&amp;" "&amp;Lithologies!$B$2:$B$5657,0),7)</f>
        <v>CHECK</v>
      </c>
      <c r="I1895" s="23" t="str" cm="1">
        <f t="array" ref="I1895">INDEX(Lithologies!$A$2:$M$5657,MATCH(G1895,Lithologies!$A$2:$A$5657&amp;" "&amp;Lithologies!$B$2:$B$5657,0),8)</f>
        <v>Bedrock</v>
      </c>
      <c r="J1895" s="27" t="str" cm="1">
        <f t="array" ref="J1895">INDEX(Lithologies!$A$2:$M$5657,MATCH(G1895,Lithologies!$A$2:$A$5657&amp;" "&amp;Lithologies!$B$2:$B$5657,0),9)</f>
        <v>Bedrock</v>
      </c>
      <c r="K1895" s="1"/>
    </row>
    <row r="1896" spans="7:11" x14ac:dyDescent="0.25">
      <c r="G1896" t="str">
        <v>Shale &amp; Coal Sandy</v>
      </c>
      <c r="H1896" s="22" t="str" cm="1">
        <f t="array" ref="H1896">INDEX(Lithologies!$A$2:$M$5657,MATCH(G1896,Lithologies!$A$2:$A$5657&amp;" "&amp;Lithologies!$B$2:$B$5657,0),7)</f>
        <v>CHECK</v>
      </c>
      <c r="I1896" s="23" t="str" cm="1">
        <f t="array" ref="I1896">INDEX(Lithologies!$A$2:$M$5657,MATCH(G1896,Lithologies!$A$2:$A$5657&amp;" "&amp;Lithologies!$B$2:$B$5657,0),8)</f>
        <v>Bedrock</v>
      </c>
      <c r="J1896" s="27" t="str" cm="1">
        <f t="array" ref="J1896">INDEX(Lithologies!$A$2:$M$5657,MATCH(G1896,Lithologies!$A$2:$A$5657&amp;" "&amp;Lithologies!$B$2:$B$5657,0),9)</f>
        <v>Bedrock</v>
      </c>
      <c r="K1896" s="1"/>
    </row>
    <row r="1897" spans="7:11" x14ac:dyDescent="0.25">
      <c r="G1897" t="str">
        <v>Shale &amp; Coal Soft</v>
      </c>
      <c r="H1897" s="22" t="str" cm="1">
        <f t="array" ref="H1897">INDEX(Lithologies!$A$2:$M$5657,MATCH(G1897,Lithologies!$A$2:$A$5657&amp;" "&amp;Lithologies!$B$2:$B$5657,0),7)</f>
        <v>CHECK</v>
      </c>
      <c r="I1897" s="23" t="str" cm="1">
        <f t="array" ref="I1897">INDEX(Lithologies!$A$2:$M$5657,MATCH(G1897,Lithologies!$A$2:$A$5657&amp;" "&amp;Lithologies!$B$2:$B$5657,0),8)</f>
        <v>Bedrock</v>
      </c>
      <c r="J1897" s="27" t="str" cm="1">
        <f t="array" ref="J1897">INDEX(Lithologies!$A$2:$M$5657,MATCH(G1897,Lithologies!$A$2:$A$5657&amp;" "&amp;Lithologies!$B$2:$B$5657,0),9)</f>
        <v>Bedrock</v>
      </c>
      <c r="K1897" s="1"/>
    </row>
    <row r="1898" spans="7:11" x14ac:dyDescent="0.25">
      <c r="G1898" t="str">
        <v>Shale &amp; Coal Sticky</v>
      </c>
      <c r="H1898" s="22" t="str" cm="1">
        <f t="array" ref="H1898">INDEX(Lithologies!$A$2:$M$5657,MATCH(G1898,Lithologies!$A$2:$A$5657&amp;" "&amp;Lithologies!$B$2:$B$5657,0),7)</f>
        <v>CHECK</v>
      </c>
      <c r="I1898" s="23" t="str" cm="1">
        <f t="array" ref="I1898">INDEX(Lithologies!$A$2:$M$5657,MATCH(G1898,Lithologies!$A$2:$A$5657&amp;" "&amp;Lithologies!$B$2:$B$5657,0),8)</f>
        <v>Bedrock</v>
      </c>
      <c r="J1898" s="27" t="str" cm="1">
        <f t="array" ref="J1898">INDEX(Lithologies!$A$2:$M$5657,MATCH(G1898,Lithologies!$A$2:$A$5657&amp;" "&amp;Lithologies!$B$2:$B$5657,0),9)</f>
        <v>Bedrock</v>
      </c>
      <c r="K1898" s="1"/>
    </row>
    <row r="1899" spans="7:11" x14ac:dyDescent="0.25">
      <c r="G1899" t="str">
        <v>Shale &amp; Coal Strips</v>
      </c>
      <c r="H1899" s="22" t="str" cm="1">
        <f t="array" ref="H1899">INDEX(Lithologies!$A$2:$M$5657,MATCH(G1899,Lithologies!$A$2:$A$5657&amp;" "&amp;Lithologies!$B$2:$B$5657,0),7)</f>
        <v>CHECK</v>
      </c>
      <c r="I1899" s="23" t="str" cm="1">
        <f t="array" ref="I1899">INDEX(Lithologies!$A$2:$M$5657,MATCH(G1899,Lithologies!$A$2:$A$5657&amp;" "&amp;Lithologies!$B$2:$B$5657,0),8)</f>
        <v>Bedrock</v>
      </c>
      <c r="J1899" s="27" t="str" cm="1">
        <f t="array" ref="J1899">INDEX(Lithologies!$A$2:$M$5657,MATCH(G1899,Lithologies!$A$2:$A$5657&amp;" "&amp;Lithologies!$B$2:$B$5657,0),9)</f>
        <v>Bedrock</v>
      </c>
      <c r="K1899" s="1"/>
    </row>
    <row r="1900" spans="7:11" x14ac:dyDescent="0.25">
      <c r="G1900" t="str">
        <v>Shale &amp; Coal W/Clay</v>
      </c>
      <c r="H1900" s="22" t="str" cm="1">
        <f t="array" ref="H1900">INDEX(Lithologies!$A$2:$M$5657,MATCH(G1900,Lithologies!$A$2:$A$5657&amp;" "&amp;Lithologies!$B$2:$B$5657,0),7)</f>
        <v>CHECK</v>
      </c>
      <c r="I1900" s="23" t="str" cm="1">
        <f t="array" ref="I1900">INDEX(Lithologies!$A$2:$M$5657,MATCH(G1900,Lithologies!$A$2:$A$5657&amp;" "&amp;Lithologies!$B$2:$B$5657,0),8)</f>
        <v>Bedrock</v>
      </c>
      <c r="J1900" s="27" t="str" cm="1">
        <f t="array" ref="J1900">INDEX(Lithologies!$A$2:$M$5657,MATCH(G1900,Lithologies!$A$2:$A$5657&amp;" "&amp;Lithologies!$B$2:$B$5657,0),9)</f>
        <v>Bedrock</v>
      </c>
      <c r="K1900" s="1"/>
    </row>
    <row r="1901" spans="7:11" x14ac:dyDescent="0.25">
      <c r="G1901" t="str">
        <v>Shale &amp; Coal W/Coal</v>
      </c>
      <c r="H1901" s="22" t="str" cm="1">
        <f t="array" ref="H1901">INDEX(Lithologies!$A$2:$M$5657,MATCH(G1901,Lithologies!$A$2:$A$5657&amp;" "&amp;Lithologies!$B$2:$B$5657,0),7)</f>
        <v>CHECK</v>
      </c>
      <c r="I1901" s="23" t="str" cm="1">
        <f t="array" ref="I1901">INDEX(Lithologies!$A$2:$M$5657,MATCH(G1901,Lithologies!$A$2:$A$5657&amp;" "&amp;Lithologies!$B$2:$B$5657,0),8)</f>
        <v>Bedrock</v>
      </c>
      <c r="J1901" s="27" t="str" cm="1">
        <f t="array" ref="J1901">INDEX(Lithologies!$A$2:$M$5657,MATCH(G1901,Lithologies!$A$2:$A$5657&amp;" "&amp;Lithologies!$B$2:$B$5657,0),9)</f>
        <v>Bedrock</v>
      </c>
      <c r="K1901" s="1"/>
    </row>
    <row r="1902" spans="7:11" x14ac:dyDescent="0.25">
      <c r="G1902" t="str">
        <v>Shale &amp; Coal W/Gravel</v>
      </c>
      <c r="H1902" s="22" t="str" cm="1">
        <f t="array" ref="H1902">INDEX(Lithologies!$A$2:$M$5657,MATCH(G1902,Lithologies!$A$2:$A$5657&amp;" "&amp;Lithologies!$B$2:$B$5657,0),7)</f>
        <v>CHECK</v>
      </c>
      <c r="I1902" s="23" t="str" cm="1">
        <f t="array" ref="I1902">INDEX(Lithologies!$A$2:$M$5657,MATCH(G1902,Lithologies!$A$2:$A$5657&amp;" "&amp;Lithologies!$B$2:$B$5657,0),8)</f>
        <v>Bedrock</v>
      </c>
      <c r="J1902" s="27" t="str" cm="1">
        <f t="array" ref="J1902">INDEX(Lithologies!$A$2:$M$5657,MATCH(G1902,Lithologies!$A$2:$A$5657&amp;" "&amp;Lithologies!$B$2:$B$5657,0),9)</f>
        <v>Bedrock</v>
      </c>
      <c r="K1902" s="1"/>
    </row>
    <row r="1903" spans="7:11" x14ac:dyDescent="0.25">
      <c r="G1903" t="str">
        <v>Shale &amp; Coal W/Gypsum</v>
      </c>
      <c r="H1903" s="22" t="str" cm="1">
        <f t="array" ref="H1903">INDEX(Lithologies!$A$2:$M$5657,MATCH(G1903,Lithologies!$A$2:$A$5657&amp;" "&amp;Lithologies!$B$2:$B$5657,0),7)</f>
        <v>CHECK</v>
      </c>
      <c r="I1903" s="23" t="str" cm="1">
        <f t="array" ref="I1903">INDEX(Lithologies!$A$2:$M$5657,MATCH(G1903,Lithologies!$A$2:$A$5657&amp;" "&amp;Lithologies!$B$2:$B$5657,0),8)</f>
        <v>Bedrock</v>
      </c>
      <c r="J1903" s="27" t="str" cm="1">
        <f t="array" ref="J1903">INDEX(Lithologies!$A$2:$M$5657,MATCH(G1903,Lithologies!$A$2:$A$5657&amp;" "&amp;Lithologies!$B$2:$B$5657,0),9)</f>
        <v>Bedrock</v>
      </c>
      <c r="K1903" s="1"/>
    </row>
    <row r="1904" spans="7:11" x14ac:dyDescent="0.25">
      <c r="G1904" t="str">
        <v>Shale &amp; Coal W/Limestone</v>
      </c>
      <c r="H1904" s="22" t="str" cm="1">
        <f t="array" ref="H1904">INDEX(Lithologies!$A$2:$M$5657,MATCH(G1904,Lithologies!$A$2:$A$5657&amp;" "&amp;Lithologies!$B$2:$B$5657,0),7)</f>
        <v>CHECK</v>
      </c>
      <c r="I1904" s="23" t="str" cm="1">
        <f t="array" ref="I1904">INDEX(Lithologies!$A$2:$M$5657,MATCH(G1904,Lithologies!$A$2:$A$5657&amp;" "&amp;Lithologies!$B$2:$B$5657,0),8)</f>
        <v>Bedrock</v>
      </c>
      <c r="J1904" s="27" t="str" cm="1">
        <f t="array" ref="J1904">INDEX(Lithologies!$A$2:$M$5657,MATCH(G1904,Lithologies!$A$2:$A$5657&amp;" "&amp;Lithologies!$B$2:$B$5657,0),9)</f>
        <v>Bedrock</v>
      </c>
      <c r="K1904" s="1"/>
    </row>
    <row r="1905" spans="7:11" x14ac:dyDescent="0.25">
      <c r="G1905" t="str">
        <v>Shale &amp; Coal W/Sand</v>
      </c>
      <c r="H1905" s="22" t="str" cm="1">
        <f t="array" ref="H1905">INDEX(Lithologies!$A$2:$M$5657,MATCH(G1905,Lithologies!$A$2:$A$5657&amp;" "&amp;Lithologies!$B$2:$B$5657,0),7)</f>
        <v>CHECK</v>
      </c>
      <c r="I1905" s="23" t="str" cm="1">
        <f t="array" ref="I1905">INDEX(Lithologies!$A$2:$M$5657,MATCH(G1905,Lithologies!$A$2:$A$5657&amp;" "&amp;Lithologies!$B$2:$B$5657,0),8)</f>
        <v>Bedrock</v>
      </c>
      <c r="J1905" s="27" t="str" cm="1">
        <f t="array" ref="J1905">INDEX(Lithologies!$A$2:$M$5657,MATCH(G1905,Lithologies!$A$2:$A$5657&amp;" "&amp;Lithologies!$B$2:$B$5657,0),9)</f>
        <v>Bedrock</v>
      </c>
      <c r="K1905" s="1"/>
    </row>
    <row r="1906" spans="7:11" x14ac:dyDescent="0.25">
      <c r="G1906" t="str">
        <v>Shale &amp; Coal W/Sandstone</v>
      </c>
      <c r="H1906" s="22" t="str" cm="1">
        <f t="array" ref="H1906">INDEX(Lithologies!$A$2:$M$5657,MATCH(G1906,Lithologies!$A$2:$A$5657&amp;" "&amp;Lithologies!$B$2:$B$5657,0),7)</f>
        <v>CHECK</v>
      </c>
      <c r="I1906" s="23" t="str" cm="1">
        <f t="array" ref="I1906">INDEX(Lithologies!$A$2:$M$5657,MATCH(G1906,Lithologies!$A$2:$A$5657&amp;" "&amp;Lithologies!$B$2:$B$5657,0),8)</f>
        <v>Bedrock</v>
      </c>
      <c r="J1906" s="27" t="str" cm="1">
        <f t="array" ref="J1906">INDEX(Lithologies!$A$2:$M$5657,MATCH(G1906,Lithologies!$A$2:$A$5657&amp;" "&amp;Lithologies!$B$2:$B$5657,0),9)</f>
        <v>Bedrock</v>
      </c>
      <c r="K1906" s="1"/>
    </row>
    <row r="1907" spans="7:11" x14ac:dyDescent="0.25">
      <c r="G1907" t="str">
        <v>Shale &amp; Coal W/Shale</v>
      </c>
      <c r="H1907" s="22" t="str" cm="1">
        <f t="array" ref="H1907">INDEX(Lithologies!$A$2:$M$5657,MATCH(G1907,Lithologies!$A$2:$A$5657&amp;" "&amp;Lithologies!$B$2:$B$5657,0),7)</f>
        <v>CHECK</v>
      </c>
      <c r="I1907" s="23" t="str" cm="1">
        <f t="array" ref="I1907">INDEX(Lithologies!$A$2:$M$5657,MATCH(G1907,Lithologies!$A$2:$A$5657&amp;" "&amp;Lithologies!$B$2:$B$5657,0),8)</f>
        <v>Bedrock</v>
      </c>
      <c r="J1907" s="27" t="str" cm="1">
        <f t="array" ref="J1907">INDEX(Lithologies!$A$2:$M$5657,MATCH(G1907,Lithologies!$A$2:$A$5657&amp;" "&amp;Lithologies!$B$2:$B$5657,0),9)</f>
        <v>Bedrock</v>
      </c>
      <c r="K1907" s="1"/>
    </row>
    <row r="1908" spans="7:11" x14ac:dyDescent="0.25">
      <c r="G1908" t="str">
        <v>Shale &amp; Coal W/Stones</v>
      </c>
      <c r="H1908" s="22" t="str" cm="1">
        <f t="array" ref="H1908">INDEX(Lithologies!$A$2:$M$5657,MATCH(G1908,Lithologies!$A$2:$A$5657&amp;" "&amp;Lithologies!$B$2:$B$5657,0),7)</f>
        <v>CHECK</v>
      </c>
      <c r="I1908" s="23" t="str" cm="1">
        <f t="array" ref="I1908">INDEX(Lithologies!$A$2:$M$5657,MATCH(G1908,Lithologies!$A$2:$A$5657&amp;" "&amp;Lithologies!$B$2:$B$5657,0),8)</f>
        <v>Bedrock</v>
      </c>
      <c r="J1908" s="27" t="str" cm="1">
        <f t="array" ref="J1908">INDEX(Lithologies!$A$2:$M$5657,MATCH(G1908,Lithologies!$A$2:$A$5657&amp;" "&amp;Lithologies!$B$2:$B$5657,0),9)</f>
        <v>Bedrock</v>
      </c>
      <c r="K1908" s="1"/>
    </row>
    <row r="1909" spans="7:11" x14ac:dyDescent="0.25">
      <c r="G1909" t="str">
        <v>Shale &amp; Coal Water Bearing</v>
      </c>
      <c r="H1909" s="22" t="str" cm="1">
        <f t="array" ref="H1909">INDEX(Lithologies!$A$2:$M$5657,MATCH(G1909,Lithologies!$A$2:$A$5657&amp;" "&amp;Lithologies!$B$2:$B$5657,0),7)</f>
        <v>CHECK</v>
      </c>
      <c r="I1909" s="23" t="str" cm="1">
        <f t="array" ref="I1909">INDEX(Lithologies!$A$2:$M$5657,MATCH(G1909,Lithologies!$A$2:$A$5657&amp;" "&amp;Lithologies!$B$2:$B$5657,0),8)</f>
        <v>Bedrock</v>
      </c>
      <c r="J1909" s="27" t="str" cm="1">
        <f t="array" ref="J1909">INDEX(Lithologies!$A$2:$M$5657,MATCH(G1909,Lithologies!$A$2:$A$5657&amp;" "&amp;Lithologies!$B$2:$B$5657,0),9)</f>
        <v>Bedrock</v>
      </c>
      <c r="K1909" s="1"/>
    </row>
    <row r="1910" spans="7:11" x14ac:dyDescent="0.25">
      <c r="G1910" t="str">
        <v xml:space="preserve">Shale &amp; Limestone </v>
      </c>
      <c r="H1910" s="22" t="str" cm="1">
        <f t="array" ref="H1910">INDEX(Lithologies!$A$2:$M$5657,MATCH(G1910,Lithologies!$A$2:$A$5657&amp;" "&amp;Lithologies!$B$2:$B$5657,0),7)</f>
        <v>CHECK</v>
      </c>
      <c r="I1910" s="23" t="str" cm="1">
        <f t="array" ref="I1910">INDEX(Lithologies!$A$2:$M$5657,MATCH(G1910,Lithologies!$A$2:$A$5657&amp;" "&amp;Lithologies!$B$2:$B$5657,0),8)</f>
        <v>Bedrock</v>
      </c>
      <c r="J1910" s="27" t="str" cm="1">
        <f t="array" ref="J1910">INDEX(Lithologies!$A$2:$M$5657,MATCH(G1910,Lithologies!$A$2:$A$5657&amp;" "&amp;Lithologies!$B$2:$B$5657,0),9)</f>
        <v>Bedrock</v>
      </c>
      <c r="K1910" s="1"/>
    </row>
    <row r="1911" spans="7:11" x14ac:dyDescent="0.25">
      <c r="G1911" t="str">
        <v>Shale &amp; Limestone Broken</v>
      </c>
      <c r="H1911" s="22" t="str" cm="1">
        <f t="array" ref="H1911">INDEX(Lithologies!$A$2:$M$5657,MATCH(G1911,Lithologies!$A$2:$A$5657&amp;" "&amp;Lithologies!$B$2:$B$5657,0),7)</f>
        <v>CHECK</v>
      </c>
      <c r="I1911" s="23" t="str" cm="1">
        <f t="array" ref="I1911">INDEX(Lithologies!$A$2:$M$5657,MATCH(G1911,Lithologies!$A$2:$A$5657&amp;" "&amp;Lithologies!$B$2:$B$5657,0),8)</f>
        <v>Bedrock</v>
      </c>
      <c r="J1911" s="27" t="str" cm="1">
        <f t="array" ref="J1911">INDEX(Lithologies!$A$2:$M$5657,MATCH(G1911,Lithologies!$A$2:$A$5657&amp;" "&amp;Lithologies!$B$2:$B$5657,0),9)</f>
        <v>Bedrock</v>
      </c>
      <c r="K1911" s="1"/>
    </row>
    <row r="1912" spans="7:11" x14ac:dyDescent="0.25">
      <c r="G1912" t="str">
        <v>Shale &amp; Limestone Cemented</v>
      </c>
      <c r="H1912" s="22" t="str" cm="1">
        <f t="array" ref="H1912">INDEX(Lithologies!$A$2:$M$5657,MATCH(G1912,Lithologies!$A$2:$A$5657&amp;" "&amp;Lithologies!$B$2:$B$5657,0),7)</f>
        <v>CHECK</v>
      </c>
      <c r="I1912" s="23" t="str" cm="1">
        <f t="array" ref="I1912">INDEX(Lithologies!$A$2:$M$5657,MATCH(G1912,Lithologies!$A$2:$A$5657&amp;" "&amp;Lithologies!$B$2:$B$5657,0),8)</f>
        <v>Bedrock</v>
      </c>
      <c r="J1912" s="27" t="str" cm="1">
        <f t="array" ref="J1912">INDEX(Lithologies!$A$2:$M$5657,MATCH(G1912,Lithologies!$A$2:$A$5657&amp;" "&amp;Lithologies!$B$2:$B$5657,0),9)</f>
        <v>Bedrock</v>
      </c>
      <c r="K1912" s="1"/>
    </row>
    <row r="1913" spans="7:11" x14ac:dyDescent="0.25">
      <c r="G1913" t="str">
        <v>Shale &amp; Limestone Clayey</v>
      </c>
      <c r="H1913" s="22" t="str" cm="1">
        <f t="array" ref="H1913">INDEX(Lithologies!$A$2:$M$5657,MATCH(G1913,Lithologies!$A$2:$A$5657&amp;" "&amp;Lithologies!$B$2:$B$5657,0),7)</f>
        <v>CHECK</v>
      </c>
      <c r="I1913" s="23" t="str" cm="1">
        <f t="array" ref="I1913">INDEX(Lithologies!$A$2:$M$5657,MATCH(G1913,Lithologies!$A$2:$A$5657&amp;" "&amp;Lithologies!$B$2:$B$5657,0),8)</f>
        <v>Bedrock</v>
      </c>
      <c r="J1913" s="27" t="str" cm="1">
        <f t="array" ref="J1913">INDEX(Lithologies!$A$2:$M$5657,MATCH(G1913,Lithologies!$A$2:$A$5657&amp;" "&amp;Lithologies!$B$2:$B$5657,0),9)</f>
        <v>Bedrock</v>
      </c>
      <c r="K1913" s="1"/>
    </row>
    <row r="1914" spans="7:11" x14ac:dyDescent="0.25">
      <c r="G1914" t="str">
        <v>Shale &amp; Limestone Coarse</v>
      </c>
      <c r="H1914" s="22" t="str" cm="1">
        <f t="array" ref="H1914">INDEX(Lithologies!$A$2:$M$5657,MATCH(G1914,Lithologies!$A$2:$A$5657&amp;" "&amp;Lithologies!$B$2:$B$5657,0),7)</f>
        <v>CHECK</v>
      </c>
      <c r="I1914" s="23" t="str" cm="1">
        <f t="array" ref="I1914">INDEX(Lithologies!$A$2:$M$5657,MATCH(G1914,Lithologies!$A$2:$A$5657&amp;" "&amp;Lithologies!$B$2:$B$5657,0),8)</f>
        <v>Bedrock</v>
      </c>
      <c r="J1914" s="27" t="str" cm="1">
        <f t="array" ref="J1914">INDEX(Lithologies!$A$2:$M$5657,MATCH(G1914,Lithologies!$A$2:$A$5657&amp;" "&amp;Lithologies!$B$2:$B$5657,0),9)</f>
        <v>Bedrock</v>
      </c>
      <c r="K1914" s="1"/>
    </row>
    <row r="1915" spans="7:11" x14ac:dyDescent="0.25">
      <c r="G1915" t="str">
        <v>Shale &amp; Limestone Dry</v>
      </c>
      <c r="H1915" s="22" t="str" cm="1">
        <f t="array" ref="H1915">INDEX(Lithologies!$A$2:$M$5657,MATCH(G1915,Lithologies!$A$2:$A$5657&amp;" "&amp;Lithologies!$B$2:$B$5657,0),7)</f>
        <v>CHECK</v>
      </c>
      <c r="I1915" s="23" t="str" cm="1">
        <f t="array" ref="I1915">INDEX(Lithologies!$A$2:$M$5657,MATCH(G1915,Lithologies!$A$2:$A$5657&amp;" "&amp;Lithologies!$B$2:$B$5657,0),8)</f>
        <v>Bedrock</v>
      </c>
      <c r="J1915" s="27" t="str" cm="1">
        <f t="array" ref="J1915">INDEX(Lithologies!$A$2:$M$5657,MATCH(G1915,Lithologies!$A$2:$A$5657&amp;" "&amp;Lithologies!$B$2:$B$5657,0),9)</f>
        <v>Bedrock</v>
      </c>
      <c r="K1915" s="1"/>
    </row>
    <row r="1916" spans="7:11" x14ac:dyDescent="0.25">
      <c r="G1916" t="str">
        <v>Shale &amp; Limestone Fine</v>
      </c>
      <c r="H1916" s="22" t="str" cm="1">
        <f t="array" ref="H1916">INDEX(Lithologies!$A$2:$M$5657,MATCH(G1916,Lithologies!$A$2:$A$5657&amp;" "&amp;Lithologies!$B$2:$B$5657,0),7)</f>
        <v>CHECK</v>
      </c>
      <c r="I1916" s="23" t="str" cm="1">
        <f t="array" ref="I1916">INDEX(Lithologies!$A$2:$M$5657,MATCH(G1916,Lithologies!$A$2:$A$5657&amp;" "&amp;Lithologies!$B$2:$B$5657,0),8)</f>
        <v>Bedrock</v>
      </c>
      <c r="J1916" s="27" t="str" cm="1">
        <f t="array" ref="J1916">INDEX(Lithologies!$A$2:$M$5657,MATCH(G1916,Lithologies!$A$2:$A$5657&amp;" "&amp;Lithologies!$B$2:$B$5657,0),9)</f>
        <v>Bedrock</v>
      </c>
      <c r="K1916" s="1"/>
    </row>
    <row r="1917" spans="7:11" x14ac:dyDescent="0.25">
      <c r="G1917" t="str">
        <v>Shale &amp; Limestone Fine To Medium</v>
      </c>
      <c r="H1917" s="22" t="str" cm="1">
        <f t="array" ref="H1917">INDEX(Lithologies!$A$2:$M$5657,MATCH(G1917,Lithologies!$A$2:$A$5657&amp;" "&amp;Lithologies!$B$2:$B$5657,0),7)</f>
        <v>CHECK</v>
      </c>
      <c r="I1917" s="23" t="str" cm="1">
        <f t="array" ref="I1917">INDEX(Lithologies!$A$2:$M$5657,MATCH(G1917,Lithologies!$A$2:$A$5657&amp;" "&amp;Lithologies!$B$2:$B$5657,0),8)</f>
        <v>Bedrock</v>
      </c>
      <c r="J1917" s="27" t="str" cm="1">
        <f t="array" ref="J1917">INDEX(Lithologies!$A$2:$M$5657,MATCH(G1917,Lithologies!$A$2:$A$5657&amp;" "&amp;Lithologies!$B$2:$B$5657,0),9)</f>
        <v>Bedrock</v>
      </c>
      <c r="K1917" s="1"/>
    </row>
    <row r="1918" spans="7:11" x14ac:dyDescent="0.25">
      <c r="G1918" t="str">
        <v>Shale &amp; Limestone Firm</v>
      </c>
      <c r="H1918" s="22" t="str" cm="1">
        <f t="array" ref="H1918">INDEX(Lithologies!$A$2:$M$5657,MATCH(G1918,Lithologies!$A$2:$A$5657&amp;" "&amp;Lithologies!$B$2:$B$5657,0),7)</f>
        <v>CHECK</v>
      </c>
      <c r="I1918" s="23" t="str" cm="1">
        <f t="array" ref="I1918">INDEX(Lithologies!$A$2:$M$5657,MATCH(G1918,Lithologies!$A$2:$A$5657&amp;" "&amp;Lithologies!$B$2:$B$5657,0),8)</f>
        <v>Bedrock</v>
      </c>
      <c r="J1918" s="27" t="str" cm="1">
        <f t="array" ref="J1918">INDEX(Lithologies!$A$2:$M$5657,MATCH(G1918,Lithologies!$A$2:$A$5657&amp;" "&amp;Lithologies!$B$2:$B$5657,0),9)</f>
        <v>Bedrock</v>
      </c>
      <c r="K1918" s="1"/>
    </row>
    <row r="1919" spans="7:11" x14ac:dyDescent="0.25">
      <c r="G1919" t="str">
        <v>Shale &amp; Limestone Fractured</v>
      </c>
      <c r="H1919" s="22" t="str" cm="1">
        <f t="array" ref="H1919">INDEX(Lithologies!$A$2:$M$5657,MATCH(G1919,Lithologies!$A$2:$A$5657&amp;" "&amp;Lithologies!$B$2:$B$5657,0),7)</f>
        <v>CHECK</v>
      </c>
      <c r="I1919" s="23" t="str" cm="1">
        <f t="array" ref="I1919">INDEX(Lithologies!$A$2:$M$5657,MATCH(G1919,Lithologies!$A$2:$A$5657&amp;" "&amp;Lithologies!$B$2:$B$5657,0),8)</f>
        <v>Bedrock</v>
      </c>
      <c r="J1919" s="27" t="str" cm="1">
        <f t="array" ref="J1919">INDEX(Lithologies!$A$2:$M$5657,MATCH(G1919,Lithologies!$A$2:$A$5657&amp;" "&amp;Lithologies!$B$2:$B$5657,0),9)</f>
        <v>Bedrock</v>
      </c>
      <c r="K1919" s="1"/>
    </row>
    <row r="1920" spans="7:11" x14ac:dyDescent="0.25">
      <c r="G1920" t="str">
        <v>Shale &amp; Limestone Gravely</v>
      </c>
      <c r="H1920" s="22" t="str" cm="1">
        <f t="array" ref="H1920">INDEX(Lithologies!$A$2:$M$5657,MATCH(G1920,Lithologies!$A$2:$A$5657&amp;" "&amp;Lithologies!$B$2:$B$5657,0),7)</f>
        <v>CHECK</v>
      </c>
      <c r="I1920" s="23" t="str" cm="1">
        <f t="array" ref="I1920">INDEX(Lithologies!$A$2:$M$5657,MATCH(G1920,Lithologies!$A$2:$A$5657&amp;" "&amp;Lithologies!$B$2:$B$5657,0),8)</f>
        <v>Bedrock</v>
      </c>
      <c r="J1920" s="27" t="str" cm="1">
        <f t="array" ref="J1920">INDEX(Lithologies!$A$2:$M$5657,MATCH(G1920,Lithologies!$A$2:$A$5657&amp;" "&amp;Lithologies!$B$2:$B$5657,0),9)</f>
        <v>Bedrock</v>
      </c>
      <c r="K1920" s="1"/>
    </row>
    <row r="1921" spans="7:11" x14ac:dyDescent="0.25">
      <c r="G1921" t="str">
        <v>Shale &amp; Limestone Gummy</v>
      </c>
      <c r="H1921" s="22" t="str" cm="1">
        <f t="array" ref="H1921">INDEX(Lithologies!$A$2:$M$5657,MATCH(G1921,Lithologies!$A$2:$A$5657&amp;" "&amp;Lithologies!$B$2:$B$5657,0),7)</f>
        <v>CHECK</v>
      </c>
      <c r="I1921" s="23" t="str" cm="1">
        <f t="array" ref="I1921">INDEX(Lithologies!$A$2:$M$5657,MATCH(G1921,Lithologies!$A$2:$A$5657&amp;" "&amp;Lithologies!$B$2:$B$5657,0),8)</f>
        <v>Bedrock</v>
      </c>
      <c r="J1921" s="27" t="str" cm="1">
        <f t="array" ref="J1921">INDEX(Lithologies!$A$2:$M$5657,MATCH(G1921,Lithologies!$A$2:$A$5657&amp;" "&amp;Lithologies!$B$2:$B$5657,0),9)</f>
        <v>Bedrock</v>
      </c>
      <c r="K1921" s="1"/>
    </row>
    <row r="1922" spans="7:11" x14ac:dyDescent="0.25">
      <c r="G1922" t="str">
        <v>Shale &amp; Limestone Hard</v>
      </c>
      <c r="H1922" s="22" t="str" cm="1">
        <f t="array" ref="H1922">INDEX(Lithologies!$A$2:$M$5657,MATCH(G1922,Lithologies!$A$2:$A$5657&amp;" "&amp;Lithologies!$B$2:$B$5657,0),7)</f>
        <v>CHECK</v>
      </c>
      <c r="I1922" s="23" t="str" cm="1">
        <f t="array" ref="I1922">INDEX(Lithologies!$A$2:$M$5657,MATCH(G1922,Lithologies!$A$2:$A$5657&amp;" "&amp;Lithologies!$B$2:$B$5657,0),8)</f>
        <v>Bedrock</v>
      </c>
      <c r="J1922" s="27" t="str" cm="1">
        <f t="array" ref="J1922">INDEX(Lithologies!$A$2:$M$5657,MATCH(G1922,Lithologies!$A$2:$A$5657&amp;" "&amp;Lithologies!$B$2:$B$5657,0),9)</f>
        <v>Bedrock</v>
      </c>
      <c r="K1922" s="1"/>
    </row>
    <row r="1923" spans="7:11" x14ac:dyDescent="0.25">
      <c r="G1923" t="str">
        <v>Shale &amp; Limestone Layered</v>
      </c>
      <c r="H1923" s="22" t="str" cm="1">
        <f t="array" ref="H1923">INDEX(Lithologies!$A$2:$M$5657,MATCH(G1923,Lithologies!$A$2:$A$5657&amp;" "&amp;Lithologies!$B$2:$B$5657,0),7)</f>
        <v>CHECK</v>
      </c>
      <c r="I1923" s="23" t="str" cm="1">
        <f t="array" ref="I1923">INDEX(Lithologies!$A$2:$M$5657,MATCH(G1923,Lithologies!$A$2:$A$5657&amp;" "&amp;Lithologies!$B$2:$B$5657,0),8)</f>
        <v>Bedrock</v>
      </c>
      <c r="J1923" s="27" t="str" cm="1">
        <f t="array" ref="J1923">INDEX(Lithologies!$A$2:$M$5657,MATCH(G1923,Lithologies!$A$2:$A$5657&amp;" "&amp;Lithologies!$B$2:$B$5657,0),9)</f>
        <v>Bedrock</v>
      </c>
      <c r="K1923" s="1"/>
    </row>
    <row r="1924" spans="7:11" x14ac:dyDescent="0.25">
      <c r="G1924" t="str">
        <v>Shale &amp; Limestone Medium</v>
      </c>
      <c r="H1924" s="22" t="str" cm="1">
        <f t="array" ref="H1924">INDEX(Lithologies!$A$2:$M$5657,MATCH(G1924,Lithologies!$A$2:$A$5657&amp;" "&amp;Lithologies!$B$2:$B$5657,0),7)</f>
        <v>CHECK</v>
      </c>
      <c r="I1924" s="23" t="str" cm="1">
        <f t="array" ref="I1924">INDEX(Lithologies!$A$2:$M$5657,MATCH(G1924,Lithologies!$A$2:$A$5657&amp;" "&amp;Lithologies!$B$2:$B$5657,0),8)</f>
        <v>Bedrock</v>
      </c>
      <c r="J1924" s="27" t="str" cm="1">
        <f t="array" ref="J1924">INDEX(Lithologies!$A$2:$M$5657,MATCH(G1924,Lithologies!$A$2:$A$5657&amp;" "&amp;Lithologies!$B$2:$B$5657,0),9)</f>
        <v>Bedrock</v>
      </c>
      <c r="K1924" s="1"/>
    </row>
    <row r="1925" spans="7:11" x14ac:dyDescent="0.25">
      <c r="G1925" t="str">
        <v>Shale &amp; Limestone Medium To Coarse</v>
      </c>
      <c r="H1925" s="22" t="str" cm="1">
        <f t="array" ref="H1925">INDEX(Lithologies!$A$2:$M$5657,MATCH(G1925,Lithologies!$A$2:$A$5657&amp;" "&amp;Lithologies!$B$2:$B$5657,0),7)</f>
        <v>CHECK</v>
      </c>
      <c r="I1925" s="23" t="str" cm="1">
        <f t="array" ref="I1925">INDEX(Lithologies!$A$2:$M$5657,MATCH(G1925,Lithologies!$A$2:$A$5657&amp;" "&amp;Lithologies!$B$2:$B$5657,0),8)</f>
        <v>Bedrock</v>
      </c>
      <c r="J1925" s="27" t="str" cm="1">
        <f t="array" ref="J1925">INDEX(Lithologies!$A$2:$M$5657,MATCH(G1925,Lithologies!$A$2:$A$5657&amp;" "&amp;Lithologies!$B$2:$B$5657,0),9)</f>
        <v>Bedrock</v>
      </c>
      <c r="K1925" s="1"/>
    </row>
    <row r="1926" spans="7:11" x14ac:dyDescent="0.25">
      <c r="G1926" t="str">
        <v>Shale &amp; Limestone Organic</v>
      </c>
      <c r="H1926" s="22" t="str" cm="1">
        <f t="array" ref="H1926">INDEX(Lithologies!$A$2:$M$5657,MATCH(G1926,Lithologies!$A$2:$A$5657&amp;" "&amp;Lithologies!$B$2:$B$5657,0),7)</f>
        <v>CHECK</v>
      </c>
      <c r="I1926" s="23" t="str" cm="1">
        <f t="array" ref="I1926">INDEX(Lithologies!$A$2:$M$5657,MATCH(G1926,Lithologies!$A$2:$A$5657&amp;" "&amp;Lithologies!$B$2:$B$5657,0),8)</f>
        <v>Bedrock</v>
      </c>
      <c r="J1926" s="27" t="str" cm="1">
        <f t="array" ref="J1926">INDEX(Lithologies!$A$2:$M$5657,MATCH(G1926,Lithologies!$A$2:$A$5657&amp;" "&amp;Lithologies!$B$2:$B$5657,0),9)</f>
        <v>Bedrock</v>
      </c>
      <c r="K1926" s="1"/>
    </row>
    <row r="1927" spans="7:11" x14ac:dyDescent="0.25">
      <c r="G1927" t="str">
        <v>Shale &amp; Limestone Porous</v>
      </c>
      <c r="H1927" s="22" t="str" cm="1">
        <f t="array" ref="H1927">INDEX(Lithologies!$A$2:$M$5657,MATCH(G1927,Lithologies!$A$2:$A$5657&amp;" "&amp;Lithologies!$B$2:$B$5657,0),7)</f>
        <v>CHECK</v>
      </c>
      <c r="I1927" s="23" t="str" cm="1">
        <f t="array" ref="I1927">INDEX(Lithologies!$A$2:$M$5657,MATCH(G1927,Lithologies!$A$2:$A$5657&amp;" "&amp;Lithologies!$B$2:$B$5657,0),8)</f>
        <v>Bedrock</v>
      </c>
      <c r="J1927" s="27" t="str" cm="1">
        <f t="array" ref="J1927">INDEX(Lithologies!$A$2:$M$5657,MATCH(G1927,Lithologies!$A$2:$A$5657&amp;" "&amp;Lithologies!$B$2:$B$5657,0),9)</f>
        <v>Bedrock</v>
      </c>
      <c r="K1927" s="1"/>
    </row>
    <row r="1928" spans="7:11" x14ac:dyDescent="0.25">
      <c r="G1928" t="str">
        <v>Shale &amp; Limestone Sandy</v>
      </c>
      <c r="H1928" s="22" t="str" cm="1">
        <f t="array" ref="H1928">INDEX(Lithologies!$A$2:$M$5657,MATCH(G1928,Lithologies!$A$2:$A$5657&amp;" "&amp;Lithologies!$B$2:$B$5657,0),7)</f>
        <v>CHECK</v>
      </c>
      <c r="I1928" s="23" t="str" cm="1">
        <f t="array" ref="I1928">INDEX(Lithologies!$A$2:$M$5657,MATCH(G1928,Lithologies!$A$2:$A$5657&amp;" "&amp;Lithologies!$B$2:$B$5657,0),8)</f>
        <v>Bedrock</v>
      </c>
      <c r="J1928" s="27" t="str" cm="1">
        <f t="array" ref="J1928">INDEX(Lithologies!$A$2:$M$5657,MATCH(G1928,Lithologies!$A$2:$A$5657&amp;" "&amp;Lithologies!$B$2:$B$5657,0),9)</f>
        <v>Bedrock</v>
      </c>
      <c r="K1928" s="1"/>
    </row>
    <row r="1929" spans="7:11" x14ac:dyDescent="0.25">
      <c r="G1929" t="str">
        <v>Shale &amp; Limestone Silty</v>
      </c>
      <c r="H1929" s="22" t="str" cm="1">
        <f t="array" ref="H1929">INDEX(Lithologies!$A$2:$M$5657,MATCH(G1929,Lithologies!$A$2:$A$5657&amp;" "&amp;Lithologies!$B$2:$B$5657,0),7)</f>
        <v>CHECK</v>
      </c>
      <c r="I1929" s="23" t="str" cm="1">
        <f t="array" ref="I1929">INDEX(Lithologies!$A$2:$M$5657,MATCH(G1929,Lithologies!$A$2:$A$5657&amp;" "&amp;Lithologies!$B$2:$B$5657,0),8)</f>
        <v>Bedrock</v>
      </c>
      <c r="J1929" s="27" t="str" cm="1">
        <f t="array" ref="J1929">INDEX(Lithologies!$A$2:$M$5657,MATCH(G1929,Lithologies!$A$2:$A$5657&amp;" "&amp;Lithologies!$B$2:$B$5657,0),9)</f>
        <v>Bedrock</v>
      </c>
      <c r="K1929" s="1"/>
    </row>
    <row r="1930" spans="7:11" x14ac:dyDescent="0.25">
      <c r="G1930" t="str">
        <v>Shale &amp; Limestone Soft</v>
      </c>
      <c r="H1930" s="22" t="str" cm="1">
        <f t="array" ref="H1930">INDEX(Lithologies!$A$2:$M$5657,MATCH(G1930,Lithologies!$A$2:$A$5657&amp;" "&amp;Lithologies!$B$2:$B$5657,0),7)</f>
        <v>CHECK</v>
      </c>
      <c r="I1930" s="23" t="str" cm="1">
        <f t="array" ref="I1930">INDEX(Lithologies!$A$2:$M$5657,MATCH(G1930,Lithologies!$A$2:$A$5657&amp;" "&amp;Lithologies!$B$2:$B$5657,0),8)</f>
        <v>Bedrock</v>
      </c>
      <c r="J1930" s="27" t="str" cm="1">
        <f t="array" ref="J1930">INDEX(Lithologies!$A$2:$M$5657,MATCH(G1930,Lithologies!$A$2:$A$5657&amp;" "&amp;Lithologies!$B$2:$B$5657,0),9)</f>
        <v>Bedrock</v>
      </c>
      <c r="K1930" s="1"/>
    </row>
    <row r="1931" spans="7:11" x14ac:dyDescent="0.25">
      <c r="G1931" t="str">
        <v>Shale &amp; Limestone Stringers</v>
      </c>
      <c r="H1931" s="22" t="str" cm="1">
        <f t="array" ref="H1931">INDEX(Lithologies!$A$2:$M$5657,MATCH(G1931,Lithologies!$A$2:$A$5657&amp;" "&amp;Lithologies!$B$2:$B$5657,0),7)</f>
        <v>CHECK</v>
      </c>
      <c r="I1931" s="23" t="str" cm="1">
        <f t="array" ref="I1931">INDEX(Lithologies!$A$2:$M$5657,MATCH(G1931,Lithologies!$A$2:$A$5657&amp;" "&amp;Lithologies!$B$2:$B$5657,0),8)</f>
        <v>Bedrock</v>
      </c>
      <c r="J1931" s="27" t="str" cm="1">
        <f t="array" ref="J1931">INDEX(Lithologies!$A$2:$M$5657,MATCH(G1931,Lithologies!$A$2:$A$5657&amp;" "&amp;Lithologies!$B$2:$B$5657,0),9)</f>
        <v>Bedrock</v>
      </c>
      <c r="K1931" s="1"/>
    </row>
    <row r="1932" spans="7:11" x14ac:dyDescent="0.25">
      <c r="G1932" t="str">
        <v>Shale &amp; Limestone Strips</v>
      </c>
      <c r="H1932" s="22" t="str" cm="1">
        <f t="array" ref="H1932">INDEX(Lithologies!$A$2:$M$5657,MATCH(G1932,Lithologies!$A$2:$A$5657&amp;" "&amp;Lithologies!$B$2:$B$5657,0),7)</f>
        <v>CHECK</v>
      </c>
      <c r="I1932" s="23" t="str" cm="1">
        <f t="array" ref="I1932">INDEX(Lithologies!$A$2:$M$5657,MATCH(G1932,Lithologies!$A$2:$A$5657&amp;" "&amp;Lithologies!$B$2:$B$5657,0),8)</f>
        <v>Bedrock</v>
      </c>
      <c r="J1932" s="27" t="str" cm="1">
        <f t="array" ref="J1932">INDEX(Lithologies!$A$2:$M$5657,MATCH(G1932,Lithologies!$A$2:$A$5657&amp;" "&amp;Lithologies!$B$2:$B$5657,0),9)</f>
        <v>Bedrock</v>
      </c>
      <c r="K1932" s="1"/>
    </row>
    <row r="1933" spans="7:11" x14ac:dyDescent="0.25">
      <c r="G1933" t="str">
        <v>Shale &amp; Limestone Very Hard</v>
      </c>
      <c r="H1933" s="22" t="str" cm="1">
        <f t="array" ref="H1933">INDEX(Lithologies!$A$2:$M$5657,MATCH(G1933,Lithologies!$A$2:$A$5657&amp;" "&amp;Lithologies!$B$2:$B$5657,0),7)</f>
        <v>CHECK</v>
      </c>
      <c r="I1933" s="23" t="str" cm="1">
        <f t="array" ref="I1933">INDEX(Lithologies!$A$2:$M$5657,MATCH(G1933,Lithologies!$A$2:$A$5657&amp;" "&amp;Lithologies!$B$2:$B$5657,0),8)</f>
        <v>Bedrock</v>
      </c>
      <c r="J1933" s="27" t="str" cm="1">
        <f t="array" ref="J1933">INDEX(Lithologies!$A$2:$M$5657,MATCH(G1933,Lithologies!$A$2:$A$5657&amp;" "&amp;Lithologies!$B$2:$B$5657,0),9)</f>
        <v>Bedrock</v>
      </c>
      <c r="K1933" s="1"/>
    </row>
    <row r="1934" spans="7:11" x14ac:dyDescent="0.25">
      <c r="G1934" t="str">
        <v>Shale &amp; Limestone W/Boulders</v>
      </c>
      <c r="H1934" s="22" t="str" cm="1">
        <f t="array" ref="H1934">INDEX(Lithologies!$A$2:$M$5657,MATCH(G1934,Lithologies!$A$2:$A$5657&amp;" "&amp;Lithologies!$B$2:$B$5657,0),7)</f>
        <v>CHECK</v>
      </c>
      <c r="I1934" s="23" t="str" cm="1">
        <f t="array" ref="I1934">INDEX(Lithologies!$A$2:$M$5657,MATCH(G1934,Lithologies!$A$2:$A$5657&amp;" "&amp;Lithologies!$B$2:$B$5657,0),8)</f>
        <v>Bedrock</v>
      </c>
      <c r="J1934" s="27" t="str" cm="1">
        <f t="array" ref="J1934">INDEX(Lithologies!$A$2:$M$5657,MATCH(G1934,Lithologies!$A$2:$A$5657&amp;" "&amp;Lithologies!$B$2:$B$5657,0),9)</f>
        <v>Bedrock</v>
      </c>
      <c r="K1934" s="1"/>
    </row>
    <row r="1935" spans="7:11" x14ac:dyDescent="0.25">
      <c r="G1935" t="str">
        <v>Shale &amp; Limestone W/Clay</v>
      </c>
      <c r="H1935" s="22" t="str" cm="1">
        <f t="array" ref="H1935">INDEX(Lithologies!$A$2:$M$5657,MATCH(G1935,Lithologies!$A$2:$A$5657&amp;" "&amp;Lithologies!$B$2:$B$5657,0),7)</f>
        <v>CHECK</v>
      </c>
      <c r="I1935" s="23" t="str" cm="1">
        <f t="array" ref="I1935">INDEX(Lithologies!$A$2:$M$5657,MATCH(G1935,Lithologies!$A$2:$A$5657&amp;" "&amp;Lithologies!$B$2:$B$5657,0),8)</f>
        <v>Bedrock</v>
      </c>
      <c r="J1935" s="27" t="str" cm="1">
        <f t="array" ref="J1935">INDEX(Lithologies!$A$2:$M$5657,MATCH(G1935,Lithologies!$A$2:$A$5657&amp;" "&amp;Lithologies!$B$2:$B$5657,0),9)</f>
        <v>Bedrock</v>
      </c>
      <c r="K1935" s="1"/>
    </row>
    <row r="1936" spans="7:11" x14ac:dyDescent="0.25">
      <c r="G1936" t="str">
        <v>Shale &amp; Limestone W/Coal</v>
      </c>
      <c r="H1936" s="22" t="str" cm="1">
        <f t="array" ref="H1936">INDEX(Lithologies!$A$2:$M$5657,MATCH(G1936,Lithologies!$A$2:$A$5657&amp;" "&amp;Lithologies!$B$2:$B$5657,0),7)</f>
        <v>CHECK</v>
      </c>
      <c r="I1936" s="23" t="str" cm="1">
        <f t="array" ref="I1936">INDEX(Lithologies!$A$2:$M$5657,MATCH(G1936,Lithologies!$A$2:$A$5657&amp;" "&amp;Lithologies!$B$2:$B$5657,0),8)</f>
        <v>Bedrock</v>
      </c>
      <c r="J1936" s="27" t="str" cm="1">
        <f t="array" ref="J1936">INDEX(Lithologies!$A$2:$M$5657,MATCH(G1936,Lithologies!$A$2:$A$5657&amp;" "&amp;Lithologies!$B$2:$B$5657,0),9)</f>
        <v>Bedrock</v>
      </c>
      <c r="K1936" s="1"/>
    </row>
    <row r="1937" spans="7:11" x14ac:dyDescent="0.25">
      <c r="G1937" t="str">
        <v>Shale &amp; Limestone W/Dolomite</v>
      </c>
      <c r="H1937" s="22" t="str" cm="1">
        <f t="array" ref="H1937">INDEX(Lithologies!$A$2:$M$5657,MATCH(G1937,Lithologies!$A$2:$A$5657&amp;" "&amp;Lithologies!$B$2:$B$5657,0),7)</f>
        <v>CHECK</v>
      </c>
      <c r="I1937" s="23" t="str" cm="1">
        <f t="array" ref="I1937">INDEX(Lithologies!$A$2:$M$5657,MATCH(G1937,Lithologies!$A$2:$A$5657&amp;" "&amp;Lithologies!$B$2:$B$5657,0),8)</f>
        <v>Bedrock</v>
      </c>
      <c r="J1937" s="27" t="str" cm="1">
        <f t="array" ref="J1937">INDEX(Lithologies!$A$2:$M$5657,MATCH(G1937,Lithologies!$A$2:$A$5657&amp;" "&amp;Lithologies!$B$2:$B$5657,0),9)</f>
        <v>Bedrock</v>
      </c>
      <c r="K1937" s="1"/>
    </row>
    <row r="1938" spans="7:11" x14ac:dyDescent="0.25">
      <c r="G1938" t="str">
        <v>Shale &amp; Limestone W/Gravel</v>
      </c>
      <c r="H1938" s="22" t="str" cm="1">
        <f t="array" ref="H1938">INDEX(Lithologies!$A$2:$M$5657,MATCH(G1938,Lithologies!$A$2:$A$5657&amp;" "&amp;Lithologies!$B$2:$B$5657,0),7)</f>
        <v>CHECK</v>
      </c>
      <c r="I1938" s="23" t="str" cm="1">
        <f t="array" ref="I1938">INDEX(Lithologies!$A$2:$M$5657,MATCH(G1938,Lithologies!$A$2:$A$5657&amp;" "&amp;Lithologies!$B$2:$B$5657,0),8)</f>
        <v>Bedrock</v>
      </c>
      <c r="J1938" s="27" t="str" cm="1">
        <f t="array" ref="J1938">INDEX(Lithologies!$A$2:$M$5657,MATCH(G1938,Lithologies!$A$2:$A$5657&amp;" "&amp;Lithologies!$B$2:$B$5657,0),9)</f>
        <v>Bedrock</v>
      </c>
      <c r="K1938" s="1"/>
    </row>
    <row r="1939" spans="7:11" x14ac:dyDescent="0.25">
      <c r="G1939" t="str">
        <v>Shale &amp; Limestone W/Gypsum</v>
      </c>
      <c r="H1939" s="22" t="str" cm="1">
        <f t="array" ref="H1939">INDEX(Lithologies!$A$2:$M$5657,MATCH(G1939,Lithologies!$A$2:$A$5657&amp;" "&amp;Lithologies!$B$2:$B$5657,0),7)</f>
        <v>CHECK</v>
      </c>
      <c r="I1939" s="23" t="str" cm="1">
        <f t="array" ref="I1939">INDEX(Lithologies!$A$2:$M$5657,MATCH(G1939,Lithologies!$A$2:$A$5657&amp;" "&amp;Lithologies!$B$2:$B$5657,0),8)</f>
        <v>Bedrock</v>
      </c>
      <c r="J1939" s="27" t="str" cm="1">
        <f t="array" ref="J1939">INDEX(Lithologies!$A$2:$M$5657,MATCH(G1939,Lithologies!$A$2:$A$5657&amp;" "&amp;Lithologies!$B$2:$B$5657,0),9)</f>
        <v>Bedrock</v>
      </c>
      <c r="K1939" s="1"/>
    </row>
    <row r="1940" spans="7:11" x14ac:dyDescent="0.25">
      <c r="G1940" t="str">
        <v>Shale &amp; Limestone W/Pyrite</v>
      </c>
      <c r="H1940" s="22" t="str" cm="1">
        <f t="array" ref="H1940">INDEX(Lithologies!$A$2:$M$5657,MATCH(G1940,Lithologies!$A$2:$A$5657&amp;" "&amp;Lithologies!$B$2:$B$5657,0),7)</f>
        <v>CHECK</v>
      </c>
      <c r="I1940" s="23" t="str" cm="1">
        <f t="array" ref="I1940">INDEX(Lithologies!$A$2:$M$5657,MATCH(G1940,Lithologies!$A$2:$A$5657&amp;" "&amp;Lithologies!$B$2:$B$5657,0),8)</f>
        <v>Bedrock</v>
      </c>
      <c r="J1940" s="27" t="str" cm="1">
        <f t="array" ref="J1940">INDEX(Lithologies!$A$2:$M$5657,MATCH(G1940,Lithologies!$A$2:$A$5657&amp;" "&amp;Lithologies!$B$2:$B$5657,0),9)</f>
        <v>Bedrock</v>
      </c>
      <c r="K1940" s="1"/>
    </row>
    <row r="1941" spans="7:11" x14ac:dyDescent="0.25">
      <c r="G1941" t="str">
        <v>Shale &amp; Limestone W/Sand</v>
      </c>
      <c r="H1941" s="22" t="str" cm="1">
        <f t="array" ref="H1941">INDEX(Lithologies!$A$2:$M$5657,MATCH(G1941,Lithologies!$A$2:$A$5657&amp;" "&amp;Lithologies!$B$2:$B$5657,0),7)</f>
        <v>CHECK</v>
      </c>
      <c r="I1941" s="23" t="str" cm="1">
        <f t="array" ref="I1941">INDEX(Lithologies!$A$2:$M$5657,MATCH(G1941,Lithologies!$A$2:$A$5657&amp;" "&amp;Lithologies!$B$2:$B$5657,0),8)</f>
        <v>Bedrock</v>
      </c>
      <c r="J1941" s="27" t="str" cm="1">
        <f t="array" ref="J1941">INDEX(Lithologies!$A$2:$M$5657,MATCH(G1941,Lithologies!$A$2:$A$5657&amp;" "&amp;Lithologies!$B$2:$B$5657,0),9)</f>
        <v>Bedrock</v>
      </c>
      <c r="K1941" s="1"/>
    </row>
    <row r="1942" spans="7:11" x14ac:dyDescent="0.25">
      <c r="G1942" t="str">
        <v>Shale &amp; Limestone W/Sandstone</v>
      </c>
      <c r="H1942" s="22" t="str" cm="1">
        <f t="array" ref="H1942">INDEX(Lithologies!$A$2:$M$5657,MATCH(G1942,Lithologies!$A$2:$A$5657&amp;" "&amp;Lithologies!$B$2:$B$5657,0),7)</f>
        <v>CHECK</v>
      </c>
      <c r="I1942" s="23" t="str" cm="1">
        <f t="array" ref="I1942">INDEX(Lithologies!$A$2:$M$5657,MATCH(G1942,Lithologies!$A$2:$A$5657&amp;" "&amp;Lithologies!$B$2:$B$5657,0),8)</f>
        <v>Bedrock</v>
      </c>
      <c r="J1942" s="27" t="str" cm="1">
        <f t="array" ref="J1942">INDEX(Lithologies!$A$2:$M$5657,MATCH(G1942,Lithologies!$A$2:$A$5657&amp;" "&amp;Lithologies!$B$2:$B$5657,0),9)</f>
        <v>Bedrock</v>
      </c>
      <c r="K1942" s="1"/>
    </row>
    <row r="1943" spans="7:11" x14ac:dyDescent="0.25">
      <c r="G1943" t="str">
        <v>Shale &amp; Limestone W/Shale</v>
      </c>
      <c r="H1943" s="22" t="str" cm="1">
        <f t="array" ref="H1943">INDEX(Lithologies!$A$2:$M$5657,MATCH(G1943,Lithologies!$A$2:$A$5657&amp;" "&amp;Lithologies!$B$2:$B$5657,0),7)</f>
        <v>CHECK</v>
      </c>
      <c r="I1943" s="23" t="str" cm="1">
        <f t="array" ref="I1943">INDEX(Lithologies!$A$2:$M$5657,MATCH(G1943,Lithologies!$A$2:$A$5657&amp;" "&amp;Lithologies!$B$2:$B$5657,0),8)</f>
        <v>Bedrock</v>
      </c>
      <c r="J1943" s="27" t="str" cm="1">
        <f t="array" ref="J1943">INDEX(Lithologies!$A$2:$M$5657,MATCH(G1943,Lithologies!$A$2:$A$5657&amp;" "&amp;Lithologies!$B$2:$B$5657,0),9)</f>
        <v>Bedrock</v>
      </c>
      <c r="K1943" s="1"/>
    </row>
    <row r="1944" spans="7:11" x14ac:dyDescent="0.25">
      <c r="G1944" t="str">
        <v>Shale &amp; Limestone W/Stones</v>
      </c>
      <c r="H1944" s="22" t="str" cm="1">
        <f t="array" ref="H1944">INDEX(Lithologies!$A$2:$M$5657,MATCH(G1944,Lithologies!$A$2:$A$5657&amp;" "&amp;Lithologies!$B$2:$B$5657,0),7)</f>
        <v>CHECK</v>
      </c>
      <c r="I1944" s="23" t="str" cm="1">
        <f t="array" ref="I1944">INDEX(Lithologies!$A$2:$M$5657,MATCH(G1944,Lithologies!$A$2:$A$5657&amp;" "&amp;Lithologies!$B$2:$B$5657,0),8)</f>
        <v>Bedrock</v>
      </c>
      <c r="J1944" s="27" t="str" cm="1">
        <f t="array" ref="J1944">INDEX(Lithologies!$A$2:$M$5657,MATCH(G1944,Lithologies!$A$2:$A$5657&amp;" "&amp;Lithologies!$B$2:$B$5657,0),9)</f>
        <v>Bedrock</v>
      </c>
      <c r="K1944" s="1"/>
    </row>
    <row r="1945" spans="7:11" x14ac:dyDescent="0.25">
      <c r="G1945" t="str">
        <v>Shale &amp; Limestone Water Bearing</v>
      </c>
      <c r="H1945" s="22" t="str" cm="1">
        <f t="array" ref="H1945">INDEX(Lithologies!$A$2:$M$5657,MATCH(G1945,Lithologies!$A$2:$A$5657&amp;" "&amp;Lithologies!$B$2:$B$5657,0),7)</f>
        <v>CHECK</v>
      </c>
      <c r="I1945" s="23" t="str" cm="1">
        <f t="array" ref="I1945">INDEX(Lithologies!$A$2:$M$5657,MATCH(G1945,Lithologies!$A$2:$A$5657&amp;" "&amp;Lithologies!$B$2:$B$5657,0),8)</f>
        <v>Bedrock</v>
      </c>
      <c r="J1945" s="27" t="str" cm="1">
        <f t="array" ref="J1945">INDEX(Lithologies!$A$2:$M$5657,MATCH(G1945,Lithologies!$A$2:$A$5657&amp;" "&amp;Lithologies!$B$2:$B$5657,0),9)</f>
        <v>Bedrock</v>
      </c>
      <c r="K1945" s="1"/>
    </row>
    <row r="1946" spans="7:11" x14ac:dyDescent="0.25">
      <c r="G1946" t="str">
        <v>Shale &amp; Limestone Weathered</v>
      </c>
      <c r="H1946" s="22" t="str" cm="1">
        <f t="array" ref="H1946">INDEX(Lithologies!$A$2:$M$5657,MATCH(G1946,Lithologies!$A$2:$A$5657&amp;" "&amp;Lithologies!$B$2:$B$5657,0),7)</f>
        <v>CHECK</v>
      </c>
      <c r="I1946" s="23" t="str" cm="1">
        <f t="array" ref="I1946">INDEX(Lithologies!$A$2:$M$5657,MATCH(G1946,Lithologies!$A$2:$A$5657&amp;" "&amp;Lithologies!$B$2:$B$5657,0),8)</f>
        <v>Bedrock</v>
      </c>
      <c r="J1946" s="27" t="str" cm="1">
        <f t="array" ref="J1946">INDEX(Lithologies!$A$2:$M$5657,MATCH(G1946,Lithologies!$A$2:$A$5657&amp;" "&amp;Lithologies!$B$2:$B$5657,0),9)</f>
        <v>Bedrock</v>
      </c>
      <c r="K1946" s="1"/>
    </row>
    <row r="1947" spans="7:11" x14ac:dyDescent="0.25">
      <c r="G1947" t="str">
        <v xml:space="preserve">Shale &amp; Sandstone </v>
      </c>
      <c r="H1947" s="22" t="str" cm="1">
        <f t="array" ref="H1947">INDEX(Lithologies!$A$2:$M$5657,MATCH(G1947,Lithologies!$A$2:$A$5657&amp;" "&amp;Lithologies!$B$2:$B$5657,0),7)</f>
        <v>CHECK</v>
      </c>
      <c r="I1947" s="23" t="str" cm="1">
        <f t="array" ref="I1947">INDEX(Lithologies!$A$2:$M$5657,MATCH(G1947,Lithologies!$A$2:$A$5657&amp;" "&amp;Lithologies!$B$2:$B$5657,0),8)</f>
        <v>Bedrock</v>
      </c>
      <c r="J1947" s="27" t="str" cm="1">
        <f t="array" ref="J1947">INDEX(Lithologies!$A$2:$M$5657,MATCH(G1947,Lithologies!$A$2:$A$5657&amp;" "&amp;Lithologies!$B$2:$B$5657,0),9)</f>
        <v>Bedrock</v>
      </c>
      <c r="K1947" s="1"/>
    </row>
    <row r="1948" spans="7:11" x14ac:dyDescent="0.25">
      <c r="G1948" t="str">
        <v>Shale &amp; Sandstone Broken</v>
      </c>
      <c r="H1948" s="22" t="str" cm="1">
        <f t="array" ref="H1948">INDEX(Lithologies!$A$2:$M$5657,MATCH(G1948,Lithologies!$A$2:$A$5657&amp;" "&amp;Lithologies!$B$2:$B$5657,0),7)</f>
        <v>CHECK</v>
      </c>
      <c r="I1948" s="23" t="str" cm="1">
        <f t="array" ref="I1948">INDEX(Lithologies!$A$2:$M$5657,MATCH(G1948,Lithologies!$A$2:$A$5657&amp;" "&amp;Lithologies!$B$2:$B$5657,0),8)</f>
        <v>Bedrock</v>
      </c>
      <c r="J1948" s="27" t="str" cm="1">
        <f t="array" ref="J1948">INDEX(Lithologies!$A$2:$M$5657,MATCH(G1948,Lithologies!$A$2:$A$5657&amp;" "&amp;Lithologies!$B$2:$B$5657,0),9)</f>
        <v>Bedrock</v>
      </c>
      <c r="K1948" s="1"/>
    </row>
    <row r="1949" spans="7:11" x14ac:dyDescent="0.25">
      <c r="G1949" t="str">
        <v>Shale &amp; Sandstone Cemented</v>
      </c>
      <c r="H1949" s="22" t="str" cm="1">
        <f t="array" ref="H1949">INDEX(Lithologies!$A$2:$M$5657,MATCH(G1949,Lithologies!$A$2:$A$5657&amp;" "&amp;Lithologies!$B$2:$B$5657,0),7)</f>
        <v>CHECK</v>
      </c>
      <c r="I1949" s="23" t="str" cm="1">
        <f t="array" ref="I1949">INDEX(Lithologies!$A$2:$M$5657,MATCH(G1949,Lithologies!$A$2:$A$5657&amp;" "&amp;Lithologies!$B$2:$B$5657,0),8)</f>
        <v>Bedrock</v>
      </c>
      <c r="J1949" s="27" t="str" cm="1">
        <f t="array" ref="J1949">INDEX(Lithologies!$A$2:$M$5657,MATCH(G1949,Lithologies!$A$2:$A$5657&amp;" "&amp;Lithologies!$B$2:$B$5657,0),9)</f>
        <v>Bedrock</v>
      </c>
      <c r="K1949" s="1"/>
    </row>
    <row r="1950" spans="7:11" x14ac:dyDescent="0.25">
      <c r="G1950" t="str">
        <v>Shale &amp; Sandstone Clayey</v>
      </c>
      <c r="H1950" s="22" t="str" cm="1">
        <f t="array" ref="H1950">INDEX(Lithologies!$A$2:$M$5657,MATCH(G1950,Lithologies!$A$2:$A$5657&amp;" "&amp;Lithologies!$B$2:$B$5657,0),7)</f>
        <v>CHECK</v>
      </c>
      <c r="I1950" s="23" t="str" cm="1">
        <f t="array" ref="I1950">INDEX(Lithologies!$A$2:$M$5657,MATCH(G1950,Lithologies!$A$2:$A$5657&amp;" "&amp;Lithologies!$B$2:$B$5657,0),8)</f>
        <v>Bedrock</v>
      </c>
      <c r="J1950" s="27" t="str" cm="1">
        <f t="array" ref="J1950">INDEX(Lithologies!$A$2:$M$5657,MATCH(G1950,Lithologies!$A$2:$A$5657&amp;" "&amp;Lithologies!$B$2:$B$5657,0),9)</f>
        <v>Bedrock</v>
      </c>
      <c r="K1950" s="1"/>
    </row>
    <row r="1951" spans="7:11" x14ac:dyDescent="0.25">
      <c r="G1951" t="str">
        <v>Shale &amp; Sandstone Coarse</v>
      </c>
      <c r="H1951" s="22" t="str" cm="1">
        <f t="array" ref="H1951">INDEX(Lithologies!$A$2:$M$5657,MATCH(G1951,Lithologies!$A$2:$A$5657&amp;" "&amp;Lithologies!$B$2:$B$5657,0),7)</f>
        <v>CHECK</v>
      </c>
      <c r="I1951" s="23" t="str" cm="1">
        <f t="array" ref="I1951">INDEX(Lithologies!$A$2:$M$5657,MATCH(G1951,Lithologies!$A$2:$A$5657&amp;" "&amp;Lithologies!$B$2:$B$5657,0),8)</f>
        <v>Bedrock</v>
      </c>
      <c r="J1951" s="27" t="str" cm="1">
        <f t="array" ref="J1951">INDEX(Lithologies!$A$2:$M$5657,MATCH(G1951,Lithologies!$A$2:$A$5657&amp;" "&amp;Lithologies!$B$2:$B$5657,0),9)</f>
        <v>Bedrock</v>
      </c>
      <c r="K1951" s="1"/>
    </row>
    <row r="1952" spans="7:11" x14ac:dyDescent="0.25">
      <c r="G1952" t="str">
        <v>Shale &amp; Sandstone Dense</v>
      </c>
      <c r="H1952" s="22" t="str" cm="1">
        <f t="array" ref="H1952">INDEX(Lithologies!$A$2:$M$5657,MATCH(G1952,Lithologies!$A$2:$A$5657&amp;" "&amp;Lithologies!$B$2:$B$5657,0),7)</f>
        <v>CHECK</v>
      </c>
      <c r="I1952" s="23" t="str" cm="1">
        <f t="array" ref="I1952">INDEX(Lithologies!$A$2:$M$5657,MATCH(G1952,Lithologies!$A$2:$A$5657&amp;" "&amp;Lithologies!$B$2:$B$5657,0),8)</f>
        <v>Bedrock</v>
      </c>
      <c r="J1952" s="27" t="str" cm="1">
        <f t="array" ref="J1952">INDEX(Lithologies!$A$2:$M$5657,MATCH(G1952,Lithologies!$A$2:$A$5657&amp;" "&amp;Lithologies!$B$2:$B$5657,0),9)</f>
        <v>Bedrock</v>
      </c>
      <c r="K1952" s="1"/>
    </row>
    <row r="1953" spans="7:11" x14ac:dyDescent="0.25">
      <c r="G1953" t="str">
        <v>Shale &amp; Sandstone Dry</v>
      </c>
      <c r="H1953" s="22" t="str" cm="1">
        <f t="array" ref="H1953">INDEX(Lithologies!$A$2:$M$5657,MATCH(G1953,Lithologies!$A$2:$A$5657&amp;" "&amp;Lithologies!$B$2:$B$5657,0),7)</f>
        <v>CHECK</v>
      </c>
      <c r="I1953" s="23" t="str" cm="1">
        <f t="array" ref="I1953">INDEX(Lithologies!$A$2:$M$5657,MATCH(G1953,Lithologies!$A$2:$A$5657&amp;" "&amp;Lithologies!$B$2:$B$5657,0),8)</f>
        <v>Bedrock</v>
      </c>
      <c r="J1953" s="27" t="str" cm="1">
        <f t="array" ref="J1953">INDEX(Lithologies!$A$2:$M$5657,MATCH(G1953,Lithologies!$A$2:$A$5657&amp;" "&amp;Lithologies!$B$2:$B$5657,0),9)</f>
        <v>Bedrock</v>
      </c>
      <c r="K1953" s="1"/>
    </row>
    <row r="1954" spans="7:11" x14ac:dyDescent="0.25">
      <c r="G1954" t="str">
        <v>Shale &amp; Sandstone Fine</v>
      </c>
      <c r="H1954" s="22" t="str" cm="1">
        <f t="array" ref="H1954">INDEX(Lithologies!$A$2:$M$5657,MATCH(G1954,Lithologies!$A$2:$A$5657&amp;" "&amp;Lithologies!$B$2:$B$5657,0),7)</f>
        <v>CHECK</v>
      </c>
      <c r="I1954" s="23" t="str" cm="1">
        <f t="array" ref="I1954">INDEX(Lithologies!$A$2:$M$5657,MATCH(G1954,Lithologies!$A$2:$A$5657&amp;" "&amp;Lithologies!$B$2:$B$5657,0),8)</f>
        <v>Bedrock</v>
      </c>
      <c r="J1954" s="27" t="str" cm="1">
        <f t="array" ref="J1954">INDEX(Lithologies!$A$2:$M$5657,MATCH(G1954,Lithologies!$A$2:$A$5657&amp;" "&amp;Lithologies!$B$2:$B$5657,0),9)</f>
        <v>Bedrock</v>
      </c>
      <c r="K1954" s="1"/>
    </row>
    <row r="1955" spans="7:11" x14ac:dyDescent="0.25">
      <c r="G1955" t="str">
        <v>Shale &amp; Sandstone Fine To Coarse</v>
      </c>
      <c r="H1955" s="22" t="str" cm="1">
        <f t="array" ref="H1955">INDEX(Lithologies!$A$2:$M$5657,MATCH(G1955,Lithologies!$A$2:$A$5657&amp;" "&amp;Lithologies!$B$2:$B$5657,0),7)</f>
        <v>CHECK</v>
      </c>
      <c r="I1955" s="23" t="str" cm="1">
        <f t="array" ref="I1955">INDEX(Lithologies!$A$2:$M$5657,MATCH(G1955,Lithologies!$A$2:$A$5657&amp;" "&amp;Lithologies!$B$2:$B$5657,0),8)</f>
        <v>Bedrock</v>
      </c>
      <c r="J1955" s="27" t="str" cm="1">
        <f t="array" ref="J1955">INDEX(Lithologies!$A$2:$M$5657,MATCH(G1955,Lithologies!$A$2:$A$5657&amp;" "&amp;Lithologies!$B$2:$B$5657,0),9)</f>
        <v>Bedrock</v>
      </c>
      <c r="K1955" s="1"/>
    </row>
    <row r="1956" spans="7:11" x14ac:dyDescent="0.25">
      <c r="G1956" t="str">
        <v>Shale &amp; Sandstone Firm</v>
      </c>
      <c r="H1956" s="22" t="str" cm="1">
        <f t="array" ref="H1956">INDEX(Lithologies!$A$2:$M$5657,MATCH(G1956,Lithologies!$A$2:$A$5657&amp;" "&amp;Lithologies!$B$2:$B$5657,0),7)</f>
        <v>CHECK</v>
      </c>
      <c r="I1956" s="23" t="str" cm="1">
        <f t="array" ref="I1956">INDEX(Lithologies!$A$2:$M$5657,MATCH(G1956,Lithologies!$A$2:$A$5657&amp;" "&amp;Lithologies!$B$2:$B$5657,0),8)</f>
        <v>Bedrock</v>
      </c>
      <c r="J1956" s="27" t="str" cm="1">
        <f t="array" ref="J1956">INDEX(Lithologies!$A$2:$M$5657,MATCH(G1956,Lithologies!$A$2:$A$5657&amp;" "&amp;Lithologies!$B$2:$B$5657,0),9)</f>
        <v>Bedrock</v>
      </c>
      <c r="K1956" s="1"/>
    </row>
    <row r="1957" spans="7:11" x14ac:dyDescent="0.25">
      <c r="G1957" t="str">
        <v>Shale &amp; Sandstone Fractured</v>
      </c>
      <c r="H1957" s="22" t="str" cm="1">
        <f t="array" ref="H1957">INDEX(Lithologies!$A$2:$M$5657,MATCH(G1957,Lithologies!$A$2:$A$5657&amp;" "&amp;Lithologies!$B$2:$B$5657,0),7)</f>
        <v>CHECK</v>
      </c>
      <c r="I1957" s="23" t="str" cm="1">
        <f t="array" ref="I1957">INDEX(Lithologies!$A$2:$M$5657,MATCH(G1957,Lithologies!$A$2:$A$5657&amp;" "&amp;Lithologies!$B$2:$B$5657,0),8)</f>
        <v>Bedrock</v>
      </c>
      <c r="J1957" s="27" t="str" cm="1">
        <f t="array" ref="J1957">INDEX(Lithologies!$A$2:$M$5657,MATCH(G1957,Lithologies!$A$2:$A$5657&amp;" "&amp;Lithologies!$B$2:$B$5657,0),9)</f>
        <v>Bedrock</v>
      </c>
      <c r="K1957" s="1"/>
    </row>
    <row r="1958" spans="7:11" x14ac:dyDescent="0.25">
      <c r="G1958" t="str">
        <v>Shale &amp; Sandstone Gravely</v>
      </c>
      <c r="H1958" s="22" t="str" cm="1">
        <f t="array" ref="H1958">INDEX(Lithologies!$A$2:$M$5657,MATCH(G1958,Lithologies!$A$2:$A$5657&amp;" "&amp;Lithologies!$B$2:$B$5657,0),7)</f>
        <v>CHECK</v>
      </c>
      <c r="I1958" s="23" t="str" cm="1">
        <f t="array" ref="I1958">INDEX(Lithologies!$A$2:$M$5657,MATCH(G1958,Lithologies!$A$2:$A$5657&amp;" "&amp;Lithologies!$B$2:$B$5657,0),8)</f>
        <v>Bedrock</v>
      </c>
      <c r="J1958" s="27" t="str" cm="1">
        <f t="array" ref="J1958">INDEX(Lithologies!$A$2:$M$5657,MATCH(G1958,Lithologies!$A$2:$A$5657&amp;" "&amp;Lithologies!$B$2:$B$5657,0),9)</f>
        <v>Bedrock</v>
      </c>
      <c r="K1958" s="1"/>
    </row>
    <row r="1959" spans="7:11" x14ac:dyDescent="0.25">
      <c r="G1959" t="str">
        <v>Shale &amp; Sandstone Gummy</v>
      </c>
      <c r="H1959" s="22" t="str" cm="1">
        <f t="array" ref="H1959">INDEX(Lithologies!$A$2:$M$5657,MATCH(G1959,Lithologies!$A$2:$A$5657&amp;" "&amp;Lithologies!$B$2:$B$5657,0),7)</f>
        <v>CHECK</v>
      </c>
      <c r="I1959" s="23" t="str" cm="1">
        <f t="array" ref="I1959">INDEX(Lithologies!$A$2:$M$5657,MATCH(G1959,Lithologies!$A$2:$A$5657&amp;" "&amp;Lithologies!$B$2:$B$5657,0),8)</f>
        <v>Bedrock</v>
      </c>
      <c r="J1959" s="27" t="str" cm="1">
        <f t="array" ref="J1959">INDEX(Lithologies!$A$2:$M$5657,MATCH(G1959,Lithologies!$A$2:$A$5657&amp;" "&amp;Lithologies!$B$2:$B$5657,0),9)</f>
        <v>Bedrock</v>
      </c>
      <c r="K1959" s="1"/>
    </row>
    <row r="1960" spans="7:11" x14ac:dyDescent="0.25">
      <c r="G1960" t="str">
        <v>Shale &amp; Sandstone Hard</v>
      </c>
      <c r="H1960" s="22" t="str" cm="1">
        <f t="array" ref="H1960">INDEX(Lithologies!$A$2:$M$5657,MATCH(G1960,Lithologies!$A$2:$A$5657&amp;" "&amp;Lithologies!$B$2:$B$5657,0),7)</f>
        <v>CHECK</v>
      </c>
      <c r="I1960" s="23" t="str" cm="1">
        <f t="array" ref="I1960">INDEX(Lithologies!$A$2:$M$5657,MATCH(G1960,Lithologies!$A$2:$A$5657&amp;" "&amp;Lithologies!$B$2:$B$5657,0),8)</f>
        <v>Bedrock</v>
      </c>
      <c r="J1960" s="27" t="str" cm="1">
        <f t="array" ref="J1960">INDEX(Lithologies!$A$2:$M$5657,MATCH(G1960,Lithologies!$A$2:$A$5657&amp;" "&amp;Lithologies!$B$2:$B$5657,0),9)</f>
        <v>Bedrock</v>
      </c>
      <c r="K1960" s="1"/>
    </row>
    <row r="1961" spans="7:11" x14ac:dyDescent="0.25">
      <c r="G1961" t="str">
        <v>Shale &amp; Sandstone Heaving/Quick</v>
      </c>
      <c r="H1961" s="22" t="str" cm="1">
        <f t="array" ref="H1961">INDEX(Lithologies!$A$2:$M$5657,MATCH(G1961,Lithologies!$A$2:$A$5657&amp;" "&amp;Lithologies!$B$2:$B$5657,0),7)</f>
        <v>CHECK</v>
      </c>
      <c r="I1961" s="23" t="str" cm="1">
        <f t="array" ref="I1961">INDEX(Lithologies!$A$2:$M$5657,MATCH(G1961,Lithologies!$A$2:$A$5657&amp;" "&amp;Lithologies!$B$2:$B$5657,0),8)</f>
        <v>Bedrock</v>
      </c>
      <c r="J1961" s="27" t="str" cm="1">
        <f t="array" ref="J1961">INDEX(Lithologies!$A$2:$M$5657,MATCH(G1961,Lithologies!$A$2:$A$5657&amp;" "&amp;Lithologies!$B$2:$B$5657,0),9)</f>
        <v>Bedrock</v>
      </c>
      <c r="K1961" s="1"/>
    </row>
    <row r="1962" spans="7:11" x14ac:dyDescent="0.25">
      <c r="G1962" t="str">
        <v>Shale &amp; Sandstone Karst</v>
      </c>
      <c r="H1962" s="22" t="str" cm="1">
        <f t="array" ref="H1962">INDEX(Lithologies!$A$2:$M$5657,MATCH(G1962,Lithologies!$A$2:$A$5657&amp;" "&amp;Lithologies!$B$2:$B$5657,0),7)</f>
        <v>CHECK</v>
      </c>
      <c r="I1962" s="23" t="str" cm="1">
        <f t="array" ref="I1962">INDEX(Lithologies!$A$2:$M$5657,MATCH(G1962,Lithologies!$A$2:$A$5657&amp;" "&amp;Lithologies!$B$2:$B$5657,0),8)</f>
        <v>Bedrock</v>
      </c>
      <c r="J1962" s="27" t="str" cm="1">
        <f t="array" ref="J1962">INDEX(Lithologies!$A$2:$M$5657,MATCH(G1962,Lithologies!$A$2:$A$5657&amp;" "&amp;Lithologies!$B$2:$B$5657,0),9)</f>
        <v>Bedrock</v>
      </c>
      <c r="K1962" s="1"/>
    </row>
    <row r="1963" spans="7:11" x14ac:dyDescent="0.25">
      <c r="G1963" t="str">
        <v>Shale &amp; Sandstone Layered</v>
      </c>
      <c r="H1963" s="22" t="str" cm="1">
        <f t="array" ref="H1963">INDEX(Lithologies!$A$2:$M$5657,MATCH(G1963,Lithologies!$A$2:$A$5657&amp;" "&amp;Lithologies!$B$2:$B$5657,0),7)</f>
        <v>CHECK</v>
      </c>
      <c r="I1963" s="23" t="str" cm="1">
        <f t="array" ref="I1963">INDEX(Lithologies!$A$2:$M$5657,MATCH(G1963,Lithologies!$A$2:$A$5657&amp;" "&amp;Lithologies!$B$2:$B$5657,0),8)</f>
        <v>Bedrock</v>
      </c>
      <c r="J1963" s="27" t="str" cm="1">
        <f t="array" ref="J1963">INDEX(Lithologies!$A$2:$M$5657,MATCH(G1963,Lithologies!$A$2:$A$5657&amp;" "&amp;Lithologies!$B$2:$B$5657,0),9)</f>
        <v>Bedrock</v>
      </c>
      <c r="K1963" s="1"/>
    </row>
    <row r="1964" spans="7:11" x14ac:dyDescent="0.25">
      <c r="G1964" t="str">
        <v>Shale &amp; Sandstone Medium</v>
      </c>
      <c r="H1964" s="22" t="str" cm="1">
        <f t="array" ref="H1964">INDEX(Lithologies!$A$2:$M$5657,MATCH(G1964,Lithologies!$A$2:$A$5657&amp;" "&amp;Lithologies!$B$2:$B$5657,0),7)</f>
        <v>CHECK</v>
      </c>
      <c r="I1964" s="23" t="str" cm="1">
        <f t="array" ref="I1964">INDEX(Lithologies!$A$2:$M$5657,MATCH(G1964,Lithologies!$A$2:$A$5657&amp;" "&amp;Lithologies!$B$2:$B$5657,0),8)</f>
        <v>Bedrock</v>
      </c>
      <c r="J1964" s="27" t="str" cm="1">
        <f t="array" ref="J1964">INDEX(Lithologies!$A$2:$M$5657,MATCH(G1964,Lithologies!$A$2:$A$5657&amp;" "&amp;Lithologies!$B$2:$B$5657,0),9)</f>
        <v>Bedrock</v>
      </c>
      <c r="K1964" s="1"/>
    </row>
    <row r="1965" spans="7:11" x14ac:dyDescent="0.25">
      <c r="G1965" t="str">
        <v>Shale &amp; Sandstone Organic</v>
      </c>
      <c r="H1965" s="22" t="str" cm="1">
        <f t="array" ref="H1965">INDEX(Lithologies!$A$2:$M$5657,MATCH(G1965,Lithologies!$A$2:$A$5657&amp;" "&amp;Lithologies!$B$2:$B$5657,0),7)</f>
        <v>CHECK</v>
      </c>
      <c r="I1965" s="23" t="str" cm="1">
        <f t="array" ref="I1965">INDEX(Lithologies!$A$2:$M$5657,MATCH(G1965,Lithologies!$A$2:$A$5657&amp;" "&amp;Lithologies!$B$2:$B$5657,0),8)</f>
        <v>Bedrock</v>
      </c>
      <c r="J1965" s="27" t="str" cm="1">
        <f t="array" ref="J1965">INDEX(Lithologies!$A$2:$M$5657,MATCH(G1965,Lithologies!$A$2:$A$5657&amp;" "&amp;Lithologies!$B$2:$B$5657,0),9)</f>
        <v>Bedrock</v>
      </c>
      <c r="K1965" s="1"/>
    </row>
    <row r="1966" spans="7:11" x14ac:dyDescent="0.25">
      <c r="G1966" t="str">
        <v>Shale &amp; Sandstone Porous</v>
      </c>
      <c r="H1966" s="22" t="str" cm="1">
        <f t="array" ref="H1966">INDEX(Lithologies!$A$2:$M$5657,MATCH(G1966,Lithologies!$A$2:$A$5657&amp;" "&amp;Lithologies!$B$2:$B$5657,0),7)</f>
        <v>CHECK</v>
      </c>
      <c r="I1966" s="23" t="str" cm="1">
        <f t="array" ref="I1966">INDEX(Lithologies!$A$2:$M$5657,MATCH(G1966,Lithologies!$A$2:$A$5657&amp;" "&amp;Lithologies!$B$2:$B$5657,0),8)</f>
        <v>Bedrock</v>
      </c>
      <c r="J1966" s="27" t="str" cm="1">
        <f t="array" ref="J1966">INDEX(Lithologies!$A$2:$M$5657,MATCH(G1966,Lithologies!$A$2:$A$5657&amp;" "&amp;Lithologies!$B$2:$B$5657,0),9)</f>
        <v>Bedrock</v>
      </c>
      <c r="K1966" s="1"/>
    </row>
    <row r="1967" spans="7:11" x14ac:dyDescent="0.25">
      <c r="G1967" t="str">
        <v>Shale &amp; Sandstone Sandy</v>
      </c>
      <c r="H1967" s="22" t="str" cm="1">
        <f t="array" ref="H1967">INDEX(Lithologies!$A$2:$M$5657,MATCH(G1967,Lithologies!$A$2:$A$5657&amp;" "&amp;Lithologies!$B$2:$B$5657,0),7)</f>
        <v>CHECK</v>
      </c>
      <c r="I1967" s="23" t="str" cm="1">
        <f t="array" ref="I1967">INDEX(Lithologies!$A$2:$M$5657,MATCH(G1967,Lithologies!$A$2:$A$5657&amp;" "&amp;Lithologies!$B$2:$B$5657,0),8)</f>
        <v>Bedrock</v>
      </c>
      <c r="J1967" s="27" t="str" cm="1">
        <f t="array" ref="J1967">INDEX(Lithologies!$A$2:$M$5657,MATCH(G1967,Lithologies!$A$2:$A$5657&amp;" "&amp;Lithologies!$B$2:$B$5657,0),9)</f>
        <v>Bedrock</v>
      </c>
      <c r="K1967" s="1"/>
    </row>
    <row r="1968" spans="7:11" x14ac:dyDescent="0.25">
      <c r="G1968" t="str">
        <v>Shale &amp; Sandstone Silty</v>
      </c>
      <c r="H1968" s="22" t="str" cm="1">
        <f t="array" ref="H1968">INDEX(Lithologies!$A$2:$M$5657,MATCH(G1968,Lithologies!$A$2:$A$5657&amp;" "&amp;Lithologies!$B$2:$B$5657,0),7)</f>
        <v>CHECK</v>
      </c>
      <c r="I1968" s="23" t="str" cm="1">
        <f t="array" ref="I1968">INDEX(Lithologies!$A$2:$M$5657,MATCH(G1968,Lithologies!$A$2:$A$5657&amp;" "&amp;Lithologies!$B$2:$B$5657,0),8)</f>
        <v>Bedrock</v>
      </c>
      <c r="J1968" s="27" t="str" cm="1">
        <f t="array" ref="J1968">INDEX(Lithologies!$A$2:$M$5657,MATCH(G1968,Lithologies!$A$2:$A$5657&amp;" "&amp;Lithologies!$B$2:$B$5657,0),9)</f>
        <v>Bedrock</v>
      </c>
      <c r="K1968" s="1"/>
    </row>
    <row r="1969" spans="7:11" x14ac:dyDescent="0.25">
      <c r="G1969" t="str">
        <v>Shale &amp; Sandstone Soft</v>
      </c>
      <c r="H1969" s="22" t="str" cm="1">
        <f t="array" ref="H1969">INDEX(Lithologies!$A$2:$M$5657,MATCH(G1969,Lithologies!$A$2:$A$5657&amp;" "&amp;Lithologies!$B$2:$B$5657,0),7)</f>
        <v>CHECK</v>
      </c>
      <c r="I1969" s="23" t="str" cm="1">
        <f t="array" ref="I1969">INDEX(Lithologies!$A$2:$M$5657,MATCH(G1969,Lithologies!$A$2:$A$5657&amp;" "&amp;Lithologies!$B$2:$B$5657,0),8)</f>
        <v>Bedrock</v>
      </c>
      <c r="J1969" s="27" t="str" cm="1">
        <f t="array" ref="J1969">INDEX(Lithologies!$A$2:$M$5657,MATCH(G1969,Lithologies!$A$2:$A$5657&amp;" "&amp;Lithologies!$B$2:$B$5657,0),9)</f>
        <v>Bedrock</v>
      </c>
      <c r="K1969" s="1"/>
    </row>
    <row r="1970" spans="7:11" x14ac:dyDescent="0.25">
      <c r="G1970" t="str">
        <v>Shale &amp; Sandstone Sticky</v>
      </c>
      <c r="H1970" s="22" t="str" cm="1">
        <f t="array" ref="H1970">INDEX(Lithologies!$A$2:$M$5657,MATCH(G1970,Lithologies!$A$2:$A$5657&amp;" "&amp;Lithologies!$B$2:$B$5657,0),7)</f>
        <v>CHECK</v>
      </c>
      <c r="I1970" s="23" t="str" cm="1">
        <f t="array" ref="I1970">INDEX(Lithologies!$A$2:$M$5657,MATCH(G1970,Lithologies!$A$2:$A$5657&amp;" "&amp;Lithologies!$B$2:$B$5657,0),8)</f>
        <v>Bedrock</v>
      </c>
      <c r="J1970" s="27" t="str" cm="1">
        <f t="array" ref="J1970">INDEX(Lithologies!$A$2:$M$5657,MATCH(G1970,Lithologies!$A$2:$A$5657&amp;" "&amp;Lithologies!$B$2:$B$5657,0),9)</f>
        <v>Bedrock</v>
      </c>
      <c r="K1970" s="1"/>
    </row>
    <row r="1971" spans="7:11" x14ac:dyDescent="0.25">
      <c r="G1971" t="str">
        <v>Shale &amp; Sandstone Stoney</v>
      </c>
      <c r="H1971" s="22" t="str" cm="1">
        <f t="array" ref="H1971">INDEX(Lithologies!$A$2:$M$5657,MATCH(G1971,Lithologies!$A$2:$A$5657&amp;" "&amp;Lithologies!$B$2:$B$5657,0),7)</f>
        <v>CHECK</v>
      </c>
      <c r="I1971" s="23" t="str" cm="1">
        <f t="array" ref="I1971">INDEX(Lithologies!$A$2:$M$5657,MATCH(G1971,Lithologies!$A$2:$A$5657&amp;" "&amp;Lithologies!$B$2:$B$5657,0),8)</f>
        <v>Bedrock</v>
      </c>
      <c r="J1971" s="27" t="str" cm="1">
        <f t="array" ref="J1971">INDEX(Lithologies!$A$2:$M$5657,MATCH(G1971,Lithologies!$A$2:$A$5657&amp;" "&amp;Lithologies!$B$2:$B$5657,0),9)</f>
        <v>Bedrock</v>
      </c>
      <c r="K1971" s="1"/>
    </row>
    <row r="1972" spans="7:11" x14ac:dyDescent="0.25">
      <c r="G1972" t="str">
        <v>Shale &amp; Sandstone Stringers</v>
      </c>
      <c r="H1972" s="22" t="str" cm="1">
        <f t="array" ref="H1972">INDEX(Lithologies!$A$2:$M$5657,MATCH(G1972,Lithologies!$A$2:$A$5657&amp;" "&amp;Lithologies!$B$2:$B$5657,0),7)</f>
        <v>CHECK</v>
      </c>
      <c r="I1972" s="23" t="str" cm="1">
        <f t="array" ref="I1972">INDEX(Lithologies!$A$2:$M$5657,MATCH(G1972,Lithologies!$A$2:$A$5657&amp;" "&amp;Lithologies!$B$2:$B$5657,0),8)</f>
        <v>Bedrock</v>
      </c>
      <c r="J1972" s="27" t="str" cm="1">
        <f t="array" ref="J1972">INDEX(Lithologies!$A$2:$M$5657,MATCH(G1972,Lithologies!$A$2:$A$5657&amp;" "&amp;Lithologies!$B$2:$B$5657,0),9)</f>
        <v>Bedrock</v>
      </c>
      <c r="K1972" s="1"/>
    </row>
    <row r="1973" spans="7:11" x14ac:dyDescent="0.25">
      <c r="G1973" t="str">
        <v>Shale &amp; Sandstone Strips</v>
      </c>
      <c r="H1973" s="22" t="str" cm="1">
        <f t="array" ref="H1973">INDEX(Lithologies!$A$2:$M$5657,MATCH(G1973,Lithologies!$A$2:$A$5657&amp;" "&amp;Lithologies!$B$2:$B$5657,0),7)</f>
        <v>CHECK</v>
      </c>
      <c r="I1973" s="23" t="str" cm="1">
        <f t="array" ref="I1973">INDEX(Lithologies!$A$2:$M$5657,MATCH(G1973,Lithologies!$A$2:$A$5657&amp;" "&amp;Lithologies!$B$2:$B$5657,0),8)</f>
        <v>Bedrock</v>
      </c>
      <c r="J1973" s="27" t="str" cm="1">
        <f t="array" ref="J1973">INDEX(Lithologies!$A$2:$M$5657,MATCH(G1973,Lithologies!$A$2:$A$5657&amp;" "&amp;Lithologies!$B$2:$B$5657,0),9)</f>
        <v>Bedrock</v>
      </c>
      <c r="K1973" s="1"/>
    </row>
    <row r="1974" spans="7:11" x14ac:dyDescent="0.25">
      <c r="G1974" t="str">
        <v>Shale &amp; Sandstone Very Fine-Coarse</v>
      </c>
      <c r="H1974" s="22" t="str" cm="1">
        <f t="array" ref="H1974">INDEX(Lithologies!$A$2:$M$5657,MATCH(G1974,Lithologies!$A$2:$A$5657&amp;" "&amp;Lithologies!$B$2:$B$5657,0),7)</f>
        <v>CHECK</v>
      </c>
      <c r="I1974" s="23" t="str" cm="1">
        <f t="array" ref="I1974">INDEX(Lithologies!$A$2:$M$5657,MATCH(G1974,Lithologies!$A$2:$A$5657&amp;" "&amp;Lithologies!$B$2:$B$5657,0),8)</f>
        <v>Bedrock</v>
      </c>
      <c r="J1974" s="27" t="str" cm="1">
        <f t="array" ref="J1974">INDEX(Lithologies!$A$2:$M$5657,MATCH(G1974,Lithologies!$A$2:$A$5657&amp;" "&amp;Lithologies!$B$2:$B$5657,0),9)</f>
        <v>Bedrock</v>
      </c>
      <c r="K1974" s="1"/>
    </row>
    <row r="1975" spans="7:11" x14ac:dyDescent="0.25">
      <c r="G1975" t="str">
        <v>Shale &amp; Sandstone Very Fine-Fine</v>
      </c>
      <c r="H1975" s="22" t="str" cm="1">
        <f t="array" ref="H1975">INDEX(Lithologies!$A$2:$M$5657,MATCH(G1975,Lithologies!$A$2:$A$5657&amp;" "&amp;Lithologies!$B$2:$B$5657,0),7)</f>
        <v>CHECK</v>
      </c>
      <c r="I1975" s="23" t="str" cm="1">
        <f t="array" ref="I1975">INDEX(Lithologies!$A$2:$M$5657,MATCH(G1975,Lithologies!$A$2:$A$5657&amp;" "&amp;Lithologies!$B$2:$B$5657,0),8)</f>
        <v>Bedrock</v>
      </c>
      <c r="J1975" s="27" t="str" cm="1">
        <f t="array" ref="J1975">INDEX(Lithologies!$A$2:$M$5657,MATCH(G1975,Lithologies!$A$2:$A$5657&amp;" "&amp;Lithologies!$B$2:$B$5657,0),9)</f>
        <v>Bedrock</v>
      </c>
      <c r="K1975" s="1"/>
    </row>
    <row r="1976" spans="7:11" x14ac:dyDescent="0.25">
      <c r="G1976" t="str">
        <v>Shale &amp; Sandstone Very Hard</v>
      </c>
      <c r="H1976" s="22" t="str" cm="1">
        <f t="array" ref="H1976">INDEX(Lithologies!$A$2:$M$5657,MATCH(G1976,Lithologies!$A$2:$A$5657&amp;" "&amp;Lithologies!$B$2:$B$5657,0),7)</f>
        <v>CHECK</v>
      </c>
      <c r="I1976" s="23" t="str" cm="1">
        <f t="array" ref="I1976">INDEX(Lithologies!$A$2:$M$5657,MATCH(G1976,Lithologies!$A$2:$A$5657&amp;" "&amp;Lithologies!$B$2:$B$5657,0),8)</f>
        <v>Bedrock</v>
      </c>
      <c r="J1976" s="27" t="str" cm="1">
        <f t="array" ref="J1976">INDEX(Lithologies!$A$2:$M$5657,MATCH(G1976,Lithologies!$A$2:$A$5657&amp;" "&amp;Lithologies!$B$2:$B$5657,0),9)</f>
        <v>Bedrock</v>
      </c>
      <c r="K1976" s="1"/>
    </row>
    <row r="1977" spans="7:11" x14ac:dyDescent="0.25">
      <c r="G1977" t="str">
        <v>Shale &amp; Sandstone W/Boulders</v>
      </c>
      <c r="H1977" s="22" t="str" cm="1">
        <f t="array" ref="H1977">INDEX(Lithologies!$A$2:$M$5657,MATCH(G1977,Lithologies!$A$2:$A$5657&amp;" "&amp;Lithologies!$B$2:$B$5657,0),7)</f>
        <v>CHECK</v>
      </c>
      <c r="I1977" s="23" t="str" cm="1">
        <f t="array" ref="I1977">INDEX(Lithologies!$A$2:$M$5657,MATCH(G1977,Lithologies!$A$2:$A$5657&amp;" "&amp;Lithologies!$B$2:$B$5657,0),8)</f>
        <v>Bedrock</v>
      </c>
      <c r="J1977" s="27" t="str" cm="1">
        <f t="array" ref="J1977">INDEX(Lithologies!$A$2:$M$5657,MATCH(G1977,Lithologies!$A$2:$A$5657&amp;" "&amp;Lithologies!$B$2:$B$5657,0),9)</f>
        <v>Bedrock</v>
      </c>
      <c r="K1977" s="1"/>
    </row>
    <row r="1978" spans="7:11" x14ac:dyDescent="0.25">
      <c r="G1978" t="str">
        <v>Shale &amp; Sandstone W/Clay</v>
      </c>
      <c r="H1978" s="22" t="str" cm="1">
        <f t="array" ref="H1978">INDEX(Lithologies!$A$2:$M$5657,MATCH(G1978,Lithologies!$A$2:$A$5657&amp;" "&amp;Lithologies!$B$2:$B$5657,0),7)</f>
        <v>CHECK</v>
      </c>
      <c r="I1978" s="23" t="str" cm="1">
        <f t="array" ref="I1978">INDEX(Lithologies!$A$2:$M$5657,MATCH(G1978,Lithologies!$A$2:$A$5657&amp;" "&amp;Lithologies!$B$2:$B$5657,0),8)</f>
        <v>Bedrock</v>
      </c>
      <c r="J1978" s="27" t="str" cm="1">
        <f t="array" ref="J1978">INDEX(Lithologies!$A$2:$M$5657,MATCH(G1978,Lithologies!$A$2:$A$5657&amp;" "&amp;Lithologies!$B$2:$B$5657,0),9)</f>
        <v>Bedrock</v>
      </c>
      <c r="K1978" s="1"/>
    </row>
    <row r="1979" spans="7:11" x14ac:dyDescent="0.25">
      <c r="G1979" t="str">
        <v>Shale &amp; Sandstone W/Coal</v>
      </c>
      <c r="H1979" s="22" t="str" cm="1">
        <f t="array" ref="H1979">INDEX(Lithologies!$A$2:$M$5657,MATCH(G1979,Lithologies!$A$2:$A$5657&amp;" "&amp;Lithologies!$B$2:$B$5657,0),7)</f>
        <v>CHECK</v>
      </c>
      <c r="I1979" s="23" t="str" cm="1">
        <f t="array" ref="I1979">INDEX(Lithologies!$A$2:$M$5657,MATCH(G1979,Lithologies!$A$2:$A$5657&amp;" "&amp;Lithologies!$B$2:$B$5657,0),8)</f>
        <v>Bedrock</v>
      </c>
      <c r="J1979" s="27" t="str" cm="1">
        <f t="array" ref="J1979">INDEX(Lithologies!$A$2:$M$5657,MATCH(G1979,Lithologies!$A$2:$A$5657&amp;" "&amp;Lithologies!$B$2:$B$5657,0),9)</f>
        <v>Bedrock</v>
      </c>
      <c r="K1979" s="1"/>
    </row>
    <row r="1980" spans="7:11" x14ac:dyDescent="0.25">
      <c r="G1980" t="str">
        <v>Shale &amp; Sandstone W/Dolomite</v>
      </c>
      <c r="H1980" s="22" t="str" cm="1">
        <f t="array" ref="H1980">INDEX(Lithologies!$A$2:$M$5657,MATCH(G1980,Lithologies!$A$2:$A$5657&amp;" "&amp;Lithologies!$B$2:$B$5657,0),7)</f>
        <v>CHECK</v>
      </c>
      <c r="I1980" s="23" t="str" cm="1">
        <f t="array" ref="I1980">INDEX(Lithologies!$A$2:$M$5657,MATCH(G1980,Lithologies!$A$2:$A$5657&amp;" "&amp;Lithologies!$B$2:$B$5657,0),8)</f>
        <v>Bedrock</v>
      </c>
      <c r="J1980" s="27" t="str" cm="1">
        <f t="array" ref="J1980">INDEX(Lithologies!$A$2:$M$5657,MATCH(G1980,Lithologies!$A$2:$A$5657&amp;" "&amp;Lithologies!$B$2:$B$5657,0),9)</f>
        <v>Bedrock</v>
      </c>
      <c r="K1980" s="1"/>
    </row>
    <row r="1981" spans="7:11" x14ac:dyDescent="0.25">
      <c r="G1981" t="str">
        <v>Shale &amp; Sandstone W/Gravel</v>
      </c>
      <c r="H1981" s="22" t="str" cm="1">
        <f t="array" ref="H1981">INDEX(Lithologies!$A$2:$M$5657,MATCH(G1981,Lithologies!$A$2:$A$5657&amp;" "&amp;Lithologies!$B$2:$B$5657,0),7)</f>
        <v>CHECK</v>
      </c>
      <c r="I1981" s="23" t="str" cm="1">
        <f t="array" ref="I1981">INDEX(Lithologies!$A$2:$M$5657,MATCH(G1981,Lithologies!$A$2:$A$5657&amp;" "&amp;Lithologies!$B$2:$B$5657,0),8)</f>
        <v>Bedrock</v>
      </c>
      <c r="J1981" s="27" t="str" cm="1">
        <f t="array" ref="J1981">INDEX(Lithologies!$A$2:$M$5657,MATCH(G1981,Lithologies!$A$2:$A$5657&amp;" "&amp;Lithologies!$B$2:$B$5657,0),9)</f>
        <v>Bedrock</v>
      </c>
      <c r="K1981" s="1"/>
    </row>
    <row r="1982" spans="7:11" x14ac:dyDescent="0.25">
      <c r="G1982" t="str">
        <v>Shale &amp; Sandstone W/Gypsum</v>
      </c>
      <c r="H1982" s="22" t="str" cm="1">
        <f t="array" ref="H1982">INDEX(Lithologies!$A$2:$M$5657,MATCH(G1982,Lithologies!$A$2:$A$5657&amp;" "&amp;Lithologies!$B$2:$B$5657,0),7)</f>
        <v>CHECK</v>
      </c>
      <c r="I1982" s="23" t="str" cm="1">
        <f t="array" ref="I1982">INDEX(Lithologies!$A$2:$M$5657,MATCH(G1982,Lithologies!$A$2:$A$5657&amp;" "&amp;Lithologies!$B$2:$B$5657,0),8)</f>
        <v>Bedrock</v>
      </c>
      <c r="J1982" s="27" t="str" cm="1">
        <f t="array" ref="J1982">INDEX(Lithologies!$A$2:$M$5657,MATCH(G1982,Lithologies!$A$2:$A$5657&amp;" "&amp;Lithologies!$B$2:$B$5657,0),9)</f>
        <v>Bedrock</v>
      </c>
      <c r="K1982" s="1"/>
    </row>
    <row r="1983" spans="7:11" x14ac:dyDescent="0.25">
      <c r="G1983" t="str">
        <v>Shale &amp; Sandstone W/Limestone</v>
      </c>
      <c r="H1983" s="22" t="str" cm="1">
        <f t="array" ref="H1983">INDEX(Lithologies!$A$2:$M$5657,MATCH(G1983,Lithologies!$A$2:$A$5657&amp;" "&amp;Lithologies!$B$2:$B$5657,0),7)</f>
        <v>CHECK</v>
      </c>
      <c r="I1983" s="23" t="str" cm="1">
        <f t="array" ref="I1983">INDEX(Lithologies!$A$2:$M$5657,MATCH(G1983,Lithologies!$A$2:$A$5657&amp;" "&amp;Lithologies!$B$2:$B$5657,0),8)</f>
        <v>Bedrock</v>
      </c>
      <c r="J1983" s="27" t="str" cm="1">
        <f t="array" ref="J1983">INDEX(Lithologies!$A$2:$M$5657,MATCH(G1983,Lithologies!$A$2:$A$5657&amp;" "&amp;Lithologies!$B$2:$B$5657,0),9)</f>
        <v>Bedrock</v>
      </c>
      <c r="K1983" s="1"/>
    </row>
    <row r="1984" spans="7:11" x14ac:dyDescent="0.25">
      <c r="G1984" t="str">
        <v>Shale &amp; Sandstone W/Pyrite</v>
      </c>
      <c r="H1984" s="22" t="str" cm="1">
        <f t="array" ref="H1984">INDEX(Lithologies!$A$2:$M$5657,MATCH(G1984,Lithologies!$A$2:$A$5657&amp;" "&amp;Lithologies!$B$2:$B$5657,0),7)</f>
        <v>CHECK</v>
      </c>
      <c r="I1984" s="23" t="str" cm="1">
        <f t="array" ref="I1984">INDEX(Lithologies!$A$2:$M$5657,MATCH(G1984,Lithologies!$A$2:$A$5657&amp;" "&amp;Lithologies!$B$2:$B$5657,0),8)</f>
        <v>Bedrock</v>
      </c>
      <c r="J1984" s="27" t="str" cm="1">
        <f t="array" ref="J1984">INDEX(Lithologies!$A$2:$M$5657,MATCH(G1984,Lithologies!$A$2:$A$5657&amp;" "&amp;Lithologies!$B$2:$B$5657,0),9)</f>
        <v>Bedrock</v>
      </c>
      <c r="K1984" s="1"/>
    </row>
    <row r="1985" spans="7:11" x14ac:dyDescent="0.25">
      <c r="G1985" t="str">
        <v>Shale &amp; Sandstone W/Sand</v>
      </c>
      <c r="H1985" s="22" t="str" cm="1">
        <f t="array" ref="H1985">INDEX(Lithologies!$A$2:$M$5657,MATCH(G1985,Lithologies!$A$2:$A$5657&amp;" "&amp;Lithologies!$B$2:$B$5657,0),7)</f>
        <v>CHECK</v>
      </c>
      <c r="I1985" s="23" t="str" cm="1">
        <f t="array" ref="I1985">INDEX(Lithologies!$A$2:$M$5657,MATCH(G1985,Lithologies!$A$2:$A$5657&amp;" "&amp;Lithologies!$B$2:$B$5657,0),8)</f>
        <v>Bedrock</v>
      </c>
      <c r="J1985" s="27" t="str" cm="1">
        <f t="array" ref="J1985">INDEX(Lithologies!$A$2:$M$5657,MATCH(G1985,Lithologies!$A$2:$A$5657&amp;" "&amp;Lithologies!$B$2:$B$5657,0),9)</f>
        <v>Bedrock</v>
      </c>
      <c r="K1985" s="1"/>
    </row>
    <row r="1986" spans="7:11" x14ac:dyDescent="0.25">
      <c r="G1986" t="str">
        <v>Shale &amp; Sandstone W/Sandstone</v>
      </c>
      <c r="H1986" s="22" t="str" cm="1">
        <f t="array" ref="H1986">INDEX(Lithologies!$A$2:$M$5657,MATCH(G1986,Lithologies!$A$2:$A$5657&amp;" "&amp;Lithologies!$B$2:$B$5657,0),7)</f>
        <v>CHECK</v>
      </c>
      <c r="I1986" s="23" t="str" cm="1">
        <f t="array" ref="I1986">INDEX(Lithologies!$A$2:$M$5657,MATCH(G1986,Lithologies!$A$2:$A$5657&amp;" "&amp;Lithologies!$B$2:$B$5657,0),8)</f>
        <v>Bedrock</v>
      </c>
      <c r="J1986" s="27" t="str" cm="1">
        <f t="array" ref="J1986">INDEX(Lithologies!$A$2:$M$5657,MATCH(G1986,Lithologies!$A$2:$A$5657&amp;" "&amp;Lithologies!$B$2:$B$5657,0),9)</f>
        <v>Bedrock</v>
      </c>
      <c r="K1986" s="1"/>
    </row>
    <row r="1987" spans="7:11" x14ac:dyDescent="0.25">
      <c r="G1987" t="str">
        <v>Shale &amp; Sandstone W/Shale</v>
      </c>
      <c r="H1987" s="22" t="str" cm="1">
        <f t="array" ref="H1987">INDEX(Lithologies!$A$2:$M$5657,MATCH(G1987,Lithologies!$A$2:$A$5657&amp;" "&amp;Lithologies!$B$2:$B$5657,0),7)</f>
        <v>CHECK</v>
      </c>
      <c r="I1987" s="23" t="str" cm="1">
        <f t="array" ref="I1987">INDEX(Lithologies!$A$2:$M$5657,MATCH(G1987,Lithologies!$A$2:$A$5657&amp;" "&amp;Lithologies!$B$2:$B$5657,0),8)</f>
        <v>Bedrock</v>
      </c>
      <c r="J1987" s="27" t="str" cm="1">
        <f t="array" ref="J1987">INDEX(Lithologies!$A$2:$M$5657,MATCH(G1987,Lithologies!$A$2:$A$5657&amp;" "&amp;Lithologies!$B$2:$B$5657,0),9)</f>
        <v>Bedrock</v>
      </c>
      <c r="K1987" s="1"/>
    </row>
    <row r="1988" spans="7:11" x14ac:dyDescent="0.25">
      <c r="G1988" t="str">
        <v>Shale &amp; Sandstone W/Silt</v>
      </c>
      <c r="H1988" s="22" t="str" cm="1">
        <f t="array" ref="H1988">INDEX(Lithologies!$A$2:$M$5657,MATCH(G1988,Lithologies!$A$2:$A$5657&amp;" "&amp;Lithologies!$B$2:$B$5657,0),7)</f>
        <v>CHECK</v>
      </c>
      <c r="I1988" s="23" t="str" cm="1">
        <f t="array" ref="I1988">INDEX(Lithologies!$A$2:$M$5657,MATCH(G1988,Lithologies!$A$2:$A$5657&amp;" "&amp;Lithologies!$B$2:$B$5657,0),8)</f>
        <v>Bedrock</v>
      </c>
      <c r="J1988" s="27" t="str" cm="1">
        <f t="array" ref="J1988">INDEX(Lithologies!$A$2:$M$5657,MATCH(G1988,Lithologies!$A$2:$A$5657&amp;" "&amp;Lithologies!$B$2:$B$5657,0),9)</f>
        <v>Bedrock</v>
      </c>
      <c r="K1988" s="1"/>
    </row>
    <row r="1989" spans="7:11" x14ac:dyDescent="0.25">
      <c r="G1989" t="str">
        <v>Shale &amp; Sandstone W/Stones</v>
      </c>
      <c r="H1989" s="22" t="str" cm="1">
        <f t="array" ref="H1989">INDEX(Lithologies!$A$2:$M$5657,MATCH(G1989,Lithologies!$A$2:$A$5657&amp;" "&amp;Lithologies!$B$2:$B$5657,0),7)</f>
        <v>CHECK</v>
      </c>
      <c r="I1989" s="23" t="str" cm="1">
        <f t="array" ref="I1989">INDEX(Lithologies!$A$2:$M$5657,MATCH(G1989,Lithologies!$A$2:$A$5657&amp;" "&amp;Lithologies!$B$2:$B$5657,0),8)</f>
        <v>Bedrock</v>
      </c>
      <c r="J1989" s="27" t="str" cm="1">
        <f t="array" ref="J1989">INDEX(Lithologies!$A$2:$M$5657,MATCH(G1989,Lithologies!$A$2:$A$5657&amp;" "&amp;Lithologies!$B$2:$B$5657,0),9)</f>
        <v>Bedrock</v>
      </c>
      <c r="K1989" s="1"/>
    </row>
    <row r="1990" spans="7:11" x14ac:dyDescent="0.25">
      <c r="G1990" t="str">
        <v>Shale &amp; Sandstone Water Bearing</v>
      </c>
      <c r="H1990" s="22" t="str" cm="1">
        <f t="array" ref="H1990">INDEX(Lithologies!$A$2:$M$5657,MATCH(G1990,Lithologies!$A$2:$A$5657&amp;" "&amp;Lithologies!$B$2:$B$5657,0),7)</f>
        <v>CHECK</v>
      </c>
      <c r="I1990" s="23" t="str" cm="1">
        <f t="array" ref="I1990">INDEX(Lithologies!$A$2:$M$5657,MATCH(G1990,Lithologies!$A$2:$A$5657&amp;" "&amp;Lithologies!$B$2:$B$5657,0),8)</f>
        <v>Bedrock</v>
      </c>
      <c r="J1990" s="27" t="str" cm="1">
        <f t="array" ref="J1990">INDEX(Lithologies!$A$2:$M$5657,MATCH(G1990,Lithologies!$A$2:$A$5657&amp;" "&amp;Lithologies!$B$2:$B$5657,0),9)</f>
        <v>Bedrock</v>
      </c>
      <c r="K1990" s="1"/>
    </row>
    <row r="1991" spans="7:11" x14ac:dyDescent="0.25">
      <c r="G1991" t="str">
        <v>Shale &amp; Sandstone Weathered</v>
      </c>
      <c r="H1991" s="22" t="str" cm="1">
        <f t="array" ref="H1991">INDEX(Lithologies!$A$2:$M$5657,MATCH(G1991,Lithologies!$A$2:$A$5657&amp;" "&amp;Lithologies!$B$2:$B$5657,0),7)</f>
        <v>CHECK</v>
      </c>
      <c r="I1991" s="23" t="str" cm="1">
        <f t="array" ref="I1991">INDEX(Lithologies!$A$2:$M$5657,MATCH(G1991,Lithologies!$A$2:$A$5657&amp;" "&amp;Lithologies!$B$2:$B$5657,0),8)</f>
        <v>Bedrock</v>
      </c>
      <c r="J1991" s="27" t="str" cm="1">
        <f t="array" ref="J1991">INDEX(Lithologies!$A$2:$M$5657,MATCH(G1991,Lithologies!$A$2:$A$5657&amp;" "&amp;Lithologies!$B$2:$B$5657,0),9)</f>
        <v>Bedrock</v>
      </c>
      <c r="K1991" s="1"/>
    </row>
    <row r="1992" spans="7:11" x14ac:dyDescent="0.25">
      <c r="G1992" t="str">
        <v>Shale &amp; Sandstone Wet/Moist</v>
      </c>
      <c r="H1992" s="22" t="str" cm="1">
        <f t="array" ref="H1992">INDEX(Lithologies!$A$2:$M$5657,MATCH(G1992,Lithologies!$A$2:$A$5657&amp;" "&amp;Lithologies!$B$2:$B$5657,0),7)</f>
        <v>CHECK</v>
      </c>
      <c r="I1992" s="23" t="str" cm="1">
        <f t="array" ref="I1992">INDEX(Lithologies!$A$2:$M$5657,MATCH(G1992,Lithologies!$A$2:$A$5657&amp;" "&amp;Lithologies!$B$2:$B$5657,0),8)</f>
        <v>Bedrock</v>
      </c>
      <c r="J1992" s="27" t="str" cm="1">
        <f t="array" ref="J1992">INDEX(Lithologies!$A$2:$M$5657,MATCH(G1992,Lithologies!$A$2:$A$5657&amp;" "&amp;Lithologies!$B$2:$B$5657,0),9)</f>
        <v>Bedrock</v>
      </c>
      <c r="K1992" s="1"/>
    </row>
    <row r="1993" spans="7:11" x14ac:dyDescent="0.25">
      <c r="G1993" t="str">
        <v xml:space="preserve">Shale Sandstone Limestone </v>
      </c>
      <c r="H1993" s="22" t="str" cm="1">
        <f t="array" ref="H1993">INDEX(Lithologies!$A$2:$M$5657,MATCH(G1993,Lithologies!$A$2:$A$5657&amp;" "&amp;Lithologies!$B$2:$B$5657,0),7)</f>
        <v>CHECK</v>
      </c>
      <c r="I1993" s="23" t="str" cm="1">
        <f t="array" ref="I1993">INDEX(Lithologies!$A$2:$M$5657,MATCH(G1993,Lithologies!$A$2:$A$5657&amp;" "&amp;Lithologies!$B$2:$B$5657,0),8)</f>
        <v>Bedrock</v>
      </c>
      <c r="J1993" s="27" t="str" cm="1">
        <f t="array" ref="J1993">INDEX(Lithologies!$A$2:$M$5657,MATCH(G1993,Lithologies!$A$2:$A$5657&amp;" "&amp;Lithologies!$B$2:$B$5657,0),9)</f>
        <v>Bedrock</v>
      </c>
      <c r="K1993" s="1"/>
    </row>
    <row r="1994" spans="7:11" x14ac:dyDescent="0.25">
      <c r="G1994" t="str">
        <v>Shale Sandstone Limestone Broken</v>
      </c>
      <c r="H1994" s="22" t="str" cm="1">
        <f t="array" ref="H1994">INDEX(Lithologies!$A$2:$M$5657,MATCH(G1994,Lithologies!$A$2:$A$5657&amp;" "&amp;Lithologies!$B$2:$B$5657,0),7)</f>
        <v>CHECK</v>
      </c>
      <c r="I1994" s="23" t="str" cm="1">
        <f t="array" ref="I1994">INDEX(Lithologies!$A$2:$M$5657,MATCH(G1994,Lithologies!$A$2:$A$5657&amp;" "&amp;Lithologies!$B$2:$B$5657,0),8)</f>
        <v>Bedrock</v>
      </c>
      <c r="J1994" s="27" t="str" cm="1">
        <f t="array" ref="J1994">INDEX(Lithologies!$A$2:$M$5657,MATCH(G1994,Lithologies!$A$2:$A$5657&amp;" "&amp;Lithologies!$B$2:$B$5657,0),9)</f>
        <v>Bedrock</v>
      </c>
      <c r="K1994" s="1"/>
    </row>
    <row r="1995" spans="7:11" x14ac:dyDescent="0.25">
      <c r="G1995" t="str">
        <v>Shale Sandstone Limestone Cemented</v>
      </c>
      <c r="H1995" s="22" t="str" cm="1">
        <f t="array" ref="H1995">INDEX(Lithologies!$A$2:$M$5657,MATCH(G1995,Lithologies!$A$2:$A$5657&amp;" "&amp;Lithologies!$B$2:$B$5657,0),7)</f>
        <v>CHECK</v>
      </c>
      <c r="I1995" s="23" t="str" cm="1">
        <f t="array" ref="I1995">INDEX(Lithologies!$A$2:$M$5657,MATCH(G1995,Lithologies!$A$2:$A$5657&amp;" "&amp;Lithologies!$B$2:$B$5657,0),8)</f>
        <v>Bedrock</v>
      </c>
      <c r="J1995" s="27" t="str" cm="1">
        <f t="array" ref="J1995">INDEX(Lithologies!$A$2:$M$5657,MATCH(G1995,Lithologies!$A$2:$A$5657&amp;" "&amp;Lithologies!$B$2:$B$5657,0),9)</f>
        <v>Bedrock</v>
      </c>
      <c r="K1995" s="1"/>
    </row>
    <row r="1996" spans="7:11" x14ac:dyDescent="0.25">
      <c r="G1996" t="str">
        <v>Shale Sandstone Limestone Dry</v>
      </c>
      <c r="H1996" s="22" t="str" cm="1">
        <f t="array" ref="H1996">INDEX(Lithologies!$A$2:$M$5657,MATCH(G1996,Lithologies!$A$2:$A$5657&amp;" "&amp;Lithologies!$B$2:$B$5657,0),7)</f>
        <v>CHECK</v>
      </c>
      <c r="I1996" s="23" t="str" cm="1">
        <f t="array" ref="I1996">INDEX(Lithologies!$A$2:$M$5657,MATCH(G1996,Lithologies!$A$2:$A$5657&amp;" "&amp;Lithologies!$B$2:$B$5657,0),8)</f>
        <v>Bedrock</v>
      </c>
      <c r="J1996" s="27" t="str" cm="1">
        <f t="array" ref="J1996">INDEX(Lithologies!$A$2:$M$5657,MATCH(G1996,Lithologies!$A$2:$A$5657&amp;" "&amp;Lithologies!$B$2:$B$5657,0),9)</f>
        <v>Bedrock</v>
      </c>
      <c r="K1996" s="1"/>
    </row>
    <row r="1997" spans="7:11" x14ac:dyDescent="0.25">
      <c r="G1997" t="str">
        <v>Shale Sandstone Limestone Fill</v>
      </c>
      <c r="H1997" s="22" t="str" cm="1">
        <f t="array" ref="H1997">INDEX(Lithologies!$A$2:$M$5657,MATCH(G1997,Lithologies!$A$2:$A$5657&amp;" "&amp;Lithologies!$B$2:$B$5657,0),7)</f>
        <v>CHECK</v>
      </c>
      <c r="I1997" s="23" t="str" cm="1">
        <f t="array" ref="I1997">INDEX(Lithologies!$A$2:$M$5657,MATCH(G1997,Lithologies!$A$2:$A$5657&amp;" "&amp;Lithologies!$B$2:$B$5657,0),8)</f>
        <v>Bedrock</v>
      </c>
      <c r="J1997" s="27" t="str" cm="1">
        <f t="array" ref="J1997">INDEX(Lithologies!$A$2:$M$5657,MATCH(G1997,Lithologies!$A$2:$A$5657&amp;" "&amp;Lithologies!$B$2:$B$5657,0),9)</f>
        <v>Bedrock</v>
      </c>
      <c r="K1997" s="1"/>
    </row>
    <row r="1998" spans="7:11" x14ac:dyDescent="0.25">
      <c r="G1998" t="str">
        <v>Shale Sandstone Limestone Fine</v>
      </c>
      <c r="H1998" s="22" t="str" cm="1">
        <f t="array" ref="H1998">INDEX(Lithologies!$A$2:$M$5657,MATCH(G1998,Lithologies!$A$2:$A$5657&amp;" "&amp;Lithologies!$B$2:$B$5657,0),7)</f>
        <v>CHECK</v>
      </c>
      <c r="I1998" s="23" t="str" cm="1">
        <f t="array" ref="I1998">INDEX(Lithologies!$A$2:$M$5657,MATCH(G1998,Lithologies!$A$2:$A$5657&amp;" "&amp;Lithologies!$B$2:$B$5657,0),8)</f>
        <v>Bedrock</v>
      </c>
      <c r="J1998" s="27" t="str" cm="1">
        <f t="array" ref="J1998">INDEX(Lithologies!$A$2:$M$5657,MATCH(G1998,Lithologies!$A$2:$A$5657&amp;" "&amp;Lithologies!$B$2:$B$5657,0),9)</f>
        <v>Bedrock</v>
      </c>
      <c r="K1998" s="1"/>
    </row>
    <row r="1999" spans="7:11" x14ac:dyDescent="0.25">
      <c r="G1999" t="str">
        <v>Shale Sandstone Limestone Fractured</v>
      </c>
      <c r="H1999" s="22" t="str" cm="1">
        <f t="array" ref="H1999">INDEX(Lithologies!$A$2:$M$5657,MATCH(G1999,Lithologies!$A$2:$A$5657&amp;" "&amp;Lithologies!$B$2:$B$5657,0),7)</f>
        <v>CHECK</v>
      </c>
      <c r="I1999" s="23" t="str" cm="1">
        <f t="array" ref="I1999">INDEX(Lithologies!$A$2:$M$5657,MATCH(G1999,Lithologies!$A$2:$A$5657&amp;" "&amp;Lithologies!$B$2:$B$5657,0),8)</f>
        <v>Bedrock</v>
      </c>
      <c r="J1999" s="27" t="str" cm="1">
        <f t="array" ref="J1999">INDEX(Lithologies!$A$2:$M$5657,MATCH(G1999,Lithologies!$A$2:$A$5657&amp;" "&amp;Lithologies!$B$2:$B$5657,0),9)</f>
        <v>Bedrock</v>
      </c>
      <c r="K1999" s="1"/>
    </row>
    <row r="2000" spans="7:11" x14ac:dyDescent="0.25">
      <c r="G2000" t="str">
        <v>Shale Sandstone Limestone Hard</v>
      </c>
      <c r="H2000" s="22" t="str" cm="1">
        <f t="array" ref="H2000">INDEX(Lithologies!$A$2:$M$5657,MATCH(G2000,Lithologies!$A$2:$A$5657&amp;" "&amp;Lithologies!$B$2:$B$5657,0),7)</f>
        <v>CHECK</v>
      </c>
      <c r="I2000" s="23" t="str" cm="1">
        <f t="array" ref="I2000">INDEX(Lithologies!$A$2:$M$5657,MATCH(G2000,Lithologies!$A$2:$A$5657&amp;" "&amp;Lithologies!$B$2:$B$5657,0),8)</f>
        <v>Bedrock</v>
      </c>
      <c r="J2000" s="27" t="str" cm="1">
        <f t="array" ref="J2000">INDEX(Lithologies!$A$2:$M$5657,MATCH(G2000,Lithologies!$A$2:$A$5657&amp;" "&amp;Lithologies!$B$2:$B$5657,0),9)</f>
        <v>Bedrock</v>
      </c>
      <c r="K2000" s="1"/>
    </row>
    <row r="2001" spans="7:11" x14ac:dyDescent="0.25">
      <c r="G2001" t="str">
        <v>Shale Sandstone Limestone Layered</v>
      </c>
      <c r="H2001" s="22" t="str" cm="1">
        <f t="array" ref="H2001">INDEX(Lithologies!$A$2:$M$5657,MATCH(G2001,Lithologies!$A$2:$A$5657&amp;" "&amp;Lithologies!$B$2:$B$5657,0),7)</f>
        <v>CHECK</v>
      </c>
      <c r="I2001" s="23" t="str" cm="1">
        <f t="array" ref="I2001">INDEX(Lithologies!$A$2:$M$5657,MATCH(G2001,Lithologies!$A$2:$A$5657&amp;" "&amp;Lithologies!$B$2:$B$5657,0),8)</f>
        <v>Bedrock</v>
      </c>
      <c r="J2001" s="27" t="str" cm="1">
        <f t="array" ref="J2001">INDEX(Lithologies!$A$2:$M$5657,MATCH(G2001,Lithologies!$A$2:$A$5657&amp;" "&amp;Lithologies!$B$2:$B$5657,0),9)</f>
        <v>Bedrock</v>
      </c>
      <c r="K2001" s="1"/>
    </row>
    <row r="2002" spans="7:11" x14ac:dyDescent="0.25">
      <c r="G2002" t="str">
        <v>Shale Sandstone Limestone Medium</v>
      </c>
      <c r="H2002" s="22" t="str" cm="1">
        <f t="array" ref="H2002">INDEX(Lithologies!$A$2:$M$5657,MATCH(G2002,Lithologies!$A$2:$A$5657&amp;" "&amp;Lithologies!$B$2:$B$5657,0),7)</f>
        <v>CHECK</v>
      </c>
      <c r="I2002" s="23" t="str" cm="1">
        <f t="array" ref="I2002">INDEX(Lithologies!$A$2:$M$5657,MATCH(G2002,Lithologies!$A$2:$A$5657&amp;" "&amp;Lithologies!$B$2:$B$5657,0),8)</f>
        <v>Bedrock</v>
      </c>
      <c r="J2002" s="27" t="str" cm="1">
        <f t="array" ref="J2002">INDEX(Lithologies!$A$2:$M$5657,MATCH(G2002,Lithologies!$A$2:$A$5657&amp;" "&amp;Lithologies!$B$2:$B$5657,0),9)</f>
        <v>Bedrock</v>
      </c>
      <c r="K2002" s="1"/>
    </row>
    <row r="2003" spans="7:11" x14ac:dyDescent="0.25">
      <c r="G2003" t="str">
        <v>Shale Sandstone Limestone Porous</v>
      </c>
      <c r="H2003" s="22" t="str" cm="1">
        <f t="array" ref="H2003">INDEX(Lithologies!$A$2:$M$5657,MATCH(G2003,Lithologies!$A$2:$A$5657&amp;" "&amp;Lithologies!$B$2:$B$5657,0),7)</f>
        <v>CHECK</v>
      </c>
      <c r="I2003" s="23" t="str" cm="1">
        <f t="array" ref="I2003">INDEX(Lithologies!$A$2:$M$5657,MATCH(G2003,Lithologies!$A$2:$A$5657&amp;" "&amp;Lithologies!$B$2:$B$5657,0),8)</f>
        <v>Bedrock</v>
      </c>
      <c r="J2003" s="27" t="str" cm="1">
        <f t="array" ref="J2003">INDEX(Lithologies!$A$2:$M$5657,MATCH(G2003,Lithologies!$A$2:$A$5657&amp;" "&amp;Lithologies!$B$2:$B$5657,0),9)</f>
        <v>Bedrock</v>
      </c>
      <c r="K2003" s="1"/>
    </row>
    <row r="2004" spans="7:11" x14ac:dyDescent="0.25">
      <c r="G2004" t="str">
        <v>Shale Sandstone Limestone Sandy</v>
      </c>
      <c r="H2004" s="22" t="str" cm="1">
        <f t="array" ref="H2004">INDEX(Lithologies!$A$2:$M$5657,MATCH(G2004,Lithologies!$A$2:$A$5657&amp;" "&amp;Lithologies!$B$2:$B$5657,0),7)</f>
        <v>CHECK</v>
      </c>
      <c r="I2004" s="23" t="str" cm="1">
        <f t="array" ref="I2004">INDEX(Lithologies!$A$2:$M$5657,MATCH(G2004,Lithologies!$A$2:$A$5657&amp;" "&amp;Lithologies!$B$2:$B$5657,0),8)</f>
        <v>Bedrock</v>
      </c>
      <c r="J2004" s="27" t="str" cm="1">
        <f t="array" ref="J2004">INDEX(Lithologies!$A$2:$M$5657,MATCH(G2004,Lithologies!$A$2:$A$5657&amp;" "&amp;Lithologies!$B$2:$B$5657,0),9)</f>
        <v>Bedrock</v>
      </c>
      <c r="K2004" s="1"/>
    </row>
    <row r="2005" spans="7:11" x14ac:dyDescent="0.25">
      <c r="G2005" t="str">
        <v>Shale Sandstone Limestone Silty</v>
      </c>
      <c r="H2005" s="22" t="str" cm="1">
        <f t="array" ref="H2005">INDEX(Lithologies!$A$2:$M$5657,MATCH(G2005,Lithologies!$A$2:$A$5657&amp;" "&amp;Lithologies!$B$2:$B$5657,0),7)</f>
        <v>CHECK</v>
      </c>
      <c r="I2005" s="23" t="str" cm="1">
        <f t="array" ref="I2005">INDEX(Lithologies!$A$2:$M$5657,MATCH(G2005,Lithologies!$A$2:$A$5657&amp;" "&amp;Lithologies!$B$2:$B$5657,0),8)</f>
        <v>Bedrock</v>
      </c>
      <c r="J2005" s="27" t="str" cm="1">
        <f t="array" ref="J2005">INDEX(Lithologies!$A$2:$M$5657,MATCH(G2005,Lithologies!$A$2:$A$5657&amp;" "&amp;Lithologies!$B$2:$B$5657,0),9)</f>
        <v>Bedrock</v>
      </c>
      <c r="K2005" s="1"/>
    </row>
    <row r="2006" spans="7:11" x14ac:dyDescent="0.25">
      <c r="G2006" t="str">
        <v>Shale Sandstone Limestone Soft</v>
      </c>
      <c r="H2006" s="22" t="str" cm="1">
        <f t="array" ref="H2006">INDEX(Lithologies!$A$2:$M$5657,MATCH(G2006,Lithologies!$A$2:$A$5657&amp;" "&amp;Lithologies!$B$2:$B$5657,0),7)</f>
        <v>CHECK</v>
      </c>
      <c r="I2006" s="23" t="str" cm="1">
        <f t="array" ref="I2006">INDEX(Lithologies!$A$2:$M$5657,MATCH(G2006,Lithologies!$A$2:$A$5657&amp;" "&amp;Lithologies!$B$2:$B$5657,0),8)</f>
        <v>Bedrock</v>
      </c>
      <c r="J2006" s="27" t="str" cm="1">
        <f t="array" ref="J2006">INDEX(Lithologies!$A$2:$M$5657,MATCH(G2006,Lithologies!$A$2:$A$5657&amp;" "&amp;Lithologies!$B$2:$B$5657,0),9)</f>
        <v>Bedrock</v>
      </c>
      <c r="K2006" s="1"/>
    </row>
    <row r="2007" spans="7:11" x14ac:dyDescent="0.25">
      <c r="G2007" t="str">
        <v>Shale Sandstone Limestone Stringers</v>
      </c>
      <c r="H2007" s="22" t="str" cm="1">
        <f t="array" ref="H2007">INDEX(Lithologies!$A$2:$M$5657,MATCH(G2007,Lithologies!$A$2:$A$5657&amp;" "&amp;Lithologies!$B$2:$B$5657,0),7)</f>
        <v>CHECK</v>
      </c>
      <c r="I2007" s="23" t="str" cm="1">
        <f t="array" ref="I2007">INDEX(Lithologies!$A$2:$M$5657,MATCH(G2007,Lithologies!$A$2:$A$5657&amp;" "&amp;Lithologies!$B$2:$B$5657,0),8)</f>
        <v>Bedrock</v>
      </c>
      <c r="J2007" s="27" t="str" cm="1">
        <f t="array" ref="J2007">INDEX(Lithologies!$A$2:$M$5657,MATCH(G2007,Lithologies!$A$2:$A$5657&amp;" "&amp;Lithologies!$B$2:$B$5657,0),9)</f>
        <v>Bedrock</v>
      </c>
      <c r="K2007" s="1"/>
    </row>
    <row r="2008" spans="7:11" x14ac:dyDescent="0.25">
      <c r="G2008" t="str">
        <v>Shale Sandstone Limestone Strips</v>
      </c>
      <c r="H2008" s="22" t="str" cm="1">
        <f t="array" ref="H2008">INDEX(Lithologies!$A$2:$M$5657,MATCH(G2008,Lithologies!$A$2:$A$5657&amp;" "&amp;Lithologies!$B$2:$B$5657,0),7)</f>
        <v>CHECK</v>
      </c>
      <c r="I2008" s="23" t="str" cm="1">
        <f t="array" ref="I2008">INDEX(Lithologies!$A$2:$M$5657,MATCH(G2008,Lithologies!$A$2:$A$5657&amp;" "&amp;Lithologies!$B$2:$B$5657,0),8)</f>
        <v>Bedrock</v>
      </c>
      <c r="J2008" s="27" t="str" cm="1">
        <f t="array" ref="J2008">INDEX(Lithologies!$A$2:$M$5657,MATCH(G2008,Lithologies!$A$2:$A$5657&amp;" "&amp;Lithologies!$B$2:$B$5657,0),9)</f>
        <v>Bedrock</v>
      </c>
      <c r="K2008" s="1"/>
    </row>
    <row r="2009" spans="7:11" x14ac:dyDescent="0.25">
      <c r="G2009" t="str">
        <v>Shale Sandstone Limestone W/Clay</v>
      </c>
      <c r="H2009" s="22" t="str" cm="1">
        <f t="array" ref="H2009">INDEX(Lithologies!$A$2:$M$5657,MATCH(G2009,Lithologies!$A$2:$A$5657&amp;" "&amp;Lithologies!$B$2:$B$5657,0),7)</f>
        <v>CHECK</v>
      </c>
      <c r="I2009" s="23" t="str" cm="1">
        <f t="array" ref="I2009">INDEX(Lithologies!$A$2:$M$5657,MATCH(G2009,Lithologies!$A$2:$A$5657&amp;" "&amp;Lithologies!$B$2:$B$5657,0),8)</f>
        <v>Bedrock</v>
      </c>
      <c r="J2009" s="27" t="str" cm="1">
        <f t="array" ref="J2009">INDEX(Lithologies!$A$2:$M$5657,MATCH(G2009,Lithologies!$A$2:$A$5657&amp;" "&amp;Lithologies!$B$2:$B$5657,0),9)</f>
        <v>Bedrock</v>
      </c>
      <c r="K2009" s="1"/>
    </row>
    <row r="2010" spans="7:11" x14ac:dyDescent="0.25">
      <c r="G2010" t="str">
        <v>Shale Sandstone Limestone W/Gravel</v>
      </c>
      <c r="H2010" s="22" t="str" cm="1">
        <f t="array" ref="H2010">INDEX(Lithologies!$A$2:$M$5657,MATCH(G2010,Lithologies!$A$2:$A$5657&amp;" "&amp;Lithologies!$B$2:$B$5657,0),7)</f>
        <v>CHECK</v>
      </c>
      <c r="I2010" s="23" t="str" cm="1">
        <f t="array" ref="I2010">INDEX(Lithologies!$A$2:$M$5657,MATCH(G2010,Lithologies!$A$2:$A$5657&amp;" "&amp;Lithologies!$B$2:$B$5657,0),8)</f>
        <v>Bedrock</v>
      </c>
      <c r="J2010" s="27" t="str" cm="1">
        <f t="array" ref="J2010">INDEX(Lithologies!$A$2:$M$5657,MATCH(G2010,Lithologies!$A$2:$A$5657&amp;" "&amp;Lithologies!$B$2:$B$5657,0),9)</f>
        <v>Bedrock</v>
      </c>
      <c r="K2010" s="1"/>
    </row>
    <row r="2011" spans="7:11" x14ac:dyDescent="0.25">
      <c r="G2011" t="str">
        <v>Shale Sandstone Limestone W/Gypsum</v>
      </c>
      <c r="H2011" s="22" t="str" cm="1">
        <f t="array" ref="H2011">INDEX(Lithologies!$A$2:$M$5657,MATCH(G2011,Lithologies!$A$2:$A$5657&amp;" "&amp;Lithologies!$B$2:$B$5657,0),7)</f>
        <v>CHECK</v>
      </c>
      <c r="I2011" s="23" t="str" cm="1">
        <f t="array" ref="I2011">INDEX(Lithologies!$A$2:$M$5657,MATCH(G2011,Lithologies!$A$2:$A$5657&amp;" "&amp;Lithologies!$B$2:$B$5657,0),8)</f>
        <v>Bedrock</v>
      </c>
      <c r="J2011" s="27" t="str" cm="1">
        <f t="array" ref="J2011">INDEX(Lithologies!$A$2:$M$5657,MATCH(G2011,Lithologies!$A$2:$A$5657&amp;" "&amp;Lithologies!$B$2:$B$5657,0),9)</f>
        <v>Bedrock</v>
      </c>
      <c r="K2011" s="1"/>
    </row>
    <row r="2012" spans="7:11" x14ac:dyDescent="0.25">
      <c r="G2012" t="str">
        <v>Shale Sandstone Limestone W/Limestone</v>
      </c>
      <c r="H2012" s="22" t="str" cm="1">
        <f t="array" ref="H2012">INDEX(Lithologies!$A$2:$M$5657,MATCH(G2012,Lithologies!$A$2:$A$5657&amp;" "&amp;Lithologies!$B$2:$B$5657,0),7)</f>
        <v>CHECK</v>
      </c>
      <c r="I2012" s="23" t="str" cm="1">
        <f t="array" ref="I2012">INDEX(Lithologies!$A$2:$M$5657,MATCH(G2012,Lithologies!$A$2:$A$5657&amp;" "&amp;Lithologies!$B$2:$B$5657,0),8)</f>
        <v>Bedrock</v>
      </c>
      <c r="J2012" s="27" t="str" cm="1">
        <f t="array" ref="J2012">INDEX(Lithologies!$A$2:$M$5657,MATCH(G2012,Lithologies!$A$2:$A$5657&amp;" "&amp;Lithologies!$B$2:$B$5657,0),9)</f>
        <v>Bedrock</v>
      </c>
      <c r="K2012" s="1"/>
    </row>
    <row r="2013" spans="7:11" x14ac:dyDescent="0.25">
      <c r="G2013" t="str">
        <v>Shale Sandstone Limestone W/Pyrite</v>
      </c>
      <c r="H2013" s="22" t="str" cm="1">
        <f t="array" ref="H2013">INDEX(Lithologies!$A$2:$M$5657,MATCH(G2013,Lithologies!$A$2:$A$5657&amp;" "&amp;Lithologies!$B$2:$B$5657,0),7)</f>
        <v>CHECK</v>
      </c>
      <c r="I2013" s="23" t="str" cm="1">
        <f t="array" ref="I2013">INDEX(Lithologies!$A$2:$M$5657,MATCH(G2013,Lithologies!$A$2:$A$5657&amp;" "&amp;Lithologies!$B$2:$B$5657,0),8)</f>
        <v>Bedrock</v>
      </c>
      <c r="J2013" s="27" t="str" cm="1">
        <f t="array" ref="J2013">INDEX(Lithologies!$A$2:$M$5657,MATCH(G2013,Lithologies!$A$2:$A$5657&amp;" "&amp;Lithologies!$B$2:$B$5657,0),9)</f>
        <v>Bedrock</v>
      </c>
      <c r="K2013" s="1"/>
    </row>
    <row r="2014" spans="7:11" x14ac:dyDescent="0.25">
      <c r="G2014" t="str">
        <v>Shale Sandstone Limestone W/Sand</v>
      </c>
      <c r="H2014" s="22" t="str" cm="1">
        <f t="array" ref="H2014">INDEX(Lithologies!$A$2:$M$5657,MATCH(G2014,Lithologies!$A$2:$A$5657&amp;" "&amp;Lithologies!$B$2:$B$5657,0),7)</f>
        <v>CHECK</v>
      </c>
      <c r="I2014" s="23" t="str" cm="1">
        <f t="array" ref="I2014">INDEX(Lithologies!$A$2:$M$5657,MATCH(G2014,Lithologies!$A$2:$A$5657&amp;" "&amp;Lithologies!$B$2:$B$5657,0),8)</f>
        <v>Bedrock</v>
      </c>
      <c r="J2014" s="27" t="str" cm="1">
        <f t="array" ref="J2014">INDEX(Lithologies!$A$2:$M$5657,MATCH(G2014,Lithologies!$A$2:$A$5657&amp;" "&amp;Lithologies!$B$2:$B$5657,0),9)</f>
        <v>Bedrock</v>
      </c>
      <c r="K2014" s="1"/>
    </row>
    <row r="2015" spans="7:11" x14ac:dyDescent="0.25">
      <c r="G2015" t="str">
        <v>Shale Sandstone Limestone W/Sandstone</v>
      </c>
      <c r="H2015" s="22" t="str" cm="1">
        <f t="array" ref="H2015">INDEX(Lithologies!$A$2:$M$5657,MATCH(G2015,Lithologies!$A$2:$A$5657&amp;" "&amp;Lithologies!$B$2:$B$5657,0),7)</f>
        <v>CHECK</v>
      </c>
      <c r="I2015" s="23" t="str" cm="1">
        <f t="array" ref="I2015">INDEX(Lithologies!$A$2:$M$5657,MATCH(G2015,Lithologies!$A$2:$A$5657&amp;" "&amp;Lithologies!$B$2:$B$5657,0),8)</f>
        <v>Bedrock</v>
      </c>
      <c r="J2015" s="27" t="str" cm="1">
        <f t="array" ref="J2015">INDEX(Lithologies!$A$2:$M$5657,MATCH(G2015,Lithologies!$A$2:$A$5657&amp;" "&amp;Lithologies!$B$2:$B$5657,0),9)</f>
        <v>Bedrock</v>
      </c>
      <c r="K2015" s="1"/>
    </row>
    <row r="2016" spans="7:11" x14ac:dyDescent="0.25">
      <c r="G2016" t="str">
        <v>Shale Sandstone Limestone W/Stones</v>
      </c>
      <c r="H2016" s="22" t="str" cm="1">
        <f t="array" ref="H2016">INDEX(Lithologies!$A$2:$M$5657,MATCH(G2016,Lithologies!$A$2:$A$5657&amp;" "&amp;Lithologies!$B$2:$B$5657,0),7)</f>
        <v>CHECK</v>
      </c>
      <c r="I2016" s="23" t="str" cm="1">
        <f t="array" ref="I2016">INDEX(Lithologies!$A$2:$M$5657,MATCH(G2016,Lithologies!$A$2:$A$5657&amp;" "&amp;Lithologies!$B$2:$B$5657,0),8)</f>
        <v>Bedrock</v>
      </c>
      <c r="J2016" s="27" t="str" cm="1">
        <f t="array" ref="J2016">INDEX(Lithologies!$A$2:$M$5657,MATCH(G2016,Lithologies!$A$2:$A$5657&amp;" "&amp;Lithologies!$B$2:$B$5657,0),9)</f>
        <v>Bedrock</v>
      </c>
      <c r="K2016" s="1"/>
    </row>
    <row r="2017" spans="7:11" x14ac:dyDescent="0.25">
      <c r="G2017" t="str">
        <v>Shale Sandstone Limestone Water Bearing</v>
      </c>
      <c r="H2017" s="22" t="str" cm="1">
        <f t="array" ref="H2017">INDEX(Lithologies!$A$2:$M$5657,MATCH(G2017,Lithologies!$A$2:$A$5657&amp;" "&amp;Lithologies!$B$2:$B$5657,0),7)</f>
        <v>CHECK</v>
      </c>
      <c r="I2017" s="23" t="str" cm="1">
        <f t="array" ref="I2017">INDEX(Lithologies!$A$2:$M$5657,MATCH(G2017,Lithologies!$A$2:$A$5657&amp;" "&amp;Lithologies!$B$2:$B$5657,0),8)</f>
        <v>Bedrock</v>
      </c>
      <c r="J2017" s="27" t="str" cm="1">
        <f t="array" ref="J2017">INDEX(Lithologies!$A$2:$M$5657,MATCH(G2017,Lithologies!$A$2:$A$5657&amp;" "&amp;Lithologies!$B$2:$B$5657,0),9)</f>
        <v>Bedrock</v>
      </c>
      <c r="K2017" s="1"/>
    </row>
    <row r="2018" spans="7:11" x14ac:dyDescent="0.25">
      <c r="G2018" t="str">
        <v>Silt Clayey</v>
      </c>
      <c r="H2018" s="22" t="str" cm="1">
        <f t="array" ref="H2018">INDEX(Lithologies!$A$2:$M$5657,MATCH(G2018,Lithologies!$A$2:$A$5657&amp;" "&amp;Lithologies!$B$2:$B$5657,0),7)</f>
        <v>CHECK</v>
      </c>
      <c r="I2018" s="23" t="str" cm="1">
        <f t="array" ref="I2018">INDEX(Lithologies!$A$2:$M$5657,MATCH(G2018,Lithologies!$A$2:$A$5657&amp;" "&amp;Lithologies!$B$2:$B$5657,0),8)</f>
        <v>Clay</v>
      </c>
      <c r="J2018" s="27" t="str" cm="1">
        <f t="array" ref="J2018">INDEX(Lithologies!$A$2:$M$5657,MATCH(G2018,Lithologies!$A$2:$A$5657&amp;" "&amp;Lithologies!$B$2:$B$5657,0),9)</f>
        <v>Clay</v>
      </c>
      <c r="K2018" s="1"/>
    </row>
    <row r="2019" spans="7:11" x14ac:dyDescent="0.25">
      <c r="G2019" t="str">
        <v>Silt Coarse</v>
      </c>
      <c r="H2019" s="22" t="str" cm="1">
        <f t="array" ref="H2019">INDEX(Lithologies!$A$2:$M$5657,MATCH(G2019,Lithologies!$A$2:$A$5657&amp;" "&amp;Lithologies!$B$2:$B$5657,0),7)</f>
        <v>CHECK</v>
      </c>
      <c r="I2019" s="23" t="str" cm="1">
        <f t="array" ref="I2019">INDEX(Lithologies!$A$2:$M$5657,MATCH(G2019,Lithologies!$A$2:$A$5657&amp;" "&amp;Lithologies!$B$2:$B$5657,0),8)</f>
        <v>Sand</v>
      </c>
      <c r="J2019" s="27" t="str" cm="1">
        <f t="array" ref="J2019">INDEX(Lithologies!$A$2:$M$5657,MATCH(G2019,Lithologies!$A$2:$A$5657&amp;" "&amp;Lithologies!$B$2:$B$5657,0),9)</f>
        <v>Sand</v>
      </c>
      <c r="K2019" s="1"/>
    </row>
    <row r="2020" spans="7:11" x14ac:dyDescent="0.25">
      <c r="G2020" t="str">
        <v>Silt Dense</v>
      </c>
      <c r="H2020" s="22" t="str" cm="1">
        <f t="array" ref="H2020">INDEX(Lithologies!$A$2:$M$5657,MATCH(G2020,Lithologies!$A$2:$A$5657&amp;" "&amp;Lithologies!$B$2:$B$5657,0),7)</f>
        <v>CHECK</v>
      </c>
      <c r="I2020" s="23" t="str" cm="1">
        <f t="array" ref="I2020">INDEX(Lithologies!$A$2:$M$5657,MATCH(G2020,Lithologies!$A$2:$A$5657&amp;" "&amp;Lithologies!$B$2:$B$5657,0),8)</f>
        <v>Sand Fine</v>
      </c>
      <c r="J2020" s="27" t="str" cm="1">
        <f t="array" ref="J2020">INDEX(Lithologies!$A$2:$M$5657,MATCH(G2020,Lithologies!$A$2:$A$5657&amp;" "&amp;Lithologies!$B$2:$B$5657,0),9)</f>
        <v>Sand Fine</v>
      </c>
      <c r="K2020" s="1"/>
    </row>
    <row r="2021" spans="7:11" x14ac:dyDescent="0.25">
      <c r="G2021" t="str">
        <v>Silt Dry</v>
      </c>
      <c r="H2021" s="22" t="str" cm="1">
        <f t="array" ref="H2021">INDEX(Lithologies!$A$2:$M$5657,MATCH(G2021,Lithologies!$A$2:$A$5657&amp;" "&amp;Lithologies!$B$2:$B$5657,0),7)</f>
        <v>CHECK</v>
      </c>
      <c r="I2021" s="23" t="str" cm="1">
        <f t="array" ref="I2021">INDEX(Lithologies!$A$2:$M$5657,MATCH(G2021,Lithologies!$A$2:$A$5657&amp;" "&amp;Lithologies!$B$2:$B$5657,0),8)</f>
        <v>Sand Fine</v>
      </c>
      <c r="J2021" s="27" t="str" cm="1">
        <f t="array" ref="J2021">INDEX(Lithologies!$A$2:$M$5657,MATCH(G2021,Lithologies!$A$2:$A$5657&amp;" "&amp;Lithologies!$B$2:$B$5657,0),9)</f>
        <v>Sand Fine</v>
      </c>
      <c r="K2021" s="1"/>
    </row>
    <row r="2022" spans="7:11" x14ac:dyDescent="0.25">
      <c r="G2022" t="str">
        <v>Silt Fine</v>
      </c>
      <c r="H2022" s="22" t="str" cm="1">
        <f t="array" ref="H2022">INDEX(Lithologies!$A$2:$M$5657,MATCH(G2022,Lithologies!$A$2:$A$5657&amp;" "&amp;Lithologies!$B$2:$B$5657,0),7)</f>
        <v>CHECK</v>
      </c>
      <c r="I2022" s="23" t="str" cm="1">
        <f t="array" ref="I2022">INDEX(Lithologies!$A$2:$M$5657,MATCH(G2022,Lithologies!$A$2:$A$5657&amp;" "&amp;Lithologies!$B$2:$B$5657,0),8)</f>
        <v>Sand Fine</v>
      </c>
      <c r="J2022" s="27" t="str" cm="1">
        <f t="array" ref="J2022">INDEX(Lithologies!$A$2:$M$5657,MATCH(G2022,Lithologies!$A$2:$A$5657&amp;" "&amp;Lithologies!$B$2:$B$5657,0),9)</f>
        <v>Sand Fine</v>
      </c>
      <c r="K2022" s="1"/>
    </row>
    <row r="2023" spans="7:11" x14ac:dyDescent="0.25">
      <c r="G2023" t="str">
        <v>Silt Fine To Coarse</v>
      </c>
      <c r="H2023" s="22" t="str" cm="1">
        <f t="array" ref="H2023">INDEX(Lithologies!$A$2:$M$5657,MATCH(G2023,Lithologies!$A$2:$A$5657&amp;" "&amp;Lithologies!$B$2:$B$5657,0),7)</f>
        <v>CHECK</v>
      </c>
      <c r="I2023" s="23" t="str" cm="1">
        <f t="array" ref="I2023">INDEX(Lithologies!$A$2:$M$5657,MATCH(G2023,Lithologies!$A$2:$A$5657&amp;" "&amp;Lithologies!$B$2:$B$5657,0),8)</f>
        <v>Sand</v>
      </c>
      <c r="J2023" s="27" t="str" cm="1">
        <f t="array" ref="J2023">INDEX(Lithologies!$A$2:$M$5657,MATCH(G2023,Lithologies!$A$2:$A$5657&amp;" "&amp;Lithologies!$B$2:$B$5657,0),9)</f>
        <v>Sand</v>
      </c>
      <c r="K2023" s="1"/>
    </row>
    <row r="2024" spans="7:11" x14ac:dyDescent="0.25">
      <c r="G2024" t="str">
        <v>Silt Fine To Medium</v>
      </c>
      <c r="H2024" s="22" t="str" cm="1">
        <f t="array" ref="H2024">INDEX(Lithologies!$A$2:$M$5657,MATCH(G2024,Lithologies!$A$2:$A$5657&amp;" "&amp;Lithologies!$B$2:$B$5657,0),7)</f>
        <v>CHECK</v>
      </c>
      <c r="I2024" s="23" t="str" cm="1">
        <f t="array" ref="I2024">INDEX(Lithologies!$A$2:$M$5657,MATCH(G2024,Lithologies!$A$2:$A$5657&amp;" "&amp;Lithologies!$B$2:$B$5657,0),8)</f>
        <v>Sand</v>
      </c>
      <c r="J2024" s="27" t="str" cm="1">
        <f t="array" ref="J2024">INDEX(Lithologies!$A$2:$M$5657,MATCH(G2024,Lithologies!$A$2:$A$5657&amp;" "&amp;Lithologies!$B$2:$B$5657,0),9)</f>
        <v>Sand</v>
      </c>
      <c r="K2024" s="1"/>
    </row>
    <row r="2025" spans="7:11" x14ac:dyDescent="0.25">
      <c r="G2025" t="str">
        <v>Silt Gravely</v>
      </c>
      <c r="H2025" s="22" t="str" cm="1">
        <f t="array" ref="H2025">INDEX(Lithologies!$A$2:$M$5657,MATCH(G2025,Lithologies!$A$2:$A$5657&amp;" "&amp;Lithologies!$B$2:$B$5657,0),7)</f>
        <v>CHECK</v>
      </c>
      <c r="I2025" s="23" t="str" cm="1">
        <f t="array" ref="I2025">INDEX(Lithologies!$A$2:$M$5657,MATCH(G2025,Lithologies!$A$2:$A$5657&amp;" "&amp;Lithologies!$B$2:$B$5657,0),8)</f>
        <v>Diamicton</v>
      </c>
      <c r="J2025" s="27" t="str" cm="1">
        <f t="array" ref="J2025">INDEX(Lithologies!$A$2:$M$5657,MATCH(G2025,Lithologies!$A$2:$A$5657&amp;" "&amp;Lithologies!$B$2:$B$5657,0),9)</f>
        <v>Diamicton</v>
      </c>
      <c r="K2025" s="1"/>
    </row>
    <row r="2026" spans="7:11" x14ac:dyDescent="0.25">
      <c r="G2026" t="str">
        <v>Silt Hard</v>
      </c>
      <c r="H2026" s="22" t="str" cm="1">
        <f t="array" ref="H2026">INDEX(Lithologies!$A$2:$M$5657,MATCH(G2026,Lithologies!$A$2:$A$5657&amp;" "&amp;Lithologies!$B$2:$B$5657,0),7)</f>
        <v>CHECK</v>
      </c>
      <c r="I2026" s="23" t="str" cm="1">
        <f t="array" ref="I2026">INDEX(Lithologies!$A$2:$M$5657,MATCH(G2026,Lithologies!$A$2:$A$5657&amp;" "&amp;Lithologies!$B$2:$B$5657,0),8)</f>
        <v>Sand Fine</v>
      </c>
      <c r="J2026" s="27" t="str" cm="1">
        <f t="array" ref="J2026">INDEX(Lithologies!$A$2:$M$5657,MATCH(G2026,Lithologies!$A$2:$A$5657&amp;" "&amp;Lithologies!$B$2:$B$5657,0),9)</f>
        <v>Sand Fine</v>
      </c>
      <c r="K2026" s="1"/>
    </row>
    <row r="2027" spans="7:11" x14ac:dyDescent="0.25">
      <c r="G2027" t="str">
        <v>Silt Heaving/Quick</v>
      </c>
      <c r="H2027" s="22" t="str" cm="1">
        <f t="array" ref="H2027">INDEX(Lithologies!$A$2:$M$5657,MATCH(G2027,Lithologies!$A$2:$A$5657&amp;" "&amp;Lithologies!$B$2:$B$5657,0),7)</f>
        <v>CHECK</v>
      </c>
      <c r="I2027" s="23" t="str" cm="1">
        <f t="array" ref="I2027">INDEX(Lithologies!$A$2:$M$5657,MATCH(G2027,Lithologies!$A$2:$A$5657&amp;" "&amp;Lithologies!$B$2:$B$5657,0),8)</f>
        <v>Sand Fine</v>
      </c>
      <c r="J2027" s="27" t="str" cm="1">
        <f t="array" ref="J2027">INDEX(Lithologies!$A$2:$M$5657,MATCH(G2027,Lithologies!$A$2:$A$5657&amp;" "&amp;Lithologies!$B$2:$B$5657,0),9)</f>
        <v>Sand Fine</v>
      </c>
      <c r="K2027" s="1"/>
    </row>
    <row r="2028" spans="7:11" x14ac:dyDescent="0.25">
      <c r="G2028" t="str">
        <v>Silt Layered</v>
      </c>
      <c r="H2028" s="22" t="str" cm="1">
        <f t="array" ref="H2028">INDEX(Lithologies!$A$2:$M$5657,MATCH(G2028,Lithologies!$A$2:$A$5657&amp;" "&amp;Lithologies!$B$2:$B$5657,0),7)</f>
        <v>CHECK</v>
      </c>
      <c r="I2028" s="23" t="str" cm="1">
        <f t="array" ref="I2028">INDEX(Lithologies!$A$2:$M$5657,MATCH(G2028,Lithologies!$A$2:$A$5657&amp;" "&amp;Lithologies!$B$2:$B$5657,0),8)</f>
        <v>Sand Fine</v>
      </c>
      <c r="J2028" s="27" t="str" cm="1">
        <f t="array" ref="J2028">INDEX(Lithologies!$A$2:$M$5657,MATCH(G2028,Lithologies!$A$2:$A$5657&amp;" "&amp;Lithologies!$B$2:$B$5657,0),9)</f>
        <v>Sand Fine</v>
      </c>
      <c r="K2028" s="1"/>
    </row>
    <row r="2029" spans="7:11" x14ac:dyDescent="0.25">
      <c r="G2029" t="str">
        <v>Silt Medium</v>
      </c>
      <c r="H2029" s="22" t="str" cm="1">
        <f t="array" ref="H2029">INDEX(Lithologies!$A$2:$M$5657,MATCH(G2029,Lithologies!$A$2:$A$5657&amp;" "&amp;Lithologies!$B$2:$B$5657,0),7)</f>
        <v>CHECK</v>
      </c>
      <c r="I2029" s="23" t="str" cm="1">
        <f t="array" ref="I2029">INDEX(Lithologies!$A$2:$M$5657,MATCH(G2029,Lithologies!$A$2:$A$5657&amp;" "&amp;Lithologies!$B$2:$B$5657,0),8)</f>
        <v>Sand</v>
      </c>
      <c r="J2029" s="27" t="str" cm="1">
        <f t="array" ref="J2029">INDEX(Lithologies!$A$2:$M$5657,MATCH(G2029,Lithologies!$A$2:$A$5657&amp;" "&amp;Lithologies!$B$2:$B$5657,0),9)</f>
        <v>Sand Fine</v>
      </c>
      <c r="K2029" s="1"/>
    </row>
    <row r="2030" spans="7:11" x14ac:dyDescent="0.25">
      <c r="G2030" t="str">
        <v>Silt Organic</v>
      </c>
      <c r="H2030" s="22" t="str" cm="1">
        <f t="array" ref="H2030">INDEX(Lithologies!$A$2:$M$5657,MATCH(G2030,Lithologies!$A$2:$A$5657&amp;" "&amp;Lithologies!$B$2:$B$5657,0),7)</f>
        <v>CHECK</v>
      </c>
      <c r="I2030" s="23" t="str" cm="1">
        <f t="array" ref="I2030">INDEX(Lithologies!$A$2:$M$5657,MATCH(G2030,Lithologies!$A$2:$A$5657&amp;" "&amp;Lithologies!$B$2:$B$5657,0),8)</f>
        <v>Clay</v>
      </c>
      <c r="J2030" s="27" t="str" cm="1">
        <f t="array" ref="J2030">INDEX(Lithologies!$A$2:$M$5657,MATCH(G2030,Lithologies!$A$2:$A$5657&amp;" "&amp;Lithologies!$B$2:$B$5657,0),9)</f>
        <v>Sand Fine</v>
      </c>
      <c r="K2030" s="1"/>
    </row>
    <row r="2031" spans="7:11" x14ac:dyDescent="0.25">
      <c r="G2031" t="str">
        <v>Silt Sandy</v>
      </c>
      <c r="H2031" s="22" t="str" cm="1">
        <f t="array" ref="H2031">INDEX(Lithologies!$A$2:$M$5657,MATCH(G2031,Lithologies!$A$2:$A$5657&amp;" "&amp;Lithologies!$B$2:$B$5657,0),7)</f>
        <v>CHECK</v>
      </c>
      <c r="I2031" s="23" t="str" cm="1">
        <f t="array" ref="I2031">INDEX(Lithologies!$A$2:$M$5657,MATCH(G2031,Lithologies!$A$2:$A$5657&amp;" "&amp;Lithologies!$B$2:$B$5657,0),8)</f>
        <v>Sand Fine</v>
      </c>
      <c r="J2031" s="27" t="str" cm="1">
        <f t="array" ref="J2031">INDEX(Lithologies!$A$2:$M$5657,MATCH(G2031,Lithologies!$A$2:$A$5657&amp;" "&amp;Lithologies!$B$2:$B$5657,0),9)</f>
        <v>Sand Fine</v>
      </c>
      <c r="K2031" s="1"/>
    </row>
    <row r="2032" spans="7:11" x14ac:dyDescent="0.25">
      <c r="G2032" t="str">
        <v>Silt Silty</v>
      </c>
      <c r="H2032" s="22" t="str" cm="1">
        <f t="array" ref="H2032">INDEX(Lithologies!$A$2:$M$5657,MATCH(G2032,Lithologies!$A$2:$A$5657&amp;" "&amp;Lithologies!$B$2:$B$5657,0),7)</f>
        <v>CHECK</v>
      </c>
      <c r="I2032" s="23" t="str" cm="1">
        <f t="array" ref="I2032">INDEX(Lithologies!$A$2:$M$5657,MATCH(G2032,Lithologies!$A$2:$A$5657&amp;" "&amp;Lithologies!$B$2:$B$5657,0),8)</f>
        <v>Sand Fine</v>
      </c>
      <c r="J2032" s="27" t="str" cm="1">
        <f t="array" ref="J2032">INDEX(Lithologies!$A$2:$M$5657,MATCH(G2032,Lithologies!$A$2:$A$5657&amp;" "&amp;Lithologies!$B$2:$B$5657,0),9)</f>
        <v>Sand Fine</v>
      </c>
      <c r="K2032" s="1"/>
    </row>
    <row r="2033" spans="7:11" x14ac:dyDescent="0.25">
      <c r="G2033" t="str">
        <v>Silt Soft</v>
      </c>
      <c r="H2033" s="22" t="str" cm="1">
        <f t="array" ref="H2033">INDEX(Lithologies!$A$2:$M$5657,MATCH(G2033,Lithologies!$A$2:$A$5657&amp;" "&amp;Lithologies!$B$2:$B$5657,0),7)</f>
        <v>CHECK</v>
      </c>
      <c r="I2033" s="23" t="str" cm="1">
        <f t="array" ref="I2033">INDEX(Lithologies!$A$2:$M$5657,MATCH(G2033,Lithologies!$A$2:$A$5657&amp;" "&amp;Lithologies!$B$2:$B$5657,0),8)</f>
        <v>Sand Fine</v>
      </c>
      <c r="J2033" s="27" t="str" cm="1">
        <f t="array" ref="J2033">INDEX(Lithologies!$A$2:$M$5657,MATCH(G2033,Lithologies!$A$2:$A$5657&amp;" "&amp;Lithologies!$B$2:$B$5657,0),9)</f>
        <v>Sand Fine</v>
      </c>
      <c r="K2033" s="1"/>
    </row>
    <row r="2034" spans="7:11" x14ac:dyDescent="0.25">
      <c r="G2034" t="str">
        <v>Silt Stoney</v>
      </c>
      <c r="H2034" s="22" t="str" cm="1">
        <f t="array" ref="H2034">INDEX(Lithologies!$A$2:$M$5657,MATCH(G2034,Lithologies!$A$2:$A$5657&amp;" "&amp;Lithologies!$B$2:$B$5657,0),7)</f>
        <v>CHECK</v>
      </c>
      <c r="I2034" s="23" t="str" cm="1">
        <f t="array" ref="I2034">INDEX(Lithologies!$A$2:$M$5657,MATCH(G2034,Lithologies!$A$2:$A$5657&amp;" "&amp;Lithologies!$B$2:$B$5657,0),8)</f>
        <v>Diamicton</v>
      </c>
      <c r="J2034" s="27" t="str" cm="1">
        <f t="array" ref="J2034">INDEX(Lithologies!$A$2:$M$5657,MATCH(G2034,Lithologies!$A$2:$A$5657&amp;" "&amp;Lithologies!$B$2:$B$5657,0),9)</f>
        <v>Diamicton</v>
      </c>
      <c r="K2034" s="1"/>
    </row>
    <row r="2035" spans="7:11" x14ac:dyDescent="0.25">
      <c r="G2035" t="str">
        <v>Silt Stringers</v>
      </c>
      <c r="H2035" s="22" t="str" cm="1">
        <f t="array" ref="H2035">INDEX(Lithologies!$A$2:$M$5657,MATCH(G2035,Lithologies!$A$2:$A$5657&amp;" "&amp;Lithologies!$B$2:$B$5657,0),7)</f>
        <v>CHECK</v>
      </c>
      <c r="I2035" s="23" t="str" cm="1">
        <f t="array" ref="I2035">INDEX(Lithologies!$A$2:$M$5657,MATCH(G2035,Lithologies!$A$2:$A$5657&amp;" "&amp;Lithologies!$B$2:$B$5657,0),8)</f>
        <v>Sand Fine</v>
      </c>
      <c r="J2035" s="27" t="str" cm="1">
        <f t="array" ref="J2035">INDEX(Lithologies!$A$2:$M$5657,MATCH(G2035,Lithologies!$A$2:$A$5657&amp;" "&amp;Lithologies!$B$2:$B$5657,0),9)</f>
        <v>Sand Fine</v>
      </c>
      <c r="K2035" s="1"/>
    </row>
    <row r="2036" spans="7:11" x14ac:dyDescent="0.25">
      <c r="G2036" t="str">
        <v>Silt Very Fine</v>
      </c>
      <c r="H2036" s="22" t="str" cm="1">
        <f t="array" ref="H2036">INDEX(Lithologies!$A$2:$M$5657,MATCH(G2036,Lithologies!$A$2:$A$5657&amp;" "&amp;Lithologies!$B$2:$B$5657,0),7)</f>
        <v>CHECK</v>
      </c>
      <c r="I2036" s="23" t="str" cm="1">
        <f t="array" ref="I2036">INDEX(Lithologies!$A$2:$M$5657,MATCH(G2036,Lithologies!$A$2:$A$5657&amp;" "&amp;Lithologies!$B$2:$B$5657,0),8)</f>
        <v>Sand Fine</v>
      </c>
      <c r="J2036" s="27" t="str" cm="1">
        <f t="array" ref="J2036">INDEX(Lithologies!$A$2:$M$5657,MATCH(G2036,Lithologies!$A$2:$A$5657&amp;" "&amp;Lithologies!$B$2:$B$5657,0),9)</f>
        <v>Sand Fine</v>
      </c>
      <c r="K2036" s="1"/>
    </row>
    <row r="2037" spans="7:11" x14ac:dyDescent="0.25">
      <c r="G2037" t="str">
        <v>Silt W/Boulders</v>
      </c>
      <c r="H2037" s="22" t="str" cm="1">
        <f t="array" ref="H2037">INDEX(Lithologies!$A$2:$M$5657,MATCH(G2037,Lithologies!$A$2:$A$5657&amp;" "&amp;Lithologies!$B$2:$B$5657,0),7)</f>
        <v>CHECK</v>
      </c>
      <c r="I2037" s="23" t="str" cm="1">
        <f t="array" ref="I2037">INDEX(Lithologies!$A$2:$M$5657,MATCH(G2037,Lithologies!$A$2:$A$5657&amp;" "&amp;Lithologies!$B$2:$B$5657,0),8)</f>
        <v>Diamicton</v>
      </c>
      <c r="J2037" s="27" t="str" cm="1">
        <f t="array" ref="J2037">INDEX(Lithologies!$A$2:$M$5657,MATCH(G2037,Lithologies!$A$2:$A$5657&amp;" "&amp;Lithologies!$B$2:$B$5657,0),9)</f>
        <v>Diamicton</v>
      </c>
      <c r="K2037" s="1"/>
    </row>
    <row r="2038" spans="7:11" x14ac:dyDescent="0.25">
      <c r="G2038" t="str">
        <v>Silt W/Clay</v>
      </c>
      <c r="H2038" s="22" t="str" cm="1">
        <f t="array" ref="H2038">INDEX(Lithologies!$A$2:$M$5657,MATCH(G2038,Lithologies!$A$2:$A$5657&amp;" "&amp;Lithologies!$B$2:$B$5657,0),7)</f>
        <v>CHECK</v>
      </c>
      <c r="I2038" s="23" t="str" cm="1">
        <f t="array" ref="I2038">INDEX(Lithologies!$A$2:$M$5657,MATCH(G2038,Lithologies!$A$2:$A$5657&amp;" "&amp;Lithologies!$B$2:$B$5657,0),8)</f>
        <v>Clay</v>
      </c>
      <c r="J2038" s="27" t="str" cm="1">
        <f t="array" ref="J2038">INDEX(Lithologies!$A$2:$M$5657,MATCH(G2038,Lithologies!$A$2:$A$5657&amp;" "&amp;Lithologies!$B$2:$B$5657,0),9)</f>
        <v>Clay</v>
      </c>
      <c r="K2038" s="1"/>
    </row>
    <row r="2039" spans="7:11" x14ac:dyDescent="0.25">
      <c r="G2039" t="str">
        <v>Silt W/Coal</v>
      </c>
      <c r="H2039" s="22" t="str" cm="1">
        <f t="array" ref="H2039">INDEX(Lithologies!$A$2:$M$5657,MATCH(G2039,Lithologies!$A$2:$A$5657&amp;" "&amp;Lithologies!$B$2:$B$5657,0),7)</f>
        <v>CHECK</v>
      </c>
      <c r="I2039" s="23" t="str" cm="1">
        <f t="array" ref="I2039">INDEX(Lithologies!$A$2:$M$5657,MATCH(G2039,Lithologies!$A$2:$A$5657&amp;" "&amp;Lithologies!$B$2:$B$5657,0),8)</f>
        <v>Diamicton</v>
      </c>
      <c r="J2039" s="27" t="str" cm="1">
        <f t="array" ref="J2039">INDEX(Lithologies!$A$2:$M$5657,MATCH(G2039,Lithologies!$A$2:$A$5657&amp;" "&amp;Lithologies!$B$2:$B$5657,0),9)</f>
        <v>Diamicton</v>
      </c>
      <c r="K2039" s="1"/>
    </row>
    <row r="2040" spans="7:11" x14ac:dyDescent="0.25">
      <c r="G2040" t="str">
        <v>Silt W/Cobbles</v>
      </c>
      <c r="H2040" s="22" t="str" cm="1">
        <f t="array" ref="H2040">INDEX(Lithologies!$A$2:$M$5657,MATCH(G2040,Lithologies!$A$2:$A$5657&amp;" "&amp;Lithologies!$B$2:$B$5657,0),7)</f>
        <v>CHECK</v>
      </c>
      <c r="I2040" s="23" t="str" cm="1">
        <f t="array" ref="I2040">INDEX(Lithologies!$A$2:$M$5657,MATCH(G2040,Lithologies!$A$2:$A$5657&amp;" "&amp;Lithologies!$B$2:$B$5657,0),8)</f>
        <v>Diamicton</v>
      </c>
      <c r="J2040" s="27" t="str" cm="1">
        <f t="array" ref="J2040">INDEX(Lithologies!$A$2:$M$5657,MATCH(G2040,Lithologies!$A$2:$A$5657&amp;" "&amp;Lithologies!$B$2:$B$5657,0),9)</f>
        <v>Diamicton</v>
      </c>
      <c r="K2040" s="1"/>
    </row>
    <row r="2041" spans="7:11" x14ac:dyDescent="0.25">
      <c r="G2041" t="str">
        <v>Silt W/Gravel</v>
      </c>
      <c r="H2041" s="22" t="str" cm="1">
        <f t="array" ref="H2041">INDEX(Lithologies!$A$2:$M$5657,MATCH(G2041,Lithologies!$A$2:$A$5657&amp;" "&amp;Lithologies!$B$2:$B$5657,0),7)</f>
        <v>CHECK</v>
      </c>
      <c r="I2041" s="23" t="str" cm="1">
        <f t="array" ref="I2041">INDEX(Lithologies!$A$2:$M$5657,MATCH(G2041,Lithologies!$A$2:$A$5657&amp;" "&amp;Lithologies!$B$2:$B$5657,0),8)</f>
        <v>Diamicton</v>
      </c>
      <c r="J2041" s="27" t="str" cm="1">
        <f t="array" ref="J2041">INDEX(Lithologies!$A$2:$M$5657,MATCH(G2041,Lithologies!$A$2:$A$5657&amp;" "&amp;Lithologies!$B$2:$B$5657,0),9)</f>
        <v>Diamicton</v>
      </c>
      <c r="K2041" s="1"/>
    </row>
    <row r="2042" spans="7:11" x14ac:dyDescent="0.25">
      <c r="G2042" t="str">
        <v>Silt W/Sand</v>
      </c>
      <c r="H2042" s="22" t="str" cm="1">
        <f t="array" ref="H2042">INDEX(Lithologies!$A$2:$M$5657,MATCH(G2042,Lithologies!$A$2:$A$5657&amp;" "&amp;Lithologies!$B$2:$B$5657,0),7)</f>
        <v>CHECK</v>
      </c>
      <c r="I2042" s="23" t="str" cm="1">
        <f t="array" ref="I2042">INDEX(Lithologies!$A$2:$M$5657,MATCH(G2042,Lithologies!$A$2:$A$5657&amp;" "&amp;Lithologies!$B$2:$B$5657,0),8)</f>
        <v>Sand Fine</v>
      </c>
      <c r="J2042" s="27" t="str" cm="1">
        <f t="array" ref="J2042">INDEX(Lithologies!$A$2:$M$5657,MATCH(G2042,Lithologies!$A$2:$A$5657&amp;" "&amp;Lithologies!$B$2:$B$5657,0),9)</f>
        <v>Sand Fine</v>
      </c>
      <c r="K2042" s="1"/>
    </row>
    <row r="2043" spans="7:11" x14ac:dyDescent="0.25">
      <c r="G2043" t="str">
        <v>Silt W/Sandstone</v>
      </c>
      <c r="H2043" s="22" t="str" cm="1">
        <f t="array" ref="H2043">INDEX(Lithologies!$A$2:$M$5657,MATCH(G2043,Lithologies!$A$2:$A$5657&amp;" "&amp;Lithologies!$B$2:$B$5657,0),7)</f>
        <v>CHECK</v>
      </c>
      <c r="I2043" s="23" t="str" cm="1">
        <f t="array" ref="I2043">INDEX(Lithologies!$A$2:$M$5657,MATCH(G2043,Lithologies!$A$2:$A$5657&amp;" "&amp;Lithologies!$B$2:$B$5657,0),8)</f>
        <v>Diamicton</v>
      </c>
      <c r="J2043" s="27" t="str" cm="1">
        <f t="array" ref="J2043">INDEX(Lithologies!$A$2:$M$5657,MATCH(G2043,Lithologies!$A$2:$A$5657&amp;" "&amp;Lithologies!$B$2:$B$5657,0),9)</f>
        <v>Diamicton</v>
      </c>
      <c r="K2043" s="1"/>
    </row>
    <row r="2044" spans="7:11" x14ac:dyDescent="0.25">
      <c r="G2044" t="str">
        <v>Silt W/Shale</v>
      </c>
      <c r="H2044" s="22" t="str" cm="1">
        <f t="array" ref="H2044">INDEX(Lithologies!$A$2:$M$5657,MATCH(G2044,Lithologies!$A$2:$A$5657&amp;" "&amp;Lithologies!$B$2:$B$5657,0),7)</f>
        <v>CHECK</v>
      </c>
      <c r="I2044" s="23" t="str" cm="1">
        <f t="array" ref="I2044">INDEX(Lithologies!$A$2:$M$5657,MATCH(G2044,Lithologies!$A$2:$A$5657&amp;" "&amp;Lithologies!$B$2:$B$5657,0),8)</f>
        <v>Diamicton</v>
      </c>
      <c r="J2044" s="27" t="str" cm="1">
        <f t="array" ref="J2044">INDEX(Lithologies!$A$2:$M$5657,MATCH(G2044,Lithologies!$A$2:$A$5657&amp;" "&amp;Lithologies!$B$2:$B$5657,0),9)</f>
        <v>Diamicton</v>
      </c>
      <c r="K2044" s="1"/>
    </row>
    <row r="2045" spans="7:11" x14ac:dyDescent="0.25">
      <c r="G2045" t="str">
        <v>Silt W/Stones</v>
      </c>
      <c r="H2045" s="22" t="str" cm="1">
        <f t="array" ref="H2045">INDEX(Lithologies!$A$2:$M$5657,MATCH(G2045,Lithologies!$A$2:$A$5657&amp;" "&amp;Lithologies!$B$2:$B$5657,0),7)</f>
        <v>CHECK</v>
      </c>
      <c r="I2045" s="23" t="str" cm="1">
        <f t="array" ref="I2045">INDEX(Lithologies!$A$2:$M$5657,MATCH(G2045,Lithologies!$A$2:$A$5657&amp;" "&amp;Lithologies!$B$2:$B$5657,0),8)</f>
        <v>Diamicton</v>
      </c>
      <c r="J2045" s="27" t="str" cm="1">
        <f t="array" ref="J2045">INDEX(Lithologies!$A$2:$M$5657,MATCH(G2045,Lithologies!$A$2:$A$5657&amp;" "&amp;Lithologies!$B$2:$B$5657,0),9)</f>
        <v>Diamicton</v>
      </c>
      <c r="K2045" s="1"/>
    </row>
    <row r="2046" spans="7:11" x14ac:dyDescent="0.25">
      <c r="G2046" t="str">
        <v>Silt Water Bearing</v>
      </c>
      <c r="H2046" s="22" t="str" cm="1">
        <f t="array" ref="H2046">INDEX(Lithologies!$A$2:$M$5657,MATCH(G2046,Lithologies!$A$2:$A$5657&amp;" "&amp;Lithologies!$B$2:$B$5657,0),7)</f>
        <v>CHECK</v>
      </c>
      <c r="I2046" s="23" t="str" cm="1">
        <f t="array" ref="I2046">INDEX(Lithologies!$A$2:$M$5657,MATCH(G2046,Lithologies!$A$2:$A$5657&amp;" "&amp;Lithologies!$B$2:$B$5657,0),8)</f>
        <v>Sand Fine</v>
      </c>
      <c r="J2046" s="27" t="str" cm="1">
        <f t="array" ref="J2046">INDEX(Lithologies!$A$2:$M$5657,MATCH(G2046,Lithologies!$A$2:$A$5657&amp;" "&amp;Lithologies!$B$2:$B$5657,0),9)</f>
        <v>Sand Fine</v>
      </c>
      <c r="K2046" s="1"/>
    </row>
    <row r="2047" spans="7:11" x14ac:dyDescent="0.25">
      <c r="G2047" t="str">
        <v>Silt Wet/Moist</v>
      </c>
      <c r="H2047" s="22" t="str" cm="1">
        <f t="array" ref="H2047">INDEX(Lithologies!$A$2:$M$5657,MATCH(G2047,Lithologies!$A$2:$A$5657&amp;" "&amp;Lithologies!$B$2:$B$5657,0),7)</f>
        <v>CHECK</v>
      </c>
      <c r="I2047" s="23" t="str" cm="1">
        <f t="array" ref="I2047">INDEX(Lithologies!$A$2:$M$5657,MATCH(G2047,Lithologies!$A$2:$A$5657&amp;" "&amp;Lithologies!$B$2:$B$5657,0),8)</f>
        <v>Sand Fine</v>
      </c>
      <c r="J2047" s="27" t="str" cm="1">
        <f t="array" ref="J2047">INDEX(Lithologies!$A$2:$M$5657,MATCH(G2047,Lithologies!$A$2:$A$5657&amp;" "&amp;Lithologies!$B$2:$B$5657,0),9)</f>
        <v>Sand Fine</v>
      </c>
      <c r="K2047" s="1"/>
    </row>
    <row r="2048" spans="7:11" x14ac:dyDescent="0.25">
      <c r="G2048" t="str">
        <v>Silt Wood</v>
      </c>
      <c r="H2048" s="22" t="str" cm="1">
        <f t="array" ref="H2048">INDEX(Lithologies!$A$2:$M$5657,MATCH(G2048,Lithologies!$A$2:$A$5657&amp;" "&amp;Lithologies!$B$2:$B$5657,0),7)</f>
        <v>CHECK</v>
      </c>
      <c r="I2048" s="23" t="str" cm="1">
        <f t="array" ref="I2048">INDEX(Lithologies!$A$2:$M$5657,MATCH(G2048,Lithologies!$A$2:$A$5657&amp;" "&amp;Lithologies!$B$2:$B$5657,0),8)</f>
        <v>Clay</v>
      </c>
      <c r="J2048" s="27" t="str" cm="1">
        <f t="array" ref="J2048">INDEX(Lithologies!$A$2:$M$5657,MATCH(G2048,Lithologies!$A$2:$A$5657&amp;" "&amp;Lithologies!$B$2:$B$5657,0),9)</f>
        <v>Sand Fine</v>
      </c>
      <c r="K2048" s="1"/>
    </row>
    <row r="2049" spans="7:11" x14ac:dyDescent="0.25">
      <c r="G2049" t="str">
        <v xml:space="preserve">Silt &amp; Boulders </v>
      </c>
      <c r="H2049" s="22" t="str" cm="1">
        <f t="array" ref="H2049">INDEX(Lithologies!$A$2:$M$5657,MATCH(G2049,Lithologies!$A$2:$A$5657&amp;" "&amp;Lithologies!$B$2:$B$5657,0),7)</f>
        <v>CHECK</v>
      </c>
      <c r="I2049" s="23" t="str" cm="1">
        <f t="array" ref="I2049">INDEX(Lithologies!$A$2:$M$5657,MATCH(G2049,Lithologies!$A$2:$A$5657&amp;" "&amp;Lithologies!$B$2:$B$5657,0),8)</f>
        <v>Diamicton</v>
      </c>
      <c r="J2049" s="27" t="str" cm="1">
        <f t="array" ref="J2049">INDEX(Lithologies!$A$2:$M$5657,MATCH(G2049,Lithologies!$A$2:$A$5657&amp;" "&amp;Lithologies!$B$2:$B$5657,0),9)</f>
        <v>Diamicton</v>
      </c>
      <c r="K2049" s="1"/>
    </row>
    <row r="2050" spans="7:11" x14ac:dyDescent="0.25">
      <c r="G2050" t="str">
        <v>Silt &amp; Boulders Fine</v>
      </c>
      <c r="H2050" s="22" t="str" cm="1">
        <f t="array" ref="H2050">INDEX(Lithologies!$A$2:$M$5657,MATCH(G2050,Lithologies!$A$2:$A$5657&amp;" "&amp;Lithologies!$B$2:$B$5657,0),7)</f>
        <v>CHECK</v>
      </c>
      <c r="I2050" s="23" t="str" cm="1">
        <f t="array" ref="I2050">INDEX(Lithologies!$A$2:$M$5657,MATCH(G2050,Lithologies!$A$2:$A$5657&amp;" "&amp;Lithologies!$B$2:$B$5657,0),8)</f>
        <v>Diamicton</v>
      </c>
      <c r="J2050" s="27" t="str" cm="1">
        <f t="array" ref="J2050">INDEX(Lithologies!$A$2:$M$5657,MATCH(G2050,Lithologies!$A$2:$A$5657&amp;" "&amp;Lithologies!$B$2:$B$5657,0),9)</f>
        <v>Diamicton</v>
      </c>
      <c r="K2050" s="1"/>
    </row>
    <row r="2051" spans="7:11" x14ac:dyDescent="0.25">
      <c r="G2051" t="str">
        <v>Silt &amp; Boulders Hard</v>
      </c>
      <c r="H2051" s="22" t="str" cm="1">
        <f t="array" ref="H2051">INDEX(Lithologies!$A$2:$M$5657,MATCH(G2051,Lithologies!$A$2:$A$5657&amp;" "&amp;Lithologies!$B$2:$B$5657,0),7)</f>
        <v>CHECK</v>
      </c>
      <c r="I2051" s="23" t="str" cm="1">
        <f t="array" ref="I2051">INDEX(Lithologies!$A$2:$M$5657,MATCH(G2051,Lithologies!$A$2:$A$5657&amp;" "&amp;Lithologies!$B$2:$B$5657,0),8)</f>
        <v>Diamicton</v>
      </c>
      <c r="J2051" s="27" t="str" cm="1">
        <f t="array" ref="J2051">INDEX(Lithologies!$A$2:$M$5657,MATCH(G2051,Lithologies!$A$2:$A$5657&amp;" "&amp;Lithologies!$B$2:$B$5657,0),9)</f>
        <v>Diamicton</v>
      </c>
      <c r="K2051" s="1"/>
    </row>
    <row r="2052" spans="7:11" x14ac:dyDescent="0.25">
      <c r="G2052" t="str">
        <v>Silt &amp; Boulders Silty</v>
      </c>
      <c r="H2052" s="22" t="str" cm="1">
        <f t="array" ref="H2052">INDEX(Lithologies!$A$2:$M$5657,MATCH(G2052,Lithologies!$A$2:$A$5657&amp;" "&amp;Lithologies!$B$2:$B$5657,0),7)</f>
        <v>CHECK</v>
      </c>
      <c r="I2052" s="23" t="str" cm="1">
        <f t="array" ref="I2052">INDEX(Lithologies!$A$2:$M$5657,MATCH(G2052,Lithologies!$A$2:$A$5657&amp;" "&amp;Lithologies!$B$2:$B$5657,0),8)</f>
        <v>Diamicton</v>
      </c>
      <c r="J2052" s="27" t="str" cm="1">
        <f t="array" ref="J2052">INDEX(Lithologies!$A$2:$M$5657,MATCH(G2052,Lithologies!$A$2:$A$5657&amp;" "&amp;Lithologies!$B$2:$B$5657,0),9)</f>
        <v>Diamicton</v>
      </c>
      <c r="K2052" s="1"/>
    </row>
    <row r="2053" spans="7:11" x14ac:dyDescent="0.25">
      <c r="G2053" t="str">
        <v>Silt &amp; Boulders Stoney</v>
      </c>
      <c r="H2053" s="22" t="str" cm="1">
        <f t="array" ref="H2053">INDEX(Lithologies!$A$2:$M$5657,MATCH(G2053,Lithologies!$A$2:$A$5657&amp;" "&amp;Lithologies!$B$2:$B$5657,0),7)</f>
        <v>CHECK</v>
      </c>
      <c r="I2053" s="23" t="str" cm="1">
        <f t="array" ref="I2053">INDEX(Lithologies!$A$2:$M$5657,MATCH(G2053,Lithologies!$A$2:$A$5657&amp;" "&amp;Lithologies!$B$2:$B$5657,0),8)</f>
        <v>Diamicton</v>
      </c>
      <c r="J2053" s="27" t="str" cm="1">
        <f t="array" ref="J2053">INDEX(Lithologies!$A$2:$M$5657,MATCH(G2053,Lithologies!$A$2:$A$5657&amp;" "&amp;Lithologies!$B$2:$B$5657,0),9)</f>
        <v>Diamicton</v>
      </c>
      <c r="K2053" s="1"/>
    </row>
    <row r="2054" spans="7:11" x14ac:dyDescent="0.25">
      <c r="G2054" t="str">
        <v>Silt &amp; Boulders W/Sand</v>
      </c>
      <c r="H2054" s="22" t="str" cm="1">
        <f t="array" ref="H2054">INDEX(Lithologies!$A$2:$M$5657,MATCH(G2054,Lithologies!$A$2:$A$5657&amp;" "&amp;Lithologies!$B$2:$B$5657,0),7)</f>
        <v>CHECK</v>
      </c>
      <c r="I2054" s="23" t="str" cm="1">
        <f t="array" ref="I2054">INDEX(Lithologies!$A$2:$M$5657,MATCH(G2054,Lithologies!$A$2:$A$5657&amp;" "&amp;Lithologies!$B$2:$B$5657,0),8)</f>
        <v>Sand &amp; Gravel</v>
      </c>
      <c r="J2054" s="27" t="str" cm="1">
        <f t="array" ref="J2054">INDEX(Lithologies!$A$2:$M$5657,MATCH(G2054,Lithologies!$A$2:$A$5657&amp;" "&amp;Lithologies!$B$2:$B$5657,0),9)</f>
        <v>Sand &amp; Gravel</v>
      </c>
      <c r="K2054" s="1"/>
    </row>
    <row r="2055" spans="7:11" x14ac:dyDescent="0.25">
      <c r="G2055" t="str">
        <v xml:space="preserve">Silt &amp; Clay </v>
      </c>
      <c r="H2055" s="22" t="str" cm="1">
        <f t="array" ref="H2055">INDEX(Lithologies!$A$2:$M$5657,MATCH(G2055,Lithologies!$A$2:$A$5657&amp;" "&amp;Lithologies!$B$2:$B$5657,0),7)</f>
        <v>CHECK</v>
      </c>
      <c r="I2055" s="23" t="str" cm="1">
        <f t="array" ref="I2055">INDEX(Lithologies!$A$2:$M$5657,MATCH(G2055,Lithologies!$A$2:$A$5657&amp;" "&amp;Lithologies!$B$2:$B$5657,0),8)</f>
        <v>Clay</v>
      </c>
      <c r="J2055" s="27" t="str" cm="1">
        <f t="array" ref="J2055">INDEX(Lithologies!$A$2:$M$5657,MATCH(G2055,Lithologies!$A$2:$A$5657&amp;" "&amp;Lithologies!$B$2:$B$5657,0),9)</f>
        <v>Clay</v>
      </c>
      <c r="K2055" s="1"/>
    </row>
    <row r="2056" spans="7:11" x14ac:dyDescent="0.25">
      <c r="G2056" t="str">
        <v>Silt &amp; Clay Broken</v>
      </c>
      <c r="H2056" s="22" t="str" cm="1">
        <f t="array" ref="H2056">INDEX(Lithologies!$A$2:$M$5657,MATCH(G2056,Lithologies!$A$2:$A$5657&amp;" "&amp;Lithologies!$B$2:$B$5657,0),7)</f>
        <v>CHECK</v>
      </c>
      <c r="I2056" s="23" t="str" cm="1">
        <f t="array" ref="I2056">INDEX(Lithologies!$A$2:$M$5657,MATCH(G2056,Lithologies!$A$2:$A$5657&amp;" "&amp;Lithologies!$B$2:$B$5657,0),8)</f>
        <v>Clay</v>
      </c>
      <c r="J2056" s="27" t="str" cm="1">
        <f t="array" ref="J2056">INDEX(Lithologies!$A$2:$M$5657,MATCH(G2056,Lithologies!$A$2:$A$5657&amp;" "&amp;Lithologies!$B$2:$B$5657,0),9)</f>
        <v>Clay</v>
      </c>
      <c r="K2056" s="1"/>
    </row>
    <row r="2057" spans="7:11" x14ac:dyDescent="0.25">
      <c r="G2057" t="str">
        <v>Silt &amp; Clay Clayey</v>
      </c>
      <c r="H2057" s="22" t="str" cm="1">
        <f t="array" ref="H2057">INDEX(Lithologies!$A$2:$M$5657,MATCH(G2057,Lithologies!$A$2:$A$5657&amp;" "&amp;Lithologies!$B$2:$B$5657,0),7)</f>
        <v>CHECK</v>
      </c>
      <c r="I2057" s="23" t="str" cm="1">
        <f t="array" ref="I2057">INDEX(Lithologies!$A$2:$M$5657,MATCH(G2057,Lithologies!$A$2:$A$5657&amp;" "&amp;Lithologies!$B$2:$B$5657,0),8)</f>
        <v>Clay</v>
      </c>
      <c r="J2057" s="27" t="str" cm="1">
        <f t="array" ref="J2057">INDEX(Lithologies!$A$2:$M$5657,MATCH(G2057,Lithologies!$A$2:$A$5657&amp;" "&amp;Lithologies!$B$2:$B$5657,0),9)</f>
        <v>Clay</v>
      </c>
      <c r="K2057" s="1"/>
    </row>
    <row r="2058" spans="7:11" x14ac:dyDescent="0.25">
      <c r="G2058" t="str">
        <v>Silt &amp; Clay Coarse</v>
      </c>
      <c r="H2058" s="22" t="str" cm="1">
        <f t="array" ref="H2058">INDEX(Lithologies!$A$2:$M$5657,MATCH(G2058,Lithologies!$A$2:$A$5657&amp;" "&amp;Lithologies!$B$2:$B$5657,0),7)</f>
        <v>CHECK</v>
      </c>
      <c r="I2058" s="23" t="str" cm="1">
        <f t="array" ref="I2058">INDEX(Lithologies!$A$2:$M$5657,MATCH(G2058,Lithologies!$A$2:$A$5657&amp;" "&amp;Lithologies!$B$2:$B$5657,0),8)</f>
        <v>Clay &amp; Sand</v>
      </c>
      <c r="J2058" s="27" t="str" cm="1">
        <f t="array" ref="J2058">INDEX(Lithologies!$A$2:$M$5657,MATCH(G2058,Lithologies!$A$2:$A$5657&amp;" "&amp;Lithologies!$B$2:$B$5657,0),9)</f>
        <v>Clay &amp; Sand</v>
      </c>
      <c r="K2058" s="1"/>
    </row>
    <row r="2059" spans="7:11" x14ac:dyDescent="0.25">
      <c r="G2059" t="str">
        <v>Silt &amp; Clay Dry</v>
      </c>
      <c r="H2059" s="22" t="str" cm="1">
        <f t="array" ref="H2059">INDEX(Lithologies!$A$2:$M$5657,MATCH(G2059,Lithologies!$A$2:$A$5657&amp;" "&amp;Lithologies!$B$2:$B$5657,0),7)</f>
        <v>CHECK</v>
      </c>
      <c r="I2059" s="23" t="str" cm="1">
        <f t="array" ref="I2059">INDEX(Lithologies!$A$2:$M$5657,MATCH(G2059,Lithologies!$A$2:$A$5657&amp;" "&amp;Lithologies!$B$2:$B$5657,0),8)</f>
        <v>Clay</v>
      </c>
      <c r="J2059" s="27" t="str" cm="1">
        <f t="array" ref="J2059">INDEX(Lithologies!$A$2:$M$5657,MATCH(G2059,Lithologies!$A$2:$A$5657&amp;" "&amp;Lithologies!$B$2:$B$5657,0),9)</f>
        <v>Clay</v>
      </c>
      <c r="K2059" s="1"/>
    </row>
    <row r="2060" spans="7:11" x14ac:dyDescent="0.25">
      <c r="G2060" t="str">
        <v>Silt &amp; Clay Fill</v>
      </c>
      <c r="H2060" s="22" t="str" cm="1">
        <f t="array" ref="H2060">INDEX(Lithologies!$A$2:$M$5657,MATCH(G2060,Lithologies!$A$2:$A$5657&amp;" "&amp;Lithologies!$B$2:$B$5657,0),7)</f>
        <v>CHECK</v>
      </c>
      <c r="I2060" s="23" t="str" cm="1">
        <f t="array" ref="I2060">INDEX(Lithologies!$A$2:$M$5657,MATCH(G2060,Lithologies!$A$2:$A$5657&amp;" "&amp;Lithologies!$B$2:$B$5657,0),8)</f>
        <v>Unknown or No Record</v>
      </c>
      <c r="J2060" s="27" t="str" cm="1">
        <f t="array" ref="J2060">INDEX(Lithologies!$A$2:$M$5657,MATCH(G2060,Lithologies!$A$2:$A$5657&amp;" "&amp;Lithologies!$B$2:$B$5657,0),9)</f>
        <v>Unknown or No Record</v>
      </c>
      <c r="K2060" s="1"/>
    </row>
    <row r="2061" spans="7:11" x14ac:dyDescent="0.25">
      <c r="G2061" t="str">
        <v>Silt &amp; Clay Fine</v>
      </c>
      <c r="H2061" s="22" t="str" cm="1">
        <f t="array" ref="H2061">INDEX(Lithologies!$A$2:$M$5657,MATCH(G2061,Lithologies!$A$2:$A$5657&amp;" "&amp;Lithologies!$B$2:$B$5657,0),7)</f>
        <v>CHECK</v>
      </c>
      <c r="I2061" s="23" t="str" cm="1">
        <f t="array" ref="I2061">INDEX(Lithologies!$A$2:$M$5657,MATCH(G2061,Lithologies!$A$2:$A$5657&amp;" "&amp;Lithologies!$B$2:$B$5657,0),8)</f>
        <v>Clay</v>
      </c>
      <c r="J2061" s="27" t="str" cm="1">
        <f t="array" ref="J2061">INDEX(Lithologies!$A$2:$M$5657,MATCH(G2061,Lithologies!$A$2:$A$5657&amp;" "&amp;Lithologies!$B$2:$B$5657,0),9)</f>
        <v>Clay</v>
      </c>
      <c r="K2061" s="1"/>
    </row>
    <row r="2062" spans="7:11" x14ac:dyDescent="0.25">
      <c r="G2062" t="str">
        <v>Silt &amp; Clay Firm</v>
      </c>
      <c r="H2062" s="22" t="str" cm="1">
        <f t="array" ref="H2062">INDEX(Lithologies!$A$2:$M$5657,MATCH(G2062,Lithologies!$A$2:$A$5657&amp;" "&amp;Lithologies!$B$2:$B$5657,0),7)</f>
        <v>CHECK</v>
      </c>
      <c r="I2062" s="23" t="str" cm="1">
        <f t="array" ref="I2062">INDEX(Lithologies!$A$2:$M$5657,MATCH(G2062,Lithologies!$A$2:$A$5657&amp;" "&amp;Lithologies!$B$2:$B$5657,0),8)</f>
        <v>Clay</v>
      </c>
      <c r="J2062" s="27" t="str" cm="1">
        <f t="array" ref="J2062">INDEX(Lithologies!$A$2:$M$5657,MATCH(G2062,Lithologies!$A$2:$A$5657&amp;" "&amp;Lithologies!$B$2:$B$5657,0),9)</f>
        <v>Clay</v>
      </c>
      <c r="K2062" s="1"/>
    </row>
    <row r="2063" spans="7:11" x14ac:dyDescent="0.25">
      <c r="G2063" t="str">
        <v>Silt &amp; Clay Gravely</v>
      </c>
      <c r="H2063" s="22" t="str" cm="1">
        <f t="array" ref="H2063">INDEX(Lithologies!$A$2:$M$5657,MATCH(G2063,Lithologies!$A$2:$A$5657&amp;" "&amp;Lithologies!$B$2:$B$5657,0),7)</f>
        <v>CHECK</v>
      </c>
      <c r="I2063" s="23" t="str" cm="1">
        <f t="array" ref="I2063">INDEX(Lithologies!$A$2:$M$5657,MATCH(G2063,Lithologies!$A$2:$A$5657&amp;" "&amp;Lithologies!$B$2:$B$5657,0),8)</f>
        <v>Diamicton</v>
      </c>
      <c r="J2063" s="27" t="str" cm="1">
        <f t="array" ref="J2063">INDEX(Lithologies!$A$2:$M$5657,MATCH(G2063,Lithologies!$A$2:$A$5657&amp;" "&amp;Lithologies!$B$2:$B$5657,0),9)</f>
        <v>Diamicton</v>
      </c>
      <c r="K2063" s="1"/>
    </row>
    <row r="2064" spans="7:11" x14ac:dyDescent="0.25">
      <c r="G2064" t="str">
        <v>Silt &amp; Clay Hard</v>
      </c>
      <c r="H2064" s="22" t="str" cm="1">
        <f t="array" ref="H2064">INDEX(Lithologies!$A$2:$M$5657,MATCH(G2064,Lithologies!$A$2:$A$5657&amp;" "&amp;Lithologies!$B$2:$B$5657,0),7)</f>
        <v>CHECK</v>
      </c>
      <c r="I2064" s="23" t="str" cm="1">
        <f t="array" ref="I2064">INDEX(Lithologies!$A$2:$M$5657,MATCH(G2064,Lithologies!$A$2:$A$5657&amp;" "&amp;Lithologies!$B$2:$B$5657,0),8)</f>
        <v>Clay</v>
      </c>
      <c r="J2064" s="27" t="str" cm="1">
        <f t="array" ref="J2064">INDEX(Lithologies!$A$2:$M$5657,MATCH(G2064,Lithologies!$A$2:$A$5657&amp;" "&amp;Lithologies!$B$2:$B$5657,0),9)</f>
        <v>Clay</v>
      </c>
      <c r="K2064" s="1"/>
    </row>
    <row r="2065" spans="7:11" x14ac:dyDescent="0.25">
      <c r="G2065" t="str">
        <v>Silt &amp; Clay Layered</v>
      </c>
      <c r="H2065" s="22" t="str" cm="1">
        <f t="array" ref="H2065">INDEX(Lithologies!$A$2:$M$5657,MATCH(G2065,Lithologies!$A$2:$A$5657&amp;" "&amp;Lithologies!$B$2:$B$5657,0),7)</f>
        <v>CHECK</v>
      </c>
      <c r="I2065" s="23" t="str" cm="1">
        <f t="array" ref="I2065">INDEX(Lithologies!$A$2:$M$5657,MATCH(G2065,Lithologies!$A$2:$A$5657&amp;" "&amp;Lithologies!$B$2:$B$5657,0),8)</f>
        <v>Clay</v>
      </c>
      <c r="J2065" s="27" t="str" cm="1">
        <f t="array" ref="J2065">INDEX(Lithologies!$A$2:$M$5657,MATCH(G2065,Lithologies!$A$2:$A$5657&amp;" "&amp;Lithologies!$B$2:$B$5657,0),9)</f>
        <v>Clay</v>
      </c>
      <c r="K2065" s="1"/>
    </row>
    <row r="2066" spans="7:11" x14ac:dyDescent="0.25">
      <c r="G2066" t="str">
        <v>Silt &amp; Clay Medium</v>
      </c>
      <c r="H2066" s="22" t="str" cm="1">
        <f t="array" ref="H2066">INDEX(Lithologies!$A$2:$M$5657,MATCH(G2066,Lithologies!$A$2:$A$5657&amp;" "&amp;Lithologies!$B$2:$B$5657,0),7)</f>
        <v>CHECK</v>
      </c>
      <c r="I2066" s="23" t="str" cm="1">
        <f t="array" ref="I2066">INDEX(Lithologies!$A$2:$M$5657,MATCH(G2066,Lithologies!$A$2:$A$5657&amp;" "&amp;Lithologies!$B$2:$B$5657,0),8)</f>
        <v>Clay &amp; Sand</v>
      </c>
      <c r="J2066" s="27" t="str" cm="1">
        <f t="array" ref="J2066">INDEX(Lithologies!$A$2:$M$5657,MATCH(G2066,Lithologies!$A$2:$A$5657&amp;" "&amp;Lithologies!$B$2:$B$5657,0),9)</f>
        <v>Clay &amp; Sand</v>
      </c>
      <c r="K2066" s="1"/>
    </row>
    <row r="2067" spans="7:11" x14ac:dyDescent="0.25">
      <c r="G2067" t="str">
        <v>Silt &amp; Clay Sandy</v>
      </c>
      <c r="H2067" s="22" t="str" cm="1">
        <f t="array" ref="H2067">INDEX(Lithologies!$A$2:$M$5657,MATCH(G2067,Lithologies!$A$2:$A$5657&amp;" "&amp;Lithologies!$B$2:$B$5657,0),7)</f>
        <v>CHECK</v>
      </c>
      <c r="I2067" s="23" t="str" cm="1">
        <f t="array" ref="I2067">INDEX(Lithologies!$A$2:$M$5657,MATCH(G2067,Lithologies!$A$2:$A$5657&amp;" "&amp;Lithologies!$B$2:$B$5657,0),8)</f>
        <v>Clay &amp; Sand</v>
      </c>
      <c r="J2067" s="27" t="str" cm="1">
        <f t="array" ref="J2067">INDEX(Lithologies!$A$2:$M$5657,MATCH(G2067,Lithologies!$A$2:$A$5657&amp;" "&amp;Lithologies!$B$2:$B$5657,0),9)</f>
        <v>Clay &amp; Sand</v>
      </c>
      <c r="K2067" s="1"/>
    </row>
    <row r="2068" spans="7:11" x14ac:dyDescent="0.25">
      <c r="G2068" t="str">
        <v>Silt &amp; Clay Silty</v>
      </c>
      <c r="H2068" s="22" t="str" cm="1">
        <f t="array" ref="H2068">INDEX(Lithologies!$A$2:$M$5657,MATCH(G2068,Lithologies!$A$2:$A$5657&amp;" "&amp;Lithologies!$B$2:$B$5657,0),7)</f>
        <v>CHECK</v>
      </c>
      <c r="I2068" s="23" t="str" cm="1">
        <f t="array" ref="I2068">INDEX(Lithologies!$A$2:$M$5657,MATCH(G2068,Lithologies!$A$2:$A$5657&amp;" "&amp;Lithologies!$B$2:$B$5657,0),8)</f>
        <v>Clay</v>
      </c>
      <c r="J2068" s="27" t="str" cm="1">
        <f t="array" ref="J2068">INDEX(Lithologies!$A$2:$M$5657,MATCH(G2068,Lithologies!$A$2:$A$5657&amp;" "&amp;Lithologies!$B$2:$B$5657,0),9)</f>
        <v>Clay</v>
      </c>
      <c r="K2068" s="1"/>
    </row>
    <row r="2069" spans="7:11" x14ac:dyDescent="0.25">
      <c r="G2069" t="str">
        <v>Silt &amp; Clay Soft</v>
      </c>
      <c r="H2069" s="22" t="str" cm="1">
        <f t="array" ref="H2069">INDEX(Lithologies!$A$2:$M$5657,MATCH(G2069,Lithologies!$A$2:$A$5657&amp;" "&amp;Lithologies!$B$2:$B$5657,0),7)</f>
        <v>CHECK</v>
      </c>
      <c r="I2069" s="23" t="str" cm="1">
        <f t="array" ref="I2069">INDEX(Lithologies!$A$2:$M$5657,MATCH(G2069,Lithologies!$A$2:$A$5657&amp;" "&amp;Lithologies!$B$2:$B$5657,0),8)</f>
        <v>Clay</v>
      </c>
      <c r="J2069" s="27" t="str" cm="1">
        <f t="array" ref="J2069">INDEX(Lithologies!$A$2:$M$5657,MATCH(G2069,Lithologies!$A$2:$A$5657&amp;" "&amp;Lithologies!$B$2:$B$5657,0),9)</f>
        <v>Clay</v>
      </c>
      <c r="K2069" s="1"/>
    </row>
    <row r="2070" spans="7:11" x14ac:dyDescent="0.25">
      <c r="G2070" t="str">
        <v>Silt &amp; Clay Stoney</v>
      </c>
      <c r="H2070" s="22" t="str" cm="1">
        <f t="array" ref="H2070">INDEX(Lithologies!$A$2:$M$5657,MATCH(G2070,Lithologies!$A$2:$A$5657&amp;" "&amp;Lithologies!$B$2:$B$5657,0),7)</f>
        <v>CHECK</v>
      </c>
      <c r="I2070" s="23" t="str" cm="1">
        <f t="array" ref="I2070">INDEX(Lithologies!$A$2:$M$5657,MATCH(G2070,Lithologies!$A$2:$A$5657&amp;" "&amp;Lithologies!$B$2:$B$5657,0),8)</f>
        <v>Diamicton</v>
      </c>
      <c r="J2070" s="27" t="str" cm="1">
        <f t="array" ref="J2070">INDEX(Lithologies!$A$2:$M$5657,MATCH(G2070,Lithologies!$A$2:$A$5657&amp;" "&amp;Lithologies!$B$2:$B$5657,0),9)</f>
        <v>Diamicton</v>
      </c>
      <c r="K2070" s="1"/>
    </row>
    <row r="2071" spans="7:11" x14ac:dyDescent="0.25">
      <c r="G2071" t="str">
        <v>Silt &amp; Clay Stringers</v>
      </c>
      <c r="H2071" s="22" t="str" cm="1">
        <f t="array" ref="H2071">INDEX(Lithologies!$A$2:$M$5657,MATCH(G2071,Lithologies!$A$2:$A$5657&amp;" "&amp;Lithologies!$B$2:$B$5657,0),7)</f>
        <v>CHECK</v>
      </c>
      <c r="I2071" s="23" t="str" cm="1">
        <f t="array" ref="I2071">INDEX(Lithologies!$A$2:$M$5657,MATCH(G2071,Lithologies!$A$2:$A$5657&amp;" "&amp;Lithologies!$B$2:$B$5657,0),8)</f>
        <v>Clay</v>
      </c>
      <c r="J2071" s="27" t="str" cm="1">
        <f t="array" ref="J2071">INDEX(Lithologies!$A$2:$M$5657,MATCH(G2071,Lithologies!$A$2:$A$5657&amp;" "&amp;Lithologies!$B$2:$B$5657,0),9)</f>
        <v>Clay</v>
      </c>
      <c r="K2071" s="1"/>
    </row>
    <row r="2072" spans="7:11" x14ac:dyDescent="0.25">
      <c r="G2072" t="str">
        <v>Silt &amp; Clay Strips</v>
      </c>
      <c r="H2072" s="22" t="str" cm="1">
        <f t="array" ref="H2072">INDEX(Lithologies!$A$2:$M$5657,MATCH(G2072,Lithologies!$A$2:$A$5657&amp;" "&amp;Lithologies!$B$2:$B$5657,0),7)</f>
        <v>CHECK</v>
      </c>
      <c r="I2072" s="23" t="str" cm="1">
        <f t="array" ref="I2072">INDEX(Lithologies!$A$2:$M$5657,MATCH(G2072,Lithologies!$A$2:$A$5657&amp;" "&amp;Lithologies!$B$2:$B$5657,0),8)</f>
        <v>Clay</v>
      </c>
      <c r="J2072" s="27" t="str" cm="1">
        <f t="array" ref="J2072">INDEX(Lithologies!$A$2:$M$5657,MATCH(G2072,Lithologies!$A$2:$A$5657&amp;" "&amp;Lithologies!$B$2:$B$5657,0),9)</f>
        <v>Clay</v>
      </c>
      <c r="K2072" s="1"/>
    </row>
    <row r="2073" spans="7:11" x14ac:dyDescent="0.25">
      <c r="G2073" t="str">
        <v>Silt &amp; Clay Very Fine</v>
      </c>
      <c r="H2073" s="22" t="str" cm="1">
        <f t="array" ref="H2073">INDEX(Lithologies!$A$2:$M$5657,MATCH(G2073,Lithologies!$A$2:$A$5657&amp;" "&amp;Lithologies!$B$2:$B$5657,0),7)</f>
        <v>CHECK</v>
      </c>
      <c r="I2073" s="23" t="str" cm="1">
        <f t="array" ref="I2073">INDEX(Lithologies!$A$2:$M$5657,MATCH(G2073,Lithologies!$A$2:$A$5657&amp;" "&amp;Lithologies!$B$2:$B$5657,0),8)</f>
        <v>Clay</v>
      </c>
      <c r="J2073" s="27" t="str" cm="1">
        <f t="array" ref="J2073">INDEX(Lithologies!$A$2:$M$5657,MATCH(G2073,Lithologies!$A$2:$A$5657&amp;" "&amp;Lithologies!$B$2:$B$5657,0),9)</f>
        <v>Clay</v>
      </c>
      <c r="K2073" s="1"/>
    </row>
    <row r="2074" spans="7:11" x14ac:dyDescent="0.25">
      <c r="G2074" t="str">
        <v>Silt &amp; Clay W/Boulders</v>
      </c>
      <c r="H2074" s="22" t="str" cm="1">
        <f t="array" ref="H2074">INDEX(Lithologies!$A$2:$M$5657,MATCH(G2074,Lithologies!$A$2:$A$5657&amp;" "&amp;Lithologies!$B$2:$B$5657,0),7)</f>
        <v>CHECK</v>
      </c>
      <c r="I2074" s="23" t="str" cm="1">
        <f t="array" ref="I2074">INDEX(Lithologies!$A$2:$M$5657,MATCH(G2074,Lithologies!$A$2:$A$5657&amp;" "&amp;Lithologies!$B$2:$B$5657,0),8)</f>
        <v>Diamicton</v>
      </c>
      <c r="J2074" s="27" t="str" cm="1">
        <f t="array" ref="J2074">INDEX(Lithologies!$A$2:$M$5657,MATCH(G2074,Lithologies!$A$2:$A$5657&amp;" "&amp;Lithologies!$B$2:$B$5657,0),9)</f>
        <v>Diamicton</v>
      </c>
      <c r="K2074" s="1"/>
    </row>
    <row r="2075" spans="7:11" x14ac:dyDescent="0.25">
      <c r="G2075" t="str">
        <v>Silt &amp; Clay W/Clay</v>
      </c>
      <c r="H2075" s="22" t="str" cm="1">
        <f t="array" ref="H2075">INDEX(Lithologies!$A$2:$M$5657,MATCH(G2075,Lithologies!$A$2:$A$5657&amp;" "&amp;Lithologies!$B$2:$B$5657,0),7)</f>
        <v>CHECK</v>
      </c>
      <c r="I2075" s="23" t="str" cm="1">
        <f t="array" ref="I2075">INDEX(Lithologies!$A$2:$M$5657,MATCH(G2075,Lithologies!$A$2:$A$5657&amp;" "&amp;Lithologies!$B$2:$B$5657,0),8)</f>
        <v>Clay</v>
      </c>
      <c r="J2075" s="27" t="str" cm="1">
        <f t="array" ref="J2075">INDEX(Lithologies!$A$2:$M$5657,MATCH(G2075,Lithologies!$A$2:$A$5657&amp;" "&amp;Lithologies!$B$2:$B$5657,0),9)</f>
        <v>Clay</v>
      </c>
      <c r="K2075" s="1"/>
    </row>
    <row r="2076" spans="7:11" x14ac:dyDescent="0.25">
      <c r="G2076" t="str">
        <v>Silt &amp; Clay W/Coal</v>
      </c>
      <c r="H2076" s="22" t="str" cm="1">
        <f t="array" ref="H2076">INDEX(Lithologies!$A$2:$M$5657,MATCH(G2076,Lithologies!$A$2:$A$5657&amp;" "&amp;Lithologies!$B$2:$B$5657,0),7)</f>
        <v>CHECK</v>
      </c>
      <c r="I2076" s="23" t="str" cm="1">
        <f t="array" ref="I2076">INDEX(Lithologies!$A$2:$M$5657,MATCH(G2076,Lithologies!$A$2:$A$5657&amp;" "&amp;Lithologies!$B$2:$B$5657,0),8)</f>
        <v>Diamicton</v>
      </c>
      <c r="J2076" s="27" t="str" cm="1">
        <f t="array" ref="J2076">INDEX(Lithologies!$A$2:$M$5657,MATCH(G2076,Lithologies!$A$2:$A$5657&amp;" "&amp;Lithologies!$B$2:$B$5657,0),9)</f>
        <v>Diamicton</v>
      </c>
      <c r="K2076" s="1"/>
    </row>
    <row r="2077" spans="7:11" x14ac:dyDescent="0.25">
      <c r="G2077" t="str">
        <v>Silt &amp; Clay W/Cobbles</v>
      </c>
      <c r="H2077" s="22" t="str" cm="1">
        <f t="array" ref="H2077">INDEX(Lithologies!$A$2:$M$5657,MATCH(G2077,Lithologies!$A$2:$A$5657&amp;" "&amp;Lithologies!$B$2:$B$5657,0),7)</f>
        <v>CHECK</v>
      </c>
      <c r="I2077" s="23" t="str" cm="1">
        <f t="array" ref="I2077">INDEX(Lithologies!$A$2:$M$5657,MATCH(G2077,Lithologies!$A$2:$A$5657&amp;" "&amp;Lithologies!$B$2:$B$5657,0),8)</f>
        <v>Diamicton</v>
      </c>
      <c r="J2077" s="27" t="str" cm="1">
        <f t="array" ref="J2077">INDEX(Lithologies!$A$2:$M$5657,MATCH(G2077,Lithologies!$A$2:$A$5657&amp;" "&amp;Lithologies!$B$2:$B$5657,0),9)</f>
        <v>Diamicton</v>
      </c>
      <c r="K2077" s="1"/>
    </row>
    <row r="2078" spans="7:11" x14ac:dyDescent="0.25">
      <c r="G2078" t="str">
        <v>Silt &amp; Clay W/Gravel</v>
      </c>
      <c r="H2078" s="22" t="str" cm="1">
        <f t="array" ref="H2078">INDEX(Lithologies!$A$2:$M$5657,MATCH(G2078,Lithologies!$A$2:$A$5657&amp;" "&amp;Lithologies!$B$2:$B$5657,0),7)</f>
        <v>CHECK</v>
      </c>
      <c r="I2078" s="23" t="str" cm="1">
        <f t="array" ref="I2078">INDEX(Lithologies!$A$2:$M$5657,MATCH(G2078,Lithologies!$A$2:$A$5657&amp;" "&amp;Lithologies!$B$2:$B$5657,0),8)</f>
        <v>Diamicton</v>
      </c>
      <c r="J2078" s="27" t="str" cm="1">
        <f t="array" ref="J2078">INDEX(Lithologies!$A$2:$M$5657,MATCH(G2078,Lithologies!$A$2:$A$5657&amp;" "&amp;Lithologies!$B$2:$B$5657,0),9)</f>
        <v>Diamicton</v>
      </c>
      <c r="K2078" s="1"/>
    </row>
    <row r="2079" spans="7:11" x14ac:dyDescent="0.25">
      <c r="G2079" t="str">
        <v>Silt &amp; Clay W/Sand</v>
      </c>
      <c r="H2079" s="22" t="str" cm="1">
        <f t="array" ref="H2079">INDEX(Lithologies!$A$2:$M$5657,MATCH(G2079,Lithologies!$A$2:$A$5657&amp;" "&amp;Lithologies!$B$2:$B$5657,0),7)</f>
        <v>CHECK</v>
      </c>
      <c r="I2079" s="23" t="str" cm="1">
        <f t="array" ref="I2079">INDEX(Lithologies!$A$2:$M$5657,MATCH(G2079,Lithologies!$A$2:$A$5657&amp;" "&amp;Lithologies!$B$2:$B$5657,0),8)</f>
        <v>Clay &amp; Sand</v>
      </c>
      <c r="J2079" s="27" t="str" cm="1">
        <f t="array" ref="J2079">INDEX(Lithologies!$A$2:$M$5657,MATCH(G2079,Lithologies!$A$2:$A$5657&amp;" "&amp;Lithologies!$B$2:$B$5657,0),9)</f>
        <v>Clay &amp; Sand</v>
      </c>
      <c r="K2079" s="1"/>
    </row>
    <row r="2080" spans="7:11" x14ac:dyDescent="0.25">
      <c r="G2080" t="str">
        <v>Silt &amp; Clay W/Stones</v>
      </c>
      <c r="H2080" s="22" t="str" cm="1">
        <f t="array" ref="H2080">INDEX(Lithologies!$A$2:$M$5657,MATCH(G2080,Lithologies!$A$2:$A$5657&amp;" "&amp;Lithologies!$B$2:$B$5657,0),7)</f>
        <v>CHECK</v>
      </c>
      <c r="I2080" s="23" t="str" cm="1">
        <f t="array" ref="I2080">INDEX(Lithologies!$A$2:$M$5657,MATCH(G2080,Lithologies!$A$2:$A$5657&amp;" "&amp;Lithologies!$B$2:$B$5657,0),8)</f>
        <v>Diamicton</v>
      </c>
      <c r="J2080" s="27" t="str" cm="1">
        <f t="array" ref="J2080">INDEX(Lithologies!$A$2:$M$5657,MATCH(G2080,Lithologies!$A$2:$A$5657&amp;" "&amp;Lithologies!$B$2:$B$5657,0),9)</f>
        <v>Diamicton</v>
      </c>
      <c r="K2080" s="1"/>
    </row>
    <row r="2081" spans="7:11" x14ac:dyDescent="0.25">
      <c r="G2081" t="str">
        <v>Silt &amp; Clay Water Bearing</v>
      </c>
      <c r="H2081" s="22" t="str" cm="1">
        <f t="array" ref="H2081">INDEX(Lithologies!$A$2:$M$5657,MATCH(G2081,Lithologies!$A$2:$A$5657&amp;" "&amp;Lithologies!$B$2:$B$5657,0),7)</f>
        <v>CHECK</v>
      </c>
      <c r="I2081" s="23" t="str" cm="1">
        <f t="array" ref="I2081">INDEX(Lithologies!$A$2:$M$5657,MATCH(G2081,Lithologies!$A$2:$A$5657&amp;" "&amp;Lithologies!$B$2:$B$5657,0),8)</f>
        <v>Clay</v>
      </c>
      <c r="J2081" s="27" t="str" cm="1">
        <f t="array" ref="J2081">INDEX(Lithologies!$A$2:$M$5657,MATCH(G2081,Lithologies!$A$2:$A$5657&amp;" "&amp;Lithologies!$B$2:$B$5657,0),9)</f>
        <v>Clay</v>
      </c>
      <c r="K2081" s="1"/>
    </row>
    <row r="2082" spans="7:11" x14ac:dyDescent="0.25">
      <c r="G2082" t="str">
        <v>Silt &amp; Clay Wet/Moist</v>
      </c>
      <c r="H2082" s="22" t="str" cm="1">
        <f t="array" ref="H2082">INDEX(Lithologies!$A$2:$M$5657,MATCH(G2082,Lithologies!$A$2:$A$5657&amp;" "&amp;Lithologies!$B$2:$B$5657,0),7)</f>
        <v>CHECK</v>
      </c>
      <c r="I2082" s="23" t="str" cm="1">
        <f t="array" ref="I2082">INDEX(Lithologies!$A$2:$M$5657,MATCH(G2082,Lithologies!$A$2:$A$5657&amp;" "&amp;Lithologies!$B$2:$B$5657,0),8)</f>
        <v>Clay</v>
      </c>
      <c r="J2082" s="27" t="str" cm="1">
        <f t="array" ref="J2082">INDEX(Lithologies!$A$2:$M$5657,MATCH(G2082,Lithologies!$A$2:$A$5657&amp;" "&amp;Lithologies!$B$2:$B$5657,0),9)</f>
        <v>Clay</v>
      </c>
      <c r="K2082" s="1"/>
    </row>
    <row r="2083" spans="7:11" x14ac:dyDescent="0.25">
      <c r="G2083" t="str">
        <v>Silt &amp; Clay Wood</v>
      </c>
      <c r="H2083" s="22" t="str" cm="1">
        <f t="array" ref="H2083">INDEX(Lithologies!$A$2:$M$5657,MATCH(G2083,Lithologies!$A$2:$A$5657&amp;" "&amp;Lithologies!$B$2:$B$5657,0),7)</f>
        <v>CHECK</v>
      </c>
      <c r="I2083" s="23" t="str" cm="1">
        <f t="array" ref="I2083">INDEX(Lithologies!$A$2:$M$5657,MATCH(G2083,Lithologies!$A$2:$A$5657&amp;" "&amp;Lithologies!$B$2:$B$5657,0),8)</f>
        <v>Clay</v>
      </c>
      <c r="J2083" s="27" t="str" cm="1">
        <f t="array" ref="J2083">INDEX(Lithologies!$A$2:$M$5657,MATCH(G2083,Lithologies!$A$2:$A$5657&amp;" "&amp;Lithologies!$B$2:$B$5657,0),9)</f>
        <v>Clay</v>
      </c>
      <c r="K2083" s="1"/>
    </row>
    <row r="2084" spans="7:11" x14ac:dyDescent="0.25">
      <c r="G2084" t="str">
        <v xml:space="preserve">Silt &amp; Cobbles </v>
      </c>
      <c r="H2084" s="22" t="str" cm="1">
        <f t="array" ref="H2084">INDEX(Lithologies!$A$2:$M$5657,MATCH(G2084,Lithologies!$A$2:$A$5657&amp;" "&amp;Lithologies!$B$2:$B$5657,0),7)</f>
        <v>CHECK</v>
      </c>
      <c r="I2084" s="23" t="str" cm="1">
        <f t="array" ref="I2084">INDEX(Lithologies!$A$2:$M$5657,MATCH(G2084,Lithologies!$A$2:$A$5657&amp;" "&amp;Lithologies!$B$2:$B$5657,0),8)</f>
        <v>Diamicton</v>
      </c>
      <c r="J2084" s="27" t="str" cm="1">
        <f t="array" ref="J2084">INDEX(Lithologies!$A$2:$M$5657,MATCH(G2084,Lithologies!$A$2:$A$5657&amp;" "&amp;Lithologies!$B$2:$B$5657,0),9)</f>
        <v>Diamicton</v>
      </c>
      <c r="K2084" s="1"/>
    </row>
    <row r="2085" spans="7:11" x14ac:dyDescent="0.25">
      <c r="G2085" t="str">
        <v>Silt &amp; Gravel Clayey</v>
      </c>
      <c r="H2085" s="22" t="str" cm="1">
        <f t="array" ref="H2085">INDEX(Lithologies!$A$2:$M$5657,MATCH(G2085,Lithologies!$A$2:$A$5657&amp;" "&amp;Lithologies!$B$2:$B$5657,0),7)</f>
        <v>CHECK</v>
      </c>
      <c r="I2085" s="23" t="str" cm="1">
        <f t="array" ref="I2085">INDEX(Lithologies!$A$2:$M$5657,MATCH(G2085,Lithologies!$A$2:$A$5657&amp;" "&amp;Lithologies!$B$2:$B$5657,0),8)</f>
        <v>Diamicton</v>
      </c>
      <c r="J2085" s="27" t="str" cm="1">
        <f t="array" ref="J2085">INDEX(Lithologies!$A$2:$M$5657,MATCH(G2085,Lithologies!$A$2:$A$5657&amp;" "&amp;Lithologies!$B$2:$B$5657,0),9)</f>
        <v>Diamicton</v>
      </c>
      <c r="K2085" s="1"/>
    </row>
    <row r="2086" spans="7:11" x14ac:dyDescent="0.25">
      <c r="G2086" t="str">
        <v>Silt &amp; Gravel Coarse</v>
      </c>
      <c r="H2086" s="22" t="str" cm="1">
        <f t="array" ref="H2086">INDEX(Lithologies!$A$2:$M$5657,MATCH(G2086,Lithologies!$A$2:$A$5657&amp;" "&amp;Lithologies!$B$2:$B$5657,0),7)</f>
        <v>CHECK</v>
      </c>
      <c r="I2086" s="23" t="str" cm="1">
        <f t="array" ref="I2086">INDEX(Lithologies!$A$2:$M$5657,MATCH(G2086,Lithologies!$A$2:$A$5657&amp;" "&amp;Lithologies!$B$2:$B$5657,0),8)</f>
        <v>Diamicton</v>
      </c>
      <c r="J2086" s="27" t="str" cm="1">
        <f t="array" ref="J2086">INDEX(Lithologies!$A$2:$M$5657,MATCH(G2086,Lithologies!$A$2:$A$5657&amp;" "&amp;Lithologies!$B$2:$B$5657,0),9)</f>
        <v>Diamicton</v>
      </c>
      <c r="K2086" s="1"/>
    </row>
    <row r="2087" spans="7:11" x14ac:dyDescent="0.25">
      <c r="G2087" t="str">
        <v>Silt &amp; Gravel Dry</v>
      </c>
      <c r="H2087" s="22" t="str" cm="1">
        <f t="array" ref="H2087">INDEX(Lithologies!$A$2:$M$5657,MATCH(G2087,Lithologies!$A$2:$A$5657&amp;" "&amp;Lithologies!$B$2:$B$5657,0),7)</f>
        <v>CHECK</v>
      </c>
      <c r="I2087" s="23" t="str" cm="1">
        <f t="array" ref="I2087">INDEX(Lithologies!$A$2:$M$5657,MATCH(G2087,Lithologies!$A$2:$A$5657&amp;" "&amp;Lithologies!$B$2:$B$5657,0),8)</f>
        <v>Diamicton</v>
      </c>
      <c r="J2087" s="27" t="str" cm="1">
        <f t="array" ref="J2087">INDEX(Lithologies!$A$2:$M$5657,MATCH(G2087,Lithologies!$A$2:$A$5657&amp;" "&amp;Lithologies!$B$2:$B$5657,0),9)</f>
        <v>Diamicton</v>
      </c>
      <c r="K2087" s="1"/>
    </row>
    <row r="2088" spans="7:11" x14ac:dyDescent="0.25">
      <c r="G2088" t="str">
        <v>Silt &amp; Gravel Fine</v>
      </c>
      <c r="H2088" s="22" t="str" cm="1">
        <f t="array" ref="H2088">INDEX(Lithologies!$A$2:$M$5657,MATCH(G2088,Lithologies!$A$2:$A$5657&amp;" "&amp;Lithologies!$B$2:$B$5657,0),7)</f>
        <v>CHECK</v>
      </c>
      <c r="I2088" s="23" t="str" cm="1">
        <f t="array" ref="I2088">INDEX(Lithologies!$A$2:$M$5657,MATCH(G2088,Lithologies!$A$2:$A$5657&amp;" "&amp;Lithologies!$B$2:$B$5657,0),8)</f>
        <v>Diamicton</v>
      </c>
      <c r="J2088" s="27" t="str" cm="1">
        <f t="array" ref="J2088">INDEX(Lithologies!$A$2:$M$5657,MATCH(G2088,Lithologies!$A$2:$A$5657&amp;" "&amp;Lithologies!$B$2:$B$5657,0),9)</f>
        <v>Diamicton</v>
      </c>
      <c r="K2088" s="1"/>
    </row>
    <row r="2089" spans="7:11" x14ac:dyDescent="0.25">
      <c r="G2089" t="str">
        <v>Silt &amp; Gravel Fine To Coarse</v>
      </c>
      <c r="H2089" s="22" t="str" cm="1">
        <f t="array" ref="H2089">INDEX(Lithologies!$A$2:$M$5657,MATCH(G2089,Lithologies!$A$2:$A$5657&amp;" "&amp;Lithologies!$B$2:$B$5657,0),7)</f>
        <v>CHECK</v>
      </c>
      <c r="I2089" s="23" t="str" cm="1">
        <f t="array" ref="I2089">INDEX(Lithologies!$A$2:$M$5657,MATCH(G2089,Lithologies!$A$2:$A$5657&amp;" "&amp;Lithologies!$B$2:$B$5657,0),8)</f>
        <v>Diamicton</v>
      </c>
      <c r="J2089" s="27" t="str" cm="1">
        <f t="array" ref="J2089">INDEX(Lithologies!$A$2:$M$5657,MATCH(G2089,Lithologies!$A$2:$A$5657&amp;" "&amp;Lithologies!$B$2:$B$5657,0),9)</f>
        <v>Diamicton</v>
      </c>
      <c r="K2089" s="1"/>
    </row>
    <row r="2090" spans="7:11" x14ac:dyDescent="0.25">
      <c r="G2090" t="str">
        <v>Silt &amp; Gravel Fine To Medium</v>
      </c>
      <c r="H2090" s="22" t="str" cm="1">
        <f t="array" ref="H2090">INDEX(Lithologies!$A$2:$M$5657,MATCH(G2090,Lithologies!$A$2:$A$5657&amp;" "&amp;Lithologies!$B$2:$B$5657,0),7)</f>
        <v>CHECK</v>
      </c>
      <c r="I2090" s="23" t="str" cm="1">
        <f t="array" ref="I2090">INDEX(Lithologies!$A$2:$M$5657,MATCH(G2090,Lithologies!$A$2:$A$5657&amp;" "&amp;Lithologies!$B$2:$B$5657,0),8)</f>
        <v>Diamicton</v>
      </c>
      <c r="J2090" s="27" t="str" cm="1">
        <f t="array" ref="J2090">INDEX(Lithologies!$A$2:$M$5657,MATCH(G2090,Lithologies!$A$2:$A$5657&amp;" "&amp;Lithologies!$B$2:$B$5657,0),9)</f>
        <v>Diamicton</v>
      </c>
      <c r="K2090" s="1"/>
    </row>
    <row r="2091" spans="7:11" x14ac:dyDescent="0.25">
      <c r="G2091" t="str">
        <v>Silt &amp; Gravel Layered</v>
      </c>
      <c r="H2091" s="22" t="str" cm="1">
        <f t="array" ref="H2091">INDEX(Lithologies!$A$2:$M$5657,MATCH(G2091,Lithologies!$A$2:$A$5657&amp;" "&amp;Lithologies!$B$2:$B$5657,0),7)</f>
        <v>CHECK</v>
      </c>
      <c r="I2091" s="23" t="str" cm="1">
        <f t="array" ref="I2091">INDEX(Lithologies!$A$2:$M$5657,MATCH(G2091,Lithologies!$A$2:$A$5657&amp;" "&amp;Lithologies!$B$2:$B$5657,0),8)</f>
        <v>Diamicton</v>
      </c>
      <c r="J2091" s="27" t="str" cm="1">
        <f t="array" ref="J2091">INDEX(Lithologies!$A$2:$M$5657,MATCH(G2091,Lithologies!$A$2:$A$5657&amp;" "&amp;Lithologies!$B$2:$B$5657,0),9)</f>
        <v>Diamicton</v>
      </c>
      <c r="K2091" s="1"/>
    </row>
    <row r="2092" spans="7:11" x14ac:dyDescent="0.25">
      <c r="G2092" t="str">
        <v>Silt &amp; Gravel Medium</v>
      </c>
      <c r="H2092" s="22" t="str" cm="1">
        <f t="array" ref="H2092">INDEX(Lithologies!$A$2:$M$5657,MATCH(G2092,Lithologies!$A$2:$A$5657&amp;" "&amp;Lithologies!$B$2:$B$5657,0),7)</f>
        <v>CHECK</v>
      </c>
      <c r="I2092" s="23" t="str" cm="1">
        <f t="array" ref="I2092">INDEX(Lithologies!$A$2:$M$5657,MATCH(G2092,Lithologies!$A$2:$A$5657&amp;" "&amp;Lithologies!$B$2:$B$5657,0),8)</f>
        <v>Diamicton</v>
      </c>
      <c r="J2092" s="27" t="str" cm="1">
        <f t="array" ref="J2092">INDEX(Lithologies!$A$2:$M$5657,MATCH(G2092,Lithologies!$A$2:$A$5657&amp;" "&amp;Lithologies!$B$2:$B$5657,0),9)</f>
        <v>Diamicton</v>
      </c>
      <c r="K2092" s="1"/>
    </row>
    <row r="2093" spans="7:11" x14ac:dyDescent="0.25">
      <c r="G2093" t="str">
        <v>Silt &amp; Gravel Medium To Coarse</v>
      </c>
      <c r="H2093" s="22" t="str" cm="1">
        <f t="array" ref="H2093">INDEX(Lithologies!$A$2:$M$5657,MATCH(G2093,Lithologies!$A$2:$A$5657&amp;" "&amp;Lithologies!$B$2:$B$5657,0),7)</f>
        <v>CHECK</v>
      </c>
      <c r="I2093" s="23" t="str" cm="1">
        <f t="array" ref="I2093">INDEX(Lithologies!$A$2:$M$5657,MATCH(G2093,Lithologies!$A$2:$A$5657&amp;" "&amp;Lithologies!$B$2:$B$5657,0),8)</f>
        <v>Diamicton</v>
      </c>
      <c r="J2093" s="27" t="str" cm="1">
        <f t="array" ref="J2093">INDEX(Lithologies!$A$2:$M$5657,MATCH(G2093,Lithologies!$A$2:$A$5657&amp;" "&amp;Lithologies!$B$2:$B$5657,0),9)</f>
        <v>Diamicton</v>
      </c>
      <c r="K2093" s="1"/>
    </row>
    <row r="2094" spans="7:11" x14ac:dyDescent="0.25">
      <c r="G2094" t="str">
        <v>Silt &amp; Gravel Organic</v>
      </c>
      <c r="H2094" s="22" t="str" cm="1">
        <f t="array" ref="H2094">INDEX(Lithologies!$A$2:$M$5657,MATCH(G2094,Lithologies!$A$2:$A$5657&amp;" "&amp;Lithologies!$B$2:$B$5657,0),7)</f>
        <v>CHECK</v>
      </c>
      <c r="I2094" s="23" t="str" cm="1">
        <f t="array" ref="I2094">INDEX(Lithologies!$A$2:$M$5657,MATCH(G2094,Lithologies!$A$2:$A$5657&amp;" "&amp;Lithologies!$B$2:$B$5657,0),8)</f>
        <v>Diamicton</v>
      </c>
      <c r="J2094" s="27" t="str" cm="1">
        <f t="array" ref="J2094">INDEX(Lithologies!$A$2:$M$5657,MATCH(G2094,Lithologies!$A$2:$A$5657&amp;" "&amp;Lithologies!$B$2:$B$5657,0),9)</f>
        <v>Diamicton</v>
      </c>
      <c r="K2094" s="1"/>
    </row>
    <row r="2095" spans="7:11" x14ac:dyDescent="0.25">
      <c r="G2095" t="str">
        <v>Silt &amp; Gravel Sandy</v>
      </c>
      <c r="H2095" s="22" t="str" cm="1">
        <f t="array" ref="H2095">INDEX(Lithologies!$A$2:$M$5657,MATCH(G2095,Lithologies!$A$2:$A$5657&amp;" "&amp;Lithologies!$B$2:$B$5657,0),7)</f>
        <v>CHECK</v>
      </c>
      <c r="I2095" s="23" t="str" cm="1">
        <f t="array" ref="I2095">INDEX(Lithologies!$A$2:$M$5657,MATCH(G2095,Lithologies!$A$2:$A$5657&amp;" "&amp;Lithologies!$B$2:$B$5657,0),8)</f>
        <v>Diamicton</v>
      </c>
      <c r="J2095" s="27" t="str" cm="1">
        <f t="array" ref="J2095">INDEX(Lithologies!$A$2:$M$5657,MATCH(G2095,Lithologies!$A$2:$A$5657&amp;" "&amp;Lithologies!$B$2:$B$5657,0),9)</f>
        <v>Diamicton</v>
      </c>
      <c r="K2095" s="1"/>
    </row>
    <row r="2096" spans="7:11" x14ac:dyDescent="0.25">
      <c r="G2096" t="str">
        <v>Silt &amp; Gravel Silty</v>
      </c>
      <c r="H2096" s="22" t="str" cm="1">
        <f t="array" ref="H2096">INDEX(Lithologies!$A$2:$M$5657,MATCH(G2096,Lithologies!$A$2:$A$5657&amp;" "&amp;Lithologies!$B$2:$B$5657,0),7)</f>
        <v>CHECK</v>
      </c>
      <c r="I2096" s="23" t="str" cm="1">
        <f t="array" ref="I2096">INDEX(Lithologies!$A$2:$M$5657,MATCH(G2096,Lithologies!$A$2:$A$5657&amp;" "&amp;Lithologies!$B$2:$B$5657,0),8)</f>
        <v>Sand &amp; Gravel</v>
      </c>
      <c r="J2096" s="27" t="str" cm="1">
        <f t="array" ref="J2096">INDEX(Lithologies!$A$2:$M$5657,MATCH(G2096,Lithologies!$A$2:$A$5657&amp;" "&amp;Lithologies!$B$2:$B$5657,0),9)</f>
        <v>Diamicton</v>
      </c>
      <c r="K2096" s="1"/>
    </row>
    <row r="2097" spans="7:11" x14ac:dyDescent="0.25">
      <c r="G2097" t="str">
        <v>Silt &amp; Gravel Soft</v>
      </c>
      <c r="H2097" s="22" t="str" cm="1">
        <f t="array" ref="H2097">INDEX(Lithologies!$A$2:$M$5657,MATCH(G2097,Lithologies!$A$2:$A$5657&amp;" "&amp;Lithologies!$B$2:$B$5657,0),7)</f>
        <v>CHECK</v>
      </c>
      <c r="I2097" s="23" t="str" cm="1">
        <f t="array" ref="I2097">INDEX(Lithologies!$A$2:$M$5657,MATCH(G2097,Lithologies!$A$2:$A$5657&amp;" "&amp;Lithologies!$B$2:$B$5657,0),8)</f>
        <v>Diamicton</v>
      </c>
      <c r="J2097" s="27" t="str" cm="1">
        <f t="array" ref="J2097">INDEX(Lithologies!$A$2:$M$5657,MATCH(G2097,Lithologies!$A$2:$A$5657&amp;" "&amp;Lithologies!$B$2:$B$5657,0),9)</f>
        <v>Diamicton</v>
      </c>
      <c r="K2097" s="1"/>
    </row>
    <row r="2098" spans="7:11" x14ac:dyDescent="0.25">
      <c r="G2098" t="str">
        <v>Silt &amp; Gravel Stoney</v>
      </c>
      <c r="H2098" s="22" t="str" cm="1">
        <f t="array" ref="H2098">INDEX(Lithologies!$A$2:$M$5657,MATCH(G2098,Lithologies!$A$2:$A$5657&amp;" "&amp;Lithologies!$B$2:$B$5657,0),7)</f>
        <v>CHECK</v>
      </c>
      <c r="I2098" s="23" t="str" cm="1">
        <f t="array" ref="I2098">INDEX(Lithologies!$A$2:$M$5657,MATCH(G2098,Lithologies!$A$2:$A$5657&amp;" "&amp;Lithologies!$B$2:$B$5657,0),8)</f>
        <v>Diamicton</v>
      </c>
      <c r="J2098" s="27" t="str" cm="1">
        <f t="array" ref="J2098">INDEX(Lithologies!$A$2:$M$5657,MATCH(G2098,Lithologies!$A$2:$A$5657&amp;" "&amp;Lithologies!$B$2:$B$5657,0),9)</f>
        <v>Diamicton</v>
      </c>
      <c r="K2098" s="1"/>
    </row>
    <row r="2099" spans="7:11" x14ac:dyDescent="0.25">
      <c r="G2099" t="str">
        <v>Silt &amp; Gravel Stringers</v>
      </c>
      <c r="H2099" s="22" t="str" cm="1">
        <f t="array" ref="H2099">INDEX(Lithologies!$A$2:$M$5657,MATCH(G2099,Lithologies!$A$2:$A$5657&amp;" "&amp;Lithologies!$B$2:$B$5657,0),7)</f>
        <v>CHECK</v>
      </c>
      <c r="I2099" s="23" t="str" cm="1">
        <f t="array" ref="I2099">INDEX(Lithologies!$A$2:$M$5657,MATCH(G2099,Lithologies!$A$2:$A$5657&amp;" "&amp;Lithologies!$B$2:$B$5657,0),8)</f>
        <v>Diamicton</v>
      </c>
      <c r="J2099" s="27" t="str" cm="1">
        <f t="array" ref="J2099">INDEX(Lithologies!$A$2:$M$5657,MATCH(G2099,Lithologies!$A$2:$A$5657&amp;" "&amp;Lithologies!$B$2:$B$5657,0),9)</f>
        <v>Diamicton</v>
      </c>
      <c r="K2099" s="1"/>
    </row>
    <row r="2100" spans="7:11" x14ac:dyDescent="0.25">
      <c r="G2100" t="str">
        <v>Silt &amp; Gravel Very Coarse</v>
      </c>
      <c r="H2100" s="22" t="str" cm="1">
        <f t="array" ref="H2100">INDEX(Lithologies!$A$2:$M$5657,MATCH(G2100,Lithologies!$A$2:$A$5657&amp;" "&amp;Lithologies!$B$2:$B$5657,0),7)</f>
        <v>CHECK</v>
      </c>
      <c r="I2100" s="23" t="str" cm="1">
        <f t="array" ref="I2100">INDEX(Lithologies!$A$2:$M$5657,MATCH(G2100,Lithologies!$A$2:$A$5657&amp;" "&amp;Lithologies!$B$2:$B$5657,0),8)</f>
        <v>Diamicton</v>
      </c>
      <c r="J2100" s="27" t="str" cm="1">
        <f t="array" ref="J2100">INDEX(Lithologies!$A$2:$M$5657,MATCH(G2100,Lithologies!$A$2:$A$5657&amp;" "&amp;Lithologies!$B$2:$B$5657,0),9)</f>
        <v>Diamicton</v>
      </c>
      <c r="K2100" s="1"/>
    </row>
    <row r="2101" spans="7:11" x14ac:dyDescent="0.25">
      <c r="G2101" t="str">
        <v>Silt &amp; Gravel W/Boulders</v>
      </c>
      <c r="H2101" s="22" t="str" cm="1">
        <f t="array" ref="H2101">INDEX(Lithologies!$A$2:$M$5657,MATCH(G2101,Lithologies!$A$2:$A$5657&amp;" "&amp;Lithologies!$B$2:$B$5657,0),7)</f>
        <v>CHECK</v>
      </c>
      <c r="I2101" s="23" t="str" cm="1">
        <f t="array" ref="I2101">INDEX(Lithologies!$A$2:$M$5657,MATCH(G2101,Lithologies!$A$2:$A$5657&amp;" "&amp;Lithologies!$B$2:$B$5657,0),8)</f>
        <v>Diamicton</v>
      </c>
      <c r="J2101" s="27" t="str" cm="1">
        <f t="array" ref="J2101">INDEX(Lithologies!$A$2:$M$5657,MATCH(G2101,Lithologies!$A$2:$A$5657&amp;" "&amp;Lithologies!$B$2:$B$5657,0),9)</f>
        <v>Diamicton</v>
      </c>
      <c r="K2101" s="1"/>
    </row>
    <row r="2102" spans="7:11" x14ac:dyDescent="0.25">
      <c r="G2102" t="str">
        <v>Silt &amp; Gravel W/Clay</v>
      </c>
      <c r="H2102" s="22" t="str" cm="1">
        <f t="array" ref="H2102">INDEX(Lithologies!$A$2:$M$5657,MATCH(G2102,Lithologies!$A$2:$A$5657&amp;" "&amp;Lithologies!$B$2:$B$5657,0),7)</f>
        <v>CHECK</v>
      </c>
      <c r="I2102" s="23" t="str" cm="1">
        <f t="array" ref="I2102">INDEX(Lithologies!$A$2:$M$5657,MATCH(G2102,Lithologies!$A$2:$A$5657&amp;" "&amp;Lithologies!$B$2:$B$5657,0),8)</f>
        <v>Diamicton</v>
      </c>
      <c r="J2102" s="27" t="str" cm="1">
        <f t="array" ref="J2102">INDEX(Lithologies!$A$2:$M$5657,MATCH(G2102,Lithologies!$A$2:$A$5657&amp;" "&amp;Lithologies!$B$2:$B$5657,0),9)</f>
        <v>Diamicton</v>
      </c>
      <c r="K2102" s="1"/>
    </row>
    <row r="2103" spans="7:11" x14ac:dyDescent="0.25">
      <c r="G2103" t="str">
        <v>Silt &amp; Gravel W/Coal</v>
      </c>
      <c r="H2103" s="22" t="str" cm="1">
        <f t="array" ref="H2103">INDEX(Lithologies!$A$2:$M$5657,MATCH(G2103,Lithologies!$A$2:$A$5657&amp;" "&amp;Lithologies!$B$2:$B$5657,0),7)</f>
        <v>CHECK</v>
      </c>
      <c r="I2103" s="23" t="str" cm="1">
        <f t="array" ref="I2103">INDEX(Lithologies!$A$2:$M$5657,MATCH(G2103,Lithologies!$A$2:$A$5657&amp;" "&amp;Lithologies!$B$2:$B$5657,0),8)</f>
        <v>Diamicton</v>
      </c>
      <c r="J2103" s="27" t="str" cm="1">
        <f t="array" ref="J2103">INDEX(Lithologies!$A$2:$M$5657,MATCH(G2103,Lithologies!$A$2:$A$5657&amp;" "&amp;Lithologies!$B$2:$B$5657,0),9)</f>
        <v>Diamicton</v>
      </c>
      <c r="K2103" s="1"/>
    </row>
    <row r="2104" spans="7:11" x14ac:dyDescent="0.25">
      <c r="G2104" t="str">
        <v>Silt &amp; Gravel W/Cobbles</v>
      </c>
      <c r="H2104" s="22" t="str" cm="1">
        <f t="array" ref="H2104">INDEX(Lithologies!$A$2:$M$5657,MATCH(G2104,Lithologies!$A$2:$A$5657&amp;" "&amp;Lithologies!$B$2:$B$5657,0),7)</f>
        <v>CHECK</v>
      </c>
      <c r="I2104" s="23" t="str" cm="1">
        <f t="array" ref="I2104">INDEX(Lithologies!$A$2:$M$5657,MATCH(G2104,Lithologies!$A$2:$A$5657&amp;" "&amp;Lithologies!$B$2:$B$5657,0),8)</f>
        <v>Diamicton</v>
      </c>
      <c r="J2104" s="27" t="str" cm="1">
        <f t="array" ref="J2104">INDEX(Lithologies!$A$2:$M$5657,MATCH(G2104,Lithologies!$A$2:$A$5657&amp;" "&amp;Lithologies!$B$2:$B$5657,0),9)</f>
        <v>Diamicton</v>
      </c>
      <c r="K2104" s="1"/>
    </row>
    <row r="2105" spans="7:11" x14ac:dyDescent="0.25">
      <c r="G2105" t="str">
        <v>Silt &amp; Gravel W/Limestone</v>
      </c>
      <c r="H2105" s="22" t="str" cm="1">
        <f t="array" ref="H2105">INDEX(Lithologies!$A$2:$M$5657,MATCH(G2105,Lithologies!$A$2:$A$5657&amp;" "&amp;Lithologies!$B$2:$B$5657,0),7)</f>
        <v>CHECK</v>
      </c>
      <c r="I2105" s="23" t="str" cm="1">
        <f t="array" ref="I2105">INDEX(Lithologies!$A$2:$M$5657,MATCH(G2105,Lithologies!$A$2:$A$5657&amp;" "&amp;Lithologies!$B$2:$B$5657,0),8)</f>
        <v>Diamicton</v>
      </c>
      <c r="J2105" s="27" t="str" cm="1">
        <f t="array" ref="J2105">INDEX(Lithologies!$A$2:$M$5657,MATCH(G2105,Lithologies!$A$2:$A$5657&amp;" "&amp;Lithologies!$B$2:$B$5657,0),9)</f>
        <v>Diamicton</v>
      </c>
      <c r="K2105" s="1"/>
    </row>
    <row r="2106" spans="7:11" x14ac:dyDescent="0.25">
      <c r="G2106" t="str">
        <v>Silt &amp; Gravel W/Sand</v>
      </c>
      <c r="H2106" s="22" t="str" cm="1">
        <f t="array" ref="H2106">INDEX(Lithologies!$A$2:$M$5657,MATCH(G2106,Lithologies!$A$2:$A$5657&amp;" "&amp;Lithologies!$B$2:$B$5657,0),7)</f>
        <v>CHECK</v>
      </c>
      <c r="I2106" s="23" t="str" cm="1">
        <f t="array" ref="I2106">INDEX(Lithologies!$A$2:$M$5657,MATCH(G2106,Lithologies!$A$2:$A$5657&amp;" "&amp;Lithologies!$B$2:$B$5657,0),8)</f>
        <v>Sand &amp; Gravel</v>
      </c>
      <c r="J2106" s="27" t="str" cm="1">
        <f t="array" ref="J2106">INDEX(Lithologies!$A$2:$M$5657,MATCH(G2106,Lithologies!$A$2:$A$5657&amp;" "&amp;Lithologies!$B$2:$B$5657,0),9)</f>
        <v>Diamicton</v>
      </c>
      <c r="K2106" s="1"/>
    </row>
    <row r="2107" spans="7:11" x14ac:dyDescent="0.25">
      <c r="G2107" t="str">
        <v>Silt &amp; Gravel W/Sandstone</v>
      </c>
      <c r="H2107" s="22" t="str" cm="1">
        <f t="array" ref="H2107">INDEX(Lithologies!$A$2:$M$5657,MATCH(G2107,Lithologies!$A$2:$A$5657&amp;" "&amp;Lithologies!$B$2:$B$5657,0),7)</f>
        <v>CHECK</v>
      </c>
      <c r="I2107" s="23" t="str" cm="1">
        <f t="array" ref="I2107">INDEX(Lithologies!$A$2:$M$5657,MATCH(G2107,Lithologies!$A$2:$A$5657&amp;" "&amp;Lithologies!$B$2:$B$5657,0),8)</f>
        <v>Diamicton</v>
      </c>
      <c r="J2107" s="27" t="str" cm="1">
        <f t="array" ref="J2107">INDEX(Lithologies!$A$2:$M$5657,MATCH(G2107,Lithologies!$A$2:$A$5657&amp;" "&amp;Lithologies!$B$2:$B$5657,0),9)</f>
        <v>Diamicton</v>
      </c>
      <c r="K2107" s="1"/>
    </row>
    <row r="2108" spans="7:11" x14ac:dyDescent="0.25">
      <c r="G2108" t="str">
        <v>Silt &amp; Gravel W/Shale</v>
      </c>
      <c r="H2108" s="22" t="str" cm="1">
        <f t="array" ref="H2108">INDEX(Lithologies!$A$2:$M$5657,MATCH(G2108,Lithologies!$A$2:$A$5657&amp;" "&amp;Lithologies!$B$2:$B$5657,0),7)</f>
        <v>CHECK</v>
      </c>
      <c r="I2108" s="23" t="str" cm="1">
        <f t="array" ref="I2108">INDEX(Lithologies!$A$2:$M$5657,MATCH(G2108,Lithologies!$A$2:$A$5657&amp;" "&amp;Lithologies!$B$2:$B$5657,0),8)</f>
        <v>Diamicton</v>
      </c>
      <c r="J2108" s="27" t="str" cm="1">
        <f t="array" ref="J2108">INDEX(Lithologies!$A$2:$M$5657,MATCH(G2108,Lithologies!$A$2:$A$5657&amp;" "&amp;Lithologies!$B$2:$B$5657,0),9)</f>
        <v>Diamicton</v>
      </c>
      <c r="K2108" s="1"/>
    </row>
    <row r="2109" spans="7:11" x14ac:dyDescent="0.25">
      <c r="G2109" t="str">
        <v>Silt &amp; Gravel W/Stones</v>
      </c>
      <c r="H2109" s="22" t="str" cm="1">
        <f t="array" ref="H2109">INDEX(Lithologies!$A$2:$M$5657,MATCH(G2109,Lithologies!$A$2:$A$5657&amp;" "&amp;Lithologies!$B$2:$B$5657,0),7)</f>
        <v>CHECK</v>
      </c>
      <c r="I2109" s="23" t="str" cm="1">
        <f t="array" ref="I2109">INDEX(Lithologies!$A$2:$M$5657,MATCH(G2109,Lithologies!$A$2:$A$5657&amp;" "&amp;Lithologies!$B$2:$B$5657,0),8)</f>
        <v>Diamicton</v>
      </c>
      <c r="J2109" s="27" t="str" cm="1">
        <f t="array" ref="J2109">INDEX(Lithologies!$A$2:$M$5657,MATCH(G2109,Lithologies!$A$2:$A$5657&amp;" "&amp;Lithologies!$B$2:$B$5657,0),9)</f>
        <v>Diamicton</v>
      </c>
      <c r="K2109" s="1"/>
    </row>
    <row r="2110" spans="7:11" x14ac:dyDescent="0.25">
      <c r="G2110" t="str">
        <v>Silt &amp; Gravel Water Bearing</v>
      </c>
      <c r="H2110" s="22" t="str" cm="1">
        <f t="array" ref="H2110">INDEX(Lithologies!$A$2:$M$5657,MATCH(G2110,Lithologies!$A$2:$A$5657&amp;" "&amp;Lithologies!$B$2:$B$5657,0),7)</f>
        <v>CHECK</v>
      </c>
      <c r="I2110" s="23" t="str" cm="1">
        <f t="array" ref="I2110">INDEX(Lithologies!$A$2:$M$5657,MATCH(G2110,Lithologies!$A$2:$A$5657&amp;" "&amp;Lithologies!$B$2:$B$5657,0),8)</f>
        <v>Diamicton</v>
      </c>
      <c r="J2110" s="27" t="str" cm="1">
        <f t="array" ref="J2110">INDEX(Lithologies!$A$2:$M$5657,MATCH(G2110,Lithologies!$A$2:$A$5657&amp;" "&amp;Lithologies!$B$2:$B$5657,0),9)</f>
        <v>Diamicton</v>
      </c>
      <c r="K2110" s="1"/>
    </row>
    <row r="2111" spans="7:11" x14ac:dyDescent="0.25">
      <c r="G2111" t="str">
        <v>Silt &amp; Gravel Wet/Moist</v>
      </c>
      <c r="H2111" s="22" t="str" cm="1">
        <f t="array" ref="H2111">INDEX(Lithologies!$A$2:$M$5657,MATCH(G2111,Lithologies!$A$2:$A$5657&amp;" "&amp;Lithologies!$B$2:$B$5657,0),7)</f>
        <v>CHECK</v>
      </c>
      <c r="I2111" s="23" t="str" cm="1">
        <f t="array" ref="I2111">INDEX(Lithologies!$A$2:$M$5657,MATCH(G2111,Lithologies!$A$2:$A$5657&amp;" "&amp;Lithologies!$B$2:$B$5657,0),8)</f>
        <v>Diamicton</v>
      </c>
      <c r="J2111" s="27" t="str" cm="1">
        <f t="array" ref="J2111">INDEX(Lithologies!$A$2:$M$5657,MATCH(G2111,Lithologies!$A$2:$A$5657&amp;" "&amp;Lithologies!$B$2:$B$5657,0),9)</f>
        <v>Diamicton</v>
      </c>
      <c r="K2111" s="1"/>
    </row>
    <row r="2112" spans="7:11" x14ac:dyDescent="0.25">
      <c r="G2112" t="str">
        <v xml:space="preserve">Silt &amp; Sand </v>
      </c>
      <c r="H2112" s="22" t="str" cm="1">
        <f t="array" ref="H2112">INDEX(Lithologies!$A$2:$M$5657,MATCH(G2112,Lithologies!$A$2:$A$5657&amp;" "&amp;Lithologies!$B$2:$B$5657,0),7)</f>
        <v>CHECK</v>
      </c>
      <c r="I2112" s="23" t="str" cm="1">
        <f t="array" ref="I2112">INDEX(Lithologies!$A$2:$M$5657,MATCH(G2112,Lithologies!$A$2:$A$5657&amp;" "&amp;Lithologies!$B$2:$B$5657,0),8)</f>
        <v>Sand Fine</v>
      </c>
      <c r="J2112" s="27" t="str" cm="1">
        <f t="array" ref="J2112">INDEX(Lithologies!$A$2:$M$5657,MATCH(G2112,Lithologies!$A$2:$A$5657&amp;" "&amp;Lithologies!$B$2:$B$5657,0),9)</f>
        <v>Sand Fine</v>
      </c>
      <c r="K2112" s="1"/>
    </row>
    <row r="2113" spans="7:11" x14ac:dyDescent="0.25">
      <c r="G2113" t="str">
        <v>Silt &amp; Sand Clayey</v>
      </c>
      <c r="H2113" s="22" t="str" cm="1">
        <f t="array" ref="H2113">INDEX(Lithologies!$A$2:$M$5657,MATCH(G2113,Lithologies!$A$2:$A$5657&amp;" "&amp;Lithologies!$B$2:$B$5657,0),7)</f>
        <v>CHECK</v>
      </c>
      <c r="I2113" s="23" t="str" cm="1">
        <f t="array" ref="I2113">INDEX(Lithologies!$A$2:$M$5657,MATCH(G2113,Lithologies!$A$2:$A$5657&amp;" "&amp;Lithologies!$B$2:$B$5657,0),8)</f>
        <v>Clay &amp; Sand</v>
      </c>
      <c r="J2113" s="27" t="str" cm="1">
        <f t="array" ref="J2113">INDEX(Lithologies!$A$2:$M$5657,MATCH(G2113,Lithologies!$A$2:$A$5657&amp;" "&amp;Lithologies!$B$2:$B$5657,0),9)</f>
        <v>Sand Fine</v>
      </c>
      <c r="K2113" s="1"/>
    </row>
    <row r="2114" spans="7:11" x14ac:dyDescent="0.25">
      <c r="G2114" t="str">
        <v>Silt &amp; Sand Coarse</v>
      </c>
      <c r="H2114" s="22" t="str" cm="1">
        <f t="array" ref="H2114">INDEX(Lithologies!$A$2:$M$5657,MATCH(G2114,Lithologies!$A$2:$A$5657&amp;" "&amp;Lithologies!$B$2:$B$5657,0),7)</f>
        <v>CHECK</v>
      </c>
      <c r="I2114" s="23" t="str" cm="1">
        <f t="array" ref="I2114">INDEX(Lithologies!$A$2:$M$5657,MATCH(G2114,Lithologies!$A$2:$A$5657&amp;" "&amp;Lithologies!$B$2:$B$5657,0),8)</f>
        <v>Sand</v>
      </c>
      <c r="J2114" s="27" t="str" cm="1">
        <f t="array" ref="J2114">INDEX(Lithologies!$A$2:$M$5657,MATCH(G2114,Lithologies!$A$2:$A$5657&amp;" "&amp;Lithologies!$B$2:$B$5657,0),9)</f>
        <v>Sand Fine</v>
      </c>
      <c r="K2114" s="1"/>
    </row>
    <row r="2115" spans="7:11" x14ac:dyDescent="0.25">
      <c r="G2115" t="str">
        <v>Silt &amp; Sand Dense</v>
      </c>
      <c r="H2115" s="22" t="str" cm="1">
        <f t="array" ref="H2115">INDEX(Lithologies!$A$2:$M$5657,MATCH(G2115,Lithologies!$A$2:$A$5657&amp;" "&amp;Lithologies!$B$2:$B$5657,0),7)</f>
        <v>CHECK</v>
      </c>
      <c r="I2115" s="23" t="str" cm="1">
        <f t="array" ref="I2115">INDEX(Lithologies!$A$2:$M$5657,MATCH(G2115,Lithologies!$A$2:$A$5657&amp;" "&amp;Lithologies!$B$2:$B$5657,0),8)</f>
        <v>Sand Fine</v>
      </c>
      <c r="J2115" s="27" t="str" cm="1">
        <f t="array" ref="J2115">INDEX(Lithologies!$A$2:$M$5657,MATCH(G2115,Lithologies!$A$2:$A$5657&amp;" "&amp;Lithologies!$B$2:$B$5657,0),9)</f>
        <v>Sand Fine</v>
      </c>
      <c r="K2115" s="1"/>
    </row>
    <row r="2116" spans="7:11" x14ac:dyDescent="0.25">
      <c r="G2116" t="str">
        <v>Silt &amp; Sand Dry</v>
      </c>
      <c r="H2116" s="22" t="str" cm="1">
        <f t="array" ref="H2116">INDEX(Lithologies!$A$2:$M$5657,MATCH(G2116,Lithologies!$A$2:$A$5657&amp;" "&amp;Lithologies!$B$2:$B$5657,0),7)</f>
        <v>CHECK</v>
      </c>
      <c r="I2116" s="23" t="str" cm="1">
        <f t="array" ref="I2116">INDEX(Lithologies!$A$2:$M$5657,MATCH(G2116,Lithologies!$A$2:$A$5657&amp;" "&amp;Lithologies!$B$2:$B$5657,0),8)</f>
        <v>Sand Fine</v>
      </c>
      <c r="J2116" s="27" t="str" cm="1">
        <f t="array" ref="J2116">INDEX(Lithologies!$A$2:$M$5657,MATCH(G2116,Lithologies!$A$2:$A$5657&amp;" "&amp;Lithologies!$B$2:$B$5657,0),9)</f>
        <v>Sand Fine</v>
      </c>
      <c r="K2116" s="1"/>
    </row>
    <row r="2117" spans="7:11" x14ac:dyDescent="0.25">
      <c r="G2117" t="str">
        <v>Silt &amp; Sand Fill</v>
      </c>
      <c r="H2117" s="22" t="str" cm="1">
        <f t="array" ref="H2117">INDEX(Lithologies!$A$2:$M$5657,MATCH(G2117,Lithologies!$A$2:$A$5657&amp;" "&amp;Lithologies!$B$2:$B$5657,0),7)</f>
        <v>CHECK</v>
      </c>
      <c r="I2117" s="23" t="str" cm="1">
        <f t="array" ref="I2117">INDEX(Lithologies!$A$2:$M$5657,MATCH(G2117,Lithologies!$A$2:$A$5657&amp;" "&amp;Lithologies!$B$2:$B$5657,0),8)</f>
        <v>Unknown or No Record</v>
      </c>
      <c r="J2117" s="27" t="str" cm="1">
        <f t="array" ref="J2117">INDEX(Lithologies!$A$2:$M$5657,MATCH(G2117,Lithologies!$A$2:$A$5657&amp;" "&amp;Lithologies!$B$2:$B$5657,0),9)</f>
        <v>Unknown or No Record</v>
      </c>
      <c r="K2117" s="1"/>
    </row>
    <row r="2118" spans="7:11" x14ac:dyDescent="0.25">
      <c r="G2118" t="str">
        <v>Silt &amp; Sand Fine</v>
      </c>
      <c r="H2118" s="22" t="str" cm="1">
        <f t="array" ref="H2118">INDEX(Lithologies!$A$2:$M$5657,MATCH(G2118,Lithologies!$A$2:$A$5657&amp;" "&amp;Lithologies!$B$2:$B$5657,0),7)</f>
        <v>CHECK</v>
      </c>
      <c r="I2118" s="23" t="str" cm="1">
        <f t="array" ref="I2118">INDEX(Lithologies!$A$2:$M$5657,MATCH(G2118,Lithologies!$A$2:$A$5657&amp;" "&amp;Lithologies!$B$2:$B$5657,0),8)</f>
        <v>Sand Fine</v>
      </c>
      <c r="J2118" s="27" t="str" cm="1">
        <f t="array" ref="J2118">INDEX(Lithologies!$A$2:$M$5657,MATCH(G2118,Lithologies!$A$2:$A$5657&amp;" "&amp;Lithologies!$B$2:$B$5657,0),9)</f>
        <v>Sand Fine</v>
      </c>
      <c r="K2118" s="1"/>
    </row>
    <row r="2119" spans="7:11" x14ac:dyDescent="0.25">
      <c r="G2119" t="str">
        <v>Silt &amp; Sand Fine To Coarse</v>
      </c>
      <c r="H2119" s="22" t="str" cm="1">
        <f t="array" ref="H2119">INDEX(Lithologies!$A$2:$M$5657,MATCH(G2119,Lithologies!$A$2:$A$5657&amp;" "&amp;Lithologies!$B$2:$B$5657,0),7)</f>
        <v>CHECK</v>
      </c>
      <c r="I2119" s="23" t="str" cm="1">
        <f t="array" ref="I2119">INDEX(Lithologies!$A$2:$M$5657,MATCH(G2119,Lithologies!$A$2:$A$5657&amp;" "&amp;Lithologies!$B$2:$B$5657,0),8)</f>
        <v>Sand</v>
      </c>
      <c r="J2119" s="27" t="str" cm="1">
        <f t="array" ref="J2119">INDEX(Lithologies!$A$2:$M$5657,MATCH(G2119,Lithologies!$A$2:$A$5657&amp;" "&amp;Lithologies!$B$2:$B$5657,0),9)</f>
        <v>Sand</v>
      </c>
      <c r="K2119" s="1"/>
    </row>
    <row r="2120" spans="7:11" x14ac:dyDescent="0.25">
      <c r="G2120" t="str">
        <v>Silt &amp; Sand Fine To Medium</v>
      </c>
      <c r="H2120" s="22" t="str" cm="1">
        <f t="array" ref="H2120">INDEX(Lithologies!$A$2:$M$5657,MATCH(G2120,Lithologies!$A$2:$A$5657&amp;" "&amp;Lithologies!$B$2:$B$5657,0),7)</f>
        <v>CHECK</v>
      </c>
      <c r="I2120" s="23" t="str" cm="1">
        <f t="array" ref="I2120">INDEX(Lithologies!$A$2:$M$5657,MATCH(G2120,Lithologies!$A$2:$A$5657&amp;" "&amp;Lithologies!$B$2:$B$5657,0),8)</f>
        <v>Sand</v>
      </c>
      <c r="J2120" s="27" t="str" cm="1">
        <f t="array" ref="J2120">INDEX(Lithologies!$A$2:$M$5657,MATCH(G2120,Lithologies!$A$2:$A$5657&amp;" "&amp;Lithologies!$B$2:$B$5657,0),9)</f>
        <v>Sand</v>
      </c>
      <c r="K2120" s="1"/>
    </row>
    <row r="2121" spans="7:11" x14ac:dyDescent="0.25">
      <c r="G2121" t="str">
        <v>Silt &amp; Sand Firm</v>
      </c>
      <c r="H2121" s="22" t="str" cm="1">
        <f t="array" ref="H2121">INDEX(Lithologies!$A$2:$M$5657,MATCH(G2121,Lithologies!$A$2:$A$5657&amp;" "&amp;Lithologies!$B$2:$B$5657,0),7)</f>
        <v>CHECK</v>
      </c>
      <c r="I2121" s="23" t="str" cm="1">
        <f t="array" ref="I2121">INDEX(Lithologies!$A$2:$M$5657,MATCH(G2121,Lithologies!$A$2:$A$5657&amp;" "&amp;Lithologies!$B$2:$B$5657,0),8)</f>
        <v>Sand Fine</v>
      </c>
      <c r="J2121" s="27" t="str" cm="1">
        <f t="array" ref="J2121">INDEX(Lithologies!$A$2:$M$5657,MATCH(G2121,Lithologies!$A$2:$A$5657&amp;" "&amp;Lithologies!$B$2:$B$5657,0),9)</f>
        <v>Sand Fine</v>
      </c>
      <c r="K2121" s="1"/>
    </row>
    <row r="2122" spans="7:11" x14ac:dyDescent="0.25">
      <c r="G2122" t="str">
        <v>Silt &amp; Sand Gravely</v>
      </c>
      <c r="H2122" s="22" t="str" cm="1">
        <f t="array" ref="H2122">INDEX(Lithologies!$A$2:$M$5657,MATCH(G2122,Lithologies!$A$2:$A$5657&amp;" "&amp;Lithologies!$B$2:$B$5657,0),7)</f>
        <v>CHECK</v>
      </c>
      <c r="I2122" s="23" t="str" cm="1">
        <f t="array" ref="I2122">INDEX(Lithologies!$A$2:$M$5657,MATCH(G2122,Lithologies!$A$2:$A$5657&amp;" "&amp;Lithologies!$B$2:$B$5657,0),8)</f>
        <v>Sand &amp; Gravel</v>
      </c>
      <c r="J2122" s="27" t="str" cm="1">
        <f t="array" ref="J2122">INDEX(Lithologies!$A$2:$M$5657,MATCH(G2122,Lithologies!$A$2:$A$5657&amp;" "&amp;Lithologies!$B$2:$B$5657,0),9)</f>
        <v>Sand &amp; Gravel</v>
      </c>
      <c r="K2122" s="1"/>
    </row>
    <row r="2123" spans="7:11" x14ac:dyDescent="0.25">
      <c r="G2123" t="str">
        <v>Silt &amp; Sand Gummy</v>
      </c>
      <c r="H2123" s="22" t="str" cm="1">
        <f t="array" ref="H2123">INDEX(Lithologies!$A$2:$M$5657,MATCH(G2123,Lithologies!$A$2:$A$5657&amp;" "&amp;Lithologies!$B$2:$B$5657,0),7)</f>
        <v>CHECK</v>
      </c>
      <c r="I2123" s="23" t="str" cm="1">
        <f t="array" ref="I2123">INDEX(Lithologies!$A$2:$M$5657,MATCH(G2123,Lithologies!$A$2:$A$5657&amp;" "&amp;Lithologies!$B$2:$B$5657,0),8)</f>
        <v>Sand Fine</v>
      </c>
      <c r="J2123" s="27" t="str" cm="1">
        <f t="array" ref="J2123">INDEX(Lithologies!$A$2:$M$5657,MATCH(G2123,Lithologies!$A$2:$A$5657&amp;" "&amp;Lithologies!$B$2:$B$5657,0),9)</f>
        <v>Sand Fine</v>
      </c>
      <c r="K2123" s="1"/>
    </row>
    <row r="2124" spans="7:11" x14ac:dyDescent="0.25">
      <c r="G2124" t="str">
        <v>Silt &amp; Sand Hard</v>
      </c>
      <c r="H2124" s="22" t="str" cm="1">
        <f t="array" ref="H2124">INDEX(Lithologies!$A$2:$M$5657,MATCH(G2124,Lithologies!$A$2:$A$5657&amp;" "&amp;Lithologies!$B$2:$B$5657,0),7)</f>
        <v>CHECK</v>
      </c>
      <c r="I2124" s="23" t="str" cm="1">
        <f t="array" ref="I2124">INDEX(Lithologies!$A$2:$M$5657,MATCH(G2124,Lithologies!$A$2:$A$5657&amp;" "&amp;Lithologies!$B$2:$B$5657,0),8)</f>
        <v>Sand Fine</v>
      </c>
      <c r="J2124" s="27" t="str" cm="1">
        <f t="array" ref="J2124">INDEX(Lithologies!$A$2:$M$5657,MATCH(G2124,Lithologies!$A$2:$A$5657&amp;" "&amp;Lithologies!$B$2:$B$5657,0),9)</f>
        <v>Sand Fine</v>
      </c>
      <c r="K2124" s="1"/>
    </row>
    <row r="2125" spans="7:11" x14ac:dyDescent="0.25">
      <c r="G2125" t="str">
        <v>Silt &amp; Sand Heaving/Quick</v>
      </c>
      <c r="H2125" s="22" t="str" cm="1">
        <f t="array" ref="H2125">INDEX(Lithologies!$A$2:$M$5657,MATCH(G2125,Lithologies!$A$2:$A$5657&amp;" "&amp;Lithologies!$B$2:$B$5657,0),7)</f>
        <v>CHECK</v>
      </c>
      <c r="I2125" s="23" t="str" cm="1">
        <f t="array" ref="I2125">INDEX(Lithologies!$A$2:$M$5657,MATCH(G2125,Lithologies!$A$2:$A$5657&amp;" "&amp;Lithologies!$B$2:$B$5657,0),8)</f>
        <v>Sand Fine</v>
      </c>
      <c r="J2125" s="27" t="str" cm="1">
        <f t="array" ref="J2125">INDEX(Lithologies!$A$2:$M$5657,MATCH(G2125,Lithologies!$A$2:$A$5657&amp;" "&amp;Lithologies!$B$2:$B$5657,0),9)</f>
        <v>Sand Fine</v>
      </c>
      <c r="K2125" s="1"/>
    </row>
    <row r="2126" spans="7:11" x14ac:dyDescent="0.25">
      <c r="G2126" t="str">
        <v>Silt &amp; Sand Layered</v>
      </c>
      <c r="H2126" s="22" t="str" cm="1">
        <f t="array" ref="H2126">INDEX(Lithologies!$A$2:$M$5657,MATCH(G2126,Lithologies!$A$2:$A$5657&amp;" "&amp;Lithologies!$B$2:$B$5657,0),7)</f>
        <v>CHECK</v>
      </c>
      <c r="I2126" s="23" t="str" cm="1">
        <f t="array" ref="I2126">INDEX(Lithologies!$A$2:$M$5657,MATCH(G2126,Lithologies!$A$2:$A$5657&amp;" "&amp;Lithologies!$B$2:$B$5657,0),8)</f>
        <v>Sand Fine</v>
      </c>
      <c r="J2126" s="27" t="str" cm="1">
        <f t="array" ref="J2126">INDEX(Lithologies!$A$2:$M$5657,MATCH(G2126,Lithologies!$A$2:$A$5657&amp;" "&amp;Lithologies!$B$2:$B$5657,0),9)</f>
        <v>Sand Fine</v>
      </c>
      <c r="K2126" s="1"/>
    </row>
    <row r="2127" spans="7:11" x14ac:dyDescent="0.25">
      <c r="G2127" t="str">
        <v>Silt &amp; Sand Medium</v>
      </c>
      <c r="H2127" s="22" t="str" cm="1">
        <f t="array" ref="H2127">INDEX(Lithologies!$A$2:$M$5657,MATCH(G2127,Lithologies!$A$2:$A$5657&amp;" "&amp;Lithologies!$B$2:$B$5657,0),7)</f>
        <v>CHECK</v>
      </c>
      <c r="I2127" s="23" t="str" cm="1">
        <f t="array" ref="I2127">INDEX(Lithologies!$A$2:$M$5657,MATCH(G2127,Lithologies!$A$2:$A$5657&amp;" "&amp;Lithologies!$B$2:$B$5657,0),8)</f>
        <v>Sand</v>
      </c>
      <c r="J2127" s="27" t="str" cm="1">
        <f t="array" ref="J2127">INDEX(Lithologies!$A$2:$M$5657,MATCH(G2127,Lithologies!$A$2:$A$5657&amp;" "&amp;Lithologies!$B$2:$B$5657,0),9)</f>
        <v>Sand</v>
      </c>
      <c r="K2127" s="1"/>
    </row>
    <row r="2128" spans="7:11" x14ac:dyDescent="0.25">
      <c r="G2128" t="str">
        <v>Silt &amp; Sand Medium To Coarse</v>
      </c>
      <c r="H2128" s="22" t="str" cm="1">
        <f t="array" ref="H2128">INDEX(Lithologies!$A$2:$M$5657,MATCH(G2128,Lithologies!$A$2:$A$5657&amp;" "&amp;Lithologies!$B$2:$B$5657,0),7)</f>
        <v>CHECK</v>
      </c>
      <c r="I2128" s="23" t="str" cm="1">
        <f t="array" ref="I2128">INDEX(Lithologies!$A$2:$M$5657,MATCH(G2128,Lithologies!$A$2:$A$5657&amp;" "&amp;Lithologies!$B$2:$B$5657,0),8)</f>
        <v>Sand</v>
      </c>
      <c r="J2128" s="27" t="str" cm="1">
        <f t="array" ref="J2128">INDEX(Lithologies!$A$2:$M$5657,MATCH(G2128,Lithologies!$A$2:$A$5657&amp;" "&amp;Lithologies!$B$2:$B$5657,0),9)</f>
        <v>Sand</v>
      </c>
      <c r="K2128" s="1"/>
    </row>
    <row r="2129" spans="7:11" x14ac:dyDescent="0.25">
      <c r="G2129" t="str">
        <v>Silt &amp; Sand Sandy</v>
      </c>
      <c r="H2129" s="22" t="str" cm="1">
        <f t="array" ref="H2129">INDEX(Lithologies!$A$2:$M$5657,MATCH(G2129,Lithologies!$A$2:$A$5657&amp;" "&amp;Lithologies!$B$2:$B$5657,0),7)</f>
        <v>CHECK</v>
      </c>
      <c r="I2129" s="23" t="str" cm="1">
        <f t="array" ref="I2129">INDEX(Lithologies!$A$2:$M$5657,MATCH(G2129,Lithologies!$A$2:$A$5657&amp;" "&amp;Lithologies!$B$2:$B$5657,0),8)</f>
        <v>Sand Fine</v>
      </c>
      <c r="J2129" s="27" t="str" cm="1">
        <f t="array" ref="J2129">INDEX(Lithologies!$A$2:$M$5657,MATCH(G2129,Lithologies!$A$2:$A$5657&amp;" "&amp;Lithologies!$B$2:$B$5657,0),9)</f>
        <v>Sand Fine</v>
      </c>
      <c r="K2129" s="1"/>
    </row>
    <row r="2130" spans="7:11" x14ac:dyDescent="0.25">
      <c r="G2130" t="str">
        <v>Silt &amp; Sand Silty</v>
      </c>
      <c r="H2130" s="22" t="str" cm="1">
        <f t="array" ref="H2130">INDEX(Lithologies!$A$2:$M$5657,MATCH(G2130,Lithologies!$A$2:$A$5657&amp;" "&amp;Lithologies!$B$2:$B$5657,0),7)</f>
        <v>CHECK</v>
      </c>
      <c r="I2130" s="23" t="str" cm="1">
        <f t="array" ref="I2130">INDEX(Lithologies!$A$2:$M$5657,MATCH(G2130,Lithologies!$A$2:$A$5657&amp;" "&amp;Lithologies!$B$2:$B$5657,0),8)</f>
        <v>Sand Fine</v>
      </c>
      <c r="J2130" s="27" t="str" cm="1">
        <f t="array" ref="J2130">INDEX(Lithologies!$A$2:$M$5657,MATCH(G2130,Lithologies!$A$2:$A$5657&amp;" "&amp;Lithologies!$B$2:$B$5657,0),9)</f>
        <v>Sand Fine</v>
      </c>
      <c r="K2130" s="1"/>
    </row>
    <row r="2131" spans="7:11" x14ac:dyDescent="0.25">
      <c r="G2131" t="str">
        <v>Silt &amp; Sand Soft</v>
      </c>
      <c r="H2131" s="22" t="str" cm="1">
        <f t="array" ref="H2131">INDEX(Lithologies!$A$2:$M$5657,MATCH(G2131,Lithologies!$A$2:$A$5657&amp;" "&amp;Lithologies!$B$2:$B$5657,0),7)</f>
        <v>CHECK</v>
      </c>
      <c r="I2131" s="23" t="str" cm="1">
        <f t="array" ref="I2131">INDEX(Lithologies!$A$2:$M$5657,MATCH(G2131,Lithologies!$A$2:$A$5657&amp;" "&amp;Lithologies!$B$2:$B$5657,0),8)</f>
        <v>Sand Fine</v>
      </c>
      <c r="J2131" s="27" t="str" cm="1">
        <f t="array" ref="J2131">INDEX(Lithologies!$A$2:$M$5657,MATCH(G2131,Lithologies!$A$2:$A$5657&amp;" "&amp;Lithologies!$B$2:$B$5657,0),9)</f>
        <v>Sand Fine</v>
      </c>
      <c r="K2131" s="1"/>
    </row>
    <row r="2132" spans="7:11" x14ac:dyDescent="0.25">
      <c r="G2132" t="str">
        <v>Silt &amp; Sand Sticky</v>
      </c>
      <c r="H2132" s="22" t="str" cm="1">
        <f t="array" ref="H2132">INDEX(Lithologies!$A$2:$M$5657,MATCH(G2132,Lithologies!$A$2:$A$5657&amp;" "&amp;Lithologies!$B$2:$B$5657,0),7)</f>
        <v>CHECK</v>
      </c>
      <c r="I2132" s="23" t="str" cm="1">
        <f t="array" ref="I2132">INDEX(Lithologies!$A$2:$M$5657,MATCH(G2132,Lithologies!$A$2:$A$5657&amp;" "&amp;Lithologies!$B$2:$B$5657,0),8)</f>
        <v>Sand Fine</v>
      </c>
      <c r="J2132" s="27" t="str" cm="1">
        <f t="array" ref="J2132">INDEX(Lithologies!$A$2:$M$5657,MATCH(G2132,Lithologies!$A$2:$A$5657&amp;" "&amp;Lithologies!$B$2:$B$5657,0),9)</f>
        <v>Sand Fine</v>
      </c>
      <c r="K2132" s="1"/>
    </row>
    <row r="2133" spans="7:11" x14ac:dyDescent="0.25">
      <c r="G2133" t="str">
        <v>Silt &amp; Sand Stoney</v>
      </c>
      <c r="H2133" s="22" t="str" cm="1">
        <f t="array" ref="H2133">INDEX(Lithologies!$A$2:$M$5657,MATCH(G2133,Lithologies!$A$2:$A$5657&amp;" "&amp;Lithologies!$B$2:$B$5657,0),7)</f>
        <v>CHECK</v>
      </c>
      <c r="I2133" s="23" t="str" cm="1">
        <f t="array" ref="I2133">INDEX(Lithologies!$A$2:$M$5657,MATCH(G2133,Lithologies!$A$2:$A$5657&amp;" "&amp;Lithologies!$B$2:$B$5657,0),8)</f>
        <v>Sand &amp; Gravel</v>
      </c>
      <c r="J2133" s="27" t="str" cm="1">
        <f t="array" ref="J2133">INDEX(Lithologies!$A$2:$M$5657,MATCH(G2133,Lithologies!$A$2:$A$5657&amp;" "&amp;Lithologies!$B$2:$B$5657,0),9)</f>
        <v>Sand &amp; Gravel</v>
      </c>
      <c r="K2133" s="1"/>
    </row>
    <row r="2134" spans="7:11" x14ac:dyDescent="0.25">
      <c r="G2134" t="str">
        <v>Silt &amp; Sand Stringers</v>
      </c>
      <c r="H2134" s="22" t="str" cm="1">
        <f t="array" ref="H2134">INDEX(Lithologies!$A$2:$M$5657,MATCH(G2134,Lithologies!$A$2:$A$5657&amp;" "&amp;Lithologies!$B$2:$B$5657,0),7)</f>
        <v>CHECK</v>
      </c>
      <c r="I2134" s="23" t="str" cm="1">
        <f t="array" ref="I2134">INDEX(Lithologies!$A$2:$M$5657,MATCH(G2134,Lithologies!$A$2:$A$5657&amp;" "&amp;Lithologies!$B$2:$B$5657,0),8)</f>
        <v>Sand Fine</v>
      </c>
      <c r="J2134" s="27" t="str" cm="1">
        <f t="array" ref="J2134">INDEX(Lithologies!$A$2:$M$5657,MATCH(G2134,Lithologies!$A$2:$A$5657&amp;" "&amp;Lithologies!$B$2:$B$5657,0),9)</f>
        <v>Sand Fine</v>
      </c>
      <c r="K2134" s="1"/>
    </row>
    <row r="2135" spans="7:11" x14ac:dyDescent="0.25">
      <c r="G2135" t="str">
        <v>Silt &amp; Sand Very Fine</v>
      </c>
      <c r="H2135" s="22" t="str" cm="1">
        <f t="array" ref="H2135">INDEX(Lithologies!$A$2:$M$5657,MATCH(G2135,Lithologies!$A$2:$A$5657&amp;" "&amp;Lithologies!$B$2:$B$5657,0),7)</f>
        <v>CHECK</v>
      </c>
      <c r="I2135" s="23" t="str" cm="1">
        <f t="array" ref="I2135">INDEX(Lithologies!$A$2:$M$5657,MATCH(G2135,Lithologies!$A$2:$A$5657&amp;" "&amp;Lithologies!$B$2:$B$5657,0),8)</f>
        <v>Sand Fine</v>
      </c>
      <c r="J2135" s="27" t="str" cm="1">
        <f t="array" ref="J2135">INDEX(Lithologies!$A$2:$M$5657,MATCH(G2135,Lithologies!$A$2:$A$5657&amp;" "&amp;Lithologies!$B$2:$B$5657,0),9)</f>
        <v>Sand Fine</v>
      </c>
      <c r="K2135" s="1"/>
    </row>
    <row r="2136" spans="7:11" x14ac:dyDescent="0.25">
      <c r="G2136" t="str">
        <v>Silt &amp; Sand Very Fine-Fine</v>
      </c>
      <c r="H2136" s="22" t="str" cm="1">
        <f t="array" ref="H2136">INDEX(Lithologies!$A$2:$M$5657,MATCH(G2136,Lithologies!$A$2:$A$5657&amp;" "&amp;Lithologies!$B$2:$B$5657,0),7)</f>
        <v>CHECK</v>
      </c>
      <c r="I2136" s="23" t="str" cm="1">
        <f t="array" ref="I2136">INDEX(Lithologies!$A$2:$M$5657,MATCH(G2136,Lithologies!$A$2:$A$5657&amp;" "&amp;Lithologies!$B$2:$B$5657,0),8)</f>
        <v>Sand Fine</v>
      </c>
      <c r="J2136" s="27" t="str" cm="1">
        <f t="array" ref="J2136">INDEX(Lithologies!$A$2:$M$5657,MATCH(G2136,Lithologies!$A$2:$A$5657&amp;" "&amp;Lithologies!$B$2:$B$5657,0),9)</f>
        <v>Sand Fine</v>
      </c>
      <c r="K2136" s="1"/>
    </row>
    <row r="2137" spans="7:11" x14ac:dyDescent="0.25">
      <c r="G2137" t="str">
        <v>Silt &amp; Sand Very Fine-Medium</v>
      </c>
      <c r="H2137" s="22" t="str" cm="1">
        <f t="array" ref="H2137">INDEX(Lithologies!$A$2:$M$5657,MATCH(G2137,Lithologies!$A$2:$A$5657&amp;" "&amp;Lithologies!$B$2:$B$5657,0),7)</f>
        <v>CHECK</v>
      </c>
      <c r="I2137" s="23" t="str" cm="1">
        <f t="array" ref="I2137">INDEX(Lithologies!$A$2:$M$5657,MATCH(G2137,Lithologies!$A$2:$A$5657&amp;" "&amp;Lithologies!$B$2:$B$5657,0),8)</f>
        <v>Sand</v>
      </c>
      <c r="J2137" s="27" t="str" cm="1">
        <f t="array" ref="J2137">INDEX(Lithologies!$A$2:$M$5657,MATCH(G2137,Lithologies!$A$2:$A$5657&amp;" "&amp;Lithologies!$B$2:$B$5657,0),9)</f>
        <v>Sand</v>
      </c>
      <c r="K2137" s="1"/>
    </row>
    <row r="2138" spans="7:11" x14ac:dyDescent="0.25">
      <c r="G2138" t="str">
        <v>Silt &amp; Sand W/Boulders</v>
      </c>
      <c r="H2138" s="22" t="str" cm="1">
        <f t="array" ref="H2138">INDEX(Lithologies!$A$2:$M$5657,MATCH(G2138,Lithologies!$A$2:$A$5657&amp;" "&amp;Lithologies!$B$2:$B$5657,0),7)</f>
        <v>CHECK</v>
      </c>
      <c r="I2138" s="23" t="str" cm="1">
        <f t="array" ref="I2138">INDEX(Lithologies!$A$2:$M$5657,MATCH(G2138,Lithologies!$A$2:$A$5657&amp;" "&amp;Lithologies!$B$2:$B$5657,0),8)</f>
        <v>Sand &amp; Gravel</v>
      </c>
      <c r="J2138" s="27" t="str" cm="1">
        <f t="array" ref="J2138">INDEX(Lithologies!$A$2:$M$5657,MATCH(G2138,Lithologies!$A$2:$A$5657&amp;" "&amp;Lithologies!$B$2:$B$5657,0),9)</f>
        <v>Sand &amp; Gravel</v>
      </c>
      <c r="K2138" s="1"/>
    </row>
    <row r="2139" spans="7:11" x14ac:dyDescent="0.25">
      <c r="G2139" t="str">
        <v>Silt &amp; Sand W/Clay</v>
      </c>
      <c r="H2139" s="22" t="str" cm="1">
        <f t="array" ref="H2139">INDEX(Lithologies!$A$2:$M$5657,MATCH(G2139,Lithologies!$A$2:$A$5657&amp;" "&amp;Lithologies!$B$2:$B$5657,0),7)</f>
        <v>CHECK</v>
      </c>
      <c r="I2139" s="23" t="str" cm="1">
        <f t="array" ref="I2139">INDEX(Lithologies!$A$2:$M$5657,MATCH(G2139,Lithologies!$A$2:$A$5657&amp;" "&amp;Lithologies!$B$2:$B$5657,0),8)</f>
        <v>Clay &amp; Sand</v>
      </c>
      <c r="J2139" s="27" t="str" cm="1">
        <f t="array" ref="J2139">INDEX(Lithologies!$A$2:$M$5657,MATCH(G2139,Lithologies!$A$2:$A$5657&amp;" "&amp;Lithologies!$B$2:$B$5657,0),9)</f>
        <v>Clay &amp; Sand</v>
      </c>
      <c r="K2139" s="1"/>
    </row>
    <row r="2140" spans="7:11" x14ac:dyDescent="0.25">
      <c r="G2140" t="str">
        <v>Silt &amp; Sand W/Coal</v>
      </c>
      <c r="H2140" s="22" t="str" cm="1">
        <f t="array" ref="H2140">INDEX(Lithologies!$A$2:$M$5657,MATCH(G2140,Lithologies!$A$2:$A$5657&amp;" "&amp;Lithologies!$B$2:$B$5657,0),7)</f>
        <v>CHECK</v>
      </c>
      <c r="I2140" s="23" t="str" cm="1">
        <f t="array" ref="I2140">INDEX(Lithologies!$A$2:$M$5657,MATCH(G2140,Lithologies!$A$2:$A$5657&amp;" "&amp;Lithologies!$B$2:$B$5657,0),8)</f>
        <v>Sand &amp; Gravel</v>
      </c>
      <c r="J2140" s="27" t="str" cm="1">
        <f t="array" ref="J2140">INDEX(Lithologies!$A$2:$M$5657,MATCH(G2140,Lithologies!$A$2:$A$5657&amp;" "&amp;Lithologies!$B$2:$B$5657,0),9)</f>
        <v>Sand &amp; Gravel</v>
      </c>
      <c r="K2140" s="1"/>
    </row>
    <row r="2141" spans="7:11" x14ac:dyDescent="0.25">
      <c r="G2141" t="str">
        <v>Silt &amp; Sand W/Cobbles</v>
      </c>
      <c r="H2141" s="22" t="str" cm="1">
        <f t="array" ref="H2141">INDEX(Lithologies!$A$2:$M$5657,MATCH(G2141,Lithologies!$A$2:$A$5657&amp;" "&amp;Lithologies!$B$2:$B$5657,0),7)</f>
        <v>CHECK</v>
      </c>
      <c r="I2141" s="23" t="str" cm="1">
        <f t="array" ref="I2141">INDEX(Lithologies!$A$2:$M$5657,MATCH(G2141,Lithologies!$A$2:$A$5657&amp;" "&amp;Lithologies!$B$2:$B$5657,0),8)</f>
        <v>Sand &amp; Gravel</v>
      </c>
      <c r="J2141" s="27" t="str" cm="1">
        <f t="array" ref="J2141">INDEX(Lithologies!$A$2:$M$5657,MATCH(G2141,Lithologies!$A$2:$A$5657&amp;" "&amp;Lithologies!$B$2:$B$5657,0),9)</f>
        <v>Sand &amp; Gravel</v>
      </c>
      <c r="K2141" s="1"/>
    </row>
    <row r="2142" spans="7:11" x14ac:dyDescent="0.25">
      <c r="G2142" t="str">
        <v>Silt &amp; Sand W/Gravel</v>
      </c>
      <c r="H2142" s="22" t="str" cm="1">
        <f t="array" ref="H2142">INDEX(Lithologies!$A$2:$M$5657,MATCH(G2142,Lithologies!$A$2:$A$5657&amp;" "&amp;Lithologies!$B$2:$B$5657,0),7)</f>
        <v>CHECK</v>
      </c>
      <c r="I2142" s="23" t="str" cm="1">
        <f t="array" ref="I2142">INDEX(Lithologies!$A$2:$M$5657,MATCH(G2142,Lithologies!$A$2:$A$5657&amp;" "&amp;Lithologies!$B$2:$B$5657,0),8)</f>
        <v>Sand &amp; Gravel</v>
      </c>
      <c r="J2142" s="27" t="str" cm="1">
        <f t="array" ref="J2142">INDEX(Lithologies!$A$2:$M$5657,MATCH(G2142,Lithologies!$A$2:$A$5657&amp;" "&amp;Lithologies!$B$2:$B$5657,0),9)</f>
        <v>Sand &amp; Gravel</v>
      </c>
      <c r="K2142" s="1"/>
    </row>
    <row r="2143" spans="7:11" x14ac:dyDescent="0.25">
      <c r="G2143" t="str">
        <v>Silt &amp; Sand W/Sand</v>
      </c>
      <c r="H2143" s="22" t="str" cm="1">
        <f t="array" ref="H2143">INDEX(Lithologies!$A$2:$M$5657,MATCH(G2143,Lithologies!$A$2:$A$5657&amp;" "&amp;Lithologies!$B$2:$B$5657,0),7)</f>
        <v>CHECK</v>
      </c>
      <c r="I2143" s="23" t="str" cm="1">
        <f t="array" ref="I2143">INDEX(Lithologies!$A$2:$M$5657,MATCH(G2143,Lithologies!$A$2:$A$5657&amp;" "&amp;Lithologies!$B$2:$B$5657,0),8)</f>
        <v>Sand Fine</v>
      </c>
      <c r="J2143" s="27" t="str" cm="1">
        <f t="array" ref="J2143">INDEX(Lithologies!$A$2:$M$5657,MATCH(G2143,Lithologies!$A$2:$A$5657&amp;" "&amp;Lithologies!$B$2:$B$5657,0),9)</f>
        <v>Sand Fine</v>
      </c>
      <c r="K2143" s="1"/>
    </row>
    <row r="2144" spans="7:11" x14ac:dyDescent="0.25">
      <c r="G2144" t="str">
        <v>Silt &amp; Sand W/Stones</v>
      </c>
      <c r="H2144" s="22" t="str" cm="1">
        <f t="array" ref="H2144">INDEX(Lithologies!$A$2:$M$5657,MATCH(G2144,Lithologies!$A$2:$A$5657&amp;" "&amp;Lithologies!$B$2:$B$5657,0),7)</f>
        <v>CHECK</v>
      </c>
      <c r="I2144" s="23" t="str" cm="1">
        <f t="array" ref="I2144">INDEX(Lithologies!$A$2:$M$5657,MATCH(G2144,Lithologies!$A$2:$A$5657&amp;" "&amp;Lithologies!$B$2:$B$5657,0),8)</f>
        <v>Sand &amp; Gravel</v>
      </c>
      <c r="J2144" s="27" t="str" cm="1">
        <f t="array" ref="J2144">INDEX(Lithologies!$A$2:$M$5657,MATCH(G2144,Lithologies!$A$2:$A$5657&amp;" "&amp;Lithologies!$B$2:$B$5657,0),9)</f>
        <v>Sand &amp; Gravel</v>
      </c>
      <c r="K2144" s="1"/>
    </row>
    <row r="2145" spans="7:11" x14ac:dyDescent="0.25">
      <c r="G2145" t="str">
        <v>Silt &amp; Sand Water Bearing</v>
      </c>
      <c r="H2145" s="22" t="str" cm="1">
        <f t="array" ref="H2145">INDEX(Lithologies!$A$2:$M$5657,MATCH(G2145,Lithologies!$A$2:$A$5657&amp;" "&amp;Lithologies!$B$2:$B$5657,0),7)</f>
        <v>CHECK</v>
      </c>
      <c r="I2145" s="23" t="str" cm="1">
        <f t="array" ref="I2145">INDEX(Lithologies!$A$2:$M$5657,MATCH(G2145,Lithologies!$A$2:$A$5657&amp;" "&amp;Lithologies!$B$2:$B$5657,0),8)</f>
        <v>Sand Fine</v>
      </c>
      <c r="J2145" s="27" t="str" cm="1">
        <f t="array" ref="J2145">INDEX(Lithologies!$A$2:$M$5657,MATCH(G2145,Lithologies!$A$2:$A$5657&amp;" "&amp;Lithologies!$B$2:$B$5657,0),9)</f>
        <v>Sand Fine</v>
      </c>
      <c r="K2145" s="1"/>
    </row>
    <row r="2146" spans="7:11" x14ac:dyDescent="0.25">
      <c r="G2146" t="str">
        <v>Silt &amp; Sand Wet/Moist</v>
      </c>
      <c r="H2146" s="22" t="str" cm="1">
        <f t="array" ref="H2146">INDEX(Lithologies!$A$2:$M$5657,MATCH(G2146,Lithologies!$A$2:$A$5657&amp;" "&amp;Lithologies!$B$2:$B$5657,0),7)</f>
        <v>CHECK</v>
      </c>
      <c r="I2146" s="23" t="str" cm="1">
        <f t="array" ref="I2146">INDEX(Lithologies!$A$2:$M$5657,MATCH(G2146,Lithologies!$A$2:$A$5657&amp;" "&amp;Lithologies!$B$2:$B$5657,0),8)</f>
        <v>Sand Fine</v>
      </c>
      <c r="J2146" s="27" t="str" cm="1">
        <f t="array" ref="J2146">INDEX(Lithologies!$A$2:$M$5657,MATCH(G2146,Lithologies!$A$2:$A$5657&amp;" "&amp;Lithologies!$B$2:$B$5657,0),9)</f>
        <v>Sand Fine</v>
      </c>
      <c r="K2146" s="1"/>
    </row>
    <row r="2147" spans="7:11" x14ac:dyDescent="0.25">
      <c r="G2147" t="str">
        <v>Silt &amp; Sand Wood</v>
      </c>
      <c r="H2147" s="22" t="str" cm="1">
        <f t="array" ref="H2147">INDEX(Lithologies!$A$2:$M$5657,MATCH(G2147,Lithologies!$A$2:$A$5657&amp;" "&amp;Lithologies!$B$2:$B$5657,0),7)</f>
        <v>CHECK</v>
      </c>
      <c r="I2147" s="23" t="str" cm="1">
        <f t="array" ref="I2147">INDEX(Lithologies!$A$2:$M$5657,MATCH(G2147,Lithologies!$A$2:$A$5657&amp;" "&amp;Lithologies!$B$2:$B$5657,0),8)</f>
        <v>Sand Fine</v>
      </c>
      <c r="J2147" s="27" t="str" cm="1">
        <f t="array" ref="J2147">INDEX(Lithologies!$A$2:$M$5657,MATCH(G2147,Lithologies!$A$2:$A$5657&amp;" "&amp;Lithologies!$B$2:$B$5657,0),9)</f>
        <v>Sand Fine</v>
      </c>
      <c r="K2147" s="1"/>
    </row>
    <row r="2148" spans="7:11" x14ac:dyDescent="0.25">
      <c r="G2148" t="str">
        <v xml:space="preserve">Silt &amp; Stones </v>
      </c>
      <c r="H2148" s="22" t="str" cm="1">
        <f t="array" ref="H2148">INDEX(Lithologies!$A$2:$M$5657,MATCH(G2148,Lithologies!$A$2:$A$5657&amp;" "&amp;Lithologies!$B$2:$B$5657,0),7)</f>
        <v>CHECK</v>
      </c>
      <c r="I2148" s="23" t="str" cm="1">
        <f t="array" ref="I2148">INDEX(Lithologies!$A$2:$M$5657,MATCH(G2148,Lithologies!$A$2:$A$5657&amp;" "&amp;Lithologies!$B$2:$B$5657,0),8)</f>
        <v>Diamicton</v>
      </c>
      <c r="J2148" s="27" t="str" cm="1">
        <f t="array" ref="J2148">INDEX(Lithologies!$A$2:$M$5657,MATCH(G2148,Lithologies!$A$2:$A$5657&amp;" "&amp;Lithologies!$B$2:$B$5657,0),9)</f>
        <v>Diamicton</v>
      </c>
      <c r="K2148" s="1"/>
    </row>
    <row r="2149" spans="7:11" x14ac:dyDescent="0.25">
      <c r="G2149" t="str">
        <v>Silt &amp; Stones Clayey</v>
      </c>
      <c r="H2149" s="22" t="str" cm="1">
        <f t="array" ref="H2149">INDEX(Lithologies!$A$2:$M$5657,MATCH(G2149,Lithologies!$A$2:$A$5657&amp;" "&amp;Lithologies!$B$2:$B$5657,0),7)</f>
        <v>CHECK</v>
      </c>
      <c r="I2149" s="23" t="str" cm="1">
        <f t="array" ref="I2149">INDEX(Lithologies!$A$2:$M$5657,MATCH(G2149,Lithologies!$A$2:$A$5657&amp;" "&amp;Lithologies!$B$2:$B$5657,0),8)</f>
        <v>Diamicton</v>
      </c>
      <c r="J2149" s="27" t="str" cm="1">
        <f t="array" ref="J2149">INDEX(Lithologies!$A$2:$M$5657,MATCH(G2149,Lithologies!$A$2:$A$5657&amp;" "&amp;Lithologies!$B$2:$B$5657,0),9)</f>
        <v>Diamicton</v>
      </c>
      <c r="K2149" s="1"/>
    </row>
    <row r="2150" spans="7:11" x14ac:dyDescent="0.25">
      <c r="G2150" t="str">
        <v>Silt &amp; Stones Coarse</v>
      </c>
      <c r="H2150" s="22" t="str" cm="1">
        <f t="array" ref="H2150">INDEX(Lithologies!$A$2:$M$5657,MATCH(G2150,Lithologies!$A$2:$A$5657&amp;" "&amp;Lithologies!$B$2:$B$5657,0),7)</f>
        <v>CHECK</v>
      </c>
      <c r="I2150" s="23" t="str" cm="1">
        <f t="array" ref="I2150">INDEX(Lithologies!$A$2:$M$5657,MATCH(G2150,Lithologies!$A$2:$A$5657&amp;" "&amp;Lithologies!$B$2:$B$5657,0),8)</f>
        <v>Diamicton</v>
      </c>
      <c r="J2150" s="27" t="str" cm="1">
        <f t="array" ref="J2150">INDEX(Lithologies!$A$2:$M$5657,MATCH(G2150,Lithologies!$A$2:$A$5657&amp;" "&amp;Lithologies!$B$2:$B$5657,0),9)</f>
        <v>Diamicton</v>
      </c>
      <c r="K2150" s="1"/>
    </row>
    <row r="2151" spans="7:11" x14ac:dyDescent="0.25">
      <c r="G2151" t="str">
        <v>Silt &amp; Stones Fine</v>
      </c>
      <c r="H2151" s="22" t="str" cm="1">
        <f t="array" ref="H2151">INDEX(Lithologies!$A$2:$M$5657,MATCH(G2151,Lithologies!$A$2:$A$5657&amp;" "&amp;Lithologies!$B$2:$B$5657,0),7)</f>
        <v>CHECK</v>
      </c>
      <c r="I2151" s="23" t="str" cm="1">
        <f t="array" ref="I2151">INDEX(Lithologies!$A$2:$M$5657,MATCH(G2151,Lithologies!$A$2:$A$5657&amp;" "&amp;Lithologies!$B$2:$B$5657,0),8)</f>
        <v>Diamicton</v>
      </c>
      <c r="J2151" s="27" t="str" cm="1">
        <f t="array" ref="J2151">INDEX(Lithologies!$A$2:$M$5657,MATCH(G2151,Lithologies!$A$2:$A$5657&amp;" "&amp;Lithologies!$B$2:$B$5657,0),9)</f>
        <v>Diamicton</v>
      </c>
      <c r="K2151" s="1"/>
    </row>
    <row r="2152" spans="7:11" x14ac:dyDescent="0.25">
      <c r="G2152" t="str">
        <v>Silt &amp; Stones Fine To Medium</v>
      </c>
      <c r="H2152" s="22" t="str" cm="1">
        <f t="array" ref="H2152">INDEX(Lithologies!$A$2:$M$5657,MATCH(G2152,Lithologies!$A$2:$A$5657&amp;" "&amp;Lithologies!$B$2:$B$5657,0),7)</f>
        <v>CHECK</v>
      </c>
      <c r="I2152" s="23" t="str" cm="1">
        <f t="array" ref="I2152">INDEX(Lithologies!$A$2:$M$5657,MATCH(G2152,Lithologies!$A$2:$A$5657&amp;" "&amp;Lithologies!$B$2:$B$5657,0),8)</f>
        <v>Diamicton</v>
      </c>
      <c r="J2152" s="27" t="str" cm="1">
        <f t="array" ref="J2152">INDEX(Lithologies!$A$2:$M$5657,MATCH(G2152,Lithologies!$A$2:$A$5657&amp;" "&amp;Lithologies!$B$2:$B$5657,0),9)</f>
        <v>Diamicton</v>
      </c>
      <c r="K2152" s="1"/>
    </row>
    <row r="2153" spans="7:11" x14ac:dyDescent="0.25">
      <c r="G2153" t="str">
        <v>Silt &amp; Stones Fractured</v>
      </c>
      <c r="H2153" s="22" t="str" cm="1">
        <f t="array" ref="H2153">INDEX(Lithologies!$A$2:$M$5657,MATCH(G2153,Lithologies!$A$2:$A$5657&amp;" "&amp;Lithologies!$B$2:$B$5657,0),7)</f>
        <v>CHECK</v>
      </c>
      <c r="I2153" s="23" t="str" cm="1">
        <f t="array" ref="I2153">INDEX(Lithologies!$A$2:$M$5657,MATCH(G2153,Lithologies!$A$2:$A$5657&amp;" "&amp;Lithologies!$B$2:$B$5657,0),8)</f>
        <v>Diamicton</v>
      </c>
      <c r="J2153" s="27" t="str" cm="1">
        <f t="array" ref="J2153">INDEX(Lithologies!$A$2:$M$5657,MATCH(G2153,Lithologies!$A$2:$A$5657&amp;" "&amp;Lithologies!$B$2:$B$5657,0),9)</f>
        <v>Diamicton</v>
      </c>
      <c r="K2153" s="1"/>
    </row>
    <row r="2154" spans="7:11" x14ac:dyDescent="0.25">
      <c r="G2154" t="str">
        <v>Silt &amp; Stones Gravely</v>
      </c>
      <c r="H2154" s="22" t="str" cm="1">
        <f t="array" ref="H2154">INDEX(Lithologies!$A$2:$M$5657,MATCH(G2154,Lithologies!$A$2:$A$5657&amp;" "&amp;Lithologies!$B$2:$B$5657,0),7)</f>
        <v>CHECK</v>
      </c>
      <c r="I2154" s="23" t="str" cm="1">
        <f t="array" ref="I2154">INDEX(Lithologies!$A$2:$M$5657,MATCH(G2154,Lithologies!$A$2:$A$5657&amp;" "&amp;Lithologies!$B$2:$B$5657,0),8)</f>
        <v>Diamicton</v>
      </c>
      <c r="J2154" s="27" t="str" cm="1">
        <f t="array" ref="J2154">INDEX(Lithologies!$A$2:$M$5657,MATCH(G2154,Lithologies!$A$2:$A$5657&amp;" "&amp;Lithologies!$B$2:$B$5657,0),9)</f>
        <v>Diamicton</v>
      </c>
      <c r="K2154" s="1"/>
    </row>
    <row r="2155" spans="7:11" x14ac:dyDescent="0.25">
      <c r="G2155" t="str">
        <v>Silt &amp; Stones Hard</v>
      </c>
      <c r="H2155" s="22" t="str" cm="1">
        <f t="array" ref="H2155">INDEX(Lithologies!$A$2:$M$5657,MATCH(G2155,Lithologies!$A$2:$A$5657&amp;" "&amp;Lithologies!$B$2:$B$5657,0),7)</f>
        <v>CHECK</v>
      </c>
      <c r="I2155" s="23" t="str" cm="1">
        <f t="array" ref="I2155">INDEX(Lithologies!$A$2:$M$5657,MATCH(G2155,Lithologies!$A$2:$A$5657&amp;" "&amp;Lithologies!$B$2:$B$5657,0),8)</f>
        <v>Diamicton</v>
      </c>
      <c r="J2155" s="27" t="str" cm="1">
        <f t="array" ref="J2155">INDEX(Lithologies!$A$2:$M$5657,MATCH(G2155,Lithologies!$A$2:$A$5657&amp;" "&amp;Lithologies!$B$2:$B$5657,0),9)</f>
        <v>Diamicton</v>
      </c>
      <c r="K2155" s="1"/>
    </row>
    <row r="2156" spans="7:11" x14ac:dyDescent="0.25">
      <c r="G2156" t="str">
        <v>Silt &amp; Stones Medium</v>
      </c>
      <c r="H2156" s="22" t="str" cm="1">
        <f t="array" ref="H2156">INDEX(Lithologies!$A$2:$M$5657,MATCH(G2156,Lithologies!$A$2:$A$5657&amp;" "&amp;Lithologies!$B$2:$B$5657,0),7)</f>
        <v>CHECK</v>
      </c>
      <c r="I2156" s="23" t="str" cm="1">
        <f t="array" ref="I2156">INDEX(Lithologies!$A$2:$M$5657,MATCH(G2156,Lithologies!$A$2:$A$5657&amp;" "&amp;Lithologies!$B$2:$B$5657,0),8)</f>
        <v>Diamicton</v>
      </c>
      <c r="J2156" s="27" t="str" cm="1">
        <f t="array" ref="J2156">INDEX(Lithologies!$A$2:$M$5657,MATCH(G2156,Lithologies!$A$2:$A$5657&amp;" "&amp;Lithologies!$B$2:$B$5657,0),9)</f>
        <v>Diamicton</v>
      </c>
      <c r="K2156" s="1"/>
    </row>
    <row r="2157" spans="7:11" x14ac:dyDescent="0.25">
      <c r="G2157" t="str">
        <v>Silt &amp; Stones Medium To Coarse</v>
      </c>
      <c r="H2157" s="22" t="str" cm="1">
        <f t="array" ref="H2157">INDEX(Lithologies!$A$2:$M$5657,MATCH(G2157,Lithologies!$A$2:$A$5657&amp;" "&amp;Lithologies!$B$2:$B$5657,0),7)</f>
        <v>CHECK</v>
      </c>
      <c r="I2157" s="23" t="str" cm="1">
        <f t="array" ref="I2157">INDEX(Lithologies!$A$2:$M$5657,MATCH(G2157,Lithologies!$A$2:$A$5657&amp;" "&amp;Lithologies!$B$2:$B$5657,0),8)</f>
        <v>Diamicton</v>
      </c>
      <c r="J2157" s="27" t="str" cm="1">
        <f t="array" ref="J2157">INDEX(Lithologies!$A$2:$M$5657,MATCH(G2157,Lithologies!$A$2:$A$5657&amp;" "&amp;Lithologies!$B$2:$B$5657,0),9)</f>
        <v>Diamicton</v>
      </c>
      <c r="K2157" s="1"/>
    </row>
    <row r="2158" spans="7:11" x14ac:dyDescent="0.25">
      <c r="G2158" t="str">
        <v>Silt &amp; Stones Sandy</v>
      </c>
      <c r="H2158" s="22" t="str" cm="1">
        <f t="array" ref="H2158">INDEX(Lithologies!$A$2:$M$5657,MATCH(G2158,Lithologies!$A$2:$A$5657&amp;" "&amp;Lithologies!$B$2:$B$5657,0),7)</f>
        <v>CHECK</v>
      </c>
      <c r="I2158" s="23" t="str" cm="1">
        <f t="array" ref="I2158">INDEX(Lithologies!$A$2:$M$5657,MATCH(G2158,Lithologies!$A$2:$A$5657&amp;" "&amp;Lithologies!$B$2:$B$5657,0),8)</f>
        <v>Diamicton</v>
      </c>
      <c r="J2158" s="27" t="str" cm="1">
        <f t="array" ref="J2158">INDEX(Lithologies!$A$2:$M$5657,MATCH(G2158,Lithologies!$A$2:$A$5657&amp;" "&amp;Lithologies!$B$2:$B$5657,0),9)</f>
        <v>Diamicton</v>
      </c>
      <c r="K2158" s="1"/>
    </row>
    <row r="2159" spans="7:11" x14ac:dyDescent="0.25">
      <c r="G2159" t="str">
        <v>Silt &amp; Stones Silty</v>
      </c>
      <c r="H2159" s="22" t="str" cm="1">
        <f t="array" ref="H2159">INDEX(Lithologies!$A$2:$M$5657,MATCH(G2159,Lithologies!$A$2:$A$5657&amp;" "&amp;Lithologies!$B$2:$B$5657,0),7)</f>
        <v>CHECK</v>
      </c>
      <c r="I2159" s="23" t="str" cm="1">
        <f t="array" ref="I2159">INDEX(Lithologies!$A$2:$M$5657,MATCH(G2159,Lithologies!$A$2:$A$5657&amp;" "&amp;Lithologies!$B$2:$B$5657,0),8)</f>
        <v>Sand &amp; Gravel</v>
      </c>
      <c r="J2159" s="27" t="str" cm="1">
        <f t="array" ref="J2159">INDEX(Lithologies!$A$2:$M$5657,MATCH(G2159,Lithologies!$A$2:$A$5657&amp;" "&amp;Lithologies!$B$2:$B$5657,0),9)</f>
        <v>Diamicton</v>
      </c>
      <c r="K2159" s="1"/>
    </row>
    <row r="2160" spans="7:11" x14ac:dyDescent="0.25">
      <c r="G2160" t="str">
        <v>Silt &amp; Stones W/Clay</v>
      </c>
      <c r="H2160" s="22" t="str" cm="1">
        <f t="array" ref="H2160">INDEX(Lithologies!$A$2:$M$5657,MATCH(G2160,Lithologies!$A$2:$A$5657&amp;" "&amp;Lithologies!$B$2:$B$5657,0),7)</f>
        <v>CHECK</v>
      </c>
      <c r="I2160" s="23" t="str" cm="1">
        <f t="array" ref="I2160">INDEX(Lithologies!$A$2:$M$5657,MATCH(G2160,Lithologies!$A$2:$A$5657&amp;" "&amp;Lithologies!$B$2:$B$5657,0),8)</f>
        <v>Diamicton</v>
      </c>
      <c r="J2160" s="27" t="str" cm="1">
        <f t="array" ref="J2160">INDEX(Lithologies!$A$2:$M$5657,MATCH(G2160,Lithologies!$A$2:$A$5657&amp;" "&amp;Lithologies!$B$2:$B$5657,0),9)</f>
        <v>Diamicton</v>
      </c>
      <c r="K2160" s="1"/>
    </row>
    <row r="2161" spans="7:11" x14ac:dyDescent="0.25">
      <c r="G2161" t="str">
        <v>Silt &amp; Stones W/Gravel</v>
      </c>
      <c r="H2161" s="22" t="str" cm="1">
        <f t="array" ref="H2161">INDEX(Lithologies!$A$2:$M$5657,MATCH(G2161,Lithologies!$A$2:$A$5657&amp;" "&amp;Lithologies!$B$2:$B$5657,0),7)</f>
        <v>CHECK</v>
      </c>
      <c r="I2161" s="23" t="str" cm="1">
        <f t="array" ref="I2161">INDEX(Lithologies!$A$2:$M$5657,MATCH(G2161,Lithologies!$A$2:$A$5657&amp;" "&amp;Lithologies!$B$2:$B$5657,0),8)</f>
        <v>Diamicton</v>
      </c>
      <c r="J2161" s="27" t="str" cm="1">
        <f t="array" ref="J2161">INDEX(Lithologies!$A$2:$M$5657,MATCH(G2161,Lithologies!$A$2:$A$5657&amp;" "&amp;Lithologies!$B$2:$B$5657,0),9)</f>
        <v>Diamicton</v>
      </c>
      <c r="K2161" s="1"/>
    </row>
    <row r="2162" spans="7:11" x14ac:dyDescent="0.25">
      <c r="G2162" t="str">
        <v>Silt &amp; Stones W/Sand</v>
      </c>
      <c r="H2162" s="22" t="str" cm="1">
        <f t="array" ref="H2162">INDEX(Lithologies!$A$2:$M$5657,MATCH(G2162,Lithologies!$A$2:$A$5657&amp;" "&amp;Lithologies!$B$2:$B$5657,0),7)</f>
        <v>CHECK</v>
      </c>
      <c r="I2162" s="23" t="str" cm="1">
        <f t="array" ref="I2162">INDEX(Lithologies!$A$2:$M$5657,MATCH(G2162,Lithologies!$A$2:$A$5657&amp;" "&amp;Lithologies!$B$2:$B$5657,0),8)</f>
        <v>Sand &amp; Gravel</v>
      </c>
      <c r="J2162" s="27" t="str" cm="1">
        <f t="array" ref="J2162">INDEX(Lithologies!$A$2:$M$5657,MATCH(G2162,Lithologies!$A$2:$A$5657&amp;" "&amp;Lithologies!$B$2:$B$5657,0),9)</f>
        <v>Diamicton</v>
      </c>
      <c r="K2162" s="1"/>
    </row>
    <row r="2163" spans="7:11" x14ac:dyDescent="0.25">
      <c r="G2163" t="str">
        <v>Silt &amp; Stones W/Silt</v>
      </c>
      <c r="H2163" s="22" t="str" cm="1">
        <f t="array" ref="H2163">INDEX(Lithologies!$A$2:$M$5657,MATCH(G2163,Lithologies!$A$2:$A$5657&amp;" "&amp;Lithologies!$B$2:$B$5657,0),7)</f>
        <v>CHECK</v>
      </c>
      <c r="I2163" s="23" t="str" cm="1">
        <f t="array" ref="I2163">INDEX(Lithologies!$A$2:$M$5657,MATCH(G2163,Lithologies!$A$2:$A$5657&amp;" "&amp;Lithologies!$B$2:$B$5657,0),8)</f>
        <v>Diamicton</v>
      </c>
      <c r="J2163" s="27" t="str" cm="1">
        <f t="array" ref="J2163">INDEX(Lithologies!$A$2:$M$5657,MATCH(G2163,Lithologies!$A$2:$A$5657&amp;" "&amp;Lithologies!$B$2:$B$5657,0),9)</f>
        <v>Diamicton</v>
      </c>
      <c r="K2163" s="1"/>
    </row>
    <row r="2164" spans="7:11" x14ac:dyDescent="0.25">
      <c r="G2164" t="str">
        <v>Silt &amp; Stones Water Bearing</v>
      </c>
      <c r="H2164" s="22" t="str" cm="1">
        <f t="array" ref="H2164">INDEX(Lithologies!$A$2:$M$5657,MATCH(G2164,Lithologies!$A$2:$A$5657&amp;" "&amp;Lithologies!$B$2:$B$5657,0),7)</f>
        <v>CHECK</v>
      </c>
      <c r="I2164" s="23" t="str" cm="1">
        <f t="array" ref="I2164">INDEX(Lithologies!$A$2:$M$5657,MATCH(G2164,Lithologies!$A$2:$A$5657&amp;" "&amp;Lithologies!$B$2:$B$5657,0),8)</f>
        <v>Diamicton</v>
      </c>
      <c r="J2164" s="27" t="str" cm="1">
        <f t="array" ref="J2164">INDEX(Lithologies!$A$2:$M$5657,MATCH(G2164,Lithologies!$A$2:$A$5657&amp;" "&amp;Lithologies!$B$2:$B$5657,0),9)</f>
        <v>Diamicton</v>
      </c>
      <c r="K2164" s="1"/>
    </row>
    <row r="2165" spans="7:11" x14ac:dyDescent="0.25">
      <c r="G2165" t="str">
        <v xml:space="preserve">Silt Clay Gravel </v>
      </c>
      <c r="H2165" s="22" t="str" cm="1">
        <f t="array" ref="H2165">INDEX(Lithologies!$A$2:$M$5657,MATCH(G2165,Lithologies!$A$2:$A$5657&amp;" "&amp;Lithologies!$B$2:$B$5657,0),7)</f>
        <v>CHECK</v>
      </c>
      <c r="I2165" s="23" t="str" cm="1">
        <f t="array" ref="I2165">INDEX(Lithologies!$A$2:$M$5657,MATCH(G2165,Lithologies!$A$2:$A$5657&amp;" "&amp;Lithologies!$B$2:$B$5657,0),8)</f>
        <v>Diamicton</v>
      </c>
      <c r="J2165" s="27" t="str" cm="1">
        <f t="array" ref="J2165">INDEX(Lithologies!$A$2:$M$5657,MATCH(G2165,Lithologies!$A$2:$A$5657&amp;" "&amp;Lithologies!$B$2:$B$5657,0),9)</f>
        <v>Diamicton</v>
      </c>
      <c r="K2165" s="1"/>
    </row>
    <row r="2166" spans="7:11" x14ac:dyDescent="0.25">
      <c r="G2166" t="str">
        <v>Silt Clay Gravel Coarse</v>
      </c>
      <c r="H2166" s="22" t="str" cm="1">
        <f t="array" ref="H2166">INDEX(Lithologies!$A$2:$M$5657,MATCH(G2166,Lithologies!$A$2:$A$5657&amp;" "&amp;Lithologies!$B$2:$B$5657,0),7)</f>
        <v>CHECK</v>
      </c>
      <c r="I2166" s="23" t="str" cm="1">
        <f t="array" ref="I2166">INDEX(Lithologies!$A$2:$M$5657,MATCH(G2166,Lithologies!$A$2:$A$5657&amp;" "&amp;Lithologies!$B$2:$B$5657,0),8)</f>
        <v>Diamicton</v>
      </c>
      <c r="J2166" s="27" t="str" cm="1">
        <f t="array" ref="J2166">INDEX(Lithologies!$A$2:$M$5657,MATCH(G2166,Lithologies!$A$2:$A$5657&amp;" "&amp;Lithologies!$B$2:$B$5657,0),9)</f>
        <v>Diamicton</v>
      </c>
      <c r="K2166" s="1"/>
    </row>
    <row r="2167" spans="7:11" x14ac:dyDescent="0.25">
      <c r="G2167" t="str">
        <v>Silt Clay Gravel Fine</v>
      </c>
      <c r="H2167" s="22" t="str" cm="1">
        <f t="array" ref="H2167">INDEX(Lithologies!$A$2:$M$5657,MATCH(G2167,Lithologies!$A$2:$A$5657&amp;" "&amp;Lithologies!$B$2:$B$5657,0),7)</f>
        <v>CHECK</v>
      </c>
      <c r="I2167" s="23" t="str" cm="1">
        <f t="array" ref="I2167">INDEX(Lithologies!$A$2:$M$5657,MATCH(G2167,Lithologies!$A$2:$A$5657&amp;" "&amp;Lithologies!$B$2:$B$5657,0),8)</f>
        <v>Diamicton</v>
      </c>
      <c r="J2167" s="27" t="str" cm="1">
        <f t="array" ref="J2167">INDEX(Lithologies!$A$2:$M$5657,MATCH(G2167,Lithologies!$A$2:$A$5657&amp;" "&amp;Lithologies!$B$2:$B$5657,0),9)</f>
        <v>Diamicton</v>
      </c>
      <c r="K2167" s="1"/>
    </row>
    <row r="2168" spans="7:11" x14ac:dyDescent="0.25">
      <c r="G2168" t="str">
        <v>Silt Clay Gravel Fine To Coarse</v>
      </c>
      <c r="H2168" s="22" t="str" cm="1">
        <f t="array" ref="H2168">INDEX(Lithologies!$A$2:$M$5657,MATCH(G2168,Lithologies!$A$2:$A$5657&amp;" "&amp;Lithologies!$B$2:$B$5657,0),7)</f>
        <v>CHECK</v>
      </c>
      <c r="I2168" s="23" t="str" cm="1">
        <f t="array" ref="I2168">INDEX(Lithologies!$A$2:$M$5657,MATCH(G2168,Lithologies!$A$2:$A$5657&amp;" "&amp;Lithologies!$B$2:$B$5657,0),8)</f>
        <v>Diamicton</v>
      </c>
      <c r="J2168" s="27" t="str" cm="1">
        <f t="array" ref="J2168">INDEX(Lithologies!$A$2:$M$5657,MATCH(G2168,Lithologies!$A$2:$A$5657&amp;" "&amp;Lithologies!$B$2:$B$5657,0),9)</f>
        <v>Diamicton</v>
      </c>
      <c r="K2168" s="1"/>
    </row>
    <row r="2169" spans="7:11" x14ac:dyDescent="0.25">
      <c r="G2169" t="str">
        <v>Silt Clay Gravel Sandy</v>
      </c>
      <c r="H2169" s="22" t="str" cm="1">
        <f t="array" ref="H2169">INDEX(Lithologies!$A$2:$M$5657,MATCH(G2169,Lithologies!$A$2:$A$5657&amp;" "&amp;Lithologies!$B$2:$B$5657,0),7)</f>
        <v>CHECK</v>
      </c>
      <c r="I2169" s="23" t="str" cm="1">
        <f t="array" ref="I2169">INDEX(Lithologies!$A$2:$M$5657,MATCH(G2169,Lithologies!$A$2:$A$5657&amp;" "&amp;Lithologies!$B$2:$B$5657,0),8)</f>
        <v>Diamicton</v>
      </c>
      <c r="J2169" s="27" t="str" cm="1">
        <f t="array" ref="J2169">INDEX(Lithologies!$A$2:$M$5657,MATCH(G2169,Lithologies!$A$2:$A$5657&amp;" "&amp;Lithologies!$B$2:$B$5657,0),9)</f>
        <v>Diamicton</v>
      </c>
      <c r="K2169" s="1"/>
    </row>
    <row r="2170" spans="7:11" x14ac:dyDescent="0.25">
      <c r="G2170" t="str">
        <v>Silt Clay Gravel Stoney</v>
      </c>
      <c r="H2170" s="22" t="str" cm="1">
        <f t="array" ref="H2170">INDEX(Lithologies!$A$2:$M$5657,MATCH(G2170,Lithologies!$A$2:$A$5657&amp;" "&amp;Lithologies!$B$2:$B$5657,0),7)</f>
        <v>CHECK</v>
      </c>
      <c r="I2170" s="23" t="str" cm="1">
        <f t="array" ref="I2170">INDEX(Lithologies!$A$2:$M$5657,MATCH(G2170,Lithologies!$A$2:$A$5657&amp;" "&amp;Lithologies!$B$2:$B$5657,0),8)</f>
        <v>Diamicton</v>
      </c>
      <c r="J2170" s="27" t="str" cm="1">
        <f t="array" ref="J2170">INDEX(Lithologies!$A$2:$M$5657,MATCH(G2170,Lithologies!$A$2:$A$5657&amp;" "&amp;Lithologies!$B$2:$B$5657,0),9)</f>
        <v>Diamicton</v>
      </c>
      <c r="K2170" s="1"/>
    </row>
    <row r="2171" spans="7:11" x14ac:dyDescent="0.25">
      <c r="G2171" t="str">
        <v>Silt Clay Gravel Stringers</v>
      </c>
      <c r="H2171" s="22" t="str" cm="1">
        <f t="array" ref="H2171">INDEX(Lithologies!$A$2:$M$5657,MATCH(G2171,Lithologies!$A$2:$A$5657&amp;" "&amp;Lithologies!$B$2:$B$5657,0),7)</f>
        <v>CHECK</v>
      </c>
      <c r="I2171" s="23" t="str" cm="1">
        <f t="array" ref="I2171">INDEX(Lithologies!$A$2:$M$5657,MATCH(G2171,Lithologies!$A$2:$A$5657&amp;" "&amp;Lithologies!$B$2:$B$5657,0),8)</f>
        <v>Diamicton</v>
      </c>
      <c r="J2171" s="27" t="str" cm="1">
        <f t="array" ref="J2171">INDEX(Lithologies!$A$2:$M$5657,MATCH(G2171,Lithologies!$A$2:$A$5657&amp;" "&amp;Lithologies!$B$2:$B$5657,0),9)</f>
        <v>Diamicton</v>
      </c>
      <c r="K2171" s="1"/>
    </row>
    <row r="2172" spans="7:11" x14ac:dyDescent="0.25">
      <c r="G2172" t="str">
        <v>Silt Clay Gravel Very Fine</v>
      </c>
      <c r="H2172" s="22" t="str" cm="1">
        <f t="array" ref="H2172">INDEX(Lithologies!$A$2:$M$5657,MATCH(G2172,Lithologies!$A$2:$A$5657&amp;" "&amp;Lithologies!$B$2:$B$5657,0),7)</f>
        <v>CHECK</v>
      </c>
      <c r="I2172" s="23" t="str" cm="1">
        <f t="array" ref="I2172">INDEX(Lithologies!$A$2:$M$5657,MATCH(G2172,Lithologies!$A$2:$A$5657&amp;" "&amp;Lithologies!$B$2:$B$5657,0),8)</f>
        <v>Diamicton</v>
      </c>
      <c r="J2172" s="27" t="str" cm="1">
        <f t="array" ref="J2172">INDEX(Lithologies!$A$2:$M$5657,MATCH(G2172,Lithologies!$A$2:$A$5657&amp;" "&amp;Lithologies!$B$2:$B$5657,0),9)</f>
        <v>Diamicton</v>
      </c>
      <c r="K2172" s="1"/>
    </row>
    <row r="2173" spans="7:11" x14ac:dyDescent="0.25">
      <c r="G2173" t="str">
        <v>Silt Clay Gravel W/Boulders</v>
      </c>
      <c r="H2173" s="22" t="str" cm="1">
        <f t="array" ref="H2173">INDEX(Lithologies!$A$2:$M$5657,MATCH(G2173,Lithologies!$A$2:$A$5657&amp;" "&amp;Lithologies!$B$2:$B$5657,0),7)</f>
        <v>CHECK</v>
      </c>
      <c r="I2173" s="23" t="str" cm="1">
        <f t="array" ref="I2173">INDEX(Lithologies!$A$2:$M$5657,MATCH(G2173,Lithologies!$A$2:$A$5657&amp;" "&amp;Lithologies!$B$2:$B$5657,0),8)</f>
        <v>Diamicton</v>
      </c>
      <c r="J2173" s="27" t="str" cm="1">
        <f t="array" ref="J2173">INDEX(Lithologies!$A$2:$M$5657,MATCH(G2173,Lithologies!$A$2:$A$5657&amp;" "&amp;Lithologies!$B$2:$B$5657,0),9)</f>
        <v>Diamicton</v>
      </c>
      <c r="K2173" s="1"/>
    </row>
    <row r="2174" spans="7:11" x14ac:dyDescent="0.25">
      <c r="G2174" t="str">
        <v>Silt Clay Gravel W/Cobbles</v>
      </c>
      <c r="H2174" s="22" t="str" cm="1">
        <f t="array" ref="H2174">INDEX(Lithologies!$A$2:$M$5657,MATCH(G2174,Lithologies!$A$2:$A$5657&amp;" "&amp;Lithologies!$B$2:$B$5657,0),7)</f>
        <v>CHECK</v>
      </c>
      <c r="I2174" s="23" t="str" cm="1">
        <f t="array" ref="I2174">INDEX(Lithologies!$A$2:$M$5657,MATCH(G2174,Lithologies!$A$2:$A$5657&amp;" "&amp;Lithologies!$B$2:$B$5657,0),8)</f>
        <v>Diamicton</v>
      </c>
      <c r="J2174" s="27" t="str" cm="1">
        <f t="array" ref="J2174">INDEX(Lithologies!$A$2:$M$5657,MATCH(G2174,Lithologies!$A$2:$A$5657&amp;" "&amp;Lithologies!$B$2:$B$5657,0),9)</f>
        <v>Diamicton</v>
      </c>
      <c r="K2174" s="1"/>
    </row>
    <row r="2175" spans="7:11" x14ac:dyDescent="0.25">
      <c r="G2175" t="str">
        <v>Silt Clay Gravel W/Sand</v>
      </c>
      <c r="H2175" s="22" t="str" cm="1">
        <f t="array" ref="H2175">INDEX(Lithologies!$A$2:$M$5657,MATCH(G2175,Lithologies!$A$2:$A$5657&amp;" "&amp;Lithologies!$B$2:$B$5657,0),7)</f>
        <v>CHECK</v>
      </c>
      <c r="I2175" s="23" t="str" cm="1">
        <f t="array" ref="I2175">INDEX(Lithologies!$A$2:$M$5657,MATCH(G2175,Lithologies!$A$2:$A$5657&amp;" "&amp;Lithologies!$B$2:$B$5657,0),8)</f>
        <v>Diamicton</v>
      </c>
      <c r="J2175" s="27" t="str" cm="1">
        <f t="array" ref="J2175">INDEX(Lithologies!$A$2:$M$5657,MATCH(G2175,Lithologies!$A$2:$A$5657&amp;" "&amp;Lithologies!$B$2:$B$5657,0),9)</f>
        <v>Diamicton</v>
      </c>
      <c r="K2175" s="1"/>
    </row>
    <row r="2176" spans="7:11" x14ac:dyDescent="0.25">
      <c r="G2176" t="str">
        <v xml:space="preserve">Silt Clay Sand </v>
      </c>
      <c r="H2176" s="22" t="str" cm="1">
        <f t="array" ref="H2176">INDEX(Lithologies!$A$2:$M$5657,MATCH(G2176,Lithologies!$A$2:$A$5657&amp;" "&amp;Lithologies!$B$2:$B$5657,0),7)</f>
        <v>CHECK</v>
      </c>
      <c r="I2176" s="23" t="str" cm="1">
        <f t="array" ref="I2176">INDEX(Lithologies!$A$2:$M$5657,MATCH(G2176,Lithologies!$A$2:$A$5657&amp;" "&amp;Lithologies!$B$2:$B$5657,0),8)</f>
        <v>Clay &amp; Sand</v>
      </c>
      <c r="J2176" s="27" t="str" cm="1">
        <f t="array" ref="J2176">INDEX(Lithologies!$A$2:$M$5657,MATCH(G2176,Lithologies!$A$2:$A$5657&amp;" "&amp;Lithologies!$B$2:$B$5657,0),9)</f>
        <v>Clay &amp; Sand</v>
      </c>
      <c r="K2176" s="1"/>
    </row>
    <row r="2177" spans="7:11" x14ac:dyDescent="0.25">
      <c r="G2177" t="str">
        <v>Silt Clay Sand Cemented</v>
      </c>
      <c r="H2177" s="22" t="str" cm="1">
        <f t="array" ref="H2177">INDEX(Lithologies!$A$2:$M$5657,MATCH(G2177,Lithologies!$A$2:$A$5657&amp;" "&amp;Lithologies!$B$2:$B$5657,0),7)</f>
        <v>CHECK</v>
      </c>
      <c r="I2177" s="23" t="str" cm="1">
        <f t="array" ref="I2177">INDEX(Lithologies!$A$2:$M$5657,MATCH(G2177,Lithologies!$A$2:$A$5657&amp;" "&amp;Lithologies!$B$2:$B$5657,0),8)</f>
        <v>Clay &amp; Sand</v>
      </c>
      <c r="J2177" s="27" t="str" cm="1">
        <f t="array" ref="J2177">INDEX(Lithologies!$A$2:$M$5657,MATCH(G2177,Lithologies!$A$2:$A$5657&amp;" "&amp;Lithologies!$B$2:$B$5657,0),9)</f>
        <v>Clay &amp; Sand</v>
      </c>
      <c r="K2177" s="1"/>
    </row>
    <row r="2178" spans="7:11" x14ac:dyDescent="0.25">
      <c r="G2178" t="str">
        <v>Silt Clay Sand Coarse</v>
      </c>
      <c r="H2178" s="22" t="str" cm="1">
        <f t="array" ref="H2178">INDEX(Lithologies!$A$2:$M$5657,MATCH(G2178,Lithologies!$A$2:$A$5657&amp;" "&amp;Lithologies!$B$2:$B$5657,0),7)</f>
        <v>CHECK</v>
      </c>
      <c r="I2178" s="23" t="str" cm="1">
        <f t="array" ref="I2178">INDEX(Lithologies!$A$2:$M$5657,MATCH(G2178,Lithologies!$A$2:$A$5657&amp;" "&amp;Lithologies!$B$2:$B$5657,0),8)</f>
        <v>Clay &amp; Sand</v>
      </c>
      <c r="J2178" s="27" t="str" cm="1">
        <f t="array" ref="J2178">INDEX(Lithologies!$A$2:$M$5657,MATCH(G2178,Lithologies!$A$2:$A$5657&amp;" "&amp;Lithologies!$B$2:$B$5657,0),9)</f>
        <v>Clay &amp; Sand</v>
      </c>
      <c r="K2178" s="1"/>
    </row>
    <row r="2179" spans="7:11" x14ac:dyDescent="0.25">
      <c r="G2179" t="str">
        <v>Silt Clay Sand Fill</v>
      </c>
      <c r="H2179" s="22" t="str" cm="1">
        <f t="array" ref="H2179">INDEX(Lithologies!$A$2:$M$5657,MATCH(G2179,Lithologies!$A$2:$A$5657&amp;" "&amp;Lithologies!$B$2:$B$5657,0),7)</f>
        <v>CHECK</v>
      </c>
      <c r="I2179" s="23" t="str" cm="1">
        <f t="array" ref="I2179">INDEX(Lithologies!$A$2:$M$5657,MATCH(G2179,Lithologies!$A$2:$A$5657&amp;" "&amp;Lithologies!$B$2:$B$5657,0),8)</f>
        <v>Unknown or No Record</v>
      </c>
      <c r="J2179" s="27" t="str" cm="1">
        <f t="array" ref="J2179">INDEX(Lithologies!$A$2:$M$5657,MATCH(G2179,Lithologies!$A$2:$A$5657&amp;" "&amp;Lithologies!$B$2:$B$5657,0),9)</f>
        <v>Unknown or No Record</v>
      </c>
      <c r="K2179" s="1"/>
    </row>
    <row r="2180" spans="7:11" x14ac:dyDescent="0.25">
      <c r="G2180" t="str">
        <v>Silt Clay Sand Fine</v>
      </c>
      <c r="H2180" s="22" t="str" cm="1">
        <f t="array" ref="H2180">INDEX(Lithologies!$A$2:$M$5657,MATCH(G2180,Lithologies!$A$2:$A$5657&amp;" "&amp;Lithologies!$B$2:$B$5657,0),7)</f>
        <v>CHECK</v>
      </c>
      <c r="I2180" s="23" t="str" cm="1">
        <f t="array" ref="I2180">INDEX(Lithologies!$A$2:$M$5657,MATCH(G2180,Lithologies!$A$2:$A$5657&amp;" "&amp;Lithologies!$B$2:$B$5657,0),8)</f>
        <v>Clay &amp; Sand</v>
      </c>
      <c r="J2180" s="27" t="str" cm="1">
        <f t="array" ref="J2180">INDEX(Lithologies!$A$2:$M$5657,MATCH(G2180,Lithologies!$A$2:$A$5657&amp;" "&amp;Lithologies!$B$2:$B$5657,0),9)</f>
        <v>Clay &amp; Sand</v>
      </c>
      <c r="K2180" s="1"/>
    </row>
    <row r="2181" spans="7:11" x14ac:dyDescent="0.25">
      <c r="G2181" t="str">
        <v>Silt Clay Sand Fine To Coarse</v>
      </c>
      <c r="H2181" s="22" t="str" cm="1">
        <f t="array" ref="H2181">INDEX(Lithologies!$A$2:$M$5657,MATCH(G2181,Lithologies!$A$2:$A$5657&amp;" "&amp;Lithologies!$B$2:$B$5657,0),7)</f>
        <v>CHECK</v>
      </c>
      <c r="I2181" s="23" t="str" cm="1">
        <f t="array" ref="I2181">INDEX(Lithologies!$A$2:$M$5657,MATCH(G2181,Lithologies!$A$2:$A$5657&amp;" "&amp;Lithologies!$B$2:$B$5657,0),8)</f>
        <v>Clay &amp; Sand</v>
      </c>
      <c r="J2181" s="27" t="str" cm="1">
        <f t="array" ref="J2181">INDEX(Lithologies!$A$2:$M$5657,MATCH(G2181,Lithologies!$A$2:$A$5657&amp;" "&amp;Lithologies!$B$2:$B$5657,0),9)</f>
        <v>Clay &amp; Sand</v>
      </c>
      <c r="K2181" s="1"/>
    </row>
    <row r="2182" spans="7:11" x14ac:dyDescent="0.25">
      <c r="G2182" t="str">
        <v>Silt Clay Sand Fine To Medium</v>
      </c>
      <c r="H2182" s="22" t="str" cm="1">
        <f t="array" ref="H2182">INDEX(Lithologies!$A$2:$M$5657,MATCH(G2182,Lithologies!$A$2:$A$5657&amp;" "&amp;Lithologies!$B$2:$B$5657,0),7)</f>
        <v>CHECK</v>
      </c>
      <c r="I2182" s="23" t="str" cm="1">
        <f t="array" ref="I2182">INDEX(Lithologies!$A$2:$M$5657,MATCH(G2182,Lithologies!$A$2:$A$5657&amp;" "&amp;Lithologies!$B$2:$B$5657,0),8)</f>
        <v>Clay &amp; Sand</v>
      </c>
      <c r="J2182" s="27" t="str" cm="1">
        <f t="array" ref="J2182">INDEX(Lithologies!$A$2:$M$5657,MATCH(G2182,Lithologies!$A$2:$A$5657&amp;" "&amp;Lithologies!$B$2:$B$5657,0),9)</f>
        <v>Clay &amp; Sand</v>
      </c>
      <c r="K2182" s="1"/>
    </row>
    <row r="2183" spans="7:11" x14ac:dyDescent="0.25">
      <c r="G2183" t="str">
        <v>Silt Clay Sand Firm</v>
      </c>
      <c r="H2183" s="22" t="str" cm="1">
        <f t="array" ref="H2183">INDEX(Lithologies!$A$2:$M$5657,MATCH(G2183,Lithologies!$A$2:$A$5657&amp;" "&amp;Lithologies!$B$2:$B$5657,0),7)</f>
        <v>CHECK</v>
      </c>
      <c r="I2183" s="23" t="str" cm="1">
        <f t="array" ref="I2183">INDEX(Lithologies!$A$2:$M$5657,MATCH(G2183,Lithologies!$A$2:$A$5657&amp;" "&amp;Lithologies!$B$2:$B$5657,0),8)</f>
        <v>Clay &amp; Sand</v>
      </c>
      <c r="J2183" s="27" t="str" cm="1">
        <f t="array" ref="J2183">INDEX(Lithologies!$A$2:$M$5657,MATCH(G2183,Lithologies!$A$2:$A$5657&amp;" "&amp;Lithologies!$B$2:$B$5657,0),9)</f>
        <v>Clay &amp; Sand</v>
      </c>
      <c r="K2183" s="1"/>
    </row>
    <row r="2184" spans="7:11" x14ac:dyDescent="0.25">
      <c r="G2184" t="str">
        <v>Silt Clay Sand Gravely</v>
      </c>
      <c r="H2184" s="22" t="str" cm="1">
        <f t="array" ref="H2184">INDEX(Lithologies!$A$2:$M$5657,MATCH(G2184,Lithologies!$A$2:$A$5657&amp;" "&amp;Lithologies!$B$2:$B$5657,0),7)</f>
        <v>CHECK</v>
      </c>
      <c r="I2184" s="23" t="str" cm="1">
        <f t="array" ref="I2184">INDEX(Lithologies!$A$2:$M$5657,MATCH(G2184,Lithologies!$A$2:$A$5657&amp;" "&amp;Lithologies!$B$2:$B$5657,0),8)</f>
        <v>Diamicton</v>
      </c>
      <c r="J2184" s="27" t="str" cm="1">
        <f t="array" ref="J2184">INDEX(Lithologies!$A$2:$M$5657,MATCH(G2184,Lithologies!$A$2:$A$5657&amp;" "&amp;Lithologies!$B$2:$B$5657,0),9)</f>
        <v>Diamicton</v>
      </c>
      <c r="K2184" s="1"/>
    </row>
    <row r="2185" spans="7:11" x14ac:dyDescent="0.25">
      <c r="G2185" t="str">
        <v>Silt Clay Sand Medium</v>
      </c>
      <c r="H2185" s="22" t="str" cm="1">
        <f t="array" ref="H2185">INDEX(Lithologies!$A$2:$M$5657,MATCH(G2185,Lithologies!$A$2:$A$5657&amp;" "&amp;Lithologies!$B$2:$B$5657,0),7)</f>
        <v>CHECK</v>
      </c>
      <c r="I2185" s="23" t="str" cm="1">
        <f t="array" ref="I2185">INDEX(Lithologies!$A$2:$M$5657,MATCH(G2185,Lithologies!$A$2:$A$5657&amp;" "&amp;Lithologies!$B$2:$B$5657,0),8)</f>
        <v>Clay &amp; Sand</v>
      </c>
      <c r="J2185" s="27" t="str" cm="1">
        <f t="array" ref="J2185">INDEX(Lithologies!$A$2:$M$5657,MATCH(G2185,Lithologies!$A$2:$A$5657&amp;" "&amp;Lithologies!$B$2:$B$5657,0),9)</f>
        <v>Clay &amp; Sand</v>
      </c>
      <c r="K2185" s="1"/>
    </row>
    <row r="2186" spans="7:11" x14ac:dyDescent="0.25">
      <c r="G2186" t="str">
        <v>Silt Clay Sand Sandy</v>
      </c>
      <c r="H2186" s="22" t="str" cm="1">
        <f t="array" ref="H2186">INDEX(Lithologies!$A$2:$M$5657,MATCH(G2186,Lithologies!$A$2:$A$5657&amp;" "&amp;Lithologies!$B$2:$B$5657,0),7)</f>
        <v>CHECK</v>
      </c>
      <c r="I2186" s="23" t="str" cm="1">
        <f t="array" ref="I2186">INDEX(Lithologies!$A$2:$M$5657,MATCH(G2186,Lithologies!$A$2:$A$5657&amp;" "&amp;Lithologies!$B$2:$B$5657,0),8)</f>
        <v>Clay &amp; Sand</v>
      </c>
      <c r="J2186" s="27" t="str" cm="1">
        <f t="array" ref="J2186">INDEX(Lithologies!$A$2:$M$5657,MATCH(G2186,Lithologies!$A$2:$A$5657&amp;" "&amp;Lithologies!$B$2:$B$5657,0),9)</f>
        <v>Clay &amp; Sand</v>
      </c>
      <c r="K2186" s="1"/>
    </row>
    <row r="2187" spans="7:11" x14ac:dyDescent="0.25">
      <c r="G2187" t="str">
        <v>Silt Clay Sand Soft</v>
      </c>
      <c r="H2187" s="22" t="str" cm="1">
        <f t="array" ref="H2187">INDEX(Lithologies!$A$2:$M$5657,MATCH(G2187,Lithologies!$A$2:$A$5657&amp;" "&amp;Lithologies!$B$2:$B$5657,0),7)</f>
        <v>CHECK</v>
      </c>
      <c r="I2187" s="23" t="str" cm="1">
        <f t="array" ref="I2187">INDEX(Lithologies!$A$2:$M$5657,MATCH(G2187,Lithologies!$A$2:$A$5657&amp;" "&amp;Lithologies!$B$2:$B$5657,0),8)</f>
        <v>Clay &amp; Sand</v>
      </c>
      <c r="J2187" s="27" t="str" cm="1">
        <f t="array" ref="J2187">INDEX(Lithologies!$A$2:$M$5657,MATCH(G2187,Lithologies!$A$2:$A$5657&amp;" "&amp;Lithologies!$B$2:$B$5657,0),9)</f>
        <v>Clay &amp; Sand</v>
      </c>
      <c r="K2187" s="1"/>
    </row>
    <row r="2188" spans="7:11" x14ac:dyDescent="0.25">
      <c r="G2188" t="str">
        <v>Silt Clay Sand Stoney</v>
      </c>
      <c r="H2188" s="22" t="str" cm="1">
        <f t="array" ref="H2188">INDEX(Lithologies!$A$2:$M$5657,MATCH(G2188,Lithologies!$A$2:$A$5657&amp;" "&amp;Lithologies!$B$2:$B$5657,0),7)</f>
        <v>CHECK</v>
      </c>
      <c r="I2188" s="23" t="str" cm="1">
        <f t="array" ref="I2188">INDEX(Lithologies!$A$2:$M$5657,MATCH(G2188,Lithologies!$A$2:$A$5657&amp;" "&amp;Lithologies!$B$2:$B$5657,0),8)</f>
        <v>Diamicton</v>
      </c>
      <c r="J2188" s="27" t="str" cm="1">
        <f t="array" ref="J2188">INDEX(Lithologies!$A$2:$M$5657,MATCH(G2188,Lithologies!$A$2:$A$5657&amp;" "&amp;Lithologies!$B$2:$B$5657,0),9)</f>
        <v>Diamicton</v>
      </c>
      <c r="K2188" s="1"/>
    </row>
    <row r="2189" spans="7:11" x14ac:dyDescent="0.25">
      <c r="G2189" t="str">
        <v>Silt Clay Sand Stringers</v>
      </c>
      <c r="H2189" s="22" t="str" cm="1">
        <f t="array" ref="H2189">INDEX(Lithologies!$A$2:$M$5657,MATCH(G2189,Lithologies!$A$2:$A$5657&amp;" "&amp;Lithologies!$B$2:$B$5657,0),7)</f>
        <v>CHECK</v>
      </c>
      <c r="I2189" s="23" t="str" cm="1">
        <f t="array" ref="I2189">INDEX(Lithologies!$A$2:$M$5657,MATCH(G2189,Lithologies!$A$2:$A$5657&amp;" "&amp;Lithologies!$B$2:$B$5657,0),8)</f>
        <v>Clay &amp; Sand</v>
      </c>
      <c r="J2189" s="27" t="str" cm="1">
        <f t="array" ref="J2189">INDEX(Lithologies!$A$2:$M$5657,MATCH(G2189,Lithologies!$A$2:$A$5657&amp;" "&amp;Lithologies!$B$2:$B$5657,0),9)</f>
        <v>Clay &amp; Sand</v>
      </c>
      <c r="K2189" s="1"/>
    </row>
    <row r="2190" spans="7:11" x14ac:dyDescent="0.25">
      <c r="G2190" t="str">
        <v>Silt Clay Sand Strips</v>
      </c>
      <c r="H2190" s="22" t="str" cm="1">
        <f t="array" ref="H2190">INDEX(Lithologies!$A$2:$M$5657,MATCH(G2190,Lithologies!$A$2:$A$5657&amp;" "&amp;Lithologies!$B$2:$B$5657,0),7)</f>
        <v>CHECK</v>
      </c>
      <c r="I2190" s="23" t="str" cm="1">
        <f t="array" ref="I2190">INDEX(Lithologies!$A$2:$M$5657,MATCH(G2190,Lithologies!$A$2:$A$5657&amp;" "&amp;Lithologies!$B$2:$B$5657,0),8)</f>
        <v>Clay &amp; Sand</v>
      </c>
      <c r="J2190" s="27" t="str" cm="1">
        <f t="array" ref="J2190">INDEX(Lithologies!$A$2:$M$5657,MATCH(G2190,Lithologies!$A$2:$A$5657&amp;" "&amp;Lithologies!$B$2:$B$5657,0),9)</f>
        <v>Clay &amp; Sand</v>
      </c>
      <c r="K2190" s="1"/>
    </row>
    <row r="2191" spans="7:11" x14ac:dyDescent="0.25">
      <c r="G2191" t="str">
        <v>Silt Clay Sand Very Fine</v>
      </c>
      <c r="H2191" s="22" t="str" cm="1">
        <f t="array" ref="H2191">INDEX(Lithologies!$A$2:$M$5657,MATCH(G2191,Lithologies!$A$2:$A$5657&amp;" "&amp;Lithologies!$B$2:$B$5657,0),7)</f>
        <v>CHECK</v>
      </c>
      <c r="I2191" s="23" t="str" cm="1">
        <f t="array" ref="I2191">INDEX(Lithologies!$A$2:$M$5657,MATCH(G2191,Lithologies!$A$2:$A$5657&amp;" "&amp;Lithologies!$B$2:$B$5657,0),8)</f>
        <v>Clay &amp; Sand</v>
      </c>
      <c r="J2191" s="27" t="str" cm="1">
        <f t="array" ref="J2191">INDEX(Lithologies!$A$2:$M$5657,MATCH(G2191,Lithologies!$A$2:$A$5657&amp;" "&amp;Lithologies!$B$2:$B$5657,0),9)</f>
        <v>Clay &amp; Sand</v>
      </c>
      <c r="K2191" s="1"/>
    </row>
    <row r="2192" spans="7:11" x14ac:dyDescent="0.25">
      <c r="G2192" t="str">
        <v>Silt Clay Sand W/Gravel</v>
      </c>
      <c r="H2192" s="22" t="str" cm="1">
        <f t="array" ref="H2192">INDEX(Lithologies!$A$2:$M$5657,MATCH(G2192,Lithologies!$A$2:$A$5657&amp;" "&amp;Lithologies!$B$2:$B$5657,0),7)</f>
        <v>CHECK</v>
      </c>
      <c r="I2192" s="23" t="str" cm="1">
        <f t="array" ref="I2192">INDEX(Lithologies!$A$2:$M$5657,MATCH(G2192,Lithologies!$A$2:$A$5657&amp;" "&amp;Lithologies!$B$2:$B$5657,0),8)</f>
        <v>Diamicton</v>
      </c>
      <c r="J2192" s="27" t="str" cm="1">
        <f t="array" ref="J2192">INDEX(Lithologies!$A$2:$M$5657,MATCH(G2192,Lithologies!$A$2:$A$5657&amp;" "&amp;Lithologies!$B$2:$B$5657,0),9)</f>
        <v>Diamicton</v>
      </c>
      <c r="K2192" s="1"/>
    </row>
    <row r="2193" spans="7:11" x14ac:dyDescent="0.25">
      <c r="G2193" t="str">
        <v>Silt Clay Sand W/Sand</v>
      </c>
      <c r="H2193" s="22" t="str" cm="1">
        <f t="array" ref="H2193">INDEX(Lithologies!$A$2:$M$5657,MATCH(G2193,Lithologies!$A$2:$A$5657&amp;" "&amp;Lithologies!$B$2:$B$5657,0),7)</f>
        <v>CHECK</v>
      </c>
      <c r="I2193" s="23" t="str" cm="1">
        <f t="array" ref="I2193">INDEX(Lithologies!$A$2:$M$5657,MATCH(G2193,Lithologies!$A$2:$A$5657&amp;" "&amp;Lithologies!$B$2:$B$5657,0),8)</f>
        <v>Clay &amp; Sand</v>
      </c>
      <c r="J2193" s="27" t="str" cm="1">
        <f t="array" ref="J2193">INDEX(Lithologies!$A$2:$M$5657,MATCH(G2193,Lithologies!$A$2:$A$5657&amp;" "&amp;Lithologies!$B$2:$B$5657,0),9)</f>
        <v>Clay &amp; Sand</v>
      </c>
      <c r="K2193" s="1"/>
    </row>
    <row r="2194" spans="7:11" x14ac:dyDescent="0.25">
      <c r="G2194" t="str">
        <v>Silt Clay Sand W/Sandstone</v>
      </c>
      <c r="H2194" s="22" t="str" cm="1">
        <f t="array" ref="H2194">INDEX(Lithologies!$A$2:$M$5657,MATCH(G2194,Lithologies!$A$2:$A$5657&amp;" "&amp;Lithologies!$B$2:$B$5657,0),7)</f>
        <v>CHECK</v>
      </c>
      <c r="I2194" s="23" t="str" cm="1">
        <f t="array" ref="I2194">INDEX(Lithologies!$A$2:$M$5657,MATCH(G2194,Lithologies!$A$2:$A$5657&amp;" "&amp;Lithologies!$B$2:$B$5657,0),8)</f>
        <v>Diamicton</v>
      </c>
      <c r="J2194" s="27" t="str" cm="1">
        <f t="array" ref="J2194">INDEX(Lithologies!$A$2:$M$5657,MATCH(G2194,Lithologies!$A$2:$A$5657&amp;" "&amp;Lithologies!$B$2:$B$5657,0),9)</f>
        <v>Diamicton</v>
      </c>
      <c r="K2194" s="1"/>
    </row>
    <row r="2195" spans="7:11" x14ac:dyDescent="0.25">
      <c r="G2195" t="str">
        <v>Silt Clay Sand W/Stones</v>
      </c>
      <c r="H2195" s="22" t="str" cm="1">
        <f t="array" ref="H2195">INDEX(Lithologies!$A$2:$M$5657,MATCH(G2195,Lithologies!$A$2:$A$5657&amp;" "&amp;Lithologies!$B$2:$B$5657,0),7)</f>
        <v>CHECK</v>
      </c>
      <c r="I2195" s="23" t="str" cm="1">
        <f t="array" ref="I2195">INDEX(Lithologies!$A$2:$M$5657,MATCH(G2195,Lithologies!$A$2:$A$5657&amp;" "&amp;Lithologies!$B$2:$B$5657,0),8)</f>
        <v>Diamicton</v>
      </c>
      <c r="J2195" s="27" t="str" cm="1">
        <f t="array" ref="J2195">INDEX(Lithologies!$A$2:$M$5657,MATCH(G2195,Lithologies!$A$2:$A$5657&amp;" "&amp;Lithologies!$B$2:$B$5657,0),9)</f>
        <v>Diamicton</v>
      </c>
      <c r="K2195" s="1"/>
    </row>
    <row r="2196" spans="7:11" x14ac:dyDescent="0.25">
      <c r="G2196" t="str">
        <v>Silt Clay Sand Wet/Moist</v>
      </c>
      <c r="H2196" s="22" t="str" cm="1">
        <f t="array" ref="H2196">INDEX(Lithologies!$A$2:$M$5657,MATCH(G2196,Lithologies!$A$2:$A$5657&amp;" "&amp;Lithologies!$B$2:$B$5657,0),7)</f>
        <v>CHECK</v>
      </c>
      <c r="I2196" s="23" t="str" cm="1">
        <f t="array" ref="I2196">INDEX(Lithologies!$A$2:$M$5657,MATCH(G2196,Lithologies!$A$2:$A$5657&amp;" "&amp;Lithologies!$B$2:$B$5657,0),8)</f>
        <v>Clay &amp; Sand</v>
      </c>
      <c r="J2196" s="27" t="str" cm="1">
        <f t="array" ref="J2196">INDEX(Lithologies!$A$2:$M$5657,MATCH(G2196,Lithologies!$A$2:$A$5657&amp;" "&amp;Lithologies!$B$2:$B$5657,0),9)</f>
        <v>Clay &amp; Sand</v>
      </c>
      <c r="K2196" s="1"/>
    </row>
    <row r="2197" spans="7:11" x14ac:dyDescent="0.25">
      <c r="G2197" t="str">
        <v>Silt Clay Sand Wood</v>
      </c>
      <c r="H2197" s="22" t="str" cm="1">
        <f t="array" ref="H2197">INDEX(Lithologies!$A$2:$M$5657,MATCH(G2197,Lithologies!$A$2:$A$5657&amp;" "&amp;Lithologies!$B$2:$B$5657,0),7)</f>
        <v>CHECK</v>
      </c>
      <c r="I2197" s="23" t="str" cm="1">
        <f t="array" ref="I2197">INDEX(Lithologies!$A$2:$M$5657,MATCH(G2197,Lithologies!$A$2:$A$5657&amp;" "&amp;Lithologies!$B$2:$B$5657,0),8)</f>
        <v>Clay &amp; Sand</v>
      </c>
      <c r="J2197" s="27" t="str" cm="1">
        <f t="array" ref="J2197">INDEX(Lithologies!$A$2:$M$5657,MATCH(G2197,Lithologies!$A$2:$A$5657&amp;" "&amp;Lithologies!$B$2:$B$5657,0),9)</f>
        <v>Clay &amp; Sand</v>
      </c>
      <c r="K2197" s="1"/>
    </row>
    <row r="2198" spans="7:11" x14ac:dyDescent="0.25">
      <c r="G2198" t="str">
        <v xml:space="preserve">Silt Gravel Clay </v>
      </c>
      <c r="H2198" s="22" t="str" cm="1">
        <f t="array" ref="H2198">INDEX(Lithologies!$A$2:$M$5657,MATCH(G2198,Lithologies!$A$2:$A$5657&amp;" "&amp;Lithologies!$B$2:$B$5657,0),7)</f>
        <v>CHECK</v>
      </c>
      <c r="I2198" s="23" t="str" cm="1">
        <f t="array" ref="I2198">INDEX(Lithologies!$A$2:$M$5657,MATCH(G2198,Lithologies!$A$2:$A$5657&amp;" "&amp;Lithologies!$B$2:$B$5657,0),8)</f>
        <v>Diamicton</v>
      </c>
      <c r="J2198" s="27" t="str" cm="1">
        <f t="array" ref="J2198">INDEX(Lithologies!$A$2:$M$5657,MATCH(G2198,Lithologies!$A$2:$A$5657&amp;" "&amp;Lithologies!$B$2:$B$5657,0),9)</f>
        <v>Diamicton</v>
      </c>
      <c r="K2198" s="1"/>
    </row>
    <row r="2199" spans="7:11" x14ac:dyDescent="0.25">
      <c r="G2199" t="str">
        <v>Silt Gravel Clay Fine</v>
      </c>
      <c r="H2199" s="22" t="str" cm="1">
        <f t="array" ref="H2199">INDEX(Lithologies!$A$2:$M$5657,MATCH(G2199,Lithologies!$A$2:$A$5657&amp;" "&amp;Lithologies!$B$2:$B$5657,0),7)</f>
        <v>CHECK</v>
      </c>
      <c r="I2199" s="23" t="str" cm="1">
        <f t="array" ref="I2199">INDEX(Lithologies!$A$2:$M$5657,MATCH(G2199,Lithologies!$A$2:$A$5657&amp;" "&amp;Lithologies!$B$2:$B$5657,0),8)</f>
        <v>Diamicton</v>
      </c>
      <c r="J2199" s="27" t="str" cm="1">
        <f t="array" ref="J2199">INDEX(Lithologies!$A$2:$M$5657,MATCH(G2199,Lithologies!$A$2:$A$5657&amp;" "&amp;Lithologies!$B$2:$B$5657,0),9)</f>
        <v>Diamicton</v>
      </c>
      <c r="K2199" s="1"/>
    </row>
    <row r="2200" spans="7:11" x14ac:dyDescent="0.25">
      <c r="G2200" t="str">
        <v>Silt Gravel Clay Layered</v>
      </c>
      <c r="H2200" s="22" t="str" cm="1">
        <f t="array" ref="H2200">INDEX(Lithologies!$A$2:$M$5657,MATCH(G2200,Lithologies!$A$2:$A$5657&amp;" "&amp;Lithologies!$B$2:$B$5657,0),7)</f>
        <v>CHECK</v>
      </c>
      <c r="I2200" s="23" t="str" cm="1">
        <f t="array" ref="I2200">INDEX(Lithologies!$A$2:$M$5657,MATCH(G2200,Lithologies!$A$2:$A$5657&amp;" "&amp;Lithologies!$B$2:$B$5657,0),8)</f>
        <v>Diamicton</v>
      </c>
      <c r="J2200" s="27" t="str" cm="1">
        <f t="array" ref="J2200">INDEX(Lithologies!$A$2:$M$5657,MATCH(G2200,Lithologies!$A$2:$A$5657&amp;" "&amp;Lithologies!$B$2:$B$5657,0),9)</f>
        <v>Diamicton</v>
      </c>
      <c r="K2200" s="1"/>
    </row>
    <row r="2201" spans="7:11" x14ac:dyDescent="0.25">
      <c r="G2201" t="str">
        <v>Silt Gravel Clay Medium</v>
      </c>
      <c r="H2201" s="22" t="str" cm="1">
        <f t="array" ref="H2201">INDEX(Lithologies!$A$2:$M$5657,MATCH(G2201,Lithologies!$A$2:$A$5657&amp;" "&amp;Lithologies!$B$2:$B$5657,0),7)</f>
        <v>CHECK</v>
      </c>
      <c r="I2201" s="23" t="str" cm="1">
        <f t="array" ref="I2201">INDEX(Lithologies!$A$2:$M$5657,MATCH(G2201,Lithologies!$A$2:$A$5657&amp;" "&amp;Lithologies!$B$2:$B$5657,0),8)</f>
        <v>Diamicton</v>
      </c>
      <c r="J2201" s="27" t="str" cm="1">
        <f t="array" ref="J2201">INDEX(Lithologies!$A$2:$M$5657,MATCH(G2201,Lithologies!$A$2:$A$5657&amp;" "&amp;Lithologies!$B$2:$B$5657,0),9)</f>
        <v>Diamicton</v>
      </c>
      <c r="K2201" s="1"/>
    </row>
    <row r="2202" spans="7:11" x14ac:dyDescent="0.25">
      <c r="G2202" t="str">
        <v>Silt Gravel Clay Sandy</v>
      </c>
      <c r="H2202" s="22" t="str" cm="1">
        <f t="array" ref="H2202">INDEX(Lithologies!$A$2:$M$5657,MATCH(G2202,Lithologies!$A$2:$A$5657&amp;" "&amp;Lithologies!$B$2:$B$5657,0),7)</f>
        <v>CHECK</v>
      </c>
      <c r="I2202" s="23" t="str" cm="1">
        <f t="array" ref="I2202">INDEX(Lithologies!$A$2:$M$5657,MATCH(G2202,Lithologies!$A$2:$A$5657&amp;" "&amp;Lithologies!$B$2:$B$5657,0),8)</f>
        <v>Diamicton</v>
      </c>
      <c r="J2202" s="27" t="str" cm="1">
        <f t="array" ref="J2202">INDEX(Lithologies!$A$2:$M$5657,MATCH(G2202,Lithologies!$A$2:$A$5657&amp;" "&amp;Lithologies!$B$2:$B$5657,0),9)</f>
        <v>Diamicton</v>
      </c>
      <c r="K2202" s="1"/>
    </row>
    <row r="2203" spans="7:11" x14ac:dyDescent="0.25">
      <c r="G2203" t="str">
        <v>Silt Gravel Clay Stringers</v>
      </c>
      <c r="H2203" s="22" t="str" cm="1">
        <f t="array" ref="H2203">INDEX(Lithologies!$A$2:$M$5657,MATCH(G2203,Lithologies!$A$2:$A$5657&amp;" "&amp;Lithologies!$B$2:$B$5657,0),7)</f>
        <v>CHECK</v>
      </c>
      <c r="I2203" s="23" t="str" cm="1">
        <f t="array" ref="I2203">INDEX(Lithologies!$A$2:$M$5657,MATCH(G2203,Lithologies!$A$2:$A$5657&amp;" "&amp;Lithologies!$B$2:$B$5657,0),8)</f>
        <v>Diamicton</v>
      </c>
      <c r="J2203" s="27" t="str" cm="1">
        <f t="array" ref="J2203">INDEX(Lithologies!$A$2:$M$5657,MATCH(G2203,Lithologies!$A$2:$A$5657&amp;" "&amp;Lithologies!$B$2:$B$5657,0),9)</f>
        <v>Diamicton</v>
      </c>
      <c r="K2203" s="1"/>
    </row>
    <row r="2204" spans="7:11" x14ac:dyDescent="0.25">
      <c r="G2204" t="str">
        <v>Silt Gravel Clay W/Clay</v>
      </c>
      <c r="H2204" s="22" t="str" cm="1">
        <f t="array" ref="H2204">INDEX(Lithologies!$A$2:$M$5657,MATCH(G2204,Lithologies!$A$2:$A$5657&amp;" "&amp;Lithologies!$B$2:$B$5657,0),7)</f>
        <v>CHECK</v>
      </c>
      <c r="I2204" s="23" t="str" cm="1">
        <f t="array" ref="I2204">INDEX(Lithologies!$A$2:$M$5657,MATCH(G2204,Lithologies!$A$2:$A$5657&amp;" "&amp;Lithologies!$B$2:$B$5657,0),8)</f>
        <v>Diamicton</v>
      </c>
      <c r="J2204" s="27" t="str" cm="1">
        <f t="array" ref="J2204">INDEX(Lithologies!$A$2:$M$5657,MATCH(G2204,Lithologies!$A$2:$A$5657&amp;" "&amp;Lithologies!$B$2:$B$5657,0),9)</f>
        <v>Diamicton</v>
      </c>
      <c r="K2204" s="1"/>
    </row>
    <row r="2205" spans="7:11" x14ac:dyDescent="0.25">
      <c r="G2205" t="str">
        <v>Silt Gravel Clay W/Silt</v>
      </c>
      <c r="H2205" s="22" t="str" cm="1">
        <f t="array" ref="H2205">INDEX(Lithologies!$A$2:$M$5657,MATCH(G2205,Lithologies!$A$2:$A$5657&amp;" "&amp;Lithologies!$B$2:$B$5657,0),7)</f>
        <v>CHECK</v>
      </c>
      <c r="I2205" s="23" t="str" cm="1">
        <f t="array" ref="I2205">INDEX(Lithologies!$A$2:$M$5657,MATCH(G2205,Lithologies!$A$2:$A$5657&amp;" "&amp;Lithologies!$B$2:$B$5657,0),8)</f>
        <v>Diamicton</v>
      </c>
      <c r="J2205" s="27" t="str" cm="1">
        <f t="array" ref="J2205">INDEX(Lithologies!$A$2:$M$5657,MATCH(G2205,Lithologies!$A$2:$A$5657&amp;" "&amp;Lithologies!$B$2:$B$5657,0),9)</f>
        <v>Diamicton</v>
      </c>
      <c r="K2205" s="1"/>
    </row>
    <row r="2206" spans="7:11" x14ac:dyDescent="0.25">
      <c r="G2206" t="str">
        <v>Silt Gravel Clay W/Stones</v>
      </c>
      <c r="H2206" s="22" t="str" cm="1">
        <f t="array" ref="H2206">INDEX(Lithologies!$A$2:$M$5657,MATCH(G2206,Lithologies!$A$2:$A$5657&amp;" "&amp;Lithologies!$B$2:$B$5657,0),7)</f>
        <v>CHECK</v>
      </c>
      <c r="I2206" s="23" t="str" cm="1">
        <f t="array" ref="I2206">INDEX(Lithologies!$A$2:$M$5657,MATCH(G2206,Lithologies!$A$2:$A$5657&amp;" "&amp;Lithologies!$B$2:$B$5657,0),8)</f>
        <v>Diamicton</v>
      </c>
      <c r="J2206" s="27" t="str" cm="1">
        <f t="array" ref="J2206">INDEX(Lithologies!$A$2:$M$5657,MATCH(G2206,Lithologies!$A$2:$A$5657&amp;" "&amp;Lithologies!$B$2:$B$5657,0),9)</f>
        <v>Diamicton</v>
      </c>
      <c r="K2206" s="1"/>
    </row>
    <row r="2207" spans="7:11" x14ac:dyDescent="0.25">
      <c r="G2207" t="str">
        <v>Silt Gravel Clay Wet/Moist</v>
      </c>
      <c r="H2207" s="22" t="str" cm="1">
        <f t="array" ref="H2207">INDEX(Lithologies!$A$2:$M$5657,MATCH(G2207,Lithologies!$A$2:$A$5657&amp;" "&amp;Lithologies!$B$2:$B$5657,0),7)</f>
        <v>CHECK</v>
      </c>
      <c r="I2207" s="23" t="str" cm="1">
        <f t="array" ref="I2207">INDEX(Lithologies!$A$2:$M$5657,MATCH(G2207,Lithologies!$A$2:$A$5657&amp;" "&amp;Lithologies!$B$2:$B$5657,0),8)</f>
        <v>Diamicton</v>
      </c>
      <c r="J2207" s="27" t="str" cm="1">
        <f t="array" ref="J2207">INDEX(Lithologies!$A$2:$M$5657,MATCH(G2207,Lithologies!$A$2:$A$5657&amp;" "&amp;Lithologies!$B$2:$B$5657,0),9)</f>
        <v>Diamicton</v>
      </c>
      <c r="K2207" s="1"/>
    </row>
    <row r="2208" spans="7:11" x14ac:dyDescent="0.25">
      <c r="G2208" t="str">
        <v xml:space="preserve">Silt Gravel Sand </v>
      </c>
      <c r="H2208" s="22" t="str" cm="1">
        <f t="array" ref="H2208">INDEX(Lithologies!$A$2:$M$5657,MATCH(G2208,Lithologies!$A$2:$A$5657&amp;" "&amp;Lithologies!$B$2:$B$5657,0),7)</f>
        <v>CHECK</v>
      </c>
      <c r="I2208" s="23" t="str" cm="1">
        <f t="array" ref="I2208">INDEX(Lithologies!$A$2:$M$5657,MATCH(G2208,Lithologies!$A$2:$A$5657&amp;" "&amp;Lithologies!$B$2:$B$5657,0),8)</f>
        <v>Sand &amp; Gravel</v>
      </c>
      <c r="J2208" s="27" t="str" cm="1">
        <f t="array" ref="J2208">INDEX(Lithologies!$A$2:$M$5657,MATCH(G2208,Lithologies!$A$2:$A$5657&amp;" "&amp;Lithologies!$B$2:$B$5657,0),9)</f>
        <v>Sand &amp; Gravel</v>
      </c>
      <c r="K2208" s="1"/>
    </row>
    <row r="2209" spans="7:11" x14ac:dyDescent="0.25">
      <c r="G2209" t="str">
        <v>Silt Gravel Sand Clayey</v>
      </c>
      <c r="H2209" s="22" t="str" cm="1">
        <f t="array" ref="H2209">INDEX(Lithologies!$A$2:$M$5657,MATCH(G2209,Lithologies!$A$2:$A$5657&amp;" "&amp;Lithologies!$B$2:$B$5657,0),7)</f>
        <v>CHECK</v>
      </c>
      <c r="I2209" s="23" t="str" cm="1">
        <f t="array" ref="I2209">INDEX(Lithologies!$A$2:$M$5657,MATCH(G2209,Lithologies!$A$2:$A$5657&amp;" "&amp;Lithologies!$B$2:$B$5657,0),8)</f>
        <v>Diamicton</v>
      </c>
      <c r="J2209" s="27" t="str" cm="1">
        <f t="array" ref="J2209">INDEX(Lithologies!$A$2:$M$5657,MATCH(G2209,Lithologies!$A$2:$A$5657&amp;" "&amp;Lithologies!$B$2:$B$5657,0),9)</f>
        <v>Diamicton</v>
      </c>
      <c r="K2209" s="1"/>
    </row>
    <row r="2210" spans="7:11" x14ac:dyDescent="0.25">
      <c r="G2210" t="str">
        <v>Silt Gravel Sand Coarse</v>
      </c>
      <c r="H2210" s="22" t="str" cm="1">
        <f t="array" ref="H2210">INDEX(Lithologies!$A$2:$M$5657,MATCH(G2210,Lithologies!$A$2:$A$5657&amp;" "&amp;Lithologies!$B$2:$B$5657,0),7)</f>
        <v>CHECK</v>
      </c>
      <c r="I2210" s="23" t="str" cm="1">
        <f t="array" ref="I2210">INDEX(Lithologies!$A$2:$M$5657,MATCH(G2210,Lithologies!$A$2:$A$5657&amp;" "&amp;Lithologies!$B$2:$B$5657,0),8)</f>
        <v>Sand &amp; Gravel</v>
      </c>
      <c r="J2210" s="27" t="str" cm="1">
        <f t="array" ref="J2210">INDEX(Lithologies!$A$2:$M$5657,MATCH(G2210,Lithologies!$A$2:$A$5657&amp;" "&amp;Lithologies!$B$2:$B$5657,0),9)</f>
        <v>Sand &amp; Gravel</v>
      </c>
      <c r="K2210" s="1"/>
    </row>
    <row r="2211" spans="7:11" x14ac:dyDescent="0.25">
      <c r="G2211" t="str">
        <v>Silt Gravel Sand Fine</v>
      </c>
      <c r="H2211" s="22" t="str" cm="1">
        <f t="array" ref="H2211">INDEX(Lithologies!$A$2:$M$5657,MATCH(G2211,Lithologies!$A$2:$A$5657&amp;" "&amp;Lithologies!$B$2:$B$5657,0),7)</f>
        <v>CHECK</v>
      </c>
      <c r="I2211" s="23" t="str" cm="1">
        <f t="array" ref="I2211">INDEX(Lithologies!$A$2:$M$5657,MATCH(G2211,Lithologies!$A$2:$A$5657&amp;" "&amp;Lithologies!$B$2:$B$5657,0),8)</f>
        <v>Sand &amp; Gravel</v>
      </c>
      <c r="J2211" s="27" t="str" cm="1">
        <f t="array" ref="J2211">INDEX(Lithologies!$A$2:$M$5657,MATCH(G2211,Lithologies!$A$2:$A$5657&amp;" "&amp;Lithologies!$B$2:$B$5657,0),9)</f>
        <v>Sand &amp; Gravel</v>
      </c>
      <c r="K2211" s="1"/>
    </row>
    <row r="2212" spans="7:11" x14ac:dyDescent="0.25">
      <c r="G2212" t="str">
        <v>Silt Gravel Sand Fine To Coarse</v>
      </c>
      <c r="H2212" s="22" t="str" cm="1">
        <f t="array" ref="H2212">INDEX(Lithologies!$A$2:$M$5657,MATCH(G2212,Lithologies!$A$2:$A$5657&amp;" "&amp;Lithologies!$B$2:$B$5657,0),7)</f>
        <v>CHECK</v>
      </c>
      <c r="I2212" s="23" t="str" cm="1">
        <f t="array" ref="I2212">INDEX(Lithologies!$A$2:$M$5657,MATCH(G2212,Lithologies!$A$2:$A$5657&amp;" "&amp;Lithologies!$B$2:$B$5657,0),8)</f>
        <v>Sand &amp; Gravel</v>
      </c>
      <c r="J2212" s="27" t="str" cm="1">
        <f t="array" ref="J2212">INDEX(Lithologies!$A$2:$M$5657,MATCH(G2212,Lithologies!$A$2:$A$5657&amp;" "&amp;Lithologies!$B$2:$B$5657,0),9)</f>
        <v>Sand &amp; Gravel</v>
      </c>
      <c r="K2212" s="1"/>
    </row>
    <row r="2213" spans="7:11" x14ac:dyDescent="0.25">
      <c r="G2213" t="str">
        <v>Silt Gravel Sand Fine To Medium</v>
      </c>
      <c r="H2213" s="22" t="str" cm="1">
        <f t="array" ref="H2213">INDEX(Lithologies!$A$2:$M$5657,MATCH(G2213,Lithologies!$A$2:$A$5657&amp;" "&amp;Lithologies!$B$2:$B$5657,0),7)</f>
        <v>CHECK</v>
      </c>
      <c r="I2213" s="23" t="str" cm="1">
        <f t="array" ref="I2213">INDEX(Lithologies!$A$2:$M$5657,MATCH(G2213,Lithologies!$A$2:$A$5657&amp;" "&amp;Lithologies!$B$2:$B$5657,0),8)</f>
        <v>Sand &amp; Gravel</v>
      </c>
      <c r="J2213" s="27" t="str" cm="1">
        <f t="array" ref="J2213">INDEX(Lithologies!$A$2:$M$5657,MATCH(G2213,Lithologies!$A$2:$A$5657&amp;" "&amp;Lithologies!$B$2:$B$5657,0),9)</f>
        <v>Sand &amp; Gravel</v>
      </c>
      <c r="K2213" s="1"/>
    </row>
    <row r="2214" spans="7:11" x14ac:dyDescent="0.25">
      <c r="G2214" t="str">
        <v>Silt Gravel Sand Stoney</v>
      </c>
      <c r="H2214" s="22" t="str" cm="1">
        <f t="array" ref="H2214">INDEX(Lithologies!$A$2:$M$5657,MATCH(G2214,Lithologies!$A$2:$A$5657&amp;" "&amp;Lithologies!$B$2:$B$5657,0),7)</f>
        <v>CHECK</v>
      </c>
      <c r="I2214" s="23" t="str" cm="1">
        <f t="array" ref="I2214">INDEX(Lithologies!$A$2:$M$5657,MATCH(G2214,Lithologies!$A$2:$A$5657&amp;" "&amp;Lithologies!$B$2:$B$5657,0),8)</f>
        <v>Sand &amp; Gravel</v>
      </c>
      <c r="J2214" s="27" t="str" cm="1">
        <f t="array" ref="J2214">INDEX(Lithologies!$A$2:$M$5657,MATCH(G2214,Lithologies!$A$2:$A$5657&amp;" "&amp;Lithologies!$B$2:$B$5657,0),9)</f>
        <v>Sand &amp; Gravel</v>
      </c>
      <c r="K2214" s="1"/>
    </row>
    <row r="2215" spans="7:11" x14ac:dyDescent="0.25">
      <c r="G2215" t="str">
        <v>Silt Gravel Sand Very Fine-Coarse</v>
      </c>
      <c r="H2215" s="22" t="str" cm="1">
        <f t="array" ref="H2215">INDEX(Lithologies!$A$2:$M$5657,MATCH(G2215,Lithologies!$A$2:$A$5657&amp;" "&amp;Lithologies!$B$2:$B$5657,0),7)</f>
        <v>CHECK</v>
      </c>
      <c r="I2215" s="23" t="str" cm="1">
        <f t="array" ref="I2215">INDEX(Lithologies!$A$2:$M$5657,MATCH(G2215,Lithologies!$A$2:$A$5657&amp;" "&amp;Lithologies!$B$2:$B$5657,0),8)</f>
        <v>Sand &amp; Gravel</v>
      </c>
      <c r="J2215" s="27" t="str" cm="1">
        <f t="array" ref="J2215">INDEX(Lithologies!$A$2:$M$5657,MATCH(G2215,Lithologies!$A$2:$A$5657&amp;" "&amp;Lithologies!$B$2:$B$5657,0),9)</f>
        <v>Sand &amp; Gravel</v>
      </c>
      <c r="K2215" s="1"/>
    </row>
    <row r="2216" spans="7:11" x14ac:dyDescent="0.25">
      <c r="G2216" t="str">
        <v>Silt Gravel Sand W/Boulders</v>
      </c>
      <c r="H2216" s="22" t="str" cm="1">
        <f t="array" ref="H2216">INDEX(Lithologies!$A$2:$M$5657,MATCH(G2216,Lithologies!$A$2:$A$5657&amp;" "&amp;Lithologies!$B$2:$B$5657,0),7)</f>
        <v>CHECK</v>
      </c>
      <c r="I2216" s="23" t="str" cm="1">
        <f t="array" ref="I2216">INDEX(Lithologies!$A$2:$M$5657,MATCH(G2216,Lithologies!$A$2:$A$5657&amp;" "&amp;Lithologies!$B$2:$B$5657,0),8)</f>
        <v>Sand &amp; Gravel</v>
      </c>
      <c r="J2216" s="27" t="str" cm="1">
        <f t="array" ref="J2216">INDEX(Lithologies!$A$2:$M$5657,MATCH(G2216,Lithologies!$A$2:$A$5657&amp;" "&amp;Lithologies!$B$2:$B$5657,0),9)</f>
        <v>Sand &amp; Gravel</v>
      </c>
      <c r="K2216" s="1"/>
    </row>
    <row r="2217" spans="7:11" x14ac:dyDescent="0.25">
      <c r="G2217" t="str">
        <v>Silt Gravel Sand W/Clay</v>
      </c>
      <c r="H2217" s="22" t="str" cm="1">
        <f t="array" ref="H2217">INDEX(Lithologies!$A$2:$M$5657,MATCH(G2217,Lithologies!$A$2:$A$5657&amp;" "&amp;Lithologies!$B$2:$B$5657,0),7)</f>
        <v>CHECK</v>
      </c>
      <c r="I2217" s="23" t="str" cm="1">
        <f t="array" ref="I2217">INDEX(Lithologies!$A$2:$M$5657,MATCH(G2217,Lithologies!$A$2:$A$5657&amp;" "&amp;Lithologies!$B$2:$B$5657,0),8)</f>
        <v>Diamicton</v>
      </c>
      <c r="J2217" s="27" t="str" cm="1">
        <f t="array" ref="J2217">INDEX(Lithologies!$A$2:$M$5657,MATCH(G2217,Lithologies!$A$2:$A$5657&amp;" "&amp;Lithologies!$B$2:$B$5657,0),9)</f>
        <v>Diamicton</v>
      </c>
      <c r="K2217" s="1"/>
    </row>
    <row r="2218" spans="7:11" x14ac:dyDescent="0.25">
      <c r="G2218" t="str">
        <v>Silt Gravel Sand W/Cobbles</v>
      </c>
      <c r="H2218" s="22" t="str" cm="1">
        <f t="array" ref="H2218">INDEX(Lithologies!$A$2:$M$5657,MATCH(G2218,Lithologies!$A$2:$A$5657&amp;" "&amp;Lithologies!$B$2:$B$5657,0),7)</f>
        <v>CHECK</v>
      </c>
      <c r="I2218" s="23" t="str" cm="1">
        <f t="array" ref="I2218">INDEX(Lithologies!$A$2:$M$5657,MATCH(G2218,Lithologies!$A$2:$A$5657&amp;" "&amp;Lithologies!$B$2:$B$5657,0),8)</f>
        <v>Sand &amp; Gravel</v>
      </c>
      <c r="J2218" s="27" t="str" cm="1">
        <f t="array" ref="J2218">INDEX(Lithologies!$A$2:$M$5657,MATCH(G2218,Lithologies!$A$2:$A$5657&amp;" "&amp;Lithologies!$B$2:$B$5657,0),9)</f>
        <v>Sand &amp; Gravel</v>
      </c>
      <c r="K2218" s="1"/>
    </row>
    <row r="2219" spans="7:11" x14ac:dyDescent="0.25">
      <c r="G2219" t="str">
        <v>Silt Gravel Sand Water Bearing</v>
      </c>
      <c r="H2219" s="22" t="str" cm="1">
        <f t="array" ref="H2219">INDEX(Lithologies!$A$2:$M$5657,MATCH(G2219,Lithologies!$A$2:$A$5657&amp;" "&amp;Lithologies!$B$2:$B$5657,0),7)</f>
        <v>CHECK</v>
      </c>
      <c r="I2219" s="23" t="str" cm="1">
        <f t="array" ref="I2219">INDEX(Lithologies!$A$2:$M$5657,MATCH(G2219,Lithologies!$A$2:$A$5657&amp;" "&amp;Lithologies!$B$2:$B$5657,0),8)</f>
        <v>Sand &amp; Gravel</v>
      </c>
      <c r="J2219" s="27" t="str" cm="1">
        <f t="array" ref="J2219">INDEX(Lithologies!$A$2:$M$5657,MATCH(G2219,Lithologies!$A$2:$A$5657&amp;" "&amp;Lithologies!$B$2:$B$5657,0),9)</f>
        <v>Sand &amp; Gravel</v>
      </c>
      <c r="K2219" s="1"/>
    </row>
    <row r="2220" spans="7:11" x14ac:dyDescent="0.25">
      <c r="G2220" t="str">
        <v xml:space="preserve">Silt Sand Clay </v>
      </c>
      <c r="H2220" s="22" t="str" cm="1">
        <f t="array" ref="H2220">INDEX(Lithologies!$A$2:$M$5657,MATCH(G2220,Lithologies!$A$2:$A$5657&amp;" "&amp;Lithologies!$B$2:$B$5657,0),7)</f>
        <v>CHECK</v>
      </c>
      <c r="I2220" s="23" t="str" cm="1">
        <f t="array" ref="I2220">INDEX(Lithologies!$A$2:$M$5657,MATCH(G2220,Lithologies!$A$2:$A$5657&amp;" "&amp;Lithologies!$B$2:$B$5657,0),8)</f>
        <v>Clay &amp; Sand</v>
      </c>
      <c r="J2220" s="27" t="str" cm="1">
        <f t="array" ref="J2220">INDEX(Lithologies!$A$2:$M$5657,MATCH(G2220,Lithologies!$A$2:$A$5657&amp;" "&amp;Lithologies!$B$2:$B$5657,0),9)</f>
        <v>Clay &amp; Sand</v>
      </c>
      <c r="K2220" s="1"/>
    </row>
    <row r="2221" spans="7:11" x14ac:dyDescent="0.25">
      <c r="G2221" t="str">
        <v>Silt Sand Clay Cemented</v>
      </c>
      <c r="H2221" s="22" t="str" cm="1">
        <f t="array" ref="H2221">INDEX(Lithologies!$A$2:$M$5657,MATCH(G2221,Lithologies!$A$2:$A$5657&amp;" "&amp;Lithologies!$B$2:$B$5657,0),7)</f>
        <v>CHECK</v>
      </c>
      <c r="I2221" s="23" t="str" cm="1">
        <f t="array" ref="I2221">INDEX(Lithologies!$A$2:$M$5657,MATCH(G2221,Lithologies!$A$2:$A$5657&amp;" "&amp;Lithologies!$B$2:$B$5657,0),8)</f>
        <v>Clay &amp; Sand</v>
      </c>
      <c r="J2221" s="27" t="str" cm="1">
        <f t="array" ref="J2221">INDEX(Lithologies!$A$2:$M$5657,MATCH(G2221,Lithologies!$A$2:$A$5657&amp;" "&amp;Lithologies!$B$2:$B$5657,0),9)</f>
        <v>Clay &amp; Sand</v>
      </c>
      <c r="K2221" s="1"/>
    </row>
    <row r="2222" spans="7:11" x14ac:dyDescent="0.25">
      <c r="G2222" t="str">
        <v>Silt Sand Clay Clayey</v>
      </c>
      <c r="H2222" s="22" t="str" cm="1">
        <f t="array" ref="H2222">INDEX(Lithologies!$A$2:$M$5657,MATCH(G2222,Lithologies!$A$2:$A$5657&amp;" "&amp;Lithologies!$B$2:$B$5657,0),7)</f>
        <v>CHECK</v>
      </c>
      <c r="I2222" s="23" t="str" cm="1">
        <f t="array" ref="I2222">INDEX(Lithologies!$A$2:$M$5657,MATCH(G2222,Lithologies!$A$2:$A$5657&amp;" "&amp;Lithologies!$B$2:$B$5657,0),8)</f>
        <v>Clay &amp; Sand</v>
      </c>
      <c r="J2222" s="27" t="str" cm="1">
        <f t="array" ref="J2222">INDEX(Lithologies!$A$2:$M$5657,MATCH(G2222,Lithologies!$A$2:$A$5657&amp;" "&amp;Lithologies!$B$2:$B$5657,0),9)</f>
        <v>Clay &amp; Sand</v>
      </c>
      <c r="K2222" s="1"/>
    </row>
    <row r="2223" spans="7:11" x14ac:dyDescent="0.25">
      <c r="G2223" t="str">
        <v>Silt Sand Clay Fine</v>
      </c>
      <c r="H2223" s="22" t="str" cm="1">
        <f t="array" ref="H2223">INDEX(Lithologies!$A$2:$M$5657,MATCH(G2223,Lithologies!$A$2:$A$5657&amp;" "&amp;Lithologies!$B$2:$B$5657,0),7)</f>
        <v>CHECK</v>
      </c>
      <c r="I2223" s="23" t="str" cm="1">
        <f t="array" ref="I2223">INDEX(Lithologies!$A$2:$M$5657,MATCH(G2223,Lithologies!$A$2:$A$5657&amp;" "&amp;Lithologies!$B$2:$B$5657,0),8)</f>
        <v>Clay &amp; Sand</v>
      </c>
      <c r="J2223" s="27" t="str" cm="1">
        <f t="array" ref="J2223">INDEX(Lithologies!$A$2:$M$5657,MATCH(G2223,Lithologies!$A$2:$A$5657&amp;" "&amp;Lithologies!$B$2:$B$5657,0),9)</f>
        <v>Clay &amp; Sand</v>
      </c>
      <c r="K2223" s="1"/>
    </row>
    <row r="2224" spans="7:11" x14ac:dyDescent="0.25">
      <c r="G2224" t="str">
        <v>Silt Sand Clay Fine To Medium</v>
      </c>
      <c r="H2224" s="22" t="str" cm="1">
        <f t="array" ref="H2224">INDEX(Lithologies!$A$2:$M$5657,MATCH(G2224,Lithologies!$A$2:$A$5657&amp;" "&amp;Lithologies!$B$2:$B$5657,0),7)</f>
        <v>CHECK</v>
      </c>
      <c r="I2224" s="23" t="str" cm="1">
        <f t="array" ref="I2224">INDEX(Lithologies!$A$2:$M$5657,MATCH(G2224,Lithologies!$A$2:$A$5657&amp;" "&amp;Lithologies!$B$2:$B$5657,0),8)</f>
        <v>Clay &amp; Sand</v>
      </c>
      <c r="J2224" s="27" t="str" cm="1">
        <f t="array" ref="J2224">INDEX(Lithologies!$A$2:$M$5657,MATCH(G2224,Lithologies!$A$2:$A$5657&amp;" "&amp;Lithologies!$B$2:$B$5657,0),9)</f>
        <v>Clay &amp; Sand</v>
      </c>
      <c r="K2224" s="1"/>
    </row>
    <row r="2225" spans="7:11" x14ac:dyDescent="0.25">
      <c r="G2225" t="str">
        <v>Silt Sand Clay Gravely</v>
      </c>
      <c r="H2225" s="22" t="str" cm="1">
        <f t="array" ref="H2225">INDEX(Lithologies!$A$2:$M$5657,MATCH(G2225,Lithologies!$A$2:$A$5657&amp;" "&amp;Lithologies!$B$2:$B$5657,0),7)</f>
        <v>CHECK</v>
      </c>
      <c r="I2225" s="23" t="str" cm="1">
        <f t="array" ref="I2225">INDEX(Lithologies!$A$2:$M$5657,MATCH(G2225,Lithologies!$A$2:$A$5657&amp;" "&amp;Lithologies!$B$2:$B$5657,0),8)</f>
        <v>Diamicton</v>
      </c>
      <c r="J2225" s="27" t="str" cm="1">
        <f t="array" ref="J2225">INDEX(Lithologies!$A$2:$M$5657,MATCH(G2225,Lithologies!$A$2:$A$5657&amp;" "&amp;Lithologies!$B$2:$B$5657,0),9)</f>
        <v>Diamicton</v>
      </c>
      <c r="K2225" s="1"/>
    </row>
    <row r="2226" spans="7:11" x14ac:dyDescent="0.25">
      <c r="G2226" t="str">
        <v>Silt Sand Clay Hard</v>
      </c>
      <c r="H2226" s="22" t="str" cm="1">
        <f t="array" ref="H2226">INDEX(Lithologies!$A$2:$M$5657,MATCH(G2226,Lithologies!$A$2:$A$5657&amp;" "&amp;Lithologies!$B$2:$B$5657,0),7)</f>
        <v>CHECK</v>
      </c>
      <c r="I2226" s="23" t="str" cm="1">
        <f t="array" ref="I2226">INDEX(Lithologies!$A$2:$M$5657,MATCH(G2226,Lithologies!$A$2:$A$5657&amp;" "&amp;Lithologies!$B$2:$B$5657,0),8)</f>
        <v>Clay &amp; Sand</v>
      </c>
      <c r="J2226" s="27" t="str" cm="1">
        <f t="array" ref="J2226">INDEX(Lithologies!$A$2:$M$5657,MATCH(G2226,Lithologies!$A$2:$A$5657&amp;" "&amp;Lithologies!$B$2:$B$5657,0),9)</f>
        <v>Clay &amp; Sand</v>
      </c>
      <c r="K2226" s="1"/>
    </row>
    <row r="2227" spans="7:11" x14ac:dyDescent="0.25">
      <c r="G2227" t="str">
        <v>Silt Sand Clay Layered</v>
      </c>
      <c r="H2227" s="22" t="str" cm="1">
        <f t="array" ref="H2227">INDEX(Lithologies!$A$2:$M$5657,MATCH(G2227,Lithologies!$A$2:$A$5657&amp;" "&amp;Lithologies!$B$2:$B$5657,0),7)</f>
        <v>CHECK</v>
      </c>
      <c r="I2227" s="23" t="str" cm="1">
        <f t="array" ref="I2227">INDEX(Lithologies!$A$2:$M$5657,MATCH(G2227,Lithologies!$A$2:$A$5657&amp;" "&amp;Lithologies!$B$2:$B$5657,0),8)</f>
        <v>Clay &amp; Sand</v>
      </c>
      <c r="J2227" s="27" t="str" cm="1">
        <f t="array" ref="J2227">INDEX(Lithologies!$A$2:$M$5657,MATCH(G2227,Lithologies!$A$2:$A$5657&amp;" "&amp;Lithologies!$B$2:$B$5657,0),9)</f>
        <v>Clay &amp; Sand</v>
      </c>
      <c r="K2227" s="1"/>
    </row>
    <row r="2228" spans="7:11" x14ac:dyDescent="0.25">
      <c r="G2228" t="str">
        <v>Silt Sand Clay Medium</v>
      </c>
      <c r="H2228" s="22" t="str" cm="1">
        <f t="array" ref="H2228">INDEX(Lithologies!$A$2:$M$5657,MATCH(G2228,Lithologies!$A$2:$A$5657&amp;" "&amp;Lithologies!$B$2:$B$5657,0),7)</f>
        <v>CHECK</v>
      </c>
      <c r="I2228" s="23" t="str" cm="1">
        <f t="array" ref="I2228">INDEX(Lithologies!$A$2:$M$5657,MATCH(G2228,Lithologies!$A$2:$A$5657&amp;" "&amp;Lithologies!$B$2:$B$5657,0),8)</f>
        <v>Clay &amp; Sand</v>
      </c>
      <c r="J2228" s="27" t="str" cm="1">
        <f t="array" ref="J2228">INDEX(Lithologies!$A$2:$M$5657,MATCH(G2228,Lithologies!$A$2:$A$5657&amp;" "&amp;Lithologies!$B$2:$B$5657,0),9)</f>
        <v>Clay &amp; Sand</v>
      </c>
      <c r="K2228" s="1"/>
    </row>
    <row r="2229" spans="7:11" x14ac:dyDescent="0.25">
      <c r="G2229" t="str">
        <v>Silt Sand Clay Sandy</v>
      </c>
      <c r="H2229" s="22" t="str" cm="1">
        <f t="array" ref="H2229">INDEX(Lithologies!$A$2:$M$5657,MATCH(G2229,Lithologies!$A$2:$A$5657&amp;" "&amp;Lithologies!$B$2:$B$5657,0),7)</f>
        <v>CHECK</v>
      </c>
      <c r="I2229" s="23" t="str" cm="1">
        <f t="array" ref="I2229">INDEX(Lithologies!$A$2:$M$5657,MATCH(G2229,Lithologies!$A$2:$A$5657&amp;" "&amp;Lithologies!$B$2:$B$5657,0),8)</f>
        <v>Clay &amp; Sand</v>
      </c>
      <c r="J2229" s="27" t="str" cm="1">
        <f t="array" ref="J2229">INDEX(Lithologies!$A$2:$M$5657,MATCH(G2229,Lithologies!$A$2:$A$5657&amp;" "&amp;Lithologies!$B$2:$B$5657,0),9)</f>
        <v>Clay &amp; Sand</v>
      </c>
      <c r="K2229" s="1"/>
    </row>
    <row r="2230" spans="7:11" x14ac:dyDescent="0.25">
      <c r="G2230" t="str">
        <v>Silt Sand Clay Silty</v>
      </c>
      <c r="H2230" s="22" t="str" cm="1">
        <f t="array" ref="H2230">INDEX(Lithologies!$A$2:$M$5657,MATCH(G2230,Lithologies!$A$2:$A$5657&amp;" "&amp;Lithologies!$B$2:$B$5657,0),7)</f>
        <v>CHECK</v>
      </c>
      <c r="I2230" s="23" t="str" cm="1">
        <f t="array" ref="I2230">INDEX(Lithologies!$A$2:$M$5657,MATCH(G2230,Lithologies!$A$2:$A$5657&amp;" "&amp;Lithologies!$B$2:$B$5657,0),8)</f>
        <v>Clay &amp; Sand</v>
      </c>
      <c r="J2230" s="27" t="str" cm="1">
        <f t="array" ref="J2230">INDEX(Lithologies!$A$2:$M$5657,MATCH(G2230,Lithologies!$A$2:$A$5657&amp;" "&amp;Lithologies!$B$2:$B$5657,0),9)</f>
        <v>Clay &amp; Sand</v>
      </c>
      <c r="K2230" s="1"/>
    </row>
    <row r="2231" spans="7:11" x14ac:dyDescent="0.25">
      <c r="G2231" t="str">
        <v>Silt Sand Clay Soft</v>
      </c>
      <c r="H2231" s="22" t="str" cm="1">
        <f t="array" ref="H2231">INDEX(Lithologies!$A$2:$M$5657,MATCH(G2231,Lithologies!$A$2:$A$5657&amp;" "&amp;Lithologies!$B$2:$B$5657,0),7)</f>
        <v>CHECK</v>
      </c>
      <c r="I2231" s="23" t="str" cm="1">
        <f t="array" ref="I2231">INDEX(Lithologies!$A$2:$M$5657,MATCH(G2231,Lithologies!$A$2:$A$5657&amp;" "&amp;Lithologies!$B$2:$B$5657,0),8)</f>
        <v>Clay &amp; Sand</v>
      </c>
      <c r="J2231" s="27" t="str" cm="1">
        <f t="array" ref="J2231">INDEX(Lithologies!$A$2:$M$5657,MATCH(G2231,Lithologies!$A$2:$A$5657&amp;" "&amp;Lithologies!$B$2:$B$5657,0),9)</f>
        <v>Clay &amp; Sand</v>
      </c>
      <c r="K2231" s="1"/>
    </row>
    <row r="2232" spans="7:11" x14ac:dyDescent="0.25">
      <c r="G2232" t="str">
        <v>Silt Sand Clay Sticky</v>
      </c>
      <c r="H2232" s="22" t="str" cm="1">
        <f t="array" ref="H2232">INDEX(Lithologies!$A$2:$M$5657,MATCH(G2232,Lithologies!$A$2:$A$5657&amp;" "&amp;Lithologies!$B$2:$B$5657,0),7)</f>
        <v>CHECK</v>
      </c>
      <c r="I2232" s="23" t="str" cm="1">
        <f t="array" ref="I2232">INDEX(Lithologies!$A$2:$M$5657,MATCH(G2232,Lithologies!$A$2:$A$5657&amp;" "&amp;Lithologies!$B$2:$B$5657,0),8)</f>
        <v>Clay &amp; Sand</v>
      </c>
      <c r="J2232" s="27" t="str" cm="1">
        <f t="array" ref="J2232">INDEX(Lithologies!$A$2:$M$5657,MATCH(G2232,Lithologies!$A$2:$A$5657&amp;" "&amp;Lithologies!$B$2:$B$5657,0),9)</f>
        <v>Clay &amp; Sand</v>
      </c>
      <c r="K2232" s="1"/>
    </row>
    <row r="2233" spans="7:11" x14ac:dyDescent="0.25">
      <c r="G2233" t="str">
        <v>Silt Sand Clay Stoney</v>
      </c>
      <c r="H2233" s="22" t="str" cm="1">
        <f t="array" ref="H2233">INDEX(Lithologies!$A$2:$M$5657,MATCH(G2233,Lithologies!$A$2:$A$5657&amp;" "&amp;Lithologies!$B$2:$B$5657,0),7)</f>
        <v>CHECK</v>
      </c>
      <c r="I2233" s="23" t="str" cm="1">
        <f t="array" ref="I2233">INDEX(Lithologies!$A$2:$M$5657,MATCH(G2233,Lithologies!$A$2:$A$5657&amp;" "&amp;Lithologies!$B$2:$B$5657,0),8)</f>
        <v>Diamicton</v>
      </c>
      <c r="J2233" s="27" t="str" cm="1">
        <f t="array" ref="J2233">INDEX(Lithologies!$A$2:$M$5657,MATCH(G2233,Lithologies!$A$2:$A$5657&amp;" "&amp;Lithologies!$B$2:$B$5657,0),9)</f>
        <v>Diamicton</v>
      </c>
      <c r="K2233" s="1"/>
    </row>
    <row r="2234" spans="7:11" x14ac:dyDescent="0.25">
      <c r="G2234" t="str">
        <v>Silt Sand Clay Very Fine</v>
      </c>
      <c r="H2234" s="22" t="str" cm="1">
        <f t="array" ref="H2234">INDEX(Lithologies!$A$2:$M$5657,MATCH(G2234,Lithologies!$A$2:$A$5657&amp;" "&amp;Lithologies!$B$2:$B$5657,0),7)</f>
        <v>CHECK</v>
      </c>
      <c r="I2234" s="23" t="str" cm="1">
        <f t="array" ref="I2234">INDEX(Lithologies!$A$2:$M$5657,MATCH(G2234,Lithologies!$A$2:$A$5657&amp;" "&amp;Lithologies!$B$2:$B$5657,0),8)</f>
        <v>Clay &amp; Sand</v>
      </c>
      <c r="J2234" s="27" t="str" cm="1">
        <f t="array" ref="J2234">INDEX(Lithologies!$A$2:$M$5657,MATCH(G2234,Lithologies!$A$2:$A$5657&amp;" "&amp;Lithologies!$B$2:$B$5657,0),9)</f>
        <v>Clay &amp; Sand</v>
      </c>
      <c r="K2234" s="1"/>
    </row>
    <row r="2235" spans="7:11" x14ac:dyDescent="0.25">
      <c r="G2235" t="str">
        <v>Silt Sand Clay W/Cobbles</v>
      </c>
      <c r="H2235" s="22" t="str" cm="1">
        <f t="array" ref="H2235">INDEX(Lithologies!$A$2:$M$5657,MATCH(G2235,Lithologies!$A$2:$A$5657&amp;" "&amp;Lithologies!$B$2:$B$5657,0),7)</f>
        <v>CHECK</v>
      </c>
      <c r="I2235" s="23" t="str" cm="1">
        <f t="array" ref="I2235">INDEX(Lithologies!$A$2:$M$5657,MATCH(G2235,Lithologies!$A$2:$A$5657&amp;" "&amp;Lithologies!$B$2:$B$5657,0),8)</f>
        <v>Diamicton</v>
      </c>
      <c r="J2235" s="27" t="str" cm="1">
        <f t="array" ref="J2235">INDEX(Lithologies!$A$2:$M$5657,MATCH(G2235,Lithologies!$A$2:$A$5657&amp;" "&amp;Lithologies!$B$2:$B$5657,0),9)</f>
        <v>Diamicton</v>
      </c>
      <c r="K2235" s="1"/>
    </row>
    <row r="2236" spans="7:11" x14ac:dyDescent="0.25">
      <c r="G2236" t="str">
        <v>Silt Sand Clay W/Gravel</v>
      </c>
      <c r="H2236" s="22" t="str" cm="1">
        <f t="array" ref="H2236">INDEX(Lithologies!$A$2:$M$5657,MATCH(G2236,Lithologies!$A$2:$A$5657&amp;" "&amp;Lithologies!$B$2:$B$5657,0),7)</f>
        <v>CHECK</v>
      </c>
      <c r="I2236" s="23" t="str" cm="1">
        <f t="array" ref="I2236">INDEX(Lithologies!$A$2:$M$5657,MATCH(G2236,Lithologies!$A$2:$A$5657&amp;" "&amp;Lithologies!$B$2:$B$5657,0),8)</f>
        <v>Diamicton</v>
      </c>
      <c r="J2236" s="27" t="str" cm="1">
        <f t="array" ref="J2236">INDEX(Lithologies!$A$2:$M$5657,MATCH(G2236,Lithologies!$A$2:$A$5657&amp;" "&amp;Lithologies!$B$2:$B$5657,0),9)</f>
        <v>Diamicton</v>
      </c>
      <c r="K2236" s="1"/>
    </row>
    <row r="2237" spans="7:11" x14ac:dyDescent="0.25">
      <c r="G2237" t="str">
        <v>Silt Sand Clay W/Stones</v>
      </c>
      <c r="H2237" s="22" t="str" cm="1">
        <f t="array" ref="H2237">INDEX(Lithologies!$A$2:$M$5657,MATCH(G2237,Lithologies!$A$2:$A$5657&amp;" "&amp;Lithologies!$B$2:$B$5657,0),7)</f>
        <v>CHECK</v>
      </c>
      <c r="I2237" s="23" t="str" cm="1">
        <f t="array" ref="I2237">INDEX(Lithologies!$A$2:$M$5657,MATCH(G2237,Lithologies!$A$2:$A$5657&amp;" "&amp;Lithologies!$B$2:$B$5657,0),8)</f>
        <v>Diamicton</v>
      </c>
      <c r="J2237" s="27" t="str" cm="1">
        <f t="array" ref="J2237">INDEX(Lithologies!$A$2:$M$5657,MATCH(G2237,Lithologies!$A$2:$A$5657&amp;" "&amp;Lithologies!$B$2:$B$5657,0),9)</f>
        <v>Diamicton</v>
      </c>
      <c r="K2237" s="1"/>
    </row>
    <row r="2238" spans="7:11" x14ac:dyDescent="0.25">
      <c r="G2238" t="str">
        <v>Silt Sand Clay Water Bearing</v>
      </c>
      <c r="H2238" s="22" t="str" cm="1">
        <f t="array" ref="H2238">INDEX(Lithologies!$A$2:$M$5657,MATCH(G2238,Lithologies!$A$2:$A$5657&amp;" "&amp;Lithologies!$B$2:$B$5657,0),7)</f>
        <v>CHECK</v>
      </c>
      <c r="I2238" s="23" t="str" cm="1">
        <f t="array" ref="I2238">INDEX(Lithologies!$A$2:$M$5657,MATCH(G2238,Lithologies!$A$2:$A$5657&amp;" "&amp;Lithologies!$B$2:$B$5657,0),8)</f>
        <v>Clay &amp; Sand</v>
      </c>
      <c r="J2238" s="27" t="str" cm="1">
        <f t="array" ref="J2238">INDEX(Lithologies!$A$2:$M$5657,MATCH(G2238,Lithologies!$A$2:$A$5657&amp;" "&amp;Lithologies!$B$2:$B$5657,0),9)</f>
        <v>Clay &amp; Sand</v>
      </c>
      <c r="K2238" s="1"/>
    </row>
    <row r="2239" spans="7:11" x14ac:dyDescent="0.25">
      <c r="G2239" t="str">
        <v>Silt Sand Clay Wet/Moist</v>
      </c>
      <c r="H2239" s="22" t="str" cm="1">
        <f t="array" ref="H2239">INDEX(Lithologies!$A$2:$M$5657,MATCH(G2239,Lithologies!$A$2:$A$5657&amp;" "&amp;Lithologies!$B$2:$B$5657,0),7)</f>
        <v>CHECK</v>
      </c>
      <c r="I2239" s="23" t="str" cm="1">
        <f t="array" ref="I2239">INDEX(Lithologies!$A$2:$M$5657,MATCH(G2239,Lithologies!$A$2:$A$5657&amp;" "&amp;Lithologies!$B$2:$B$5657,0),8)</f>
        <v>Clay &amp; Sand</v>
      </c>
      <c r="J2239" s="27" t="str" cm="1">
        <f t="array" ref="J2239">INDEX(Lithologies!$A$2:$M$5657,MATCH(G2239,Lithologies!$A$2:$A$5657&amp;" "&amp;Lithologies!$B$2:$B$5657,0),9)</f>
        <v>Clay &amp; Sand</v>
      </c>
      <c r="K2239" s="1"/>
    </row>
    <row r="2240" spans="7:11" x14ac:dyDescent="0.25">
      <c r="G2240" t="str">
        <v>Silt Sand Clay Wood</v>
      </c>
      <c r="H2240" s="22" t="str" cm="1">
        <f t="array" ref="H2240">INDEX(Lithologies!$A$2:$M$5657,MATCH(G2240,Lithologies!$A$2:$A$5657&amp;" "&amp;Lithologies!$B$2:$B$5657,0),7)</f>
        <v>CHECK</v>
      </c>
      <c r="I2240" s="23" t="str" cm="1">
        <f t="array" ref="I2240">INDEX(Lithologies!$A$2:$M$5657,MATCH(G2240,Lithologies!$A$2:$A$5657&amp;" "&amp;Lithologies!$B$2:$B$5657,0),8)</f>
        <v>Clay &amp; Sand</v>
      </c>
      <c r="J2240" s="27" t="str" cm="1">
        <f t="array" ref="J2240">INDEX(Lithologies!$A$2:$M$5657,MATCH(G2240,Lithologies!$A$2:$A$5657&amp;" "&amp;Lithologies!$B$2:$B$5657,0),9)</f>
        <v>Clay &amp; Sand</v>
      </c>
      <c r="K2240" s="1"/>
    </row>
    <row r="2241" spans="7:11" x14ac:dyDescent="0.25">
      <c r="G2241" t="str">
        <v xml:space="preserve">Silt Sand Gravel </v>
      </c>
      <c r="H2241" s="22" t="str" cm="1">
        <f t="array" ref="H2241">INDEX(Lithologies!$A$2:$M$5657,MATCH(G2241,Lithologies!$A$2:$A$5657&amp;" "&amp;Lithologies!$B$2:$B$5657,0),7)</f>
        <v>CHECK</v>
      </c>
      <c r="I2241" s="23" t="str" cm="1">
        <f t="array" ref="I2241">INDEX(Lithologies!$A$2:$M$5657,MATCH(G2241,Lithologies!$A$2:$A$5657&amp;" "&amp;Lithologies!$B$2:$B$5657,0),8)</f>
        <v>Sand &amp; Gravel</v>
      </c>
      <c r="J2241" s="27" t="str" cm="1">
        <f t="array" ref="J2241">INDEX(Lithologies!$A$2:$M$5657,MATCH(G2241,Lithologies!$A$2:$A$5657&amp;" "&amp;Lithologies!$B$2:$B$5657,0),9)</f>
        <v>Sand &amp; Gravel</v>
      </c>
      <c r="K2241" s="1"/>
    </row>
    <row r="2242" spans="7:11" x14ac:dyDescent="0.25">
      <c r="G2242" t="str">
        <v>Silt Sand Gravel Clayey</v>
      </c>
      <c r="H2242" s="22" t="str" cm="1">
        <f t="array" ref="H2242">INDEX(Lithologies!$A$2:$M$5657,MATCH(G2242,Lithologies!$A$2:$A$5657&amp;" "&amp;Lithologies!$B$2:$B$5657,0),7)</f>
        <v>CHECK</v>
      </c>
      <c r="I2242" s="23" t="str" cm="1">
        <f t="array" ref="I2242">INDEX(Lithologies!$A$2:$M$5657,MATCH(G2242,Lithologies!$A$2:$A$5657&amp;" "&amp;Lithologies!$B$2:$B$5657,0),8)</f>
        <v>Diamicton</v>
      </c>
      <c r="J2242" s="27" t="str" cm="1">
        <f t="array" ref="J2242">INDEX(Lithologies!$A$2:$M$5657,MATCH(G2242,Lithologies!$A$2:$A$5657&amp;" "&amp;Lithologies!$B$2:$B$5657,0),9)</f>
        <v>Diamicton</v>
      </c>
      <c r="K2242" s="1"/>
    </row>
    <row r="2243" spans="7:11" x14ac:dyDescent="0.25">
      <c r="G2243" t="str">
        <v>Silt Sand Gravel Coarse</v>
      </c>
      <c r="H2243" s="22" t="str" cm="1">
        <f t="array" ref="H2243">INDEX(Lithologies!$A$2:$M$5657,MATCH(G2243,Lithologies!$A$2:$A$5657&amp;" "&amp;Lithologies!$B$2:$B$5657,0),7)</f>
        <v>CHECK</v>
      </c>
      <c r="I2243" s="23" t="str" cm="1">
        <f t="array" ref="I2243">INDEX(Lithologies!$A$2:$M$5657,MATCH(G2243,Lithologies!$A$2:$A$5657&amp;" "&amp;Lithologies!$B$2:$B$5657,0),8)</f>
        <v>Sand &amp; Gravel</v>
      </c>
      <c r="J2243" s="27" t="str" cm="1">
        <f t="array" ref="J2243">INDEX(Lithologies!$A$2:$M$5657,MATCH(G2243,Lithologies!$A$2:$A$5657&amp;" "&amp;Lithologies!$B$2:$B$5657,0),9)</f>
        <v>Sand &amp; Gravel</v>
      </c>
      <c r="K2243" s="1"/>
    </row>
    <row r="2244" spans="7:11" x14ac:dyDescent="0.25">
      <c r="G2244" t="str">
        <v>Silt Sand Gravel Fill</v>
      </c>
      <c r="H2244" s="22" t="str" cm="1">
        <f t="array" ref="H2244">INDEX(Lithologies!$A$2:$M$5657,MATCH(G2244,Lithologies!$A$2:$A$5657&amp;" "&amp;Lithologies!$B$2:$B$5657,0),7)</f>
        <v>CHECK</v>
      </c>
      <c r="I2244" s="23" t="str" cm="1">
        <f t="array" ref="I2244">INDEX(Lithologies!$A$2:$M$5657,MATCH(G2244,Lithologies!$A$2:$A$5657&amp;" "&amp;Lithologies!$B$2:$B$5657,0),8)</f>
        <v>Unknown or No Record</v>
      </c>
      <c r="J2244" s="27" t="str" cm="1">
        <f t="array" ref="J2244">INDEX(Lithologies!$A$2:$M$5657,MATCH(G2244,Lithologies!$A$2:$A$5657&amp;" "&amp;Lithologies!$B$2:$B$5657,0),9)</f>
        <v>Unknown or No Record</v>
      </c>
      <c r="K2244" s="1"/>
    </row>
    <row r="2245" spans="7:11" x14ac:dyDescent="0.25">
      <c r="G2245" t="str">
        <v>Silt Sand Gravel Fine</v>
      </c>
      <c r="H2245" s="22" t="str" cm="1">
        <f t="array" ref="H2245">INDEX(Lithologies!$A$2:$M$5657,MATCH(G2245,Lithologies!$A$2:$A$5657&amp;" "&amp;Lithologies!$B$2:$B$5657,0),7)</f>
        <v>CHECK</v>
      </c>
      <c r="I2245" s="23" t="str" cm="1">
        <f t="array" ref="I2245">INDEX(Lithologies!$A$2:$M$5657,MATCH(G2245,Lithologies!$A$2:$A$5657&amp;" "&amp;Lithologies!$B$2:$B$5657,0),8)</f>
        <v>Sand &amp; Gravel</v>
      </c>
      <c r="J2245" s="27" t="str" cm="1">
        <f t="array" ref="J2245">INDEX(Lithologies!$A$2:$M$5657,MATCH(G2245,Lithologies!$A$2:$A$5657&amp;" "&amp;Lithologies!$B$2:$B$5657,0),9)</f>
        <v>Sand &amp; Gravel</v>
      </c>
      <c r="K2245" s="1"/>
    </row>
    <row r="2246" spans="7:11" x14ac:dyDescent="0.25">
      <c r="G2246" t="str">
        <v>Silt Sand Gravel Fine To Coarse</v>
      </c>
      <c r="H2246" s="22" t="str" cm="1">
        <f t="array" ref="H2246">INDEX(Lithologies!$A$2:$M$5657,MATCH(G2246,Lithologies!$A$2:$A$5657&amp;" "&amp;Lithologies!$B$2:$B$5657,0),7)</f>
        <v>CHECK</v>
      </c>
      <c r="I2246" s="23" t="str" cm="1">
        <f t="array" ref="I2246">INDEX(Lithologies!$A$2:$M$5657,MATCH(G2246,Lithologies!$A$2:$A$5657&amp;" "&amp;Lithologies!$B$2:$B$5657,0),8)</f>
        <v>Sand &amp; Gravel</v>
      </c>
      <c r="J2246" s="27" t="str" cm="1">
        <f t="array" ref="J2246">INDEX(Lithologies!$A$2:$M$5657,MATCH(G2246,Lithologies!$A$2:$A$5657&amp;" "&amp;Lithologies!$B$2:$B$5657,0),9)</f>
        <v>Sand &amp; Gravel</v>
      </c>
      <c r="K2246" s="1"/>
    </row>
    <row r="2247" spans="7:11" x14ac:dyDescent="0.25">
      <c r="G2247" t="str">
        <v>Silt Sand Gravel Gummy</v>
      </c>
      <c r="H2247" s="22" t="str" cm="1">
        <f t="array" ref="H2247">INDEX(Lithologies!$A$2:$M$5657,MATCH(G2247,Lithologies!$A$2:$A$5657&amp;" "&amp;Lithologies!$B$2:$B$5657,0),7)</f>
        <v>CHECK</v>
      </c>
      <c r="I2247" s="23" t="str" cm="1">
        <f t="array" ref="I2247">INDEX(Lithologies!$A$2:$M$5657,MATCH(G2247,Lithologies!$A$2:$A$5657&amp;" "&amp;Lithologies!$B$2:$B$5657,0),8)</f>
        <v>Sand &amp; Gravel</v>
      </c>
      <c r="J2247" s="27" t="str" cm="1">
        <f t="array" ref="J2247">INDEX(Lithologies!$A$2:$M$5657,MATCH(G2247,Lithologies!$A$2:$A$5657&amp;" "&amp;Lithologies!$B$2:$B$5657,0),9)</f>
        <v>Sand &amp; Gravel</v>
      </c>
      <c r="K2247" s="1"/>
    </row>
    <row r="2248" spans="7:11" x14ac:dyDescent="0.25">
      <c r="G2248" t="str">
        <v>Silt Sand Gravel Hard</v>
      </c>
      <c r="H2248" s="22" t="str" cm="1">
        <f t="array" ref="H2248">INDEX(Lithologies!$A$2:$M$5657,MATCH(G2248,Lithologies!$A$2:$A$5657&amp;" "&amp;Lithologies!$B$2:$B$5657,0),7)</f>
        <v>CHECK</v>
      </c>
      <c r="I2248" s="23" t="str" cm="1">
        <f t="array" ref="I2248">INDEX(Lithologies!$A$2:$M$5657,MATCH(G2248,Lithologies!$A$2:$A$5657&amp;" "&amp;Lithologies!$B$2:$B$5657,0),8)</f>
        <v>Sand &amp; Gravel</v>
      </c>
      <c r="J2248" s="27" t="str" cm="1">
        <f t="array" ref="J2248">INDEX(Lithologies!$A$2:$M$5657,MATCH(G2248,Lithologies!$A$2:$A$5657&amp;" "&amp;Lithologies!$B$2:$B$5657,0),9)</f>
        <v>Sand &amp; Gravel</v>
      </c>
      <c r="K2248" s="1"/>
    </row>
    <row r="2249" spans="7:11" x14ac:dyDescent="0.25">
      <c r="G2249" t="str">
        <v>Silt Sand Gravel Layered</v>
      </c>
      <c r="H2249" s="22" t="str" cm="1">
        <f t="array" ref="H2249">INDEX(Lithologies!$A$2:$M$5657,MATCH(G2249,Lithologies!$A$2:$A$5657&amp;" "&amp;Lithologies!$B$2:$B$5657,0),7)</f>
        <v>CHECK</v>
      </c>
      <c r="I2249" s="23" t="str" cm="1">
        <f t="array" ref="I2249">INDEX(Lithologies!$A$2:$M$5657,MATCH(G2249,Lithologies!$A$2:$A$5657&amp;" "&amp;Lithologies!$B$2:$B$5657,0),8)</f>
        <v>Sand &amp; Gravel</v>
      </c>
      <c r="J2249" s="27" t="str" cm="1">
        <f t="array" ref="J2249">INDEX(Lithologies!$A$2:$M$5657,MATCH(G2249,Lithologies!$A$2:$A$5657&amp;" "&amp;Lithologies!$B$2:$B$5657,0),9)</f>
        <v>Sand &amp; Gravel</v>
      </c>
      <c r="K2249" s="1"/>
    </row>
    <row r="2250" spans="7:11" x14ac:dyDescent="0.25">
      <c r="G2250" t="str">
        <v>Silt Sand Gravel Medium</v>
      </c>
      <c r="H2250" s="22" t="str" cm="1">
        <f t="array" ref="H2250">INDEX(Lithologies!$A$2:$M$5657,MATCH(G2250,Lithologies!$A$2:$A$5657&amp;" "&amp;Lithologies!$B$2:$B$5657,0),7)</f>
        <v>CHECK</v>
      </c>
      <c r="I2250" s="23" t="str" cm="1">
        <f t="array" ref="I2250">INDEX(Lithologies!$A$2:$M$5657,MATCH(G2250,Lithologies!$A$2:$A$5657&amp;" "&amp;Lithologies!$B$2:$B$5657,0),8)</f>
        <v>Sand &amp; Gravel</v>
      </c>
      <c r="J2250" s="27" t="str" cm="1">
        <f t="array" ref="J2250">INDEX(Lithologies!$A$2:$M$5657,MATCH(G2250,Lithologies!$A$2:$A$5657&amp;" "&amp;Lithologies!$B$2:$B$5657,0),9)</f>
        <v>Sand &amp; Gravel</v>
      </c>
      <c r="K2250" s="1"/>
    </row>
    <row r="2251" spans="7:11" x14ac:dyDescent="0.25">
      <c r="G2251" t="str">
        <v>Silt Sand Gravel Stoney</v>
      </c>
      <c r="H2251" s="22" t="str" cm="1">
        <f t="array" ref="H2251">INDEX(Lithologies!$A$2:$M$5657,MATCH(G2251,Lithologies!$A$2:$A$5657&amp;" "&amp;Lithologies!$B$2:$B$5657,0),7)</f>
        <v>CHECK</v>
      </c>
      <c r="I2251" s="23" t="str" cm="1">
        <f t="array" ref="I2251">INDEX(Lithologies!$A$2:$M$5657,MATCH(G2251,Lithologies!$A$2:$A$5657&amp;" "&amp;Lithologies!$B$2:$B$5657,0),8)</f>
        <v>Sand &amp; Gravel</v>
      </c>
      <c r="J2251" s="27" t="str" cm="1">
        <f t="array" ref="J2251">INDEX(Lithologies!$A$2:$M$5657,MATCH(G2251,Lithologies!$A$2:$A$5657&amp;" "&amp;Lithologies!$B$2:$B$5657,0),9)</f>
        <v>Sand &amp; Gravel</v>
      </c>
      <c r="K2251" s="1"/>
    </row>
    <row r="2252" spans="7:11" x14ac:dyDescent="0.25">
      <c r="G2252" t="str">
        <v>Silt Sand Gravel W/Boulders</v>
      </c>
      <c r="H2252" s="22" t="str" cm="1">
        <f t="array" ref="H2252">INDEX(Lithologies!$A$2:$M$5657,MATCH(G2252,Lithologies!$A$2:$A$5657&amp;" "&amp;Lithologies!$B$2:$B$5657,0),7)</f>
        <v>CHECK</v>
      </c>
      <c r="I2252" s="23" t="str" cm="1">
        <f t="array" ref="I2252">INDEX(Lithologies!$A$2:$M$5657,MATCH(G2252,Lithologies!$A$2:$A$5657&amp;" "&amp;Lithologies!$B$2:$B$5657,0),8)</f>
        <v>Sand &amp; Gravel</v>
      </c>
      <c r="J2252" s="27" t="str" cm="1">
        <f t="array" ref="J2252">INDEX(Lithologies!$A$2:$M$5657,MATCH(G2252,Lithologies!$A$2:$A$5657&amp;" "&amp;Lithologies!$B$2:$B$5657,0),9)</f>
        <v>Sand &amp; Gravel</v>
      </c>
      <c r="K2252" s="1"/>
    </row>
    <row r="2253" spans="7:11" x14ac:dyDescent="0.25">
      <c r="G2253" t="str">
        <v>Silt Sand Gravel W/Clay</v>
      </c>
      <c r="H2253" s="22" t="str" cm="1">
        <f t="array" ref="H2253">INDEX(Lithologies!$A$2:$M$5657,MATCH(G2253,Lithologies!$A$2:$A$5657&amp;" "&amp;Lithologies!$B$2:$B$5657,0),7)</f>
        <v>CHECK</v>
      </c>
      <c r="I2253" s="23" t="str" cm="1">
        <f t="array" ref="I2253">INDEX(Lithologies!$A$2:$M$5657,MATCH(G2253,Lithologies!$A$2:$A$5657&amp;" "&amp;Lithologies!$B$2:$B$5657,0),8)</f>
        <v>Diamicton</v>
      </c>
      <c r="J2253" s="27" t="str" cm="1">
        <f t="array" ref="J2253">INDEX(Lithologies!$A$2:$M$5657,MATCH(G2253,Lithologies!$A$2:$A$5657&amp;" "&amp;Lithologies!$B$2:$B$5657,0),9)</f>
        <v>Diamicton</v>
      </c>
      <c r="K2253" s="1"/>
    </row>
    <row r="2254" spans="7:11" x14ac:dyDescent="0.25">
      <c r="G2254" t="str">
        <v>Silt Sand Gravel W/Cobbles</v>
      </c>
      <c r="H2254" s="22" t="str" cm="1">
        <f t="array" ref="H2254">INDEX(Lithologies!$A$2:$M$5657,MATCH(G2254,Lithologies!$A$2:$A$5657&amp;" "&amp;Lithologies!$B$2:$B$5657,0),7)</f>
        <v>CHECK</v>
      </c>
      <c r="I2254" s="23" t="str" cm="1">
        <f t="array" ref="I2254">INDEX(Lithologies!$A$2:$M$5657,MATCH(G2254,Lithologies!$A$2:$A$5657&amp;" "&amp;Lithologies!$B$2:$B$5657,0),8)</f>
        <v>Sand &amp; Gravel</v>
      </c>
      <c r="J2254" s="27" t="str" cm="1">
        <f t="array" ref="J2254">INDEX(Lithologies!$A$2:$M$5657,MATCH(G2254,Lithologies!$A$2:$A$5657&amp;" "&amp;Lithologies!$B$2:$B$5657,0),9)</f>
        <v>Sand &amp; Gravel</v>
      </c>
      <c r="K2254" s="1"/>
    </row>
    <row r="2255" spans="7:11" x14ac:dyDescent="0.25">
      <c r="G2255" t="str">
        <v>Silt Sand Gravel W/Gravel</v>
      </c>
      <c r="H2255" s="22" t="str" cm="1">
        <f t="array" ref="H2255">INDEX(Lithologies!$A$2:$M$5657,MATCH(G2255,Lithologies!$A$2:$A$5657&amp;" "&amp;Lithologies!$B$2:$B$5657,0),7)</f>
        <v>CHECK</v>
      </c>
      <c r="I2255" s="23" t="str" cm="1">
        <f t="array" ref="I2255">INDEX(Lithologies!$A$2:$M$5657,MATCH(G2255,Lithologies!$A$2:$A$5657&amp;" "&amp;Lithologies!$B$2:$B$5657,0),8)</f>
        <v>Sand &amp; Gravel</v>
      </c>
      <c r="J2255" s="27" t="str" cm="1">
        <f t="array" ref="J2255">INDEX(Lithologies!$A$2:$M$5657,MATCH(G2255,Lithologies!$A$2:$A$5657&amp;" "&amp;Lithologies!$B$2:$B$5657,0),9)</f>
        <v>Sand &amp; Gravel</v>
      </c>
      <c r="K2255" s="1"/>
    </row>
    <row r="2256" spans="7:11" x14ac:dyDescent="0.25">
      <c r="G2256" t="str">
        <v>Silt Sand Gravel W/Stones</v>
      </c>
      <c r="H2256" s="22" t="str" cm="1">
        <f t="array" ref="H2256">INDEX(Lithologies!$A$2:$M$5657,MATCH(G2256,Lithologies!$A$2:$A$5657&amp;" "&amp;Lithologies!$B$2:$B$5657,0),7)</f>
        <v>CHECK</v>
      </c>
      <c r="I2256" s="23" t="str" cm="1">
        <f t="array" ref="I2256">INDEX(Lithologies!$A$2:$M$5657,MATCH(G2256,Lithologies!$A$2:$A$5657&amp;" "&amp;Lithologies!$B$2:$B$5657,0),8)</f>
        <v>Sand &amp; Gravel</v>
      </c>
      <c r="J2256" s="27" t="str" cm="1">
        <f t="array" ref="J2256">INDEX(Lithologies!$A$2:$M$5657,MATCH(G2256,Lithologies!$A$2:$A$5657&amp;" "&amp;Lithologies!$B$2:$B$5657,0),9)</f>
        <v>Diamicton</v>
      </c>
      <c r="K2256" s="1"/>
    </row>
    <row r="2257" spans="7:11" x14ac:dyDescent="0.25">
      <c r="G2257" t="str">
        <v>Silt Sand Gravel Water Bearing</v>
      </c>
      <c r="H2257" s="22" t="str" cm="1">
        <f t="array" ref="H2257">INDEX(Lithologies!$A$2:$M$5657,MATCH(G2257,Lithologies!$A$2:$A$5657&amp;" "&amp;Lithologies!$B$2:$B$5657,0),7)</f>
        <v>CHECK</v>
      </c>
      <c r="I2257" s="23" t="str" cm="1">
        <f t="array" ref="I2257">INDEX(Lithologies!$A$2:$M$5657,MATCH(G2257,Lithologies!$A$2:$A$5657&amp;" "&amp;Lithologies!$B$2:$B$5657,0),8)</f>
        <v>Sand &amp; Gravel</v>
      </c>
      <c r="J2257" s="27" t="str" cm="1">
        <f t="array" ref="J2257">INDEX(Lithologies!$A$2:$M$5657,MATCH(G2257,Lithologies!$A$2:$A$5657&amp;" "&amp;Lithologies!$B$2:$B$5657,0),9)</f>
        <v>Sand &amp; Gravel</v>
      </c>
      <c r="K2257" s="1"/>
    </row>
    <row r="2258" spans="7:11" x14ac:dyDescent="0.25">
      <c r="G2258" t="str">
        <v xml:space="preserve">Slate </v>
      </c>
      <c r="H2258" s="22" t="str" cm="1">
        <f t="array" ref="H2258">INDEX(Lithologies!$A$2:$M$5657,MATCH(G2258,Lithologies!$A$2:$A$5657&amp;" "&amp;Lithologies!$B$2:$B$5657,0),7)</f>
        <v>CHECK</v>
      </c>
      <c r="I2258" s="23" t="str" cm="1">
        <f t="array" ref="I2258">INDEX(Lithologies!$A$2:$M$5657,MATCH(G2258,Lithologies!$A$2:$A$5657&amp;" "&amp;Lithologies!$B$2:$B$5657,0),8)</f>
        <v>Bedrock</v>
      </c>
      <c r="J2258" s="27" t="str" cm="1">
        <f t="array" ref="J2258">INDEX(Lithologies!$A$2:$M$5657,MATCH(G2258,Lithologies!$A$2:$A$5657&amp;" "&amp;Lithologies!$B$2:$B$5657,0),9)</f>
        <v>Bedrock</v>
      </c>
      <c r="K2258" s="1"/>
    </row>
    <row r="2259" spans="7:11" x14ac:dyDescent="0.25">
      <c r="G2259" t="str">
        <v>Slate Broken</v>
      </c>
      <c r="H2259" s="22" t="str" cm="1">
        <f t="array" ref="H2259">INDEX(Lithologies!$A$2:$M$5657,MATCH(G2259,Lithologies!$A$2:$A$5657&amp;" "&amp;Lithologies!$B$2:$B$5657,0),7)</f>
        <v>CHECK</v>
      </c>
      <c r="I2259" s="23" t="str" cm="1">
        <f t="array" ref="I2259">INDEX(Lithologies!$A$2:$M$5657,MATCH(G2259,Lithologies!$A$2:$A$5657&amp;" "&amp;Lithologies!$B$2:$B$5657,0),8)</f>
        <v>Bedrock</v>
      </c>
      <c r="J2259" s="27" t="str" cm="1">
        <f t="array" ref="J2259">INDEX(Lithologies!$A$2:$M$5657,MATCH(G2259,Lithologies!$A$2:$A$5657&amp;" "&amp;Lithologies!$B$2:$B$5657,0),9)</f>
        <v>Bedrock</v>
      </c>
      <c r="K2259" s="1"/>
    </row>
    <row r="2260" spans="7:11" x14ac:dyDescent="0.25">
      <c r="G2260" t="str">
        <v>Slate Clayey</v>
      </c>
      <c r="H2260" s="22" t="str" cm="1">
        <f t="array" ref="H2260">INDEX(Lithologies!$A$2:$M$5657,MATCH(G2260,Lithologies!$A$2:$A$5657&amp;" "&amp;Lithologies!$B$2:$B$5657,0),7)</f>
        <v>CHECK</v>
      </c>
      <c r="I2260" s="23" t="str" cm="1">
        <f t="array" ref="I2260">INDEX(Lithologies!$A$2:$M$5657,MATCH(G2260,Lithologies!$A$2:$A$5657&amp;" "&amp;Lithologies!$B$2:$B$5657,0),8)</f>
        <v>Bedrock</v>
      </c>
      <c r="J2260" s="27" t="str" cm="1">
        <f t="array" ref="J2260">INDEX(Lithologies!$A$2:$M$5657,MATCH(G2260,Lithologies!$A$2:$A$5657&amp;" "&amp;Lithologies!$B$2:$B$5657,0),9)</f>
        <v>Bedrock</v>
      </c>
      <c r="K2260" s="1"/>
    </row>
    <row r="2261" spans="7:11" x14ac:dyDescent="0.25">
      <c r="G2261" t="str">
        <v>Slate Dense</v>
      </c>
      <c r="H2261" s="22" t="str" cm="1">
        <f t="array" ref="H2261">INDEX(Lithologies!$A$2:$M$5657,MATCH(G2261,Lithologies!$A$2:$A$5657&amp;" "&amp;Lithologies!$B$2:$B$5657,0),7)</f>
        <v>CHECK</v>
      </c>
      <c r="I2261" s="23" t="str" cm="1">
        <f t="array" ref="I2261">INDEX(Lithologies!$A$2:$M$5657,MATCH(G2261,Lithologies!$A$2:$A$5657&amp;" "&amp;Lithologies!$B$2:$B$5657,0),8)</f>
        <v>Bedrock</v>
      </c>
      <c r="J2261" s="27" t="str" cm="1">
        <f t="array" ref="J2261">INDEX(Lithologies!$A$2:$M$5657,MATCH(G2261,Lithologies!$A$2:$A$5657&amp;" "&amp;Lithologies!$B$2:$B$5657,0),9)</f>
        <v>Bedrock</v>
      </c>
      <c r="K2261" s="1"/>
    </row>
    <row r="2262" spans="7:11" x14ac:dyDescent="0.25">
      <c r="G2262" t="str">
        <v>Slate Dolomitic</v>
      </c>
      <c r="H2262" s="22" t="str" cm="1">
        <f t="array" ref="H2262">INDEX(Lithologies!$A$2:$M$5657,MATCH(G2262,Lithologies!$A$2:$A$5657&amp;" "&amp;Lithologies!$B$2:$B$5657,0),7)</f>
        <v>CHECK</v>
      </c>
      <c r="I2262" s="23" t="str" cm="1">
        <f t="array" ref="I2262">INDEX(Lithologies!$A$2:$M$5657,MATCH(G2262,Lithologies!$A$2:$A$5657&amp;" "&amp;Lithologies!$B$2:$B$5657,0),8)</f>
        <v>Bedrock</v>
      </c>
      <c r="J2262" s="27" t="str" cm="1">
        <f t="array" ref="J2262">INDEX(Lithologies!$A$2:$M$5657,MATCH(G2262,Lithologies!$A$2:$A$5657&amp;" "&amp;Lithologies!$B$2:$B$5657,0),9)</f>
        <v>Bedrock</v>
      </c>
      <c r="K2262" s="1"/>
    </row>
    <row r="2263" spans="7:11" x14ac:dyDescent="0.25">
      <c r="G2263" t="str">
        <v>Slate Dry</v>
      </c>
      <c r="H2263" s="22" t="str" cm="1">
        <f t="array" ref="H2263">INDEX(Lithologies!$A$2:$M$5657,MATCH(G2263,Lithologies!$A$2:$A$5657&amp;" "&amp;Lithologies!$B$2:$B$5657,0),7)</f>
        <v>CHECK</v>
      </c>
      <c r="I2263" s="23" t="str" cm="1">
        <f t="array" ref="I2263">INDEX(Lithologies!$A$2:$M$5657,MATCH(G2263,Lithologies!$A$2:$A$5657&amp;" "&amp;Lithologies!$B$2:$B$5657,0),8)</f>
        <v>Bedrock</v>
      </c>
      <c r="J2263" s="27" t="str" cm="1">
        <f t="array" ref="J2263">INDEX(Lithologies!$A$2:$M$5657,MATCH(G2263,Lithologies!$A$2:$A$5657&amp;" "&amp;Lithologies!$B$2:$B$5657,0),9)</f>
        <v>Bedrock</v>
      </c>
      <c r="K2263" s="1"/>
    </row>
    <row r="2264" spans="7:11" x14ac:dyDescent="0.25">
      <c r="G2264" t="str">
        <v>Slate Firm</v>
      </c>
      <c r="H2264" s="22" t="str" cm="1">
        <f t="array" ref="H2264">INDEX(Lithologies!$A$2:$M$5657,MATCH(G2264,Lithologies!$A$2:$A$5657&amp;" "&amp;Lithologies!$B$2:$B$5657,0),7)</f>
        <v>CHECK</v>
      </c>
      <c r="I2264" s="23" t="str" cm="1">
        <f t="array" ref="I2264">INDEX(Lithologies!$A$2:$M$5657,MATCH(G2264,Lithologies!$A$2:$A$5657&amp;" "&amp;Lithologies!$B$2:$B$5657,0),8)</f>
        <v>Bedrock</v>
      </c>
      <c r="J2264" s="27" t="str" cm="1">
        <f t="array" ref="J2264">INDEX(Lithologies!$A$2:$M$5657,MATCH(G2264,Lithologies!$A$2:$A$5657&amp;" "&amp;Lithologies!$B$2:$B$5657,0),9)</f>
        <v>Bedrock</v>
      </c>
      <c r="K2264" s="1"/>
    </row>
    <row r="2265" spans="7:11" x14ac:dyDescent="0.25">
      <c r="G2265" t="str">
        <v>Slate Fractured</v>
      </c>
      <c r="H2265" s="22" t="str" cm="1">
        <f t="array" ref="H2265">INDEX(Lithologies!$A$2:$M$5657,MATCH(G2265,Lithologies!$A$2:$A$5657&amp;" "&amp;Lithologies!$B$2:$B$5657,0),7)</f>
        <v>CHECK</v>
      </c>
      <c r="I2265" s="23" t="str" cm="1">
        <f t="array" ref="I2265">INDEX(Lithologies!$A$2:$M$5657,MATCH(G2265,Lithologies!$A$2:$A$5657&amp;" "&amp;Lithologies!$B$2:$B$5657,0),8)</f>
        <v>Bedrock</v>
      </c>
      <c r="J2265" s="27" t="str" cm="1">
        <f t="array" ref="J2265">INDEX(Lithologies!$A$2:$M$5657,MATCH(G2265,Lithologies!$A$2:$A$5657&amp;" "&amp;Lithologies!$B$2:$B$5657,0),9)</f>
        <v>Bedrock</v>
      </c>
      <c r="K2265" s="1"/>
    </row>
    <row r="2266" spans="7:11" x14ac:dyDescent="0.25">
      <c r="G2266" t="str">
        <v>Slate Gravely</v>
      </c>
      <c r="H2266" s="22" t="str" cm="1">
        <f t="array" ref="H2266">INDEX(Lithologies!$A$2:$M$5657,MATCH(G2266,Lithologies!$A$2:$A$5657&amp;" "&amp;Lithologies!$B$2:$B$5657,0),7)</f>
        <v>CHECK</v>
      </c>
      <c r="I2266" s="23" t="str" cm="1">
        <f t="array" ref="I2266">INDEX(Lithologies!$A$2:$M$5657,MATCH(G2266,Lithologies!$A$2:$A$5657&amp;" "&amp;Lithologies!$B$2:$B$5657,0),8)</f>
        <v>Bedrock</v>
      </c>
      <c r="J2266" s="27" t="str" cm="1">
        <f t="array" ref="J2266">INDEX(Lithologies!$A$2:$M$5657,MATCH(G2266,Lithologies!$A$2:$A$5657&amp;" "&amp;Lithologies!$B$2:$B$5657,0),9)</f>
        <v>Bedrock</v>
      </c>
      <c r="K2266" s="1"/>
    </row>
    <row r="2267" spans="7:11" x14ac:dyDescent="0.25">
      <c r="G2267" t="str">
        <v>Slate Hard</v>
      </c>
      <c r="H2267" s="22" t="str" cm="1">
        <f t="array" ref="H2267">INDEX(Lithologies!$A$2:$M$5657,MATCH(G2267,Lithologies!$A$2:$A$5657&amp;" "&amp;Lithologies!$B$2:$B$5657,0),7)</f>
        <v>CHECK</v>
      </c>
      <c r="I2267" s="23" t="str" cm="1">
        <f t="array" ref="I2267">INDEX(Lithologies!$A$2:$M$5657,MATCH(G2267,Lithologies!$A$2:$A$5657&amp;" "&amp;Lithologies!$B$2:$B$5657,0),8)</f>
        <v>Bedrock</v>
      </c>
      <c r="J2267" s="27" t="str" cm="1">
        <f t="array" ref="J2267">INDEX(Lithologies!$A$2:$M$5657,MATCH(G2267,Lithologies!$A$2:$A$5657&amp;" "&amp;Lithologies!$B$2:$B$5657,0),9)</f>
        <v>Bedrock</v>
      </c>
      <c r="K2267" s="1"/>
    </row>
    <row r="2268" spans="7:11" x14ac:dyDescent="0.25">
      <c r="G2268" t="str">
        <v>Slate Heaving/Quick</v>
      </c>
      <c r="H2268" s="22" t="str" cm="1">
        <f t="array" ref="H2268">INDEX(Lithologies!$A$2:$M$5657,MATCH(G2268,Lithologies!$A$2:$A$5657&amp;" "&amp;Lithologies!$B$2:$B$5657,0),7)</f>
        <v>CHECK</v>
      </c>
      <c r="I2268" s="23" t="str" cm="1">
        <f t="array" ref="I2268">INDEX(Lithologies!$A$2:$M$5657,MATCH(G2268,Lithologies!$A$2:$A$5657&amp;" "&amp;Lithologies!$B$2:$B$5657,0),8)</f>
        <v>Bedrock</v>
      </c>
      <c r="J2268" s="27" t="str" cm="1">
        <f t="array" ref="J2268">INDEX(Lithologies!$A$2:$M$5657,MATCH(G2268,Lithologies!$A$2:$A$5657&amp;" "&amp;Lithologies!$B$2:$B$5657,0),9)</f>
        <v>Bedrock</v>
      </c>
      <c r="K2268" s="1"/>
    </row>
    <row r="2269" spans="7:11" x14ac:dyDescent="0.25">
      <c r="G2269" t="str">
        <v>Slate Layered</v>
      </c>
      <c r="H2269" s="22" t="str" cm="1">
        <f t="array" ref="H2269">INDEX(Lithologies!$A$2:$M$5657,MATCH(G2269,Lithologies!$A$2:$A$5657&amp;" "&amp;Lithologies!$B$2:$B$5657,0),7)</f>
        <v>CHECK</v>
      </c>
      <c r="I2269" s="23" t="str" cm="1">
        <f t="array" ref="I2269">INDEX(Lithologies!$A$2:$M$5657,MATCH(G2269,Lithologies!$A$2:$A$5657&amp;" "&amp;Lithologies!$B$2:$B$5657,0),8)</f>
        <v>Bedrock</v>
      </c>
      <c r="J2269" s="27" t="str" cm="1">
        <f t="array" ref="J2269">INDEX(Lithologies!$A$2:$M$5657,MATCH(G2269,Lithologies!$A$2:$A$5657&amp;" "&amp;Lithologies!$B$2:$B$5657,0),9)</f>
        <v>Bedrock</v>
      </c>
      <c r="K2269" s="1"/>
    </row>
    <row r="2270" spans="7:11" x14ac:dyDescent="0.25">
      <c r="G2270" t="str">
        <v>Slate Medium</v>
      </c>
      <c r="H2270" s="22" t="str" cm="1">
        <f t="array" ref="H2270">INDEX(Lithologies!$A$2:$M$5657,MATCH(G2270,Lithologies!$A$2:$A$5657&amp;" "&amp;Lithologies!$B$2:$B$5657,0),7)</f>
        <v>CHECK</v>
      </c>
      <c r="I2270" s="23" t="str" cm="1">
        <f t="array" ref="I2270">INDEX(Lithologies!$A$2:$M$5657,MATCH(G2270,Lithologies!$A$2:$A$5657&amp;" "&amp;Lithologies!$B$2:$B$5657,0),8)</f>
        <v>Bedrock</v>
      </c>
      <c r="J2270" s="27" t="str" cm="1">
        <f t="array" ref="J2270">INDEX(Lithologies!$A$2:$M$5657,MATCH(G2270,Lithologies!$A$2:$A$5657&amp;" "&amp;Lithologies!$B$2:$B$5657,0),9)</f>
        <v>Bedrock</v>
      </c>
      <c r="K2270" s="1"/>
    </row>
    <row r="2271" spans="7:11" x14ac:dyDescent="0.25">
      <c r="G2271" t="str">
        <v>Slate Sandy</v>
      </c>
      <c r="H2271" s="22" t="str" cm="1">
        <f t="array" ref="H2271">INDEX(Lithologies!$A$2:$M$5657,MATCH(G2271,Lithologies!$A$2:$A$5657&amp;" "&amp;Lithologies!$B$2:$B$5657,0),7)</f>
        <v>CHECK</v>
      </c>
      <c r="I2271" s="23" t="str" cm="1">
        <f t="array" ref="I2271">INDEX(Lithologies!$A$2:$M$5657,MATCH(G2271,Lithologies!$A$2:$A$5657&amp;" "&amp;Lithologies!$B$2:$B$5657,0),8)</f>
        <v>Bedrock</v>
      </c>
      <c r="J2271" s="27" t="str" cm="1">
        <f t="array" ref="J2271">INDEX(Lithologies!$A$2:$M$5657,MATCH(G2271,Lithologies!$A$2:$A$5657&amp;" "&amp;Lithologies!$B$2:$B$5657,0),9)</f>
        <v>Bedrock</v>
      </c>
      <c r="K2271" s="1"/>
    </row>
    <row r="2272" spans="7:11" x14ac:dyDescent="0.25">
      <c r="G2272" t="str">
        <v>Slate Silty</v>
      </c>
      <c r="H2272" s="22" t="str" cm="1">
        <f t="array" ref="H2272">INDEX(Lithologies!$A$2:$M$5657,MATCH(G2272,Lithologies!$A$2:$A$5657&amp;" "&amp;Lithologies!$B$2:$B$5657,0),7)</f>
        <v>CHECK</v>
      </c>
      <c r="I2272" s="23" t="str" cm="1">
        <f t="array" ref="I2272">INDEX(Lithologies!$A$2:$M$5657,MATCH(G2272,Lithologies!$A$2:$A$5657&amp;" "&amp;Lithologies!$B$2:$B$5657,0),8)</f>
        <v>Bedrock</v>
      </c>
      <c r="J2272" s="27" t="str" cm="1">
        <f t="array" ref="J2272">INDEX(Lithologies!$A$2:$M$5657,MATCH(G2272,Lithologies!$A$2:$A$5657&amp;" "&amp;Lithologies!$B$2:$B$5657,0),9)</f>
        <v>Bedrock</v>
      </c>
      <c r="K2272" s="1"/>
    </row>
    <row r="2273" spans="7:11" x14ac:dyDescent="0.25">
      <c r="G2273" t="str">
        <v>Slate Soft</v>
      </c>
      <c r="H2273" s="22" t="str" cm="1">
        <f t="array" ref="H2273">INDEX(Lithologies!$A$2:$M$5657,MATCH(G2273,Lithologies!$A$2:$A$5657&amp;" "&amp;Lithologies!$B$2:$B$5657,0),7)</f>
        <v>CHECK</v>
      </c>
      <c r="I2273" s="23" t="str" cm="1">
        <f t="array" ref="I2273">INDEX(Lithologies!$A$2:$M$5657,MATCH(G2273,Lithologies!$A$2:$A$5657&amp;" "&amp;Lithologies!$B$2:$B$5657,0),8)</f>
        <v>Bedrock</v>
      </c>
      <c r="J2273" s="27" t="str" cm="1">
        <f t="array" ref="J2273">INDEX(Lithologies!$A$2:$M$5657,MATCH(G2273,Lithologies!$A$2:$A$5657&amp;" "&amp;Lithologies!$B$2:$B$5657,0),9)</f>
        <v>Bedrock</v>
      </c>
      <c r="K2273" s="1"/>
    </row>
    <row r="2274" spans="7:11" x14ac:dyDescent="0.25">
      <c r="G2274" t="str">
        <v>Slate Stoney</v>
      </c>
      <c r="H2274" s="22" t="str" cm="1">
        <f t="array" ref="H2274">INDEX(Lithologies!$A$2:$M$5657,MATCH(G2274,Lithologies!$A$2:$A$5657&amp;" "&amp;Lithologies!$B$2:$B$5657,0),7)</f>
        <v>CHECK</v>
      </c>
      <c r="I2274" s="23" t="str" cm="1">
        <f t="array" ref="I2274">INDEX(Lithologies!$A$2:$M$5657,MATCH(G2274,Lithologies!$A$2:$A$5657&amp;" "&amp;Lithologies!$B$2:$B$5657,0),8)</f>
        <v>Bedrock</v>
      </c>
      <c r="J2274" s="27" t="str" cm="1">
        <f t="array" ref="J2274">INDEX(Lithologies!$A$2:$M$5657,MATCH(G2274,Lithologies!$A$2:$A$5657&amp;" "&amp;Lithologies!$B$2:$B$5657,0),9)</f>
        <v>Bedrock</v>
      </c>
      <c r="K2274" s="1"/>
    </row>
    <row r="2275" spans="7:11" x14ac:dyDescent="0.25">
      <c r="G2275" t="str">
        <v>Slate Stringers</v>
      </c>
      <c r="H2275" s="22" t="str" cm="1">
        <f t="array" ref="H2275">INDEX(Lithologies!$A$2:$M$5657,MATCH(G2275,Lithologies!$A$2:$A$5657&amp;" "&amp;Lithologies!$B$2:$B$5657,0),7)</f>
        <v>CHECK</v>
      </c>
      <c r="I2275" s="23" t="str" cm="1">
        <f t="array" ref="I2275">INDEX(Lithologies!$A$2:$M$5657,MATCH(G2275,Lithologies!$A$2:$A$5657&amp;" "&amp;Lithologies!$B$2:$B$5657,0),8)</f>
        <v>Bedrock</v>
      </c>
      <c r="J2275" s="27" t="str" cm="1">
        <f t="array" ref="J2275">INDEX(Lithologies!$A$2:$M$5657,MATCH(G2275,Lithologies!$A$2:$A$5657&amp;" "&amp;Lithologies!$B$2:$B$5657,0),9)</f>
        <v>Bedrock</v>
      </c>
      <c r="K2275" s="1"/>
    </row>
    <row r="2276" spans="7:11" x14ac:dyDescent="0.25">
      <c r="G2276" t="str">
        <v>Slate Very Hard</v>
      </c>
      <c r="H2276" s="22" t="str" cm="1">
        <f t="array" ref="H2276">INDEX(Lithologies!$A$2:$M$5657,MATCH(G2276,Lithologies!$A$2:$A$5657&amp;" "&amp;Lithologies!$B$2:$B$5657,0),7)</f>
        <v>CHECK</v>
      </c>
      <c r="I2276" s="23" t="str" cm="1">
        <f t="array" ref="I2276">INDEX(Lithologies!$A$2:$M$5657,MATCH(G2276,Lithologies!$A$2:$A$5657&amp;" "&amp;Lithologies!$B$2:$B$5657,0),8)</f>
        <v>Bedrock</v>
      </c>
      <c r="J2276" s="27" t="str" cm="1">
        <f t="array" ref="J2276">INDEX(Lithologies!$A$2:$M$5657,MATCH(G2276,Lithologies!$A$2:$A$5657&amp;" "&amp;Lithologies!$B$2:$B$5657,0),9)</f>
        <v>Bedrock</v>
      </c>
      <c r="K2276" s="1"/>
    </row>
    <row r="2277" spans="7:11" x14ac:dyDescent="0.25">
      <c r="G2277" t="str">
        <v>Slate W/Boulders</v>
      </c>
      <c r="H2277" s="22" t="str" cm="1">
        <f t="array" ref="H2277">INDEX(Lithologies!$A$2:$M$5657,MATCH(G2277,Lithologies!$A$2:$A$5657&amp;" "&amp;Lithologies!$B$2:$B$5657,0),7)</f>
        <v>CHECK</v>
      </c>
      <c r="I2277" s="23" t="str" cm="1">
        <f t="array" ref="I2277">INDEX(Lithologies!$A$2:$M$5657,MATCH(G2277,Lithologies!$A$2:$A$5657&amp;" "&amp;Lithologies!$B$2:$B$5657,0),8)</f>
        <v>Bedrock</v>
      </c>
      <c r="J2277" s="27" t="str" cm="1">
        <f t="array" ref="J2277">INDEX(Lithologies!$A$2:$M$5657,MATCH(G2277,Lithologies!$A$2:$A$5657&amp;" "&amp;Lithologies!$B$2:$B$5657,0),9)</f>
        <v>Bedrock</v>
      </c>
      <c r="K2277" s="1"/>
    </row>
    <row r="2278" spans="7:11" x14ac:dyDescent="0.25">
      <c r="G2278" t="str">
        <v>Slate W/Clay</v>
      </c>
      <c r="H2278" s="22" t="str" cm="1">
        <f t="array" ref="H2278">INDEX(Lithologies!$A$2:$M$5657,MATCH(G2278,Lithologies!$A$2:$A$5657&amp;" "&amp;Lithologies!$B$2:$B$5657,0),7)</f>
        <v>CHECK</v>
      </c>
      <c r="I2278" s="23" t="str" cm="1">
        <f t="array" ref="I2278">INDEX(Lithologies!$A$2:$M$5657,MATCH(G2278,Lithologies!$A$2:$A$5657&amp;" "&amp;Lithologies!$B$2:$B$5657,0),8)</f>
        <v>Bedrock</v>
      </c>
      <c r="J2278" s="27" t="str" cm="1">
        <f t="array" ref="J2278">INDEX(Lithologies!$A$2:$M$5657,MATCH(G2278,Lithologies!$A$2:$A$5657&amp;" "&amp;Lithologies!$B$2:$B$5657,0),9)</f>
        <v>Bedrock</v>
      </c>
      <c r="K2278" s="1"/>
    </row>
    <row r="2279" spans="7:11" x14ac:dyDescent="0.25">
      <c r="G2279" t="str">
        <v>Slate W/Coal</v>
      </c>
      <c r="H2279" s="22" t="str" cm="1">
        <f t="array" ref="H2279">INDEX(Lithologies!$A$2:$M$5657,MATCH(G2279,Lithologies!$A$2:$A$5657&amp;" "&amp;Lithologies!$B$2:$B$5657,0),7)</f>
        <v>CHECK</v>
      </c>
      <c r="I2279" s="23" t="str" cm="1">
        <f t="array" ref="I2279">INDEX(Lithologies!$A$2:$M$5657,MATCH(G2279,Lithologies!$A$2:$A$5657&amp;" "&amp;Lithologies!$B$2:$B$5657,0),8)</f>
        <v>Bedrock</v>
      </c>
      <c r="J2279" s="27" t="str" cm="1">
        <f t="array" ref="J2279">INDEX(Lithologies!$A$2:$M$5657,MATCH(G2279,Lithologies!$A$2:$A$5657&amp;" "&amp;Lithologies!$B$2:$B$5657,0),9)</f>
        <v>Bedrock</v>
      </c>
      <c r="K2279" s="1"/>
    </row>
    <row r="2280" spans="7:11" x14ac:dyDescent="0.25">
      <c r="G2280" t="str">
        <v>Slate W/Dolomite</v>
      </c>
      <c r="H2280" s="22" t="str" cm="1">
        <f t="array" ref="H2280">INDEX(Lithologies!$A$2:$M$5657,MATCH(G2280,Lithologies!$A$2:$A$5657&amp;" "&amp;Lithologies!$B$2:$B$5657,0),7)</f>
        <v>CHECK</v>
      </c>
      <c r="I2280" s="23" t="str" cm="1">
        <f t="array" ref="I2280">INDEX(Lithologies!$A$2:$M$5657,MATCH(G2280,Lithologies!$A$2:$A$5657&amp;" "&amp;Lithologies!$B$2:$B$5657,0),8)</f>
        <v>Bedrock</v>
      </c>
      <c r="J2280" s="27" t="str" cm="1">
        <f t="array" ref="J2280">INDEX(Lithologies!$A$2:$M$5657,MATCH(G2280,Lithologies!$A$2:$A$5657&amp;" "&amp;Lithologies!$B$2:$B$5657,0),9)</f>
        <v>Bedrock</v>
      </c>
      <c r="K2280" s="1"/>
    </row>
    <row r="2281" spans="7:11" x14ac:dyDescent="0.25">
      <c r="G2281" t="str">
        <v>Slate W/Gravel</v>
      </c>
      <c r="H2281" s="22" t="str" cm="1">
        <f t="array" ref="H2281">INDEX(Lithologies!$A$2:$M$5657,MATCH(G2281,Lithologies!$A$2:$A$5657&amp;" "&amp;Lithologies!$B$2:$B$5657,0),7)</f>
        <v>CHECK</v>
      </c>
      <c r="I2281" s="23" t="str" cm="1">
        <f t="array" ref="I2281">INDEX(Lithologies!$A$2:$M$5657,MATCH(G2281,Lithologies!$A$2:$A$5657&amp;" "&amp;Lithologies!$B$2:$B$5657,0),8)</f>
        <v>Bedrock</v>
      </c>
      <c r="J2281" s="27" t="str" cm="1">
        <f t="array" ref="J2281">INDEX(Lithologies!$A$2:$M$5657,MATCH(G2281,Lithologies!$A$2:$A$5657&amp;" "&amp;Lithologies!$B$2:$B$5657,0),9)</f>
        <v>Bedrock</v>
      </c>
      <c r="K2281" s="1"/>
    </row>
    <row r="2282" spans="7:11" x14ac:dyDescent="0.25">
      <c r="G2282" t="str">
        <v>Slate W/Gypsum</v>
      </c>
      <c r="H2282" s="22" t="str" cm="1">
        <f t="array" ref="H2282">INDEX(Lithologies!$A$2:$M$5657,MATCH(G2282,Lithologies!$A$2:$A$5657&amp;" "&amp;Lithologies!$B$2:$B$5657,0),7)</f>
        <v>CHECK</v>
      </c>
      <c r="I2282" s="23" t="str" cm="1">
        <f t="array" ref="I2282">INDEX(Lithologies!$A$2:$M$5657,MATCH(G2282,Lithologies!$A$2:$A$5657&amp;" "&amp;Lithologies!$B$2:$B$5657,0),8)</f>
        <v>Bedrock</v>
      </c>
      <c r="J2282" s="27" t="str" cm="1">
        <f t="array" ref="J2282">INDEX(Lithologies!$A$2:$M$5657,MATCH(G2282,Lithologies!$A$2:$A$5657&amp;" "&amp;Lithologies!$B$2:$B$5657,0),9)</f>
        <v>Bedrock</v>
      </c>
      <c r="K2282" s="1"/>
    </row>
    <row r="2283" spans="7:11" x14ac:dyDescent="0.25">
      <c r="G2283" t="str">
        <v>Slate W/Limestone</v>
      </c>
      <c r="H2283" s="22" t="str" cm="1">
        <f t="array" ref="H2283">INDEX(Lithologies!$A$2:$M$5657,MATCH(G2283,Lithologies!$A$2:$A$5657&amp;" "&amp;Lithologies!$B$2:$B$5657,0),7)</f>
        <v>CHECK</v>
      </c>
      <c r="I2283" s="23" t="str" cm="1">
        <f t="array" ref="I2283">INDEX(Lithologies!$A$2:$M$5657,MATCH(G2283,Lithologies!$A$2:$A$5657&amp;" "&amp;Lithologies!$B$2:$B$5657,0),8)</f>
        <v>Bedrock</v>
      </c>
      <c r="J2283" s="27" t="str" cm="1">
        <f t="array" ref="J2283">INDEX(Lithologies!$A$2:$M$5657,MATCH(G2283,Lithologies!$A$2:$A$5657&amp;" "&amp;Lithologies!$B$2:$B$5657,0),9)</f>
        <v>Bedrock</v>
      </c>
      <c r="K2283" s="1"/>
    </row>
    <row r="2284" spans="7:11" x14ac:dyDescent="0.25">
      <c r="G2284" t="str">
        <v>Slate W/Pyrite</v>
      </c>
      <c r="H2284" s="22" t="str" cm="1">
        <f t="array" ref="H2284">INDEX(Lithologies!$A$2:$M$5657,MATCH(G2284,Lithologies!$A$2:$A$5657&amp;" "&amp;Lithologies!$B$2:$B$5657,0),7)</f>
        <v>CHECK</v>
      </c>
      <c r="I2284" s="23" t="str" cm="1">
        <f t="array" ref="I2284">INDEX(Lithologies!$A$2:$M$5657,MATCH(G2284,Lithologies!$A$2:$A$5657&amp;" "&amp;Lithologies!$B$2:$B$5657,0),8)</f>
        <v>Bedrock</v>
      </c>
      <c r="J2284" s="27" t="str" cm="1">
        <f t="array" ref="J2284">INDEX(Lithologies!$A$2:$M$5657,MATCH(G2284,Lithologies!$A$2:$A$5657&amp;" "&amp;Lithologies!$B$2:$B$5657,0),9)</f>
        <v>Bedrock</v>
      </c>
      <c r="K2284" s="1"/>
    </row>
    <row r="2285" spans="7:11" x14ac:dyDescent="0.25">
      <c r="G2285" t="str">
        <v>Slate W/Sand</v>
      </c>
      <c r="H2285" s="22" t="str" cm="1">
        <f t="array" ref="H2285">INDEX(Lithologies!$A$2:$M$5657,MATCH(G2285,Lithologies!$A$2:$A$5657&amp;" "&amp;Lithologies!$B$2:$B$5657,0),7)</f>
        <v>CHECK</v>
      </c>
      <c r="I2285" s="23" t="str" cm="1">
        <f t="array" ref="I2285">INDEX(Lithologies!$A$2:$M$5657,MATCH(G2285,Lithologies!$A$2:$A$5657&amp;" "&amp;Lithologies!$B$2:$B$5657,0),8)</f>
        <v>Bedrock</v>
      </c>
      <c r="J2285" s="27" t="str" cm="1">
        <f t="array" ref="J2285">INDEX(Lithologies!$A$2:$M$5657,MATCH(G2285,Lithologies!$A$2:$A$5657&amp;" "&amp;Lithologies!$B$2:$B$5657,0),9)</f>
        <v>Bedrock</v>
      </c>
      <c r="K2285" s="1"/>
    </row>
    <row r="2286" spans="7:11" x14ac:dyDescent="0.25">
      <c r="G2286" t="str">
        <v>Slate W/Sandstone</v>
      </c>
      <c r="H2286" s="22" t="str" cm="1">
        <f t="array" ref="H2286">INDEX(Lithologies!$A$2:$M$5657,MATCH(G2286,Lithologies!$A$2:$A$5657&amp;" "&amp;Lithologies!$B$2:$B$5657,0),7)</f>
        <v>CHECK</v>
      </c>
      <c r="I2286" s="23" t="str" cm="1">
        <f t="array" ref="I2286">INDEX(Lithologies!$A$2:$M$5657,MATCH(G2286,Lithologies!$A$2:$A$5657&amp;" "&amp;Lithologies!$B$2:$B$5657,0),8)</f>
        <v>Bedrock</v>
      </c>
      <c r="J2286" s="27" t="str" cm="1">
        <f t="array" ref="J2286">INDEX(Lithologies!$A$2:$M$5657,MATCH(G2286,Lithologies!$A$2:$A$5657&amp;" "&amp;Lithologies!$B$2:$B$5657,0),9)</f>
        <v>Bedrock</v>
      </c>
      <c r="K2286" s="1"/>
    </row>
    <row r="2287" spans="7:11" x14ac:dyDescent="0.25">
      <c r="G2287" t="str">
        <v>Slate W/Shale</v>
      </c>
      <c r="H2287" s="22" t="str" cm="1">
        <f t="array" ref="H2287">INDEX(Lithologies!$A$2:$M$5657,MATCH(G2287,Lithologies!$A$2:$A$5657&amp;" "&amp;Lithologies!$B$2:$B$5657,0),7)</f>
        <v>CHECK</v>
      </c>
      <c r="I2287" s="23" t="str" cm="1">
        <f t="array" ref="I2287">INDEX(Lithologies!$A$2:$M$5657,MATCH(G2287,Lithologies!$A$2:$A$5657&amp;" "&amp;Lithologies!$B$2:$B$5657,0),8)</f>
        <v>Bedrock</v>
      </c>
      <c r="J2287" s="27" t="str" cm="1">
        <f t="array" ref="J2287">INDEX(Lithologies!$A$2:$M$5657,MATCH(G2287,Lithologies!$A$2:$A$5657&amp;" "&amp;Lithologies!$B$2:$B$5657,0),9)</f>
        <v>Bedrock</v>
      </c>
      <c r="K2287" s="1"/>
    </row>
    <row r="2288" spans="7:11" x14ac:dyDescent="0.25">
      <c r="G2288" t="str">
        <v>Slate W/Silt</v>
      </c>
      <c r="H2288" s="22" t="str" cm="1">
        <f t="array" ref="H2288">INDEX(Lithologies!$A$2:$M$5657,MATCH(G2288,Lithologies!$A$2:$A$5657&amp;" "&amp;Lithologies!$B$2:$B$5657,0),7)</f>
        <v>CHECK</v>
      </c>
      <c r="I2288" s="23" t="str" cm="1">
        <f t="array" ref="I2288">INDEX(Lithologies!$A$2:$M$5657,MATCH(G2288,Lithologies!$A$2:$A$5657&amp;" "&amp;Lithologies!$B$2:$B$5657,0),8)</f>
        <v>Bedrock</v>
      </c>
      <c r="J2288" s="27" t="str" cm="1">
        <f t="array" ref="J2288">INDEX(Lithologies!$A$2:$M$5657,MATCH(G2288,Lithologies!$A$2:$A$5657&amp;" "&amp;Lithologies!$B$2:$B$5657,0),9)</f>
        <v>Bedrock</v>
      </c>
      <c r="K2288" s="1"/>
    </row>
    <row r="2289" spans="7:11" x14ac:dyDescent="0.25">
      <c r="G2289" t="str">
        <v>Slate W/Stones</v>
      </c>
      <c r="H2289" s="22" t="str" cm="1">
        <f t="array" ref="H2289">INDEX(Lithologies!$A$2:$M$5657,MATCH(G2289,Lithologies!$A$2:$A$5657&amp;" "&amp;Lithologies!$B$2:$B$5657,0),7)</f>
        <v>CHECK</v>
      </c>
      <c r="I2289" s="23" t="str" cm="1">
        <f t="array" ref="I2289">INDEX(Lithologies!$A$2:$M$5657,MATCH(G2289,Lithologies!$A$2:$A$5657&amp;" "&amp;Lithologies!$B$2:$B$5657,0),8)</f>
        <v>Bedrock</v>
      </c>
      <c r="J2289" s="27" t="str" cm="1">
        <f t="array" ref="J2289">INDEX(Lithologies!$A$2:$M$5657,MATCH(G2289,Lithologies!$A$2:$A$5657&amp;" "&amp;Lithologies!$B$2:$B$5657,0),9)</f>
        <v>Bedrock</v>
      </c>
      <c r="K2289" s="1"/>
    </row>
    <row r="2290" spans="7:11" x14ac:dyDescent="0.25">
      <c r="G2290" t="str">
        <v>Slate Water Bearing</v>
      </c>
      <c r="H2290" s="22" t="str" cm="1">
        <f t="array" ref="H2290">INDEX(Lithologies!$A$2:$M$5657,MATCH(G2290,Lithologies!$A$2:$A$5657&amp;" "&amp;Lithologies!$B$2:$B$5657,0),7)</f>
        <v>CHECK</v>
      </c>
      <c r="I2290" s="23" t="str" cm="1">
        <f t="array" ref="I2290">INDEX(Lithologies!$A$2:$M$5657,MATCH(G2290,Lithologies!$A$2:$A$5657&amp;" "&amp;Lithologies!$B$2:$B$5657,0),8)</f>
        <v>Bedrock</v>
      </c>
      <c r="J2290" s="27" t="str" cm="1">
        <f t="array" ref="J2290">INDEX(Lithologies!$A$2:$M$5657,MATCH(G2290,Lithologies!$A$2:$A$5657&amp;" "&amp;Lithologies!$B$2:$B$5657,0),9)</f>
        <v>Bedrock</v>
      </c>
      <c r="K2290" s="1"/>
    </row>
    <row r="2291" spans="7:11" x14ac:dyDescent="0.25">
      <c r="G2291" t="str">
        <v>Slate Weathered</v>
      </c>
      <c r="H2291" s="22" t="str" cm="1">
        <f t="array" ref="H2291">INDEX(Lithologies!$A$2:$M$5657,MATCH(G2291,Lithologies!$A$2:$A$5657&amp;" "&amp;Lithologies!$B$2:$B$5657,0),7)</f>
        <v>CHECK</v>
      </c>
      <c r="I2291" s="23" t="str" cm="1">
        <f t="array" ref="I2291">INDEX(Lithologies!$A$2:$M$5657,MATCH(G2291,Lithologies!$A$2:$A$5657&amp;" "&amp;Lithologies!$B$2:$B$5657,0),8)</f>
        <v>Bedrock</v>
      </c>
      <c r="J2291" s="27" t="str" cm="1">
        <f t="array" ref="J2291">INDEX(Lithologies!$A$2:$M$5657,MATCH(G2291,Lithologies!$A$2:$A$5657&amp;" "&amp;Lithologies!$B$2:$B$5657,0),9)</f>
        <v>Bedrock</v>
      </c>
      <c r="K2291" s="1"/>
    </row>
    <row r="2292" spans="7:11" x14ac:dyDescent="0.25">
      <c r="G2292" t="str">
        <v>Slate Wet/Moist</v>
      </c>
      <c r="H2292" s="22" t="str" cm="1">
        <f t="array" ref="H2292">INDEX(Lithologies!$A$2:$M$5657,MATCH(G2292,Lithologies!$A$2:$A$5657&amp;" "&amp;Lithologies!$B$2:$B$5657,0),7)</f>
        <v>CHECK</v>
      </c>
      <c r="I2292" s="23" t="str" cm="1">
        <f t="array" ref="I2292">INDEX(Lithologies!$A$2:$M$5657,MATCH(G2292,Lithologies!$A$2:$A$5657&amp;" "&amp;Lithologies!$B$2:$B$5657,0),8)</f>
        <v>Bedrock</v>
      </c>
      <c r="J2292" s="27" t="str" cm="1">
        <f t="array" ref="J2292">INDEX(Lithologies!$A$2:$M$5657,MATCH(G2292,Lithologies!$A$2:$A$5657&amp;" "&amp;Lithologies!$B$2:$B$5657,0),9)</f>
        <v>Bedrock</v>
      </c>
      <c r="K2292" s="1"/>
    </row>
    <row r="2293" spans="7:11" x14ac:dyDescent="0.25">
      <c r="G2293" t="str">
        <v xml:space="preserve">Soapstone (Talc) </v>
      </c>
      <c r="H2293" s="22" t="str" cm="1">
        <f t="array" ref="H2293">INDEX(Lithologies!$A$2:$M$5657,MATCH(G2293,Lithologies!$A$2:$A$5657&amp;" "&amp;Lithologies!$B$2:$B$5657,0),7)</f>
        <v>CHECK</v>
      </c>
      <c r="I2293" s="23" t="str" cm="1">
        <f t="array" ref="I2293">INDEX(Lithologies!$A$2:$M$5657,MATCH(G2293,Lithologies!$A$2:$A$5657&amp;" "&amp;Lithologies!$B$2:$B$5657,0),8)</f>
        <v>Bedrock</v>
      </c>
      <c r="J2293" s="27" t="str" cm="1">
        <f t="array" ref="J2293">INDEX(Lithologies!$A$2:$M$5657,MATCH(G2293,Lithologies!$A$2:$A$5657&amp;" "&amp;Lithologies!$B$2:$B$5657,0),9)</f>
        <v>Bedrock</v>
      </c>
      <c r="K2293" s="1"/>
    </row>
    <row r="2294" spans="7:11" x14ac:dyDescent="0.25">
      <c r="G2294" t="str">
        <v>Soapstone (Talc) Cemented</v>
      </c>
      <c r="H2294" s="22" t="str" cm="1">
        <f t="array" ref="H2294">INDEX(Lithologies!$A$2:$M$5657,MATCH(G2294,Lithologies!$A$2:$A$5657&amp;" "&amp;Lithologies!$B$2:$B$5657,0),7)</f>
        <v>CHECK</v>
      </c>
      <c r="I2294" s="23" t="str" cm="1">
        <f t="array" ref="I2294">INDEX(Lithologies!$A$2:$M$5657,MATCH(G2294,Lithologies!$A$2:$A$5657&amp;" "&amp;Lithologies!$B$2:$B$5657,0),8)</f>
        <v>Bedrock</v>
      </c>
      <c r="J2294" s="27" t="str" cm="1">
        <f t="array" ref="J2294">INDEX(Lithologies!$A$2:$M$5657,MATCH(G2294,Lithologies!$A$2:$A$5657&amp;" "&amp;Lithologies!$B$2:$B$5657,0),9)</f>
        <v>Bedrock</v>
      </c>
      <c r="K2294" s="1"/>
    </row>
    <row r="2295" spans="7:11" x14ac:dyDescent="0.25">
      <c r="G2295" t="str">
        <v>Soapstone (Talc) Dense</v>
      </c>
      <c r="H2295" s="22" t="str" cm="1">
        <f t="array" ref="H2295">INDEX(Lithologies!$A$2:$M$5657,MATCH(G2295,Lithologies!$A$2:$A$5657&amp;" "&amp;Lithologies!$B$2:$B$5657,0),7)</f>
        <v>CHECK</v>
      </c>
      <c r="I2295" s="23" t="str" cm="1">
        <f t="array" ref="I2295">INDEX(Lithologies!$A$2:$M$5657,MATCH(G2295,Lithologies!$A$2:$A$5657&amp;" "&amp;Lithologies!$B$2:$B$5657,0),8)</f>
        <v>Bedrock</v>
      </c>
      <c r="J2295" s="27" t="str" cm="1">
        <f t="array" ref="J2295">INDEX(Lithologies!$A$2:$M$5657,MATCH(G2295,Lithologies!$A$2:$A$5657&amp;" "&amp;Lithologies!$B$2:$B$5657,0),9)</f>
        <v>Bedrock</v>
      </c>
      <c r="K2295" s="1"/>
    </row>
    <row r="2296" spans="7:11" x14ac:dyDescent="0.25">
      <c r="G2296" t="str">
        <v>Soapstone (Talc) Fractured</v>
      </c>
      <c r="H2296" s="22" t="str" cm="1">
        <f t="array" ref="H2296">INDEX(Lithologies!$A$2:$M$5657,MATCH(G2296,Lithologies!$A$2:$A$5657&amp;" "&amp;Lithologies!$B$2:$B$5657,0),7)</f>
        <v>CHECK</v>
      </c>
      <c r="I2296" s="23" t="str" cm="1">
        <f t="array" ref="I2296">INDEX(Lithologies!$A$2:$M$5657,MATCH(G2296,Lithologies!$A$2:$A$5657&amp;" "&amp;Lithologies!$B$2:$B$5657,0),8)</f>
        <v>Bedrock</v>
      </c>
      <c r="J2296" s="27" t="str" cm="1">
        <f t="array" ref="J2296">INDEX(Lithologies!$A$2:$M$5657,MATCH(G2296,Lithologies!$A$2:$A$5657&amp;" "&amp;Lithologies!$B$2:$B$5657,0),9)</f>
        <v>Bedrock</v>
      </c>
      <c r="K2296" s="1"/>
    </row>
    <row r="2297" spans="7:11" x14ac:dyDescent="0.25">
      <c r="G2297" t="str">
        <v>Soapstone (Talc) Layered</v>
      </c>
      <c r="H2297" s="22" t="str" cm="1">
        <f t="array" ref="H2297">INDEX(Lithologies!$A$2:$M$5657,MATCH(G2297,Lithologies!$A$2:$A$5657&amp;" "&amp;Lithologies!$B$2:$B$5657,0),7)</f>
        <v>CHECK</v>
      </c>
      <c r="I2297" s="23" t="str" cm="1">
        <f t="array" ref="I2297">INDEX(Lithologies!$A$2:$M$5657,MATCH(G2297,Lithologies!$A$2:$A$5657&amp;" "&amp;Lithologies!$B$2:$B$5657,0),8)</f>
        <v>Bedrock</v>
      </c>
      <c r="J2297" s="27" t="str" cm="1">
        <f t="array" ref="J2297">INDEX(Lithologies!$A$2:$M$5657,MATCH(G2297,Lithologies!$A$2:$A$5657&amp;" "&amp;Lithologies!$B$2:$B$5657,0),9)</f>
        <v>Bedrock</v>
      </c>
      <c r="K2297" s="1"/>
    </row>
    <row r="2298" spans="7:11" x14ac:dyDescent="0.25">
      <c r="G2298" t="str">
        <v>Soapstone (Talc) Sandy</v>
      </c>
      <c r="H2298" s="22" t="str" cm="1">
        <f t="array" ref="H2298">INDEX(Lithologies!$A$2:$M$5657,MATCH(G2298,Lithologies!$A$2:$A$5657&amp;" "&amp;Lithologies!$B$2:$B$5657,0),7)</f>
        <v>CHECK</v>
      </c>
      <c r="I2298" s="23" t="str" cm="1">
        <f t="array" ref="I2298">INDEX(Lithologies!$A$2:$M$5657,MATCH(G2298,Lithologies!$A$2:$A$5657&amp;" "&amp;Lithologies!$B$2:$B$5657,0),8)</f>
        <v>Bedrock</v>
      </c>
      <c r="J2298" s="27" t="str" cm="1">
        <f t="array" ref="J2298">INDEX(Lithologies!$A$2:$M$5657,MATCH(G2298,Lithologies!$A$2:$A$5657&amp;" "&amp;Lithologies!$B$2:$B$5657,0),9)</f>
        <v>Bedrock</v>
      </c>
      <c r="K2298" s="1"/>
    </row>
    <row r="2299" spans="7:11" x14ac:dyDescent="0.25">
      <c r="G2299" t="str">
        <v>Soapstone (Talc) Silty</v>
      </c>
      <c r="H2299" s="22" t="str" cm="1">
        <f t="array" ref="H2299">INDEX(Lithologies!$A$2:$M$5657,MATCH(G2299,Lithologies!$A$2:$A$5657&amp;" "&amp;Lithologies!$B$2:$B$5657,0),7)</f>
        <v>CHECK</v>
      </c>
      <c r="I2299" s="23" t="str" cm="1">
        <f t="array" ref="I2299">INDEX(Lithologies!$A$2:$M$5657,MATCH(G2299,Lithologies!$A$2:$A$5657&amp;" "&amp;Lithologies!$B$2:$B$5657,0),8)</f>
        <v>Bedrock</v>
      </c>
      <c r="J2299" s="27" t="str" cm="1">
        <f t="array" ref="J2299">INDEX(Lithologies!$A$2:$M$5657,MATCH(G2299,Lithologies!$A$2:$A$5657&amp;" "&amp;Lithologies!$B$2:$B$5657,0),9)</f>
        <v>Bedrock</v>
      </c>
      <c r="K2299" s="1"/>
    </row>
    <row r="2300" spans="7:11" x14ac:dyDescent="0.25">
      <c r="G2300" t="str">
        <v>Soapstone (Talc) Soft</v>
      </c>
      <c r="H2300" s="22" t="str" cm="1">
        <f t="array" ref="H2300">INDEX(Lithologies!$A$2:$M$5657,MATCH(G2300,Lithologies!$A$2:$A$5657&amp;" "&amp;Lithologies!$B$2:$B$5657,0),7)</f>
        <v>CHECK</v>
      </c>
      <c r="I2300" s="23" t="str" cm="1">
        <f t="array" ref="I2300">INDEX(Lithologies!$A$2:$M$5657,MATCH(G2300,Lithologies!$A$2:$A$5657&amp;" "&amp;Lithologies!$B$2:$B$5657,0),8)</f>
        <v>Bedrock</v>
      </c>
      <c r="J2300" s="27" t="str" cm="1">
        <f t="array" ref="J2300">INDEX(Lithologies!$A$2:$M$5657,MATCH(G2300,Lithologies!$A$2:$A$5657&amp;" "&amp;Lithologies!$B$2:$B$5657,0),9)</f>
        <v>Bedrock</v>
      </c>
      <c r="K2300" s="1"/>
    </row>
    <row r="2301" spans="7:11" x14ac:dyDescent="0.25">
      <c r="G2301" t="str">
        <v>Soapstone (Talc) W/Limestone</v>
      </c>
      <c r="H2301" s="22" t="str" cm="1">
        <f t="array" ref="H2301">INDEX(Lithologies!$A$2:$M$5657,MATCH(G2301,Lithologies!$A$2:$A$5657&amp;" "&amp;Lithologies!$B$2:$B$5657,0),7)</f>
        <v>CHECK</v>
      </c>
      <c r="I2301" s="23" t="str" cm="1">
        <f t="array" ref="I2301">INDEX(Lithologies!$A$2:$M$5657,MATCH(G2301,Lithologies!$A$2:$A$5657&amp;" "&amp;Lithologies!$B$2:$B$5657,0),8)</f>
        <v>Bedrock</v>
      </c>
      <c r="J2301" s="27" t="str" cm="1">
        <f t="array" ref="J2301">INDEX(Lithologies!$A$2:$M$5657,MATCH(G2301,Lithologies!$A$2:$A$5657&amp;" "&amp;Lithologies!$B$2:$B$5657,0),9)</f>
        <v>Bedrock</v>
      </c>
      <c r="K2301" s="1"/>
    </row>
    <row r="2302" spans="7:11" x14ac:dyDescent="0.25">
      <c r="G2302" t="str">
        <v>Soapstone (Talc) W/Sand</v>
      </c>
      <c r="H2302" s="22" t="str" cm="1">
        <f t="array" ref="H2302">INDEX(Lithologies!$A$2:$M$5657,MATCH(G2302,Lithologies!$A$2:$A$5657&amp;" "&amp;Lithologies!$B$2:$B$5657,0),7)</f>
        <v>CHECK</v>
      </c>
      <c r="I2302" s="23" t="str" cm="1">
        <f t="array" ref="I2302">INDEX(Lithologies!$A$2:$M$5657,MATCH(G2302,Lithologies!$A$2:$A$5657&amp;" "&amp;Lithologies!$B$2:$B$5657,0),8)</f>
        <v>Bedrock</v>
      </c>
      <c r="J2302" s="27" t="str" cm="1">
        <f t="array" ref="J2302">INDEX(Lithologies!$A$2:$M$5657,MATCH(G2302,Lithologies!$A$2:$A$5657&amp;" "&amp;Lithologies!$B$2:$B$5657,0),9)</f>
        <v>Bedrock</v>
      </c>
      <c r="K2302" s="1"/>
    </row>
    <row r="2303" spans="7:11" x14ac:dyDescent="0.25">
      <c r="G2303" t="str">
        <v>Soapstone (Talc) W/Sandstone</v>
      </c>
      <c r="H2303" s="22" t="str" cm="1">
        <f t="array" ref="H2303">INDEX(Lithologies!$A$2:$M$5657,MATCH(G2303,Lithologies!$A$2:$A$5657&amp;" "&amp;Lithologies!$B$2:$B$5657,0),7)</f>
        <v>CHECK</v>
      </c>
      <c r="I2303" s="23" t="str" cm="1">
        <f t="array" ref="I2303">INDEX(Lithologies!$A$2:$M$5657,MATCH(G2303,Lithologies!$A$2:$A$5657&amp;" "&amp;Lithologies!$B$2:$B$5657,0),8)</f>
        <v>Bedrock</v>
      </c>
      <c r="J2303" s="27" t="str" cm="1">
        <f t="array" ref="J2303">INDEX(Lithologies!$A$2:$M$5657,MATCH(G2303,Lithologies!$A$2:$A$5657&amp;" "&amp;Lithologies!$B$2:$B$5657,0),9)</f>
        <v>Bedrock</v>
      </c>
      <c r="K2303" s="1"/>
    </row>
    <row r="2304" spans="7:11" x14ac:dyDescent="0.25">
      <c r="G2304" t="str">
        <v>Soapstone (Talc) W/Shale</v>
      </c>
      <c r="H2304" s="22" t="str" cm="1">
        <f t="array" ref="H2304">INDEX(Lithologies!$A$2:$M$5657,MATCH(G2304,Lithologies!$A$2:$A$5657&amp;" "&amp;Lithologies!$B$2:$B$5657,0),7)</f>
        <v>CHECK</v>
      </c>
      <c r="I2304" s="23" t="str" cm="1">
        <f t="array" ref="I2304">INDEX(Lithologies!$A$2:$M$5657,MATCH(G2304,Lithologies!$A$2:$A$5657&amp;" "&amp;Lithologies!$B$2:$B$5657,0),8)</f>
        <v>Bedrock</v>
      </c>
      <c r="J2304" s="27" t="str" cm="1">
        <f t="array" ref="J2304">INDEX(Lithologies!$A$2:$M$5657,MATCH(G2304,Lithologies!$A$2:$A$5657&amp;" "&amp;Lithologies!$B$2:$B$5657,0),9)</f>
        <v>Bedrock</v>
      </c>
      <c r="K2304" s="1"/>
    </row>
    <row r="2305" spans="7:11" x14ac:dyDescent="0.25">
      <c r="G2305" t="str">
        <v>Soapstone (Talc) Water Bearing</v>
      </c>
      <c r="H2305" s="22" t="str" cm="1">
        <f t="array" ref="H2305">INDEX(Lithologies!$A$2:$M$5657,MATCH(G2305,Lithologies!$A$2:$A$5657&amp;" "&amp;Lithologies!$B$2:$B$5657,0),7)</f>
        <v>CHECK</v>
      </c>
      <c r="I2305" s="23" t="str" cm="1">
        <f t="array" ref="I2305">INDEX(Lithologies!$A$2:$M$5657,MATCH(G2305,Lithologies!$A$2:$A$5657&amp;" "&amp;Lithologies!$B$2:$B$5657,0),8)</f>
        <v>Bedrock</v>
      </c>
      <c r="J2305" s="27" t="str" cm="1">
        <f t="array" ref="J2305">INDEX(Lithologies!$A$2:$M$5657,MATCH(G2305,Lithologies!$A$2:$A$5657&amp;" "&amp;Lithologies!$B$2:$B$5657,0),9)</f>
        <v>Bedrock</v>
      </c>
      <c r="K2305" s="1"/>
    </row>
    <row r="2306" spans="7:11" x14ac:dyDescent="0.25">
      <c r="G2306" t="str">
        <v>Stones Broken</v>
      </c>
      <c r="H2306" s="22" t="str" cm="1">
        <f t="array" ref="H2306">INDEX(Lithologies!$A$2:$M$5657,MATCH(G2306,Lithologies!$A$2:$A$5657&amp;" "&amp;Lithologies!$B$2:$B$5657,0),7)</f>
        <v>CHECK</v>
      </c>
      <c r="I2306" s="23" t="str" cm="1">
        <f t="array" ref="I2306">INDEX(Lithologies!$A$2:$M$5657,MATCH(G2306,Lithologies!$A$2:$A$5657&amp;" "&amp;Lithologies!$B$2:$B$5657,0),8)</f>
        <v>Gravel</v>
      </c>
      <c r="J2306" s="27" t="str" cm="1">
        <f t="array" ref="J2306">INDEX(Lithologies!$A$2:$M$5657,MATCH(G2306,Lithologies!$A$2:$A$5657&amp;" "&amp;Lithologies!$B$2:$B$5657,0),9)</f>
        <v>Gravel</v>
      </c>
      <c r="K2306" s="1"/>
    </row>
    <row r="2307" spans="7:11" x14ac:dyDescent="0.25">
      <c r="G2307" t="str">
        <v>Stones Cemented</v>
      </c>
      <c r="H2307" s="22" t="str" cm="1">
        <f t="array" ref="H2307">INDEX(Lithologies!$A$2:$M$5657,MATCH(G2307,Lithologies!$A$2:$A$5657&amp;" "&amp;Lithologies!$B$2:$B$5657,0),7)</f>
        <v>CHECK</v>
      </c>
      <c r="I2307" s="23" t="str" cm="1">
        <f t="array" ref="I2307">INDEX(Lithologies!$A$2:$M$5657,MATCH(G2307,Lithologies!$A$2:$A$5657&amp;" "&amp;Lithologies!$B$2:$B$5657,0),8)</f>
        <v>Gravel</v>
      </c>
      <c r="J2307" s="27" t="str" cm="1">
        <f t="array" ref="J2307">INDEX(Lithologies!$A$2:$M$5657,MATCH(G2307,Lithologies!$A$2:$A$5657&amp;" "&amp;Lithologies!$B$2:$B$5657,0),9)</f>
        <v>Gravel</v>
      </c>
      <c r="K2307" s="1"/>
    </row>
    <row r="2308" spans="7:11" x14ac:dyDescent="0.25">
      <c r="G2308" t="str">
        <v>Stones Clayey</v>
      </c>
      <c r="H2308" s="22" t="str" cm="1">
        <f t="array" ref="H2308">INDEX(Lithologies!$A$2:$M$5657,MATCH(G2308,Lithologies!$A$2:$A$5657&amp;" "&amp;Lithologies!$B$2:$B$5657,0),7)</f>
        <v>CHECK</v>
      </c>
      <c r="I2308" s="23" t="str" cm="1">
        <f t="array" ref="I2308">INDEX(Lithologies!$A$2:$M$5657,MATCH(G2308,Lithologies!$A$2:$A$5657&amp;" "&amp;Lithologies!$B$2:$B$5657,0),8)</f>
        <v>Diamicton</v>
      </c>
      <c r="J2308" s="27" t="str" cm="1">
        <f t="array" ref="J2308">INDEX(Lithologies!$A$2:$M$5657,MATCH(G2308,Lithologies!$A$2:$A$5657&amp;" "&amp;Lithologies!$B$2:$B$5657,0),9)</f>
        <v>Diamicton</v>
      </c>
      <c r="K2308" s="1"/>
    </row>
    <row r="2309" spans="7:11" x14ac:dyDescent="0.25">
      <c r="G2309" t="str">
        <v>Stones Dense</v>
      </c>
      <c r="H2309" s="22" t="str" cm="1">
        <f t="array" ref="H2309">INDEX(Lithologies!$A$2:$M$5657,MATCH(G2309,Lithologies!$A$2:$A$5657&amp;" "&amp;Lithologies!$B$2:$B$5657,0),7)</f>
        <v>CHECK</v>
      </c>
      <c r="I2309" s="23" t="str" cm="1">
        <f t="array" ref="I2309">INDEX(Lithologies!$A$2:$M$5657,MATCH(G2309,Lithologies!$A$2:$A$5657&amp;" "&amp;Lithologies!$B$2:$B$5657,0),8)</f>
        <v>Gravel</v>
      </c>
      <c r="J2309" s="27" t="str" cm="1">
        <f t="array" ref="J2309">INDEX(Lithologies!$A$2:$M$5657,MATCH(G2309,Lithologies!$A$2:$A$5657&amp;" "&amp;Lithologies!$B$2:$B$5657,0),9)</f>
        <v>Gravel</v>
      </c>
      <c r="K2309" s="1"/>
    </row>
    <row r="2310" spans="7:11" x14ac:dyDescent="0.25">
      <c r="G2310" t="str">
        <v>Stones Dry</v>
      </c>
      <c r="H2310" s="22" t="str" cm="1">
        <f t="array" ref="H2310">INDEX(Lithologies!$A$2:$M$5657,MATCH(G2310,Lithologies!$A$2:$A$5657&amp;" "&amp;Lithologies!$B$2:$B$5657,0),7)</f>
        <v>CHECK</v>
      </c>
      <c r="I2310" s="23" t="str" cm="1">
        <f t="array" ref="I2310">INDEX(Lithologies!$A$2:$M$5657,MATCH(G2310,Lithologies!$A$2:$A$5657&amp;" "&amp;Lithologies!$B$2:$B$5657,0),8)</f>
        <v>Gravel</v>
      </c>
      <c r="J2310" s="27" t="str" cm="1">
        <f t="array" ref="J2310">INDEX(Lithologies!$A$2:$M$5657,MATCH(G2310,Lithologies!$A$2:$A$5657&amp;" "&amp;Lithologies!$B$2:$B$5657,0),9)</f>
        <v>Gravel</v>
      </c>
      <c r="K2310" s="1"/>
    </row>
    <row r="2311" spans="7:11" x14ac:dyDescent="0.25">
      <c r="G2311" t="str">
        <v>Stones Fill</v>
      </c>
      <c r="H2311" s="22" t="str" cm="1">
        <f t="array" ref="H2311">INDEX(Lithologies!$A$2:$M$5657,MATCH(G2311,Lithologies!$A$2:$A$5657&amp;" "&amp;Lithologies!$B$2:$B$5657,0),7)</f>
        <v>CHECK</v>
      </c>
      <c r="I2311" s="23" t="str" cm="1">
        <f t="array" ref="I2311">INDEX(Lithologies!$A$2:$M$5657,MATCH(G2311,Lithologies!$A$2:$A$5657&amp;" "&amp;Lithologies!$B$2:$B$5657,0),8)</f>
        <v>Unknown or No Record</v>
      </c>
      <c r="J2311" s="27" t="str" cm="1">
        <f t="array" ref="J2311">INDEX(Lithologies!$A$2:$M$5657,MATCH(G2311,Lithologies!$A$2:$A$5657&amp;" "&amp;Lithologies!$B$2:$B$5657,0),9)</f>
        <v>Unknown or No Record</v>
      </c>
      <c r="K2311" s="1"/>
    </row>
    <row r="2312" spans="7:11" x14ac:dyDescent="0.25">
      <c r="G2312" t="str">
        <v>Stones Fine</v>
      </c>
      <c r="H2312" s="22" t="str" cm="1">
        <f t="array" ref="H2312">INDEX(Lithologies!$A$2:$M$5657,MATCH(G2312,Lithologies!$A$2:$A$5657&amp;" "&amp;Lithologies!$B$2:$B$5657,0),7)</f>
        <v>CHECK</v>
      </c>
      <c r="I2312" s="23" t="str" cm="1">
        <f t="array" ref="I2312">INDEX(Lithologies!$A$2:$M$5657,MATCH(G2312,Lithologies!$A$2:$A$5657&amp;" "&amp;Lithologies!$B$2:$B$5657,0),8)</f>
        <v>Gravel</v>
      </c>
      <c r="J2312" s="27" t="str" cm="1">
        <f t="array" ref="J2312">INDEX(Lithologies!$A$2:$M$5657,MATCH(G2312,Lithologies!$A$2:$A$5657&amp;" "&amp;Lithologies!$B$2:$B$5657,0),9)</f>
        <v>Gravel</v>
      </c>
      <c r="K2312" s="1"/>
    </row>
    <row r="2313" spans="7:11" x14ac:dyDescent="0.25">
      <c r="G2313" t="str">
        <v>Stones Fine To Coarse</v>
      </c>
      <c r="H2313" s="22" t="str" cm="1">
        <f t="array" ref="H2313">INDEX(Lithologies!$A$2:$M$5657,MATCH(G2313,Lithologies!$A$2:$A$5657&amp;" "&amp;Lithologies!$B$2:$B$5657,0),7)</f>
        <v>CHECK</v>
      </c>
      <c r="I2313" s="23" t="str" cm="1">
        <f t="array" ref="I2313">INDEX(Lithologies!$A$2:$M$5657,MATCH(G2313,Lithologies!$A$2:$A$5657&amp;" "&amp;Lithologies!$B$2:$B$5657,0),8)</f>
        <v>Gravel</v>
      </c>
      <c r="J2313" s="27" t="str" cm="1">
        <f t="array" ref="J2313">INDEX(Lithologies!$A$2:$M$5657,MATCH(G2313,Lithologies!$A$2:$A$5657&amp;" "&amp;Lithologies!$B$2:$B$5657,0),9)</f>
        <v>Gravel</v>
      </c>
      <c r="K2313" s="1"/>
    </row>
    <row r="2314" spans="7:11" x14ac:dyDescent="0.25">
      <c r="G2314" t="str">
        <v>Stones Fine To Medium</v>
      </c>
      <c r="H2314" s="22" t="str" cm="1">
        <f t="array" ref="H2314">INDEX(Lithologies!$A$2:$M$5657,MATCH(G2314,Lithologies!$A$2:$A$5657&amp;" "&amp;Lithologies!$B$2:$B$5657,0),7)</f>
        <v>CHECK</v>
      </c>
      <c r="I2314" s="23" t="str" cm="1">
        <f t="array" ref="I2314">INDEX(Lithologies!$A$2:$M$5657,MATCH(G2314,Lithologies!$A$2:$A$5657&amp;" "&amp;Lithologies!$B$2:$B$5657,0),8)</f>
        <v>Gravel</v>
      </c>
      <c r="J2314" s="27" t="str" cm="1">
        <f t="array" ref="J2314">INDEX(Lithologies!$A$2:$M$5657,MATCH(G2314,Lithologies!$A$2:$A$5657&amp;" "&amp;Lithologies!$B$2:$B$5657,0),9)</f>
        <v>Gravel</v>
      </c>
      <c r="K2314" s="1"/>
    </row>
    <row r="2315" spans="7:11" x14ac:dyDescent="0.25">
      <c r="G2315" t="str">
        <v>Stones Firm</v>
      </c>
      <c r="H2315" s="22" t="str" cm="1">
        <f t="array" ref="H2315">INDEX(Lithologies!$A$2:$M$5657,MATCH(G2315,Lithologies!$A$2:$A$5657&amp;" "&amp;Lithologies!$B$2:$B$5657,0),7)</f>
        <v>CHECK</v>
      </c>
      <c r="I2315" s="23" t="str" cm="1">
        <f t="array" ref="I2315">INDEX(Lithologies!$A$2:$M$5657,MATCH(G2315,Lithologies!$A$2:$A$5657&amp;" "&amp;Lithologies!$B$2:$B$5657,0),8)</f>
        <v>Gravel</v>
      </c>
      <c r="J2315" s="27" t="str" cm="1">
        <f t="array" ref="J2315">INDEX(Lithologies!$A$2:$M$5657,MATCH(G2315,Lithologies!$A$2:$A$5657&amp;" "&amp;Lithologies!$B$2:$B$5657,0),9)</f>
        <v>Gravel</v>
      </c>
      <c r="K2315" s="1"/>
    </row>
    <row r="2316" spans="7:11" x14ac:dyDescent="0.25">
      <c r="G2316" t="str">
        <v>Stones Fractured</v>
      </c>
      <c r="H2316" s="22" t="str" cm="1">
        <f t="array" ref="H2316">INDEX(Lithologies!$A$2:$M$5657,MATCH(G2316,Lithologies!$A$2:$A$5657&amp;" "&amp;Lithologies!$B$2:$B$5657,0),7)</f>
        <v>CHECK</v>
      </c>
      <c r="I2316" s="23" t="str" cm="1">
        <f t="array" ref="I2316">INDEX(Lithologies!$A$2:$M$5657,MATCH(G2316,Lithologies!$A$2:$A$5657&amp;" "&amp;Lithologies!$B$2:$B$5657,0),8)</f>
        <v>Gravel</v>
      </c>
      <c r="J2316" s="27" t="str" cm="1">
        <f t="array" ref="J2316">INDEX(Lithologies!$A$2:$M$5657,MATCH(G2316,Lithologies!$A$2:$A$5657&amp;" "&amp;Lithologies!$B$2:$B$5657,0),9)</f>
        <v>Gravel</v>
      </c>
      <c r="K2316" s="1"/>
    </row>
    <row r="2317" spans="7:11" x14ac:dyDescent="0.25">
      <c r="G2317" t="str">
        <v>Stones Gravely</v>
      </c>
      <c r="H2317" s="22" t="str" cm="1">
        <f t="array" ref="H2317">INDEX(Lithologies!$A$2:$M$5657,MATCH(G2317,Lithologies!$A$2:$A$5657&amp;" "&amp;Lithologies!$B$2:$B$5657,0),7)</f>
        <v>CHECK</v>
      </c>
      <c r="I2317" s="23" t="str" cm="1">
        <f t="array" ref="I2317">INDEX(Lithologies!$A$2:$M$5657,MATCH(G2317,Lithologies!$A$2:$A$5657&amp;" "&amp;Lithologies!$B$2:$B$5657,0),8)</f>
        <v>Gravel</v>
      </c>
      <c r="J2317" s="27" t="str" cm="1">
        <f t="array" ref="J2317">INDEX(Lithologies!$A$2:$M$5657,MATCH(G2317,Lithologies!$A$2:$A$5657&amp;" "&amp;Lithologies!$B$2:$B$5657,0),9)</f>
        <v>Gravel</v>
      </c>
      <c r="K2317" s="1"/>
    </row>
    <row r="2318" spans="7:11" x14ac:dyDescent="0.25">
      <c r="G2318" t="str">
        <v>Stones Hard</v>
      </c>
      <c r="H2318" s="22" t="str" cm="1">
        <f t="array" ref="H2318">INDEX(Lithologies!$A$2:$M$5657,MATCH(G2318,Lithologies!$A$2:$A$5657&amp;" "&amp;Lithologies!$B$2:$B$5657,0),7)</f>
        <v>CHECK</v>
      </c>
      <c r="I2318" s="23" t="str" cm="1">
        <f t="array" ref="I2318">INDEX(Lithologies!$A$2:$M$5657,MATCH(G2318,Lithologies!$A$2:$A$5657&amp;" "&amp;Lithologies!$B$2:$B$5657,0),8)</f>
        <v>Gravel</v>
      </c>
      <c r="J2318" s="27" t="str" cm="1">
        <f t="array" ref="J2318">INDEX(Lithologies!$A$2:$M$5657,MATCH(G2318,Lithologies!$A$2:$A$5657&amp;" "&amp;Lithologies!$B$2:$B$5657,0),9)</f>
        <v>Gravel</v>
      </c>
      <c r="K2318" s="1"/>
    </row>
    <row r="2319" spans="7:11" x14ac:dyDescent="0.25">
      <c r="G2319" t="str">
        <v>Stones Heaving/Quick</v>
      </c>
      <c r="H2319" s="22" t="str" cm="1">
        <f t="array" ref="H2319">INDEX(Lithologies!$A$2:$M$5657,MATCH(G2319,Lithologies!$A$2:$A$5657&amp;" "&amp;Lithologies!$B$2:$B$5657,0),7)</f>
        <v>CHECK</v>
      </c>
      <c r="I2319" s="23" t="str" cm="1">
        <f t="array" ref="I2319">INDEX(Lithologies!$A$2:$M$5657,MATCH(G2319,Lithologies!$A$2:$A$5657&amp;" "&amp;Lithologies!$B$2:$B$5657,0),8)</f>
        <v>Gravel</v>
      </c>
      <c r="J2319" s="27" t="str" cm="1">
        <f t="array" ref="J2319">INDEX(Lithologies!$A$2:$M$5657,MATCH(G2319,Lithologies!$A$2:$A$5657&amp;" "&amp;Lithologies!$B$2:$B$5657,0),9)</f>
        <v>Gravel</v>
      </c>
      <c r="K2319" s="1"/>
    </row>
    <row r="2320" spans="7:11" x14ac:dyDescent="0.25">
      <c r="G2320" t="str">
        <v>Stones Medium</v>
      </c>
      <c r="H2320" s="22" t="str" cm="1">
        <f t="array" ref="H2320">INDEX(Lithologies!$A$2:$M$5657,MATCH(G2320,Lithologies!$A$2:$A$5657&amp;" "&amp;Lithologies!$B$2:$B$5657,0),7)</f>
        <v>CHECK</v>
      </c>
      <c r="I2320" s="23" t="str" cm="1">
        <f t="array" ref="I2320">INDEX(Lithologies!$A$2:$M$5657,MATCH(G2320,Lithologies!$A$2:$A$5657&amp;" "&amp;Lithologies!$B$2:$B$5657,0),8)</f>
        <v>Gravel</v>
      </c>
      <c r="J2320" s="27" t="str" cm="1">
        <f t="array" ref="J2320">INDEX(Lithologies!$A$2:$M$5657,MATCH(G2320,Lithologies!$A$2:$A$5657&amp;" "&amp;Lithologies!$B$2:$B$5657,0),9)</f>
        <v>Gravel</v>
      </c>
      <c r="K2320" s="1"/>
    </row>
    <row r="2321" spans="7:11" x14ac:dyDescent="0.25">
      <c r="G2321" t="str">
        <v>Stones Medium To Coarse</v>
      </c>
      <c r="H2321" s="22" t="str" cm="1">
        <f t="array" ref="H2321">INDEX(Lithologies!$A$2:$M$5657,MATCH(G2321,Lithologies!$A$2:$A$5657&amp;" "&amp;Lithologies!$B$2:$B$5657,0),7)</f>
        <v>CHECK</v>
      </c>
      <c r="I2321" s="23" t="str" cm="1">
        <f t="array" ref="I2321">INDEX(Lithologies!$A$2:$M$5657,MATCH(G2321,Lithologies!$A$2:$A$5657&amp;" "&amp;Lithologies!$B$2:$B$5657,0),8)</f>
        <v>Gravel</v>
      </c>
      <c r="J2321" s="27" t="str" cm="1">
        <f t="array" ref="J2321">INDEX(Lithologies!$A$2:$M$5657,MATCH(G2321,Lithologies!$A$2:$A$5657&amp;" "&amp;Lithologies!$B$2:$B$5657,0),9)</f>
        <v>Gravel</v>
      </c>
      <c r="K2321" s="1"/>
    </row>
    <row r="2322" spans="7:11" x14ac:dyDescent="0.25">
      <c r="G2322" t="str">
        <v>Stones Porous</v>
      </c>
      <c r="H2322" s="22" t="str" cm="1">
        <f t="array" ref="H2322">INDEX(Lithologies!$A$2:$M$5657,MATCH(G2322,Lithologies!$A$2:$A$5657&amp;" "&amp;Lithologies!$B$2:$B$5657,0),7)</f>
        <v>CHECK</v>
      </c>
      <c r="I2322" s="23" t="str" cm="1">
        <f t="array" ref="I2322">INDEX(Lithologies!$A$2:$M$5657,MATCH(G2322,Lithologies!$A$2:$A$5657&amp;" "&amp;Lithologies!$B$2:$B$5657,0),8)</f>
        <v>Gravel</v>
      </c>
      <c r="J2322" s="27" t="str" cm="1">
        <f t="array" ref="J2322">INDEX(Lithologies!$A$2:$M$5657,MATCH(G2322,Lithologies!$A$2:$A$5657&amp;" "&amp;Lithologies!$B$2:$B$5657,0),9)</f>
        <v>Gravel</v>
      </c>
      <c r="K2322" s="1"/>
    </row>
    <row r="2323" spans="7:11" x14ac:dyDescent="0.25">
      <c r="G2323" t="str">
        <v>Stones Sandy</v>
      </c>
      <c r="H2323" s="22" t="str" cm="1">
        <f t="array" ref="H2323">INDEX(Lithologies!$A$2:$M$5657,MATCH(G2323,Lithologies!$A$2:$A$5657&amp;" "&amp;Lithologies!$B$2:$B$5657,0),7)</f>
        <v>CHECK</v>
      </c>
      <c r="I2323" s="23" t="str" cm="1">
        <f t="array" ref="I2323">INDEX(Lithologies!$A$2:$M$5657,MATCH(G2323,Lithologies!$A$2:$A$5657&amp;" "&amp;Lithologies!$B$2:$B$5657,0),8)</f>
        <v>Sand &amp; Gravel</v>
      </c>
      <c r="J2323" s="27" t="str" cm="1">
        <f t="array" ref="J2323">INDEX(Lithologies!$A$2:$M$5657,MATCH(G2323,Lithologies!$A$2:$A$5657&amp;" "&amp;Lithologies!$B$2:$B$5657,0),9)</f>
        <v>Sand &amp; Gravel</v>
      </c>
      <c r="K2323" s="1"/>
    </row>
    <row r="2324" spans="7:11" x14ac:dyDescent="0.25">
      <c r="G2324" t="str">
        <v>Stones Silty</v>
      </c>
      <c r="H2324" s="22" t="str" cm="1">
        <f t="array" ref="H2324">INDEX(Lithologies!$A$2:$M$5657,MATCH(G2324,Lithologies!$A$2:$A$5657&amp;" "&amp;Lithologies!$B$2:$B$5657,0),7)</f>
        <v>CHECK</v>
      </c>
      <c r="I2324" s="23" t="str" cm="1">
        <f t="array" ref="I2324">INDEX(Lithologies!$A$2:$M$5657,MATCH(G2324,Lithologies!$A$2:$A$5657&amp;" "&amp;Lithologies!$B$2:$B$5657,0),8)</f>
        <v>Sand &amp; Gravel</v>
      </c>
      <c r="J2324" s="27" t="str" cm="1">
        <f t="array" ref="J2324">INDEX(Lithologies!$A$2:$M$5657,MATCH(G2324,Lithologies!$A$2:$A$5657&amp;" "&amp;Lithologies!$B$2:$B$5657,0),9)</f>
        <v>Sand &amp; Gravel</v>
      </c>
      <c r="K2324" s="1"/>
    </row>
    <row r="2325" spans="7:11" x14ac:dyDescent="0.25">
      <c r="G2325" t="str">
        <v>Stones Soft</v>
      </c>
      <c r="H2325" s="22" t="str" cm="1">
        <f t="array" ref="H2325">INDEX(Lithologies!$A$2:$M$5657,MATCH(G2325,Lithologies!$A$2:$A$5657&amp;" "&amp;Lithologies!$B$2:$B$5657,0),7)</f>
        <v>CHECK</v>
      </c>
      <c r="I2325" s="23" t="str" cm="1">
        <f t="array" ref="I2325">INDEX(Lithologies!$A$2:$M$5657,MATCH(G2325,Lithologies!$A$2:$A$5657&amp;" "&amp;Lithologies!$B$2:$B$5657,0),8)</f>
        <v>Gravel</v>
      </c>
      <c r="J2325" s="27" t="str" cm="1">
        <f t="array" ref="J2325">INDEX(Lithologies!$A$2:$M$5657,MATCH(G2325,Lithologies!$A$2:$A$5657&amp;" "&amp;Lithologies!$B$2:$B$5657,0),9)</f>
        <v>Gravel</v>
      </c>
      <c r="K2325" s="1"/>
    </row>
    <row r="2326" spans="7:11" x14ac:dyDescent="0.25">
      <c r="G2326" t="str">
        <v>Stones Stoney</v>
      </c>
      <c r="H2326" s="22" t="str" cm="1">
        <f t="array" ref="H2326">INDEX(Lithologies!$A$2:$M$5657,MATCH(G2326,Lithologies!$A$2:$A$5657&amp;" "&amp;Lithologies!$B$2:$B$5657,0),7)</f>
        <v>CHECK</v>
      </c>
      <c r="I2326" s="23" t="str" cm="1">
        <f t="array" ref="I2326">INDEX(Lithologies!$A$2:$M$5657,MATCH(G2326,Lithologies!$A$2:$A$5657&amp;" "&amp;Lithologies!$B$2:$B$5657,0),8)</f>
        <v>Gravel</v>
      </c>
      <c r="J2326" s="27" t="str" cm="1">
        <f t="array" ref="J2326">INDEX(Lithologies!$A$2:$M$5657,MATCH(G2326,Lithologies!$A$2:$A$5657&amp;" "&amp;Lithologies!$B$2:$B$5657,0),9)</f>
        <v>Gravel</v>
      </c>
      <c r="K2326" s="1"/>
    </row>
    <row r="2327" spans="7:11" x14ac:dyDescent="0.25">
      <c r="G2327" t="str">
        <v>Stones Stringers</v>
      </c>
      <c r="H2327" s="22" t="str" cm="1">
        <f t="array" ref="H2327">INDEX(Lithologies!$A$2:$M$5657,MATCH(G2327,Lithologies!$A$2:$A$5657&amp;" "&amp;Lithologies!$B$2:$B$5657,0),7)</f>
        <v>CHECK</v>
      </c>
      <c r="I2327" s="23" t="str" cm="1">
        <f t="array" ref="I2327">INDEX(Lithologies!$A$2:$M$5657,MATCH(G2327,Lithologies!$A$2:$A$5657&amp;" "&amp;Lithologies!$B$2:$B$5657,0),8)</f>
        <v>Gravel</v>
      </c>
      <c r="J2327" s="27" t="str" cm="1">
        <f t="array" ref="J2327">INDEX(Lithologies!$A$2:$M$5657,MATCH(G2327,Lithologies!$A$2:$A$5657&amp;" "&amp;Lithologies!$B$2:$B$5657,0),9)</f>
        <v>Gravel</v>
      </c>
      <c r="K2327" s="1"/>
    </row>
    <row r="2328" spans="7:11" x14ac:dyDescent="0.25">
      <c r="G2328" t="str">
        <v>Stones Very Coarse</v>
      </c>
      <c r="H2328" s="22" t="str" cm="1">
        <f t="array" ref="H2328">INDEX(Lithologies!$A$2:$M$5657,MATCH(G2328,Lithologies!$A$2:$A$5657&amp;" "&amp;Lithologies!$B$2:$B$5657,0),7)</f>
        <v>CHECK</v>
      </c>
      <c r="I2328" s="23" t="str" cm="1">
        <f t="array" ref="I2328">INDEX(Lithologies!$A$2:$M$5657,MATCH(G2328,Lithologies!$A$2:$A$5657&amp;" "&amp;Lithologies!$B$2:$B$5657,0),8)</f>
        <v>Gravel</v>
      </c>
      <c r="J2328" s="27" t="str" cm="1">
        <f t="array" ref="J2328">INDEX(Lithologies!$A$2:$M$5657,MATCH(G2328,Lithologies!$A$2:$A$5657&amp;" "&amp;Lithologies!$B$2:$B$5657,0),9)</f>
        <v>Gravel</v>
      </c>
      <c r="K2328" s="1"/>
    </row>
    <row r="2329" spans="7:11" x14ac:dyDescent="0.25">
      <c r="G2329" t="str">
        <v>Stones Very Fine-Medium</v>
      </c>
      <c r="H2329" s="22" t="str" cm="1">
        <f t="array" ref="H2329">INDEX(Lithologies!$A$2:$M$5657,MATCH(G2329,Lithologies!$A$2:$A$5657&amp;" "&amp;Lithologies!$B$2:$B$5657,0),7)</f>
        <v>CHECK</v>
      </c>
      <c r="I2329" s="23" t="str" cm="1">
        <f t="array" ref="I2329">INDEX(Lithologies!$A$2:$M$5657,MATCH(G2329,Lithologies!$A$2:$A$5657&amp;" "&amp;Lithologies!$B$2:$B$5657,0),8)</f>
        <v>Gravel</v>
      </c>
      <c r="J2329" s="27" t="str" cm="1">
        <f t="array" ref="J2329">INDEX(Lithologies!$A$2:$M$5657,MATCH(G2329,Lithologies!$A$2:$A$5657&amp;" "&amp;Lithologies!$B$2:$B$5657,0),9)</f>
        <v>Gravel</v>
      </c>
      <c r="K2329" s="1"/>
    </row>
    <row r="2330" spans="7:11" x14ac:dyDescent="0.25">
      <c r="G2330" t="str">
        <v>Stones Very Hard</v>
      </c>
      <c r="H2330" s="22" t="str" cm="1">
        <f t="array" ref="H2330">INDEX(Lithologies!$A$2:$M$5657,MATCH(G2330,Lithologies!$A$2:$A$5657&amp;" "&amp;Lithologies!$B$2:$B$5657,0),7)</f>
        <v>CHECK</v>
      </c>
      <c r="I2330" s="23" t="str" cm="1">
        <f t="array" ref="I2330">INDEX(Lithologies!$A$2:$M$5657,MATCH(G2330,Lithologies!$A$2:$A$5657&amp;" "&amp;Lithologies!$B$2:$B$5657,0),8)</f>
        <v>Gravel</v>
      </c>
      <c r="J2330" s="27" t="str" cm="1">
        <f t="array" ref="J2330">INDEX(Lithologies!$A$2:$M$5657,MATCH(G2330,Lithologies!$A$2:$A$5657&amp;" "&amp;Lithologies!$B$2:$B$5657,0),9)</f>
        <v>Gravel</v>
      </c>
      <c r="K2330" s="1"/>
    </row>
    <row r="2331" spans="7:11" x14ac:dyDescent="0.25">
      <c r="G2331" t="str">
        <v>Stones W/Boulders</v>
      </c>
      <c r="H2331" s="22" t="str" cm="1">
        <f t="array" ref="H2331">INDEX(Lithologies!$A$2:$M$5657,MATCH(G2331,Lithologies!$A$2:$A$5657&amp;" "&amp;Lithologies!$B$2:$B$5657,0),7)</f>
        <v>CHECK</v>
      </c>
      <c r="I2331" s="23" t="str" cm="1">
        <f t="array" ref="I2331">INDEX(Lithologies!$A$2:$M$5657,MATCH(G2331,Lithologies!$A$2:$A$5657&amp;" "&amp;Lithologies!$B$2:$B$5657,0),8)</f>
        <v>Gravel</v>
      </c>
      <c r="J2331" s="27" t="str" cm="1">
        <f t="array" ref="J2331">INDEX(Lithologies!$A$2:$M$5657,MATCH(G2331,Lithologies!$A$2:$A$5657&amp;" "&amp;Lithologies!$B$2:$B$5657,0),9)</f>
        <v>Gravel</v>
      </c>
      <c r="K2331" s="1"/>
    </row>
    <row r="2332" spans="7:11" x14ac:dyDescent="0.25">
      <c r="G2332" t="str">
        <v>Stones W/Clay</v>
      </c>
      <c r="H2332" s="22" t="str" cm="1">
        <f t="array" ref="H2332">INDEX(Lithologies!$A$2:$M$5657,MATCH(G2332,Lithologies!$A$2:$A$5657&amp;" "&amp;Lithologies!$B$2:$B$5657,0),7)</f>
        <v>CHECK</v>
      </c>
      <c r="I2332" s="23" t="str" cm="1">
        <f t="array" ref="I2332">INDEX(Lithologies!$A$2:$M$5657,MATCH(G2332,Lithologies!$A$2:$A$5657&amp;" "&amp;Lithologies!$B$2:$B$5657,0),8)</f>
        <v>Diamicton</v>
      </c>
      <c r="J2332" s="27" t="str" cm="1">
        <f t="array" ref="J2332">INDEX(Lithologies!$A$2:$M$5657,MATCH(G2332,Lithologies!$A$2:$A$5657&amp;" "&amp;Lithologies!$B$2:$B$5657,0),9)</f>
        <v>Diamicton</v>
      </c>
      <c r="K2332" s="1"/>
    </row>
    <row r="2333" spans="7:11" x14ac:dyDescent="0.25">
      <c r="G2333" t="str">
        <v>Stones W/Coal</v>
      </c>
      <c r="H2333" s="22" t="str" cm="1">
        <f t="array" ref="H2333">INDEX(Lithologies!$A$2:$M$5657,MATCH(G2333,Lithologies!$A$2:$A$5657&amp;" "&amp;Lithologies!$B$2:$B$5657,0),7)</f>
        <v>CHECK</v>
      </c>
      <c r="I2333" s="23" t="str" cm="1">
        <f t="array" ref="I2333">INDEX(Lithologies!$A$2:$M$5657,MATCH(G2333,Lithologies!$A$2:$A$5657&amp;" "&amp;Lithologies!$B$2:$B$5657,0),8)</f>
        <v>Gravel</v>
      </c>
      <c r="J2333" s="27" t="str" cm="1">
        <f t="array" ref="J2333">INDEX(Lithologies!$A$2:$M$5657,MATCH(G2333,Lithologies!$A$2:$A$5657&amp;" "&amp;Lithologies!$B$2:$B$5657,0),9)</f>
        <v>Gravel</v>
      </c>
      <c r="K2333" s="1"/>
    </row>
    <row r="2334" spans="7:11" x14ac:dyDescent="0.25">
      <c r="G2334" t="str">
        <v>Stones W/Cobbles</v>
      </c>
      <c r="H2334" s="22" t="str" cm="1">
        <f t="array" ref="H2334">INDEX(Lithologies!$A$2:$M$5657,MATCH(G2334,Lithologies!$A$2:$A$5657&amp;" "&amp;Lithologies!$B$2:$B$5657,0),7)</f>
        <v>CHECK</v>
      </c>
      <c r="I2334" s="23" t="str" cm="1">
        <f t="array" ref="I2334">INDEX(Lithologies!$A$2:$M$5657,MATCH(G2334,Lithologies!$A$2:$A$5657&amp;" "&amp;Lithologies!$B$2:$B$5657,0),8)</f>
        <v>Gravel</v>
      </c>
      <c r="J2334" s="27" t="str" cm="1">
        <f t="array" ref="J2334">INDEX(Lithologies!$A$2:$M$5657,MATCH(G2334,Lithologies!$A$2:$A$5657&amp;" "&amp;Lithologies!$B$2:$B$5657,0),9)</f>
        <v>Gravel</v>
      </c>
      <c r="K2334" s="1"/>
    </row>
    <row r="2335" spans="7:11" x14ac:dyDescent="0.25">
      <c r="G2335" t="str">
        <v>Stones W/Gypsum</v>
      </c>
      <c r="H2335" s="22" t="str" cm="1">
        <f t="array" ref="H2335">INDEX(Lithologies!$A$2:$M$5657,MATCH(G2335,Lithologies!$A$2:$A$5657&amp;" "&amp;Lithologies!$B$2:$B$5657,0),7)</f>
        <v>CHECK</v>
      </c>
      <c r="I2335" s="23" t="str" cm="1">
        <f t="array" ref="I2335">INDEX(Lithologies!$A$2:$M$5657,MATCH(G2335,Lithologies!$A$2:$A$5657&amp;" "&amp;Lithologies!$B$2:$B$5657,0),8)</f>
        <v>Gravel</v>
      </c>
      <c r="J2335" s="27" t="str" cm="1">
        <f t="array" ref="J2335">INDEX(Lithologies!$A$2:$M$5657,MATCH(G2335,Lithologies!$A$2:$A$5657&amp;" "&amp;Lithologies!$B$2:$B$5657,0),9)</f>
        <v>Gravel</v>
      </c>
      <c r="K2335" s="1"/>
    </row>
    <row r="2336" spans="7:11" x14ac:dyDescent="0.25">
      <c r="G2336" t="str">
        <v>Stones W/Limestone</v>
      </c>
      <c r="H2336" s="22" t="str" cm="1">
        <f t="array" ref="H2336">INDEX(Lithologies!$A$2:$M$5657,MATCH(G2336,Lithologies!$A$2:$A$5657&amp;" "&amp;Lithologies!$B$2:$B$5657,0),7)</f>
        <v>CHECK</v>
      </c>
      <c r="I2336" s="23" t="str" cm="1">
        <f t="array" ref="I2336">INDEX(Lithologies!$A$2:$M$5657,MATCH(G2336,Lithologies!$A$2:$A$5657&amp;" "&amp;Lithologies!$B$2:$B$5657,0),8)</f>
        <v>Gravel</v>
      </c>
      <c r="J2336" s="27" t="str" cm="1">
        <f t="array" ref="J2336">INDEX(Lithologies!$A$2:$M$5657,MATCH(G2336,Lithologies!$A$2:$A$5657&amp;" "&amp;Lithologies!$B$2:$B$5657,0),9)</f>
        <v>Gravel</v>
      </c>
      <c r="K2336" s="1"/>
    </row>
    <row r="2337" spans="7:11" x14ac:dyDescent="0.25">
      <c r="G2337" t="str">
        <v>Stones W/Sand</v>
      </c>
      <c r="H2337" s="22" t="str" cm="1">
        <f t="array" ref="H2337">INDEX(Lithologies!$A$2:$M$5657,MATCH(G2337,Lithologies!$A$2:$A$5657&amp;" "&amp;Lithologies!$B$2:$B$5657,0),7)</f>
        <v>CHECK</v>
      </c>
      <c r="I2337" s="23" t="str" cm="1">
        <f t="array" ref="I2337">INDEX(Lithologies!$A$2:$M$5657,MATCH(G2337,Lithologies!$A$2:$A$5657&amp;" "&amp;Lithologies!$B$2:$B$5657,0),8)</f>
        <v>Sand &amp; Gravel</v>
      </c>
      <c r="J2337" s="27" t="str" cm="1">
        <f t="array" ref="J2337">INDEX(Lithologies!$A$2:$M$5657,MATCH(G2337,Lithologies!$A$2:$A$5657&amp;" "&amp;Lithologies!$B$2:$B$5657,0),9)</f>
        <v>Sand &amp; Gravel</v>
      </c>
      <c r="K2337" s="1"/>
    </row>
    <row r="2338" spans="7:11" x14ac:dyDescent="0.25">
      <c r="G2338" t="str">
        <v>Stones W/Sandstone</v>
      </c>
      <c r="H2338" s="22" t="str" cm="1">
        <f t="array" ref="H2338">INDEX(Lithologies!$A$2:$M$5657,MATCH(G2338,Lithologies!$A$2:$A$5657&amp;" "&amp;Lithologies!$B$2:$B$5657,0),7)</f>
        <v>CHECK</v>
      </c>
      <c r="I2338" s="23" t="str" cm="1">
        <f t="array" ref="I2338">INDEX(Lithologies!$A$2:$M$5657,MATCH(G2338,Lithologies!$A$2:$A$5657&amp;" "&amp;Lithologies!$B$2:$B$5657,0),8)</f>
        <v>Gravel</v>
      </c>
      <c r="J2338" s="27" t="str" cm="1">
        <f t="array" ref="J2338">INDEX(Lithologies!$A$2:$M$5657,MATCH(G2338,Lithologies!$A$2:$A$5657&amp;" "&amp;Lithologies!$B$2:$B$5657,0),9)</f>
        <v>Gravel</v>
      </c>
      <c r="K2338" s="1"/>
    </row>
    <row r="2339" spans="7:11" x14ac:dyDescent="0.25">
      <c r="G2339" t="str">
        <v>Stones W/Shale</v>
      </c>
      <c r="H2339" s="22" t="str" cm="1">
        <f t="array" ref="H2339">INDEX(Lithologies!$A$2:$M$5657,MATCH(G2339,Lithologies!$A$2:$A$5657&amp;" "&amp;Lithologies!$B$2:$B$5657,0),7)</f>
        <v>CHECK</v>
      </c>
      <c r="I2339" s="23" t="str" cm="1">
        <f t="array" ref="I2339">INDEX(Lithologies!$A$2:$M$5657,MATCH(G2339,Lithologies!$A$2:$A$5657&amp;" "&amp;Lithologies!$B$2:$B$5657,0),8)</f>
        <v>Gravel</v>
      </c>
      <c r="J2339" s="27" t="str" cm="1">
        <f t="array" ref="J2339">INDEX(Lithologies!$A$2:$M$5657,MATCH(G2339,Lithologies!$A$2:$A$5657&amp;" "&amp;Lithologies!$B$2:$B$5657,0),9)</f>
        <v>Gravel</v>
      </c>
      <c r="K2339" s="1"/>
    </row>
    <row r="2340" spans="7:11" x14ac:dyDescent="0.25">
      <c r="G2340" t="str">
        <v>Stones W/Silt</v>
      </c>
      <c r="H2340" s="22" t="str" cm="1">
        <f t="array" ref="H2340">INDEX(Lithologies!$A$2:$M$5657,MATCH(G2340,Lithologies!$A$2:$A$5657&amp;" "&amp;Lithologies!$B$2:$B$5657,0),7)</f>
        <v>CHECK</v>
      </c>
      <c r="I2340" s="23" t="str" cm="1">
        <f t="array" ref="I2340">INDEX(Lithologies!$A$2:$M$5657,MATCH(G2340,Lithologies!$A$2:$A$5657&amp;" "&amp;Lithologies!$B$2:$B$5657,0),8)</f>
        <v>Sand &amp; Gravel</v>
      </c>
      <c r="J2340" s="27" t="str" cm="1">
        <f t="array" ref="J2340">INDEX(Lithologies!$A$2:$M$5657,MATCH(G2340,Lithologies!$A$2:$A$5657&amp;" "&amp;Lithologies!$B$2:$B$5657,0),9)</f>
        <v>Sand &amp; Gravel</v>
      </c>
      <c r="K2340" s="1"/>
    </row>
    <row r="2341" spans="7:11" x14ac:dyDescent="0.25">
      <c r="G2341" t="str">
        <v>Stones W/Stones</v>
      </c>
      <c r="H2341" s="22" t="str" cm="1">
        <f t="array" ref="H2341">INDEX(Lithologies!$A$2:$M$5657,MATCH(G2341,Lithologies!$A$2:$A$5657&amp;" "&amp;Lithologies!$B$2:$B$5657,0),7)</f>
        <v>CHECK</v>
      </c>
      <c r="I2341" s="23" t="str" cm="1">
        <f t="array" ref="I2341">INDEX(Lithologies!$A$2:$M$5657,MATCH(G2341,Lithologies!$A$2:$A$5657&amp;" "&amp;Lithologies!$B$2:$B$5657,0),8)</f>
        <v>Gravel</v>
      </c>
      <c r="J2341" s="27" t="str" cm="1">
        <f t="array" ref="J2341">INDEX(Lithologies!$A$2:$M$5657,MATCH(G2341,Lithologies!$A$2:$A$5657&amp;" "&amp;Lithologies!$B$2:$B$5657,0),9)</f>
        <v>Gravel</v>
      </c>
      <c r="K2341" s="1"/>
    </row>
    <row r="2342" spans="7:11" x14ac:dyDescent="0.25">
      <c r="G2342" t="str">
        <v>Stones Water Bearing</v>
      </c>
      <c r="H2342" s="22" t="str" cm="1">
        <f t="array" ref="H2342">INDEX(Lithologies!$A$2:$M$5657,MATCH(G2342,Lithologies!$A$2:$A$5657&amp;" "&amp;Lithologies!$B$2:$B$5657,0),7)</f>
        <v>CHECK</v>
      </c>
      <c r="I2342" s="23" t="str" cm="1">
        <f t="array" ref="I2342">INDEX(Lithologies!$A$2:$M$5657,MATCH(G2342,Lithologies!$A$2:$A$5657&amp;" "&amp;Lithologies!$B$2:$B$5657,0),8)</f>
        <v>Gravel</v>
      </c>
      <c r="J2342" s="27" t="str" cm="1">
        <f t="array" ref="J2342">INDEX(Lithologies!$A$2:$M$5657,MATCH(G2342,Lithologies!$A$2:$A$5657&amp;" "&amp;Lithologies!$B$2:$B$5657,0),9)</f>
        <v>Gravel</v>
      </c>
      <c r="K2342" s="1"/>
    </row>
    <row r="2343" spans="7:11" x14ac:dyDescent="0.25">
      <c r="G2343" t="str">
        <v>Stones Wet/Moist</v>
      </c>
      <c r="H2343" s="22" t="str" cm="1">
        <f t="array" ref="H2343">INDEX(Lithologies!$A$2:$M$5657,MATCH(G2343,Lithologies!$A$2:$A$5657&amp;" "&amp;Lithologies!$B$2:$B$5657,0),7)</f>
        <v>CHECK</v>
      </c>
      <c r="I2343" s="23" t="str" cm="1">
        <f t="array" ref="I2343">INDEX(Lithologies!$A$2:$M$5657,MATCH(G2343,Lithologies!$A$2:$A$5657&amp;" "&amp;Lithologies!$B$2:$B$5657,0),8)</f>
        <v>Gravel</v>
      </c>
      <c r="J2343" s="27" t="str" cm="1">
        <f t="array" ref="J2343">INDEX(Lithologies!$A$2:$M$5657,MATCH(G2343,Lithologies!$A$2:$A$5657&amp;" "&amp;Lithologies!$B$2:$B$5657,0),9)</f>
        <v>Gravel</v>
      </c>
      <c r="K2343" s="1"/>
    </row>
    <row r="2344" spans="7:11" x14ac:dyDescent="0.25">
      <c r="G2344" t="str">
        <v>Stones Wood</v>
      </c>
      <c r="H2344" s="22" t="str" cm="1">
        <f t="array" ref="H2344">INDEX(Lithologies!$A$2:$M$5657,MATCH(G2344,Lithologies!$A$2:$A$5657&amp;" "&amp;Lithologies!$B$2:$B$5657,0),7)</f>
        <v>CHECK</v>
      </c>
      <c r="I2344" s="23" t="str" cm="1">
        <f t="array" ref="I2344">INDEX(Lithologies!$A$2:$M$5657,MATCH(G2344,Lithologies!$A$2:$A$5657&amp;" "&amp;Lithologies!$B$2:$B$5657,0),8)</f>
        <v>Gravel</v>
      </c>
      <c r="J2344" s="27" t="str" cm="1">
        <f t="array" ref="J2344">INDEX(Lithologies!$A$2:$M$5657,MATCH(G2344,Lithologies!$A$2:$A$5657&amp;" "&amp;Lithologies!$B$2:$B$5657,0),9)</f>
        <v>Gravel</v>
      </c>
      <c r="K2344" s="1"/>
    </row>
    <row r="2345" spans="7:11" x14ac:dyDescent="0.25">
      <c r="G2345" t="str">
        <v>Topsoil Porous</v>
      </c>
      <c r="H2345" s="22" t="str" cm="1">
        <f t="array" ref="H2345">INDEX(Lithologies!$A$2:$M$5657,MATCH(G2345,Lithologies!$A$2:$A$5657&amp;" "&amp;Lithologies!$B$2:$B$5657,0),7)</f>
        <v>CHECK</v>
      </c>
      <c r="I2345" s="23" t="str" cm="1">
        <f t="array" ref="I2345">INDEX(Lithologies!$A$2:$M$5657,MATCH(G2345,Lithologies!$A$2:$A$5657&amp;" "&amp;Lithologies!$B$2:$B$5657,0),8)</f>
        <v>Topsoil</v>
      </c>
      <c r="J2345" s="27" t="str" cm="1">
        <f t="array" ref="J2345">INDEX(Lithologies!$A$2:$M$5657,MATCH(G2345,Lithologies!$A$2:$A$5657&amp;" "&amp;Lithologies!$B$2:$B$5657,0),9)</f>
        <v>Topsoil</v>
      </c>
      <c r="K2345" s="1"/>
    </row>
    <row r="2346" spans="7:11" x14ac:dyDescent="0.25">
      <c r="G2346" t="str">
        <v>Topsoil Stringers</v>
      </c>
      <c r="H2346" s="22" t="str" cm="1">
        <f t="array" ref="H2346">INDEX(Lithologies!$A$2:$M$5657,MATCH(G2346,Lithologies!$A$2:$A$5657&amp;" "&amp;Lithologies!$B$2:$B$5657,0),7)</f>
        <v>CHECK</v>
      </c>
      <c r="I2346" s="23" t="str" cm="1">
        <f t="array" ref="I2346">INDEX(Lithologies!$A$2:$M$5657,MATCH(G2346,Lithologies!$A$2:$A$5657&amp;" "&amp;Lithologies!$B$2:$B$5657,0),8)</f>
        <v>Topsoil</v>
      </c>
      <c r="J2346" s="27" t="str" cm="1">
        <f t="array" ref="J2346">INDEX(Lithologies!$A$2:$M$5657,MATCH(G2346,Lithologies!$A$2:$A$5657&amp;" "&amp;Lithologies!$B$2:$B$5657,0),9)</f>
        <v>Topsoil</v>
      </c>
      <c r="K2346" s="1"/>
    </row>
    <row r="2347" spans="7:11" x14ac:dyDescent="0.25">
      <c r="G2347" t="str">
        <v>Topsoil Very Hard</v>
      </c>
      <c r="H2347" s="22" t="str" cm="1">
        <f t="array" ref="H2347">INDEX(Lithologies!$A$2:$M$5657,MATCH(G2347,Lithologies!$A$2:$A$5657&amp;" "&amp;Lithologies!$B$2:$B$5657,0),7)</f>
        <v>CHECK</v>
      </c>
      <c r="I2347" s="23" t="str" cm="1">
        <f t="array" ref="I2347">INDEX(Lithologies!$A$2:$M$5657,MATCH(G2347,Lithologies!$A$2:$A$5657&amp;" "&amp;Lithologies!$B$2:$B$5657,0),8)</f>
        <v>Topsoil</v>
      </c>
      <c r="J2347" s="27" t="str" cm="1">
        <f t="array" ref="J2347">INDEX(Lithologies!$A$2:$M$5657,MATCH(G2347,Lithologies!$A$2:$A$5657&amp;" "&amp;Lithologies!$B$2:$B$5657,0),9)</f>
        <v>Topsoil</v>
      </c>
      <c r="K2347" s="1"/>
    </row>
    <row r="2348" spans="7:11" x14ac:dyDescent="0.25">
      <c r="G2348" t="str">
        <v>Topsoil W/Coal</v>
      </c>
      <c r="H2348" s="22" t="str" cm="1">
        <f t="array" ref="H2348">INDEX(Lithologies!$A$2:$M$5657,MATCH(G2348,Lithologies!$A$2:$A$5657&amp;" "&amp;Lithologies!$B$2:$B$5657,0),7)</f>
        <v>CHECK</v>
      </c>
      <c r="I2348" s="23" t="str" cm="1">
        <f t="array" ref="I2348">INDEX(Lithologies!$A$2:$M$5657,MATCH(G2348,Lithologies!$A$2:$A$5657&amp;" "&amp;Lithologies!$B$2:$B$5657,0),8)</f>
        <v>Topsoil</v>
      </c>
      <c r="J2348" s="27" t="str" cm="1">
        <f t="array" ref="J2348">INDEX(Lithologies!$A$2:$M$5657,MATCH(G2348,Lithologies!$A$2:$A$5657&amp;" "&amp;Lithologies!$B$2:$B$5657,0),9)</f>
        <v>Topsoil</v>
      </c>
      <c r="K2348" s="1"/>
    </row>
    <row r="2349" spans="7:11" x14ac:dyDescent="0.25">
      <c r="G2349" t="str">
        <v>Unidentified Consolidated Fm Broken</v>
      </c>
      <c r="H2349" s="22" t="str" cm="1">
        <f t="array" ref="H2349">INDEX(Lithologies!$A$2:$M$5657,MATCH(G2349,Lithologies!$A$2:$A$5657&amp;" "&amp;Lithologies!$B$2:$B$5657,0),7)</f>
        <v>CHECK</v>
      </c>
      <c r="I2349" s="23" t="str" cm="1">
        <f t="array" ref="I2349">INDEX(Lithologies!$A$2:$M$5657,MATCH(G2349,Lithologies!$A$2:$A$5657&amp;" "&amp;Lithologies!$B$2:$B$5657,0),8)</f>
        <v>Unknown or No Record</v>
      </c>
      <c r="J2349" s="27" t="str" cm="1">
        <f t="array" ref="J2349">INDEX(Lithologies!$A$2:$M$5657,MATCH(G2349,Lithologies!$A$2:$A$5657&amp;" "&amp;Lithologies!$B$2:$B$5657,0),9)</f>
        <v>Bedrock</v>
      </c>
      <c r="K2349" s="1"/>
    </row>
    <row r="2350" spans="7:11" x14ac:dyDescent="0.25">
      <c r="G2350" t="str">
        <v>Unidentified Consolidated Fm Cemented</v>
      </c>
      <c r="H2350" s="22" t="str" cm="1">
        <f t="array" ref="H2350">INDEX(Lithologies!$A$2:$M$5657,MATCH(G2350,Lithologies!$A$2:$A$5657&amp;" "&amp;Lithologies!$B$2:$B$5657,0),7)</f>
        <v>CHECK</v>
      </c>
      <c r="I2350" s="23" t="str" cm="1">
        <f t="array" ref="I2350">INDEX(Lithologies!$A$2:$M$5657,MATCH(G2350,Lithologies!$A$2:$A$5657&amp;" "&amp;Lithologies!$B$2:$B$5657,0),8)</f>
        <v>Unknown or No Record</v>
      </c>
      <c r="J2350" s="27" t="str" cm="1">
        <f t="array" ref="J2350">INDEX(Lithologies!$A$2:$M$5657,MATCH(G2350,Lithologies!$A$2:$A$5657&amp;" "&amp;Lithologies!$B$2:$B$5657,0),9)</f>
        <v>Bedrock</v>
      </c>
      <c r="K2350" s="1"/>
    </row>
    <row r="2351" spans="7:11" x14ac:dyDescent="0.25">
      <c r="G2351" t="str">
        <v>Unidentified Consolidated Fm Clayey</v>
      </c>
      <c r="H2351" s="22" t="str" cm="1">
        <f t="array" ref="H2351">INDEX(Lithologies!$A$2:$M$5657,MATCH(G2351,Lithologies!$A$2:$A$5657&amp;" "&amp;Lithologies!$B$2:$B$5657,0),7)</f>
        <v>CHECK</v>
      </c>
      <c r="I2351" s="23" t="str" cm="1">
        <f t="array" ref="I2351">INDEX(Lithologies!$A$2:$M$5657,MATCH(G2351,Lithologies!$A$2:$A$5657&amp;" "&amp;Lithologies!$B$2:$B$5657,0),8)</f>
        <v>Unknown or No Record</v>
      </c>
      <c r="J2351" s="27" t="str" cm="1">
        <f t="array" ref="J2351">INDEX(Lithologies!$A$2:$M$5657,MATCH(G2351,Lithologies!$A$2:$A$5657&amp;" "&amp;Lithologies!$B$2:$B$5657,0),9)</f>
        <v>Bedrock</v>
      </c>
      <c r="K2351" s="1"/>
    </row>
    <row r="2352" spans="7:11" x14ac:dyDescent="0.25">
      <c r="G2352" t="str">
        <v>Unidentified Consolidated Fm Coarse</v>
      </c>
      <c r="H2352" s="22" t="str" cm="1">
        <f t="array" ref="H2352">INDEX(Lithologies!$A$2:$M$5657,MATCH(G2352,Lithologies!$A$2:$A$5657&amp;" "&amp;Lithologies!$B$2:$B$5657,0),7)</f>
        <v>CHECK</v>
      </c>
      <c r="I2352" s="23" t="str" cm="1">
        <f t="array" ref="I2352">INDEX(Lithologies!$A$2:$M$5657,MATCH(G2352,Lithologies!$A$2:$A$5657&amp;" "&amp;Lithologies!$B$2:$B$5657,0),8)</f>
        <v>Unknown or No Record</v>
      </c>
      <c r="J2352" s="27" t="str" cm="1">
        <f t="array" ref="J2352">INDEX(Lithologies!$A$2:$M$5657,MATCH(G2352,Lithologies!$A$2:$A$5657&amp;" "&amp;Lithologies!$B$2:$B$5657,0),9)</f>
        <v>Bedrock</v>
      </c>
      <c r="K2352" s="1"/>
    </row>
    <row r="2353" spans="7:11" x14ac:dyDescent="0.25">
      <c r="G2353" t="str">
        <v>Unidentified Consolidated Fm Dense</v>
      </c>
      <c r="H2353" s="22" t="str" cm="1">
        <f t="array" ref="H2353">INDEX(Lithologies!$A$2:$M$5657,MATCH(G2353,Lithologies!$A$2:$A$5657&amp;" "&amp;Lithologies!$B$2:$B$5657,0),7)</f>
        <v>CHECK</v>
      </c>
      <c r="I2353" s="23" t="str" cm="1">
        <f t="array" ref="I2353">INDEX(Lithologies!$A$2:$M$5657,MATCH(G2353,Lithologies!$A$2:$A$5657&amp;" "&amp;Lithologies!$B$2:$B$5657,0),8)</f>
        <v>Unknown or No Record</v>
      </c>
      <c r="J2353" s="27" t="str" cm="1">
        <f t="array" ref="J2353">INDEX(Lithologies!$A$2:$M$5657,MATCH(G2353,Lithologies!$A$2:$A$5657&amp;" "&amp;Lithologies!$B$2:$B$5657,0),9)</f>
        <v>Bedrock</v>
      </c>
      <c r="K2353" s="1"/>
    </row>
    <row r="2354" spans="7:11" x14ac:dyDescent="0.25">
      <c r="G2354" t="str">
        <v>Unidentified Consolidated Fm Dolomitic</v>
      </c>
      <c r="H2354" s="22" t="str" cm="1">
        <f t="array" ref="H2354">INDEX(Lithologies!$A$2:$M$5657,MATCH(G2354,Lithologies!$A$2:$A$5657&amp;" "&amp;Lithologies!$B$2:$B$5657,0),7)</f>
        <v>CHECK</v>
      </c>
      <c r="I2354" s="23" t="str" cm="1">
        <f t="array" ref="I2354">INDEX(Lithologies!$A$2:$M$5657,MATCH(G2354,Lithologies!$A$2:$A$5657&amp;" "&amp;Lithologies!$B$2:$B$5657,0),8)</f>
        <v>Unknown or No Record</v>
      </c>
      <c r="J2354" s="27" t="str" cm="1">
        <f t="array" ref="J2354">INDEX(Lithologies!$A$2:$M$5657,MATCH(G2354,Lithologies!$A$2:$A$5657&amp;" "&amp;Lithologies!$B$2:$B$5657,0),9)</f>
        <v>Bedrock</v>
      </c>
      <c r="K2354" s="1"/>
    </row>
    <row r="2355" spans="7:11" x14ac:dyDescent="0.25">
      <c r="G2355" t="str">
        <v>Unidentified Consolidated Fm Dry</v>
      </c>
      <c r="H2355" s="22" t="str" cm="1">
        <f t="array" ref="H2355">INDEX(Lithologies!$A$2:$M$5657,MATCH(G2355,Lithologies!$A$2:$A$5657&amp;" "&amp;Lithologies!$B$2:$B$5657,0),7)</f>
        <v>CHECK</v>
      </c>
      <c r="I2355" s="23" t="str" cm="1">
        <f t="array" ref="I2355">INDEX(Lithologies!$A$2:$M$5657,MATCH(G2355,Lithologies!$A$2:$A$5657&amp;" "&amp;Lithologies!$B$2:$B$5657,0),8)</f>
        <v>Unknown or No Record</v>
      </c>
      <c r="J2355" s="27" t="str" cm="1">
        <f t="array" ref="J2355">INDEX(Lithologies!$A$2:$M$5657,MATCH(G2355,Lithologies!$A$2:$A$5657&amp;" "&amp;Lithologies!$B$2:$B$5657,0),9)</f>
        <v>Bedrock</v>
      </c>
      <c r="K2355" s="1"/>
    </row>
    <row r="2356" spans="7:11" x14ac:dyDescent="0.25">
      <c r="G2356" t="str">
        <v>Unidentified Consolidated Fm Fine</v>
      </c>
      <c r="H2356" s="22" t="str" cm="1">
        <f t="array" ref="H2356">INDEX(Lithologies!$A$2:$M$5657,MATCH(G2356,Lithologies!$A$2:$A$5657&amp;" "&amp;Lithologies!$B$2:$B$5657,0),7)</f>
        <v>CHECK</v>
      </c>
      <c r="I2356" s="23" t="str" cm="1">
        <f t="array" ref="I2356">INDEX(Lithologies!$A$2:$M$5657,MATCH(G2356,Lithologies!$A$2:$A$5657&amp;" "&amp;Lithologies!$B$2:$B$5657,0),8)</f>
        <v>Unknown or No Record</v>
      </c>
      <c r="J2356" s="27" t="str" cm="1">
        <f t="array" ref="J2356">INDEX(Lithologies!$A$2:$M$5657,MATCH(G2356,Lithologies!$A$2:$A$5657&amp;" "&amp;Lithologies!$B$2:$B$5657,0),9)</f>
        <v>Bedrock</v>
      </c>
      <c r="K2356" s="1"/>
    </row>
    <row r="2357" spans="7:11" x14ac:dyDescent="0.25">
      <c r="G2357" t="str">
        <v>Unidentified Consolidated Fm Fine To Coarse</v>
      </c>
      <c r="H2357" s="22" t="str" cm="1">
        <f t="array" ref="H2357">INDEX(Lithologies!$A$2:$M$5657,MATCH(G2357,Lithologies!$A$2:$A$5657&amp;" "&amp;Lithologies!$B$2:$B$5657,0),7)</f>
        <v>CHECK</v>
      </c>
      <c r="I2357" s="23" t="str" cm="1">
        <f t="array" ref="I2357">INDEX(Lithologies!$A$2:$M$5657,MATCH(G2357,Lithologies!$A$2:$A$5657&amp;" "&amp;Lithologies!$B$2:$B$5657,0),8)</f>
        <v>Unknown or No Record</v>
      </c>
      <c r="J2357" s="27" t="str" cm="1">
        <f t="array" ref="J2357">INDEX(Lithologies!$A$2:$M$5657,MATCH(G2357,Lithologies!$A$2:$A$5657&amp;" "&amp;Lithologies!$B$2:$B$5657,0),9)</f>
        <v>Bedrock</v>
      </c>
      <c r="K2357" s="1"/>
    </row>
    <row r="2358" spans="7:11" x14ac:dyDescent="0.25">
      <c r="G2358" t="str">
        <v>Unidentified Consolidated Fm Fine To Medium</v>
      </c>
      <c r="H2358" s="22" t="str" cm="1">
        <f t="array" ref="H2358">INDEX(Lithologies!$A$2:$M$5657,MATCH(G2358,Lithologies!$A$2:$A$5657&amp;" "&amp;Lithologies!$B$2:$B$5657,0),7)</f>
        <v>CHECK</v>
      </c>
      <c r="I2358" s="23" t="str" cm="1">
        <f t="array" ref="I2358">INDEX(Lithologies!$A$2:$M$5657,MATCH(G2358,Lithologies!$A$2:$A$5657&amp;" "&amp;Lithologies!$B$2:$B$5657,0),8)</f>
        <v>Unknown or No Record</v>
      </c>
      <c r="J2358" s="27" t="str" cm="1">
        <f t="array" ref="J2358">INDEX(Lithologies!$A$2:$M$5657,MATCH(G2358,Lithologies!$A$2:$A$5657&amp;" "&amp;Lithologies!$B$2:$B$5657,0),9)</f>
        <v>Bedrock</v>
      </c>
      <c r="K2358" s="1"/>
    </row>
    <row r="2359" spans="7:11" x14ac:dyDescent="0.25">
      <c r="G2359" t="str">
        <v>Unidentified Consolidated Fm Firm</v>
      </c>
      <c r="H2359" s="22" t="str" cm="1">
        <f t="array" ref="H2359">INDEX(Lithologies!$A$2:$M$5657,MATCH(G2359,Lithologies!$A$2:$A$5657&amp;" "&amp;Lithologies!$B$2:$B$5657,0),7)</f>
        <v>CHECK</v>
      </c>
      <c r="I2359" s="23" t="str" cm="1">
        <f t="array" ref="I2359">INDEX(Lithologies!$A$2:$M$5657,MATCH(G2359,Lithologies!$A$2:$A$5657&amp;" "&amp;Lithologies!$B$2:$B$5657,0),8)</f>
        <v>Unknown or No Record</v>
      </c>
      <c r="J2359" s="27" t="str" cm="1">
        <f t="array" ref="J2359">INDEX(Lithologies!$A$2:$M$5657,MATCH(G2359,Lithologies!$A$2:$A$5657&amp;" "&amp;Lithologies!$B$2:$B$5657,0),9)</f>
        <v>Bedrock</v>
      </c>
      <c r="K2359" s="1"/>
    </row>
    <row r="2360" spans="7:11" x14ac:dyDescent="0.25">
      <c r="G2360" t="str">
        <v>Unidentified Consolidated Fm Fractured</v>
      </c>
      <c r="H2360" s="22" t="str" cm="1">
        <f t="array" ref="H2360">INDEX(Lithologies!$A$2:$M$5657,MATCH(G2360,Lithologies!$A$2:$A$5657&amp;" "&amp;Lithologies!$B$2:$B$5657,0),7)</f>
        <v>CHECK</v>
      </c>
      <c r="I2360" s="23" t="str" cm="1">
        <f t="array" ref="I2360">INDEX(Lithologies!$A$2:$M$5657,MATCH(G2360,Lithologies!$A$2:$A$5657&amp;" "&amp;Lithologies!$B$2:$B$5657,0),8)</f>
        <v>Unknown or No Record</v>
      </c>
      <c r="J2360" s="27" t="str" cm="1">
        <f t="array" ref="J2360">INDEX(Lithologies!$A$2:$M$5657,MATCH(G2360,Lithologies!$A$2:$A$5657&amp;" "&amp;Lithologies!$B$2:$B$5657,0),9)</f>
        <v>Bedrock</v>
      </c>
      <c r="K2360" s="1"/>
    </row>
    <row r="2361" spans="7:11" x14ac:dyDescent="0.25">
      <c r="G2361" t="str">
        <v>Unidentified Consolidated Fm Gravely</v>
      </c>
      <c r="H2361" s="22" t="str" cm="1">
        <f t="array" ref="H2361">INDEX(Lithologies!$A$2:$M$5657,MATCH(G2361,Lithologies!$A$2:$A$5657&amp;" "&amp;Lithologies!$B$2:$B$5657,0),7)</f>
        <v>CHECK</v>
      </c>
      <c r="I2361" s="23" t="str" cm="1">
        <f t="array" ref="I2361">INDEX(Lithologies!$A$2:$M$5657,MATCH(G2361,Lithologies!$A$2:$A$5657&amp;" "&amp;Lithologies!$B$2:$B$5657,0),8)</f>
        <v>Unknown or No Record</v>
      </c>
      <c r="J2361" s="27" t="str" cm="1">
        <f t="array" ref="J2361">INDEX(Lithologies!$A$2:$M$5657,MATCH(G2361,Lithologies!$A$2:$A$5657&amp;" "&amp;Lithologies!$B$2:$B$5657,0),9)</f>
        <v>Bedrock</v>
      </c>
      <c r="K2361" s="1"/>
    </row>
    <row r="2362" spans="7:11" x14ac:dyDescent="0.25">
      <c r="G2362" t="str">
        <v>Unidentified Consolidated Fm Gummy</v>
      </c>
      <c r="H2362" s="22" t="str" cm="1">
        <f t="array" ref="H2362">INDEX(Lithologies!$A$2:$M$5657,MATCH(G2362,Lithologies!$A$2:$A$5657&amp;" "&amp;Lithologies!$B$2:$B$5657,0),7)</f>
        <v>CHECK</v>
      </c>
      <c r="I2362" s="23" t="str" cm="1">
        <f t="array" ref="I2362">INDEX(Lithologies!$A$2:$M$5657,MATCH(G2362,Lithologies!$A$2:$A$5657&amp;" "&amp;Lithologies!$B$2:$B$5657,0),8)</f>
        <v>Unknown or No Record</v>
      </c>
      <c r="J2362" s="27" t="str" cm="1">
        <f t="array" ref="J2362">INDEX(Lithologies!$A$2:$M$5657,MATCH(G2362,Lithologies!$A$2:$A$5657&amp;" "&amp;Lithologies!$B$2:$B$5657,0),9)</f>
        <v>Bedrock</v>
      </c>
      <c r="K2362" s="1"/>
    </row>
    <row r="2363" spans="7:11" x14ac:dyDescent="0.25">
      <c r="G2363" t="str">
        <v>Unidentified Consolidated Fm Hard</v>
      </c>
      <c r="H2363" s="22" t="str" cm="1">
        <f t="array" ref="H2363">INDEX(Lithologies!$A$2:$M$5657,MATCH(G2363,Lithologies!$A$2:$A$5657&amp;" "&amp;Lithologies!$B$2:$B$5657,0),7)</f>
        <v>CHECK</v>
      </c>
      <c r="I2363" s="23" t="str" cm="1">
        <f t="array" ref="I2363">INDEX(Lithologies!$A$2:$M$5657,MATCH(G2363,Lithologies!$A$2:$A$5657&amp;" "&amp;Lithologies!$B$2:$B$5657,0),8)</f>
        <v>Unknown or No Record</v>
      </c>
      <c r="J2363" s="27" t="str" cm="1">
        <f t="array" ref="J2363">INDEX(Lithologies!$A$2:$M$5657,MATCH(G2363,Lithologies!$A$2:$A$5657&amp;" "&amp;Lithologies!$B$2:$B$5657,0),9)</f>
        <v>Bedrock</v>
      </c>
      <c r="K2363" s="1"/>
    </row>
    <row r="2364" spans="7:11" x14ac:dyDescent="0.25">
      <c r="G2364" t="str">
        <v>Unidentified Consolidated Fm Heaving/Quick</v>
      </c>
      <c r="H2364" s="22" t="str" cm="1">
        <f t="array" ref="H2364">INDEX(Lithologies!$A$2:$M$5657,MATCH(G2364,Lithologies!$A$2:$A$5657&amp;" "&amp;Lithologies!$B$2:$B$5657,0),7)</f>
        <v>CHECK</v>
      </c>
      <c r="I2364" s="23" t="str" cm="1">
        <f t="array" ref="I2364">INDEX(Lithologies!$A$2:$M$5657,MATCH(G2364,Lithologies!$A$2:$A$5657&amp;" "&amp;Lithologies!$B$2:$B$5657,0),8)</f>
        <v>Unknown or No Record</v>
      </c>
      <c r="J2364" s="27" t="str" cm="1">
        <f t="array" ref="J2364">INDEX(Lithologies!$A$2:$M$5657,MATCH(G2364,Lithologies!$A$2:$A$5657&amp;" "&amp;Lithologies!$B$2:$B$5657,0),9)</f>
        <v>Bedrock</v>
      </c>
      <c r="K2364" s="1"/>
    </row>
    <row r="2365" spans="7:11" x14ac:dyDescent="0.25">
      <c r="G2365" t="str">
        <v>Unidentified Consolidated Fm Layered</v>
      </c>
      <c r="H2365" s="22" t="str" cm="1">
        <f t="array" ref="H2365">INDEX(Lithologies!$A$2:$M$5657,MATCH(G2365,Lithologies!$A$2:$A$5657&amp;" "&amp;Lithologies!$B$2:$B$5657,0),7)</f>
        <v>CHECK</v>
      </c>
      <c r="I2365" s="23" t="str" cm="1">
        <f t="array" ref="I2365">INDEX(Lithologies!$A$2:$M$5657,MATCH(G2365,Lithologies!$A$2:$A$5657&amp;" "&amp;Lithologies!$B$2:$B$5657,0),8)</f>
        <v>Unknown or No Record</v>
      </c>
      <c r="J2365" s="27" t="str" cm="1">
        <f t="array" ref="J2365">INDEX(Lithologies!$A$2:$M$5657,MATCH(G2365,Lithologies!$A$2:$A$5657&amp;" "&amp;Lithologies!$B$2:$B$5657,0),9)</f>
        <v>Bedrock</v>
      </c>
      <c r="K2365" s="1"/>
    </row>
    <row r="2366" spans="7:11" x14ac:dyDescent="0.25">
      <c r="G2366" t="str">
        <v>Unidentified Consolidated Fm Medium</v>
      </c>
      <c r="H2366" s="22" t="str" cm="1">
        <f t="array" ref="H2366">INDEX(Lithologies!$A$2:$M$5657,MATCH(G2366,Lithologies!$A$2:$A$5657&amp;" "&amp;Lithologies!$B$2:$B$5657,0),7)</f>
        <v>CHECK</v>
      </c>
      <c r="I2366" s="23" t="str" cm="1">
        <f t="array" ref="I2366">INDEX(Lithologies!$A$2:$M$5657,MATCH(G2366,Lithologies!$A$2:$A$5657&amp;" "&amp;Lithologies!$B$2:$B$5657,0),8)</f>
        <v>Unknown or No Record</v>
      </c>
      <c r="J2366" s="27" t="str" cm="1">
        <f t="array" ref="J2366">INDEX(Lithologies!$A$2:$M$5657,MATCH(G2366,Lithologies!$A$2:$A$5657&amp;" "&amp;Lithologies!$B$2:$B$5657,0),9)</f>
        <v>Bedrock</v>
      </c>
      <c r="K2366" s="1"/>
    </row>
    <row r="2367" spans="7:11" x14ac:dyDescent="0.25">
      <c r="G2367" t="str">
        <v>Unidentified Consolidated Fm Medium To Coarse</v>
      </c>
      <c r="H2367" s="22" t="str" cm="1">
        <f t="array" ref="H2367">INDEX(Lithologies!$A$2:$M$5657,MATCH(G2367,Lithologies!$A$2:$A$5657&amp;" "&amp;Lithologies!$B$2:$B$5657,0),7)</f>
        <v>CHECK</v>
      </c>
      <c r="I2367" s="23" t="str" cm="1">
        <f t="array" ref="I2367">INDEX(Lithologies!$A$2:$M$5657,MATCH(G2367,Lithologies!$A$2:$A$5657&amp;" "&amp;Lithologies!$B$2:$B$5657,0),8)</f>
        <v>Unknown or No Record</v>
      </c>
      <c r="J2367" s="27" t="str" cm="1">
        <f t="array" ref="J2367">INDEX(Lithologies!$A$2:$M$5657,MATCH(G2367,Lithologies!$A$2:$A$5657&amp;" "&amp;Lithologies!$B$2:$B$5657,0),9)</f>
        <v>Bedrock</v>
      </c>
      <c r="K2367" s="1"/>
    </row>
    <row r="2368" spans="7:11" x14ac:dyDescent="0.25">
      <c r="G2368" t="str">
        <v>Unidentified Consolidated Fm Organic</v>
      </c>
      <c r="H2368" s="22" t="str" cm="1">
        <f t="array" ref="H2368">INDEX(Lithologies!$A$2:$M$5657,MATCH(G2368,Lithologies!$A$2:$A$5657&amp;" "&amp;Lithologies!$B$2:$B$5657,0),7)</f>
        <v>CHECK</v>
      </c>
      <c r="I2368" s="23" t="str" cm="1">
        <f t="array" ref="I2368">INDEX(Lithologies!$A$2:$M$5657,MATCH(G2368,Lithologies!$A$2:$A$5657&amp;" "&amp;Lithologies!$B$2:$B$5657,0),8)</f>
        <v>Unknown or No Record</v>
      </c>
      <c r="J2368" s="27" t="str" cm="1">
        <f t="array" ref="J2368">INDEX(Lithologies!$A$2:$M$5657,MATCH(G2368,Lithologies!$A$2:$A$5657&amp;" "&amp;Lithologies!$B$2:$B$5657,0),9)</f>
        <v>Bedrock</v>
      </c>
      <c r="K2368" s="1"/>
    </row>
    <row r="2369" spans="7:11" x14ac:dyDescent="0.25">
      <c r="G2369" t="str">
        <v>Unidentified Consolidated Fm Porous</v>
      </c>
      <c r="H2369" s="22" t="str" cm="1">
        <f t="array" ref="H2369">INDEX(Lithologies!$A$2:$M$5657,MATCH(G2369,Lithologies!$A$2:$A$5657&amp;" "&amp;Lithologies!$B$2:$B$5657,0),7)</f>
        <v>CHECK</v>
      </c>
      <c r="I2369" s="23" t="str" cm="1">
        <f t="array" ref="I2369">INDEX(Lithologies!$A$2:$M$5657,MATCH(G2369,Lithologies!$A$2:$A$5657&amp;" "&amp;Lithologies!$B$2:$B$5657,0),8)</f>
        <v>Unknown or No Record</v>
      </c>
      <c r="J2369" s="27" t="str" cm="1">
        <f t="array" ref="J2369">INDEX(Lithologies!$A$2:$M$5657,MATCH(G2369,Lithologies!$A$2:$A$5657&amp;" "&amp;Lithologies!$B$2:$B$5657,0),9)</f>
        <v>Bedrock</v>
      </c>
      <c r="K2369" s="1"/>
    </row>
    <row r="2370" spans="7:11" x14ac:dyDescent="0.25">
      <c r="G2370" t="str">
        <v>Unidentified Consolidated Fm Sandy</v>
      </c>
      <c r="H2370" s="22" t="str" cm="1">
        <f t="array" ref="H2370">INDEX(Lithologies!$A$2:$M$5657,MATCH(G2370,Lithologies!$A$2:$A$5657&amp;" "&amp;Lithologies!$B$2:$B$5657,0),7)</f>
        <v>CHECK</v>
      </c>
      <c r="I2370" s="23" t="str" cm="1">
        <f t="array" ref="I2370">INDEX(Lithologies!$A$2:$M$5657,MATCH(G2370,Lithologies!$A$2:$A$5657&amp;" "&amp;Lithologies!$B$2:$B$5657,0),8)</f>
        <v>Unknown or No Record</v>
      </c>
      <c r="J2370" s="27" t="str" cm="1">
        <f t="array" ref="J2370">INDEX(Lithologies!$A$2:$M$5657,MATCH(G2370,Lithologies!$A$2:$A$5657&amp;" "&amp;Lithologies!$B$2:$B$5657,0),9)</f>
        <v>Bedrock</v>
      </c>
      <c r="K2370" s="1"/>
    </row>
    <row r="2371" spans="7:11" x14ac:dyDescent="0.25">
      <c r="G2371" t="str">
        <v>Unidentified Consolidated Fm Silty</v>
      </c>
      <c r="H2371" s="22" t="str" cm="1">
        <f t="array" ref="H2371">INDEX(Lithologies!$A$2:$M$5657,MATCH(G2371,Lithologies!$A$2:$A$5657&amp;" "&amp;Lithologies!$B$2:$B$5657,0),7)</f>
        <v>CHECK</v>
      </c>
      <c r="I2371" s="23" t="str" cm="1">
        <f t="array" ref="I2371">INDEX(Lithologies!$A$2:$M$5657,MATCH(G2371,Lithologies!$A$2:$A$5657&amp;" "&amp;Lithologies!$B$2:$B$5657,0),8)</f>
        <v>Unknown or No Record</v>
      </c>
      <c r="J2371" s="27" t="str" cm="1">
        <f t="array" ref="J2371">INDEX(Lithologies!$A$2:$M$5657,MATCH(G2371,Lithologies!$A$2:$A$5657&amp;" "&amp;Lithologies!$B$2:$B$5657,0),9)</f>
        <v>Bedrock</v>
      </c>
      <c r="K2371" s="1"/>
    </row>
    <row r="2372" spans="7:11" x14ac:dyDescent="0.25">
      <c r="G2372" t="str">
        <v>Unidentified Consolidated Fm Soft</v>
      </c>
      <c r="H2372" s="22" t="str" cm="1">
        <f t="array" ref="H2372">INDEX(Lithologies!$A$2:$M$5657,MATCH(G2372,Lithologies!$A$2:$A$5657&amp;" "&amp;Lithologies!$B$2:$B$5657,0),7)</f>
        <v>CHECK</v>
      </c>
      <c r="I2372" s="23" t="str" cm="1">
        <f t="array" ref="I2372">INDEX(Lithologies!$A$2:$M$5657,MATCH(G2372,Lithologies!$A$2:$A$5657&amp;" "&amp;Lithologies!$B$2:$B$5657,0),8)</f>
        <v>Unknown or No Record</v>
      </c>
      <c r="J2372" s="27" t="str" cm="1">
        <f t="array" ref="J2372">INDEX(Lithologies!$A$2:$M$5657,MATCH(G2372,Lithologies!$A$2:$A$5657&amp;" "&amp;Lithologies!$B$2:$B$5657,0),9)</f>
        <v>Bedrock</v>
      </c>
      <c r="K2372" s="1"/>
    </row>
    <row r="2373" spans="7:11" x14ac:dyDescent="0.25">
      <c r="G2373" t="str">
        <v>Unidentified Consolidated Fm Sticky</v>
      </c>
      <c r="H2373" s="22" t="str" cm="1">
        <f t="array" ref="H2373">INDEX(Lithologies!$A$2:$M$5657,MATCH(G2373,Lithologies!$A$2:$A$5657&amp;" "&amp;Lithologies!$B$2:$B$5657,0),7)</f>
        <v>CHECK</v>
      </c>
      <c r="I2373" s="23" t="str" cm="1">
        <f t="array" ref="I2373">INDEX(Lithologies!$A$2:$M$5657,MATCH(G2373,Lithologies!$A$2:$A$5657&amp;" "&amp;Lithologies!$B$2:$B$5657,0),8)</f>
        <v>Unknown or No Record</v>
      </c>
      <c r="J2373" s="27" t="str" cm="1">
        <f t="array" ref="J2373">INDEX(Lithologies!$A$2:$M$5657,MATCH(G2373,Lithologies!$A$2:$A$5657&amp;" "&amp;Lithologies!$B$2:$B$5657,0),9)</f>
        <v>Bedrock</v>
      </c>
      <c r="K2373" s="1"/>
    </row>
    <row r="2374" spans="7:11" x14ac:dyDescent="0.25">
      <c r="G2374" t="str">
        <v>Unidentified Consolidated Fm Stoney</v>
      </c>
      <c r="H2374" s="22" t="str" cm="1">
        <f t="array" ref="H2374">INDEX(Lithologies!$A$2:$M$5657,MATCH(G2374,Lithologies!$A$2:$A$5657&amp;" "&amp;Lithologies!$B$2:$B$5657,0),7)</f>
        <v>CHECK</v>
      </c>
      <c r="I2374" s="23" t="str" cm="1">
        <f t="array" ref="I2374">INDEX(Lithologies!$A$2:$M$5657,MATCH(G2374,Lithologies!$A$2:$A$5657&amp;" "&amp;Lithologies!$B$2:$B$5657,0),8)</f>
        <v>Unknown or No Record</v>
      </c>
      <c r="J2374" s="27" t="str" cm="1">
        <f t="array" ref="J2374">INDEX(Lithologies!$A$2:$M$5657,MATCH(G2374,Lithologies!$A$2:$A$5657&amp;" "&amp;Lithologies!$B$2:$B$5657,0),9)</f>
        <v>Bedrock</v>
      </c>
      <c r="K2374" s="1"/>
    </row>
    <row r="2375" spans="7:11" x14ac:dyDescent="0.25">
      <c r="G2375" t="str">
        <v>Unidentified Consolidated Fm Strips</v>
      </c>
      <c r="H2375" s="22" t="str" cm="1">
        <f t="array" ref="H2375">INDEX(Lithologies!$A$2:$M$5657,MATCH(G2375,Lithologies!$A$2:$A$5657&amp;" "&amp;Lithologies!$B$2:$B$5657,0),7)</f>
        <v>CHECK</v>
      </c>
      <c r="I2375" s="23" t="str" cm="1">
        <f t="array" ref="I2375">INDEX(Lithologies!$A$2:$M$5657,MATCH(G2375,Lithologies!$A$2:$A$5657&amp;" "&amp;Lithologies!$B$2:$B$5657,0),8)</f>
        <v>Unknown or No Record</v>
      </c>
      <c r="J2375" s="27" t="str" cm="1">
        <f t="array" ref="J2375">INDEX(Lithologies!$A$2:$M$5657,MATCH(G2375,Lithologies!$A$2:$A$5657&amp;" "&amp;Lithologies!$B$2:$B$5657,0),9)</f>
        <v>Bedrock</v>
      </c>
      <c r="K2375" s="1"/>
    </row>
    <row r="2376" spans="7:11" x14ac:dyDescent="0.25">
      <c r="G2376" t="str">
        <v>Unidentified Consolidated Fm Very Hard</v>
      </c>
      <c r="H2376" s="22" t="str" cm="1">
        <f t="array" ref="H2376">INDEX(Lithologies!$A$2:$M$5657,MATCH(G2376,Lithologies!$A$2:$A$5657&amp;" "&amp;Lithologies!$B$2:$B$5657,0),7)</f>
        <v>CHECK</v>
      </c>
      <c r="I2376" s="23" t="str" cm="1">
        <f t="array" ref="I2376">INDEX(Lithologies!$A$2:$M$5657,MATCH(G2376,Lithologies!$A$2:$A$5657&amp;" "&amp;Lithologies!$B$2:$B$5657,0),8)</f>
        <v>Unknown or No Record</v>
      </c>
      <c r="J2376" s="27" t="str" cm="1">
        <f t="array" ref="J2376">INDEX(Lithologies!$A$2:$M$5657,MATCH(G2376,Lithologies!$A$2:$A$5657&amp;" "&amp;Lithologies!$B$2:$B$5657,0),9)</f>
        <v>Bedrock</v>
      </c>
      <c r="K2376" s="1"/>
    </row>
    <row r="2377" spans="7:11" x14ac:dyDescent="0.25">
      <c r="G2377" t="str">
        <v>Unidentified Consolidated Fm W/Boulders</v>
      </c>
      <c r="H2377" s="22" t="str" cm="1">
        <f t="array" ref="H2377">INDEX(Lithologies!$A$2:$M$5657,MATCH(G2377,Lithologies!$A$2:$A$5657&amp;" "&amp;Lithologies!$B$2:$B$5657,0),7)</f>
        <v>CHECK</v>
      </c>
      <c r="I2377" s="23" t="str" cm="1">
        <f t="array" ref="I2377">INDEX(Lithologies!$A$2:$M$5657,MATCH(G2377,Lithologies!$A$2:$A$5657&amp;" "&amp;Lithologies!$B$2:$B$5657,0),8)</f>
        <v>Unknown or No Record</v>
      </c>
      <c r="J2377" s="27" t="str" cm="1">
        <f t="array" ref="J2377">INDEX(Lithologies!$A$2:$M$5657,MATCH(G2377,Lithologies!$A$2:$A$5657&amp;" "&amp;Lithologies!$B$2:$B$5657,0),9)</f>
        <v>Bedrock</v>
      </c>
      <c r="K2377" s="1"/>
    </row>
    <row r="2378" spans="7:11" x14ac:dyDescent="0.25">
      <c r="G2378" t="str">
        <v>Unidentified Consolidated Fm W/Clay</v>
      </c>
      <c r="H2378" s="22" t="str" cm="1">
        <f t="array" ref="H2378">INDEX(Lithologies!$A$2:$M$5657,MATCH(G2378,Lithologies!$A$2:$A$5657&amp;" "&amp;Lithologies!$B$2:$B$5657,0),7)</f>
        <v>CHECK</v>
      </c>
      <c r="I2378" s="23" t="str" cm="1">
        <f t="array" ref="I2378">INDEX(Lithologies!$A$2:$M$5657,MATCH(G2378,Lithologies!$A$2:$A$5657&amp;" "&amp;Lithologies!$B$2:$B$5657,0),8)</f>
        <v>Unknown or No Record</v>
      </c>
      <c r="J2378" s="27" t="str" cm="1">
        <f t="array" ref="J2378">INDEX(Lithologies!$A$2:$M$5657,MATCH(G2378,Lithologies!$A$2:$A$5657&amp;" "&amp;Lithologies!$B$2:$B$5657,0),9)</f>
        <v>Bedrock</v>
      </c>
      <c r="K2378" s="1"/>
    </row>
    <row r="2379" spans="7:11" x14ac:dyDescent="0.25">
      <c r="G2379" t="str">
        <v>Unidentified Consolidated Fm W/Coal</v>
      </c>
      <c r="H2379" s="22" t="str" cm="1">
        <f t="array" ref="H2379">INDEX(Lithologies!$A$2:$M$5657,MATCH(G2379,Lithologies!$A$2:$A$5657&amp;" "&amp;Lithologies!$B$2:$B$5657,0),7)</f>
        <v>CHECK</v>
      </c>
      <c r="I2379" s="23" t="str" cm="1">
        <f t="array" ref="I2379">INDEX(Lithologies!$A$2:$M$5657,MATCH(G2379,Lithologies!$A$2:$A$5657&amp;" "&amp;Lithologies!$B$2:$B$5657,0),8)</f>
        <v>Unknown or No Record</v>
      </c>
      <c r="J2379" s="27" t="str" cm="1">
        <f t="array" ref="J2379">INDEX(Lithologies!$A$2:$M$5657,MATCH(G2379,Lithologies!$A$2:$A$5657&amp;" "&amp;Lithologies!$B$2:$B$5657,0),9)</f>
        <v>Bedrock</v>
      </c>
      <c r="K2379" s="1"/>
    </row>
    <row r="2380" spans="7:11" x14ac:dyDescent="0.25">
      <c r="G2380" t="str">
        <v>Unidentified Consolidated Fm W/Cobbles</v>
      </c>
      <c r="H2380" s="22" t="str" cm="1">
        <f t="array" ref="H2380">INDEX(Lithologies!$A$2:$M$5657,MATCH(G2380,Lithologies!$A$2:$A$5657&amp;" "&amp;Lithologies!$B$2:$B$5657,0),7)</f>
        <v>CHECK</v>
      </c>
      <c r="I2380" s="23" t="str" cm="1">
        <f t="array" ref="I2380">INDEX(Lithologies!$A$2:$M$5657,MATCH(G2380,Lithologies!$A$2:$A$5657&amp;" "&amp;Lithologies!$B$2:$B$5657,0),8)</f>
        <v>Unknown or No Record</v>
      </c>
      <c r="J2380" s="27" t="str" cm="1">
        <f t="array" ref="J2380">INDEX(Lithologies!$A$2:$M$5657,MATCH(G2380,Lithologies!$A$2:$A$5657&amp;" "&amp;Lithologies!$B$2:$B$5657,0),9)</f>
        <v>Bedrock</v>
      </c>
      <c r="K2380" s="1"/>
    </row>
    <row r="2381" spans="7:11" x14ac:dyDescent="0.25">
      <c r="G2381" t="str">
        <v>Unidentified Consolidated Fm W/Dolomite</v>
      </c>
      <c r="H2381" s="22" t="str" cm="1">
        <f t="array" ref="H2381">INDEX(Lithologies!$A$2:$M$5657,MATCH(G2381,Lithologies!$A$2:$A$5657&amp;" "&amp;Lithologies!$B$2:$B$5657,0),7)</f>
        <v>CHECK</v>
      </c>
      <c r="I2381" s="23" t="str" cm="1">
        <f t="array" ref="I2381">INDEX(Lithologies!$A$2:$M$5657,MATCH(G2381,Lithologies!$A$2:$A$5657&amp;" "&amp;Lithologies!$B$2:$B$5657,0),8)</f>
        <v>Unknown or No Record</v>
      </c>
      <c r="J2381" s="27" t="str" cm="1">
        <f t="array" ref="J2381">INDEX(Lithologies!$A$2:$M$5657,MATCH(G2381,Lithologies!$A$2:$A$5657&amp;" "&amp;Lithologies!$B$2:$B$5657,0),9)</f>
        <v>Bedrock</v>
      </c>
      <c r="K2381" s="1"/>
    </row>
    <row r="2382" spans="7:11" x14ac:dyDescent="0.25">
      <c r="G2382" t="str">
        <v>Unidentified Consolidated Fm W/Gravel</v>
      </c>
      <c r="H2382" s="22" t="str" cm="1">
        <f t="array" ref="H2382">INDEX(Lithologies!$A$2:$M$5657,MATCH(G2382,Lithologies!$A$2:$A$5657&amp;" "&amp;Lithologies!$B$2:$B$5657,0),7)</f>
        <v>CHECK</v>
      </c>
      <c r="I2382" s="23" t="str" cm="1">
        <f t="array" ref="I2382">INDEX(Lithologies!$A$2:$M$5657,MATCH(G2382,Lithologies!$A$2:$A$5657&amp;" "&amp;Lithologies!$B$2:$B$5657,0),8)</f>
        <v>Unknown or No Record</v>
      </c>
      <c r="J2382" s="27" t="str" cm="1">
        <f t="array" ref="J2382">INDEX(Lithologies!$A$2:$M$5657,MATCH(G2382,Lithologies!$A$2:$A$5657&amp;" "&amp;Lithologies!$B$2:$B$5657,0),9)</f>
        <v>Bedrock</v>
      </c>
      <c r="K2382" s="1"/>
    </row>
    <row r="2383" spans="7:11" x14ac:dyDescent="0.25">
      <c r="G2383" t="str">
        <v>Unidentified Consolidated Fm W/Gypsum</v>
      </c>
      <c r="H2383" s="22" t="str" cm="1">
        <f t="array" ref="H2383">INDEX(Lithologies!$A$2:$M$5657,MATCH(G2383,Lithologies!$A$2:$A$5657&amp;" "&amp;Lithologies!$B$2:$B$5657,0),7)</f>
        <v>CHECK</v>
      </c>
      <c r="I2383" s="23" t="str" cm="1">
        <f t="array" ref="I2383">INDEX(Lithologies!$A$2:$M$5657,MATCH(G2383,Lithologies!$A$2:$A$5657&amp;" "&amp;Lithologies!$B$2:$B$5657,0),8)</f>
        <v>Unknown or No Record</v>
      </c>
      <c r="J2383" s="27" t="str" cm="1">
        <f t="array" ref="J2383">INDEX(Lithologies!$A$2:$M$5657,MATCH(G2383,Lithologies!$A$2:$A$5657&amp;" "&amp;Lithologies!$B$2:$B$5657,0),9)</f>
        <v>Bedrock</v>
      </c>
      <c r="K2383" s="1"/>
    </row>
    <row r="2384" spans="7:11" x14ac:dyDescent="0.25">
      <c r="G2384" t="str">
        <v>Unidentified Consolidated Fm W/Limestone</v>
      </c>
      <c r="H2384" s="22" t="str" cm="1">
        <f t="array" ref="H2384">INDEX(Lithologies!$A$2:$M$5657,MATCH(G2384,Lithologies!$A$2:$A$5657&amp;" "&amp;Lithologies!$B$2:$B$5657,0),7)</f>
        <v>CHECK</v>
      </c>
      <c r="I2384" s="23" t="str" cm="1">
        <f t="array" ref="I2384">INDEX(Lithologies!$A$2:$M$5657,MATCH(G2384,Lithologies!$A$2:$A$5657&amp;" "&amp;Lithologies!$B$2:$B$5657,0),8)</f>
        <v>Unknown or No Record</v>
      </c>
      <c r="J2384" s="27" t="str" cm="1">
        <f t="array" ref="J2384">INDEX(Lithologies!$A$2:$M$5657,MATCH(G2384,Lithologies!$A$2:$A$5657&amp;" "&amp;Lithologies!$B$2:$B$5657,0),9)</f>
        <v>Bedrock</v>
      </c>
      <c r="K2384" s="1"/>
    </row>
    <row r="2385" spans="7:11" x14ac:dyDescent="0.25">
      <c r="G2385" t="str">
        <v>Unidentified Consolidated Fm W/Pyrite</v>
      </c>
      <c r="H2385" s="22" t="str" cm="1">
        <f t="array" ref="H2385">INDEX(Lithologies!$A$2:$M$5657,MATCH(G2385,Lithologies!$A$2:$A$5657&amp;" "&amp;Lithologies!$B$2:$B$5657,0),7)</f>
        <v>CHECK</v>
      </c>
      <c r="I2385" s="23" t="str" cm="1">
        <f t="array" ref="I2385">INDEX(Lithologies!$A$2:$M$5657,MATCH(G2385,Lithologies!$A$2:$A$5657&amp;" "&amp;Lithologies!$B$2:$B$5657,0),8)</f>
        <v>Unknown or No Record</v>
      </c>
      <c r="J2385" s="27" t="str" cm="1">
        <f t="array" ref="J2385">INDEX(Lithologies!$A$2:$M$5657,MATCH(G2385,Lithologies!$A$2:$A$5657&amp;" "&amp;Lithologies!$B$2:$B$5657,0),9)</f>
        <v>Bedrock</v>
      </c>
      <c r="K2385" s="1"/>
    </row>
    <row r="2386" spans="7:11" x14ac:dyDescent="0.25">
      <c r="G2386" t="str">
        <v>Unidentified Consolidated Fm W/Sandstone</v>
      </c>
      <c r="H2386" s="22" t="str" cm="1">
        <f t="array" ref="H2386">INDEX(Lithologies!$A$2:$M$5657,MATCH(G2386,Lithologies!$A$2:$A$5657&amp;" "&amp;Lithologies!$B$2:$B$5657,0),7)</f>
        <v>CHECK</v>
      </c>
      <c r="I2386" s="23" t="str" cm="1">
        <f t="array" ref="I2386">INDEX(Lithologies!$A$2:$M$5657,MATCH(G2386,Lithologies!$A$2:$A$5657&amp;" "&amp;Lithologies!$B$2:$B$5657,0),8)</f>
        <v>Unknown or No Record</v>
      </c>
      <c r="J2386" s="27" t="str" cm="1">
        <f t="array" ref="J2386">INDEX(Lithologies!$A$2:$M$5657,MATCH(G2386,Lithologies!$A$2:$A$5657&amp;" "&amp;Lithologies!$B$2:$B$5657,0),9)</f>
        <v>Bedrock</v>
      </c>
      <c r="K2386" s="1"/>
    </row>
    <row r="2387" spans="7:11" x14ac:dyDescent="0.25">
      <c r="G2387" t="str">
        <v>Unidentified Consolidated Fm W/Shale</v>
      </c>
      <c r="H2387" s="22" t="str" cm="1">
        <f t="array" ref="H2387">INDEX(Lithologies!$A$2:$M$5657,MATCH(G2387,Lithologies!$A$2:$A$5657&amp;" "&amp;Lithologies!$B$2:$B$5657,0),7)</f>
        <v>CHECK</v>
      </c>
      <c r="I2387" s="23" t="str" cm="1">
        <f t="array" ref="I2387">INDEX(Lithologies!$A$2:$M$5657,MATCH(G2387,Lithologies!$A$2:$A$5657&amp;" "&amp;Lithologies!$B$2:$B$5657,0),8)</f>
        <v>Unknown or No Record</v>
      </c>
      <c r="J2387" s="27" t="str" cm="1">
        <f t="array" ref="J2387">INDEX(Lithologies!$A$2:$M$5657,MATCH(G2387,Lithologies!$A$2:$A$5657&amp;" "&amp;Lithologies!$B$2:$B$5657,0),9)</f>
        <v>Bedrock</v>
      </c>
      <c r="K2387" s="1"/>
    </row>
    <row r="2388" spans="7:11" x14ac:dyDescent="0.25">
      <c r="G2388" t="str">
        <v>Unidentified Consolidated Fm W/Silt</v>
      </c>
      <c r="H2388" s="22" t="str" cm="1">
        <f t="array" ref="H2388">INDEX(Lithologies!$A$2:$M$5657,MATCH(G2388,Lithologies!$A$2:$A$5657&amp;" "&amp;Lithologies!$B$2:$B$5657,0),7)</f>
        <v>CHECK</v>
      </c>
      <c r="I2388" s="23" t="str" cm="1">
        <f t="array" ref="I2388">INDEX(Lithologies!$A$2:$M$5657,MATCH(G2388,Lithologies!$A$2:$A$5657&amp;" "&amp;Lithologies!$B$2:$B$5657,0),8)</f>
        <v>Unknown or No Record</v>
      </c>
      <c r="J2388" s="27" t="str" cm="1">
        <f t="array" ref="J2388">INDEX(Lithologies!$A$2:$M$5657,MATCH(G2388,Lithologies!$A$2:$A$5657&amp;" "&amp;Lithologies!$B$2:$B$5657,0),9)</f>
        <v>Bedrock</v>
      </c>
      <c r="K2388" s="1"/>
    </row>
    <row r="2389" spans="7:11" x14ac:dyDescent="0.25">
      <c r="G2389" t="str">
        <v>Unidentified Consolidated Fm W/Stones</v>
      </c>
      <c r="H2389" s="22" t="str" cm="1">
        <f t="array" ref="H2389">INDEX(Lithologies!$A$2:$M$5657,MATCH(G2389,Lithologies!$A$2:$A$5657&amp;" "&amp;Lithologies!$B$2:$B$5657,0),7)</f>
        <v>CHECK</v>
      </c>
      <c r="I2389" s="23" t="str" cm="1">
        <f t="array" ref="I2389">INDEX(Lithologies!$A$2:$M$5657,MATCH(G2389,Lithologies!$A$2:$A$5657&amp;" "&amp;Lithologies!$B$2:$B$5657,0),8)</f>
        <v>Unknown or No Record</v>
      </c>
      <c r="J2389" s="27" t="str" cm="1">
        <f t="array" ref="J2389">INDEX(Lithologies!$A$2:$M$5657,MATCH(G2389,Lithologies!$A$2:$A$5657&amp;" "&amp;Lithologies!$B$2:$B$5657,0),9)</f>
        <v>Bedrock</v>
      </c>
      <c r="K2389" s="1"/>
    </row>
    <row r="2390" spans="7:11" x14ac:dyDescent="0.25">
      <c r="G2390" t="str">
        <v>Unidentified Consolidated Fm Water Bearing</v>
      </c>
      <c r="H2390" s="22" t="str" cm="1">
        <f t="array" ref="H2390">INDEX(Lithologies!$A$2:$M$5657,MATCH(G2390,Lithologies!$A$2:$A$5657&amp;" "&amp;Lithologies!$B$2:$B$5657,0),7)</f>
        <v>CHECK</v>
      </c>
      <c r="I2390" s="23" t="str" cm="1">
        <f t="array" ref="I2390">INDEX(Lithologies!$A$2:$M$5657,MATCH(G2390,Lithologies!$A$2:$A$5657&amp;" "&amp;Lithologies!$B$2:$B$5657,0),8)</f>
        <v>Unknown or No Record</v>
      </c>
      <c r="J2390" s="27" t="str" cm="1">
        <f t="array" ref="J2390">INDEX(Lithologies!$A$2:$M$5657,MATCH(G2390,Lithologies!$A$2:$A$5657&amp;" "&amp;Lithologies!$B$2:$B$5657,0),9)</f>
        <v>Bedrock</v>
      </c>
      <c r="K2390" s="1"/>
    </row>
    <row r="2391" spans="7:11" x14ac:dyDescent="0.25">
      <c r="G2391" t="str">
        <v>Unidentified Consolidated Fm Weathered</v>
      </c>
      <c r="H2391" s="22" t="str" cm="1">
        <f t="array" ref="H2391">INDEX(Lithologies!$A$2:$M$5657,MATCH(G2391,Lithologies!$A$2:$A$5657&amp;" "&amp;Lithologies!$B$2:$B$5657,0),7)</f>
        <v>CHECK</v>
      </c>
      <c r="I2391" s="23" t="str" cm="1">
        <f t="array" ref="I2391">INDEX(Lithologies!$A$2:$M$5657,MATCH(G2391,Lithologies!$A$2:$A$5657&amp;" "&amp;Lithologies!$B$2:$B$5657,0),8)</f>
        <v>Unknown or No Record</v>
      </c>
      <c r="J2391" s="27" t="str" cm="1">
        <f t="array" ref="J2391">INDEX(Lithologies!$A$2:$M$5657,MATCH(G2391,Lithologies!$A$2:$A$5657&amp;" "&amp;Lithologies!$B$2:$B$5657,0),9)</f>
        <v>Bedrock</v>
      </c>
      <c r="K2391" s="1"/>
    </row>
    <row r="2392" spans="7:11" x14ac:dyDescent="0.25">
      <c r="G2392" t="str">
        <v>Unidentified Consolidated Fm Wet/Moist</v>
      </c>
      <c r="H2392" s="22" t="str" cm="1">
        <f t="array" ref="H2392">INDEX(Lithologies!$A$2:$M$5657,MATCH(G2392,Lithologies!$A$2:$A$5657&amp;" "&amp;Lithologies!$B$2:$B$5657,0),7)</f>
        <v>CHECK</v>
      </c>
      <c r="I2392" s="23" t="str" cm="1">
        <f t="array" ref="I2392">INDEX(Lithologies!$A$2:$M$5657,MATCH(G2392,Lithologies!$A$2:$A$5657&amp;" "&amp;Lithologies!$B$2:$B$5657,0),8)</f>
        <v>Unknown or No Record</v>
      </c>
      <c r="J2392" s="27" t="str" cm="1">
        <f t="array" ref="J2392">INDEX(Lithologies!$A$2:$M$5657,MATCH(G2392,Lithologies!$A$2:$A$5657&amp;" "&amp;Lithologies!$B$2:$B$5657,0),9)</f>
        <v>Bedrock</v>
      </c>
      <c r="K2392" s="1"/>
    </row>
    <row r="2393" spans="7:11" x14ac:dyDescent="0.25">
      <c r="G2393" t="str">
        <v>Unidentified Consolidated Fm Wood</v>
      </c>
      <c r="H2393" s="22" t="str" cm="1">
        <f t="array" ref="H2393">INDEX(Lithologies!$A$2:$M$5657,MATCH(G2393,Lithologies!$A$2:$A$5657&amp;" "&amp;Lithologies!$B$2:$B$5657,0),7)</f>
        <v>CHECK</v>
      </c>
      <c r="I2393" s="23" t="str" cm="1">
        <f t="array" ref="I2393">INDEX(Lithologies!$A$2:$M$5657,MATCH(G2393,Lithologies!$A$2:$A$5657&amp;" "&amp;Lithologies!$B$2:$B$5657,0),8)</f>
        <v>Unknown or No Record</v>
      </c>
      <c r="J2393" s="27" t="str" cm="1">
        <f t="array" ref="J2393">INDEX(Lithologies!$A$2:$M$5657,MATCH(G2393,Lithologies!$A$2:$A$5657&amp;" "&amp;Lithologies!$B$2:$B$5657,0),9)</f>
        <v>Bedrock</v>
      </c>
      <c r="K2393" s="1"/>
    </row>
    <row r="2394" spans="7:11" x14ac:dyDescent="0.25">
      <c r="G2394" t="str">
        <v>Unknown Broken</v>
      </c>
      <c r="H2394" s="22" t="str" cm="1">
        <f t="array" ref="H2394">INDEX(Lithologies!$A$2:$M$5657,MATCH(G2394,Lithologies!$A$2:$A$5657&amp;" "&amp;Lithologies!$B$2:$B$5657,0),7)</f>
        <v>CHECK</v>
      </c>
      <c r="I2394" s="23" t="str" cm="1">
        <f t="array" ref="I2394">INDEX(Lithologies!$A$2:$M$5657,MATCH(G2394,Lithologies!$A$2:$A$5657&amp;" "&amp;Lithologies!$B$2:$B$5657,0),8)</f>
        <v>Unknown or No Record</v>
      </c>
      <c r="J2394" s="27" t="str" cm="1">
        <f t="array" ref="J2394">INDEX(Lithologies!$A$2:$M$5657,MATCH(G2394,Lithologies!$A$2:$A$5657&amp;" "&amp;Lithologies!$B$2:$B$5657,0),9)</f>
        <v>Unknown or No Record</v>
      </c>
      <c r="K2394" s="1"/>
    </row>
    <row r="2395" spans="7:11" x14ac:dyDescent="0.25">
      <c r="G2395" t="str">
        <v>Unknown Hard</v>
      </c>
      <c r="H2395" s="22" t="str" cm="1">
        <f t="array" ref="H2395">INDEX(Lithologies!$A$2:$M$5657,MATCH(G2395,Lithologies!$A$2:$A$5657&amp;" "&amp;Lithologies!$B$2:$B$5657,0),7)</f>
        <v>CHECK</v>
      </c>
      <c r="I2395" s="23" t="str" cm="1">
        <f t="array" ref="I2395">INDEX(Lithologies!$A$2:$M$5657,MATCH(G2395,Lithologies!$A$2:$A$5657&amp;" "&amp;Lithologies!$B$2:$B$5657,0),8)</f>
        <v>Unknown or No Record</v>
      </c>
      <c r="J2395" s="27" t="str" cm="1">
        <f t="array" ref="J2395">INDEX(Lithologies!$A$2:$M$5657,MATCH(G2395,Lithologies!$A$2:$A$5657&amp;" "&amp;Lithologies!$B$2:$B$5657,0),9)</f>
        <v>Unknown or No Record</v>
      </c>
      <c r="K2395" s="1"/>
    </row>
    <row r="2396" spans="7:11" x14ac:dyDescent="0.25">
      <c r="G2396" t="str">
        <v>Unknown Silty</v>
      </c>
      <c r="H2396" s="22" t="str" cm="1">
        <f t="array" ref="H2396">INDEX(Lithologies!$A$2:$M$5657,MATCH(G2396,Lithologies!$A$2:$A$5657&amp;" "&amp;Lithologies!$B$2:$B$5657,0),7)</f>
        <v>CHECK</v>
      </c>
      <c r="I2396" s="23" t="str" cm="1">
        <f t="array" ref="I2396">INDEX(Lithologies!$A$2:$M$5657,MATCH(G2396,Lithologies!$A$2:$A$5657&amp;" "&amp;Lithologies!$B$2:$B$5657,0),8)</f>
        <v>Unknown or No Record</v>
      </c>
      <c r="J2396" s="27" t="str" cm="1">
        <f t="array" ref="J2396">INDEX(Lithologies!$A$2:$M$5657,MATCH(G2396,Lithologies!$A$2:$A$5657&amp;" "&amp;Lithologies!$B$2:$B$5657,0),9)</f>
        <v>Unknown or No Record</v>
      </c>
      <c r="K2396" s="1"/>
    </row>
    <row r="2397" spans="7:11" x14ac:dyDescent="0.25">
      <c r="G2397" t="str">
        <v>Unknown W/Clay</v>
      </c>
      <c r="H2397" s="22" t="str" cm="1">
        <f t="array" ref="H2397">INDEX(Lithologies!$A$2:$M$5657,MATCH(G2397,Lithologies!$A$2:$A$5657&amp;" "&amp;Lithologies!$B$2:$B$5657,0),7)</f>
        <v>CHECK</v>
      </c>
      <c r="I2397" s="23" t="str" cm="1">
        <f t="array" ref="I2397">INDEX(Lithologies!$A$2:$M$5657,MATCH(G2397,Lithologies!$A$2:$A$5657&amp;" "&amp;Lithologies!$B$2:$B$5657,0),8)</f>
        <v>Unknown or No Record</v>
      </c>
      <c r="J2397" s="27" t="str" cm="1">
        <f t="array" ref="J2397">INDEX(Lithologies!$A$2:$M$5657,MATCH(G2397,Lithologies!$A$2:$A$5657&amp;" "&amp;Lithologies!$B$2:$B$5657,0),9)</f>
        <v>Unknown or No Record</v>
      </c>
      <c r="K2397" s="1"/>
    </row>
    <row r="2398" spans="7:11" x14ac:dyDescent="0.25">
      <c r="G2398" t="str">
        <v>Unknown W/Sand</v>
      </c>
      <c r="H2398" s="22" t="str" cm="1">
        <f t="array" ref="H2398">INDEX(Lithologies!$A$2:$M$5657,MATCH(G2398,Lithologies!$A$2:$A$5657&amp;" "&amp;Lithologies!$B$2:$B$5657,0),7)</f>
        <v>CHECK</v>
      </c>
      <c r="I2398" s="23" t="str" cm="1">
        <f t="array" ref="I2398">INDEX(Lithologies!$A$2:$M$5657,MATCH(G2398,Lithologies!$A$2:$A$5657&amp;" "&amp;Lithologies!$B$2:$B$5657,0),8)</f>
        <v>Unknown or No Record</v>
      </c>
      <c r="J2398" s="27" t="str" cm="1">
        <f t="array" ref="J2398">INDEX(Lithologies!$A$2:$M$5657,MATCH(G2398,Lithologies!$A$2:$A$5657&amp;" "&amp;Lithologies!$B$2:$B$5657,0),9)</f>
        <v>Unknown or No Record</v>
      </c>
      <c r="K2398" s="1"/>
    </row>
    <row r="2399" spans="7:11" x14ac:dyDescent="0.25">
      <c r="G2399" t="str">
        <v>Unknown W/Shale</v>
      </c>
      <c r="H2399" s="22" t="str" cm="1">
        <f t="array" ref="H2399">INDEX(Lithologies!$A$2:$M$5657,MATCH(G2399,Lithologies!$A$2:$A$5657&amp;" "&amp;Lithologies!$B$2:$B$5657,0),7)</f>
        <v>CHECK</v>
      </c>
      <c r="I2399" s="23" t="str" cm="1">
        <f t="array" ref="I2399">INDEX(Lithologies!$A$2:$M$5657,MATCH(G2399,Lithologies!$A$2:$A$5657&amp;" "&amp;Lithologies!$B$2:$B$5657,0),8)</f>
        <v>Unknown or No Record</v>
      </c>
      <c r="J2399" s="27" t="str" cm="1">
        <f t="array" ref="J2399">INDEX(Lithologies!$A$2:$M$5657,MATCH(G2399,Lithologies!$A$2:$A$5657&amp;" "&amp;Lithologies!$B$2:$B$5657,0),9)</f>
        <v>Unknown or No Record</v>
      </c>
      <c r="K2399" s="1"/>
    </row>
    <row r="2400" spans="7:11" x14ac:dyDescent="0.25">
      <c r="G2400" t="str">
        <v>Unknown Water Bearing</v>
      </c>
      <c r="H2400" s="22" t="str" cm="1">
        <f t="array" ref="H2400">INDEX(Lithologies!$A$2:$M$5657,MATCH(G2400,Lithologies!$A$2:$A$5657&amp;" "&amp;Lithologies!$B$2:$B$5657,0),7)</f>
        <v>CHECK</v>
      </c>
      <c r="I2400" s="23" t="str" cm="1">
        <f t="array" ref="I2400">INDEX(Lithologies!$A$2:$M$5657,MATCH(G2400,Lithologies!$A$2:$A$5657&amp;" "&amp;Lithologies!$B$2:$B$5657,0),8)</f>
        <v>Unknown or No Record</v>
      </c>
      <c r="J2400" s="27" t="str" cm="1">
        <f t="array" ref="J2400">INDEX(Lithologies!$A$2:$M$5657,MATCH(G2400,Lithologies!$A$2:$A$5657&amp;" "&amp;Lithologies!$B$2:$B$5657,0),9)</f>
        <v>Unknown or No Record</v>
      </c>
      <c r="K2400" s="1"/>
    </row>
    <row r="2401" spans="7:11" x14ac:dyDescent="0.25">
      <c r="G2401" t="str">
        <v>Unknown Wood</v>
      </c>
      <c r="H2401" s="22" t="str" cm="1">
        <f t="array" ref="H2401">INDEX(Lithologies!$A$2:$M$5657,MATCH(G2401,Lithologies!$A$2:$A$5657&amp;" "&amp;Lithologies!$B$2:$B$5657,0),7)</f>
        <v>CHECK</v>
      </c>
      <c r="I2401" s="23" t="str" cm="1">
        <f t="array" ref="I2401">INDEX(Lithologies!$A$2:$M$5657,MATCH(G2401,Lithologies!$A$2:$A$5657&amp;" "&amp;Lithologies!$B$2:$B$5657,0),8)</f>
        <v>Unknown or No Record</v>
      </c>
      <c r="J2401" s="27" t="str" cm="1">
        <f t="array" ref="J2401">INDEX(Lithologies!$A$2:$M$5657,MATCH(G2401,Lithologies!$A$2:$A$5657&amp;" "&amp;Lithologies!$B$2:$B$5657,0),9)</f>
        <v>Unknown or No Record</v>
      </c>
      <c r="K2401" s="1"/>
    </row>
    <row r="2402" spans="7:11" x14ac:dyDescent="0.25">
      <c r="G2402" t="str">
        <v>Void Cemented</v>
      </c>
      <c r="H2402" s="22" t="str" cm="1">
        <f t="array" ref="H2402">INDEX(Lithologies!$A$2:$M$5657,MATCH(G2402,Lithologies!$A$2:$A$5657&amp;" "&amp;Lithologies!$B$2:$B$5657,0),7)</f>
        <v>CHECK</v>
      </c>
      <c r="I2402" s="23" t="str" cm="1">
        <f t="array" ref="I2402">INDEX(Lithologies!$A$2:$M$5657,MATCH(G2402,Lithologies!$A$2:$A$5657&amp;" "&amp;Lithologies!$B$2:$B$5657,0),8)</f>
        <v>Unknown or No Record</v>
      </c>
      <c r="J2402" s="27" t="str" cm="1">
        <f t="array" ref="J2402">INDEX(Lithologies!$A$2:$M$5657,MATCH(G2402,Lithologies!$A$2:$A$5657&amp;" "&amp;Lithologies!$B$2:$B$5657,0),9)</f>
        <v>Unknown or No Record</v>
      </c>
      <c r="K2402" s="1"/>
    </row>
    <row r="2403" spans="7:11" x14ac:dyDescent="0.25">
      <c r="G2403" t="str">
        <v>Void Clayey</v>
      </c>
      <c r="H2403" s="22" t="str" cm="1">
        <f t="array" ref="H2403">INDEX(Lithologies!$A$2:$M$5657,MATCH(G2403,Lithologies!$A$2:$A$5657&amp;" "&amp;Lithologies!$B$2:$B$5657,0),7)</f>
        <v>CHECK</v>
      </c>
      <c r="I2403" s="23" t="str" cm="1">
        <f t="array" ref="I2403">INDEX(Lithologies!$A$2:$M$5657,MATCH(G2403,Lithologies!$A$2:$A$5657&amp;" "&amp;Lithologies!$B$2:$B$5657,0),8)</f>
        <v>Unknown or No Record</v>
      </c>
      <c r="J2403" s="27" t="str" cm="1">
        <f t="array" ref="J2403">INDEX(Lithologies!$A$2:$M$5657,MATCH(G2403,Lithologies!$A$2:$A$5657&amp;" "&amp;Lithologies!$B$2:$B$5657,0),9)</f>
        <v>Unknown or No Record</v>
      </c>
      <c r="K2403" s="1"/>
    </row>
    <row r="2404" spans="7:11" x14ac:dyDescent="0.25">
      <c r="G2404" t="str">
        <v>Void Coarse</v>
      </c>
      <c r="H2404" s="22" t="str" cm="1">
        <f t="array" ref="H2404">INDEX(Lithologies!$A$2:$M$5657,MATCH(G2404,Lithologies!$A$2:$A$5657&amp;" "&amp;Lithologies!$B$2:$B$5657,0),7)</f>
        <v>CHECK</v>
      </c>
      <c r="I2404" s="23" t="str" cm="1">
        <f t="array" ref="I2404">INDEX(Lithologies!$A$2:$M$5657,MATCH(G2404,Lithologies!$A$2:$A$5657&amp;" "&amp;Lithologies!$B$2:$B$5657,0),8)</f>
        <v>Unknown or No Record</v>
      </c>
      <c r="J2404" s="27" t="str" cm="1">
        <f t="array" ref="J2404">INDEX(Lithologies!$A$2:$M$5657,MATCH(G2404,Lithologies!$A$2:$A$5657&amp;" "&amp;Lithologies!$B$2:$B$5657,0),9)</f>
        <v>Unknown or No Record</v>
      </c>
      <c r="K2404" s="1"/>
    </row>
    <row r="2405" spans="7:11" x14ac:dyDescent="0.25">
      <c r="G2405" t="str">
        <v>Void Dry</v>
      </c>
      <c r="H2405" s="22" t="str" cm="1">
        <f t="array" ref="H2405">INDEX(Lithologies!$A$2:$M$5657,MATCH(G2405,Lithologies!$A$2:$A$5657&amp;" "&amp;Lithologies!$B$2:$B$5657,0),7)</f>
        <v>CHECK</v>
      </c>
      <c r="I2405" s="23" t="str" cm="1">
        <f t="array" ref="I2405">INDEX(Lithologies!$A$2:$M$5657,MATCH(G2405,Lithologies!$A$2:$A$5657&amp;" "&amp;Lithologies!$B$2:$B$5657,0),8)</f>
        <v>Unknown or No Record</v>
      </c>
      <c r="J2405" s="27" t="str" cm="1">
        <f t="array" ref="J2405">INDEX(Lithologies!$A$2:$M$5657,MATCH(G2405,Lithologies!$A$2:$A$5657&amp;" "&amp;Lithologies!$B$2:$B$5657,0),9)</f>
        <v>Unknown or No Record</v>
      </c>
      <c r="K2405" s="1"/>
    </row>
    <row r="2406" spans="7:11" x14ac:dyDescent="0.25">
      <c r="G2406" t="str">
        <v>Void Fine</v>
      </c>
      <c r="H2406" s="22" t="str" cm="1">
        <f t="array" ref="H2406">INDEX(Lithologies!$A$2:$M$5657,MATCH(G2406,Lithologies!$A$2:$A$5657&amp;" "&amp;Lithologies!$B$2:$B$5657,0),7)</f>
        <v>CHECK</v>
      </c>
      <c r="I2406" s="23" t="str" cm="1">
        <f t="array" ref="I2406">INDEX(Lithologies!$A$2:$M$5657,MATCH(G2406,Lithologies!$A$2:$A$5657&amp;" "&amp;Lithologies!$B$2:$B$5657,0),8)</f>
        <v>Unknown or No Record</v>
      </c>
      <c r="J2406" s="27" t="str" cm="1">
        <f t="array" ref="J2406">INDEX(Lithologies!$A$2:$M$5657,MATCH(G2406,Lithologies!$A$2:$A$5657&amp;" "&amp;Lithologies!$B$2:$B$5657,0),9)</f>
        <v>Unknown or No Record</v>
      </c>
      <c r="K2406" s="1"/>
    </row>
    <row r="2407" spans="7:11" x14ac:dyDescent="0.25">
      <c r="G2407" t="str">
        <v>Void Fractured</v>
      </c>
      <c r="H2407" s="22" t="str" cm="1">
        <f t="array" ref="H2407">INDEX(Lithologies!$A$2:$M$5657,MATCH(G2407,Lithologies!$A$2:$A$5657&amp;" "&amp;Lithologies!$B$2:$B$5657,0),7)</f>
        <v>CHECK</v>
      </c>
      <c r="I2407" s="23" t="str" cm="1">
        <f t="array" ref="I2407">INDEX(Lithologies!$A$2:$M$5657,MATCH(G2407,Lithologies!$A$2:$A$5657&amp;" "&amp;Lithologies!$B$2:$B$5657,0),8)</f>
        <v>Unknown or No Record</v>
      </c>
      <c r="J2407" s="27" t="str" cm="1">
        <f t="array" ref="J2407">INDEX(Lithologies!$A$2:$M$5657,MATCH(G2407,Lithologies!$A$2:$A$5657&amp;" "&amp;Lithologies!$B$2:$B$5657,0),9)</f>
        <v>Unknown or No Record</v>
      </c>
      <c r="K2407" s="1"/>
    </row>
    <row r="2408" spans="7:11" x14ac:dyDescent="0.25">
      <c r="G2408" t="str">
        <v>Void Hard</v>
      </c>
      <c r="H2408" s="22" t="str" cm="1">
        <f t="array" ref="H2408">INDEX(Lithologies!$A$2:$M$5657,MATCH(G2408,Lithologies!$A$2:$A$5657&amp;" "&amp;Lithologies!$B$2:$B$5657,0),7)</f>
        <v>CHECK</v>
      </c>
      <c r="I2408" s="23" t="str" cm="1">
        <f t="array" ref="I2408">INDEX(Lithologies!$A$2:$M$5657,MATCH(G2408,Lithologies!$A$2:$A$5657&amp;" "&amp;Lithologies!$B$2:$B$5657,0),8)</f>
        <v>Unknown or No Record</v>
      </c>
      <c r="J2408" s="27" t="str" cm="1">
        <f t="array" ref="J2408">INDEX(Lithologies!$A$2:$M$5657,MATCH(G2408,Lithologies!$A$2:$A$5657&amp;" "&amp;Lithologies!$B$2:$B$5657,0),9)</f>
        <v>Unknown or No Record</v>
      </c>
      <c r="K2408" s="1"/>
    </row>
    <row r="2409" spans="7:11" x14ac:dyDescent="0.25">
      <c r="G2409" t="str">
        <v>Void Layered</v>
      </c>
      <c r="H2409" s="22" t="str" cm="1">
        <f t="array" ref="H2409">INDEX(Lithologies!$A$2:$M$5657,MATCH(G2409,Lithologies!$A$2:$A$5657&amp;" "&amp;Lithologies!$B$2:$B$5657,0),7)</f>
        <v>CHECK</v>
      </c>
      <c r="I2409" s="23" t="str" cm="1">
        <f t="array" ref="I2409">INDEX(Lithologies!$A$2:$M$5657,MATCH(G2409,Lithologies!$A$2:$A$5657&amp;" "&amp;Lithologies!$B$2:$B$5657,0),8)</f>
        <v>Unknown or No Record</v>
      </c>
      <c r="J2409" s="27" t="str" cm="1">
        <f t="array" ref="J2409">INDEX(Lithologies!$A$2:$M$5657,MATCH(G2409,Lithologies!$A$2:$A$5657&amp;" "&amp;Lithologies!$B$2:$B$5657,0),9)</f>
        <v>Unknown or No Record</v>
      </c>
      <c r="K2409" s="1"/>
    </row>
    <row r="2410" spans="7:11" x14ac:dyDescent="0.25">
      <c r="G2410" t="str">
        <v>Void Medium</v>
      </c>
      <c r="H2410" s="22" t="str" cm="1">
        <f t="array" ref="H2410">INDEX(Lithologies!$A$2:$M$5657,MATCH(G2410,Lithologies!$A$2:$A$5657&amp;" "&amp;Lithologies!$B$2:$B$5657,0),7)</f>
        <v>CHECK</v>
      </c>
      <c r="I2410" s="23" t="str" cm="1">
        <f t="array" ref="I2410">INDEX(Lithologies!$A$2:$M$5657,MATCH(G2410,Lithologies!$A$2:$A$5657&amp;" "&amp;Lithologies!$B$2:$B$5657,0),8)</f>
        <v>Unknown or No Record</v>
      </c>
      <c r="J2410" s="27" t="str" cm="1">
        <f t="array" ref="J2410">INDEX(Lithologies!$A$2:$M$5657,MATCH(G2410,Lithologies!$A$2:$A$5657&amp;" "&amp;Lithologies!$B$2:$B$5657,0),9)</f>
        <v>Unknown or No Record</v>
      </c>
      <c r="K2410" s="1"/>
    </row>
    <row r="2411" spans="7:11" x14ac:dyDescent="0.25">
      <c r="G2411" t="str">
        <v>Void Sandy</v>
      </c>
      <c r="H2411" s="22" t="str" cm="1">
        <f t="array" ref="H2411">INDEX(Lithologies!$A$2:$M$5657,MATCH(G2411,Lithologies!$A$2:$A$5657&amp;" "&amp;Lithologies!$B$2:$B$5657,0),7)</f>
        <v>CHECK</v>
      </c>
      <c r="I2411" s="23" t="str" cm="1">
        <f t="array" ref="I2411">INDEX(Lithologies!$A$2:$M$5657,MATCH(G2411,Lithologies!$A$2:$A$5657&amp;" "&amp;Lithologies!$B$2:$B$5657,0),8)</f>
        <v>Unknown or No Record</v>
      </c>
      <c r="J2411" s="27" t="str" cm="1">
        <f t="array" ref="J2411">INDEX(Lithologies!$A$2:$M$5657,MATCH(G2411,Lithologies!$A$2:$A$5657&amp;" "&amp;Lithologies!$B$2:$B$5657,0),9)</f>
        <v>Unknown or No Record</v>
      </c>
      <c r="K2411" s="1"/>
    </row>
    <row r="2412" spans="7:11" x14ac:dyDescent="0.25">
      <c r="G2412" t="str">
        <v>Void Soft</v>
      </c>
      <c r="H2412" s="22" t="str" cm="1">
        <f t="array" ref="H2412">INDEX(Lithologies!$A$2:$M$5657,MATCH(G2412,Lithologies!$A$2:$A$5657&amp;" "&amp;Lithologies!$B$2:$B$5657,0),7)</f>
        <v>CHECK</v>
      </c>
      <c r="I2412" s="23" t="str" cm="1">
        <f t="array" ref="I2412">INDEX(Lithologies!$A$2:$M$5657,MATCH(G2412,Lithologies!$A$2:$A$5657&amp;" "&amp;Lithologies!$B$2:$B$5657,0),8)</f>
        <v>Unknown or No Record</v>
      </c>
      <c r="J2412" s="27" t="str" cm="1">
        <f t="array" ref="J2412">INDEX(Lithologies!$A$2:$M$5657,MATCH(G2412,Lithologies!$A$2:$A$5657&amp;" "&amp;Lithologies!$B$2:$B$5657,0),9)</f>
        <v>Unknown or No Record</v>
      </c>
      <c r="K2412" s="1"/>
    </row>
    <row r="2413" spans="7:11" x14ac:dyDescent="0.25">
      <c r="G2413" t="str">
        <v>Void W/Clay</v>
      </c>
      <c r="H2413" s="22" t="str" cm="1">
        <f t="array" ref="H2413">INDEX(Lithologies!$A$2:$M$5657,MATCH(G2413,Lithologies!$A$2:$A$5657&amp;" "&amp;Lithologies!$B$2:$B$5657,0),7)</f>
        <v>CHECK</v>
      </c>
      <c r="I2413" s="23" t="str" cm="1">
        <f t="array" ref="I2413">INDEX(Lithologies!$A$2:$M$5657,MATCH(G2413,Lithologies!$A$2:$A$5657&amp;" "&amp;Lithologies!$B$2:$B$5657,0),8)</f>
        <v>Unknown or No Record</v>
      </c>
      <c r="J2413" s="27" t="str" cm="1">
        <f t="array" ref="J2413">INDEX(Lithologies!$A$2:$M$5657,MATCH(G2413,Lithologies!$A$2:$A$5657&amp;" "&amp;Lithologies!$B$2:$B$5657,0),9)</f>
        <v>Unknown or No Record</v>
      </c>
      <c r="K2413" s="1"/>
    </row>
    <row r="2414" spans="7:11" x14ac:dyDescent="0.25">
      <c r="G2414" t="str">
        <v>Void W/Gravel</v>
      </c>
      <c r="H2414" s="22" t="str" cm="1">
        <f t="array" ref="H2414">INDEX(Lithologies!$A$2:$M$5657,MATCH(G2414,Lithologies!$A$2:$A$5657&amp;" "&amp;Lithologies!$B$2:$B$5657,0),7)</f>
        <v>CHECK</v>
      </c>
      <c r="I2414" s="23" t="str" cm="1">
        <f t="array" ref="I2414">INDEX(Lithologies!$A$2:$M$5657,MATCH(G2414,Lithologies!$A$2:$A$5657&amp;" "&amp;Lithologies!$B$2:$B$5657,0),8)</f>
        <v>Unknown or No Record</v>
      </c>
      <c r="J2414" s="27" t="str" cm="1">
        <f t="array" ref="J2414">INDEX(Lithologies!$A$2:$M$5657,MATCH(G2414,Lithologies!$A$2:$A$5657&amp;" "&amp;Lithologies!$B$2:$B$5657,0),9)</f>
        <v>Unknown or No Record</v>
      </c>
      <c r="K2414" s="1"/>
    </row>
    <row r="2415" spans="7:11" x14ac:dyDescent="0.25">
      <c r="G2415" t="str">
        <v>Void W/Gypsum</v>
      </c>
      <c r="H2415" s="22" t="str" cm="1">
        <f t="array" ref="H2415">INDEX(Lithologies!$A$2:$M$5657,MATCH(G2415,Lithologies!$A$2:$A$5657&amp;" "&amp;Lithologies!$B$2:$B$5657,0),7)</f>
        <v>CHECK</v>
      </c>
      <c r="I2415" s="23" t="str" cm="1">
        <f t="array" ref="I2415">INDEX(Lithologies!$A$2:$M$5657,MATCH(G2415,Lithologies!$A$2:$A$5657&amp;" "&amp;Lithologies!$B$2:$B$5657,0),8)</f>
        <v>Unknown or No Record</v>
      </c>
      <c r="J2415" s="27" t="str" cm="1">
        <f t="array" ref="J2415">INDEX(Lithologies!$A$2:$M$5657,MATCH(G2415,Lithologies!$A$2:$A$5657&amp;" "&amp;Lithologies!$B$2:$B$5657,0),9)</f>
        <v>Unknown or No Record</v>
      </c>
      <c r="K2415" s="1"/>
    </row>
    <row r="2416" spans="7:11" x14ac:dyDescent="0.25">
      <c r="G2416" t="str">
        <v>Void W/Sand</v>
      </c>
      <c r="H2416" s="22" t="str" cm="1">
        <f t="array" ref="H2416">INDEX(Lithologies!$A$2:$M$5657,MATCH(G2416,Lithologies!$A$2:$A$5657&amp;" "&amp;Lithologies!$B$2:$B$5657,0),7)</f>
        <v>CHECK</v>
      </c>
      <c r="I2416" s="23" t="str" cm="1">
        <f t="array" ref="I2416">INDEX(Lithologies!$A$2:$M$5657,MATCH(G2416,Lithologies!$A$2:$A$5657&amp;" "&amp;Lithologies!$B$2:$B$5657,0),8)</f>
        <v>Unknown or No Record</v>
      </c>
      <c r="J2416" s="27" t="str" cm="1">
        <f t="array" ref="J2416">INDEX(Lithologies!$A$2:$M$5657,MATCH(G2416,Lithologies!$A$2:$A$5657&amp;" "&amp;Lithologies!$B$2:$B$5657,0),9)</f>
        <v>Unknown or No Record</v>
      </c>
      <c r="K2416" s="1"/>
    </row>
    <row r="2417" spans="7:11" x14ac:dyDescent="0.25">
      <c r="G2417" t="str">
        <v>Void W/Sandstone</v>
      </c>
      <c r="H2417" s="22" t="str" cm="1">
        <f t="array" ref="H2417">INDEX(Lithologies!$A$2:$M$5657,MATCH(G2417,Lithologies!$A$2:$A$5657&amp;" "&amp;Lithologies!$B$2:$B$5657,0),7)</f>
        <v>CHECK</v>
      </c>
      <c r="I2417" s="23" t="str" cm="1">
        <f t="array" ref="I2417">INDEX(Lithologies!$A$2:$M$5657,MATCH(G2417,Lithologies!$A$2:$A$5657&amp;" "&amp;Lithologies!$B$2:$B$5657,0),8)</f>
        <v>Unknown or No Record</v>
      </c>
      <c r="J2417" s="27" t="str" cm="1">
        <f t="array" ref="J2417">INDEX(Lithologies!$A$2:$M$5657,MATCH(G2417,Lithologies!$A$2:$A$5657&amp;" "&amp;Lithologies!$B$2:$B$5657,0),9)</f>
        <v>Unknown or No Record</v>
      </c>
      <c r="K2417" s="1"/>
    </row>
    <row r="2418" spans="7:11" x14ac:dyDescent="0.25">
      <c r="G2418" t="str">
        <v>Void W/Stones</v>
      </c>
      <c r="H2418" s="22" t="str" cm="1">
        <f t="array" ref="H2418">INDEX(Lithologies!$A$2:$M$5657,MATCH(G2418,Lithologies!$A$2:$A$5657&amp;" "&amp;Lithologies!$B$2:$B$5657,0),7)</f>
        <v>CHECK</v>
      </c>
      <c r="I2418" s="23" t="str" cm="1">
        <f t="array" ref="I2418">INDEX(Lithologies!$A$2:$M$5657,MATCH(G2418,Lithologies!$A$2:$A$5657&amp;" "&amp;Lithologies!$B$2:$B$5657,0),8)</f>
        <v>Unknown or No Record</v>
      </c>
      <c r="J2418" s="27" t="str" cm="1">
        <f t="array" ref="J2418">INDEX(Lithologies!$A$2:$M$5657,MATCH(G2418,Lithologies!$A$2:$A$5657&amp;" "&amp;Lithologies!$B$2:$B$5657,0),9)</f>
        <v>Unknown or No Record</v>
      </c>
      <c r="K2418" s="1"/>
    </row>
    <row r="2419" spans="7:11" x14ac:dyDescent="0.25">
      <c r="G2419" t="str">
        <v>Void Water Bearing</v>
      </c>
      <c r="H2419" s="22" t="str" cm="1">
        <f t="array" ref="H2419">INDEX(Lithologies!$A$2:$M$5657,MATCH(G2419,Lithologies!$A$2:$A$5657&amp;" "&amp;Lithologies!$B$2:$B$5657,0),7)</f>
        <v>CHECK</v>
      </c>
      <c r="I2419" s="23" t="str" cm="1">
        <f t="array" ref="I2419">INDEX(Lithologies!$A$2:$M$5657,MATCH(G2419,Lithologies!$A$2:$A$5657&amp;" "&amp;Lithologies!$B$2:$B$5657,0),8)</f>
        <v>Unknown or No Record</v>
      </c>
      <c r="J2419" s="27" t="str" cm="1">
        <f t="array" ref="J2419">INDEX(Lithologies!$A$2:$M$5657,MATCH(G2419,Lithologies!$A$2:$A$5657&amp;" "&amp;Lithologies!$B$2:$B$5657,0),9)</f>
        <v>Unknown or No Record</v>
      </c>
      <c r="K2419" s="1"/>
    </row>
    <row r="2420" spans="7:11" x14ac:dyDescent="0.25">
      <c r="G2420" t="str">
        <v>Void Weathered</v>
      </c>
      <c r="H2420" s="22" t="str" cm="1">
        <f t="array" ref="H2420">INDEX(Lithologies!$A$2:$M$5657,MATCH(G2420,Lithologies!$A$2:$A$5657&amp;" "&amp;Lithologies!$B$2:$B$5657,0),7)</f>
        <v>CHECK</v>
      </c>
      <c r="I2420" s="23" t="str" cm="1">
        <f t="array" ref="I2420">INDEX(Lithologies!$A$2:$M$5657,MATCH(G2420,Lithologies!$A$2:$A$5657&amp;" "&amp;Lithologies!$B$2:$B$5657,0),8)</f>
        <v>Unknown or No Record</v>
      </c>
      <c r="J2420" s="27" t="str" cm="1">
        <f t="array" ref="J2420">INDEX(Lithologies!$A$2:$M$5657,MATCH(G2420,Lithologies!$A$2:$A$5657&amp;" "&amp;Lithologies!$B$2:$B$5657,0),9)</f>
        <v>Unknown or No Record</v>
      </c>
      <c r="K2420" s="1"/>
    </row>
    <row r="2421" spans="7:11" x14ac:dyDescent="0.25">
      <c r="G2421" t="str">
        <v>Void Wet/Moist</v>
      </c>
      <c r="H2421" s="22" t="str" cm="1">
        <f t="array" ref="H2421">INDEX(Lithologies!$A$2:$M$5657,MATCH(G2421,Lithologies!$A$2:$A$5657&amp;" "&amp;Lithologies!$B$2:$B$5657,0),7)</f>
        <v>CHECK</v>
      </c>
      <c r="I2421" s="23" t="str" cm="1">
        <f t="array" ref="I2421">INDEX(Lithologies!$A$2:$M$5657,MATCH(G2421,Lithologies!$A$2:$A$5657&amp;" "&amp;Lithologies!$B$2:$B$5657,0),8)</f>
        <v>Unknown or No Record</v>
      </c>
      <c r="J2421" s="27" t="str" cm="1">
        <f t="array" ref="J2421">INDEX(Lithologies!$A$2:$M$5657,MATCH(G2421,Lithologies!$A$2:$A$5657&amp;" "&amp;Lithologies!$B$2:$B$5657,0),9)</f>
        <v>Unknown or No Record</v>
      </c>
      <c r="K2421" s="1"/>
    </row>
    <row r="2422" spans="7:11" x14ac:dyDescent="0.25">
      <c r="G2422" t="str">
        <v>Void Wood</v>
      </c>
      <c r="H2422" s="22" t="str" cm="1">
        <f t="array" ref="H2422">INDEX(Lithologies!$A$2:$M$5657,MATCH(G2422,Lithologies!$A$2:$A$5657&amp;" "&amp;Lithologies!$B$2:$B$5657,0),7)</f>
        <v>CHECK</v>
      </c>
      <c r="I2422" s="23" t="str" cm="1">
        <f t="array" ref="I2422">INDEX(Lithologies!$A$2:$M$5657,MATCH(G2422,Lithologies!$A$2:$A$5657&amp;" "&amp;Lithologies!$B$2:$B$5657,0),8)</f>
        <v>Unknown or No Record</v>
      </c>
      <c r="J2422" s="27" t="str" cm="1">
        <f t="array" ref="J2422">INDEX(Lithologies!$A$2:$M$5657,MATCH(G2422,Lithologies!$A$2:$A$5657&amp;" "&amp;Lithologies!$B$2:$B$5657,0),9)</f>
        <v>Unknown or No Record</v>
      </c>
      <c r="K2422" s="1"/>
    </row>
    <row r="2423" spans="7:11" x14ac:dyDescent="0.25">
      <c r="H2423" s="22" t="e" cm="1">
        <f t="array" ref="H2423">INDEX(Lithologies!$A$2:$M$5657,MATCH(G2423,Lithologies!$A$2:$A$5657&amp;" "&amp;Lithologies!$B$2:$B$5657,0),7)</f>
        <v>#N/A</v>
      </c>
      <c r="I2423" s="23" t="e" cm="1">
        <f t="array" ref="I2423">INDEX(Lithologies!$A$2:$M$5657,MATCH(G2423,Lithologies!$A$2:$A$5657&amp;" "&amp;Lithologies!$B$2:$B$5657,0),8)</f>
        <v>#N/A</v>
      </c>
      <c r="J2423" s="27" t="e" cm="1">
        <f t="array" ref="J2423">INDEX(Lithologies!$A$2:$M$5657,MATCH(G2423,Lithologies!$A$2:$A$5657&amp;" "&amp;Lithologies!$B$2:$B$5657,0),9)</f>
        <v>#N/A</v>
      </c>
      <c r="K2423" s="1"/>
    </row>
    <row r="2424" spans="7:11" x14ac:dyDescent="0.25">
      <c r="H2424" s="22" t="e" cm="1">
        <f t="array" ref="H2424">INDEX(Lithologies!$A$2:$M$5657,MATCH(G2424,Lithologies!$A$2:$A$5657&amp;" "&amp;Lithologies!$B$2:$B$5657,0),7)</f>
        <v>#N/A</v>
      </c>
      <c r="I2424" s="23" t="e" cm="1">
        <f t="array" ref="I2424">INDEX(Lithologies!$A$2:$M$5657,MATCH(G2424,Lithologies!$A$2:$A$5657&amp;" "&amp;Lithologies!$B$2:$B$5657,0),8)</f>
        <v>#N/A</v>
      </c>
      <c r="J2424" s="27" t="e" cm="1">
        <f t="array" ref="J2424">INDEX(Lithologies!$A$2:$M$5657,MATCH(G2424,Lithologies!$A$2:$A$5657&amp;" "&amp;Lithologies!$B$2:$B$5657,0),9)</f>
        <v>#N/A</v>
      </c>
      <c r="K2424" s="1"/>
    </row>
    <row r="2425" spans="7:11" x14ac:dyDescent="0.25">
      <c r="H2425" s="22" t="e" cm="1">
        <f t="array" ref="H2425">INDEX(Lithologies!$A$2:$M$5657,MATCH(G2425,Lithologies!$A$2:$A$5657&amp;" "&amp;Lithologies!$B$2:$B$5657,0),7)</f>
        <v>#N/A</v>
      </c>
      <c r="I2425" s="23" t="e" cm="1">
        <f t="array" ref="I2425">INDEX(Lithologies!$A$2:$M$5657,MATCH(G2425,Lithologies!$A$2:$A$5657&amp;" "&amp;Lithologies!$B$2:$B$5657,0),8)</f>
        <v>#N/A</v>
      </c>
      <c r="J2425" s="27" t="e" cm="1">
        <f t="array" ref="J2425">INDEX(Lithologies!$A$2:$M$5657,MATCH(G2425,Lithologies!$A$2:$A$5657&amp;" "&amp;Lithologies!$B$2:$B$5657,0),9)</f>
        <v>#N/A</v>
      </c>
      <c r="K2425" s="1"/>
    </row>
    <row r="2426" spans="7:11" x14ac:dyDescent="0.25">
      <c r="H2426" s="22" t="e" cm="1">
        <f t="array" ref="H2426">INDEX(Lithologies!$A$2:$M$5657,MATCH(G2426,Lithologies!$A$2:$A$5657&amp;" "&amp;Lithologies!$B$2:$B$5657,0),7)</f>
        <v>#N/A</v>
      </c>
      <c r="I2426" s="23" t="e" cm="1">
        <f t="array" ref="I2426">INDEX(Lithologies!$A$2:$M$5657,MATCH(G2426,Lithologies!$A$2:$A$5657&amp;" "&amp;Lithologies!$B$2:$B$5657,0),8)</f>
        <v>#N/A</v>
      </c>
      <c r="J2426" s="27" t="e" cm="1">
        <f t="array" ref="J2426">INDEX(Lithologies!$A$2:$M$5657,MATCH(G2426,Lithologies!$A$2:$A$5657&amp;" "&amp;Lithologies!$B$2:$B$5657,0),9)</f>
        <v>#N/A</v>
      </c>
      <c r="K2426" s="1"/>
    </row>
    <row r="2427" spans="7:11" x14ac:dyDescent="0.25">
      <c r="H2427" s="22" t="e" cm="1">
        <f t="array" ref="H2427">INDEX(Lithologies!$A$2:$M$5657,MATCH(G2427,Lithologies!$A$2:$A$5657&amp;" "&amp;Lithologies!$B$2:$B$5657,0),7)</f>
        <v>#N/A</v>
      </c>
      <c r="I2427" s="23" t="e" cm="1">
        <f t="array" ref="I2427">INDEX(Lithologies!$A$2:$M$5657,MATCH(G2427,Lithologies!$A$2:$A$5657&amp;" "&amp;Lithologies!$B$2:$B$5657,0),8)</f>
        <v>#N/A</v>
      </c>
      <c r="J2427" s="27" t="e" cm="1">
        <f t="array" ref="J2427">INDEX(Lithologies!$A$2:$M$5657,MATCH(G2427,Lithologies!$A$2:$A$5657&amp;" "&amp;Lithologies!$B$2:$B$5657,0),9)</f>
        <v>#N/A</v>
      </c>
      <c r="K2427" s="1"/>
    </row>
    <row r="2428" spans="7:11" x14ac:dyDescent="0.25">
      <c r="H2428" s="22" t="e" cm="1">
        <f t="array" ref="H2428">INDEX(Lithologies!$A$2:$M$5657,MATCH(G2428,Lithologies!$A$2:$A$5657&amp;" "&amp;Lithologies!$B$2:$B$5657,0),7)</f>
        <v>#N/A</v>
      </c>
      <c r="I2428" s="23" t="e" cm="1">
        <f t="array" ref="I2428">INDEX(Lithologies!$A$2:$M$5657,MATCH(G2428,Lithologies!$A$2:$A$5657&amp;" "&amp;Lithologies!$B$2:$B$5657,0),8)</f>
        <v>#N/A</v>
      </c>
      <c r="J2428" s="27" t="e" cm="1">
        <f t="array" ref="J2428">INDEX(Lithologies!$A$2:$M$5657,MATCH(G2428,Lithologies!$A$2:$A$5657&amp;" "&amp;Lithologies!$B$2:$B$5657,0),9)</f>
        <v>#N/A</v>
      </c>
      <c r="K2428" s="1"/>
    </row>
    <row r="2429" spans="7:11" x14ac:dyDescent="0.25">
      <c r="H2429" s="22" t="e" cm="1">
        <f t="array" ref="H2429">INDEX(Lithologies!$A$2:$M$5657,MATCH(G2429,Lithologies!$A$2:$A$5657&amp;" "&amp;Lithologies!$B$2:$B$5657,0),7)</f>
        <v>#N/A</v>
      </c>
      <c r="I2429" s="23" t="e" cm="1">
        <f t="array" ref="I2429">INDEX(Lithologies!$A$2:$M$5657,MATCH(G2429,Lithologies!$A$2:$A$5657&amp;" "&amp;Lithologies!$B$2:$B$5657,0),8)</f>
        <v>#N/A</v>
      </c>
      <c r="J2429" s="27" t="e" cm="1">
        <f t="array" ref="J2429">INDEX(Lithologies!$A$2:$M$5657,MATCH(G2429,Lithologies!$A$2:$A$5657&amp;" "&amp;Lithologies!$B$2:$B$5657,0),9)</f>
        <v>#N/A</v>
      </c>
      <c r="K2429" s="1"/>
    </row>
    <row r="2430" spans="7:11" x14ac:dyDescent="0.25">
      <c r="H2430" s="22" t="e" cm="1">
        <f t="array" ref="H2430">INDEX(Lithologies!$A$2:$M$5657,MATCH(G2430,Lithologies!$A$2:$A$5657&amp;" "&amp;Lithologies!$B$2:$B$5657,0),7)</f>
        <v>#N/A</v>
      </c>
      <c r="I2430" s="23" t="e" cm="1">
        <f t="array" ref="I2430">INDEX(Lithologies!$A$2:$M$5657,MATCH(G2430,Lithologies!$A$2:$A$5657&amp;" "&amp;Lithologies!$B$2:$B$5657,0),8)</f>
        <v>#N/A</v>
      </c>
      <c r="J2430" s="27" t="e" cm="1">
        <f t="array" ref="J2430">INDEX(Lithologies!$A$2:$M$5657,MATCH(G2430,Lithologies!$A$2:$A$5657&amp;" "&amp;Lithologies!$B$2:$B$5657,0),9)</f>
        <v>#N/A</v>
      </c>
      <c r="K2430" s="1"/>
    </row>
    <row r="2431" spans="7:11" x14ac:dyDescent="0.25">
      <c r="H2431" s="22" t="e" cm="1">
        <f t="array" ref="H2431">INDEX(Lithologies!$A$2:$M$5657,MATCH(G2431,Lithologies!$A$2:$A$5657&amp;" "&amp;Lithologies!$B$2:$B$5657,0),7)</f>
        <v>#N/A</v>
      </c>
      <c r="I2431" s="23" t="e" cm="1">
        <f t="array" ref="I2431">INDEX(Lithologies!$A$2:$M$5657,MATCH(G2431,Lithologies!$A$2:$A$5657&amp;" "&amp;Lithologies!$B$2:$B$5657,0),8)</f>
        <v>#N/A</v>
      </c>
      <c r="J2431" s="27" t="e" cm="1">
        <f t="array" ref="J2431">INDEX(Lithologies!$A$2:$M$5657,MATCH(G2431,Lithologies!$A$2:$A$5657&amp;" "&amp;Lithologies!$B$2:$B$5657,0),9)</f>
        <v>#N/A</v>
      </c>
      <c r="K2431" s="1"/>
    </row>
    <row r="2432" spans="7:11" x14ac:dyDescent="0.25">
      <c r="H2432" s="22" t="e" cm="1">
        <f t="array" ref="H2432">INDEX(Lithologies!$A$2:$M$5657,MATCH(G2432,Lithologies!$A$2:$A$5657&amp;" "&amp;Lithologies!$B$2:$B$5657,0),7)</f>
        <v>#N/A</v>
      </c>
      <c r="I2432" s="23" t="e" cm="1">
        <f t="array" ref="I2432">INDEX(Lithologies!$A$2:$M$5657,MATCH(G2432,Lithologies!$A$2:$A$5657&amp;" "&amp;Lithologies!$B$2:$B$5657,0),8)</f>
        <v>#N/A</v>
      </c>
      <c r="J2432" s="27" t="e" cm="1">
        <f t="array" ref="J2432">INDEX(Lithologies!$A$2:$M$5657,MATCH(G2432,Lithologies!$A$2:$A$5657&amp;" "&amp;Lithologies!$B$2:$B$5657,0),9)</f>
        <v>#N/A</v>
      </c>
      <c r="K2432" s="1"/>
    </row>
    <row r="2433" spans="8:11" x14ac:dyDescent="0.25">
      <c r="H2433" s="22" t="e" cm="1">
        <f t="array" ref="H2433">INDEX(Lithologies!$A$2:$M$5657,MATCH(G2433,Lithologies!$A$2:$A$5657&amp;" "&amp;Lithologies!$B$2:$B$5657,0),7)</f>
        <v>#N/A</v>
      </c>
      <c r="I2433" s="23" t="e" cm="1">
        <f t="array" ref="I2433">INDEX(Lithologies!$A$2:$M$5657,MATCH(G2433,Lithologies!$A$2:$A$5657&amp;" "&amp;Lithologies!$B$2:$B$5657,0),8)</f>
        <v>#N/A</v>
      </c>
      <c r="J2433" s="27" t="e" cm="1">
        <f t="array" ref="J2433">INDEX(Lithologies!$A$2:$M$5657,MATCH(G2433,Lithologies!$A$2:$A$5657&amp;" "&amp;Lithologies!$B$2:$B$5657,0),9)</f>
        <v>#N/A</v>
      </c>
      <c r="K2433" s="1"/>
    </row>
    <row r="2434" spans="8:11" x14ac:dyDescent="0.25">
      <c r="H2434" s="22" t="e" cm="1">
        <f t="array" ref="H2434">INDEX(Lithologies!$A$2:$M$5657,MATCH(G2434,Lithologies!$A$2:$A$5657&amp;" "&amp;Lithologies!$B$2:$B$5657,0),7)</f>
        <v>#N/A</v>
      </c>
      <c r="I2434" s="23" t="e" cm="1">
        <f t="array" ref="I2434">INDEX(Lithologies!$A$2:$M$5657,MATCH(G2434,Lithologies!$A$2:$A$5657&amp;" "&amp;Lithologies!$B$2:$B$5657,0),8)</f>
        <v>#N/A</v>
      </c>
      <c r="J2434" s="27" t="e" cm="1">
        <f t="array" ref="J2434">INDEX(Lithologies!$A$2:$M$5657,MATCH(G2434,Lithologies!$A$2:$A$5657&amp;" "&amp;Lithologies!$B$2:$B$5657,0),9)</f>
        <v>#N/A</v>
      </c>
      <c r="K2434" s="1"/>
    </row>
    <row r="2435" spans="8:11" x14ac:dyDescent="0.25">
      <c r="H2435" s="22" t="e" cm="1">
        <f t="array" ref="H2435">INDEX(Lithologies!$A$2:$M$5657,MATCH(G2435,Lithologies!$A$2:$A$5657&amp;" "&amp;Lithologies!$B$2:$B$5657,0),7)</f>
        <v>#N/A</v>
      </c>
      <c r="I2435" s="23" t="e" cm="1">
        <f t="array" ref="I2435">INDEX(Lithologies!$A$2:$M$5657,MATCH(G2435,Lithologies!$A$2:$A$5657&amp;" "&amp;Lithologies!$B$2:$B$5657,0),8)</f>
        <v>#N/A</v>
      </c>
      <c r="J2435" s="27" t="e" cm="1">
        <f t="array" ref="J2435">INDEX(Lithologies!$A$2:$M$5657,MATCH(G2435,Lithologies!$A$2:$A$5657&amp;" "&amp;Lithologies!$B$2:$B$5657,0),9)</f>
        <v>#N/A</v>
      </c>
      <c r="K2435" s="1"/>
    </row>
    <row r="2436" spans="8:11" x14ac:dyDescent="0.25">
      <c r="H2436" s="22" t="e" cm="1">
        <f t="array" ref="H2436">INDEX(Lithologies!$A$2:$M$5657,MATCH(G2436,Lithologies!$A$2:$A$5657&amp;" "&amp;Lithologies!$B$2:$B$5657,0),7)</f>
        <v>#N/A</v>
      </c>
      <c r="I2436" s="23" t="e" cm="1">
        <f t="array" ref="I2436">INDEX(Lithologies!$A$2:$M$5657,MATCH(G2436,Lithologies!$A$2:$A$5657&amp;" "&amp;Lithologies!$B$2:$B$5657,0),8)</f>
        <v>#N/A</v>
      </c>
      <c r="J2436" s="27" t="e" cm="1">
        <f t="array" ref="J2436">INDEX(Lithologies!$A$2:$M$5657,MATCH(G2436,Lithologies!$A$2:$A$5657&amp;" "&amp;Lithologies!$B$2:$B$5657,0),9)</f>
        <v>#N/A</v>
      </c>
      <c r="K2436" s="1"/>
    </row>
    <row r="2437" spans="8:11" x14ac:dyDescent="0.25">
      <c r="H2437" s="22" t="e" cm="1">
        <f t="array" ref="H2437">INDEX(Lithologies!$A$2:$M$5657,MATCH(G2437,Lithologies!$A$2:$A$5657&amp;" "&amp;Lithologies!$B$2:$B$5657,0),7)</f>
        <v>#N/A</v>
      </c>
      <c r="I2437" s="23" t="e" cm="1">
        <f t="array" ref="I2437">INDEX(Lithologies!$A$2:$M$5657,MATCH(G2437,Lithologies!$A$2:$A$5657&amp;" "&amp;Lithologies!$B$2:$B$5657,0),8)</f>
        <v>#N/A</v>
      </c>
      <c r="J2437" s="27" t="e" cm="1">
        <f t="array" ref="J2437">INDEX(Lithologies!$A$2:$M$5657,MATCH(G2437,Lithologies!$A$2:$A$5657&amp;" "&amp;Lithologies!$B$2:$B$5657,0),9)</f>
        <v>#N/A</v>
      </c>
      <c r="K2437" s="1"/>
    </row>
    <row r="2438" spans="8:11" x14ac:dyDescent="0.25">
      <c r="H2438" s="22" t="e" cm="1">
        <f t="array" ref="H2438">INDEX(Lithologies!$A$2:$M$5657,MATCH(G2438,Lithologies!$A$2:$A$5657&amp;" "&amp;Lithologies!$B$2:$B$5657,0),7)</f>
        <v>#N/A</v>
      </c>
      <c r="I2438" s="23" t="e" cm="1">
        <f t="array" ref="I2438">INDEX(Lithologies!$A$2:$M$5657,MATCH(G2438,Lithologies!$A$2:$A$5657&amp;" "&amp;Lithologies!$B$2:$B$5657,0),8)</f>
        <v>#N/A</v>
      </c>
      <c r="J2438" s="27" t="e" cm="1">
        <f t="array" ref="J2438">INDEX(Lithologies!$A$2:$M$5657,MATCH(G2438,Lithologies!$A$2:$A$5657&amp;" "&amp;Lithologies!$B$2:$B$5657,0),9)</f>
        <v>#N/A</v>
      </c>
      <c r="K2438" s="1"/>
    </row>
    <row r="2439" spans="8:11" x14ac:dyDescent="0.25">
      <c r="H2439" s="22" t="e" cm="1">
        <f t="array" ref="H2439">INDEX(Lithologies!$A$2:$M$5657,MATCH(G2439,Lithologies!$A$2:$A$5657&amp;" "&amp;Lithologies!$B$2:$B$5657,0),7)</f>
        <v>#N/A</v>
      </c>
      <c r="I2439" s="23" t="e" cm="1">
        <f t="array" ref="I2439">INDEX(Lithologies!$A$2:$M$5657,MATCH(G2439,Lithologies!$A$2:$A$5657&amp;" "&amp;Lithologies!$B$2:$B$5657,0),8)</f>
        <v>#N/A</v>
      </c>
      <c r="J2439" s="27" t="e" cm="1">
        <f t="array" ref="J2439">INDEX(Lithologies!$A$2:$M$5657,MATCH(G2439,Lithologies!$A$2:$A$5657&amp;" "&amp;Lithologies!$B$2:$B$5657,0),9)</f>
        <v>#N/A</v>
      </c>
      <c r="K2439" s="1"/>
    </row>
    <row r="2440" spans="8:11" x14ac:dyDescent="0.25">
      <c r="H2440" s="22" t="e" cm="1">
        <f t="array" ref="H2440">INDEX(Lithologies!$A$2:$M$5657,MATCH(G2440,Lithologies!$A$2:$A$5657&amp;" "&amp;Lithologies!$B$2:$B$5657,0),7)</f>
        <v>#N/A</v>
      </c>
      <c r="I2440" s="23" t="e" cm="1">
        <f t="array" ref="I2440">INDEX(Lithologies!$A$2:$M$5657,MATCH(G2440,Lithologies!$A$2:$A$5657&amp;" "&amp;Lithologies!$B$2:$B$5657,0),8)</f>
        <v>#N/A</v>
      </c>
      <c r="J2440" s="27" t="e" cm="1">
        <f t="array" ref="J2440">INDEX(Lithologies!$A$2:$M$5657,MATCH(G2440,Lithologies!$A$2:$A$5657&amp;" "&amp;Lithologies!$B$2:$B$5657,0),9)</f>
        <v>#N/A</v>
      </c>
      <c r="K2440" s="1"/>
    </row>
    <row r="2441" spans="8:11" x14ac:dyDescent="0.25">
      <c r="H2441" s="22" t="e" cm="1">
        <f t="array" ref="H2441">INDEX(Lithologies!$A$2:$M$5657,MATCH(G2441,Lithologies!$A$2:$A$5657&amp;" "&amp;Lithologies!$B$2:$B$5657,0),7)</f>
        <v>#N/A</v>
      </c>
      <c r="I2441" s="23" t="e" cm="1">
        <f t="array" ref="I2441">INDEX(Lithologies!$A$2:$M$5657,MATCH(G2441,Lithologies!$A$2:$A$5657&amp;" "&amp;Lithologies!$B$2:$B$5657,0),8)</f>
        <v>#N/A</v>
      </c>
      <c r="J2441" s="27" t="e" cm="1">
        <f t="array" ref="J2441">INDEX(Lithologies!$A$2:$M$5657,MATCH(G2441,Lithologies!$A$2:$A$5657&amp;" "&amp;Lithologies!$B$2:$B$5657,0),9)</f>
        <v>#N/A</v>
      </c>
      <c r="K2441" s="1"/>
    </row>
    <row r="2442" spans="8:11" x14ac:dyDescent="0.25">
      <c r="H2442" s="22" t="e" cm="1">
        <f t="array" ref="H2442">INDEX(Lithologies!$A$2:$M$5657,MATCH(G2442,Lithologies!$A$2:$A$5657&amp;" "&amp;Lithologies!$B$2:$B$5657,0),7)</f>
        <v>#N/A</v>
      </c>
      <c r="I2442" s="23" t="e" cm="1">
        <f t="array" ref="I2442">INDEX(Lithologies!$A$2:$M$5657,MATCH(G2442,Lithologies!$A$2:$A$5657&amp;" "&amp;Lithologies!$B$2:$B$5657,0),8)</f>
        <v>#N/A</v>
      </c>
      <c r="J2442" s="27" t="e" cm="1">
        <f t="array" ref="J2442">INDEX(Lithologies!$A$2:$M$5657,MATCH(G2442,Lithologies!$A$2:$A$5657&amp;" "&amp;Lithologies!$B$2:$B$5657,0),9)</f>
        <v>#N/A</v>
      </c>
      <c r="K2442" s="1"/>
    </row>
    <row r="2443" spans="8:11" x14ac:dyDescent="0.25">
      <c r="H2443" s="22" t="e" cm="1">
        <f t="array" ref="H2443">INDEX(Lithologies!$A$2:$M$5657,MATCH(G2443,Lithologies!$A$2:$A$5657&amp;" "&amp;Lithologies!$B$2:$B$5657,0),7)</f>
        <v>#N/A</v>
      </c>
      <c r="I2443" s="23" t="e" cm="1">
        <f t="array" ref="I2443">INDEX(Lithologies!$A$2:$M$5657,MATCH(G2443,Lithologies!$A$2:$A$5657&amp;" "&amp;Lithologies!$B$2:$B$5657,0),8)</f>
        <v>#N/A</v>
      </c>
      <c r="J2443" s="27" t="e" cm="1">
        <f t="array" ref="J2443">INDEX(Lithologies!$A$2:$M$5657,MATCH(G2443,Lithologies!$A$2:$A$5657&amp;" "&amp;Lithologies!$B$2:$B$5657,0),9)</f>
        <v>#N/A</v>
      </c>
      <c r="K2443" s="1"/>
    </row>
    <row r="2444" spans="8:11" x14ac:dyDescent="0.25">
      <c r="H2444" s="22" t="e" cm="1">
        <f t="array" ref="H2444">INDEX(Lithologies!$A$2:$M$5657,MATCH(G2444,Lithologies!$A$2:$A$5657&amp;" "&amp;Lithologies!$B$2:$B$5657,0),7)</f>
        <v>#N/A</v>
      </c>
      <c r="I2444" s="23" t="e" cm="1">
        <f t="array" ref="I2444">INDEX(Lithologies!$A$2:$M$5657,MATCH(G2444,Lithologies!$A$2:$A$5657&amp;" "&amp;Lithologies!$B$2:$B$5657,0),8)</f>
        <v>#N/A</v>
      </c>
      <c r="J2444" s="27" t="e" cm="1">
        <f t="array" ref="J2444">INDEX(Lithologies!$A$2:$M$5657,MATCH(G2444,Lithologies!$A$2:$A$5657&amp;" "&amp;Lithologies!$B$2:$B$5657,0),9)</f>
        <v>#N/A</v>
      </c>
      <c r="K2444" s="1"/>
    </row>
    <row r="2445" spans="8:11" x14ac:dyDescent="0.25">
      <c r="H2445" s="22" t="e" cm="1">
        <f t="array" ref="H2445">INDEX(Lithologies!$A$2:$M$5657,MATCH(G2445,Lithologies!$A$2:$A$5657&amp;" "&amp;Lithologies!$B$2:$B$5657,0),7)</f>
        <v>#N/A</v>
      </c>
      <c r="I2445" s="23" t="e" cm="1">
        <f t="array" ref="I2445">INDEX(Lithologies!$A$2:$M$5657,MATCH(G2445,Lithologies!$A$2:$A$5657&amp;" "&amp;Lithologies!$B$2:$B$5657,0),8)</f>
        <v>#N/A</v>
      </c>
      <c r="J2445" s="27" t="e" cm="1">
        <f t="array" ref="J2445">INDEX(Lithologies!$A$2:$M$5657,MATCH(G2445,Lithologies!$A$2:$A$5657&amp;" "&amp;Lithologies!$B$2:$B$5657,0),9)</f>
        <v>#N/A</v>
      </c>
      <c r="K2445" s="1"/>
    </row>
    <row r="2446" spans="8:11" x14ac:dyDescent="0.25">
      <c r="H2446" s="22" t="e" cm="1">
        <f t="array" ref="H2446">INDEX(Lithologies!$A$2:$M$5657,MATCH(G2446,Lithologies!$A$2:$A$5657&amp;" "&amp;Lithologies!$B$2:$B$5657,0),7)</f>
        <v>#N/A</v>
      </c>
      <c r="I2446" s="23" t="e" cm="1">
        <f t="array" ref="I2446">INDEX(Lithologies!$A$2:$M$5657,MATCH(G2446,Lithologies!$A$2:$A$5657&amp;" "&amp;Lithologies!$B$2:$B$5657,0),8)</f>
        <v>#N/A</v>
      </c>
      <c r="J2446" s="27" t="e" cm="1">
        <f t="array" ref="J2446">INDEX(Lithologies!$A$2:$M$5657,MATCH(G2446,Lithologies!$A$2:$A$5657&amp;" "&amp;Lithologies!$B$2:$B$5657,0),9)</f>
        <v>#N/A</v>
      </c>
      <c r="K2446" s="1"/>
    </row>
    <row r="2447" spans="8:11" x14ac:dyDescent="0.25">
      <c r="H2447" s="22" t="e" cm="1">
        <f t="array" ref="H2447">INDEX(Lithologies!$A$2:$M$5657,MATCH(G2447,Lithologies!$A$2:$A$5657&amp;" "&amp;Lithologies!$B$2:$B$5657,0),7)</f>
        <v>#N/A</v>
      </c>
      <c r="I2447" s="23" t="e" cm="1">
        <f t="array" ref="I2447">INDEX(Lithologies!$A$2:$M$5657,MATCH(G2447,Lithologies!$A$2:$A$5657&amp;" "&amp;Lithologies!$B$2:$B$5657,0),8)</f>
        <v>#N/A</v>
      </c>
      <c r="J2447" s="27" t="e" cm="1">
        <f t="array" ref="J2447">INDEX(Lithologies!$A$2:$M$5657,MATCH(G2447,Lithologies!$A$2:$A$5657&amp;" "&amp;Lithologies!$B$2:$B$5657,0),9)</f>
        <v>#N/A</v>
      </c>
      <c r="K2447" s="1"/>
    </row>
    <row r="2448" spans="8:11" x14ac:dyDescent="0.25">
      <c r="H2448" s="22" t="e" cm="1">
        <f t="array" ref="H2448">INDEX(Lithologies!$A$2:$M$5657,MATCH(G2448,Lithologies!$A$2:$A$5657&amp;" "&amp;Lithologies!$B$2:$B$5657,0),7)</f>
        <v>#N/A</v>
      </c>
      <c r="I2448" s="23" t="e" cm="1">
        <f t="array" ref="I2448">INDEX(Lithologies!$A$2:$M$5657,MATCH(G2448,Lithologies!$A$2:$A$5657&amp;" "&amp;Lithologies!$B$2:$B$5657,0),8)</f>
        <v>#N/A</v>
      </c>
      <c r="J2448" s="27" t="e" cm="1">
        <f t="array" ref="J2448">INDEX(Lithologies!$A$2:$M$5657,MATCH(G2448,Lithologies!$A$2:$A$5657&amp;" "&amp;Lithologies!$B$2:$B$5657,0),9)</f>
        <v>#N/A</v>
      </c>
      <c r="K2448" s="1"/>
    </row>
    <row r="2449" spans="8:11" x14ac:dyDescent="0.25">
      <c r="H2449" s="22" t="e" cm="1">
        <f t="array" ref="H2449">INDEX(Lithologies!$A$2:$M$5657,MATCH(G2449,Lithologies!$A$2:$A$5657&amp;" "&amp;Lithologies!$B$2:$B$5657,0),7)</f>
        <v>#N/A</v>
      </c>
      <c r="I2449" s="23" t="e" cm="1">
        <f t="array" ref="I2449">INDEX(Lithologies!$A$2:$M$5657,MATCH(G2449,Lithologies!$A$2:$A$5657&amp;" "&amp;Lithologies!$B$2:$B$5657,0),8)</f>
        <v>#N/A</v>
      </c>
      <c r="J2449" s="27" t="e" cm="1">
        <f t="array" ref="J2449">INDEX(Lithologies!$A$2:$M$5657,MATCH(G2449,Lithologies!$A$2:$A$5657&amp;" "&amp;Lithologies!$B$2:$B$5657,0),9)</f>
        <v>#N/A</v>
      </c>
      <c r="K2449" s="1"/>
    </row>
    <row r="2450" spans="8:11" x14ac:dyDescent="0.25">
      <c r="H2450" s="22" t="e" cm="1">
        <f t="array" ref="H2450">INDEX(Lithologies!$A$2:$M$5657,MATCH(G2450,Lithologies!$A$2:$A$5657&amp;" "&amp;Lithologies!$B$2:$B$5657,0),7)</f>
        <v>#N/A</v>
      </c>
      <c r="I2450" s="23" t="e" cm="1">
        <f t="array" ref="I2450">INDEX(Lithologies!$A$2:$M$5657,MATCH(G2450,Lithologies!$A$2:$A$5657&amp;" "&amp;Lithologies!$B$2:$B$5657,0),8)</f>
        <v>#N/A</v>
      </c>
      <c r="J2450" s="27" t="e" cm="1">
        <f t="array" ref="J2450">INDEX(Lithologies!$A$2:$M$5657,MATCH(G2450,Lithologies!$A$2:$A$5657&amp;" "&amp;Lithologies!$B$2:$B$5657,0),9)</f>
        <v>#N/A</v>
      </c>
      <c r="K2450" s="1"/>
    </row>
    <row r="2451" spans="8:11" x14ac:dyDescent="0.25">
      <c r="H2451" s="22" t="e" cm="1">
        <f t="array" ref="H2451">INDEX(Lithologies!$A$2:$M$5657,MATCH(G2451,Lithologies!$A$2:$A$5657&amp;" "&amp;Lithologies!$B$2:$B$5657,0),7)</f>
        <v>#N/A</v>
      </c>
      <c r="I2451" s="23" t="e" cm="1">
        <f t="array" ref="I2451">INDEX(Lithologies!$A$2:$M$5657,MATCH(G2451,Lithologies!$A$2:$A$5657&amp;" "&amp;Lithologies!$B$2:$B$5657,0),8)</f>
        <v>#N/A</v>
      </c>
      <c r="J2451" s="27" t="e" cm="1">
        <f t="array" ref="J2451">INDEX(Lithologies!$A$2:$M$5657,MATCH(G2451,Lithologies!$A$2:$A$5657&amp;" "&amp;Lithologies!$B$2:$B$5657,0),9)</f>
        <v>#N/A</v>
      </c>
      <c r="K2451" s="1"/>
    </row>
    <row r="2452" spans="8:11" x14ac:dyDescent="0.25">
      <c r="H2452" s="22" t="e" cm="1">
        <f t="array" ref="H2452">INDEX(Lithologies!$A$2:$M$5657,MATCH(G2452,Lithologies!$A$2:$A$5657&amp;" "&amp;Lithologies!$B$2:$B$5657,0),7)</f>
        <v>#N/A</v>
      </c>
      <c r="I2452" s="23" t="e" cm="1">
        <f t="array" ref="I2452">INDEX(Lithologies!$A$2:$M$5657,MATCH(G2452,Lithologies!$A$2:$A$5657&amp;" "&amp;Lithologies!$B$2:$B$5657,0),8)</f>
        <v>#N/A</v>
      </c>
      <c r="J2452" s="27" t="e" cm="1">
        <f t="array" ref="J2452">INDEX(Lithologies!$A$2:$M$5657,MATCH(G2452,Lithologies!$A$2:$A$5657&amp;" "&amp;Lithologies!$B$2:$B$5657,0),9)</f>
        <v>#N/A</v>
      </c>
      <c r="K2452" s="1"/>
    </row>
    <row r="2453" spans="8:11" x14ac:dyDescent="0.25">
      <c r="H2453" s="22" t="e" cm="1">
        <f t="array" ref="H2453">INDEX(Lithologies!$A$2:$M$5657,MATCH(G2453,Lithologies!$A$2:$A$5657&amp;" "&amp;Lithologies!$B$2:$B$5657,0),7)</f>
        <v>#N/A</v>
      </c>
      <c r="I2453" s="23" t="e" cm="1">
        <f t="array" ref="I2453">INDEX(Lithologies!$A$2:$M$5657,MATCH(G2453,Lithologies!$A$2:$A$5657&amp;" "&amp;Lithologies!$B$2:$B$5657,0),8)</f>
        <v>#N/A</v>
      </c>
      <c r="J2453" s="27" t="e" cm="1">
        <f t="array" ref="J2453">INDEX(Lithologies!$A$2:$M$5657,MATCH(G2453,Lithologies!$A$2:$A$5657&amp;" "&amp;Lithologies!$B$2:$B$5657,0),9)</f>
        <v>#N/A</v>
      </c>
      <c r="K2453" s="1"/>
    </row>
    <row r="2454" spans="8:11" x14ac:dyDescent="0.25">
      <c r="H2454" s="22" t="e" cm="1">
        <f t="array" ref="H2454">INDEX(Lithologies!$A$2:$M$5657,MATCH(G2454,Lithologies!$A$2:$A$5657&amp;" "&amp;Lithologies!$B$2:$B$5657,0),7)</f>
        <v>#N/A</v>
      </c>
      <c r="I2454" s="23" t="e" cm="1">
        <f t="array" ref="I2454">INDEX(Lithologies!$A$2:$M$5657,MATCH(G2454,Lithologies!$A$2:$A$5657&amp;" "&amp;Lithologies!$B$2:$B$5657,0),8)</f>
        <v>#N/A</v>
      </c>
      <c r="J2454" s="27" t="e" cm="1">
        <f t="array" ref="J2454">INDEX(Lithologies!$A$2:$M$5657,MATCH(G2454,Lithologies!$A$2:$A$5657&amp;" "&amp;Lithologies!$B$2:$B$5657,0),9)</f>
        <v>#N/A</v>
      </c>
      <c r="K2454" s="1"/>
    </row>
    <row r="2455" spans="8:11" x14ac:dyDescent="0.25">
      <c r="H2455" s="22" t="e" cm="1">
        <f t="array" ref="H2455">INDEX(Lithologies!$A$2:$M$5657,MATCH(G2455,Lithologies!$A$2:$A$5657&amp;" "&amp;Lithologies!$B$2:$B$5657,0),7)</f>
        <v>#N/A</v>
      </c>
      <c r="I2455" s="23" t="e" cm="1">
        <f t="array" ref="I2455">INDEX(Lithologies!$A$2:$M$5657,MATCH(G2455,Lithologies!$A$2:$A$5657&amp;" "&amp;Lithologies!$B$2:$B$5657,0),8)</f>
        <v>#N/A</v>
      </c>
      <c r="J2455" s="27" t="e" cm="1">
        <f t="array" ref="J2455">INDEX(Lithologies!$A$2:$M$5657,MATCH(G2455,Lithologies!$A$2:$A$5657&amp;" "&amp;Lithologies!$B$2:$B$5657,0),9)</f>
        <v>#N/A</v>
      </c>
      <c r="K2455" s="1"/>
    </row>
    <row r="2456" spans="8:11" x14ac:dyDescent="0.25">
      <c r="H2456" s="22" t="e" cm="1">
        <f t="array" ref="H2456">INDEX(Lithologies!$A$2:$M$5657,MATCH(G2456,Lithologies!$A$2:$A$5657&amp;" "&amp;Lithologies!$B$2:$B$5657,0),7)</f>
        <v>#N/A</v>
      </c>
      <c r="I2456" s="23" t="e" cm="1">
        <f t="array" ref="I2456">INDEX(Lithologies!$A$2:$M$5657,MATCH(G2456,Lithologies!$A$2:$A$5657&amp;" "&amp;Lithologies!$B$2:$B$5657,0),8)</f>
        <v>#N/A</v>
      </c>
      <c r="J2456" s="27" t="e" cm="1">
        <f t="array" ref="J2456">INDEX(Lithologies!$A$2:$M$5657,MATCH(G2456,Lithologies!$A$2:$A$5657&amp;" "&amp;Lithologies!$B$2:$B$5657,0),9)</f>
        <v>#N/A</v>
      </c>
      <c r="K2456" s="1"/>
    </row>
    <row r="2457" spans="8:11" x14ac:dyDescent="0.25">
      <c r="H2457" s="22" t="e" cm="1">
        <f t="array" ref="H2457">INDEX(Lithologies!$A$2:$M$5657,MATCH(G2457,Lithologies!$A$2:$A$5657&amp;" "&amp;Lithologies!$B$2:$B$5657,0),7)</f>
        <v>#N/A</v>
      </c>
      <c r="I2457" s="23" t="e" cm="1">
        <f t="array" ref="I2457">INDEX(Lithologies!$A$2:$M$5657,MATCH(G2457,Lithologies!$A$2:$A$5657&amp;" "&amp;Lithologies!$B$2:$B$5657,0),8)</f>
        <v>#N/A</v>
      </c>
      <c r="J2457" s="27" t="e" cm="1">
        <f t="array" ref="J2457">INDEX(Lithologies!$A$2:$M$5657,MATCH(G2457,Lithologies!$A$2:$A$5657&amp;" "&amp;Lithologies!$B$2:$B$5657,0),9)</f>
        <v>#N/A</v>
      </c>
      <c r="K2457" s="1"/>
    </row>
    <row r="2458" spans="8:11" x14ac:dyDescent="0.25">
      <c r="H2458" s="22" t="e" cm="1">
        <f t="array" ref="H2458">INDEX(Lithologies!$A$2:$M$5657,MATCH(G2458,Lithologies!$A$2:$A$5657&amp;" "&amp;Lithologies!$B$2:$B$5657,0),7)</f>
        <v>#N/A</v>
      </c>
      <c r="I2458" s="23" t="e" cm="1">
        <f t="array" ref="I2458">INDEX(Lithologies!$A$2:$M$5657,MATCH(G2458,Lithologies!$A$2:$A$5657&amp;" "&amp;Lithologies!$B$2:$B$5657,0),8)</f>
        <v>#N/A</v>
      </c>
      <c r="J2458" s="27" t="e" cm="1">
        <f t="array" ref="J2458">INDEX(Lithologies!$A$2:$M$5657,MATCH(G2458,Lithologies!$A$2:$A$5657&amp;" "&amp;Lithologies!$B$2:$B$5657,0),9)</f>
        <v>#N/A</v>
      </c>
      <c r="K2458" s="1"/>
    </row>
    <row r="2459" spans="8:11" x14ac:dyDescent="0.25">
      <c r="H2459" s="22" t="e" cm="1">
        <f t="array" ref="H2459">INDEX(Lithologies!$A$2:$M$5657,MATCH(G2459,Lithologies!$A$2:$A$5657&amp;" "&amp;Lithologies!$B$2:$B$5657,0),7)</f>
        <v>#N/A</v>
      </c>
      <c r="I2459" s="23" t="e" cm="1">
        <f t="array" ref="I2459">INDEX(Lithologies!$A$2:$M$5657,MATCH(G2459,Lithologies!$A$2:$A$5657&amp;" "&amp;Lithologies!$B$2:$B$5657,0),8)</f>
        <v>#N/A</v>
      </c>
      <c r="J2459" s="27" t="e" cm="1">
        <f t="array" ref="J2459">INDEX(Lithologies!$A$2:$M$5657,MATCH(G2459,Lithologies!$A$2:$A$5657&amp;" "&amp;Lithologies!$B$2:$B$5657,0),9)</f>
        <v>#N/A</v>
      </c>
      <c r="K2459" s="1"/>
    </row>
    <row r="2460" spans="8:11" x14ac:dyDescent="0.25">
      <c r="H2460" s="22" t="e" cm="1">
        <f t="array" ref="H2460">INDEX(Lithologies!$A$2:$M$5657,MATCH(G2460,Lithologies!$A$2:$A$5657&amp;" "&amp;Lithologies!$B$2:$B$5657,0),7)</f>
        <v>#N/A</v>
      </c>
      <c r="I2460" s="23" t="e" cm="1">
        <f t="array" ref="I2460">INDEX(Lithologies!$A$2:$M$5657,MATCH(G2460,Lithologies!$A$2:$A$5657&amp;" "&amp;Lithologies!$B$2:$B$5657,0),8)</f>
        <v>#N/A</v>
      </c>
      <c r="J2460" s="27" t="e" cm="1">
        <f t="array" ref="J2460">INDEX(Lithologies!$A$2:$M$5657,MATCH(G2460,Lithologies!$A$2:$A$5657&amp;" "&amp;Lithologies!$B$2:$B$5657,0),9)</f>
        <v>#N/A</v>
      </c>
      <c r="K2460" s="1"/>
    </row>
    <row r="2461" spans="8:11" x14ac:dyDescent="0.25">
      <c r="H2461" s="22" t="e" cm="1">
        <f t="array" ref="H2461">INDEX(Lithologies!$A$2:$M$5657,MATCH(G2461,Lithologies!$A$2:$A$5657&amp;" "&amp;Lithologies!$B$2:$B$5657,0),7)</f>
        <v>#N/A</v>
      </c>
      <c r="I2461" s="23" t="e" cm="1">
        <f t="array" ref="I2461">INDEX(Lithologies!$A$2:$M$5657,MATCH(G2461,Lithologies!$A$2:$A$5657&amp;" "&amp;Lithologies!$B$2:$B$5657,0),8)</f>
        <v>#N/A</v>
      </c>
      <c r="J2461" s="27" t="e" cm="1">
        <f t="array" ref="J2461">INDEX(Lithologies!$A$2:$M$5657,MATCH(G2461,Lithologies!$A$2:$A$5657&amp;" "&amp;Lithologies!$B$2:$B$5657,0),9)</f>
        <v>#N/A</v>
      </c>
      <c r="K2461" s="1"/>
    </row>
    <row r="2462" spans="8:11" x14ac:dyDescent="0.25">
      <c r="H2462" s="22" t="e" cm="1">
        <f t="array" ref="H2462">INDEX(Lithologies!$A$2:$M$5657,MATCH(G2462,Lithologies!$A$2:$A$5657&amp;" "&amp;Lithologies!$B$2:$B$5657,0),7)</f>
        <v>#N/A</v>
      </c>
      <c r="I2462" s="23" t="e" cm="1">
        <f t="array" ref="I2462">INDEX(Lithologies!$A$2:$M$5657,MATCH(G2462,Lithologies!$A$2:$A$5657&amp;" "&amp;Lithologies!$B$2:$B$5657,0),8)</f>
        <v>#N/A</v>
      </c>
      <c r="J2462" s="27" t="e" cm="1">
        <f t="array" ref="J2462">INDEX(Lithologies!$A$2:$M$5657,MATCH(G2462,Lithologies!$A$2:$A$5657&amp;" "&amp;Lithologies!$B$2:$B$5657,0),9)</f>
        <v>#N/A</v>
      </c>
      <c r="K2462" s="1"/>
    </row>
    <row r="2463" spans="8:11" x14ac:dyDescent="0.25">
      <c r="H2463" s="22" t="e" cm="1">
        <f t="array" ref="H2463">INDEX(Lithologies!$A$2:$M$5657,MATCH(G2463,Lithologies!$A$2:$A$5657&amp;" "&amp;Lithologies!$B$2:$B$5657,0),7)</f>
        <v>#N/A</v>
      </c>
      <c r="I2463" s="23" t="e" cm="1">
        <f t="array" ref="I2463">INDEX(Lithologies!$A$2:$M$5657,MATCH(G2463,Lithologies!$A$2:$A$5657&amp;" "&amp;Lithologies!$B$2:$B$5657,0),8)</f>
        <v>#N/A</v>
      </c>
      <c r="J2463" s="27" t="e" cm="1">
        <f t="array" ref="J2463">INDEX(Lithologies!$A$2:$M$5657,MATCH(G2463,Lithologies!$A$2:$A$5657&amp;" "&amp;Lithologies!$B$2:$B$5657,0),9)</f>
        <v>#N/A</v>
      </c>
      <c r="K2463" s="1"/>
    </row>
    <row r="2464" spans="8:11" x14ac:dyDescent="0.25">
      <c r="H2464" s="22" t="e" cm="1">
        <f t="array" ref="H2464">INDEX(Lithologies!$A$2:$M$5657,MATCH(G2464,Lithologies!$A$2:$A$5657&amp;" "&amp;Lithologies!$B$2:$B$5657,0),7)</f>
        <v>#N/A</v>
      </c>
      <c r="I2464" s="23" t="e" cm="1">
        <f t="array" ref="I2464">INDEX(Lithologies!$A$2:$M$5657,MATCH(G2464,Lithologies!$A$2:$A$5657&amp;" "&amp;Lithologies!$B$2:$B$5657,0),8)</f>
        <v>#N/A</v>
      </c>
      <c r="J2464" s="27" t="e" cm="1">
        <f t="array" ref="J2464">INDEX(Lithologies!$A$2:$M$5657,MATCH(G2464,Lithologies!$A$2:$A$5657&amp;" "&amp;Lithologies!$B$2:$B$5657,0),9)</f>
        <v>#N/A</v>
      </c>
      <c r="K2464" s="1"/>
    </row>
    <row r="2465" spans="8:11" x14ac:dyDescent="0.25">
      <c r="H2465" s="22" t="e" cm="1">
        <f t="array" ref="H2465">INDEX(Lithologies!$A$2:$M$5657,MATCH(G2465,Lithologies!$A$2:$A$5657&amp;" "&amp;Lithologies!$B$2:$B$5657,0),7)</f>
        <v>#N/A</v>
      </c>
      <c r="I2465" s="23" t="e" cm="1">
        <f t="array" ref="I2465">INDEX(Lithologies!$A$2:$M$5657,MATCH(G2465,Lithologies!$A$2:$A$5657&amp;" "&amp;Lithologies!$B$2:$B$5657,0),8)</f>
        <v>#N/A</v>
      </c>
      <c r="J2465" s="27" t="e" cm="1">
        <f t="array" ref="J2465">INDEX(Lithologies!$A$2:$M$5657,MATCH(G2465,Lithologies!$A$2:$A$5657&amp;" "&amp;Lithologies!$B$2:$B$5657,0),9)</f>
        <v>#N/A</v>
      </c>
      <c r="K2465" s="1"/>
    </row>
    <row r="2466" spans="8:11" x14ac:dyDescent="0.25">
      <c r="H2466" s="22" t="e" cm="1">
        <f t="array" ref="H2466">INDEX(Lithologies!$A$2:$M$5657,MATCH(G2466,Lithologies!$A$2:$A$5657&amp;" "&amp;Lithologies!$B$2:$B$5657,0),7)</f>
        <v>#N/A</v>
      </c>
      <c r="I2466" s="23" t="e" cm="1">
        <f t="array" ref="I2466">INDEX(Lithologies!$A$2:$M$5657,MATCH(G2466,Lithologies!$A$2:$A$5657&amp;" "&amp;Lithologies!$B$2:$B$5657,0),8)</f>
        <v>#N/A</v>
      </c>
      <c r="J2466" s="27" t="e" cm="1">
        <f t="array" ref="J2466">INDEX(Lithologies!$A$2:$M$5657,MATCH(G2466,Lithologies!$A$2:$A$5657&amp;" "&amp;Lithologies!$B$2:$B$5657,0),9)</f>
        <v>#N/A</v>
      </c>
      <c r="K2466" s="1"/>
    </row>
    <row r="2467" spans="8:11" x14ac:dyDescent="0.25">
      <c r="H2467" s="22" t="e" cm="1">
        <f t="array" ref="H2467">INDEX(Lithologies!$A$2:$M$5657,MATCH(G2467,Lithologies!$A$2:$A$5657&amp;" "&amp;Lithologies!$B$2:$B$5657,0),7)</f>
        <v>#N/A</v>
      </c>
      <c r="I2467" s="23" t="e" cm="1">
        <f t="array" ref="I2467">INDEX(Lithologies!$A$2:$M$5657,MATCH(G2467,Lithologies!$A$2:$A$5657&amp;" "&amp;Lithologies!$B$2:$B$5657,0),8)</f>
        <v>#N/A</v>
      </c>
      <c r="J2467" s="27" t="e" cm="1">
        <f t="array" ref="J2467">INDEX(Lithologies!$A$2:$M$5657,MATCH(G2467,Lithologies!$A$2:$A$5657&amp;" "&amp;Lithologies!$B$2:$B$5657,0),9)</f>
        <v>#N/A</v>
      </c>
      <c r="K2467" s="1"/>
    </row>
    <row r="2468" spans="8:11" x14ac:dyDescent="0.25">
      <c r="H2468" s="22" t="e" cm="1">
        <f t="array" ref="H2468">INDEX(Lithologies!$A$2:$M$5657,MATCH(G2468,Lithologies!$A$2:$A$5657&amp;" "&amp;Lithologies!$B$2:$B$5657,0),7)</f>
        <v>#N/A</v>
      </c>
      <c r="I2468" s="23" t="e" cm="1">
        <f t="array" ref="I2468">INDEX(Lithologies!$A$2:$M$5657,MATCH(G2468,Lithologies!$A$2:$A$5657&amp;" "&amp;Lithologies!$B$2:$B$5657,0),8)</f>
        <v>#N/A</v>
      </c>
      <c r="J2468" s="27" t="e" cm="1">
        <f t="array" ref="J2468">INDEX(Lithologies!$A$2:$M$5657,MATCH(G2468,Lithologies!$A$2:$A$5657&amp;" "&amp;Lithologies!$B$2:$B$5657,0),9)</f>
        <v>#N/A</v>
      </c>
      <c r="K2468" s="1"/>
    </row>
    <row r="2469" spans="8:11" x14ac:dyDescent="0.25">
      <c r="H2469" s="22" t="e" cm="1">
        <f t="array" ref="H2469">INDEX(Lithologies!$A$2:$M$5657,MATCH(G2469,Lithologies!$A$2:$A$5657&amp;" "&amp;Lithologies!$B$2:$B$5657,0),7)</f>
        <v>#N/A</v>
      </c>
      <c r="I2469" s="23" t="e" cm="1">
        <f t="array" ref="I2469">INDEX(Lithologies!$A$2:$M$5657,MATCH(G2469,Lithologies!$A$2:$A$5657&amp;" "&amp;Lithologies!$B$2:$B$5657,0),8)</f>
        <v>#N/A</v>
      </c>
      <c r="J2469" s="27" t="e" cm="1">
        <f t="array" ref="J2469">INDEX(Lithologies!$A$2:$M$5657,MATCH(G2469,Lithologies!$A$2:$A$5657&amp;" "&amp;Lithologies!$B$2:$B$5657,0),9)</f>
        <v>#N/A</v>
      </c>
      <c r="K2469" s="1"/>
    </row>
    <row r="2470" spans="8:11" x14ac:dyDescent="0.25">
      <c r="H2470" s="22" t="e" cm="1">
        <f t="array" ref="H2470">INDEX(Lithologies!$A$2:$M$5657,MATCH(G2470,Lithologies!$A$2:$A$5657&amp;" "&amp;Lithologies!$B$2:$B$5657,0),7)</f>
        <v>#N/A</v>
      </c>
      <c r="I2470" s="23" t="e" cm="1">
        <f t="array" ref="I2470">INDEX(Lithologies!$A$2:$M$5657,MATCH(G2470,Lithologies!$A$2:$A$5657&amp;" "&amp;Lithologies!$B$2:$B$5657,0),8)</f>
        <v>#N/A</v>
      </c>
      <c r="J2470" s="27" t="e" cm="1">
        <f t="array" ref="J2470">INDEX(Lithologies!$A$2:$M$5657,MATCH(G2470,Lithologies!$A$2:$A$5657&amp;" "&amp;Lithologies!$B$2:$B$5657,0),9)</f>
        <v>#N/A</v>
      </c>
      <c r="K2470" s="1"/>
    </row>
    <row r="2471" spans="8:11" x14ac:dyDescent="0.25">
      <c r="H2471" s="22" t="e" cm="1">
        <f t="array" ref="H2471">INDEX(Lithologies!$A$2:$M$5657,MATCH(G2471,Lithologies!$A$2:$A$5657&amp;" "&amp;Lithologies!$B$2:$B$5657,0),7)</f>
        <v>#N/A</v>
      </c>
      <c r="I2471" s="23" t="e" cm="1">
        <f t="array" ref="I2471">INDEX(Lithologies!$A$2:$M$5657,MATCH(G2471,Lithologies!$A$2:$A$5657&amp;" "&amp;Lithologies!$B$2:$B$5657,0),8)</f>
        <v>#N/A</v>
      </c>
      <c r="J2471" s="27" t="e" cm="1">
        <f t="array" ref="J2471">INDEX(Lithologies!$A$2:$M$5657,MATCH(G2471,Lithologies!$A$2:$A$5657&amp;" "&amp;Lithologies!$B$2:$B$5657,0),9)</f>
        <v>#N/A</v>
      </c>
      <c r="K2471" s="1"/>
    </row>
    <row r="2472" spans="8:11" x14ac:dyDescent="0.25">
      <c r="H2472" s="22" t="e" cm="1">
        <f t="array" ref="H2472">INDEX(Lithologies!$A$2:$M$5657,MATCH(G2472,Lithologies!$A$2:$A$5657&amp;" "&amp;Lithologies!$B$2:$B$5657,0),7)</f>
        <v>#N/A</v>
      </c>
      <c r="I2472" s="23" t="e" cm="1">
        <f t="array" ref="I2472">INDEX(Lithologies!$A$2:$M$5657,MATCH(G2472,Lithologies!$A$2:$A$5657&amp;" "&amp;Lithologies!$B$2:$B$5657,0),8)</f>
        <v>#N/A</v>
      </c>
      <c r="J2472" s="27" t="e" cm="1">
        <f t="array" ref="J2472">INDEX(Lithologies!$A$2:$M$5657,MATCH(G2472,Lithologies!$A$2:$A$5657&amp;" "&amp;Lithologies!$B$2:$B$5657,0),9)</f>
        <v>#N/A</v>
      </c>
      <c r="K2472" s="1"/>
    </row>
    <row r="2473" spans="8:11" x14ac:dyDescent="0.25">
      <c r="H2473" s="22" t="e" cm="1">
        <f t="array" ref="H2473">INDEX(Lithologies!$A$2:$M$5657,MATCH(G2473,Lithologies!$A$2:$A$5657&amp;" "&amp;Lithologies!$B$2:$B$5657,0),7)</f>
        <v>#N/A</v>
      </c>
      <c r="I2473" s="23" t="e" cm="1">
        <f t="array" ref="I2473">INDEX(Lithologies!$A$2:$M$5657,MATCH(G2473,Lithologies!$A$2:$A$5657&amp;" "&amp;Lithologies!$B$2:$B$5657,0),8)</f>
        <v>#N/A</v>
      </c>
      <c r="J2473" s="27" t="e" cm="1">
        <f t="array" ref="J2473">INDEX(Lithologies!$A$2:$M$5657,MATCH(G2473,Lithologies!$A$2:$A$5657&amp;" "&amp;Lithologies!$B$2:$B$5657,0),9)</f>
        <v>#N/A</v>
      </c>
      <c r="K2473" s="1"/>
    </row>
    <row r="2474" spans="8:11" x14ac:dyDescent="0.25">
      <c r="H2474" s="22" t="e" cm="1">
        <f t="array" ref="H2474">INDEX(Lithologies!$A$2:$M$5657,MATCH(G2474,Lithologies!$A$2:$A$5657&amp;" "&amp;Lithologies!$B$2:$B$5657,0),7)</f>
        <v>#N/A</v>
      </c>
      <c r="I2474" s="23" t="e" cm="1">
        <f t="array" ref="I2474">INDEX(Lithologies!$A$2:$M$5657,MATCH(G2474,Lithologies!$A$2:$A$5657&amp;" "&amp;Lithologies!$B$2:$B$5657,0),8)</f>
        <v>#N/A</v>
      </c>
      <c r="J2474" s="27" t="e" cm="1">
        <f t="array" ref="J2474">INDEX(Lithologies!$A$2:$M$5657,MATCH(G2474,Lithologies!$A$2:$A$5657&amp;" "&amp;Lithologies!$B$2:$B$5657,0),9)</f>
        <v>#N/A</v>
      </c>
      <c r="K2474" s="1"/>
    </row>
    <row r="2475" spans="8:11" x14ac:dyDescent="0.25">
      <c r="H2475" s="22" t="e" cm="1">
        <f t="array" ref="H2475">INDEX(Lithologies!$A$2:$M$5657,MATCH(G2475,Lithologies!$A$2:$A$5657&amp;" "&amp;Lithologies!$B$2:$B$5657,0),7)</f>
        <v>#N/A</v>
      </c>
      <c r="I2475" s="23" t="e" cm="1">
        <f t="array" ref="I2475">INDEX(Lithologies!$A$2:$M$5657,MATCH(G2475,Lithologies!$A$2:$A$5657&amp;" "&amp;Lithologies!$B$2:$B$5657,0),8)</f>
        <v>#N/A</v>
      </c>
      <c r="J2475" s="27" t="e" cm="1">
        <f t="array" ref="J2475">INDEX(Lithologies!$A$2:$M$5657,MATCH(G2475,Lithologies!$A$2:$A$5657&amp;" "&amp;Lithologies!$B$2:$B$5657,0),9)</f>
        <v>#N/A</v>
      </c>
      <c r="K2475" s="1"/>
    </row>
    <row r="2476" spans="8:11" x14ac:dyDescent="0.25">
      <c r="H2476" s="22" t="e" cm="1">
        <f t="array" ref="H2476">INDEX(Lithologies!$A$2:$M$5657,MATCH(G2476,Lithologies!$A$2:$A$5657&amp;" "&amp;Lithologies!$B$2:$B$5657,0),7)</f>
        <v>#N/A</v>
      </c>
      <c r="I2476" s="23" t="e" cm="1">
        <f t="array" ref="I2476">INDEX(Lithologies!$A$2:$M$5657,MATCH(G2476,Lithologies!$A$2:$A$5657&amp;" "&amp;Lithologies!$B$2:$B$5657,0),8)</f>
        <v>#N/A</v>
      </c>
      <c r="J2476" s="27" t="e" cm="1">
        <f t="array" ref="J2476">INDEX(Lithologies!$A$2:$M$5657,MATCH(G2476,Lithologies!$A$2:$A$5657&amp;" "&amp;Lithologies!$B$2:$B$5657,0),9)</f>
        <v>#N/A</v>
      </c>
      <c r="K2476" s="1"/>
    </row>
    <row r="2477" spans="8:11" x14ac:dyDescent="0.25">
      <c r="H2477" s="22" t="e" cm="1">
        <f t="array" ref="H2477">INDEX(Lithologies!$A$2:$M$5657,MATCH(G2477,Lithologies!$A$2:$A$5657&amp;" "&amp;Lithologies!$B$2:$B$5657,0),7)</f>
        <v>#N/A</v>
      </c>
      <c r="I2477" s="23" t="e" cm="1">
        <f t="array" ref="I2477">INDEX(Lithologies!$A$2:$M$5657,MATCH(G2477,Lithologies!$A$2:$A$5657&amp;" "&amp;Lithologies!$B$2:$B$5657,0),8)</f>
        <v>#N/A</v>
      </c>
      <c r="J2477" s="27" t="e" cm="1">
        <f t="array" ref="J2477">INDEX(Lithologies!$A$2:$M$5657,MATCH(G2477,Lithologies!$A$2:$A$5657&amp;" "&amp;Lithologies!$B$2:$B$5657,0),9)</f>
        <v>#N/A</v>
      </c>
      <c r="K2477" s="1"/>
    </row>
    <row r="2478" spans="8:11" x14ac:dyDescent="0.25">
      <c r="H2478" s="22" t="e" cm="1">
        <f t="array" ref="H2478">INDEX(Lithologies!$A$2:$M$5657,MATCH(G2478,Lithologies!$A$2:$A$5657&amp;" "&amp;Lithologies!$B$2:$B$5657,0),7)</f>
        <v>#N/A</v>
      </c>
      <c r="I2478" s="23" t="e" cm="1">
        <f t="array" ref="I2478">INDEX(Lithologies!$A$2:$M$5657,MATCH(G2478,Lithologies!$A$2:$A$5657&amp;" "&amp;Lithologies!$B$2:$B$5657,0),8)</f>
        <v>#N/A</v>
      </c>
      <c r="J2478" s="27" t="e" cm="1">
        <f t="array" ref="J2478">INDEX(Lithologies!$A$2:$M$5657,MATCH(G2478,Lithologies!$A$2:$A$5657&amp;" "&amp;Lithologies!$B$2:$B$5657,0),9)</f>
        <v>#N/A</v>
      </c>
      <c r="K2478" s="1"/>
    </row>
    <row r="2479" spans="8:11" x14ac:dyDescent="0.25">
      <c r="H2479" s="22" t="e" cm="1">
        <f t="array" ref="H2479">INDEX(Lithologies!$A$2:$M$5657,MATCH(G2479,Lithologies!$A$2:$A$5657&amp;" "&amp;Lithologies!$B$2:$B$5657,0),7)</f>
        <v>#N/A</v>
      </c>
      <c r="I2479" s="23" t="e" cm="1">
        <f t="array" ref="I2479">INDEX(Lithologies!$A$2:$M$5657,MATCH(G2479,Lithologies!$A$2:$A$5657&amp;" "&amp;Lithologies!$B$2:$B$5657,0),8)</f>
        <v>#N/A</v>
      </c>
      <c r="J2479" s="27" t="e" cm="1">
        <f t="array" ref="J2479">INDEX(Lithologies!$A$2:$M$5657,MATCH(G2479,Lithologies!$A$2:$A$5657&amp;" "&amp;Lithologies!$B$2:$B$5657,0),9)</f>
        <v>#N/A</v>
      </c>
      <c r="K2479" s="1"/>
    </row>
    <row r="2480" spans="8:11" x14ac:dyDescent="0.25">
      <c r="H2480" s="22" t="e" cm="1">
        <f t="array" ref="H2480">INDEX(Lithologies!$A$2:$M$5657,MATCH(G2480,Lithologies!$A$2:$A$5657&amp;" "&amp;Lithologies!$B$2:$B$5657,0),7)</f>
        <v>#N/A</v>
      </c>
      <c r="I2480" s="23" t="e" cm="1">
        <f t="array" ref="I2480">INDEX(Lithologies!$A$2:$M$5657,MATCH(G2480,Lithologies!$A$2:$A$5657&amp;" "&amp;Lithologies!$B$2:$B$5657,0),8)</f>
        <v>#N/A</v>
      </c>
      <c r="J2480" s="27" t="e" cm="1">
        <f t="array" ref="J2480">INDEX(Lithologies!$A$2:$M$5657,MATCH(G2480,Lithologies!$A$2:$A$5657&amp;" "&amp;Lithologies!$B$2:$B$5657,0),9)</f>
        <v>#N/A</v>
      </c>
      <c r="K2480" s="1"/>
    </row>
    <row r="2481" spans="8:11" x14ac:dyDescent="0.25">
      <c r="H2481" s="22" t="e" cm="1">
        <f t="array" ref="H2481">INDEX(Lithologies!$A$2:$M$5657,MATCH(G2481,Lithologies!$A$2:$A$5657&amp;" "&amp;Lithologies!$B$2:$B$5657,0),7)</f>
        <v>#N/A</v>
      </c>
      <c r="I2481" s="23" t="e" cm="1">
        <f t="array" ref="I2481">INDEX(Lithologies!$A$2:$M$5657,MATCH(G2481,Lithologies!$A$2:$A$5657&amp;" "&amp;Lithologies!$B$2:$B$5657,0),8)</f>
        <v>#N/A</v>
      </c>
      <c r="J2481" s="27" t="e" cm="1">
        <f t="array" ref="J2481">INDEX(Lithologies!$A$2:$M$5657,MATCH(G2481,Lithologies!$A$2:$A$5657&amp;" "&amp;Lithologies!$B$2:$B$5657,0),9)</f>
        <v>#N/A</v>
      </c>
      <c r="K2481" s="1"/>
    </row>
    <row r="2482" spans="8:11" x14ac:dyDescent="0.25">
      <c r="H2482" s="22" t="e" cm="1">
        <f t="array" ref="H2482">INDEX(Lithologies!$A$2:$M$5657,MATCH(G2482,Lithologies!$A$2:$A$5657&amp;" "&amp;Lithologies!$B$2:$B$5657,0),7)</f>
        <v>#N/A</v>
      </c>
      <c r="I2482" s="23" t="e" cm="1">
        <f t="array" ref="I2482">INDEX(Lithologies!$A$2:$M$5657,MATCH(G2482,Lithologies!$A$2:$A$5657&amp;" "&amp;Lithologies!$B$2:$B$5657,0),8)</f>
        <v>#N/A</v>
      </c>
      <c r="J2482" s="27" t="e" cm="1">
        <f t="array" ref="J2482">INDEX(Lithologies!$A$2:$M$5657,MATCH(G2482,Lithologies!$A$2:$A$5657&amp;" "&amp;Lithologies!$B$2:$B$5657,0),9)</f>
        <v>#N/A</v>
      </c>
      <c r="K2482" s="1"/>
    </row>
    <row r="2483" spans="8:11" x14ac:dyDescent="0.25">
      <c r="H2483" s="22" t="e" cm="1">
        <f t="array" ref="H2483">INDEX(Lithologies!$A$2:$M$5657,MATCH(G2483,Lithologies!$A$2:$A$5657&amp;" "&amp;Lithologies!$B$2:$B$5657,0),7)</f>
        <v>#N/A</v>
      </c>
      <c r="I2483" s="23" t="e" cm="1">
        <f t="array" ref="I2483">INDEX(Lithologies!$A$2:$M$5657,MATCH(G2483,Lithologies!$A$2:$A$5657&amp;" "&amp;Lithologies!$B$2:$B$5657,0),8)</f>
        <v>#N/A</v>
      </c>
      <c r="J2483" s="27" t="e" cm="1">
        <f t="array" ref="J2483">INDEX(Lithologies!$A$2:$M$5657,MATCH(G2483,Lithologies!$A$2:$A$5657&amp;" "&amp;Lithologies!$B$2:$B$5657,0),9)</f>
        <v>#N/A</v>
      </c>
      <c r="K2483" s="1"/>
    </row>
    <row r="2484" spans="8:11" x14ac:dyDescent="0.25">
      <c r="H2484" s="22" t="e" cm="1">
        <f t="array" ref="H2484">INDEX(Lithologies!$A$2:$M$5657,MATCH(G2484,Lithologies!$A$2:$A$5657&amp;" "&amp;Lithologies!$B$2:$B$5657,0),7)</f>
        <v>#N/A</v>
      </c>
      <c r="I2484" s="23" t="e" cm="1">
        <f t="array" ref="I2484">INDEX(Lithologies!$A$2:$M$5657,MATCH(G2484,Lithologies!$A$2:$A$5657&amp;" "&amp;Lithologies!$B$2:$B$5657,0),8)</f>
        <v>#N/A</v>
      </c>
      <c r="J2484" s="27" t="e" cm="1">
        <f t="array" ref="J2484">INDEX(Lithologies!$A$2:$M$5657,MATCH(G2484,Lithologies!$A$2:$A$5657&amp;" "&amp;Lithologies!$B$2:$B$5657,0),9)</f>
        <v>#N/A</v>
      </c>
      <c r="K2484" s="1"/>
    </row>
    <row r="2485" spans="8:11" x14ac:dyDescent="0.25">
      <c r="H2485" s="22" t="e" cm="1">
        <f t="array" ref="H2485">INDEX(Lithologies!$A$2:$M$5657,MATCH(G2485,Lithologies!$A$2:$A$5657&amp;" "&amp;Lithologies!$B$2:$B$5657,0),7)</f>
        <v>#N/A</v>
      </c>
      <c r="I2485" s="23" t="e" cm="1">
        <f t="array" ref="I2485">INDEX(Lithologies!$A$2:$M$5657,MATCH(G2485,Lithologies!$A$2:$A$5657&amp;" "&amp;Lithologies!$B$2:$B$5657,0),8)</f>
        <v>#N/A</v>
      </c>
      <c r="J2485" s="27" t="e" cm="1">
        <f t="array" ref="J2485">INDEX(Lithologies!$A$2:$M$5657,MATCH(G2485,Lithologies!$A$2:$A$5657&amp;" "&amp;Lithologies!$B$2:$B$5657,0),9)</f>
        <v>#N/A</v>
      </c>
      <c r="K2485" s="1"/>
    </row>
    <row r="2486" spans="8:11" x14ac:dyDescent="0.25">
      <c r="H2486" s="22" t="e" cm="1">
        <f t="array" ref="H2486">INDEX(Lithologies!$A$2:$M$5657,MATCH(G2486,Lithologies!$A$2:$A$5657&amp;" "&amp;Lithologies!$B$2:$B$5657,0),7)</f>
        <v>#N/A</v>
      </c>
      <c r="I2486" s="23" t="e" cm="1">
        <f t="array" ref="I2486">INDEX(Lithologies!$A$2:$M$5657,MATCH(G2486,Lithologies!$A$2:$A$5657&amp;" "&amp;Lithologies!$B$2:$B$5657,0),8)</f>
        <v>#N/A</v>
      </c>
      <c r="J2486" s="27" t="e" cm="1">
        <f t="array" ref="J2486">INDEX(Lithologies!$A$2:$M$5657,MATCH(G2486,Lithologies!$A$2:$A$5657&amp;" "&amp;Lithologies!$B$2:$B$5657,0),9)</f>
        <v>#N/A</v>
      </c>
      <c r="K2486" s="1"/>
    </row>
    <row r="2487" spans="8:11" x14ac:dyDescent="0.25">
      <c r="H2487" s="22" t="e" cm="1">
        <f t="array" ref="H2487">INDEX(Lithologies!$A$2:$M$5657,MATCH(G2487,Lithologies!$A$2:$A$5657&amp;" "&amp;Lithologies!$B$2:$B$5657,0),7)</f>
        <v>#N/A</v>
      </c>
      <c r="I2487" s="23" t="e" cm="1">
        <f t="array" ref="I2487">INDEX(Lithologies!$A$2:$M$5657,MATCH(G2487,Lithologies!$A$2:$A$5657&amp;" "&amp;Lithologies!$B$2:$B$5657,0),8)</f>
        <v>#N/A</v>
      </c>
      <c r="J2487" s="27" t="e" cm="1">
        <f t="array" ref="J2487">INDEX(Lithologies!$A$2:$M$5657,MATCH(G2487,Lithologies!$A$2:$A$5657&amp;" "&amp;Lithologies!$B$2:$B$5657,0),9)</f>
        <v>#N/A</v>
      </c>
      <c r="K2487" s="1"/>
    </row>
    <row r="2488" spans="8:11" x14ac:dyDescent="0.25">
      <c r="H2488" s="22" t="e" cm="1">
        <f t="array" ref="H2488">INDEX(Lithologies!$A$2:$M$5657,MATCH(G2488,Lithologies!$A$2:$A$5657&amp;" "&amp;Lithologies!$B$2:$B$5657,0),7)</f>
        <v>#N/A</v>
      </c>
      <c r="I2488" s="23" t="e" cm="1">
        <f t="array" ref="I2488">INDEX(Lithologies!$A$2:$M$5657,MATCH(G2488,Lithologies!$A$2:$A$5657&amp;" "&amp;Lithologies!$B$2:$B$5657,0),8)</f>
        <v>#N/A</v>
      </c>
      <c r="J2488" s="27" t="e" cm="1">
        <f t="array" ref="J2488">INDEX(Lithologies!$A$2:$M$5657,MATCH(G2488,Lithologies!$A$2:$A$5657&amp;" "&amp;Lithologies!$B$2:$B$5657,0),9)</f>
        <v>#N/A</v>
      </c>
      <c r="K2488" s="1"/>
    </row>
    <row r="2489" spans="8:11" x14ac:dyDescent="0.25">
      <c r="H2489" s="22" t="e" cm="1">
        <f t="array" ref="H2489">INDEX(Lithologies!$A$2:$M$5657,MATCH(G2489,Lithologies!$A$2:$A$5657&amp;" "&amp;Lithologies!$B$2:$B$5657,0),7)</f>
        <v>#N/A</v>
      </c>
      <c r="I2489" s="23" t="e" cm="1">
        <f t="array" ref="I2489">INDEX(Lithologies!$A$2:$M$5657,MATCH(G2489,Lithologies!$A$2:$A$5657&amp;" "&amp;Lithologies!$B$2:$B$5657,0),8)</f>
        <v>#N/A</v>
      </c>
      <c r="J2489" s="27" t="e" cm="1">
        <f t="array" ref="J2489">INDEX(Lithologies!$A$2:$M$5657,MATCH(G2489,Lithologies!$A$2:$A$5657&amp;" "&amp;Lithologies!$B$2:$B$5657,0),9)</f>
        <v>#N/A</v>
      </c>
      <c r="K2489" s="1"/>
    </row>
    <row r="2490" spans="8:11" x14ac:dyDescent="0.25">
      <c r="H2490" s="22" t="e" cm="1">
        <f t="array" ref="H2490">INDEX(Lithologies!$A$2:$M$5657,MATCH(G2490,Lithologies!$A$2:$A$5657&amp;" "&amp;Lithologies!$B$2:$B$5657,0),7)</f>
        <v>#N/A</v>
      </c>
      <c r="I2490" s="23" t="e" cm="1">
        <f t="array" ref="I2490">INDEX(Lithologies!$A$2:$M$5657,MATCH(G2490,Lithologies!$A$2:$A$5657&amp;" "&amp;Lithologies!$B$2:$B$5657,0),8)</f>
        <v>#N/A</v>
      </c>
      <c r="J2490" s="27" t="e" cm="1">
        <f t="array" ref="J2490">INDEX(Lithologies!$A$2:$M$5657,MATCH(G2490,Lithologies!$A$2:$A$5657&amp;" "&amp;Lithologies!$B$2:$B$5657,0),9)</f>
        <v>#N/A</v>
      </c>
      <c r="K2490" s="1"/>
    </row>
    <row r="2491" spans="8:11" x14ac:dyDescent="0.25">
      <c r="H2491" s="22" t="e" cm="1">
        <f t="array" ref="H2491">INDEX(Lithologies!$A$2:$M$5657,MATCH(G2491,Lithologies!$A$2:$A$5657&amp;" "&amp;Lithologies!$B$2:$B$5657,0),7)</f>
        <v>#N/A</v>
      </c>
      <c r="I2491" s="23" t="e" cm="1">
        <f t="array" ref="I2491">INDEX(Lithologies!$A$2:$M$5657,MATCH(G2491,Lithologies!$A$2:$A$5657&amp;" "&amp;Lithologies!$B$2:$B$5657,0),8)</f>
        <v>#N/A</v>
      </c>
      <c r="J2491" s="27" t="e" cm="1">
        <f t="array" ref="J2491">INDEX(Lithologies!$A$2:$M$5657,MATCH(G2491,Lithologies!$A$2:$A$5657&amp;" "&amp;Lithologies!$B$2:$B$5657,0),9)</f>
        <v>#N/A</v>
      </c>
      <c r="K2491" s="1"/>
    </row>
    <row r="2492" spans="8:11" x14ac:dyDescent="0.25">
      <c r="H2492" s="22" t="e" cm="1">
        <f t="array" ref="H2492">INDEX(Lithologies!$A$2:$M$5657,MATCH(G2492,Lithologies!$A$2:$A$5657&amp;" "&amp;Lithologies!$B$2:$B$5657,0),7)</f>
        <v>#N/A</v>
      </c>
      <c r="I2492" s="23" t="e" cm="1">
        <f t="array" ref="I2492">INDEX(Lithologies!$A$2:$M$5657,MATCH(G2492,Lithologies!$A$2:$A$5657&amp;" "&amp;Lithologies!$B$2:$B$5657,0),8)</f>
        <v>#N/A</v>
      </c>
      <c r="J2492" s="27" t="e" cm="1">
        <f t="array" ref="J2492">INDEX(Lithologies!$A$2:$M$5657,MATCH(G2492,Lithologies!$A$2:$A$5657&amp;" "&amp;Lithologies!$B$2:$B$5657,0),9)</f>
        <v>#N/A</v>
      </c>
      <c r="K2492" s="1"/>
    </row>
    <row r="2493" spans="8:11" x14ac:dyDescent="0.25">
      <c r="H2493" s="22" t="e" cm="1">
        <f t="array" ref="H2493">INDEX(Lithologies!$A$2:$M$5657,MATCH(G2493,Lithologies!$A$2:$A$5657&amp;" "&amp;Lithologies!$B$2:$B$5657,0),7)</f>
        <v>#N/A</v>
      </c>
      <c r="I2493" s="23" t="e" cm="1">
        <f t="array" ref="I2493">INDEX(Lithologies!$A$2:$M$5657,MATCH(G2493,Lithologies!$A$2:$A$5657&amp;" "&amp;Lithologies!$B$2:$B$5657,0),8)</f>
        <v>#N/A</v>
      </c>
      <c r="J2493" s="27" t="e" cm="1">
        <f t="array" ref="J2493">INDEX(Lithologies!$A$2:$M$5657,MATCH(G2493,Lithologies!$A$2:$A$5657&amp;" "&amp;Lithologies!$B$2:$B$5657,0),9)</f>
        <v>#N/A</v>
      </c>
      <c r="K2493" s="1"/>
    </row>
    <row r="2494" spans="8:11" x14ac:dyDescent="0.25">
      <c r="H2494" s="22" t="e" cm="1">
        <f t="array" ref="H2494">INDEX(Lithologies!$A$2:$M$5657,MATCH(G2494,Lithologies!$A$2:$A$5657&amp;" "&amp;Lithologies!$B$2:$B$5657,0),7)</f>
        <v>#N/A</v>
      </c>
      <c r="I2494" s="23" t="e" cm="1">
        <f t="array" ref="I2494">INDEX(Lithologies!$A$2:$M$5657,MATCH(G2494,Lithologies!$A$2:$A$5657&amp;" "&amp;Lithologies!$B$2:$B$5657,0),8)</f>
        <v>#N/A</v>
      </c>
      <c r="J2494" s="27" t="e" cm="1">
        <f t="array" ref="J2494">INDEX(Lithologies!$A$2:$M$5657,MATCH(G2494,Lithologies!$A$2:$A$5657&amp;" "&amp;Lithologies!$B$2:$B$5657,0),9)</f>
        <v>#N/A</v>
      </c>
      <c r="K2494" s="1"/>
    </row>
    <row r="2495" spans="8:11" x14ac:dyDescent="0.25">
      <c r="H2495" s="22" t="e" cm="1">
        <f t="array" ref="H2495">INDEX(Lithologies!$A$2:$M$5657,MATCH(G2495,Lithologies!$A$2:$A$5657&amp;" "&amp;Lithologies!$B$2:$B$5657,0),7)</f>
        <v>#N/A</v>
      </c>
      <c r="I2495" s="23" t="e" cm="1">
        <f t="array" ref="I2495">INDEX(Lithologies!$A$2:$M$5657,MATCH(G2495,Lithologies!$A$2:$A$5657&amp;" "&amp;Lithologies!$B$2:$B$5657,0),8)</f>
        <v>#N/A</v>
      </c>
      <c r="J2495" s="27" t="e" cm="1">
        <f t="array" ref="J2495">INDEX(Lithologies!$A$2:$M$5657,MATCH(G2495,Lithologies!$A$2:$A$5657&amp;" "&amp;Lithologies!$B$2:$B$5657,0),9)</f>
        <v>#N/A</v>
      </c>
      <c r="K2495" s="1"/>
    </row>
    <row r="2496" spans="8:11" x14ac:dyDescent="0.25">
      <c r="H2496" s="22" t="e" cm="1">
        <f t="array" ref="H2496">INDEX(Lithologies!$A$2:$M$5657,MATCH(G2496,Lithologies!$A$2:$A$5657&amp;" "&amp;Lithologies!$B$2:$B$5657,0),7)</f>
        <v>#N/A</v>
      </c>
      <c r="I2496" s="23" t="e" cm="1">
        <f t="array" ref="I2496">INDEX(Lithologies!$A$2:$M$5657,MATCH(G2496,Lithologies!$A$2:$A$5657&amp;" "&amp;Lithologies!$B$2:$B$5657,0),8)</f>
        <v>#N/A</v>
      </c>
      <c r="J2496" s="27" t="e" cm="1">
        <f t="array" ref="J2496">INDEX(Lithologies!$A$2:$M$5657,MATCH(G2496,Lithologies!$A$2:$A$5657&amp;" "&amp;Lithologies!$B$2:$B$5657,0),9)</f>
        <v>#N/A</v>
      </c>
      <c r="K2496" s="1"/>
    </row>
    <row r="2497" spans="8:11" x14ac:dyDescent="0.25">
      <c r="H2497" s="22" t="e" cm="1">
        <f t="array" ref="H2497">INDEX(Lithologies!$A$2:$M$5657,MATCH(G2497,Lithologies!$A$2:$A$5657&amp;" "&amp;Lithologies!$B$2:$B$5657,0),7)</f>
        <v>#N/A</v>
      </c>
      <c r="I2497" s="23" t="e" cm="1">
        <f t="array" ref="I2497">INDEX(Lithologies!$A$2:$M$5657,MATCH(G2497,Lithologies!$A$2:$A$5657&amp;" "&amp;Lithologies!$B$2:$B$5657,0),8)</f>
        <v>#N/A</v>
      </c>
      <c r="J2497" s="27" t="e" cm="1">
        <f t="array" ref="J2497">INDEX(Lithologies!$A$2:$M$5657,MATCH(G2497,Lithologies!$A$2:$A$5657&amp;" "&amp;Lithologies!$B$2:$B$5657,0),9)</f>
        <v>#N/A</v>
      </c>
      <c r="K2497" s="1"/>
    </row>
    <row r="2498" spans="8:11" x14ac:dyDescent="0.25">
      <c r="H2498" s="22" t="e" cm="1">
        <f t="array" ref="H2498">INDEX(Lithologies!$A$2:$M$5657,MATCH(G2498,Lithologies!$A$2:$A$5657&amp;" "&amp;Lithologies!$B$2:$B$5657,0),7)</f>
        <v>#N/A</v>
      </c>
      <c r="I2498" s="23" t="e" cm="1">
        <f t="array" ref="I2498">INDEX(Lithologies!$A$2:$M$5657,MATCH(G2498,Lithologies!$A$2:$A$5657&amp;" "&amp;Lithologies!$B$2:$B$5657,0),8)</f>
        <v>#N/A</v>
      </c>
      <c r="J2498" s="27" t="e" cm="1">
        <f t="array" ref="J2498">INDEX(Lithologies!$A$2:$M$5657,MATCH(G2498,Lithologies!$A$2:$A$5657&amp;" "&amp;Lithologies!$B$2:$B$5657,0),9)</f>
        <v>#N/A</v>
      </c>
      <c r="K2498" s="1"/>
    </row>
    <row r="2499" spans="8:11" x14ac:dyDescent="0.25">
      <c r="H2499" s="22" t="e" cm="1">
        <f t="array" ref="H2499">INDEX(Lithologies!$A$2:$M$5657,MATCH(G2499,Lithologies!$A$2:$A$5657&amp;" "&amp;Lithologies!$B$2:$B$5657,0),7)</f>
        <v>#N/A</v>
      </c>
      <c r="I2499" s="23" t="e" cm="1">
        <f t="array" ref="I2499">INDEX(Lithologies!$A$2:$M$5657,MATCH(G2499,Lithologies!$A$2:$A$5657&amp;" "&amp;Lithologies!$B$2:$B$5657,0),8)</f>
        <v>#N/A</v>
      </c>
      <c r="J2499" s="27" t="e" cm="1">
        <f t="array" ref="J2499">INDEX(Lithologies!$A$2:$M$5657,MATCH(G2499,Lithologies!$A$2:$A$5657&amp;" "&amp;Lithologies!$B$2:$B$5657,0),9)</f>
        <v>#N/A</v>
      </c>
      <c r="K2499" s="1"/>
    </row>
    <row r="2500" spans="8:11" x14ac:dyDescent="0.25">
      <c r="H2500" s="22" t="e" cm="1">
        <f t="array" ref="H2500">INDEX(Lithologies!$A$2:$M$5657,MATCH(G2500,Lithologies!$A$2:$A$5657&amp;" "&amp;Lithologies!$B$2:$B$5657,0),7)</f>
        <v>#N/A</v>
      </c>
      <c r="I2500" s="23" t="e" cm="1">
        <f t="array" ref="I2500">INDEX(Lithologies!$A$2:$M$5657,MATCH(G2500,Lithologies!$A$2:$A$5657&amp;" "&amp;Lithologies!$B$2:$B$5657,0),8)</f>
        <v>#N/A</v>
      </c>
      <c r="J2500" s="27" t="e" cm="1">
        <f t="array" ref="J2500">INDEX(Lithologies!$A$2:$M$5657,MATCH(G2500,Lithologies!$A$2:$A$5657&amp;" "&amp;Lithologies!$B$2:$B$5657,0),9)</f>
        <v>#N/A</v>
      </c>
      <c r="K2500" s="1"/>
    </row>
    <row r="2501" spans="8:11" x14ac:dyDescent="0.25">
      <c r="H2501" s="22" t="e" cm="1">
        <f t="array" ref="H2501">INDEX(Lithologies!$A$2:$M$5657,MATCH(G2501,Lithologies!$A$2:$A$5657&amp;" "&amp;Lithologies!$B$2:$B$5657,0),7)</f>
        <v>#N/A</v>
      </c>
      <c r="I2501" s="23" t="e" cm="1">
        <f t="array" ref="I2501">INDEX(Lithologies!$A$2:$M$5657,MATCH(G2501,Lithologies!$A$2:$A$5657&amp;" "&amp;Lithologies!$B$2:$B$5657,0),8)</f>
        <v>#N/A</v>
      </c>
      <c r="J2501" s="27" t="e" cm="1">
        <f t="array" ref="J2501">INDEX(Lithologies!$A$2:$M$5657,MATCH(G2501,Lithologies!$A$2:$A$5657&amp;" "&amp;Lithologies!$B$2:$B$5657,0),9)</f>
        <v>#N/A</v>
      </c>
      <c r="K2501" s="1"/>
    </row>
    <row r="2502" spans="8:11" x14ac:dyDescent="0.25">
      <c r="H2502" s="22" t="e" cm="1">
        <f t="array" ref="H2502">INDEX(Lithologies!$A$2:$M$5657,MATCH(G2502,Lithologies!$A$2:$A$5657&amp;" "&amp;Lithologies!$B$2:$B$5657,0),7)</f>
        <v>#N/A</v>
      </c>
      <c r="I2502" s="23" t="e" cm="1">
        <f t="array" ref="I2502">INDEX(Lithologies!$A$2:$M$5657,MATCH(G2502,Lithologies!$A$2:$A$5657&amp;" "&amp;Lithologies!$B$2:$B$5657,0),8)</f>
        <v>#N/A</v>
      </c>
      <c r="J2502" s="27" t="e" cm="1">
        <f t="array" ref="J2502">INDEX(Lithologies!$A$2:$M$5657,MATCH(G2502,Lithologies!$A$2:$A$5657&amp;" "&amp;Lithologies!$B$2:$B$5657,0),9)</f>
        <v>#N/A</v>
      </c>
      <c r="K2502" s="1"/>
    </row>
    <row r="2503" spans="8:11" x14ac:dyDescent="0.25">
      <c r="H2503" s="22" t="e" cm="1">
        <f t="array" ref="H2503">INDEX(Lithologies!$A$2:$M$5657,MATCH(G2503,Lithologies!$A$2:$A$5657&amp;" "&amp;Lithologies!$B$2:$B$5657,0),7)</f>
        <v>#N/A</v>
      </c>
      <c r="I2503" s="23" t="e" cm="1">
        <f t="array" ref="I2503">INDEX(Lithologies!$A$2:$M$5657,MATCH(G2503,Lithologies!$A$2:$A$5657&amp;" "&amp;Lithologies!$B$2:$B$5657,0),8)</f>
        <v>#N/A</v>
      </c>
      <c r="J2503" s="27" t="e" cm="1">
        <f t="array" ref="J2503">INDEX(Lithologies!$A$2:$M$5657,MATCH(G2503,Lithologies!$A$2:$A$5657&amp;" "&amp;Lithologies!$B$2:$B$5657,0),9)</f>
        <v>#N/A</v>
      </c>
      <c r="K2503" s="1"/>
    </row>
    <row r="2504" spans="8:11" x14ac:dyDescent="0.25">
      <c r="H2504" s="22" t="e" cm="1">
        <f t="array" ref="H2504">INDEX(Lithologies!$A$2:$M$5657,MATCH(G2504,Lithologies!$A$2:$A$5657&amp;" "&amp;Lithologies!$B$2:$B$5657,0),7)</f>
        <v>#N/A</v>
      </c>
      <c r="I2504" s="23" t="e" cm="1">
        <f t="array" ref="I2504">INDEX(Lithologies!$A$2:$M$5657,MATCH(G2504,Lithologies!$A$2:$A$5657&amp;" "&amp;Lithologies!$B$2:$B$5657,0),8)</f>
        <v>#N/A</v>
      </c>
      <c r="J2504" s="27" t="e" cm="1">
        <f t="array" ref="J2504">INDEX(Lithologies!$A$2:$M$5657,MATCH(G2504,Lithologies!$A$2:$A$5657&amp;" "&amp;Lithologies!$B$2:$B$5657,0),9)</f>
        <v>#N/A</v>
      </c>
      <c r="K2504" s="1"/>
    </row>
    <row r="2505" spans="8:11" x14ac:dyDescent="0.25">
      <c r="H2505" s="22" t="e" cm="1">
        <f t="array" ref="H2505">INDEX(Lithologies!$A$2:$M$5657,MATCH(G2505,Lithologies!$A$2:$A$5657&amp;" "&amp;Lithologies!$B$2:$B$5657,0),7)</f>
        <v>#N/A</v>
      </c>
      <c r="I2505" s="23" t="e" cm="1">
        <f t="array" ref="I2505">INDEX(Lithologies!$A$2:$M$5657,MATCH(G2505,Lithologies!$A$2:$A$5657&amp;" "&amp;Lithologies!$B$2:$B$5657,0),8)</f>
        <v>#N/A</v>
      </c>
      <c r="J2505" s="27" t="e" cm="1">
        <f t="array" ref="J2505">INDEX(Lithologies!$A$2:$M$5657,MATCH(G2505,Lithologies!$A$2:$A$5657&amp;" "&amp;Lithologies!$B$2:$B$5657,0),9)</f>
        <v>#N/A</v>
      </c>
      <c r="K2505" s="1"/>
    </row>
    <row r="2506" spans="8:11" x14ac:dyDescent="0.25">
      <c r="H2506" s="22" t="e" cm="1">
        <f t="array" ref="H2506">INDEX(Lithologies!$A$2:$M$5657,MATCH(G2506,Lithologies!$A$2:$A$5657&amp;" "&amp;Lithologies!$B$2:$B$5657,0),7)</f>
        <v>#N/A</v>
      </c>
      <c r="I2506" s="23" t="e" cm="1">
        <f t="array" ref="I2506">INDEX(Lithologies!$A$2:$M$5657,MATCH(G2506,Lithologies!$A$2:$A$5657&amp;" "&amp;Lithologies!$B$2:$B$5657,0),8)</f>
        <v>#N/A</v>
      </c>
      <c r="J2506" s="27" t="e" cm="1">
        <f t="array" ref="J2506">INDEX(Lithologies!$A$2:$M$5657,MATCH(G2506,Lithologies!$A$2:$A$5657&amp;" "&amp;Lithologies!$B$2:$B$5657,0),9)</f>
        <v>#N/A</v>
      </c>
      <c r="K2506" s="1"/>
    </row>
    <row r="2507" spans="8:11" x14ac:dyDescent="0.25">
      <c r="H2507" s="22" t="e" cm="1">
        <f t="array" ref="H2507">INDEX(Lithologies!$A$2:$M$5657,MATCH(G2507,Lithologies!$A$2:$A$5657&amp;" "&amp;Lithologies!$B$2:$B$5657,0),7)</f>
        <v>#N/A</v>
      </c>
      <c r="I2507" s="23" t="e" cm="1">
        <f t="array" ref="I2507">INDEX(Lithologies!$A$2:$M$5657,MATCH(G2507,Lithologies!$A$2:$A$5657&amp;" "&amp;Lithologies!$B$2:$B$5657,0),8)</f>
        <v>#N/A</v>
      </c>
      <c r="J2507" s="27" t="e" cm="1">
        <f t="array" ref="J2507">INDEX(Lithologies!$A$2:$M$5657,MATCH(G2507,Lithologies!$A$2:$A$5657&amp;" "&amp;Lithologies!$B$2:$B$5657,0),9)</f>
        <v>#N/A</v>
      </c>
      <c r="K2507" s="1"/>
    </row>
    <row r="2508" spans="8:11" x14ac:dyDescent="0.25">
      <c r="H2508" s="22" t="e" cm="1">
        <f t="array" ref="H2508">INDEX(Lithologies!$A$2:$M$5657,MATCH(G2508,Lithologies!$A$2:$A$5657&amp;" "&amp;Lithologies!$B$2:$B$5657,0),7)</f>
        <v>#N/A</v>
      </c>
      <c r="I2508" s="23" t="e" cm="1">
        <f t="array" ref="I2508">INDEX(Lithologies!$A$2:$M$5657,MATCH(G2508,Lithologies!$A$2:$A$5657&amp;" "&amp;Lithologies!$B$2:$B$5657,0),8)</f>
        <v>#N/A</v>
      </c>
      <c r="J2508" s="27" t="e" cm="1">
        <f t="array" ref="J2508">INDEX(Lithologies!$A$2:$M$5657,MATCH(G2508,Lithologies!$A$2:$A$5657&amp;" "&amp;Lithologies!$B$2:$B$5657,0),9)</f>
        <v>#N/A</v>
      </c>
      <c r="K2508" s="1"/>
    </row>
    <row r="2509" spans="8:11" x14ac:dyDescent="0.25">
      <c r="H2509" s="22" t="e" cm="1">
        <f t="array" ref="H2509">INDEX(Lithologies!$A$2:$M$5657,MATCH(G2509,Lithologies!$A$2:$A$5657&amp;" "&amp;Lithologies!$B$2:$B$5657,0),7)</f>
        <v>#N/A</v>
      </c>
      <c r="I2509" s="23" t="e" cm="1">
        <f t="array" ref="I2509">INDEX(Lithologies!$A$2:$M$5657,MATCH(G2509,Lithologies!$A$2:$A$5657&amp;" "&amp;Lithologies!$B$2:$B$5657,0),8)</f>
        <v>#N/A</v>
      </c>
      <c r="J2509" s="27" t="e" cm="1">
        <f t="array" ref="J2509">INDEX(Lithologies!$A$2:$M$5657,MATCH(G2509,Lithologies!$A$2:$A$5657&amp;" "&amp;Lithologies!$B$2:$B$5657,0),9)</f>
        <v>#N/A</v>
      </c>
      <c r="K2509" s="1"/>
    </row>
    <row r="2510" spans="8:11" x14ac:dyDescent="0.25">
      <c r="H2510" s="22" t="e" cm="1">
        <f t="array" ref="H2510">INDEX(Lithologies!$A$2:$M$5657,MATCH(G2510,Lithologies!$A$2:$A$5657&amp;" "&amp;Lithologies!$B$2:$B$5657,0),7)</f>
        <v>#N/A</v>
      </c>
      <c r="I2510" s="23" t="e" cm="1">
        <f t="array" ref="I2510">INDEX(Lithologies!$A$2:$M$5657,MATCH(G2510,Lithologies!$A$2:$A$5657&amp;" "&amp;Lithologies!$B$2:$B$5657,0),8)</f>
        <v>#N/A</v>
      </c>
      <c r="J2510" s="27" t="e" cm="1">
        <f t="array" ref="J2510">INDEX(Lithologies!$A$2:$M$5657,MATCH(G2510,Lithologies!$A$2:$A$5657&amp;" "&amp;Lithologies!$B$2:$B$5657,0),9)</f>
        <v>#N/A</v>
      </c>
      <c r="K2510" s="1"/>
    </row>
    <row r="2511" spans="8:11" x14ac:dyDescent="0.25">
      <c r="H2511" s="22" t="e" cm="1">
        <f t="array" ref="H2511">INDEX(Lithologies!$A$2:$M$5657,MATCH(G2511,Lithologies!$A$2:$A$5657&amp;" "&amp;Lithologies!$B$2:$B$5657,0),7)</f>
        <v>#N/A</v>
      </c>
      <c r="I2511" s="23" t="e" cm="1">
        <f t="array" ref="I2511">INDEX(Lithologies!$A$2:$M$5657,MATCH(G2511,Lithologies!$A$2:$A$5657&amp;" "&amp;Lithologies!$B$2:$B$5657,0),8)</f>
        <v>#N/A</v>
      </c>
      <c r="J2511" s="27" t="e" cm="1">
        <f t="array" ref="J2511">INDEX(Lithologies!$A$2:$M$5657,MATCH(G2511,Lithologies!$A$2:$A$5657&amp;" "&amp;Lithologies!$B$2:$B$5657,0),9)</f>
        <v>#N/A</v>
      </c>
      <c r="K2511" s="1"/>
    </row>
    <row r="2512" spans="8:11" x14ac:dyDescent="0.25">
      <c r="H2512" s="22" t="e" cm="1">
        <f t="array" ref="H2512">INDEX(Lithologies!$A$2:$M$5657,MATCH(G2512,Lithologies!$A$2:$A$5657&amp;" "&amp;Lithologies!$B$2:$B$5657,0),7)</f>
        <v>#N/A</v>
      </c>
      <c r="I2512" s="23" t="e" cm="1">
        <f t="array" ref="I2512">INDEX(Lithologies!$A$2:$M$5657,MATCH(G2512,Lithologies!$A$2:$A$5657&amp;" "&amp;Lithologies!$B$2:$B$5657,0),8)</f>
        <v>#N/A</v>
      </c>
      <c r="J2512" s="27" t="e" cm="1">
        <f t="array" ref="J2512">INDEX(Lithologies!$A$2:$M$5657,MATCH(G2512,Lithologies!$A$2:$A$5657&amp;" "&amp;Lithologies!$B$2:$B$5657,0),9)</f>
        <v>#N/A</v>
      </c>
      <c r="K2512" s="1"/>
    </row>
    <row r="2513" spans="8:11" x14ac:dyDescent="0.25">
      <c r="H2513" s="22" t="e" cm="1">
        <f t="array" ref="H2513">INDEX(Lithologies!$A$2:$M$5657,MATCH(G2513,Lithologies!$A$2:$A$5657&amp;" "&amp;Lithologies!$B$2:$B$5657,0),7)</f>
        <v>#N/A</v>
      </c>
      <c r="I2513" s="23" t="e" cm="1">
        <f t="array" ref="I2513">INDEX(Lithologies!$A$2:$M$5657,MATCH(G2513,Lithologies!$A$2:$A$5657&amp;" "&amp;Lithologies!$B$2:$B$5657,0),8)</f>
        <v>#N/A</v>
      </c>
      <c r="J2513" s="27" t="e" cm="1">
        <f t="array" ref="J2513">INDEX(Lithologies!$A$2:$M$5657,MATCH(G2513,Lithologies!$A$2:$A$5657&amp;" "&amp;Lithologies!$B$2:$B$5657,0),9)</f>
        <v>#N/A</v>
      </c>
      <c r="K2513" s="1"/>
    </row>
    <row r="2514" spans="8:11" x14ac:dyDescent="0.25">
      <c r="H2514" s="22" t="e" cm="1">
        <f t="array" ref="H2514">INDEX(Lithologies!$A$2:$M$5657,MATCH(G2514,Lithologies!$A$2:$A$5657&amp;" "&amp;Lithologies!$B$2:$B$5657,0),7)</f>
        <v>#N/A</v>
      </c>
      <c r="I2514" s="23" t="e" cm="1">
        <f t="array" ref="I2514">INDEX(Lithologies!$A$2:$M$5657,MATCH(G2514,Lithologies!$A$2:$A$5657&amp;" "&amp;Lithologies!$B$2:$B$5657,0),8)</f>
        <v>#N/A</v>
      </c>
      <c r="J2514" s="27" t="e" cm="1">
        <f t="array" ref="J2514">INDEX(Lithologies!$A$2:$M$5657,MATCH(G2514,Lithologies!$A$2:$A$5657&amp;" "&amp;Lithologies!$B$2:$B$5657,0),9)</f>
        <v>#N/A</v>
      </c>
      <c r="K2514" s="1"/>
    </row>
    <row r="2515" spans="8:11" x14ac:dyDescent="0.25">
      <c r="H2515" s="22" t="e" cm="1">
        <f t="array" ref="H2515">INDEX(Lithologies!$A$2:$M$5657,MATCH(G2515,Lithologies!$A$2:$A$5657&amp;" "&amp;Lithologies!$B$2:$B$5657,0),7)</f>
        <v>#N/A</v>
      </c>
      <c r="I2515" s="23" t="e" cm="1">
        <f t="array" ref="I2515">INDEX(Lithologies!$A$2:$M$5657,MATCH(G2515,Lithologies!$A$2:$A$5657&amp;" "&amp;Lithologies!$B$2:$B$5657,0),8)</f>
        <v>#N/A</v>
      </c>
      <c r="J2515" s="27" t="e" cm="1">
        <f t="array" ref="J2515">INDEX(Lithologies!$A$2:$M$5657,MATCH(G2515,Lithologies!$A$2:$A$5657&amp;" "&amp;Lithologies!$B$2:$B$5657,0),9)</f>
        <v>#N/A</v>
      </c>
      <c r="K2515" s="1"/>
    </row>
    <row r="2516" spans="8:11" x14ac:dyDescent="0.25">
      <c r="H2516" s="22" t="e" cm="1">
        <f t="array" ref="H2516">INDEX(Lithologies!$A$2:$M$5657,MATCH(G2516,Lithologies!$A$2:$A$5657&amp;" "&amp;Lithologies!$B$2:$B$5657,0),7)</f>
        <v>#N/A</v>
      </c>
      <c r="I2516" s="23" t="e" cm="1">
        <f t="array" ref="I2516">INDEX(Lithologies!$A$2:$M$5657,MATCH(G2516,Lithologies!$A$2:$A$5657&amp;" "&amp;Lithologies!$B$2:$B$5657,0),8)</f>
        <v>#N/A</v>
      </c>
      <c r="J2516" s="27" t="e" cm="1">
        <f t="array" ref="J2516">INDEX(Lithologies!$A$2:$M$5657,MATCH(G2516,Lithologies!$A$2:$A$5657&amp;" "&amp;Lithologies!$B$2:$B$5657,0),9)</f>
        <v>#N/A</v>
      </c>
      <c r="K2516" s="1"/>
    </row>
    <row r="2517" spans="8:11" x14ac:dyDescent="0.25">
      <c r="H2517" s="22" t="e" cm="1">
        <f t="array" ref="H2517">INDEX(Lithologies!$A$2:$M$5657,MATCH(G2517,Lithologies!$A$2:$A$5657&amp;" "&amp;Lithologies!$B$2:$B$5657,0),7)</f>
        <v>#N/A</v>
      </c>
      <c r="I2517" s="23" t="e" cm="1">
        <f t="array" ref="I2517">INDEX(Lithologies!$A$2:$M$5657,MATCH(G2517,Lithologies!$A$2:$A$5657&amp;" "&amp;Lithologies!$B$2:$B$5657,0),8)</f>
        <v>#N/A</v>
      </c>
      <c r="J2517" s="27" t="e" cm="1">
        <f t="array" ref="J2517">INDEX(Lithologies!$A$2:$M$5657,MATCH(G2517,Lithologies!$A$2:$A$5657&amp;" "&amp;Lithologies!$B$2:$B$5657,0),9)</f>
        <v>#N/A</v>
      </c>
      <c r="K2517" s="1"/>
    </row>
    <row r="2518" spans="8:11" x14ac:dyDescent="0.25">
      <c r="H2518" s="22" t="e" cm="1">
        <f t="array" ref="H2518">INDEX(Lithologies!$A$2:$M$5657,MATCH(G2518,Lithologies!$A$2:$A$5657&amp;" "&amp;Lithologies!$B$2:$B$5657,0),7)</f>
        <v>#N/A</v>
      </c>
      <c r="I2518" s="23" t="e" cm="1">
        <f t="array" ref="I2518">INDEX(Lithologies!$A$2:$M$5657,MATCH(G2518,Lithologies!$A$2:$A$5657&amp;" "&amp;Lithologies!$B$2:$B$5657,0),8)</f>
        <v>#N/A</v>
      </c>
      <c r="J2518" s="27" t="e" cm="1">
        <f t="array" ref="J2518">INDEX(Lithologies!$A$2:$M$5657,MATCH(G2518,Lithologies!$A$2:$A$5657&amp;" "&amp;Lithologies!$B$2:$B$5657,0),9)</f>
        <v>#N/A</v>
      </c>
      <c r="K2518" s="1"/>
    </row>
    <row r="2519" spans="8:11" x14ac:dyDescent="0.25">
      <c r="H2519" s="22" t="e" cm="1">
        <f t="array" ref="H2519">INDEX(Lithologies!$A$2:$M$5657,MATCH(G2519,Lithologies!$A$2:$A$5657&amp;" "&amp;Lithologies!$B$2:$B$5657,0),7)</f>
        <v>#N/A</v>
      </c>
      <c r="I2519" s="23" t="e" cm="1">
        <f t="array" ref="I2519">INDEX(Lithologies!$A$2:$M$5657,MATCH(G2519,Lithologies!$A$2:$A$5657&amp;" "&amp;Lithologies!$B$2:$B$5657,0),8)</f>
        <v>#N/A</v>
      </c>
      <c r="J2519" s="27" t="e" cm="1">
        <f t="array" ref="J2519">INDEX(Lithologies!$A$2:$M$5657,MATCH(G2519,Lithologies!$A$2:$A$5657&amp;" "&amp;Lithologies!$B$2:$B$5657,0),9)</f>
        <v>#N/A</v>
      </c>
      <c r="K2519" s="1"/>
    </row>
    <row r="2520" spans="8:11" x14ac:dyDescent="0.25">
      <c r="H2520" s="22" t="e" cm="1">
        <f t="array" ref="H2520">INDEX(Lithologies!$A$2:$M$5657,MATCH(G2520,Lithologies!$A$2:$A$5657&amp;" "&amp;Lithologies!$B$2:$B$5657,0),7)</f>
        <v>#N/A</v>
      </c>
      <c r="I2520" s="23" t="e" cm="1">
        <f t="array" ref="I2520">INDEX(Lithologies!$A$2:$M$5657,MATCH(G2520,Lithologies!$A$2:$A$5657&amp;" "&amp;Lithologies!$B$2:$B$5657,0),8)</f>
        <v>#N/A</v>
      </c>
      <c r="J2520" s="27" t="e" cm="1">
        <f t="array" ref="J2520">INDEX(Lithologies!$A$2:$M$5657,MATCH(G2520,Lithologies!$A$2:$A$5657&amp;" "&amp;Lithologies!$B$2:$B$5657,0),9)</f>
        <v>#N/A</v>
      </c>
      <c r="K2520" s="1"/>
    </row>
    <row r="2521" spans="8:11" x14ac:dyDescent="0.25">
      <c r="H2521" s="22" t="e" cm="1">
        <f t="array" ref="H2521">INDEX(Lithologies!$A$2:$M$5657,MATCH(G2521,Lithologies!$A$2:$A$5657&amp;" "&amp;Lithologies!$B$2:$B$5657,0),7)</f>
        <v>#N/A</v>
      </c>
      <c r="I2521" s="23" t="e" cm="1">
        <f t="array" ref="I2521">INDEX(Lithologies!$A$2:$M$5657,MATCH(G2521,Lithologies!$A$2:$A$5657&amp;" "&amp;Lithologies!$B$2:$B$5657,0),8)</f>
        <v>#N/A</v>
      </c>
      <c r="J2521" s="27" t="e" cm="1">
        <f t="array" ref="J2521">INDEX(Lithologies!$A$2:$M$5657,MATCH(G2521,Lithologies!$A$2:$A$5657&amp;" "&amp;Lithologies!$B$2:$B$5657,0),9)</f>
        <v>#N/A</v>
      </c>
      <c r="K2521" s="1"/>
    </row>
    <row r="2522" spans="8:11" x14ac:dyDescent="0.25">
      <c r="H2522" s="22" t="e" cm="1">
        <f t="array" ref="H2522">INDEX(Lithologies!$A$2:$M$5657,MATCH(G2522,Lithologies!$A$2:$A$5657&amp;" "&amp;Lithologies!$B$2:$B$5657,0),7)</f>
        <v>#N/A</v>
      </c>
      <c r="I2522" s="23" t="e" cm="1">
        <f t="array" ref="I2522">INDEX(Lithologies!$A$2:$M$5657,MATCH(G2522,Lithologies!$A$2:$A$5657&amp;" "&amp;Lithologies!$B$2:$B$5657,0),8)</f>
        <v>#N/A</v>
      </c>
      <c r="J2522" s="27" t="e" cm="1">
        <f t="array" ref="J2522">INDEX(Lithologies!$A$2:$M$5657,MATCH(G2522,Lithologies!$A$2:$A$5657&amp;" "&amp;Lithologies!$B$2:$B$5657,0),9)</f>
        <v>#N/A</v>
      </c>
      <c r="K2522" s="1"/>
    </row>
    <row r="2523" spans="8:11" x14ac:dyDescent="0.25">
      <c r="H2523" s="22" t="e" cm="1">
        <f t="array" ref="H2523">INDEX(Lithologies!$A$2:$M$5657,MATCH(G2523,Lithologies!$A$2:$A$5657&amp;" "&amp;Lithologies!$B$2:$B$5657,0),7)</f>
        <v>#N/A</v>
      </c>
      <c r="I2523" s="23" t="e" cm="1">
        <f t="array" ref="I2523">INDEX(Lithologies!$A$2:$M$5657,MATCH(G2523,Lithologies!$A$2:$A$5657&amp;" "&amp;Lithologies!$B$2:$B$5657,0),8)</f>
        <v>#N/A</v>
      </c>
      <c r="J2523" s="27" t="e" cm="1">
        <f t="array" ref="J2523">INDEX(Lithologies!$A$2:$M$5657,MATCH(G2523,Lithologies!$A$2:$A$5657&amp;" "&amp;Lithologies!$B$2:$B$5657,0),9)</f>
        <v>#N/A</v>
      </c>
      <c r="K2523" s="1"/>
    </row>
    <row r="2524" spans="8:11" x14ac:dyDescent="0.25">
      <c r="H2524" s="22" t="e" cm="1">
        <f t="array" ref="H2524">INDEX(Lithologies!$A$2:$M$5657,MATCH(G2524,Lithologies!$A$2:$A$5657&amp;" "&amp;Lithologies!$B$2:$B$5657,0),7)</f>
        <v>#N/A</v>
      </c>
      <c r="I2524" s="23" t="e" cm="1">
        <f t="array" ref="I2524">INDEX(Lithologies!$A$2:$M$5657,MATCH(G2524,Lithologies!$A$2:$A$5657&amp;" "&amp;Lithologies!$B$2:$B$5657,0),8)</f>
        <v>#N/A</v>
      </c>
      <c r="J2524" s="27" t="e" cm="1">
        <f t="array" ref="J2524">INDEX(Lithologies!$A$2:$M$5657,MATCH(G2524,Lithologies!$A$2:$A$5657&amp;" "&amp;Lithologies!$B$2:$B$5657,0),9)</f>
        <v>#N/A</v>
      </c>
      <c r="K2524" s="1"/>
    </row>
    <row r="2525" spans="8:11" x14ac:dyDescent="0.25">
      <c r="H2525" s="22" t="e" cm="1">
        <f t="array" ref="H2525">INDEX(Lithologies!$A$2:$M$5657,MATCH(G2525,Lithologies!$A$2:$A$5657&amp;" "&amp;Lithologies!$B$2:$B$5657,0),7)</f>
        <v>#N/A</v>
      </c>
      <c r="I2525" s="23" t="e" cm="1">
        <f t="array" ref="I2525">INDEX(Lithologies!$A$2:$M$5657,MATCH(G2525,Lithologies!$A$2:$A$5657&amp;" "&amp;Lithologies!$B$2:$B$5657,0),8)</f>
        <v>#N/A</v>
      </c>
      <c r="J2525" s="27" t="e" cm="1">
        <f t="array" ref="J2525">INDEX(Lithologies!$A$2:$M$5657,MATCH(G2525,Lithologies!$A$2:$A$5657&amp;" "&amp;Lithologies!$B$2:$B$5657,0),9)</f>
        <v>#N/A</v>
      </c>
      <c r="K2525" s="1"/>
    </row>
    <row r="2526" spans="8:11" x14ac:dyDescent="0.25">
      <c r="H2526" s="22" t="e" cm="1">
        <f t="array" ref="H2526">INDEX(Lithologies!$A$2:$M$5657,MATCH(G2526,Lithologies!$A$2:$A$5657&amp;" "&amp;Lithologies!$B$2:$B$5657,0),7)</f>
        <v>#N/A</v>
      </c>
      <c r="I2526" s="23" t="e" cm="1">
        <f t="array" ref="I2526">INDEX(Lithologies!$A$2:$M$5657,MATCH(G2526,Lithologies!$A$2:$A$5657&amp;" "&amp;Lithologies!$B$2:$B$5657,0),8)</f>
        <v>#N/A</v>
      </c>
      <c r="J2526" s="27" t="e" cm="1">
        <f t="array" ref="J2526">INDEX(Lithologies!$A$2:$M$5657,MATCH(G2526,Lithologies!$A$2:$A$5657&amp;" "&amp;Lithologies!$B$2:$B$5657,0),9)</f>
        <v>#N/A</v>
      </c>
      <c r="K2526" s="1"/>
    </row>
    <row r="2527" spans="8:11" x14ac:dyDescent="0.25">
      <c r="H2527" s="22" t="e" cm="1">
        <f t="array" ref="H2527">INDEX(Lithologies!$A$2:$M$5657,MATCH(G2527,Lithologies!$A$2:$A$5657&amp;" "&amp;Lithologies!$B$2:$B$5657,0),7)</f>
        <v>#N/A</v>
      </c>
      <c r="I2527" s="23" t="e" cm="1">
        <f t="array" ref="I2527">INDEX(Lithologies!$A$2:$M$5657,MATCH(G2527,Lithologies!$A$2:$A$5657&amp;" "&amp;Lithologies!$B$2:$B$5657,0),8)</f>
        <v>#N/A</v>
      </c>
      <c r="J2527" s="27" t="e" cm="1">
        <f t="array" ref="J2527">INDEX(Lithologies!$A$2:$M$5657,MATCH(G2527,Lithologies!$A$2:$A$5657&amp;" "&amp;Lithologies!$B$2:$B$5657,0),9)</f>
        <v>#N/A</v>
      </c>
      <c r="K2527" s="1"/>
    </row>
    <row r="2528" spans="8:11" x14ac:dyDescent="0.25">
      <c r="H2528" s="22" t="e" cm="1">
        <f t="array" ref="H2528">INDEX(Lithologies!$A$2:$M$5657,MATCH(G2528,Lithologies!$A$2:$A$5657&amp;" "&amp;Lithologies!$B$2:$B$5657,0),7)</f>
        <v>#N/A</v>
      </c>
      <c r="I2528" s="23" t="e" cm="1">
        <f t="array" ref="I2528">INDEX(Lithologies!$A$2:$M$5657,MATCH(G2528,Lithologies!$A$2:$A$5657&amp;" "&amp;Lithologies!$B$2:$B$5657,0),8)</f>
        <v>#N/A</v>
      </c>
      <c r="J2528" s="27" t="e" cm="1">
        <f t="array" ref="J2528">INDEX(Lithologies!$A$2:$M$5657,MATCH(G2528,Lithologies!$A$2:$A$5657&amp;" "&amp;Lithologies!$B$2:$B$5657,0),9)</f>
        <v>#N/A</v>
      </c>
      <c r="K2528" s="1"/>
    </row>
    <row r="2529" spans="8:11" x14ac:dyDescent="0.25">
      <c r="H2529" s="22" t="e" cm="1">
        <f t="array" ref="H2529">INDEX(Lithologies!$A$2:$M$5657,MATCH(G2529,Lithologies!$A$2:$A$5657&amp;" "&amp;Lithologies!$B$2:$B$5657,0),7)</f>
        <v>#N/A</v>
      </c>
      <c r="I2529" s="23" t="e" cm="1">
        <f t="array" ref="I2529">INDEX(Lithologies!$A$2:$M$5657,MATCH(G2529,Lithologies!$A$2:$A$5657&amp;" "&amp;Lithologies!$B$2:$B$5657,0),8)</f>
        <v>#N/A</v>
      </c>
      <c r="J2529" s="27" t="e" cm="1">
        <f t="array" ref="J2529">INDEX(Lithologies!$A$2:$M$5657,MATCH(G2529,Lithologies!$A$2:$A$5657&amp;" "&amp;Lithologies!$B$2:$B$5657,0),9)</f>
        <v>#N/A</v>
      </c>
      <c r="K2529" s="1"/>
    </row>
    <row r="2530" spans="8:11" x14ac:dyDescent="0.25">
      <c r="H2530" s="22" t="e" cm="1">
        <f t="array" ref="H2530">INDEX(Lithologies!$A$2:$M$5657,MATCH(G2530,Lithologies!$A$2:$A$5657&amp;" "&amp;Lithologies!$B$2:$B$5657,0),7)</f>
        <v>#N/A</v>
      </c>
      <c r="I2530" s="23" t="e" cm="1">
        <f t="array" ref="I2530">INDEX(Lithologies!$A$2:$M$5657,MATCH(G2530,Lithologies!$A$2:$A$5657&amp;" "&amp;Lithologies!$B$2:$B$5657,0),8)</f>
        <v>#N/A</v>
      </c>
      <c r="J2530" s="27" t="e" cm="1">
        <f t="array" ref="J2530">INDEX(Lithologies!$A$2:$M$5657,MATCH(G2530,Lithologies!$A$2:$A$5657&amp;" "&amp;Lithologies!$B$2:$B$5657,0),9)</f>
        <v>#N/A</v>
      </c>
      <c r="K2530" s="1"/>
    </row>
    <row r="2531" spans="8:11" x14ac:dyDescent="0.25">
      <c r="H2531" s="22" t="e" cm="1">
        <f t="array" ref="H2531">INDEX(Lithologies!$A$2:$M$5657,MATCH(G2531,Lithologies!$A$2:$A$5657&amp;" "&amp;Lithologies!$B$2:$B$5657,0),7)</f>
        <v>#N/A</v>
      </c>
      <c r="I2531" s="23" t="e" cm="1">
        <f t="array" ref="I2531">INDEX(Lithologies!$A$2:$M$5657,MATCH(G2531,Lithologies!$A$2:$A$5657&amp;" "&amp;Lithologies!$B$2:$B$5657,0),8)</f>
        <v>#N/A</v>
      </c>
      <c r="J2531" s="27" t="e" cm="1">
        <f t="array" ref="J2531">INDEX(Lithologies!$A$2:$M$5657,MATCH(G2531,Lithologies!$A$2:$A$5657&amp;" "&amp;Lithologies!$B$2:$B$5657,0),9)</f>
        <v>#N/A</v>
      </c>
      <c r="K2531" s="1"/>
    </row>
    <row r="2532" spans="8:11" x14ac:dyDescent="0.25">
      <c r="H2532" s="22" t="e" cm="1">
        <f t="array" ref="H2532">INDEX(Lithologies!$A$2:$M$5657,MATCH(G2532,Lithologies!$A$2:$A$5657&amp;" "&amp;Lithologies!$B$2:$B$5657,0),7)</f>
        <v>#N/A</v>
      </c>
      <c r="I2532" s="23" t="e" cm="1">
        <f t="array" ref="I2532">INDEX(Lithologies!$A$2:$M$5657,MATCH(G2532,Lithologies!$A$2:$A$5657&amp;" "&amp;Lithologies!$B$2:$B$5657,0),8)</f>
        <v>#N/A</v>
      </c>
      <c r="J2532" s="27" t="e" cm="1">
        <f t="array" ref="J2532">INDEX(Lithologies!$A$2:$M$5657,MATCH(G2532,Lithologies!$A$2:$A$5657&amp;" "&amp;Lithologies!$B$2:$B$5657,0),9)</f>
        <v>#N/A</v>
      </c>
      <c r="K2532" s="1"/>
    </row>
    <row r="2533" spans="8:11" x14ac:dyDescent="0.25">
      <c r="H2533" s="22" t="e" cm="1">
        <f t="array" ref="H2533">INDEX(Lithologies!$A$2:$M$5657,MATCH(G2533,Lithologies!$A$2:$A$5657&amp;" "&amp;Lithologies!$B$2:$B$5657,0),7)</f>
        <v>#N/A</v>
      </c>
      <c r="I2533" s="23" t="e" cm="1">
        <f t="array" ref="I2533">INDEX(Lithologies!$A$2:$M$5657,MATCH(G2533,Lithologies!$A$2:$A$5657&amp;" "&amp;Lithologies!$B$2:$B$5657,0),8)</f>
        <v>#N/A</v>
      </c>
      <c r="J2533" s="27" t="e" cm="1">
        <f t="array" ref="J2533">INDEX(Lithologies!$A$2:$M$5657,MATCH(G2533,Lithologies!$A$2:$A$5657&amp;" "&amp;Lithologies!$B$2:$B$5657,0),9)</f>
        <v>#N/A</v>
      </c>
      <c r="K2533" s="1"/>
    </row>
    <row r="2534" spans="8:11" x14ac:dyDescent="0.25">
      <c r="H2534" s="22" t="e" cm="1">
        <f t="array" ref="H2534">INDEX(Lithologies!$A$2:$M$5657,MATCH(G2534,Lithologies!$A$2:$A$5657&amp;" "&amp;Lithologies!$B$2:$B$5657,0),7)</f>
        <v>#N/A</v>
      </c>
      <c r="I2534" s="23" t="e" cm="1">
        <f t="array" ref="I2534">INDEX(Lithologies!$A$2:$M$5657,MATCH(G2534,Lithologies!$A$2:$A$5657&amp;" "&amp;Lithologies!$B$2:$B$5657,0),8)</f>
        <v>#N/A</v>
      </c>
      <c r="J2534" s="27" t="e" cm="1">
        <f t="array" ref="J2534">INDEX(Lithologies!$A$2:$M$5657,MATCH(G2534,Lithologies!$A$2:$A$5657&amp;" "&amp;Lithologies!$B$2:$B$5657,0),9)</f>
        <v>#N/A</v>
      </c>
      <c r="K2534" s="1"/>
    </row>
    <row r="2535" spans="8:11" x14ac:dyDescent="0.25">
      <c r="H2535" s="22" t="e" cm="1">
        <f t="array" ref="H2535">INDEX(Lithologies!$A$2:$M$5657,MATCH(G2535,Lithologies!$A$2:$A$5657&amp;" "&amp;Lithologies!$B$2:$B$5657,0),7)</f>
        <v>#N/A</v>
      </c>
      <c r="I2535" s="23" t="e" cm="1">
        <f t="array" ref="I2535">INDEX(Lithologies!$A$2:$M$5657,MATCH(G2535,Lithologies!$A$2:$A$5657&amp;" "&amp;Lithologies!$B$2:$B$5657,0),8)</f>
        <v>#N/A</v>
      </c>
      <c r="J2535" s="27" t="e" cm="1">
        <f t="array" ref="J2535">INDEX(Lithologies!$A$2:$M$5657,MATCH(G2535,Lithologies!$A$2:$A$5657&amp;" "&amp;Lithologies!$B$2:$B$5657,0),9)</f>
        <v>#N/A</v>
      </c>
      <c r="K2535" s="1"/>
    </row>
    <row r="2536" spans="8:11" x14ac:dyDescent="0.25">
      <c r="H2536" s="22" t="e" cm="1">
        <f t="array" ref="H2536">INDEX(Lithologies!$A$2:$M$5657,MATCH(G2536,Lithologies!$A$2:$A$5657&amp;" "&amp;Lithologies!$B$2:$B$5657,0),7)</f>
        <v>#N/A</v>
      </c>
      <c r="I2536" s="23" t="e" cm="1">
        <f t="array" ref="I2536">INDEX(Lithologies!$A$2:$M$5657,MATCH(G2536,Lithologies!$A$2:$A$5657&amp;" "&amp;Lithologies!$B$2:$B$5657,0),8)</f>
        <v>#N/A</v>
      </c>
      <c r="J2536" s="27" t="e" cm="1">
        <f t="array" ref="J2536">INDEX(Lithologies!$A$2:$M$5657,MATCH(G2536,Lithologies!$A$2:$A$5657&amp;" "&amp;Lithologies!$B$2:$B$5657,0),9)</f>
        <v>#N/A</v>
      </c>
      <c r="K2536" s="1"/>
    </row>
    <row r="2537" spans="8:11" x14ac:dyDescent="0.25">
      <c r="H2537" s="22" t="e" cm="1">
        <f t="array" ref="H2537">INDEX(Lithologies!$A$2:$M$5657,MATCH(G2537,Lithologies!$A$2:$A$5657&amp;" "&amp;Lithologies!$B$2:$B$5657,0),7)</f>
        <v>#N/A</v>
      </c>
      <c r="I2537" s="23" t="e" cm="1">
        <f t="array" ref="I2537">INDEX(Lithologies!$A$2:$M$5657,MATCH(G2537,Lithologies!$A$2:$A$5657&amp;" "&amp;Lithologies!$B$2:$B$5657,0),8)</f>
        <v>#N/A</v>
      </c>
      <c r="J2537" s="27" t="e" cm="1">
        <f t="array" ref="J2537">INDEX(Lithologies!$A$2:$M$5657,MATCH(G2537,Lithologies!$A$2:$A$5657&amp;" "&amp;Lithologies!$B$2:$B$5657,0),9)</f>
        <v>#N/A</v>
      </c>
      <c r="K2537" s="1"/>
    </row>
    <row r="2538" spans="8:11" x14ac:dyDescent="0.25">
      <c r="H2538" s="22" t="e" cm="1">
        <f t="array" ref="H2538">INDEX(Lithologies!$A$2:$M$5657,MATCH(G2538,Lithologies!$A$2:$A$5657&amp;" "&amp;Lithologies!$B$2:$B$5657,0),7)</f>
        <v>#N/A</v>
      </c>
      <c r="I2538" s="23" t="e" cm="1">
        <f t="array" ref="I2538">INDEX(Lithologies!$A$2:$M$5657,MATCH(G2538,Lithologies!$A$2:$A$5657&amp;" "&amp;Lithologies!$B$2:$B$5657,0),8)</f>
        <v>#N/A</v>
      </c>
      <c r="J2538" s="27" t="e" cm="1">
        <f t="array" ref="J2538">INDEX(Lithologies!$A$2:$M$5657,MATCH(G2538,Lithologies!$A$2:$A$5657&amp;" "&amp;Lithologies!$B$2:$B$5657,0),9)</f>
        <v>#N/A</v>
      </c>
      <c r="K2538" s="1"/>
    </row>
    <row r="2539" spans="8:11" x14ac:dyDescent="0.25">
      <c r="H2539" s="22" t="e" cm="1">
        <f t="array" ref="H2539">INDEX(Lithologies!$A$2:$M$5657,MATCH(G2539,Lithologies!$A$2:$A$5657&amp;" "&amp;Lithologies!$B$2:$B$5657,0),7)</f>
        <v>#N/A</v>
      </c>
      <c r="I2539" s="23" t="e" cm="1">
        <f t="array" ref="I2539">INDEX(Lithologies!$A$2:$M$5657,MATCH(G2539,Lithologies!$A$2:$A$5657&amp;" "&amp;Lithologies!$B$2:$B$5657,0),8)</f>
        <v>#N/A</v>
      </c>
      <c r="J2539" s="27" t="e" cm="1">
        <f t="array" ref="J2539">INDEX(Lithologies!$A$2:$M$5657,MATCH(G2539,Lithologies!$A$2:$A$5657&amp;" "&amp;Lithologies!$B$2:$B$5657,0),9)</f>
        <v>#N/A</v>
      </c>
      <c r="K2539" s="1"/>
    </row>
    <row r="2540" spans="8:11" x14ac:dyDescent="0.25">
      <c r="H2540" s="22" t="e" cm="1">
        <f t="array" ref="H2540">INDEX(Lithologies!$A$2:$M$5657,MATCH(G2540,Lithologies!$A$2:$A$5657&amp;" "&amp;Lithologies!$B$2:$B$5657,0),7)</f>
        <v>#N/A</v>
      </c>
      <c r="I2540" s="23" t="e" cm="1">
        <f t="array" ref="I2540">INDEX(Lithologies!$A$2:$M$5657,MATCH(G2540,Lithologies!$A$2:$A$5657&amp;" "&amp;Lithologies!$B$2:$B$5657,0),8)</f>
        <v>#N/A</v>
      </c>
      <c r="J2540" s="27" t="e" cm="1">
        <f t="array" ref="J2540">INDEX(Lithologies!$A$2:$M$5657,MATCH(G2540,Lithologies!$A$2:$A$5657&amp;" "&amp;Lithologies!$B$2:$B$5657,0),9)</f>
        <v>#N/A</v>
      </c>
      <c r="K2540" s="1"/>
    </row>
    <row r="2541" spans="8:11" x14ac:dyDescent="0.25">
      <c r="H2541" s="22" t="e" cm="1">
        <f t="array" ref="H2541">INDEX(Lithologies!$A$2:$M$5657,MATCH(G2541,Lithologies!$A$2:$A$5657&amp;" "&amp;Lithologies!$B$2:$B$5657,0),7)</f>
        <v>#N/A</v>
      </c>
      <c r="I2541" s="23" t="e" cm="1">
        <f t="array" ref="I2541">INDEX(Lithologies!$A$2:$M$5657,MATCH(G2541,Lithologies!$A$2:$A$5657&amp;" "&amp;Lithologies!$B$2:$B$5657,0),8)</f>
        <v>#N/A</v>
      </c>
      <c r="J2541" s="27" t="e" cm="1">
        <f t="array" ref="J2541">INDEX(Lithologies!$A$2:$M$5657,MATCH(G2541,Lithologies!$A$2:$A$5657&amp;" "&amp;Lithologies!$B$2:$B$5657,0),9)</f>
        <v>#N/A</v>
      </c>
      <c r="K2541" s="1"/>
    </row>
    <row r="2542" spans="8:11" x14ac:dyDescent="0.25">
      <c r="H2542" s="22" t="e" cm="1">
        <f t="array" ref="H2542">INDEX(Lithologies!$A$2:$M$5657,MATCH(G2542,Lithologies!$A$2:$A$5657&amp;" "&amp;Lithologies!$B$2:$B$5657,0),7)</f>
        <v>#N/A</v>
      </c>
      <c r="I2542" s="23" t="e" cm="1">
        <f t="array" ref="I2542">INDEX(Lithologies!$A$2:$M$5657,MATCH(G2542,Lithologies!$A$2:$A$5657&amp;" "&amp;Lithologies!$B$2:$B$5657,0),8)</f>
        <v>#N/A</v>
      </c>
      <c r="J2542" s="27" t="e" cm="1">
        <f t="array" ref="J2542">INDEX(Lithologies!$A$2:$M$5657,MATCH(G2542,Lithologies!$A$2:$A$5657&amp;" "&amp;Lithologies!$B$2:$B$5657,0),9)</f>
        <v>#N/A</v>
      </c>
      <c r="K2542" s="1"/>
    </row>
    <row r="2543" spans="8:11" x14ac:dyDescent="0.25">
      <c r="H2543" s="22" t="e" cm="1">
        <f t="array" ref="H2543">INDEX(Lithologies!$A$2:$M$5657,MATCH(G2543,Lithologies!$A$2:$A$5657&amp;" "&amp;Lithologies!$B$2:$B$5657,0),7)</f>
        <v>#N/A</v>
      </c>
      <c r="I2543" s="23" t="e" cm="1">
        <f t="array" ref="I2543">INDEX(Lithologies!$A$2:$M$5657,MATCH(G2543,Lithologies!$A$2:$A$5657&amp;" "&amp;Lithologies!$B$2:$B$5657,0),8)</f>
        <v>#N/A</v>
      </c>
      <c r="J2543" s="27" t="e" cm="1">
        <f t="array" ref="J2543">INDEX(Lithologies!$A$2:$M$5657,MATCH(G2543,Lithologies!$A$2:$A$5657&amp;" "&amp;Lithologies!$B$2:$B$5657,0),9)</f>
        <v>#N/A</v>
      </c>
      <c r="K2543" s="1"/>
    </row>
    <row r="2544" spans="8:11" x14ac:dyDescent="0.25">
      <c r="H2544" s="22" t="e" cm="1">
        <f t="array" ref="H2544">INDEX(Lithologies!$A$2:$M$5657,MATCH(G2544,Lithologies!$A$2:$A$5657&amp;" "&amp;Lithologies!$B$2:$B$5657,0),7)</f>
        <v>#N/A</v>
      </c>
      <c r="I2544" s="23" t="e" cm="1">
        <f t="array" ref="I2544">INDEX(Lithologies!$A$2:$M$5657,MATCH(G2544,Lithologies!$A$2:$A$5657&amp;" "&amp;Lithologies!$B$2:$B$5657,0),8)</f>
        <v>#N/A</v>
      </c>
      <c r="J2544" s="27" t="e" cm="1">
        <f t="array" ref="J2544">INDEX(Lithologies!$A$2:$M$5657,MATCH(G2544,Lithologies!$A$2:$A$5657&amp;" "&amp;Lithologies!$B$2:$B$5657,0),9)</f>
        <v>#N/A</v>
      </c>
      <c r="K2544" s="1"/>
    </row>
    <row r="2545" spans="8:11" x14ac:dyDescent="0.25">
      <c r="H2545" s="22" t="e" cm="1">
        <f t="array" ref="H2545">INDEX(Lithologies!$A$2:$M$5657,MATCH(G2545,Lithologies!$A$2:$A$5657&amp;" "&amp;Lithologies!$B$2:$B$5657,0),7)</f>
        <v>#N/A</v>
      </c>
      <c r="I2545" s="23" t="e" cm="1">
        <f t="array" ref="I2545">INDEX(Lithologies!$A$2:$M$5657,MATCH(G2545,Lithologies!$A$2:$A$5657&amp;" "&amp;Lithologies!$B$2:$B$5657,0),8)</f>
        <v>#N/A</v>
      </c>
      <c r="J2545" s="27" t="e" cm="1">
        <f t="array" ref="J2545">INDEX(Lithologies!$A$2:$M$5657,MATCH(G2545,Lithologies!$A$2:$A$5657&amp;" "&amp;Lithologies!$B$2:$B$5657,0),9)</f>
        <v>#N/A</v>
      </c>
      <c r="K2545" s="1"/>
    </row>
    <row r="2546" spans="8:11" x14ac:dyDescent="0.25">
      <c r="H2546" s="22" t="e" cm="1">
        <f t="array" ref="H2546">INDEX(Lithologies!$A$2:$M$5657,MATCH(G2546,Lithologies!$A$2:$A$5657&amp;" "&amp;Lithologies!$B$2:$B$5657,0),7)</f>
        <v>#N/A</v>
      </c>
      <c r="I2546" s="23" t="e" cm="1">
        <f t="array" ref="I2546">INDEX(Lithologies!$A$2:$M$5657,MATCH(G2546,Lithologies!$A$2:$A$5657&amp;" "&amp;Lithologies!$B$2:$B$5657,0),8)</f>
        <v>#N/A</v>
      </c>
      <c r="J2546" s="27" t="e" cm="1">
        <f t="array" ref="J2546">INDEX(Lithologies!$A$2:$M$5657,MATCH(G2546,Lithologies!$A$2:$A$5657&amp;" "&amp;Lithologies!$B$2:$B$5657,0),9)</f>
        <v>#N/A</v>
      </c>
      <c r="K2546" s="1"/>
    </row>
    <row r="2547" spans="8:11" x14ac:dyDescent="0.25">
      <c r="H2547" s="22" t="e" cm="1">
        <f t="array" ref="H2547">INDEX(Lithologies!$A$2:$M$5657,MATCH(G2547,Lithologies!$A$2:$A$5657&amp;" "&amp;Lithologies!$B$2:$B$5657,0),7)</f>
        <v>#N/A</v>
      </c>
      <c r="I2547" s="23" t="e" cm="1">
        <f t="array" ref="I2547">INDEX(Lithologies!$A$2:$M$5657,MATCH(G2547,Lithologies!$A$2:$A$5657&amp;" "&amp;Lithologies!$B$2:$B$5657,0),8)</f>
        <v>#N/A</v>
      </c>
      <c r="J2547" s="27" t="e" cm="1">
        <f t="array" ref="J2547">INDEX(Lithologies!$A$2:$M$5657,MATCH(G2547,Lithologies!$A$2:$A$5657&amp;" "&amp;Lithologies!$B$2:$B$5657,0),9)</f>
        <v>#N/A</v>
      </c>
      <c r="K2547" s="1"/>
    </row>
    <row r="2548" spans="8:11" x14ac:dyDescent="0.25">
      <c r="H2548" s="22" t="e" cm="1">
        <f t="array" ref="H2548">INDEX(Lithologies!$A$2:$M$5657,MATCH(G2548,Lithologies!$A$2:$A$5657&amp;" "&amp;Lithologies!$B$2:$B$5657,0),7)</f>
        <v>#N/A</v>
      </c>
      <c r="I2548" s="23" t="e" cm="1">
        <f t="array" ref="I2548">INDEX(Lithologies!$A$2:$M$5657,MATCH(G2548,Lithologies!$A$2:$A$5657&amp;" "&amp;Lithologies!$B$2:$B$5657,0),8)</f>
        <v>#N/A</v>
      </c>
      <c r="J2548" s="27" t="e" cm="1">
        <f t="array" ref="J2548">INDEX(Lithologies!$A$2:$M$5657,MATCH(G2548,Lithologies!$A$2:$A$5657&amp;" "&amp;Lithologies!$B$2:$B$5657,0),9)</f>
        <v>#N/A</v>
      </c>
      <c r="K2548" s="1"/>
    </row>
    <row r="2549" spans="8:11" x14ac:dyDescent="0.25">
      <c r="H2549" s="22" t="e" cm="1">
        <f t="array" ref="H2549">INDEX(Lithologies!$A$2:$M$5657,MATCH(G2549,Lithologies!$A$2:$A$5657&amp;" "&amp;Lithologies!$B$2:$B$5657,0),7)</f>
        <v>#N/A</v>
      </c>
      <c r="I2549" s="23" t="e" cm="1">
        <f t="array" ref="I2549">INDEX(Lithologies!$A$2:$M$5657,MATCH(G2549,Lithologies!$A$2:$A$5657&amp;" "&amp;Lithologies!$B$2:$B$5657,0),8)</f>
        <v>#N/A</v>
      </c>
      <c r="J2549" s="27" t="e" cm="1">
        <f t="array" ref="J2549">INDEX(Lithologies!$A$2:$M$5657,MATCH(G2549,Lithologies!$A$2:$A$5657&amp;" "&amp;Lithologies!$B$2:$B$5657,0),9)</f>
        <v>#N/A</v>
      </c>
      <c r="K2549" s="1"/>
    </row>
    <row r="2550" spans="8:11" x14ac:dyDescent="0.25">
      <c r="H2550" s="22" t="e" cm="1">
        <f t="array" ref="H2550">INDEX(Lithologies!$A$2:$M$5657,MATCH(G2550,Lithologies!$A$2:$A$5657&amp;" "&amp;Lithologies!$B$2:$B$5657,0),7)</f>
        <v>#N/A</v>
      </c>
      <c r="I2550" s="23" t="e" cm="1">
        <f t="array" ref="I2550">INDEX(Lithologies!$A$2:$M$5657,MATCH(G2550,Lithologies!$A$2:$A$5657&amp;" "&amp;Lithologies!$B$2:$B$5657,0),8)</f>
        <v>#N/A</v>
      </c>
      <c r="J2550" s="27" t="e" cm="1">
        <f t="array" ref="J2550">INDEX(Lithologies!$A$2:$M$5657,MATCH(G2550,Lithologies!$A$2:$A$5657&amp;" "&amp;Lithologies!$B$2:$B$5657,0),9)</f>
        <v>#N/A</v>
      </c>
      <c r="K2550" s="1"/>
    </row>
    <row r="2551" spans="8:11" x14ac:dyDescent="0.25">
      <c r="H2551" s="22" t="e" cm="1">
        <f t="array" ref="H2551">INDEX(Lithologies!$A$2:$M$5657,MATCH(G2551,Lithologies!$A$2:$A$5657&amp;" "&amp;Lithologies!$B$2:$B$5657,0),7)</f>
        <v>#N/A</v>
      </c>
      <c r="I2551" s="23" t="e" cm="1">
        <f t="array" ref="I2551">INDEX(Lithologies!$A$2:$M$5657,MATCH(G2551,Lithologies!$A$2:$A$5657&amp;" "&amp;Lithologies!$B$2:$B$5657,0),8)</f>
        <v>#N/A</v>
      </c>
      <c r="J2551" s="27" t="e" cm="1">
        <f t="array" ref="J2551">INDEX(Lithologies!$A$2:$M$5657,MATCH(G2551,Lithologies!$A$2:$A$5657&amp;" "&amp;Lithologies!$B$2:$B$5657,0),9)</f>
        <v>#N/A</v>
      </c>
      <c r="K2551" s="1"/>
    </row>
    <row r="2552" spans="8:11" x14ac:dyDescent="0.25">
      <c r="H2552" s="22" t="e" cm="1">
        <f t="array" ref="H2552">INDEX(Lithologies!$A$2:$M$5657,MATCH(G2552,Lithologies!$A$2:$A$5657&amp;" "&amp;Lithologies!$B$2:$B$5657,0),7)</f>
        <v>#N/A</v>
      </c>
      <c r="I2552" s="23" t="e" cm="1">
        <f t="array" ref="I2552">INDEX(Lithologies!$A$2:$M$5657,MATCH(G2552,Lithologies!$A$2:$A$5657&amp;" "&amp;Lithologies!$B$2:$B$5657,0),8)</f>
        <v>#N/A</v>
      </c>
      <c r="J2552" s="27" t="e" cm="1">
        <f t="array" ref="J2552">INDEX(Lithologies!$A$2:$M$5657,MATCH(G2552,Lithologies!$A$2:$A$5657&amp;" "&amp;Lithologies!$B$2:$B$5657,0),9)</f>
        <v>#N/A</v>
      </c>
      <c r="K2552" s="1"/>
    </row>
    <row r="2553" spans="8:11" x14ac:dyDescent="0.25">
      <c r="H2553" s="22" t="e" cm="1">
        <f t="array" ref="H2553">INDEX(Lithologies!$A$2:$M$5657,MATCH(G2553,Lithologies!$A$2:$A$5657&amp;" "&amp;Lithologies!$B$2:$B$5657,0),7)</f>
        <v>#N/A</v>
      </c>
      <c r="I2553" s="23" t="e" cm="1">
        <f t="array" ref="I2553">INDEX(Lithologies!$A$2:$M$5657,MATCH(G2553,Lithologies!$A$2:$A$5657&amp;" "&amp;Lithologies!$B$2:$B$5657,0),8)</f>
        <v>#N/A</v>
      </c>
      <c r="J2553" s="27" t="e" cm="1">
        <f t="array" ref="J2553">INDEX(Lithologies!$A$2:$M$5657,MATCH(G2553,Lithologies!$A$2:$A$5657&amp;" "&amp;Lithologies!$B$2:$B$5657,0),9)</f>
        <v>#N/A</v>
      </c>
      <c r="K2553" s="1"/>
    </row>
    <row r="2554" spans="8:11" x14ac:dyDescent="0.25">
      <c r="H2554" s="22" t="e" cm="1">
        <f t="array" ref="H2554">INDEX(Lithologies!$A$2:$M$5657,MATCH(G2554,Lithologies!$A$2:$A$5657&amp;" "&amp;Lithologies!$B$2:$B$5657,0),7)</f>
        <v>#N/A</v>
      </c>
      <c r="I2554" s="23" t="e" cm="1">
        <f t="array" ref="I2554">INDEX(Lithologies!$A$2:$M$5657,MATCH(G2554,Lithologies!$A$2:$A$5657&amp;" "&amp;Lithologies!$B$2:$B$5657,0),8)</f>
        <v>#N/A</v>
      </c>
      <c r="J2554" s="27" t="e" cm="1">
        <f t="array" ref="J2554">INDEX(Lithologies!$A$2:$M$5657,MATCH(G2554,Lithologies!$A$2:$A$5657&amp;" "&amp;Lithologies!$B$2:$B$5657,0),9)</f>
        <v>#N/A</v>
      </c>
      <c r="K2554" s="1"/>
    </row>
    <row r="2555" spans="8:11" x14ac:dyDescent="0.25">
      <c r="H2555" s="22" t="e" cm="1">
        <f t="array" ref="H2555">INDEX(Lithologies!$A$2:$M$5657,MATCH(G2555,Lithologies!$A$2:$A$5657&amp;" "&amp;Lithologies!$B$2:$B$5657,0),7)</f>
        <v>#N/A</v>
      </c>
      <c r="I2555" s="23" t="e" cm="1">
        <f t="array" ref="I2555">INDEX(Lithologies!$A$2:$M$5657,MATCH(G2555,Lithologies!$A$2:$A$5657&amp;" "&amp;Lithologies!$B$2:$B$5657,0),8)</f>
        <v>#N/A</v>
      </c>
      <c r="J2555" s="27" t="e" cm="1">
        <f t="array" ref="J2555">INDEX(Lithologies!$A$2:$M$5657,MATCH(G2555,Lithologies!$A$2:$A$5657&amp;" "&amp;Lithologies!$B$2:$B$5657,0),9)</f>
        <v>#N/A</v>
      </c>
      <c r="K2555" s="1"/>
    </row>
    <row r="2556" spans="8:11" x14ac:dyDescent="0.25">
      <c r="H2556" s="22" t="e" cm="1">
        <f t="array" ref="H2556">INDEX(Lithologies!$A$2:$M$5657,MATCH(G2556,Lithologies!$A$2:$A$5657&amp;" "&amp;Lithologies!$B$2:$B$5657,0),7)</f>
        <v>#N/A</v>
      </c>
      <c r="I2556" s="23" t="e" cm="1">
        <f t="array" ref="I2556">INDEX(Lithologies!$A$2:$M$5657,MATCH(G2556,Lithologies!$A$2:$A$5657&amp;" "&amp;Lithologies!$B$2:$B$5657,0),8)</f>
        <v>#N/A</v>
      </c>
      <c r="J2556" s="27" t="e" cm="1">
        <f t="array" ref="J2556">INDEX(Lithologies!$A$2:$M$5657,MATCH(G2556,Lithologies!$A$2:$A$5657&amp;" "&amp;Lithologies!$B$2:$B$5657,0),9)</f>
        <v>#N/A</v>
      </c>
      <c r="K2556" s="1"/>
    </row>
    <row r="2557" spans="8:11" x14ac:dyDescent="0.25">
      <c r="H2557" s="22" t="e" cm="1">
        <f t="array" ref="H2557">INDEX(Lithologies!$A$2:$M$5657,MATCH(G2557,Lithologies!$A$2:$A$5657&amp;" "&amp;Lithologies!$B$2:$B$5657,0),7)</f>
        <v>#N/A</v>
      </c>
      <c r="I2557" s="23" t="e" cm="1">
        <f t="array" ref="I2557">INDEX(Lithologies!$A$2:$M$5657,MATCH(G2557,Lithologies!$A$2:$A$5657&amp;" "&amp;Lithologies!$B$2:$B$5657,0),8)</f>
        <v>#N/A</v>
      </c>
      <c r="J2557" s="27" t="e" cm="1">
        <f t="array" ref="J2557">INDEX(Lithologies!$A$2:$M$5657,MATCH(G2557,Lithologies!$A$2:$A$5657&amp;" "&amp;Lithologies!$B$2:$B$5657,0),9)</f>
        <v>#N/A</v>
      </c>
      <c r="K2557" s="1"/>
    </row>
    <row r="2558" spans="8:11" x14ac:dyDescent="0.25">
      <c r="H2558" s="22" t="e" cm="1">
        <f t="array" ref="H2558">INDEX(Lithologies!$A$2:$M$5657,MATCH(G2558,Lithologies!$A$2:$A$5657&amp;" "&amp;Lithologies!$B$2:$B$5657,0),7)</f>
        <v>#N/A</v>
      </c>
      <c r="I2558" s="23" t="e" cm="1">
        <f t="array" ref="I2558">INDEX(Lithologies!$A$2:$M$5657,MATCH(G2558,Lithologies!$A$2:$A$5657&amp;" "&amp;Lithologies!$B$2:$B$5657,0),8)</f>
        <v>#N/A</v>
      </c>
      <c r="J2558" s="27" t="e" cm="1">
        <f t="array" ref="J2558">INDEX(Lithologies!$A$2:$M$5657,MATCH(G2558,Lithologies!$A$2:$A$5657&amp;" "&amp;Lithologies!$B$2:$B$5657,0),9)</f>
        <v>#N/A</v>
      </c>
      <c r="K2558" s="1"/>
    </row>
    <row r="2559" spans="8:11" x14ac:dyDescent="0.25">
      <c r="H2559" s="22" t="e" cm="1">
        <f t="array" ref="H2559">INDEX(Lithologies!$A$2:$M$5657,MATCH(G2559,Lithologies!$A$2:$A$5657&amp;" "&amp;Lithologies!$B$2:$B$5657,0),7)</f>
        <v>#N/A</v>
      </c>
      <c r="I2559" s="23" t="e" cm="1">
        <f t="array" ref="I2559">INDEX(Lithologies!$A$2:$M$5657,MATCH(G2559,Lithologies!$A$2:$A$5657&amp;" "&amp;Lithologies!$B$2:$B$5657,0),8)</f>
        <v>#N/A</v>
      </c>
      <c r="J2559" s="27" t="e" cm="1">
        <f t="array" ref="J2559">INDEX(Lithologies!$A$2:$M$5657,MATCH(G2559,Lithologies!$A$2:$A$5657&amp;" "&amp;Lithologies!$B$2:$B$5657,0),9)</f>
        <v>#N/A</v>
      </c>
      <c r="K2559" s="1"/>
    </row>
    <row r="2560" spans="8:11" x14ac:dyDescent="0.25">
      <c r="H2560" s="22" t="e" cm="1">
        <f t="array" ref="H2560">INDEX(Lithologies!$A$2:$M$5657,MATCH(G2560,Lithologies!$A$2:$A$5657&amp;" "&amp;Lithologies!$B$2:$B$5657,0),7)</f>
        <v>#N/A</v>
      </c>
      <c r="I2560" s="23" t="e" cm="1">
        <f t="array" ref="I2560">INDEX(Lithologies!$A$2:$M$5657,MATCH(G2560,Lithologies!$A$2:$A$5657&amp;" "&amp;Lithologies!$B$2:$B$5657,0),8)</f>
        <v>#N/A</v>
      </c>
      <c r="J2560" s="27" t="e" cm="1">
        <f t="array" ref="J2560">INDEX(Lithologies!$A$2:$M$5657,MATCH(G2560,Lithologies!$A$2:$A$5657&amp;" "&amp;Lithologies!$B$2:$B$5657,0),9)</f>
        <v>#N/A</v>
      </c>
      <c r="K2560" s="1"/>
    </row>
    <row r="2561" spans="8:11" x14ac:dyDescent="0.25">
      <c r="H2561" s="22" t="e" cm="1">
        <f t="array" ref="H2561">INDEX(Lithologies!$A$2:$M$5657,MATCH(G2561,Lithologies!$A$2:$A$5657&amp;" "&amp;Lithologies!$B$2:$B$5657,0),7)</f>
        <v>#N/A</v>
      </c>
      <c r="I2561" s="23" t="e" cm="1">
        <f t="array" ref="I2561">INDEX(Lithologies!$A$2:$M$5657,MATCH(G2561,Lithologies!$A$2:$A$5657&amp;" "&amp;Lithologies!$B$2:$B$5657,0),8)</f>
        <v>#N/A</v>
      </c>
      <c r="J2561" s="27" t="e" cm="1">
        <f t="array" ref="J2561">INDEX(Lithologies!$A$2:$M$5657,MATCH(G2561,Lithologies!$A$2:$A$5657&amp;" "&amp;Lithologies!$B$2:$B$5657,0),9)</f>
        <v>#N/A</v>
      </c>
      <c r="K2561" s="1"/>
    </row>
    <row r="2562" spans="8:11" x14ac:dyDescent="0.25">
      <c r="H2562" s="22" t="e" cm="1">
        <f t="array" ref="H2562">INDEX(Lithologies!$A$2:$M$5657,MATCH(G2562,Lithologies!$A$2:$A$5657&amp;" "&amp;Lithologies!$B$2:$B$5657,0),7)</f>
        <v>#N/A</v>
      </c>
      <c r="I2562" s="23" t="e" cm="1">
        <f t="array" ref="I2562">INDEX(Lithologies!$A$2:$M$5657,MATCH(G2562,Lithologies!$A$2:$A$5657&amp;" "&amp;Lithologies!$B$2:$B$5657,0),8)</f>
        <v>#N/A</v>
      </c>
      <c r="J2562" s="27" t="e" cm="1">
        <f t="array" ref="J2562">INDEX(Lithologies!$A$2:$M$5657,MATCH(G2562,Lithologies!$A$2:$A$5657&amp;" "&amp;Lithologies!$B$2:$B$5657,0),9)</f>
        <v>#N/A</v>
      </c>
      <c r="K2562" s="1"/>
    </row>
    <row r="2563" spans="8:11" x14ac:dyDescent="0.25">
      <c r="H2563" s="22" t="e" cm="1">
        <f t="array" ref="H2563">INDEX(Lithologies!$A$2:$M$5657,MATCH(G2563,Lithologies!$A$2:$A$5657&amp;" "&amp;Lithologies!$B$2:$B$5657,0),7)</f>
        <v>#N/A</v>
      </c>
      <c r="I2563" s="23" t="e" cm="1">
        <f t="array" ref="I2563">INDEX(Lithologies!$A$2:$M$5657,MATCH(G2563,Lithologies!$A$2:$A$5657&amp;" "&amp;Lithologies!$B$2:$B$5657,0),8)</f>
        <v>#N/A</v>
      </c>
      <c r="J2563" s="27" t="e" cm="1">
        <f t="array" ref="J2563">INDEX(Lithologies!$A$2:$M$5657,MATCH(G2563,Lithologies!$A$2:$A$5657&amp;" "&amp;Lithologies!$B$2:$B$5657,0),9)</f>
        <v>#N/A</v>
      </c>
      <c r="K2563" s="1"/>
    </row>
    <row r="2564" spans="8:11" x14ac:dyDescent="0.25">
      <c r="H2564" s="22" t="e" cm="1">
        <f t="array" ref="H2564">INDEX(Lithologies!$A$2:$M$5657,MATCH(G2564,Lithologies!$A$2:$A$5657&amp;" "&amp;Lithologies!$B$2:$B$5657,0),7)</f>
        <v>#N/A</v>
      </c>
      <c r="I2564" s="23" t="e" cm="1">
        <f t="array" ref="I2564">INDEX(Lithologies!$A$2:$M$5657,MATCH(G2564,Lithologies!$A$2:$A$5657&amp;" "&amp;Lithologies!$B$2:$B$5657,0),8)</f>
        <v>#N/A</v>
      </c>
      <c r="J2564" s="27" t="e" cm="1">
        <f t="array" ref="J2564">INDEX(Lithologies!$A$2:$M$5657,MATCH(G2564,Lithologies!$A$2:$A$5657&amp;" "&amp;Lithologies!$B$2:$B$5657,0),9)</f>
        <v>#N/A</v>
      </c>
      <c r="K2564" s="1"/>
    </row>
    <row r="2565" spans="8:11" x14ac:dyDescent="0.25">
      <c r="H2565" s="22" t="e" cm="1">
        <f t="array" ref="H2565">INDEX(Lithologies!$A$2:$M$5657,MATCH(G2565,Lithologies!$A$2:$A$5657&amp;" "&amp;Lithologies!$B$2:$B$5657,0),7)</f>
        <v>#N/A</v>
      </c>
      <c r="I2565" s="23" t="e" cm="1">
        <f t="array" ref="I2565">INDEX(Lithologies!$A$2:$M$5657,MATCH(G2565,Lithologies!$A$2:$A$5657&amp;" "&amp;Lithologies!$B$2:$B$5657,0),8)</f>
        <v>#N/A</v>
      </c>
      <c r="J2565" s="27" t="e" cm="1">
        <f t="array" ref="J2565">INDEX(Lithologies!$A$2:$M$5657,MATCH(G2565,Lithologies!$A$2:$A$5657&amp;" "&amp;Lithologies!$B$2:$B$5657,0),9)</f>
        <v>#N/A</v>
      </c>
      <c r="K2565" s="1"/>
    </row>
    <row r="2566" spans="8:11" x14ac:dyDescent="0.25">
      <c r="H2566" s="22" t="e" cm="1">
        <f t="array" ref="H2566">INDEX(Lithologies!$A$2:$M$5657,MATCH(G2566,Lithologies!$A$2:$A$5657&amp;" "&amp;Lithologies!$B$2:$B$5657,0),7)</f>
        <v>#N/A</v>
      </c>
      <c r="I2566" s="23" t="e" cm="1">
        <f t="array" ref="I2566">INDEX(Lithologies!$A$2:$M$5657,MATCH(G2566,Lithologies!$A$2:$A$5657&amp;" "&amp;Lithologies!$B$2:$B$5657,0),8)</f>
        <v>#N/A</v>
      </c>
      <c r="J2566" s="27" t="e" cm="1">
        <f t="array" ref="J2566">INDEX(Lithologies!$A$2:$M$5657,MATCH(G2566,Lithologies!$A$2:$A$5657&amp;" "&amp;Lithologies!$B$2:$B$5657,0),9)</f>
        <v>#N/A</v>
      </c>
      <c r="K2566" s="1"/>
    </row>
    <row r="2567" spans="8:11" x14ac:dyDescent="0.25">
      <c r="H2567" s="22" t="e" cm="1">
        <f t="array" ref="H2567">INDEX(Lithologies!$A$2:$M$5657,MATCH(G2567,Lithologies!$A$2:$A$5657&amp;" "&amp;Lithologies!$B$2:$B$5657,0),7)</f>
        <v>#N/A</v>
      </c>
      <c r="I2567" s="23" t="e" cm="1">
        <f t="array" ref="I2567">INDEX(Lithologies!$A$2:$M$5657,MATCH(G2567,Lithologies!$A$2:$A$5657&amp;" "&amp;Lithologies!$B$2:$B$5657,0),8)</f>
        <v>#N/A</v>
      </c>
      <c r="J2567" s="27" t="e" cm="1">
        <f t="array" ref="J2567">INDEX(Lithologies!$A$2:$M$5657,MATCH(G2567,Lithologies!$A$2:$A$5657&amp;" "&amp;Lithologies!$B$2:$B$5657,0),9)</f>
        <v>#N/A</v>
      </c>
      <c r="K2567" s="1"/>
    </row>
    <row r="2568" spans="8:11" x14ac:dyDescent="0.25">
      <c r="H2568" s="22" t="e" cm="1">
        <f t="array" ref="H2568">INDEX(Lithologies!$A$2:$M$5657,MATCH(G2568,Lithologies!$A$2:$A$5657&amp;" "&amp;Lithologies!$B$2:$B$5657,0),7)</f>
        <v>#N/A</v>
      </c>
      <c r="I2568" s="23" t="e" cm="1">
        <f t="array" ref="I2568">INDEX(Lithologies!$A$2:$M$5657,MATCH(G2568,Lithologies!$A$2:$A$5657&amp;" "&amp;Lithologies!$B$2:$B$5657,0),8)</f>
        <v>#N/A</v>
      </c>
      <c r="J2568" s="27" t="e" cm="1">
        <f t="array" ref="J2568">INDEX(Lithologies!$A$2:$M$5657,MATCH(G2568,Lithologies!$A$2:$A$5657&amp;" "&amp;Lithologies!$B$2:$B$5657,0),9)</f>
        <v>#N/A</v>
      </c>
      <c r="K2568" s="1"/>
    </row>
    <row r="2569" spans="8:11" x14ac:dyDescent="0.25">
      <c r="H2569" s="22" t="e" cm="1">
        <f t="array" ref="H2569">INDEX(Lithologies!$A$2:$M$5657,MATCH(G2569,Lithologies!$A$2:$A$5657&amp;" "&amp;Lithologies!$B$2:$B$5657,0),7)</f>
        <v>#N/A</v>
      </c>
      <c r="I2569" s="23" t="e" cm="1">
        <f t="array" ref="I2569">INDEX(Lithologies!$A$2:$M$5657,MATCH(G2569,Lithologies!$A$2:$A$5657&amp;" "&amp;Lithologies!$B$2:$B$5657,0),8)</f>
        <v>#N/A</v>
      </c>
      <c r="J2569" s="27" t="e" cm="1">
        <f t="array" ref="J2569">INDEX(Lithologies!$A$2:$M$5657,MATCH(G2569,Lithologies!$A$2:$A$5657&amp;" "&amp;Lithologies!$B$2:$B$5657,0),9)</f>
        <v>#N/A</v>
      </c>
      <c r="K2569" s="1"/>
    </row>
    <row r="2570" spans="8:11" x14ac:dyDescent="0.25">
      <c r="H2570" s="22" t="e" cm="1">
        <f t="array" ref="H2570">INDEX(Lithologies!$A$2:$M$5657,MATCH(G2570,Lithologies!$A$2:$A$5657&amp;" "&amp;Lithologies!$B$2:$B$5657,0),7)</f>
        <v>#N/A</v>
      </c>
      <c r="I2570" s="23" t="e" cm="1">
        <f t="array" ref="I2570">INDEX(Lithologies!$A$2:$M$5657,MATCH(G2570,Lithologies!$A$2:$A$5657&amp;" "&amp;Lithologies!$B$2:$B$5657,0),8)</f>
        <v>#N/A</v>
      </c>
      <c r="J2570" s="27" t="e" cm="1">
        <f t="array" ref="J2570">INDEX(Lithologies!$A$2:$M$5657,MATCH(G2570,Lithologies!$A$2:$A$5657&amp;" "&amp;Lithologies!$B$2:$B$5657,0),9)</f>
        <v>#N/A</v>
      </c>
      <c r="K2570" s="1"/>
    </row>
    <row r="2571" spans="8:11" x14ac:dyDescent="0.25">
      <c r="H2571" s="22" t="e" cm="1">
        <f t="array" ref="H2571">INDEX(Lithologies!$A$2:$M$5657,MATCH(G2571,Lithologies!$A$2:$A$5657&amp;" "&amp;Lithologies!$B$2:$B$5657,0),7)</f>
        <v>#N/A</v>
      </c>
      <c r="I2571" s="23" t="e" cm="1">
        <f t="array" ref="I2571">INDEX(Lithologies!$A$2:$M$5657,MATCH(G2571,Lithologies!$A$2:$A$5657&amp;" "&amp;Lithologies!$B$2:$B$5657,0),8)</f>
        <v>#N/A</v>
      </c>
      <c r="J2571" s="27" t="e" cm="1">
        <f t="array" ref="J2571">INDEX(Lithologies!$A$2:$M$5657,MATCH(G2571,Lithologies!$A$2:$A$5657&amp;" "&amp;Lithologies!$B$2:$B$5657,0),9)</f>
        <v>#N/A</v>
      </c>
      <c r="K2571" s="1"/>
    </row>
    <row r="2572" spans="8:11" x14ac:dyDescent="0.25">
      <c r="H2572" s="22" t="e" cm="1">
        <f t="array" ref="H2572">INDEX(Lithologies!$A$2:$M$5657,MATCH(G2572,Lithologies!$A$2:$A$5657&amp;" "&amp;Lithologies!$B$2:$B$5657,0),7)</f>
        <v>#N/A</v>
      </c>
      <c r="I2572" s="23" t="e" cm="1">
        <f t="array" ref="I2572">INDEX(Lithologies!$A$2:$M$5657,MATCH(G2572,Lithologies!$A$2:$A$5657&amp;" "&amp;Lithologies!$B$2:$B$5657,0),8)</f>
        <v>#N/A</v>
      </c>
      <c r="J2572" s="27" t="e" cm="1">
        <f t="array" ref="J2572">INDEX(Lithologies!$A$2:$M$5657,MATCH(G2572,Lithologies!$A$2:$A$5657&amp;" "&amp;Lithologies!$B$2:$B$5657,0),9)</f>
        <v>#N/A</v>
      </c>
      <c r="K2572" s="1"/>
    </row>
    <row r="2573" spans="8:11" x14ac:dyDescent="0.25">
      <c r="H2573" s="22" t="e" cm="1">
        <f t="array" ref="H2573">INDEX(Lithologies!$A$2:$M$5657,MATCH(G2573,Lithologies!$A$2:$A$5657&amp;" "&amp;Lithologies!$B$2:$B$5657,0),7)</f>
        <v>#N/A</v>
      </c>
      <c r="I2573" s="23" t="e" cm="1">
        <f t="array" ref="I2573">INDEX(Lithologies!$A$2:$M$5657,MATCH(G2573,Lithologies!$A$2:$A$5657&amp;" "&amp;Lithologies!$B$2:$B$5657,0),8)</f>
        <v>#N/A</v>
      </c>
      <c r="J2573" s="27" t="e" cm="1">
        <f t="array" ref="J2573">INDEX(Lithologies!$A$2:$M$5657,MATCH(G2573,Lithologies!$A$2:$A$5657&amp;" "&amp;Lithologies!$B$2:$B$5657,0),9)</f>
        <v>#N/A</v>
      </c>
      <c r="K2573" s="1"/>
    </row>
    <row r="2574" spans="8:11" x14ac:dyDescent="0.25">
      <c r="H2574" s="22" t="e" cm="1">
        <f t="array" ref="H2574">INDEX(Lithologies!$A$2:$M$5657,MATCH(G2574,Lithologies!$A$2:$A$5657&amp;" "&amp;Lithologies!$B$2:$B$5657,0),7)</f>
        <v>#N/A</v>
      </c>
      <c r="I2574" s="23" t="e" cm="1">
        <f t="array" ref="I2574">INDEX(Lithologies!$A$2:$M$5657,MATCH(G2574,Lithologies!$A$2:$A$5657&amp;" "&amp;Lithologies!$B$2:$B$5657,0),8)</f>
        <v>#N/A</v>
      </c>
      <c r="J2574" s="27" t="e" cm="1">
        <f t="array" ref="J2574">INDEX(Lithologies!$A$2:$M$5657,MATCH(G2574,Lithologies!$A$2:$A$5657&amp;" "&amp;Lithologies!$B$2:$B$5657,0),9)</f>
        <v>#N/A</v>
      </c>
      <c r="K2574" s="1"/>
    </row>
    <row r="2575" spans="8:11" x14ac:dyDescent="0.25">
      <c r="H2575" s="22" t="e" cm="1">
        <f t="array" ref="H2575">INDEX(Lithologies!$A$2:$M$5657,MATCH(G2575,Lithologies!$A$2:$A$5657&amp;" "&amp;Lithologies!$B$2:$B$5657,0),7)</f>
        <v>#N/A</v>
      </c>
      <c r="I2575" s="23" t="e" cm="1">
        <f t="array" ref="I2575">INDEX(Lithologies!$A$2:$M$5657,MATCH(G2575,Lithologies!$A$2:$A$5657&amp;" "&amp;Lithologies!$B$2:$B$5657,0),8)</f>
        <v>#N/A</v>
      </c>
      <c r="J2575" s="27" t="e" cm="1">
        <f t="array" ref="J2575">INDEX(Lithologies!$A$2:$M$5657,MATCH(G2575,Lithologies!$A$2:$A$5657&amp;" "&amp;Lithologies!$B$2:$B$5657,0),9)</f>
        <v>#N/A</v>
      </c>
      <c r="K2575" s="1"/>
    </row>
    <row r="2576" spans="8:11" x14ac:dyDescent="0.25">
      <c r="H2576" s="22" t="e" cm="1">
        <f t="array" ref="H2576">INDEX(Lithologies!$A$2:$M$5657,MATCH(G2576,Lithologies!$A$2:$A$5657&amp;" "&amp;Lithologies!$B$2:$B$5657,0),7)</f>
        <v>#N/A</v>
      </c>
      <c r="I2576" s="23" t="e" cm="1">
        <f t="array" ref="I2576">INDEX(Lithologies!$A$2:$M$5657,MATCH(G2576,Lithologies!$A$2:$A$5657&amp;" "&amp;Lithologies!$B$2:$B$5657,0),8)</f>
        <v>#N/A</v>
      </c>
      <c r="J2576" s="27" t="e" cm="1">
        <f t="array" ref="J2576">INDEX(Lithologies!$A$2:$M$5657,MATCH(G2576,Lithologies!$A$2:$A$5657&amp;" "&amp;Lithologies!$B$2:$B$5657,0),9)</f>
        <v>#N/A</v>
      </c>
      <c r="K2576" s="1"/>
    </row>
    <row r="2577" spans="8:11" x14ac:dyDescent="0.25">
      <c r="H2577" s="22" t="e" cm="1">
        <f t="array" ref="H2577">INDEX(Lithologies!$A$2:$M$5657,MATCH(G2577,Lithologies!$A$2:$A$5657&amp;" "&amp;Lithologies!$B$2:$B$5657,0),7)</f>
        <v>#N/A</v>
      </c>
      <c r="I2577" s="23" t="e" cm="1">
        <f t="array" ref="I2577">INDEX(Lithologies!$A$2:$M$5657,MATCH(G2577,Lithologies!$A$2:$A$5657&amp;" "&amp;Lithologies!$B$2:$B$5657,0),8)</f>
        <v>#N/A</v>
      </c>
      <c r="J2577" s="27" t="e" cm="1">
        <f t="array" ref="J2577">INDEX(Lithologies!$A$2:$M$5657,MATCH(G2577,Lithologies!$A$2:$A$5657&amp;" "&amp;Lithologies!$B$2:$B$5657,0),9)</f>
        <v>#N/A</v>
      </c>
      <c r="K2577" s="1"/>
    </row>
    <row r="2578" spans="8:11" x14ac:dyDescent="0.25">
      <c r="H2578" s="22" t="e" cm="1">
        <f t="array" ref="H2578">INDEX(Lithologies!$A$2:$M$5657,MATCH(G2578,Lithologies!$A$2:$A$5657&amp;" "&amp;Lithologies!$B$2:$B$5657,0),7)</f>
        <v>#N/A</v>
      </c>
      <c r="I2578" s="23" t="e" cm="1">
        <f t="array" ref="I2578">INDEX(Lithologies!$A$2:$M$5657,MATCH(G2578,Lithologies!$A$2:$A$5657&amp;" "&amp;Lithologies!$B$2:$B$5657,0),8)</f>
        <v>#N/A</v>
      </c>
      <c r="J2578" s="27" t="e" cm="1">
        <f t="array" ref="J2578">INDEX(Lithologies!$A$2:$M$5657,MATCH(G2578,Lithologies!$A$2:$A$5657&amp;" "&amp;Lithologies!$B$2:$B$5657,0),9)</f>
        <v>#N/A</v>
      </c>
      <c r="K2578" s="1"/>
    </row>
    <row r="2579" spans="8:11" x14ac:dyDescent="0.25">
      <c r="H2579" s="22" t="e" cm="1">
        <f t="array" ref="H2579">INDEX(Lithologies!$A$2:$M$5657,MATCH(G2579,Lithologies!$A$2:$A$5657&amp;" "&amp;Lithologies!$B$2:$B$5657,0),7)</f>
        <v>#N/A</v>
      </c>
      <c r="I2579" s="23" t="e" cm="1">
        <f t="array" ref="I2579">INDEX(Lithologies!$A$2:$M$5657,MATCH(G2579,Lithologies!$A$2:$A$5657&amp;" "&amp;Lithologies!$B$2:$B$5657,0),8)</f>
        <v>#N/A</v>
      </c>
      <c r="J2579" s="27" t="e" cm="1">
        <f t="array" ref="J2579">INDEX(Lithologies!$A$2:$M$5657,MATCH(G2579,Lithologies!$A$2:$A$5657&amp;" "&amp;Lithologies!$B$2:$B$5657,0),9)</f>
        <v>#N/A</v>
      </c>
      <c r="K2579" s="1"/>
    </row>
    <row r="2580" spans="8:11" x14ac:dyDescent="0.25">
      <c r="H2580" s="22" t="e" cm="1">
        <f t="array" ref="H2580">INDEX(Lithologies!$A$2:$M$5657,MATCH(G2580,Lithologies!$A$2:$A$5657&amp;" "&amp;Lithologies!$B$2:$B$5657,0),7)</f>
        <v>#N/A</v>
      </c>
      <c r="I2580" s="23" t="e" cm="1">
        <f t="array" ref="I2580">INDEX(Lithologies!$A$2:$M$5657,MATCH(G2580,Lithologies!$A$2:$A$5657&amp;" "&amp;Lithologies!$B$2:$B$5657,0),8)</f>
        <v>#N/A</v>
      </c>
      <c r="J2580" s="27" t="e" cm="1">
        <f t="array" ref="J2580">INDEX(Lithologies!$A$2:$M$5657,MATCH(G2580,Lithologies!$A$2:$A$5657&amp;" "&amp;Lithologies!$B$2:$B$5657,0),9)</f>
        <v>#N/A</v>
      </c>
      <c r="K2580" s="1"/>
    </row>
    <row r="2581" spans="8:11" x14ac:dyDescent="0.25">
      <c r="H2581" s="22" t="e" cm="1">
        <f t="array" ref="H2581">INDEX(Lithologies!$A$2:$M$5657,MATCH(G2581,Lithologies!$A$2:$A$5657&amp;" "&amp;Lithologies!$B$2:$B$5657,0),7)</f>
        <v>#N/A</v>
      </c>
      <c r="I2581" s="23" t="e" cm="1">
        <f t="array" ref="I2581">INDEX(Lithologies!$A$2:$M$5657,MATCH(G2581,Lithologies!$A$2:$A$5657&amp;" "&amp;Lithologies!$B$2:$B$5657,0),8)</f>
        <v>#N/A</v>
      </c>
      <c r="J2581" s="27" t="e" cm="1">
        <f t="array" ref="J2581">INDEX(Lithologies!$A$2:$M$5657,MATCH(G2581,Lithologies!$A$2:$A$5657&amp;" "&amp;Lithologies!$B$2:$B$5657,0),9)</f>
        <v>#N/A</v>
      </c>
      <c r="K2581" s="1"/>
    </row>
    <row r="2582" spans="8:11" x14ac:dyDescent="0.25">
      <c r="H2582" s="22" t="e" cm="1">
        <f t="array" ref="H2582">INDEX(Lithologies!$A$2:$M$5657,MATCH(G2582,Lithologies!$A$2:$A$5657&amp;" "&amp;Lithologies!$B$2:$B$5657,0),7)</f>
        <v>#N/A</v>
      </c>
      <c r="I2582" s="23" t="e" cm="1">
        <f t="array" ref="I2582">INDEX(Lithologies!$A$2:$M$5657,MATCH(G2582,Lithologies!$A$2:$A$5657&amp;" "&amp;Lithologies!$B$2:$B$5657,0),8)</f>
        <v>#N/A</v>
      </c>
      <c r="J2582" s="27" t="e" cm="1">
        <f t="array" ref="J2582">INDEX(Lithologies!$A$2:$M$5657,MATCH(G2582,Lithologies!$A$2:$A$5657&amp;" "&amp;Lithologies!$B$2:$B$5657,0),9)</f>
        <v>#N/A</v>
      </c>
      <c r="K2582" s="1"/>
    </row>
    <row r="2583" spans="8:11" x14ac:dyDescent="0.25">
      <c r="H2583" s="22" t="e" cm="1">
        <f t="array" ref="H2583">INDEX(Lithologies!$A$2:$M$5657,MATCH(G2583,Lithologies!$A$2:$A$5657&amp;" "&amp;Lithologies!$B$2:$B$5657,0),7)</f>
        <v>#N/A</v>
      </c>
      <c r="I2583" s="23" t="e" cm="1">
        <f t="array" ref="I2583">INDEX(Lithologies!$A$2:$M$5657,MATCH(G2583,Lithologies!$A$2:$A$5657&amp;" "&amp;Lithologies!$B$2:$B$5657,0),8)</f>
        <v>#N/A</v>
      </c>
      <c r="J2583" s="27" t="e" cm="1">
        <f t="array" ref="J2583">INDEX(Lithologies!$A$2:$M$5657,MATCH(G2583,Lithologies!$A$2:$A$5657&amp;" "&amp;Lithologies!$B$2:$B$5657,0),9)</f>
        <v>#N/A</v>
      </c>
      <c r="K2583" s="1"/>
    </row>
    <row r="2584" spans="8:11" x14ac:dyDescent="0.25">
      <c r="H2584" s="22" t="e" cm="1">
        <f t="array" ref="H2584">INDEX(Lithologies!$A$2:$M$5657,MATCH(G2584,Lithologies!$A$2:$A$5657&amp;" "&amp;Lithologies!$B$2:$B$5657,0),7)</f>
        <v>#N/A</v>
      </c>
      <c r="I2584" s="23" t="e" cm="1">
        <f t="array" ref="I2584">INDEX(Lithologies!$A$2:$M$5657,MATCH(G2584,Lithologies!$A$2:$A$5657&amp;" "&amp;Lithologies!$B$2:$B$5657,0),8)</f>
        <v>#N/A</v>
      </c>
      <c r="J2584" s="27" t="e" cm="1">
        <f t="array" ref="J2584">INDEX(Lithologies!$A$2:$M$5657,MATCH(G2584,Lithologies!$A$2:$A$5657&amp;" "&amp;Lithologies!$B$2:$B$5657,0),9)</f>
        <v>#N/A</v>
      </c>
      <c r="K2584" s="1"/>
    </row>
    <row r="2585" spans="8:11" x14ac:dyDescent="0.25">
      <c r="H2585" s="22" t="e" cm="1">
        <f t="array" ref="H2585">INDEX(Lithologies!$A$2:$M$5657,MATCH(G2585,Lithologies!$A$2:$A$5657&amp;" "&amp;Lithologies!$B$2:$B$5657,0),7)</f>
        <v>#N/A</v>
      </c>
      <c r="I2585" s="23" t="e" cm="1">
        <f t="array" ref="I2585">INDEX(Lithologies!$A$2:$M$5657,MATCH(G2585,Lithologies!$A$2:$A$5657&amp;" "&amp;Lithologies!$B$2:$B$5657,0),8)</f>
        <v>#N/A</v>
      </c>
      <c r="J2585" s="27" t="e" cm="1">
        <f t="array" ref="J2585">INDEX(Lithologies!$A$2:$M$5657,MATCH(G2585,Lithologies!$A$2:$A$5657&amp;" "&amp;Lithologies!$B$2:$B$5657,0),9)</f>
        <v>#N/A</v>
      </c>
      <c r="K2585" s="1"/>
    </row>
    <row r="2586" spans="8:11" x14ac:dyDescent="0.25">
      <c r="H2586" s="22" t="e" cm="1">
        <f t="array" ref="H2586">INDEX(Lithologies!$A$2:$M$5657,MATCH(G2586,Lithologies!$A$2:$A$5657&amp;" "&amp;Lithologies!$B$2:$B$5657,0),7)</f>
        <v>#N/A</v>
      </c>
      <c r="I2586" s="23" t="e" cm="1">
        <f t="array" ref="I2586">INDEX(Lithologies!$A$2:$M$5657,MATCH(G2586,Lithologies!$A$2:$A$5657&amp;" "&amp;Lithologies!$B$2:$B$5657,0),8)</f>
        <v>#N/A</v>
      </c>
      <c r="J2586" s="27" t="e" cm="1">
        <f t="array" ref="J2586">INDEX(Lithologies!$A$2:$M$5657,MATCH(G2586,Lithologies!$A$2:$A$5657&amp;" "&amp;Lithologies!$B$2:$B$5657,0),9)</f>
        <v>#N/A</v>
      </c>
      <c r="K2586" s="1"/>
    </row>
    <row r="2587" spans="8:11" x14ac:dyDescent="0.25">
      <c r="H2587" s="22" t="e" cm="1">
        <f t="array" ref="H2587">INDEX(Lithologies!$A$2:$M$5657,MATCH(G2587,Lithologies!$A$2:$A$5657&amp;" "&amp;Lithologies!$B$2:$B$5657,0),7)</f>
        <v>#N/A</v>
      </c>
      <c r="I2587" s="23" t="e" cm="1">
        <f t="array" ref="I2587">INDEX(Lithologies!$A$2:$M$5657,MATCH(G2587,Lithologies!$A$2:$A$5657&amp;" "&amp;Lithologies!$B$2:$B$5657,0),8)</f>
        <v>#N/A</v>
      </c>
      <c r="J2587" s="27" t="e" cm="1">
        <f t="array" ref="J2587">INDEX(Lithologies!$A$2:$M$5657,MATCH(G2587,Lithologies!$A$2:$A$5657&amp;" "&amp;Lithologies!$B$2:$B$5657,0),9)</f>
        <v>#N/A</v>
      </c>
      <c r="K2587" s="1"/>
    </row>
    <row r="2588" spans="8:11" x14ac:dyDescent="0.25">
      <c r="H2588" s="22" t="e" cm="1">
        <f t="array" ref="H2588">INDEX(Lithologies!$A$2:$M$5657,MATCH(G2588,Lithologies!$A$2:$A$5657&amp;" "&amp;Lithologies!$B$2:$B$5657,0),7)</f>
        <v>#N/A</v>
      </c>
      <c r="I2588" s="23" t="e" cm="1">
        <f t="array" ref="I2588">INDEX(Lithologies!$A$2:$M$5657,MATCH(G2588,Lithologies!$A$2:$A$5657&amp;" "&amp;Lithologies!$B$2:$B$5657,0),8)</f>
        <v>#N/A</v>
      </c>
      <c r="J2588" s="27" t="e" cm="1">
        <f t="array" ref="J2588">INDEX(Lithologies!$A$2:$M$5657,MATCH(G2588,Lithologies!$A$2:$A$5657&amp;" "&amp;Lithologies!$B$2:$B$5657,0),9)</f>
        <v>#N/A</v>
      </c>
      <c r="K2588" s="1"/>
    </row>
    <row r="2589" spans="8:11" x14ac:dyDescent="0.25">
      <c r="H2589" s="22" t="e" cm="1">
        <f t="array" ref="H2589">INDEX(Lithologies!$A$2:$M$5657,MATCH(G2589,Lithologies!$A$2:$A$5657&amp;" "&amp;Lithologies!$B$2:$B$5657,0),7)</f>
        <v>#N/A</v>
      </c>
      <c r="I2589" s="23" t="e" cm="1">
        <f t="array" ref="I2589">INDEX(Lithologies!$A$2:$M$5657,MATCH(G2589,Lithologies!$A$2:$A$5657&amp;" "&amp;Lithologies!$B$2:$B$5657,0),8)</f>
        <v>#N/A</v>
      </c>
      <c r="J2589" s="27" t="e" cm="1">
        <f t="array" ref="J2589">INDEX(Lithologies!$A$2:$M$5657,MATCH(G2589,Lithologies!$A$2:$A$5657&amp;" "&amp;Lithologies!$B$2:$B$5657,0),9)</f>
        <v>#N/A</v>
      </c>
      <c r="K2589" s="1"/>
    </row>
    <row r="2590" spans="8:11" x14ac:dyDescent="0.25">
      <c r="H2590" s="22" t="e" cm="1">
        <f t="array" ref="H2590">INDEX(Lithologies!$A$2:$M$5657,MATCH(G2590,Lithologies!$A$2:$A$5657&amp;" "&amp;Lithologies!$B$2:$B$5657,0),7)</f>
        <v>#N/A</v>
      </c>
      <c r="I2590" s="23" t="e" cm="1">
        <f t="array" ref="I2590">INDEX(Lithologies!$A$2:$M$5657,MATCH(G2590,Lithologies!$A$2:$A$5657&amp;" "&amp;Lithologies!$B$2:$B$5657,0),8)</f>
        <v>#N/A</v>
      </c>
      <c r="J2590" s="27" t="e" cm="1">
        <f t="array" ref="J2590">INDEX(Lithologies!$A$2:$M$5657,MATCH(G2590,Lithologies!$A$2:$A$5657&amp;" "&amp;Lithologies!$B$2:$B$5657,0),9)</f>
        <v>#N/A</v>
      </c>
      <c r="K2590" s="1"/>
    </row>
    <row r="2591" spans="8:11" x14ac:dyDescent="0.25">
      <c r="H2591" s="22" t="e" cm="1">
        <f t="array" ref="H2591">INDEX(Lithologies!$A$2:$M$5657,MATCH(G2591,Lithologies!$A$2:$A$5657&amp;" "&amp;Lithologies!$B$2:$B$5657,0),7)</f>
        <v>#N/A</v>
      </c>
      <c r="I2591" s="23" t="e" cm="1">
        <f t="array" ref="I2591">INDEX(Lithologies!$A$2:$M$5657,MATCH(G2591,Lithologies!$A$2:$A$5657&amp;" "&amp;Lithologies!$B$2:$B$5657,0),8)</f>
        <v>#N/A</v>
      </c>
      <c r="J2591" s="27" t="e" cm="1">
        <f t="array" ref="J2591">INDEX(Lithologies!$A$2:$M$5657,MATCH(G2591,Lithologies!$A$2:$A$5657&amp;" "&amp;Lithologies!$B$2:$B$5657,0),9)</f>
        <v>#N/A</v>
      </c>
      <c r="K2591" s="1"/>
    </row>
    <row r="2592" spans="8:11" x14ac:dyDescent="0.25">
      <c r="H2592" s="22" t="e" cm="1">
        <f t="array" ref="H2592">INDEX(Lithologies!$A$2:$M$5657,MATCH(G2592,Lithologies!$A$2:$A$5657&amp;" "&amp;Lithologies!$B$2:$B$5657,0),7)</f>
        <v>#N/A</v>
      </c>
      <c r="I2592" s="23" t="e" cm="1">
        <f t="array" ref="I2592">INDEX(Lithologies!$A$2:$M$5657,MATCH(G2592,Lithologies!$A$2:$A$5657&amp;" "&amp;Lithologies!$B$2:$B$5657,0),8)</f>
        <v>#N/A</v>
      </c>
      <c r="J2592" s="27" t="e" cm="1">
        <f t="array" ref="J2592">INDEX(Lithologies!$A$2:$M$5657,MATCH(G2592,Lithologies!$A$2:$A$5657&amp;" "&amp;Lithologies!$B$2:$B$5657,0),9)</f>
        <v>#N/A</v>
      </c>
      <c r="K2592" s="1"/>
    </row>
    <row r="2593" spans="8:11" x14ac:dyDescent="0.25">
      <c r="H2593" s="22" t="e" cm="1">
        <f t="array" ref="H2593">INDEX(Lithologies!$A$2:$M$5657,MATCH(G2593,Lithologies!$A$2:$A$5657&amp;" "&amp;Lithologies!$B$2:$B$5657,0),7)</f>
        <v>#N/A</v>
      </c>
      <c r="I2593" s="23" t="e" cm="1">
        <f t="array" ref="I2593">INDEX(Lithologies!$A$2:$M$5657,MATCH(G2593,Lithologies!$A$2:$A$5657&amp;" "&amp;Lithologies!$B$2:$B$5657,0),8)</f>
        <v>#N/A</v>
      </c>
      <c r="J2593" s="27" t="e" cm="1">
        <f t="array" ref="J2593">INDEX(Lithologies!$A$2:$M$5657,MATCH(G2593,Lithologies!$A$2:$A$5657&amp;" "&amp;Lithologies!$B$2:$B$5657,0),9)</f>
        <v>#N/A</v>
      </c>
      <c r="K2593" s="1"/>
    </row>
    <row r="2594" spans="8:11" x14ac:dyDescent="0.25">
      <c r="H2594" s="22" t="e" cm="1">
        <f t="array" ref="H2594">INDEX(Lithologies!$A$2:$M$5657,MATCH(G2594,Lithologies!$A$2:$A$5657&amp;" "&amp;Lithologies!$B$2:$B$5657,0),7)</f>
        <v>#N/A</v>
      </c>
      <c r="I2594" s="23" t="e" cm="1">
        <f t="array" ref="I2594">INDEX(Lithologies!$A$2:$M$5657,MATCH(G2594,Lithologies!$A$2:$A$5657&amp;" "&amp;Lithologies!$B$2:$B$5657,0),8)</f>
        <v>#N/A</v>
      </c>
      <c r="J2594" s="27" t="e" cm="1">
        <f t="array" ref="J2594">INDEX(Lithologies!$A$2:$M$5657,MATCH(G2594,Lithologies!$A$2:$A$5657&amp;" "&amp;Lithologies!$B$2:$B$5657,0),9)</f>
        <v>#N/A</v>
      </c>
      <c r="K2594" s="1"/>
    </row>
    <row r="2595" spans="8:11" x14ac:dyDescent="0.25">
      <c r="H2595" s="22" t="e" cm="1">
        <f t="array" ref="H2595">INDEX(Lithologies!$A$2:$M$5657,MATCH(G2595,Lithologies!$A$2:$A$5657&amp;" "&amp;Lithologies!$B$2:$B$5657,0),7)</f>
        <v>#N/A</v>
      </c>
      <c r="I2595" s="23" t="e" cm="1">
        <f t="array" ref="I2595">INDEX(Lithologies!$A$2:$M$5657,MATCH(G2595,Lithologies!$A$2:$A$5657&amp;" "&amp;Lithologies!$B$2:$B$5657,0),8)</f>
        <v>#N/A</v>
      </c>
      <c r="J2595" s="27" t="e" cm="1">
        <f t="array" ref="J2595">INDEX(Lithologies!$A$2:$M$5657,MATCH(G2595,Lithologies!$A$2:$A$5657&amp;" "&amp;Lithologies!$B$2:$B$5657,0),9)</f>
        <v>#N/A</v>
      </c>
      <c r="K2595" s="1"/>
    </row>
    <row r="2596" spans="8:11" x14ac:dyDescent="0.25">
      <c r="H2596" s="22" t="e" cm="1">
        <f t="array" ref="H2596">INDEX(Lithologies!$A$2:$M$5657,MATCH(G2596,Lithologies!$A$2:$A$5657&amp;" "&amp;Lithologies!$B$2:$B$5657,0),7)</f>
        <v>#N/A</v>
      </c>
      <c r="I2596" s="23" t="e" cm="1">
        <f t="array" ref="I2596">INDEX(Lithologies!$A$2:$M$5657,MATCH(G2596,Lithologies!$A$2:$A$5657&amp;" "&amp;Lithologies!$B$2:$B$5657,0),8)</f>
        <v>#N/A</v>
      </c>
      <c r="J2596" s="27" t="e" cm="1">
        <f t="array" ref="J2596">INDEX(Lithologies!$A$2:$M$5657,MATCH(G2596,Lithologies!$A$2:$A$5657&amp;" "&amp;Lithologies!$B$2:$B$5657,0),9)</f>
        <v>#N/A</v>
      </c>
      <c r="K2596" s="1"/>
    </row>
    <row r="2597" spans="8:11" x14ac:dyDescent="0.25">
      <c r="H2597" s="22" t="e" cm="1">
        <f t="array" ref="H2597">INDEX(Lithologies!$A$2:$M$5657,MATCH(G2597,Lithologies!$A$2:$A$5657&amp;" "&amp;Lithologies!$B$2:$B$5657,0),7)</f>
        <v>#N/A</v>
      </c>
      <c r="I2597" s="23" t="e" cm="1">
        <f t="array" ref="I2597">INDEX(Lithologies!$A$2:$M$5657,MATCH(G2597,Lithologies!$A$2:$A$5657&amp;" "&amp;Lithologies!$B$2:$B$5657,0),8)</f>
        <v>#N/A</v>
      </c>
      <c r="J2597" s="27" t="e" cm="1">
        <f t="array" ref="J2597">INDEX(Lithologies!$A$2:$M$5657,MATCH(G2597,Lithologies!$A$2:$A$5657&amp;" "&amp;Lithologies!$B$2:$B$5657,0),9)</f>
        <v>#N/A</v>
      </c>
      <c r="K2597" s="1"/>
    </row>
    <row r="2598" spans="8:11" x14ac:dyDescent="0.25">
      <c r="H2598" s="22" t="e" cm="1">
        <f t="array" ref="H2598">INDEX(Lithologies!$A$2:$M$5657,MATCH(G2598,Lithologies!$A$2:$A$5657&amp;" "&amp;Lithologies!$B$2:$B$5657,0),7)</f>
        <v>#N/A</v>
      </c>
      <c r="I2598" s="23" t="e" cm="1">
        <f t="array" ref="I2598">INDEX(Lithologies!$A$2:$M$5657,MATCH(G2598,Lithologies!$A$2:$A$5657&amp;" "&amp;Lithologies!$B$2:$B$5657,0),8)</f>
        <v>#N/A</v>
      </c>
      <c r="J2598" s="27" t="e" cm="1">
        <f t="array" ref="J2598">INDEX(Lithologies!$A$2:$M$5657,MATCH(G2598,Lithologies!$A$2:$A$5657&amp;" "&amp;Lithologies!$B$2:$B$5657,0),9)</f>
        <v>#N/A</v>
      </c>
      <c r="K2598" s="1"/>
    </row>
    <row r="2599" spans="8:11" x14ac:dyDescent="0.25">
      <c r="H2599" s="22" t="e" cm="1">
        <f t="array" ref="H2599">INDEX(Lithologies!$A$2:$M$5657,MATCH(G2599,Lithologies!$A$2:$A$5657&amp;" "&amp;Lithologies!$B$2:$B$5657,0),7)</f>
        <v>#N/A</v>
      </c>
      <c r="I2599" s="23" t="e" cm="1">
        <f t="array" ref="I2599">INDEX(Lithologies!$A$2:$M$5657,MATCH(G2599,Lithologies!$A$2:$A$5657&amp;" "&amp;Lithologies!$B$2:$B$5657,0),8)</f>
        <v>#N/A</v>
      </c>
      <c r="J2599" s="27" t="e" cm="1">
        <f t="array" ref="J2599">INDEX(Lithologies!$A$2:$M$5657,MATCH(G2599,Lithologies!$A$2:$A$5657&amp;" "&amp;Lithologies!$B$2:$B$5657,0),9)</f>
        <v>#N/A</v>
      </c>
      <c r="K2599" s="1"/>
    </row>
    <row r="2600" spans="8:11" x14ac:dyDescent="0.25">
      <c r="H2600" s="22" t="e" cm="1">
        <f t="array" ref="H2600">INDEX(Lithologies!$A$2:$M$5657,MATCH(G2600,Lithologies!$A$2:$A$5657&amp;" "&amp;Lithologies!$B$2:$B$5657,0),7)</f>
        <v>#N/A</v>
      </c>
      <c r="I2600" s="23" t="e" cm="1">
        <f t="array" ref="I2600">INDEX(Lithologies!$A$2:$M$5657,MATCH(G2600,Lithologies!$A$2:$A$5657&amp;" "&amp;Lithologies!$B$2:$B$5657,0),8)</f>
        <v>#N/A</v>
      </c>
      <c r="J2600" s="27" t="e" cm="1">
        <f t="array" ref="J2600">INDEX(Lithologies!$A$2:$M$5657,MATCH(G2600,Lithologies!$A$2:$A$5657&amp;" "&amp;Lithologies!$B$2:$B$5657,0),9)</f>
        <v>#N/A</v>
      </c>
      <c r="K2600" s="1"/>
    </row>
    <row r="2601" spans="8:11" x14ac:dyDescent="0.25">
      <c r="H2601" s="22" t="e" cm="1">
        <f t="array" ref="H2601">INDEX(Lithologies!$A$2:$M$5657,MATCH(G2601,Lithologies!$A$2:$A$5657&amp;" "&amp;Lithologies!$B$2:$B$5657,0),7)</f>
        <v>#N/A</v>
      </c>
      <c r="I2601" s="23" t="e" cm="1">
        <f t="array" ref="I2601">INDEX(Lithologies!$A$2:$M$5657,MATCH(G2601,Lithologies!$A$2:$A$5657&amp;" "&amp;Lithologies!$B$2:$B$5657,0),8)</f>
        <v>#N/A</v>
      </c>
      <c r="J2601" s="27" t="e" cm="1">
        <f t="array" ref="J2601">INDEX(Lithologies!$A$2:$M$5657,MATCH(G2601,Lithologies!$A$2:$A$5657&amp;" "&amp;Lithologies!$B$2:$B$5657,0),9)</f>
        <v>#N/A</v>
      </c>
      <c r="K2601" s="1"/>
    </row>
    <row r="2602" spans="8:11" x14ac:dyDescent="0.25">
      <c r="H2602" s="22" t="e" cm="1">
        <f t="array" ref="H2602">INDEX(Lithologies!$A$2:$M$5657,MATCH(G2602,Lithologies!$A$2:$A$5657&amp;" "&amp;Lithologies!$B$2:$B$5657,0),7)</f>
        <v>#N/A</v>
      </c>
      <c r="I2602" s="23" t="e" cm="1">
        <f t="array" ref="I2602">INDEX(Lithologies!$A$2:$M$5657,MATCH(G2602,Lithologies!$A$2:$A$5657&amp;" "&amp;Lithologies!$B$2:$B$5657,0),8)</f>
        <v>#N/A</v>
      </c>
      <c r="J2602" s="27" t="e" cm="1">
        <f t="array" ref="J2602">INDEX(Lithologies!$A$2:$M$5657,MATCH(G2602,Lithologies!$A$2:$A$5657&amp;" "&amp;Lithologies!$B$2:$B$5657,0),9)</f>
        <v>#N/A</v>
      </c>
      <c r="K2602" s="1"/>
    </row>
    <row r="2603" spans="8:11" x14ac:dyDescent="0.25">
      <c r="H2603" s="22" t="e" cm="1">
        <f t="array" ref="H2603">INDEX(Lithologies!$A$2:$M$5657,MATCH(G2603,Lithologies!$A$2:$A$5657&amp;" "&amp;Lithologies!$B$2:$B$5657,0),7)</f>
        <v>#N/A</v>
      </c>
      <c r="I2603" s="23" t="e" cm="1">
        <f t="array" ref="I2603">INDEX(Lithologies!$A$2:$M$5657,MATCH(G2603,Lithologies!$A$2:$A$5657&amp;" "&amp;Lithologies!$B$2:$B$5657,0),8)</f>
        <v>#N/A</v>
      </c>
      <c r="J2603" s="27" t="e" cm="1">
        <f t="array" ref="J2603">INDEX(Lithologies!$A$2:$M$5657,MATCH(G2603,Lithologies!$A$2:$A$5657&amp;" "&amp;Lithologies!$B$2:$B$5657,0),9)</f>
        <v>#N/A</v>
      </c>
      <c r="K2603" s="1"/>
    </row>
    <row r="2604" spans="8:11" x14ac:dyDescent="0.25">
      <c r="H2604" s="22" t="e" cm="1">
        <f t="array" ref="H2604">INDEX(Lithologies!$A$2:$M$5657,MATCH(G2604,Lithologies!$A$2:$A$5657&amp;" "&amp;Lithologies!$B$2:$B$5657,0),7)</f>
        <v>#N/A</v>
      </c>
      <c r="I2604" s="23" t="e" cm="1">
        <f t="array" ref="I2604">INDEX(Lithologies!$A$2:$M$5657,MATCH(G2604,Lithologies!$A$2:$A$5657&amp;" "&amp;Lithologies!$B$2:$B$5657,0),8)</f>
        <v>#N/A</v>
      </c>
      <c r="J2604" s="27" t="e" cm="1">
        <f t="array" ref="J2604">INDEX(Lithologies!$A$2:$M$5657,MATCH(G2604,Lithologies!$A$2:$A$5657&amp;" "&amp;Lithologies!$B$2:$B$5657,0),9)</f>
        <v>#N/A</v>
      </c>
      <c r="K2604" s="1"/>
    </row>
    <row r="2605" spans="8:11" x14ac:dyDescent="0.25">
      <c r="H2605" s="22" t="e" cm="1">
        <f t="array" ref="H2605">INDEX(Lithologies!$A$2:$M$5657,MATCH(G2605,Lithologies!$A$2:$A$5657&amp;" "&amp;Lithologies!$B$2:$B$5657,0),7)</f>
        <v>#N/A</v>
      </c>
      <c r="I2605" s="23" t="e" cm="1">
        <f t="array" ref="I2605">INDEX(Lithologies!$A$2:$M$5657,MATCH(G2605,Lithologies!$A$2:$A$5657&amp;" "&amp;Lithologies!$B$2:$B$5657,0),8)</f>
        <v>#N/A</v>
      </c>
      <c r="J2605" s="27" t="e" cm="1">
        <f t="array" ref="J2605">INDEX(Lithologies!$A$2:$M$5657,MATCH(G2605,Lithologies!$A$2:$A$5657&amp;" "&amp;Lithologies!$B$2:$B$5657,0),9)</f>
        <v>#N/A</v>
      </c>
      <c r="K2605" s="1"/>
    </row>
    <row r="2606" spans="8:11" x14ac:dyDescent="0.25">
      <c r="H2606" s="22" t="e" cm="1">
        <f t="array" ref="H2606">INDEX(Lithologies!$A$2:$M$5657,MATCH(G2606,Lithologies!$A$2:$A$5657&amp;" "&amp;Lithologies!$B$2:$B$5657,0),7)</f>
        <v>#N/A</v>
      </c>
      <c r="I2606" s="23" t="e" cm="1">
        <f t="array" ref="I2606">INDEX(Lithologies!$A$2:$M$5657,MATCH(G2606,Lithologies!$A$2:$A$5657&amp;" "&amp;Lithologies!$B$2:$B$5657,0),8)</f>
        <v>#N/A</v>
      </c>
      <c r="J2606" s="27" t="e" cm="1">
        <f t="array" ref="J2606">INDEX(Lithologies!$A$2:$M$5657,MATCH(G2606,Lithologies!$A$2:$A$5657&amp;" "&amp;Lithologies!$B$2:$B$5657,0),9)</f>
        <v>#N/A</v>
      </c>
      <c r="K2606" s="1"/>
    </row>
    <row r="2607" spans="8:11" x14ac:dyDescent="0.25">
      <c r="H2607" s="22" t="e" cm="1">
        <f t="array" ref="H2607">INDEX(Lithologies!$A$2:$M$5657,MATCH(G2607,Lithologies!$A$2:$A$5657&amp;" "&amp;Lithologies!$B$2:$B$5657,0),7)</f>
        <v>#N/A</v>
      </c>
      <c r="I2607" s="23" t="e" cm="1">
        <f t="array" ref="I2607">INDEX(Lithologies!$A$2:$M$5657,MATCH(G2607,Lithologies!$A$2:$A$5657&amp;" "&amp;Lithologies!$B$2:$B$5657,0),8)</f>
        <v>#N/A</v>
      </c>
      <c r="J2607" s="27" t="e" cm="1">
        <f t="array" ref="J2607">INDEX(Lithologies!$A$2:$M$5657,MATCH(G2607,Lithologies!$A$2:$A$5657&amp;" "&amp;Lithologies!$B$2:$B$5657,0),9)</f>
        <v>#N/A</v>
      </c>
      <c r="K2607" s="1"/>
    </row>
    <row r="2608" spans="8:11" x14ac:dyDescent="0.25">
      <c r="H2608" s="22" t="e" cm="1">
        <f t="array" ref="H2608">INDEX(Lithologies!$A$2:$M$5657,MATCH(G2608,Lithologies!$A$2:$A$5657&amp;" "&amp;Lithologies!$B$2:$B$5657,0),7)</f>
        <v>#N/A</v>
      </c>
      <c r="I2608" s="23" t="e" cm="1">
        <f t="array" ref="I2608">INDEX(Lithologies!$A$2:$M$5657,MATCH(G2608,Lithologies!$A$2:$A$5657&amp;" "&amp;Lithologies!$B$2:$B$5657,0),8)</f>
        <v>#N/A</v>
      </c>
      <c r="J2608" s="27" t="e" cm="1">
        <f t="array" ref="J2608">INDEX(Lithologies!$A$2:$M$5657,MATCH(G2608,Lithologies!$A$2:$A$5657&amp;" "&amp;Lithologies!$B$2:$B$5657,0),9)</f>
        <v>#N/A</v>
      </c>
      <c r="K2608" s="1"/>
    </row>
    <row r="2609" spans="8:11" x14ac:dyDescent="0.25">
      <c r="H2609" s="22" t="e" cm="1">
        <f t="array" ref="H2609">INDEX(Lithologies!$A$2:$M$5657,MATCH(G2609,Lithologies!$A$2:$A$5657&amp;" "&amp;Lithologies!$B$2:$B$5657,0),7)</f>
        <v>#N/A</v>
      </c>
      <c r="I2609" s="23" t="e" cm="1">
        <f t="array" ref="I2609">INDEX(Lithologies!$A$2:$M$5657,MATCH(G2609,Lithologies!$A$2:$A$5657&amp;" "&amp;Lithologies!$B$2:$B$5657,0),8)</f>
        <v>#N/A</v>
      </c>
      <c r="J2609" s="27" t="e" cm="1">
        <f t="array" ref="J2609">INDEX(Lithologies!$A$2:$M$5657,MATCH(G2609,Lithologies!$A$2:$A$5657&amp;" "&amp;Lithologies!$B$2:$B$5657,0),9)</f>
        <v>#N/A</v>
      </c>
      <c r="K2609" s="1"/>
    </row>
    <row r="2610" spans="8:11" x14ac:dyDescent="0.25">
      <c r="H2610" s="22" t="e" cm="1">
        <f t="array" ref="H2610">INDEX(Lithologies!$A$2:$M$5657,MATCH(G2610,Lithologies!$A$2:$A$5657&amp;" "&amp;Lithologies!$B$2:$B$5657,0),7)</f>
        <v>#N/A</v>
      </c>
      <c r="I2610" s="23" t="e" cm="1">
        <f t="array" ref="I2610">INDEX(Lithologies!$A$2:$M$5657,MATCH(G2610,Lithologies!$A$2:$A$5657&amp;" "&amp;Lithologies!$B$2:$B$5657,0),8)</f>
        <v>#N/A</v>
      </c>
      <c r="J2610" s="27" t="e" cm="1">
        <f t="array" ref="J2610">INDEX(Lithologies!$A$2:$M$5657,MATCH(G2610,Lithologies!$A$2:$A$5657&amp;" "&amp;Lithologies!$B$2:$B$5657,0),9)</f>
        <v>#N/A</v>
      </c>
      <c r="K2610" s="1"/>
    </row>
    <row r="2611" spans="8:11" x14ac:dyDescent="0.25">
      <c r="H2611" s="22" t="e" cm="1">
        <f t="array" ref="H2611">INDEX(Lithologies!$A$2:$M$5657,MATCH(G2611,Lithologies!$A$2:$A$5657&amp;" "&amp;Lithologies!$B$2:$B$5657,0),7)</f>
        <v>#N/A</v>
      </c>
      <c r="I2611" s="23" t="e" cm="1">
        <f t="array" ref="I2611">INDEX(Lithologies!$A$2:$M$5657,MATCH(G2611,Lithologies!$A$2:$A$5657&amp;" "&amp;Lithologies!$B$2:$B$5657,0),8)</f>
        <v>#N/A</v>
      </c>
      <c r="J2611" s="27" t="e" cm="1">
        <f t="array" ref="J2611">INDEX(Lithologies!$A$2:$M$5657,MATCH(G2611,Lithologies!$A$2:$A$5657&amp;" "&amp;Lithologies!$B$2:$B$5657,0),9)</f>
        <v>#N/A</v>
      </c>
      <c r="K2611" s="1"/>
    </row>
    <row r="2612" spans="8:11" x14ac:dyDescent="0.25">
      <c r="H2612" s="22" t="e" cm="1">
        <f t="array" ref="H2612">INDEX(Lithologies!$A$2:$M$5657,MATCH(G2612,Lithologies!$A$2:$A$5657&amp;" "&amp;Lithologies!$B$2:$B$5657,0),7)</f>
        <v>#N/A</v>
      </c>
      <c r="I2612" s="23" t="e" cm="1">
        <f t="array" ref="I2612">INDEX(Lithologies!$A$2:$M$5657,MATCH(G2612,Lithologies!$A$2:$A$5657&amp;" "&amp;Lithologies!$B$2:$B$5657,0),8)</f>
        <v>#N/A</v>
      </c>
      <c r="J2612" s="27" t="e" cm="1">
        <f t="array" ref="J2612">INDEX(Lithologies!$A$2:$M$5657,MATCH(G2612,Lithologies!$A$2:$A$5657&amp;" "&amp;Lithologies!$B$2:$B$5657,0),9)</f>
        <v>#N/A</v>
      </c>
      <c r="K2612" s="1"/>
    </row>
    <row r="2613" spans="8:11" x14ac:dyDescent="0.25">
      <c r="H2613" s="22" t="e" cm="1">
        <f t="array" ref="H2613">INDEX(Lithologies!$A$2:$M$5657,MATCH(G2613,Lithologies!$A$2:$A$5657&amp;" "&amp;Lithologies!$B$2:$B$5657,0),7)</f>
        <v>#N/A</v>
      </c>
      <c r="I2613" s="23" t="e" cm="1">
        <f t="array" ref="I2613">INDEX(Lithologies!$A$2:$M$5657,MATCH(G2613,Lithologies!$A$2:$A$5657&amp;" "&amp;Lithologies!$B$2:$B$5657,0),8)</f>
        <v>#N/A</v>
      </c>
      <c r="J2613" s="27" t="e" cm="1">
        <f t="array" ref="J2613">INDEX(Lithologies!$A$2:$M$5657,MATCH(G2613,Lithologies!$A$2:$A$5657&amp;" "&amp;Lithologies!$B$2:$B$5657,0),9)</f>
        <v>#N/A</v>
      </c>
      <c r="K2613" s="1"/>
    </row>
    <row r="2614" spans="8:11" x14ac:dyDescent="0.25">
      <c r="H2614" s="22" t="e" cm="1">
        <f t="array" ref="H2614">INDEX(Lithologies!$A$2:$M$5657,MATCH(G2614,Lithologies!$A$2:$A$5657&amp;" "&amp;Lithologies!$B$2:$B$5657,0),7)</f>
        <v>#N/A</v>
      </c>
      <c r="I2614" s="23" t="e" cm="1">
        <f t="array" ref="I2614">INDEX(Lithologies!$A$2:$M$5657,MATCH(G2614,Lithologies!$A$2:$A$5657&amp;" "&amp;Lithologies!$B$2:$B$5657,0),8)</f>
        <v>#N/A</v>
      </c>
      <c r="J2614" s="27" t="e" cm="1">
        <f t="array" ref="J2614">INDEX(Lithologies!$A$2:$M$5657,MATCH(G2614,Lithologies!$A$2:$A$5657&amp;" "&amp;Lithologies!$B$2:$B$5657,0),9)</f>
        <v>#N/A</v>
      </c>
      <c r="K2614" s="1"/>
    </row>
    <row r="2615" spans="8:11" x14ac:dyDescent="0.25">
      <c r="H2615" s="22" t="e" cm="1">
        <f t="array" ref="H2615">INDEX(Lithologies!$A$2:$M$5657,MATCH(G2615,Lithologies!$A$2:$A$5657&amp;" "&amp;Lithologies!$B$2:$B$5657,0),7)</f>
        <v>#N/A</v>
      </c>
      <c r="I2615" s="23" t="e" cm="1">
        <f t="array" ref="I2615">INDEX(Lithologies!$A$2:$M$5657,MATCH(G2615,Lithologies!$A$2:$A$5657&amp;" "&amp;Lithologies!$B$2:$B$5657,0),8)</f>
        <v>#N/A</v>
      </c>
      <c r="J2615" s="27" t="e" cm="1">
        <f t="array" ref="J2615">INDEX(Lithologies!$A$2:$M$5657,MATCH(G2615,Lithologies!$A$2:$A$5657&amp;" "&amp;Lithologies!$B$2:$B$5657,0),9)</f>
        <v>#N/A</v>
      </c>
      <c r="K2615" s="1"/>
    </row>
    <row r="2616" spans="8:11" x14ac:dyDescent="0.25">
      <c r="H2616" s="22" t="e" cm="1">
        <f t="array" ref="H2616">INDEX(Lithologies!$A$2:$M$5657,MATCH(G2616,Lithologies!$A$2:$A$5657&amp;" "&amp;Lithologies!$B$2:$B$5657,0),7)</f>
        <v>#N/A</v>
      </c>
      <c r="I2616" s="23" t="e" cm="1">
        <f t="array" ref="I2616">INDEX(Lithologies!$A$2:$M$5657,MATCH(G2616,Lithologies!$A$2:$A$5657&amp;" "&amp;Lithologies!$B$2:$B$5657,0),8)</f>
        <v>#N/A</v>
      </c>
      <c r="J2616" s="27" t="e" cm="1">
        <f t="array" ref="J2616">INDEX(Lithologies!$A$2:$M$5657,MATCH(G2616,Lithologies!$A$2:$A$5657&amp;" "&amp;Lithologies!$B$2:$B$5657,0),9)</f>
        <v>#N/A</v>
      </c>
      <c r="K2616" s="1"/>
    </row>
    <row r="2617" spans="8:11" x14ac:dyDescent="0.25">
      <c r="H2617" s="22" t="e" cm="1">
        <f t="array" ref="H2617">INDEX(Lithologies!$A$2:$M$5657,MATCH(G2617,Lithologies!$A$2:$A$5657&amp;" "&amp;Lithologies!$B$2:$B$5657,0),7)</f>
        <v>#N/A</v>
      </c>
      <c r="I2617" s="23" t="e" cm="1">
        <f t="array" ref="I2617">INDEX(Lithologies!$A$2:$M$5657,MATCH(G2617,Lithologies!$A$2:$A$5657&amp;" "&amp;Lithologies!$B$2:$B$5657,0),8)</f>
        <v>#N/A</v>
      </c>
      <c r="J2617" s="27" t="e" cm="1">
        <f t="array" ref="J2617">INDEX(Lithologies!$A$2:$M$5657,MATCH(G2617,Lithologies!$A$2:$A$5657&amp;" "&amp;Lithologies!$B$2:$B$5657,0),9)</f>
        <v>#N/A</v>
      </c>
      <c r="K2617" s="1"/>
    </row>
    <row r="2618" spans="8:11" x14ac:dyDescent="0.25">
      <c r="H2618" s="22" t="e" cm="1">
        <f t="array" ref="H2618">INDEX(Lithologies!$A$2:$M$5657,MATCH(G2618,Lithologies!$A$2:$A$5657&amp;" "&amp;Lithologies!$B$2:$B$5657,0),7)</f>
        <v>#N/A</v>
      </c>
      <c r="I2618" s="23" t="e" cm="1">
        <f t="array" ref="I2618">INDEX(Lithologies!$A$2:$M$5657,MATCH(G2618,Lithologies!$A$2:$A$5657&amp;" "&amp;Lithologies!$B$2:$B$5657,0),8)</f>
        <v>#N/A</v>
      </c>
      <c r="J2618" s="27" t="e" cm="1">
        <f t="array" ref="J2618">INDEX(Lithologies!$A$2:$M$5657,MATCH(G2618,Lithologies!$A$2:$A$5657&amp;" "&amp;Lithologies!$B$2:$B$5657,0),9)</f>
        <v>#N/A</v>
      </c>
      <c r="K2618" s="1"/>
    </row>
    <row r="2619" spans="8:11" x14ac:dyDescent="0.25">
      <c r="H2619" s="22" t="e" cm="1">
        <f t="array" ref="H2619">INDEX(Lithologies!$A$2:$M$5657,MATCH(G2619,Lithologies!$A$2:$A$5657&amp;" "&amp;Lithologies!$B$2:$B$5657,0),7)</f>
        <v>#N/A</v>
      </c>
      <c r="I2619" s="23" t="e" cm="1">
        <f t="array" ref="I2619">INDEX(Lithologies!$A$2:$M$5657,MATCH(G2619,Lithologies!$A$2:$A$5657&amp;" "&amp;Lithologies!$B$2:$B$5657,0),8)</f>
        <v>#N/A</v>
      </c>
      <c r="J2619" s="27" t="e" cm="1">
        <f t="array" ref="J2619">INDEX(Lithologies!$A$2:$M$5657,MATCH(G2619,Lithologies!$A$2:$A$5657&amp;" "&amp;Lithologies!$B$2:$B$5657,0),9)</f>
        <v>#N/A</v>
      </c>
      <c r="K2619" s="1"/>
    </row>
    <row r="2620" spans="8:11" x14ac:dyDescent="0.25">
      <c r="H2620" s="22" t="e" cm="1">
        <f t="array" ref="H2620">INDEX(Lithologies!$A$2:$M$5657,MATCH(G2620,Lithologies!$A$2:$A$5657&amp;" "&amp;Lithologies!$B$2:$B$5657,0),7)</f>
        <v>#N/A</v>
      </c>
      <c r="I2620" s="23" t="e" cm="1">
        <f t="array" ref="I2620">INDEX(Lithologies!$A$2:$M$5657,MATCH(G2620,Lithologies!$A$2:$A$5657&amp;" "&amp;Lithologies!$B$2:$B$5657,0),8)</f>
        <v>#N/A</v>
      </c>
      <c r="J2620" s="27" t="e" cm="1">
        <f t="array" ref="J2620">INDEX(Lithologies!$A$2:$M$5657,MATCH(G2620,Lithologies!$A$2:$A$5657&amp;" "&amp;Lithologies!$B$2:$B$5657,0),9)</f>
        <v>#N/A</v>
      </c>
      <c r="K2620" s="1"/>
    </row>
    <row r="2621" spans="8:11" x14ac:dyDescent="0.25">
      <c r="H2621" s="22" t="e" cm="1">
        <f t="array" ref="H2621">INDEX(Lithologies!$A$2:$M$5657,MATCH(G2621,Lithologies!$A$2:$A$5657&amp;" "&amp;Lithologies!$B$2:$B$5657,0),7)</f>
        <v>#N/A</v>
      </c>
      <c r="I2621" s="23" t="e" cm="1">
        <f t="array" ref="I2621">INDEX(Lithologies!$A$2:$M$5657,MATCH(G2621,Lithologies!$A$2:$A$5657&amp;" "&amp;Lithologies!$B$2:$B$5657,0),8)</f>
        <v>#N/A</v>
      </c>
      <c r="J2621" s="27" t="e" cm="1">
        <f t="array" ref="J2621">INDEX(Lithologies!$A$2:$M$5657,MATCH(G2621,Lithologies!$A$2:$A$5657&amp;" "&amp;Lithologies!$B$2:$B$5657,0),9)</f>
        <v>#N/A</v>
      </c>
      <c r="K2621" s="1"/>
    </row>
    <row r="2622" spans="8:11" x14ac:dyDescent="0.25">
      <c r="H2622" s="22" t="e" cm="1">
        <f t="array" ref="H2622">INDEX(Lithologies!$A$2:$M$5657,MATCH(G2622,Lithologies!$A$2:$A$5657&amp;" "&amp;Lithologies!$B$2:$B$5657,0),7)</f>
        <v>#N/A</v>
      </c>
      <c r="I2622" s="23" t="e" cm="1">
        <f t="array" ref="I2622">INDEX(Lithologies!$A$2:$M$5657,MATCH(G2622,Lithologies!$A$2:$A$5657&amp;" "&amp;Lithologies!$B$2:$B$5657,0),8)</f>
        <v>#N/A</v>
      </c>
      <c r="J2622" s="27" t="e" cm="1">
        <f t="array" ref="J2622">INDEX(Lithologies!$A$2:$M$5657,MATCH(G2622,Lithologies!$A$2:$A$5657&amp;" "&amp;Lithologies!$B$2:$B$5657,0),9)</f>
        <v>#N/A</v>
      </c>
      <c r="K2622" s="1"/>
    </row>
    <row r="2623" spans="8:11" x14ac:dyDescent="0.25">
      <c r="H2623" s="22" t="e" cm="1">
        <f t="array" ref="H2623">INDEX(Lithologies!$A$2:$M$5657,MATCH(G2623,Lithologies!$A$2:$A$5657&amp;" "&amp;Lithologies!$B$2:$B$5657,0),7)</f>
        <v>#N/A</v>
      </c>
      <c r="I2623" s="23" t="e" cm="1">
        <f t="array" ref="I2623">INDEX(Lithologies!$A$2:$M$5657,MATCH(G2623,Lithologies!$A$2:$A$5657&amp;" "&amp;Lithologies!$B$2:$B$5657,0),8)</f>
        <v>#N/A</v>
      </c>
      <c r="J2623" s="27" t="e" cm="1">
        <f t="array" ref="J2623">INDEX(Lithologies!$A$2:$M$5657,MATCH(G2623,Lithologies!$A$2:$A$5657&amp;" "&amp;Lithologies!$B$2:$B$5657,0),9)</f>
        <v>#N/A</v>
      </c>
      <c r="K2623" s="1"/>
    </row>
    <row r="2624" spans="8:11" x14ac:dyDescent="0.25">
      <c r="H2624" s="22" t="e" cm="1">
        <f t="array" ref="H2624">INDEX(Lithologies!$A$2:$M$5657,MATCH(G2624,Lithologies!$A$2:$A$5657&amp;" "&amp;Lithologies!$B$2:$B$5657,0),7)</f>
        <v>#N/A</v>
      </c>
      <c r="I2624" s="23" t="e" cm="1">
        <f t="array" ref="I2624">INDEX(Lithologies!$A$2:$M$5657,MATCH(G2624,Lithologies!$A$2:$A$5657&amp;" "&amp;Lithologies!$B$2:$B$5657,0),8)</f>
        <v>#N/A</v>
      </c>
      <c r="J2624" s="27" t="e" cm="1">
        <f t="array" ref="J2624">INDEX(Lithologies!$A$2:$M$5657,MATCH(G2624,Lithologies!$A$2:$A$5657&amp;" "&amp;Lithologies!$B$2:$B$5657,0),9)</f>
        <v>#N/A</v>
      </c>
      <c r="K2624" s="1"/>
    </row>
    <row r="2625" spans="8:11" x14ac:dyDescent="0.25">
      <c r="H2625" s="22" t="e" cm="1">
        <f t="array" ref="H2625">INDEX(Lithologies!$A$2:$M$5657,MATCH(G2625,Lithologies!$A$2:$A$5657&amp;" "&amp;Lithologies!$B$2:$B$5657,0),7)</f>
        <v>#N/A</v>
      </c>
      <c r="I2625" s="23" t="e" cm="1">
        <f t="array" ref="I2625">INDEX(Lithologies!$A$2:$M$5657,MATCH(G2625,Lithologies!$A$2:$A$5657&amp;" "&amp;Lithologies!$B$2:$B$5657,0),8)</f>
        <v>#N/A</v>
      </c>
      <c r="J2625" s="27" t="e" cm="1">
        <f t="array" ref="J2625">INDEX(Lithologies!$A$2:$M$5657,MATCH(G2625,Lithologies!$A$2:$A$5657&amp;" "&amp;Lithologies!$B$2:$B$5657,0),9)</f>
        <v>#N/A</v>
      </c>
      <c r="K2625" s="1"/>
    </row>
    <row r="2626" spans="8:11" x14ac:dyDescent="0.25">
      <c r="H2626" s="22" t="e" cm="1">
        <f t="array" ref="H2626">INDEX(Lithologies!$A$2:$M$5657,MATCH(G2626,Lithologies!$A$2:$A$5657&amp;" "&amp;Lithologies!$B$2:$B$5657,0),7)</f>
        <v>#N/A</v>
      </c>
      <c r="I2626" s="23" t="e" cm="1">
        <f t="array" ref="I2626">INDEX(Lithologies!$A$2:$M$5657,MATCH(G2626,Lithologies!$A$2:$A$5657&amp;" "&amp;Lithologies!$B$2:$B$5657,0),8)</f>
        <v>#N/A</v>
      </c>
      <c r="J2626" s="27" t="e" cm="1">
        <f t="array" ref="J2626">INDEX(Lithologies!$A$2:$M$5657,MATCH(G2626,Lithologies!$A$2:$A$5657&amp;" "&amp;Lithologies!$B$2:$B$5657,0),9)</f>
        <v>#N/A</v>
      </c>
      <c r="K2626" s="1"/>
    </row>
    <row r="2627" spans="8:11" x14ac:dyDescent="0.25">
      <c r="H2627" s="22" t="e" cm="1">
        <f t="array" ref="H2627">INDEX(Lithologies!$A$2:$M$5657,MATCH(G2627,Lithologies!$A$2:$A$5657&amp;" "&amp;Lithologies!$B$2:$B$5657,0),7)</f>
        <v>#N/A</v>
      </c>
      <c r="I2627" s="23" t="e" cm="1">
        <f t="array" ref="I2627">INDEX(Lithologies!$A$2:$M$5657,MATCH(G2627,Lithologies!$A$2:$A$5657&amp;" "&amp;Lithologies!$B$2:$B$5657,0),8)</f>
        <v>#N/A</v>
      </c>
      <c r="J2627" s="27" t="e" cm="1">
        <f t="array" ref="J2627">INDEX(Lithologies!$A$2:$M$5657,MATCH(G2627,Lithologies!$A$2:$A$5657&amp;" "&amp;Lithologies!$B$2:$B$5657,0),9)</f>
        <v>#N/A</v>
      </c>
      <c r="K2627" s="1"/>
    </row>
    <row r="2628" spans="8:11" x14ac:dyDescent="0.25">
      <c r="H2628" s="22" t="e" cm="1">
        <f t="array" ref="H2628">INDEX(Lithologies!$A$2:$M$5657,MATCH(G2628,Lithologies!$A$2:$A$5657&amp;" "&amp;Lithologies!$B$2:$B$5657,0),7)</f>
        <v>#N/A</v>
      </c>
      <c r="I2628" s="23" t="e" cm="1">
        <f t="array" ref="I2628">INDEX(Lithologies!$A$2:$M$5657,MATCH(G2628,Lithologies!$A$2:$A$5657&amp;" "&amp;Lithologies!$B$2:$B$5657,0),8)</f>
        <v>#N/A</v>
      </c>
      <c r="J2628" s="27" t="e" cm="1">
        <f t="array" ref="J2628">INDEX(Lithologies!$A$2:$M$5657,MATCH(G2628,Lithologies!$A$2:$A$5657&amp;" "&amp;Lithologies!$B$2:$B$5657,0),9)</f>
        <v>#N/A</v>
      </c>
      <c r="K2628" s="1"/>
    </row>
    <row r="2629" spans="8:11" x14ac:dyDescent="0.25">
      <c r="H2629" s="22" t="e" cm="1">
        <f t="array" ref="H2629">INDEX(Lithologies!$A$2:$M$5657,MATCH(G2629,Lithologies!$A$2:$A$5657&amp;" "&amp;Lithologies!$B$2:$B$5657,0),7)</f>
        <v>#N/A</v>
      </c>
      <c r="I2629" s="23" t="e" cm="1">
        <f t="array" ref="I2629">INDEX(Lithologies!$A$2:$M$5657,MATCH(G2629,Lithologies!$A$2:$A$5657&amp;" "&amp;Lithologies!$B$2:$B$5657,0),8)</f>
        <v>#N/A</v>
      </c>
      <c r="J2629" s="27" t="e" cm="1">
        <f t="array" ref="J2629">INDEX(Lithologies!$A$2:$M$5657,MATCH(G2629,Lithologies!$A$2:$A$5657&amp;" "&amp;Lithologies!$B$2:$B$5657,0),9)</f>
        <v>#N/A</v>
      </c>
      <c r="K2629" s="1"/>
    </row>
    <row r="2630" spans="8:11" x14ac:dyDescent="0.25">
      <c r="H2630" s="22" t="e" cm="1">
        <f t="array" ref="H2630">INDEX(Lithologies!$A$2:$M$5657,MATCH(G2630,Lithologies!$A$2:$A$5657&amp;" "&amp;Lithologies!$B$2:$B$5657,0),7)</f>
        <v>#N/A</v>
      </c>
      <c r="I2630" s="23" t="e" cm="1">
        <f t="array" ref="I2630">INDEX(Lithologies!$A$2:$M$5657,MATCH(G2630,Lithologies!$A$2:$A$5657&amp;" "&amp;Lithologies!$B$2:$B$5657,0),8)</f>
        <v>#N/A</v>
      </c>
      <c r="J2630" s="27" t="e" cm="1">
        <f t="array" ref="J2630">INDEX(Lithologies!$A$2:$M$5657,MATCH(G2630,Lithologies!$A$2:$A$5657&amp;" "&amp;Lithologies!$B$2:$B$5657,0),9)</f>
        <v>#N/A</v>
      </c>
      <c r="K2630" s="1"/>
    </row>
    <row r="2631" spans="8:11" x14ac:dyDescent="0.25">
      <c r="H2631" s="22" t="e" cm="1">
        <f t="array" ref="H2631">INDEX(Lithologies!$A$2:$M$5657,MATCH(G2631,Lithologies!$A$2:$A$5657&amp;" "&amp;Lithologies!$B$2:$B$5657,0),7)</f>
        <v>#N/A</v>
      </c>
      <c r="I2631" s="23" t="e" cm="1">
        <f t="array" ref="I2631">INDEX(Lithologies!$A$2:$M$5657,MATCH(G2631,Lithologies!$A$2:$A$5657&amp;" "&amp;Lithologies!$B$2:$B$5657,0),8)</f>
        <v>#N/A</v>
      </c>
      <c r="J2631" s="27" t="e" cm="1">
        <f t="array" ref="J2631">INDEX(Lithologies!$A$2:$M$5657,MATCH(G2631,Lithologies!$A$2:$A$5657&amp;" "&amp;Lithologies!$B$2:$B$5657,0),9)</f>
        <v>#N/A</v>
      </c>
      <c r="K2631" s="1"/>
    </row>
    <row r="2632" spans="8:11" x14ac:dyDescent="0.25">
      <c r="H2632" s="22" t="e" cm="1">
        <f t="array" ref="H2632">INDEX(Lithologies!$A$2:$M$5657,MATCH(G2632,Lithologies!$A$2:$A$5657&amp;" "&amp;Lithologies!$B$2:$B$5657,0),7)</f>
        <v>#N/A</v>
      </c>
      <c r="I2632" s="23" t="e" cm="1">
        <f t="array" ref="I2632">INDEX(Lithologies!$A$2:$M$5657,MATCH(G2632,Lithologies!$A$2:$A$5657&amp;" "&amp;Lithologies!$B$2:$B$5657,0),8)</f>
        <v>#N/A</v>
      </c>
      <c r="J2632" s="27" t="e" cm="1">
        <f t="array" ref="J2632">INDEX(Lithologies!$A$2:$M$5657,MATCH(G2632,Lithologies!$A$2:$A$5657&amp;" "&amp;Lithologies!$B$2:$B$5657,0),9)</f>
        <v>#N/A</v>
      </c>
      <c r="K2632" s="1"/>
    </row>
    <row r="2633" spans="8:11" x14ac:dyDescent="0.25">
      <c r="H2633" s="22" t="e" cm="1">
        <f t="array" ref="H2633">INDEX(Lithologies!$A$2:$M$5657,MATCH(G2633,Lithologies!$A$2:$A$5657&amp;" "&amp;Lithologies!$B$2:$B$5657,0),7)</f>
        <v>#N/A</v>
      </c>
      <c r="I2633" s="23" t="e" cm="1">
        <f t="array" ref="I2633">INDEX(Lithologies!$A$2:$M$5657,MATCH(G2633,Lithologies!$A$2:$A$5657&amp;" "&amp;Lithologies!$B$2:$B$5657,0),8)</f>
        <v>#N/A</v>
      </c>
      <c r="J2633" s="27" t="e" cm="1">
        <f t="array" ref="J2633">INDEX(Lithologies!$A$2:$M$5657,MATCH(G2633,Lithologies!$A$2:$A$5657&amp;" "&amp;Lithologies!$B$2:$B$5657,0),9)</f>
        <v>#N/A</v>
      </c>
      <c r="K2633" s="1"/>
    </row>
    <row r="2634" spans="8:11" x14ac:dyDescent="0.25">
      <c r="H2634" s="22" t="e" cm="1">
        <f t="array" ref="H2634">INDEX(Lithologies!$A$2:$M$5657,MATCH(G2634,Lithologies!$A$2:$A$5657&amp;" "&amp;Lithologies!$B$2:$B$5657,0),7)</f>
        <v>#N/A</v>
      </c>
      <c r="I2634" s="23" t="e" cm="1">
        <f t="array" ref="I2634">INDEX(Lithologies!$A$2:$M$5657,MATCH(G2634,Lithologies!$A$2:$A$5657&amp;" "&amp;Lithologies!$B$2:$B$5657,0),8)</f>
        <v>#N/A</v>
      </c>
      <c r="J2634" s="27" t="e" cm="1">
        <f t="array" ref="J2634">INDEX(Lithologies!$A$2:$M$5657,MATCH(G2634,Lithologies!$A$2:$A$5657&amp;" "&amp;Lithologies!$B$2:$B$5657,0),9)</f>
        <v>#N/A</v>
      </c>
      <c r="K2634" s="1"/>
    </row>
    <row r="2635" spans="8:11" x14ac:dyDescent="0.25">
      <c r="H2635" s="22" t="e" cm="1">
        <f t="array" ref="H2635">INDEX(Lithologies!$A$2:$M$5657,MATCH(G2635,Lithologies!$A$2:$A$5657&amp;" "&amp;Lithologies!$B$2:$B$5657,0),7)</f>
        <v>#N/A</v>
      </c>
      <c r="I2635" s="23" t="e" cm="1">
        <f t="array" ref="I2635">INDEX(Lithologies!$A$2:$M$5657,MATCH(G2635,Lithologies!$A$2:$A$5657&amp;" "&amp;Lithologies!$B$2:$B$5657,0),8)</f>
        <v>#N/A</v>
      </c>
      <c r="J2635" s="27" t="e" cm="1">
        <f t="array" ref="J2635">INDEX(Lithologies!$A$2:$M$5657,MATCH(G2635,Lithologies!$A$2:$A$5657&amp;" "&amp;Lithologies!$B$2:$B$5657,0),9)</f>
        <v>#N/A</v>
      </c>
      <c r="K2635" s="1"/>
    </row>
    <row r="2636" spans="8:11" x14ac:dyDescent="0.25">
      <c r="H2636" s="22" t="e" cm="1">
        <f t="array" ref="H2636">INDEX(Lithologies!$A$2:$M$5657,MATCH(G2636,Lithologies!$A$2:$A$5657&amp;" "&amp;Lithologies!$B$2:$B$5657,0),7)</f>
        <v>#N/A</v>
      </c>
      <c r="I2636" s="23" t="e" cm="1">
        <f t="array" ref="I2636">INDEX(Lithologies!$A$2:$M$5657,MATCH(G2636,Lithologies!$A$2:$A$5657&amp;" "&amp;Lithologies!$B$2:$B$5657,0),8)</f>
        <v>#N/A</v>
      </c>
      <c r="J2636" s="27" t="e" cm="1">
        <f t="array" ref="J2636">INDEX(Lithologies!$A$2:$M$5657,MATCH(G2636,Lithologies!$A$2:$A$5657&amp;" "&amp;Lithologies!$B$2:$B$5657,0),9)</f>
        <v>#N/A</v>
      </c>
      <c r="K2636" s="1"/>
    </row>
    <row r="2637" spans="8:11" x14ac:dyDescent="0.25">
      <c r="H2637" s="22" t="e" cm="1">
        <f t="array" ref="H2637">INDEX(Lithologies!$A$2:$M$5657,MATCH(G2637,Lithologies!$A$2:$A$5657&amp;" "&amp;Lithologies!$B$2:$B$5657,0),7)</f>
        <v>#N/A</v>
      </c>
      <c r="I2637" s="23" t="e" cm="1">
        <f t="array" ref="I2637">INDEX(Lithologies!$A$2:$M$5657,MATCH(G2637,Lithologies!$A$2:$A$5657&amp;" "&amp;Lithologies!$B$2:$B$5657,0),8)</f>
        <v>#N/A</v>
      </c>
      <c r="J2637" s="27" t="e" cm="1">
        <f t="array" ref="J2637">INDEX(Lithologies!$A$2:$M$5657,MATCH(G2637,Lithologies!$A$2:$A$5657&amp;" "&amp;Lithologies!$B$2:$B$5657,0),9)</f>
        <v>#N/A</v>
      </c>
      <c r="K2637" s="1"/>
    </row>
    <row r="2638" spans="8:11" x14ac:dyDescent="0.25">
      <c r="H2638" s="22" t="e" cm="1">
        <f t="array" ref="H2638">INDEX(Lithologies!$A$2:$M$5657,MATCH(G2638,Lithologies!$A$2:$A$5657&amp;" "&amp;Lithologies!$B$2:$B$5657,0),7)</f>
        <v>#N/A</v>
      </c>
      <c r="I2638" s="23" t="e" cm="1">
        <f t="array" ref="I2638">INDEX(Lithologies!$A$2:$M$5657,MATCH(G2638,Lithologies!$A$2:$A$5657&amp;" "&amp;Lithologies!$B$2:$B$5657,0),8)</f>
        <v>#N/A</v>
      </c>
      <c r="J2638" s="27" t="e" cm="1">
        <f t="array" ref="J2638">INDEX(Lithologies!$A$2:$M$5657,MATCH(G2638,Lithologies!$A$2:$A$5657&amp;" "&amp;Lithologies!$B$2:$B$5657,0),9)</f>
        <v>#N/A</v>
      </c>
      <c r="K2638" s="1"/>
    </row>
    <row r="2639" spans="8:11" x14ac:dyDescent="0.25">
      <c r="H2639" s="22" t="e" cm="1">
        <f t="array" ref="H2639">INDEX(Lithologies!$A$2:$M$5657,MATCH(G2639,Lithologies!$A$2:$A$5657&amp;" "&amp;Lithologies!$B$2:$B$5657,0),7)</f>
        <v>#N/A</v>
      </c>
      <c r="I2639" s="23" t="e" cm="1">
        <f t="array" ref="I2639">INDEX(Lithologies!$A$2:$M$5657,MATCH(G2639,Lithologies!$A$2:$A$5657&amp;" "&amp;Lithologies!$B$2:$B$5657,0),8)</f>
        <v>#N/A</v>
      </c>
      <c r="J2639" s="27" t="e" cm="1">
        <f t="array" ref="J2639">INDEX(Lithologies!$A$2:$M$5657,MATCH(G2639,Lithologies!$A$2:$A$5657&amp;" "&amp;Lithologies!$B$2:$B$5657,0),9)</f>
        <v>#N/A</v>
      </c>
      <c r="K2639" s="1"/>
    </row>
    <row r="2640" spans="8:11" x14ac:dyDescent="0.25">
      <c r="H2640" s="22" t="e" cm="1">
        <f t="array" ref="H2640">INDEX(Lithologies!$A$2:$M$5657,MATCH(G2640,Lithologies!$A$2:$A$5657&amp;" "&amp;Lithologies!$B$2:$B$5657,0),7)</f>
        <v>#N/A</v>
      </c>
      <c r="I2640" s="23" t="e" cm="1">
        <f t="array" ref="I2640">INDEX(Lithologies!$A$2:$M$5657,MATCH(G2640,Lithologies!$A$2:$A$5657&amp;" "&amp;Lithologies!$B$2:$B$5657,0),8)</f>
        <v>#N/A</v>
      </c>
      <c r="J2640" s="27" t="e" cm="1">
        <f t="array" ref="J2640">INDEX(Lithologies!$A$2:$M$5657,MATCH(G2640,Lithologies!$A$2:$A$5657&amp;" "&amp;Lithologies!$B$2:$B$5657,0),9)</f>
        <v>#N/A</v>
      </c>
      <c r="K2640" s="1"/>
    </row>
    <row r="2641" spans="8:11" x14ac:dyDescent="0.25">
      <c r="H2641" s="22" t="e" cm="1">
        <f t="array" ref="H2641">INDEX(Lithologies!$A$2:$M$5657,MATCH(G2641,Lithologies!$A$2:$A$5657&amp;" "&amp;Lithologies!$B$2:$B$5657,0),7)</f>
        <v>#N/A</v>
      </c>
      <c r="I2641" s="23" t="e" cm="1">
        <f t="array" ref="I2641">INDEX(Lithologies!$A$2:$M$5657,MATCH(G2641,Lithologies!$A$2:$A$5657&amp;" "&amp;Lithologies!$B$2:$B$5657,0),8)</f>
        <v>#N/A</v>
      </c>
      <c r="J2641" s="27" t="e" cm="1">
        <f t="array" ref="J2641">INDEX(Lithologies!$A$2:$M$5657,MATCH(G2641,Lithologies!$A$2:$A$5657&amp;" "&amp;Lithologies!$B$2:$B$5657,0),9)</f>
        <v>#N/A</v>
      </c>
      <c r="K2641" s="1"/>
    </row>
    <row r="2642" spans="8:11" x14ac:dyDescent="0.25">
      <c r="H2642" s="22" t="e" cm="1">
        <f t="array" ref="H2642">INDEX(Lithologies!$A$2:$M$5657,MATCH(G2642,Lithologies!$A$2:$A$5657&amp;" "&amp;Lithologies!$B$2:$B$5657,0),7)</f>
        <v>#N/A</v>
      </c>
      <c r="I2642" s="23" t="e" cm="1">
        <f t="array" ref="I2642">INDEX(Lithologies!$A$2:$M$5657,MATCH(G2642,Lithologies!$A$2:$A$5657&amp;" "&amp;Lithologies!$B$2:$B$5657,0),8)</f>
        <v>#N/A</v>
      </c>
      <c r="J2642" s="27" t="e" cm="1">
        <f t="array" ref="J2642">INDEX(Lithologies!$A$2:$M$5657,MATCH(G2642,Lithologies!$A$2:$A$5657&amp;" "&amp;Lithologies!$B$2:$B$5657,0),9)</f>
        <v>#N/A</v>
      </c>
      <c r="K2642" s="1"/>
    </row>
    <row r="2643" spans="8:11" x14ac:dyDescent="0.25">
      <c r="H2643" s="22" t="e" cm="1">
        <f t="array" ref="H2643">INDEX(Lithologies!$A$2:$M$5657,MATCH(G2643,Lithologies!$A$2:$A$5657&amp;" "&amp;Lithologies!$B$2:$B$5657,0),7)</f>
        <v>#N/A</v>
      </c>
      <c r="I2643" s="23" t="e" cm="1">
        <f t="array" ref="I2643">INDEX(Lithologies!$A$2:$M$5657,MATCH(G2643,Lithologies!$A$2:$A$5657&amp;" "&amp;Lithologies!$B$2:$B$5657,0),8)</f>
        <v>#N/A</v>
      </c>
      <c r="J2643" s="27" t="e" cm="1">
        <f t="array" ref="J2643">INDEX(Lithologies!$A$2:$M$5657,MATCH(G2643,Lithologies!$A$2:$A$5657&amp;" "&amp;Lithologies!$B$2:$B$5657,0),9)</f>
        <v>#N/A</v>
      </c>
      <c r="K2643" s="1"/>
    </row>
    <row r="2644" spans="8:11" x14ac:dyDescent="0.25">
      <c r="H2644" s="22" t="e" cm="1">
        <f t="array" ref="H2644">INDEX(Lithologies!$A$2:$M$5657,MATCH(G2644,Lithologies!$A$2:$A$5657&amp;" "&amp;Lithologies!$B$2:$B$5657,0),7)</f>
        <v>#N/A</v>
      </c>
      <c r="I2644" s="23" t="e" cm="1">
        <f t="array" ref="I2644">INDEX(Lithologies!$A$2:$M$5657,MATCH(G2644,Lithologies!$A$2:$A$5657&amp;" "&amp;Lithologies!$B$2:$B$5657,0),8)</f>
        <v>#N/A</v>
      </c>
      <c r="J2644" s="27" t="e" cm="1">
        <f t="array" ref="J2644">INDEX(Lithologies!$A$2:$M$5657,MATCH(G2644,Lithologies!$A$2:$A$5657&amp;" "&amp;Lithologies!$B$2:$B$5657,0),9)</f>
        <v>#N/A</v>
      </c>
      <c r="K2644" s="1"/>
    </row>
    <row r="2645" spans="8:11" x14ac:dyDescent="0.25">
      <c r="H2645" s="22" t="e" cm="1">
        <f t="array" ref="H2645">INDEX(Lithologies!$A$2:$M$5657,MATCH(G2645,Lithologies!$A$2:$A$5657&amp;" "&amp;Lithologies!$B$2:$B$5657,0),7)</f>
        <v>#N/A</v>
      </c>
      <c r="I2645" s="23" t="e" cm="1">
        <f t="array" ref="I2645">INDEX(Lithologies!$A$2:$M$5657,MATCH(G2645,Lithologies!$A$2:$A$5657&amp;" "&amp;Lithologies!$B$2:$B$5657,0),8)</f>
        <v>#N/A</v>
      </c>
      <c r="J2645" s="27" t="e" cm="1">
        <f t="array" ref="J2645">INDEX(Lithologies!$A$2:$M$5657,MATCH(G2645,Lithologies!$A$2:$A$5657&amp;" "&amp;Lithologies!$B$2:$B$5657,0),9)</f>
        <v>#N/A</v>
      </c>
      <c r="K2645" s="1"/>
    </row>
    <row r="2646" spans="8:11" x14ac:dyDescent="0.25">
      <c r="H2646" s="22" t="e" cm="1">
        <f t="array" ref="H2646">INDEX(Lithologies!$A$2:$M$5657,MATCH(G2646,Lithologies!$A$2:$A$5657&amp;" "&amp;Lithologies!$B$2:$B$5657,0),7)</f>
        <v>#N/A</v>
      </c>
      <c r="I2646" s="23" t="e" cm="1">
        <f t="array" ref="I2646">INDEX(Lithologies!$A$2:$M$5657,MATCH(G2646,Lithologies!$A$2:$A$5657&amp;" "&amp;Lithologies!$B$2:$B$5657,0),8)</f>
        <v>#N/A</v>
      </c>
      <c r="J2646" s="27" t="e" cm="1">
        <f t="array" ref="J2646">INDEX(Lithologies!$A$2:$M$5657,MATCH(G2646,Lithologies!$A$2:$A$5657&amp;" "&amp;Lithologies!$B$2:$B$5657,0),9)</f>
        <v>#N/A</v>
      </c>
      <c r="K2646" s="1"/>
    </row>
    <row r="2647" spans="8:11" x14ac:dyDescent="0.25">
      <c r="H2647" s="22" t="e" cm="1">
        <f t="array" ref="H2647">INDEX(Lithologies!$A$2:$M$5657,MATCH(G2647,Lithologies!$A$2:$A$5657&amp;" "&amp;Lithologies!$B$2:$B$5657,0),7)</f>
        <v>#N/A</v>
      </c>
      <c r="I2647" s="23" t="e" cm="1">
        <f t="array" ref="I2647">INDEX(Lithologies!$A$2:$M$5657,MATCH(G2647,Lithologies!$A$2:$A$5657&amp;" "&amp;Lithologies!$B$2:$B$5657,0),8)</f>
        <v>#N/A</v>
      </c>
      <c r="J2647" s="27" t="e" cm="1">
        <f t="array" ref="J2647">INDEX(Lithologies!$A$2:$M$5657,MATCH(G2647,Lithologies!$A$2:$A$5657&amp;" "&amp;Lithologies!$B$2:$B$5657,0),9)</f>
        <v>#N/A</v>
      </c>
      <c r="K2647" s="1"/>
    </row>
    <row r="2648" spans="8:11" x14ac:dyDescent="0.25">
      <c r="H2648" s="22" t="e" cm="1">
        <f t="array" ref="H2648">INDEX(Lithologies!$A$2:$M$5657,MATCH(G2648,Lithologies!$A$2:$A$5657&amp;" "&amp;Lithologies!$B$2:$B$5657,0),7)</f>
        <v>#N/A</v>
      </c>
      <c r="I2648" s="23" t="e" cm="1">
        <f t="array" ref="I2648">INDEX(Lithologies!$A$2:$M$5657,MATCH(G2648,Lithologies!$A$2:$A$5657&amp;" "&amp;Lithologies!$B$2:$B$5657,0),8)</f>
        <v>#N/A</v>
      </c>
      <c r="J2648" s="27" t="e" cm="1">
        <f t="array" ref="J2648">INDEX(Lithologies!$A$2:$M$5657,MATCH(G2648,Lithologies!$A$2:$A$5657&amp;" "&amp;Lithologies!$B$2:$B$5657,0),9)</f>
        <v>#N/A</v>
      </c>
      <c r="K2648" s="1"/>
    </row>
    <row r="2649" spans="8:11" x14ac:dyDescent="0.25">
      <c r="H2649" s="22" t="e" cm="1">
        <f t="array" ref="H2649">INDEX(Lithologies!$A$2:$M$5657,MATCH(G2649,Lithologies!$A$2:$A$5657&amp;" "&amp;Lithologies!$B$2:$B$5657,0),7)</f>
        <v>#N/A</v>
      </c>
      <c r="I2649" s="23" t="e" cm="1">
        <f t="array" ref="I2649">INDEX(Lithologies!$A$2:$M$5657,MATCH(G2649,Lithologies!$A$2:$A$5657&amp;" "&amp;Lithologies!$B$2:$B$5657,0),8)</f>
        <v>#N/A</v>
      </c>
      <c r="J2649" s="27" t="e" cm="1">
        <f t="array" ref="J2649">INDEX(Lithologies!$A$2:$M$5657,MATCH(G2649,Lithologies!$A$2:$A$5657&amp;" "&amp;Lithologies!$B$2:$B$5657,0),9)</f>
        <v>#N/A</v>
      </c>
      <c r="K2649" s="1"/>
    </row>
    <row r="2650" spans="8:11" x14ac:dyDescent="0.25">
      <c r="H2650" s="22" t="e" cm="1">
        <f t="array" ref="H2650">INDEX(Lithologies!$A$2:$M$5657,MATCH(G2650,Lithologies!$A$2:$A$5657&amp;" "&amp;Lithologies!$B$2:$B$5657,0),7)</f>
        <v>#N/A</v>
      </c>
      <c r="I2650" s="23" t="e" cm="1">
        <f t="array" ref="I2650">INDEX(Lithologies!$A$2:$M$5657,MATCH(G2650,Lithologies!$A$2:$A$5657&amp;" "&amp;Lithologies!$B$2:$B$5657,0),8)</f>
        <v>#N/A</v>
      </c>
      <c r="J2650" s="27" t="e" cm="1">
        <f t="array" ref="J2650">INDEX(Lithologies!$A$2:$M$5657,MATCH(G2650,Lithologies!$A$2:$A$5657&amp;" "&amp;Lithologies!$B$2:$B$5657,0),9)</f>
        <v>#N/A</v>
      </c>
      <c r="K2650" s="1"/>
    </row>
    <row r="2651" spans="8:11" x14ac:dyDescent="0.25">
      <c r="H2651" s="22" t="e" cm="1">
        <f t="array" ref="H2651">INDEX(Lithologies!$A$2:$M$5657,MATCH(G2651,Lithologies!$A$2:$A$5657&amp;" "&amp;Lithologies!$B$2:$B$5657,0),7)</f>
        <v>#N/A</v>
      </c>
      <c r="I2651" s="23" t="e" cm="1">
        <f t="array" ref="I2651">INDEX(Lithologies!$A$2:$M$5657,MATCH(G2651,Lithologies!$A$2:$A$5657&amp;" "&amp;Lithologies!$B$2:$B$5657,0),8)</f>
        <v>#N/A</v>
      </c>
      <c r="J2651" s="27" t="e" cm="1">
        <f t="array" ref="J2651">INDEX(Lithologies!$A$2:$M$5657,MATCH(G2651,Lithologies!$A$2:$A$5657&amp;" "&amp;Lithologies!$B$2:$B$5657,0),9)</f>
        <v>#N/A</v>
      </c>
      <c r="K2651" s="1"/>
    </row>
    <row r="2652" spans="8:11" x14ac:dyDescent="0.25">
      <c r="H2652" s="22" t="e" cm="1">
        <f t="array" ref="H2652">INDEX(Lithologies!$A$2:$M$5657,MATCH(G2652,Lithologies!$A$2:$A$5657&amp;" "&amp;Lithologies!$B$2:$B$5657,0),7)</f>
        <v>#N/A</v>
      </c>
      <c r="I2652" s="23" t="e" cm="1">
        <f t="array" ref="I2652">INDEX(Lithologies!$A$2:$M$5657,MATCH(G2652,Lithologies!$A$2:$A$5657&amp;" "&amp;Lithologies!$B$2:$B$5657,0),8)</f>
        <v>#N/A</v>
      </c>
      <c r="J2652" s="27" t="e" cm="1">
        <f t="array" ref="J2652">INDEX(Lithologies!$A$2:$M$5657,MATCH(G2652,Lithologies!$A$2:$A$5657&amp;" "&amp;Lithologies!$B$2:$B$5657,0),9)</f>
        <v>#N/A</v>
      </c>
      <c r="K2652" s="1"/>
    </row>
    <row r="2653" spans="8:11" x14ac:dyDescent="0.25">
      <c r="H2653" s="22" t="e" cm="1">
        <f t="array" ref="H2653">INDEX(Lithologies!$A$2:$M$5657,MATCH(G2653,Lithologies!$A$2:$A$5657&amp;" "&amp;Lithologies!$B$2:$B$5657,0),7)</f>
        <v>#N/A</v>
      </c>
      <c r="I2653" s="23" t="e" cm="1">
        <f t="array" ref="I2653">INDEX(Lithologies!$A$2:$M$5657,MATCH(G2653,Lithologies!$A$2:$A$5657&amp;" "&amp;Lithologies!$B$2:$B$5657,0),8)</f>
        <v>#N/A</v>
      </c>
      <c r="J2653" s="27" t="e" cm="1">
        <f t="array" ref="J2653">INDEX(Lithologies!$A$2:$M$5657,MATCH(G2653,Lithologies!$A$2:$A$5657&amp;" "&amp;Lithologies!$B$2:$B$5657,0),9)</f>
        <v>#N/A</v>
      </c>
      <c r="K2653" s="1"/>
    </row>
    <row r="2654" spans="8:11" x14ac:dyDescent="0.25">
      <c r="H2654" s="22" t="e" cm="1">
        <f t="array" ref="H2654">INDEX(Lithologies!$A$2:$M$5657,MATCH(G2654,Lithologies!$A$2:$A$5657&amp;" "&amp;Lithologies!$B$2:$B$5657,0),7)</f>
        <v>#N/A</v>
      </c>
      <c r="I2654" s="23" t="e" cm="1">
        <f t="array" ref="I2654">INDEX(Lithologies!$A$2:$M$5657,MATCH(G2654,Lithologies!$A$2:$A$5657&amp;" "&amp;Lithologies!$B$2:$B$5657,0),8)</f>
        <v>#N/A</v>
      </c>
      <c r="J2654" s="27" t="e" cm="1">
        <f t="array" ref="J2654">INDEX(Lithologies!$A$2:$M$5657,MATCH(G2654,Lithologies!$A$2:$A$5657&amp;" "&amp;Lithologies!$B$2:$B$5657,0),9)</f>
        <v>#N/A</v>
      </c>
      <c r="K2654" s="1"/>
    </row>
    <row r="2655" spans="8:11" x14ac:dyDescent="0.25">
      <c r="H2655" s="22" t="e" cm="1">
        <f t="array" ref="H2655">INDEX(Lithologies!$A$2:$M$5657,MATCH(G2655,Lithologies!$A$2:$A$5657&amp;" "&amp;Lithologies!$B$2:$B$5657,0),7)</f>
        <v>#N/A</v>
      </c>
      <c r="I2655" s="23" t="e" cm="1">
        <f t="array" ref="I2655">INDEX(Lithologies!$A$2:$M$5657,MATCH(G2655,Lithologies!$A$2:$A$5657&amp;" "&amp;Lithologies!$B$2:$B$5657,0),8)</f>
        <v>#N/A</v>
      </c>
      <c r="J2655" s="27" t="e" cm="1">
        <f t="array" ref="J2655">INDEX(Lithologies!$A$2:$M$5657,MATCH(G2655,Lithologies!$A$2:$A$5657&amp;" "&amp;Lithologies!$B$2:$B$5657,0),9)</f>
        <v>#N/A</v>
      </c>
      <c r="K2655" s="1"/>
    </row>
    <row r="2656" spans="8:11" x14ac:dyDescent="0.25">
      <c r="H2656" s="22" t="e" cm="1">
        <f t="array" ref="H2656">INDEX(Lithologies!$A$2:$M$5657,MATCH(G2656,Lithologies!$A$2:$A$5657&amp;" "&amp;Lithologies!$B$2:$B$5657,0),7)</f>
        <v>#N/A</v>
      </c>
      <c r="I2656" s="23" t="e" cm="1">
        <f t="array" ref="I2656">INDEX(Lithologies!$A$2:$M$5657,MATCH(G2656,Lithologies!$A$2:$A$5657&amp;" "&amp;Lithologies!$B$2:$B$5657,0),8)</f>
        <v>#N/A</v>
      </c>
      <c r="J2656" s="27" t="e" cm="1">
        <f t="array" ref="J2656">INDEX(Lithologies!$A$2:$M$5657,MATCH(G2656,Lithologies!$A$2:$A$5657&amp;" "&amp;Lithologies!$B$2:$B$5657,0),9)</f>
        <v>#N/A</v>
      </c>
      <c r="K2656" s="1"/>
    </row>
    <row r="2657" spans="8:11" x14ac:dyDescent="0.25">
      <c r="H2657" s="22" t="e" cm="1">
        <f t="array" ref="H2657">INDEX(Lithologies!$A$2:$M$5657,MATCH(G2657,Lithologies!$A$2:$A$5657&amp;" "&amp;Lithologies!$B$2:$B$5657,0),7)</f>
        <v>#N/A</v>
      </c>
      <c r="I2657" s="23" t="e" cm="1">
        <f t="array" ref="I2657">INDEX(Lithologies!$A$2:$M$5657,MATCH(G2657,Lithologies!$A$2:$A$5657&amp;" "&amp;Lithologies!$B$2:$B$5657,0),8)</f>
        <v>#N/A</v>
      </c>
      <c r="J2657" s="27" t="e" cm="1">
        <f t="array" ref="J2657">INDEX(Lithologies!$A$2:$M$5657,MATCH(G2657,Lithologies!$A$2:$A$5657&amp;" "&amp;Lithologies!$B$2:$B$5657,0),9)</f>
        <v>#N/A</v>
      </c>
      <c r="K2657" s="1"/>
    </row>
    <row r="2658" spans="8:11" x14ac:dyDescent="0.25">
      <c r="H2658" s="22" t="e" cm="1">
        <f t="array" ref="H2658">INDEX(Lithologies!$A$2:$M$5657,MATCH(G2658,Lithologies!$A$2:$A$5657&amp;" "&amp;Lithologies!$B$2:$B$5657,0),7)</f>
        <v>#N/A</v>
      </c>
      <c r="I2658" s="23" t="e" cm="1">
        <f t="array" ref="I2658">INDEX(Lithologies!$A$2:$M$5657,MATCH(G2658,Lithologies!$A$2:$A$5657&amp;" "&amp;Lithologies!$B$2:$B$5657,0),8)</f>
        <v>#N/A</v>
      </c>
      <c r="J2658" s="27" t="e" cm="1">
        <f t="array" ref="J2658">INDEX(Lithologies!$A$2:$M$5657,MATCH(G2658,Lithologies!$A$2:$A$5657&amp;" "&amp;Lithologies!$B$2:$B$5657,0),9)</f>
        <v>#N/A</v>
      </c>
      <c r="K2658" s="1"/>
    </row>
    <row r="2659" spans="8:11" x14ac:dyDescent="0.25">
      <c r="H2659" s="22" t="e" cm="1">
        <f t="array" ref="H2659">INDEX(Lithologies!$A$2:$M$5657,MATCH(G2659,Lithologies!$A$2:$A$5657&amp;" "&amp;Lithologies!$B$2:$B$5657,0),7)</f>
        <v>#N/A</v>
      </c>
      <c r="I2659" s="23" t="e" cm="1">
        <f t="array" ref="I2659">INDEX(Lithologies!$A$2:$M$5657,MATCH(G2659,Lithologies!$A$2:$A$5657&amp;" "&amp;Lithologies!$B$2:$B$5657,0),8)</f>
        <v>#N/A</v>
      </c>
      <c r="J2659" s="27" t="e" cm="1">
        <f t="array" ref="J2659">INDEX(Lithologies!$A$2:$M$5657,MATCH(G2659,Lithologies!$A$2:$A$5657&amp;" "&amp;Lithologies!$B$2:$B$5657,0),9)</f>
        <v>#N/A</v>
      </c>
      <c r="K2659" s="1"/>
    </row>
    <row r="2660" spans="8:11" x14ac:dyDescent="0.25">
      <c r="H2660" s="22" t="e" cm="1">
        <f t="array" ref="H2660">INDEX(Lithologies!$A$2:$M$5657,MATCH(G2660,Lithologies!$A$2:$A$5657&amp;" "&amp;Lithologies!$B$2:$B$5657,0),7)</f>
        <v>#N/A</v>
      </c>
      <c r="I2660" s="23" t="e" cm="1">
        <f t="array" ref="I2660">INDEX(Lithologies!$A$2:$M$5657,MATCH(G2660,Lithologies!$A$2:$A$5657&amp;" "&amp;Lithologies!$B$2:$B$5657,0),8)</f>
        <v>#N/A</v>
      </c>
      <c r="J2660" s="27" t="e" cm="1">
        <f t="array" ref="J2660">INDEX(Lithologies!$A$2:$M$5657,MATCH(G2660,Lithologies!$A$2:$A$5657&amp;" "&amp;Lithologies!$B$2:$B$5657,0),9)</f>
        <v>#N/A</v>
      </c>
      <c r="K2660" s="1"/>
    </row>
    <row r="2661" spans="8:11" x14ac:dyDescent="0.25">
      <c r="H2661" s="22" t="e" cm="1">
        <f t="array" ref="H2661">INDEX(Lithologies!$A$2:$M$5657,MATCH(G2661,Lithologies!$A$2:$A$5657&amp;" "&amp;Lithologies!$B$2:$B$5657,0),7)</f>
        <v>#N/A</v>
      </c>
      <c r="I2661" s="23" t="e" cm="1">
        <f t="array" ref="I2661">INDEX(Lithologies!$A$2:$M$5657,MATCH(G2661,Lithologies!$A$2:$A$5657&amp;" "&amp;Lithologies!$B$2:$B$5657,0),8)</f>
        <v>#N/A</v>
      </c>
      <c r="J2661" s="27" t="e" cm="1">
        <f t="array" ref="J2661">INDEX(Lithologies!$A$2:$M$5657,MATCH(G2661,Lithologies!$A$2:$A$5657&amp;" "&amp;Lithologies!$B$2:$B$5657,0),9)</f>
        <v>#N/A</v>
      </c>
      <c r="K2661" s="1"/>
    </row>
    <row r="2662" spans="8:11" x14ac:dyDescent="0.25">
      <c r="H2662" s="22" t="e" cm="1">
        <f t="array" ref="H2662">INDEX(Lithologies!$A$2:$M$5657,MATCH(G2662,Lithologies!$A$2:$A$5657&amp;" "&amp;Lithologies!$B$2:$B$5657,0),7)</f>
        <v>#N/A</v>
      </c>
      <c r="I2662" s="23" t="e" cm="1">
        <f t="array" ref="I2662">INDEX(Lithologies!$A$2:$M$5657,MATCH(G2662,Lithologies!$A$2:$A$5657&amp;" "&amp;Lithologies!$B$2:$B$5657,0),8)</f>
        <v>#N/A</v>
      </c>
      <c r="J2662" s="27" t="e" cm="1">
        <f t="array" ref="J2662">INDEX(Lithologies!$A$2:$M$5657,MATCH(G2662,Lithologies!$A$2:$A$5657&amp;" "&amp;Lithologies!$B$2:$B$5657,0),9)</f>
        <v>#N/A</v>
      </c>
      <c r="K2662" s="1"/>
    </row>
    <row r="2663" spans="8:11" x14ac:dyDescent="0.25">
      <c r="H2663" s="22" t="e" cm="1">
        <f t="array" ref="H2663">INDEX(Lithologies!$A$2:$M$5657,MATCH(G2663,Lithologies!$A$2:$A$5657&amp;" "&amp;Lithologies!$B$2:$B$5657,0),7)</f>
        <v>#N/A</v>
      </c>
      <c r="I2663" s="23" t="e" cm="1">
        <f t="array" ref="I2663">INDEX(Lithologies!$A$2:$M$5657,MATCH(G2663,Lithologies!$A$2:$A$5657&amp;" "&amp;Lithologies!$B$2:$B$5657,0),8)</f>
        <v>#N/A</v>
      </c>
      <c r="J2663" s="27" t="e" cm="1">
        <f t="array" ref="J2663">INDEX(Lithologies!$A$2:$M$5657,MATCH(G2663,Lithologies!$A$2:$A$5657&amp;" "&amp;Lithologies!$B$2:$B$5657,0),9)</f>
        <v>#N/A</v>
      </c>
      <c r="K2663" s="1"/>
    </row>
    <row r="2664" spans="8:11" x14ac:dyDescent="0.25">
      <c r="H2664" s="22" t="e" cm="1">
        <f t="array" ref="H2664">INDEX(Lithologies!$A$2:$M$5657,MATCH(G2664,Lithologies!$A$2:$A$5657&amp;" "&amp;Lithologies!$B$2:$B$5657,0),7)</f>
        <v>#N/A</v>
      </c>
      <c r="I2664" s="23" t="e" cm="1">
        <f t="array" ref="I2664">INDEX(Lithologies!$A$2:$M$5657,MATCH(G2664,Lithologies!$A$2:$A$5657&amp;" "&amp;Lithologies!$B$2:$B$5657,0),8)</f>
        <v>#N/A</v>
      </c>
      <c r="J2664" s="27" t="e" cm="1">
        <f t="array" ref="J2664">INDEX(Lithologies!$A$2:$M$5657,MATCH(G2664,Lithologies!$A$2:$A$5657&amp;" "&amp;Lithologies!$B$2:$B$5657,0),9)</f>
        <v>#N/A</v>
      </c>
      <c r="K2664" s="1"/>
    </row>
    <row r="2665" spans="8:11" x14ac:dyDescent="0.25">
      <c r="H2665" s="22" t="e" cm="1">
        <f t="array" ref="H2665">INDEX(Lithologies!$A$2:$M$5657,MATCH(G2665,Lithologies!$A$2:$A$5657&amp;" "&amp;Lithologies!$B$2:$B$5657,0),7)</f>
        <v>#N/A</v>
      </c>
      <c r="I2665" s="23" t="e" cm="1">
        <f t="array" ref="I2665">INDEX(Lithologies!$A$2:$M$5657,MATCH(G2665,Lithologies!$A$2:$A$5657&amp;" "&amp;Lithologies!$B$2:$B$5657,0),8)</f>
        <v>#N/A</v>
      </c>
      <c r="J2665" s="27" t="e" cm="1">
        <f t="array" ref="J2665">INDEX(Lithologies!$A$2:$M$5657,MATCH(G2665,Lithologies!$A$2:$A$5657&amp;" "&amp;Lithologies!$B$2:$B$5657,0),9)</f>
        <v>#N/A</v>
      </c>
      <c r="K2665" s="1"/>
    </row>
    <row r="2666" spans="8:11" x14ac:dyDescent="0.25">
      <c r="H2666" s="22" t="e" cm="1">
        <f t="array" ref="H2666">INDEX(Lithologies!$A$2:$M$5657,MATCH(G2666,Lithologies!$A$2:$A$5657&amp;" "&amp;Lithologies!$B$2:$B$5657,0),7)</f>
        <v>#N/A</v>
      </c>
      <c r="I2666" s="23" t="e" cm="1">
        <f t="array" ref="I2666">INDEX(Lithologies!$A$2:$M$5657,MATCH(G2666,Lithologies!$A$2:$A$5657&amp;" "&amp;Lithologies!$B$2:$B$5657,0),8)</f>
        <v>#N/A</v>
      </c>
      <c r="J2666" s="27" t="e" cm="1">
        <f t="array" ref="J2666">INDEX(Lithologies!$A$2:$M$5657,MATCH(G2666,Lithologies!$A$2:$A$5657&amp;" "&amp;Lithologies!$B$2:$B$5657,0),9)</f>
        <v>#N/A</v>
      </c>
      <c r="K2666" s="1"/>
    </row>
    <row r="2667" spans="8:11" x14ac:dyDescent="0.25">
      <c r="H2667" s="22" t="e" cm="1">
        <f t="array" ref="H2667">INDEX(Lithologies!$A$2:$M$5657,MATCH(G2667,Lithologies!$A$2:$A$5657&amp;" "&amp;Lithologies!$B$2:$B$5657,0),7)</f>
        <v>#N/A</v>
      </c>
      <c r="I2667" s="23" t="e" cm="1">
        <f t="array" ref="I2667">INDEX(Lithologies!$A$2:$M$5657,MATCH(G2667,Lithologies!$A$2:$A$5657&amp;" "&amp;Lithologies!$B$2:$B$5657,0),8)</f>
        <v>#N/A</v>
      </c>
      <c r="J2667" s="27" t="e" cm="1">
        <f t="array" ref="J2667">INDEX(Lithologies!$A$2:$M$5657,MATCH(G2667,Lithologies!$A$2:$A$5657&amp;" "&amp;Lithologies!$B$2:$B$5657,0),9)</f>
        <v>#N/A</v>
      </c>
      <c r="K2667" s="1"/>
    </row>
    <row r="2668" spans="8:11" x14ac:dyDescent="0.25">
      <c r="H2668" s="22" t="e" cm="1">
        <f t="array" ref="H2668">INDEX(Lithologies!$A$2:$M$5657,MATCH(G2668,Lithologies!$A$2:$A$5657&amp;" "&amp;Lithologies!$B$2:$B$5657,0),7)</f>
        <v>#N/A</v>
      </c>
      <c r="I2668" s="23" t="e" cm="1">
        <f t="array" ref="I2668">INDEX(Lithologies!$A$2:$M$5657,MATCH(G2668,Lithologies!$A$2:$A$5657&amp;" "&amp;Lithologies!$B$2:$B$5657,0),8)</f>
        <v>#N/A</v>
      </c>
      <c r="J2668" s="27" t="e" cm="1">
        <f t="array" ref="J2668">INDEX(Lithologies!$A$2:$M$5657,MATCH(G2668,Lithologies!$A$2:$A$5657&amp;" "&amp;Lithologies!$B$2:$B$5657,0),9)</f>
        <v>#N/A</v>
      </c>
      <c r="K2668" s="1"/>
    </row>
    <row r="2669" spans="8:11" x14ac:dyDescent="0.25">
      <c r="H2669" s="22" t="e" cm="1">
        <f t="array" ref="H2669">INDEX(Lithologies!$A$2:$M$5657,MATCH(G2669,Lithologies!$A$2:$A$5657&amp;" "&amp;Lithologies!$B$2:$B$5657,0),7)</f>
        <v>#N/A</v>
      </c>
      <c r="I2669" s="23" t="e" cm="1">
        <f t="array" ref="I2669">INDEX(Lithologies!$A$2:$M$5657,MATCH(G2669,Lithologies!$A$2:$A$5657&amp;" "&amp;Lithologies!$B$2:$B$5657,0),8)</f>
        <v>#N/A</v>
      </c>
      <c r="J2669" s="27" t="e" cm="1">
        <f t="array" ref="J2669">INDEX(Lithologies!$A$2:$M$5657,MATCH(G2669,Lithologies!$A$2:$A$5657&amp;" "&amp;Lithologies!$B$2:$B$5657,0),9)</f>
        <v>#N/A</v>
      </c>
      <c r="K2669" s="1"/>
    </row>
    <row r="2670" spans="8:11" x14ac:dyDescent="0.25">
      <c r="H2670" s="22" t="e" cm="1">
        <f t="array" ref="H2670">INDEX(Lithologies!$A$2:$M$5657,MATCH(G2670,Lithologies!$A$2:$A$5657&amp;" "&amp;Lithologies!$B$2:$B$5657,0),7)</f>
        <v>#N/A</v>
      </c>
      <c r="I2670" s="23" t="e" cm="1">
        <f t="array" ref="I2670">INDEX(Lithologies!$A$2:$M$5657,MATCH(G2670,Lithologies!$A$2:$A$5657&amp;" "&amp;Lithologies!$B$2:$B$5657,0),8)</f>
        <v>#N/A</v>
      </c>
      <c r="J2670" s="27" t="e" cm="1">
        <f t="array" ref="J2670">INDEX(Lithologies!$A$2:$M$5657,MATCH(G2670,Lithologies!$A$2:$A$5657&amp;" "&amp;Lithologies!$B$2:$B$5657,0),9)</f>
        <v>#N/A</v>
      </c>
      <c r="K2670" s="1"/>
    </row>
    <row r="2671" spans="8:11" x14ac:dyDescent="0.25">
      <c r="H2671" s="22" t="e" cm="1">
        <f t="array" ref="H2671">INDEX(Lithologies!$A$2:$M$5657,MATCH(G2671,Lithologies!$A$2:$A$5657&amp;" "&amp;Lithologies!$B$2:$B$5657,0),7)</f>
        <v>#N/A</v>
      </c>
      <c r="I2671" s="23" t="e" cm="1">
        <f t="array" ref="I2671">INDEX(Lithologies!$A$2:$M$5657,MATCH(G2671,Lithologies!$A$2:$A$5657&amp;" "&amp;Lithologies!$B$2:$B$5657,0),8)</f>
        <v>#N/A</v>
      </c>
      <c r="J2671" s="27" t="e" cm="1">
        <f t="array" ref="J2671">INDEX(Lithologies!$A$2:$M$5657,MATCH(G2671,Lithologies!$A$2:$A$5657&amp;" "&amp;Lithologies!$B$2:$B$5657,0),9)</f>
        <v>#N/A</v>
      </c>
      <c r="K2671" s="1"/>
    </row>
    <row r="2672" spans="8:11" x14ac:dyDescent="0.25">
      <c r="H2672" s="22" t="e" cm="1">
        <f t="array" ref="H2672">INDEX(Lithologies!$A$2:$M$5657,MATCH(G2672,Lithologies!$A$2:$A$5657&amp;" "&amp;Lithologies!$B$2:$B$5657,0),7)</f>
        <v>#N/A</v>
      </c>
      <c r="I2672" s="23" t="e" cm="1">
        <f t="array" ref="I2672">INDEX(Lithologies!$A$2:$M$5657,MATCH(G2672,Lithologies!$A$2:$A$5657&amp;" "&amp;Lithologies!$B$2:$B$5657,0),8)</f>
        <v>#N/A</v>
      </c>
      <c r="J2672" s="27" t="e" cm="1">
        <f t="array" ref="J2672">INDEX(Lithologies!$A$2:$M$5657,MATCH(G2672,Lithologies!$A$2:$A$5657&amp;" "&amp;Lithologies!$B$2:$B$5657,0),9)</f>
        <v>#N/A</v>
      </c>
      <c r="K2672" s="1"/>
    </row>
    <row r="2673" spans="8:11" x14ac:dyDescent="0.25">
      <c r="H2673" s="22" t="e" cm="1">
        <f t="array" ref="H2673">INDEX(Lithologies!$A$2:$M$5657,MATCH(G2673,Lithologies!$A$2:$A$5657&amp;" "&amp;Lithologies!$B$2:$B$5657,0),7)</f>
        <v>#N/A</v>
      </c>
      <c r="I2673" s="23" t="e" cm="1">
        <f t="array" ref="I2673">INDEX(Lithologies!$A$2:$M$5657,MATCH(G2673,Lithologies!$A$2:$A$5657&amp;" "&amp;Lithologies!$B$2:$B$5657,0),8)</f>
        <v>#N/A</v>
      </c>
      <c r="J2673" s="27" t="e" cm="1">
        <f t="array" ref="J2673">INDEX(Lithologies!$A$2:$M$5657,MATCH(G2673,Lithologies!$A$2:$A$5657&amp;" "&amp;Lithologies!$B$2:$B$5657,0),9)</f>
        <v>#N/A</v>
      </c>
      <c r="K2673" s="1"/>
    </row>
    <row r="2674" spans="8:11" x14ac:dyDescent="0.25">
      <c r="H2674" s="22" t="e" cm="1">
        <f t="array" ref="H2674">INDEX(Lithologies!$A$2:$M$5657,MATCH(G2674,Lithologies!$A$2:$A$5657&amp;" "&amp;Lithologies!$B$2:$B$5657,0),7)</f>
        <v>#N/A</v>
      </c>
      <c r="I2674" s="23" t="e" cm="1">
        <f t="array" ref="I2674">INDEX(Lithologies!$A$2:$M$5657,MATCH(G2674,Lithologies!$A$2:$A$5657&amp;" "&amp;Lithologies!$B$2:$B$5657,0),8)</f>
        <v>#N/A</v>
      </c>
      <c r="J2674" s="27" t="e" cm="1">
        <f t="array" ref="J2674">INDEX(Lithologies!$A$2:$M$5657,MATCH(G2674,Lithologies!$A$2:$A$5657&amp;" "&amp;Lithologies!$B$2:$B$5657,0),9)</f>
        <v>#N/A</v>
      </c>
      <c r="K2674" s="1"/>
    </row>
    <row r="2675" spans="8:11" x14ac:dyDescent="0.25">
      <c r="H2675" s="22" t="e" cm="1">
        <f t="array" ref="H2675">INDEX(Lithologies!$A$2:$M$5657,MATCH(G2675,Lithologies!$A$2:$A$5657&amp;" "&amp;Lithologies!$B$2:$B$5657,0),7)</f>
        <v>#N/A</v>
      </c>
      <c r="I2675" s="23" t="e" cm="1">
        <f t="array" ref="I2675">INDEX(Lithologies!$A$2:$M$5657,MATCH(G2675,Lithologies!$A$2:$A$5657&amp;" "&amp;Lithologies!$B$2:$B$5657,0),8)</f>
        <v>#N/A</v>
      </c>
      <c r="J2675" s="27" t="e" cm="1">
        <f t="array" ref="J2675">INDEX(Lithologies!$A$2:$M$5657,MATCH(G2675,Lithologies!$A$2:$A$5657&amp;" "&amp;Lithologies!$B$2:$B$5657,0),9)</f>
        <v>#N/A</v>
      </c>
      <c r="K2675" s="1"/>
    </row>
    <row r="2676" spans="8:11" x14ac:dyDescent="0.25">
      <c r="H2676" s="22" t="e" cm="1">
        <f t="array" ref="H2676">INDEX(Lithologies!$A$2:$M$5657,MATCH(G2676,Lithologies!$A$2:$A$5657&amp;" "&amp;Lithologies!$B$2:$B$5657,0),7)</f>
        <v>#N/A</v>
      </c>
      <c r="I2676" s="23" t="e" cm="1">
        <f t="array" ref="I2676">INDEX(Lithologies!$A$2:$M$5657,MATCH(G2676,Lithologies!$A$2:$A$5657&amp;" "&amp;Lithologies!$B$2:$B$5657,0),8)</f>
        <v>#N/A</v>
      </c>
      <c r="J2676" s="27" t="e" cm="1">
        <f t="array" ref="J2676">INDEX(Lithologies!$A$2:$M$5657,MATCH(G2676,Lithologies!$A$2:$A$5657&amp;" "&amp;Lithologies!$B$2:$B$5657,0),9)</f>
        <v>#N/A</v>
      </c>
      <c r="K2676" s="1"/>
    </row>
    <row r="2677" spans="8:11" x14ac:dyDescent="0.25">
      <c r="H2677" s="22" t="e" cm="1">
        <f t="array" ref="H2677">INDEX(Lithologies!$A$2:$M$5657,MATCH(G2677,Lithologies!$A$2:$A$5657&amp;" "&amp;Lithologies!$B$2:$B$5657,0),7)</f>
        <v>#N/A</v>
      </c>
      <c r="I2677" s="23" t="e" cm="1">
        <f t="array" ref="I2677">INDEX(Lithologies!$A$2:$M$5657,MATCH(G2677,Lithologies!$A$2:$A$5657&amp;" "&amp;Lithologies!$B$2:$B$5657,0),8)</f>
        <v>#N/A</v>
      </c>
      <c r="J2677" s="27" t="e" cm="1">
        <f t="array" ref="J2677">INDEX(Lithologies!$A$2:$M$5657,MATCH(G2677,Lithologies!$A$2:$A$5657&amp;" "&amp;Lithologies!$B$2:$B$5657,0),9)</f>
        <v>#N/A</v>
      </c>
      <c r="K2677" s="1"/>
    </row>
    <row r="2678" spans="8:11" x14ac:dyDescent="0.25">
      <c r="H2678" s="22" t="e" cm="1">
        <f t="array" ref="H2678">INDEX(Lithologies!$A$2:$M$5657,MATCH(G2678,Lithologies!$A$2:$A$5657&amp;" "&amp;Lithologies!$B$2:$B$5657,0),7)</f>
        <v>#N/A</v>
      </c>
      <c r="I2678" s="23" t="e" cm="1">
        <f t="array" ref="I2678">INDEX(Lithologies!$A$2:$M$5657,MATCH(G2678,Lithologies!$A$2:$A$5657&amp;" "&amp;Lithologies!$B$2:$B$5657,0),8)</f>
        <v>#N/A</v>
      </c>
      <c r="J2678" s="27" t="e" cm="1">
        <f t="array" ref="J2678">INDEX(Lithologies!$A$2:$M$5657,MATCH(G2678,Lithologies!$A$2:$A$5657&amp;" "&amp;Lithologies!$B$2:$B$5657,0),9)</f>
        <v>#N/A</v>
      </c>
      <c r="K2678" s="1"/>
    </row>
    <row r="2679" spans="8:11" x14ac:dyDescent="0.25">
      <c r="H2679" s="22" t="e" cm="1">
        <f t="array" ref="H2679">INDEX(Lithologies!$A$2:$M$5657,MATCH(G2679,Lithologies!$A$2:$A$5657&amp;" "&amp;Lithologies!$B$2:$B$5657,0),7)</f>
        <v>#N/A</v>
      </c>
      <c r="I2679" s="23" t="e" cm="1">
        <f t="array" ref="I2679">INDEX(Lithologies!$A$2:$M$5657,MATCH(G2679,Lithologies!$A$2:$A$5657&amp;" "&amp;Lithologies!$B$2:$B$5657,0),8)</f>
        <v>#N/A</v>
      </c>
      <c r="J2679" s="27" t="e" cm="1">
        <f t="array" ref="J2679">INDEX(Lithologies!$A$2:$M$5657,MATCH(G2679,Lithologies!$A$2:$A$5657&amp;" "&amp;Lithologies!$B$2:$B$5657,0),9)</f>
        <v>#N/A</v>
      </c>
      <c r="K2679" s="1"/>
    </row>
    <row r="2680" spans="8:11" x14ac:dyDescent="0.25">
      <c r="H2680" s="22" t="e" cm="1">
        <f t="array" ref="H2680">INDEX(Lithologies!$A$2:$M$5657,MATCH(G2680,Lithologies!$A$2:$A$5657&amp;" "&amp;Lithologies!$B$2:$B$5657,0),7)</f>
        <v>#N/A</v>
      </c>
      <c r="I2680" s="23" t="e" cm="1">
        <f t="array" ref="I2680">INDEX(Lithologies!$A$2:$M$5657,MATCH(G2680,Lithologies!$A$2:$A$5657&amp;" "&amp;Lithologies!$B$2:$B$5657,0),8)</f>
        <v>#N/A</v>
      </c>
      <c r="J2680" s="27" t="e" cm="1">
        <f t="array" ref="J2680">INDEX(Lithologies!$A$2:$M$5657,MATCH(G2680,Lithologies!$A$2:$A$5657&amp;" "&amp;Lithologies!$B$2:$B$5657,0),9)</f>
        <v>#N/A</v>
      </c>
      <c r="K2680" s="1"/>
    </row>
    <row r="2681" spans="8:11" x14ac:dyDescent="0.25">
      <c r="H2681" s="22" t="e" cm="1">
        <f t="array" ref="H2681">INDEX(Lithologies!$A$2:$M$5657,MATCH(G2681,Lithologies!$A$2:$A$5657&amp;" "&amp;Lithologies!$B$2:$B$5657,0),7)</f>
        <v>#N/A</v>
      </c>
      <c r="I2681" s="23" t="e" cm="1">
        <f t="array" ref="I2681">INDEX(Lithologies!$A$2:$M$5657,MATCH(G2681,Lithologies!$A$2:$A$5657&amp;" "&amp;Lithologies!$B$2:$B$5657,0),8)</f>
        <v>#N/A</v>
      </c>
      <c r="J2681" s="27" t="e" cm="1">
        <f t="array" ref="J2681">INDEX(Lithologies!$A$2:$M$5657,MATCH(G2681,Lithologies!$A$2:$A$5657&amp;" "&amp;Lithologies!$B$2:$B$5657,0),9)</f>
        <v>#N/A</v>
      </c>
      <c r="K2681" s="1"/>
    </row>
    <row r="2682" spans="8:11" x14ac:dyDescent="0.25">
      <c r="H2682" s="22" t="e" cm="1">
        <f t="array" ref="H2682">INDEX(Lithologies!$A$2:$M$5657,MATCH(G2682,Lithologies!$A$2:$A$5657&amp;" "&amp;Lithologies!$B$2:$B$5657,0),7)</f>
        <v>#N/A</v>
      </c>
      <c r="I2682" s="23" t="e" cm="1">
        <f t="array" ref="I2682">INDEX(Lithologies!$A$2:$M$5657,MATCH(G2682,Lithologies!$A$2:$A$5657&amp;" "&amp;Lithologies!$B$2:$B$5657,0),8)</f>
        <v>#N/A</v>
      </c>
      <c r="J2682" s="27" t="e" cm="1">
        <f t="array" ref="J2682">INDEX(Lithologies!$A$2:$M$5657,MATCH(G2682,Lithologies!$A$2:$A$5657&amp;" "&amp;Lithologies!$B$2:$B$5657,0),9)</f>
        <v>#N/A</v>
      </c>
      <c r="K2682" s="1"/>
    </row>
    <row r="2683" spans="8:11" x14ac:dyDescent="0.25">
      <c r="H2683" s="22" t="e" cm="1">
        <f t="array" ref="H2683">INDEX(Lithologies!$A$2:$M$5657,MATCH(G2683,Lithologies!$A$2:$A$5657&amp;" "&amp;Lithologies!$B$2:$B$5657,0),7)</f>
        <v>#N/A</v>
      </c>
      <c r="I2683" s="23" t="e" cm="1">
        <f t="array" ref="I2683">INDEX(Lithologies!$A$2:$M$5657,MATCH(G2683,Lithologies!$A$2:$A$5657&amp;" "&amp;Lithologies!$B$2:$B$5657,0),8)</f>
        <v>#N/A</v>
      </c>
      <c r="J2683" s="27" t="e" cm="1">
        <f t="array" ref="J2683">INDEX(Lithologies!$A$2:$M$5657,MATCH(G2683,Lithologies!$A$2:$A$5657&amp;" "&amp;Lithologies!$B$2:$B$5657,0),9)</f>
        <v>#N/A</v>
      </c>
      <c r="K2683" s="1"/>
    </row>
    <row r="2684" spans="8:11" x14ac:dyDescent="0.25">
      <c r="H2684" s="22" t="e" cm="1">
        <f t="array" ref="H2684">INDEX(Lithologies!$A$2:$M$5657,MATCH(G2684,Lithologies!$A$2:$A$5657&amp;" "&amp;Lithologies!$B$2:$B$5657,0),7)</f>
        <v>#N/A</v>
      </c>
      <c r="I2684" s="23" t="e" cm="1">
        <f t="array" ref="I2684">INDEX(Lithologies!$A$2:$M$5657,MATCH(G2684,Lithologies!$A$2:$A$5657&amp;" "&amp;Lithologies!$B$2:$B$5657,0),8)</f>
        <v>#N/A</v>
      </c>
      <c r="J2684" s="27" t="e" cm="1">
        <f t="array" ref="J2684">INDEX(Lithologies!$A$2:$M$5657,MATCH(G2684,Lithologies!$A$2:$A$5657&amp;" "&amp;Lithologies!$B$2:$B$5657,0),9)</f>
        <v>#N/A</v>
      </c>
      <c r="K2684" s="1"/>
    </row>
    <row r="2685" spans="8:11" x14ac:dyDescent="0.25">
      <c r="H2685" s="22" t="e" cm="1">
        <f t="array" ref="H2685">INDEX(Lithologies!$A$2:$M$5657,MATCH(G2685,Lithologies!$A$2:$A$5657&amp;" "&amp;Lithologies!$B$2:$B$5657,0),7)</f>
        <v>#N/A</v>
      </c>
      <c r="I2685" s="23" t="e" cm="1">
        <f t="array" ref="I2685">INDEX(Lithologies!$A$2:$M$5657,MATCH(G2685,Lithologies!$A$2:$A$5657&amp;" "&amp;Lithologies!$B$2:$B$5657,0),8)</f>
        <v>#N/A</v>
      </c>
      <c r="J2685" s="27" t="e" cm="1">
        <f t="array" ref="J2685">INDEX(Lithologies!$A$2:$M$5657,MATCH(G2685,Lithologies!$A$2:$A$5657&amp;" "&amp;Lithologies!$B$2:$B$5657,0),9)</f>
        <v>#N/A</v>
      </c>
      <c r="K2685" s="1"/>
    </row>
    <row r="2686" spans="8:11" x14ac:dyDescent="0.25">
      <c r="H2686" s="22" t="e" cm="1">
        <f t="array" ref="H2686">INDEX(Lithologies!$A$2:$M$5657,MATCH(G2686,Lithologies!$A$2:$A$5657&amp;" "&amp;Lithologies!$B$2:$B$5657,0),7)</f>
        <v>#N/A</v>
      </c>
      <c r="I2686" s="23" t="e" cm="1">
        <f t="array" ref="I2686">INDEX(Lithologies!$A$2:$M$5657,MATCH(G2686,Lithologies!$A$2:$A$5657&amp;" "&amp;Lithologies!$B$2:$B$5657,0),8)</f>
        <v>#N/A</v>
      </c>
      <c r="J2686" s="27" t="e" cm="1">
        <f t="array" ref="J2686">INDEX(Lithologies!$A$2:$M$5657,MATCH(G2686,Lithologies!$A$2:$A$5657&amp;" "&amp;Lithologies!$B$2:$B$5657,0),9)</f>
        <v>#N/A</v>
      </c>
      <c r="K2686" s="1"/>
    </row>
    <row r="2687" spans="8:11" x14ac:dyDescent="0.25">
      <c r="H2687" s="22" t="e" cm="1">
        <f t="array" ref="H2687">INDEX(Lithologies!$A$2:$M$5657,MATCH(G2687,Lithologies!$A$2:$A$5657&amp;" "&amp;Lithologies!$B$2:$B$5657,0),7)</f>
        <v>#N/A</v>
      </c>
      <c r="I2687" s="23" t="e" cm="1">
        <f t="array" ref="I2687">INDEX(Lithologies!$A$2:$M$5657,MATCH(G2687,Lithologies!$A$2:$A$5657&amp;" "&amp;Lithologies!$B$2:$B$5657,0),8)</f>
        <v>#N/A</v>
      </c>
      <c r="J2687" s="27" t="e" cm="1">
        <f t="array" ref="J2687">INDEX(Lithologies!$A$2:$M$5657,MATCH(G2687,Lithologies!$A$2:$A$5657&amp;" "&amp;Lithologies!$B$2:$B$5657,0),9)</f>
        <v>#N/A</v>
      </c>
      <c r="K2687" s="1"/>
    </row>
    <row r="2688" spans="8:11" x14ac:dyDescent="0.25">
      <c r="H2688" s="22" t="e" cm="1">
        <f t="array" ref="H2688">INDEX(Lithologies!$A$2:$M$5657,MATCH(G2688,Lithologies!$A$2:$A$5657&amp;" "&amp;Lithologies!$B$2:$B$5657,0),7)</f>
        <v>#N/A</v>
      </c>
      <c r="I2688" s="23" t="e" cm="1">
        <f t="array" ref="I2688">INDEX(Lithologies!$A$2:$M$5657,MATCH(G2688,Lithologies!$A$2:$A$5657&amp;" "&amp;Lithologies!$B$2:$B$5657,0),8)</f>
        <v>#N/A</v>
      </c>
      <c r="J2688" s="27" t="e" cm="1">
        <f t="array" ref="J2688">INDEX(Lithologies!$A$2:$M$5657,MATCH(G2688,Lithologies!$A$2:$A$5657&amp;" "&amp;Lithologies!$B$2:$B$5657,0),9)</f>
        <v>#N/A</v>
      </c>
      <c r="K2688" s="1"/>
    </row>
    <row r="2689" spans="8:11" x14ac:dyDescent="0.25">
      <c r="H2689" s="22" t="e" cm="1">
        <f t="array" ref="H2689">INDEX(Lithologies!$A$2:$M$5657,MATCH(G2689,Lithologies!$A$2:$A$5657&amp;" "&amp;Lithologies!$B$2:$B$5657,0),7)</f>
        <v>#N/A</v>
      </c>
      <c r="I2689" s="23" t="e" cm="1">
        <f t="array" ref="I2689">INDEX(Lithologies!$A$2:$M$5657,MATCH(G2689,Lithologies!$A$2:$A$5657&amp;" "&amp;Lithologies!$B$2:$B$5657,0),8)</f>
        <v>#N/A</v>
      </c>
      <c r="J2689" s="27" t="e" cm="1">
        <f t="array" ref="J2689">INDEX(Lithologies!$A$2:$M$5657,MATCH(G2689,Lithologies!$A$2:$A$5657&amp;" "&amp;Lithologies!$B$2:$B$5657,0),9)</f>
        <v>#N/A</v>
      </c>
      <c r="K2689" s="1"/>
    </row>
    <row r="2690" spans="8:11" x14ac:dyDescent="0.25">
      <c r="H2690" s="22" t="e" cm="1">
        <f t="array" ref="H2690">INDEX(Lithologies!$A$2:$M$5657,MATCH(G2690,Lithologies!$A$2:$A$5657&amp;" "&amp;Lithologies!$B$2:$B$5657,0),7)</f>
        <v>#N/A</v>
      </c>
      <c r="I2690" s="23" t="e" cm="1">
        <f t="array" ref="I2690">INDEX(Lithologies!$A$2:$M$5657,MATCH(G2690,Lithologies!$A$2:$A$5657&amp;" "&amp;Lithologies!$B$2:$B$5657,0),8)</f>
        <v>#N/A</v>
      </c>
      <c r="J2690" s="27" t="e" cm="1">
        <f t="array" ref="J2690">INDEX(Lithologies!$A$2:$M$5657,MATCH(G2690,Lithologies!$A$2:$A$5657&amp;" "&amp;Lithologies!$B$2:$B$5657,0),9)</f>
        <v>#N/A</v>
      </c>
      <c r="K2690" s="1"/>
    </row>
    <row r="2691" spans="8:11" x14ac:dyDescent="0.25">
      <c r="H2691" s="22" t="e" cm="1">
        <f t="array" ref="H2691">INDEX(Lithologies!$A$2:$M$5657,MATCH(G2691,Lithologies!$A$2:$A$5657&amp;" "&amp;Lithologies!$B$2:$B$5657,0),7)</f>
        <v>#N/A</v>
      </c>
      <c r="I2691" s="23" t="e" cm="1">
        <f t="array" ref="I2691">INDEX(Lithologies!$A$2:$M$5657,MATCH(G2691,Lithologies!$A$2:$A$5657&amp;" "&amp;Lithologies!$B$2:$B$5657,0),8)</f>
        <v>#N/A</v>
      </c>
      <c r="J2691" s="27" t="e" cm="1">
        <f t="array" ref="J2691">INDEX(Lithologies!$A$2:$M$5657,MATCH(G2691,Lithologies!$A$2:$A$5657&amp;" "&amp;Lithologies!$B$2:$B$5657,0),9)</f>
        <v>#N/A</v>
      </c>
      <c r="K2691" s="1"/>
    </row>
    <row r="2692" spans="8:11" x14ac:dyDescent="0.25">
      <c r="H2692" s="22" t="e" cm="1">
        <f t="array" ref="H2692">INDEX(Lithologies!$A$2:$M$5657,MATCH(G2692,Lithologies!$A$2:$A$5657&amp;" "&amp;Lithologies!$B$2:$B$5657,0),7)</f>
        <v>#N/A</v>
      </c>
      <c r="I2692" s="23" t="e" cm="1">
        <f t="array" ref="I2692">INDEX(Lithologies!$A$2:$M$5657,MATCH(G2692,Lithologies!$A$2:$A$5657&amp;" "&amp;Lithologies!$B$2:$B$5657,0),8)</f>
        <v>#N/A</v>
      </c>
      <c r="J2692" s="27" t="e" cm="1">
        <f t="array" ref="J2692">INDEX(Lithologies!$A$2:$M$5657,MATCH(G2692,Lithologies!$A$2:$A$5657&amp;" "&amp;Lithologies!$B$2:$B$5657,0),9)</f>
        <v>#N/A</v>
      </c>
      <c r="K2692" s="1"/>
    </row>
    <row r="2693" spans="8:11" x14ac:dyDescent="0.25">
      <c r="H2693" s="22" t="e" cm="1">
        <f t="array" ref="H2693">INDEX(Lithologies!$A$2:$M$5657,MATCH(G2693,Lithologies!$A$2:$A$5657&amp;" "&amp;Lithologies!$B$2:$B$5657,0),7)</f>
        <v>#N/A</v>
      </c>
      <c r="I2693" s="23" t="e" cm="1">
        <f t="array" ref="I2693">INDEX(Lithologies!$A$2:$M$5657,MATCH(G2693,Lithologies!$A$2:$A$5657&amp;" "&amp;Lithologies!$B$2:$B$5657,0),8)</f>
        <v>#N/A</v>
      </c>
      <c r="J2693" s="27" t="e" cm="1">
        <f t="array" ref="J2693">INDEX(Lithologies!$A$2:$M$5657,MATCH(G2693,Lithologies!$A$2:$A$5657&amp;" "&amp;Lithologies!$B$2:$B$5657,0),9)</f>
        <v>#N/A</v>
      </c>
      <c r="K2693" s="1"/>
    </row>
    <row r="2694" spans="8:11" x14ac:dyDescent="0.25">
      <c r="H2694" s="22" t="e" cm="1">
        <f t="array" ref="H2694">INDEX(Lithologies!$A$2:$M$5657,MATCH(G2694,Lithologies!$A$2:$A$5657&amp;" "&amp;Lithologies!$B$2:$B$5657,0),7)</f>
        <v>#N/A</v>
      </c>
      <c r="I2694" s="23" t="e" cm="1">
        <f t="array" ref="I2694">INDEX(Lithologies!$A$2:$M$5657,MATCH(G2694,Lithologies!$A$2:$A$5657&amp;" "&amp;Lithologies!$B$2:$B$5657,0),8)</f>
        <v>#N/A</v>
      </c>
      <c r="J2694" s="27" t="e" cm="1">
        <f t="array" ref="J2694">INDEX(Lithologies!$A$2:$M$5657,MATCH(G2694,Lithologies!$A$2:$A$5657&amp;" "&amp;Lithologies!$B$2:$B$5657,0),9)</f>
        <v>#N/A</v>
      </c>
      <c r="K2694" s="1"/>
    </row>
    <row r="2695" spans="8:11" x14ac:dyDescent="0.25">
      <c r="H2695" s="22" t="e" cm="1">
        <f t="array" ref="H2695">INDEX(Lithologies!$A$2:$M$5657,MATCH(G2695,Lithologies!$A$2:$A$5657&amp;" "&amp;Lithologies!$B$2:$B$5657,0),7)</f>
        <v>#N/A</v>
      </c>
      <c r="I2695" s="23" t="e" cm="1">
        <f t="array" ref="I2695">INDEX(Lithologies!$A$2:$M$5657,MATCH(G2695,Lithologies!$A$2:$A$5657&amp;" "&amp;Lithologies!$B$2:$B$5657,0),8)</f>
        <v>#N/A</v>
      </c>
      <c r="J2695" s="27" t="e" cm="1">
        <f t="array" ref="J2695">INDEX(Lithologies!$A$2:$M$5657,MATCH(G2695,Lithologies!$A$2:$A$5657&amp;" "&amp;Lithologies!$B$2:$B$5657,0),9)</f>
        <v>#N/A</v>
      </c>
      <c r="K2695" s="1"/>
    </row>
    <row r="2696" spans="8:11" x14ac:dyDescent="0.25">
      <c r="H2696" s="22" t="e" cm="1">
        <f t="array" ref="H2696">INDEX(Lithologies!$A$2:$M$5657,MATCH(G2696,Lithologies!$A$2:$A$5657&amp;" "&amp;Lithologies!$B$2:$B$5657,0),7)</f>
        <v>#N/A</v>
      </c>
      <c r="I2696" s="23" t="e" cm="1">
        <f t="array" ref="I2696">INDEX(Lithologies!$A$2:$M$5657,MATCH(G2696,Lithologies!$A$2:$A$5657&amp;" "&amp;Lithologies!$B$2:$B$5657,0),8)</f>
        <v>#N/A</v>
      </c>
      <c r="J2696" s="27" t="e" cm="1">
        <f t="array" ref="J2696">INDEX(Lithologies!$A$2:$M$5657,MATCH(G2696,Lithologies!$A$2:$A$5657&amp;" "&amp;Lithologies!$B$2:$B$5657,0),9)</f>
        <v>#N/A</v>
      </c>
      <c r="K2696" s="1"/>
    </row>
    <row r="2697" spans="8:11" x14ac:dyDescent="0.25">
      <c r="H2697" s="22" t="e" cm="1">
        <f t="array" ref="H2697">INDEX(Lithologies!$A$2:$M$5657,MATCH(G2697,Lithologies!$A$2:$A$5657&amp;" "&amp;Lithologies!$B$2:$B$5657,0),7)</f>
        <v>#N/A</v>
      </c>
      <c r="I2697" s="23" t="e" cm="1">
        <f t="array" ref="I2697">INDEX(Lithologies!$A$2:$M$5657,MATCH(G2697,Lithologies!$A$2:$A$5657&amp;" "&amp;Lithologies!$B$2:$B$5657,0),8)</f>
        <v>#N/A</v>
      </c>
      <c r="J2697" s="27" t="e" cm="1">
        <f t="array" ref="J2697">INDEX(Lithologies!$A$2:$M$5657,MATCH(G2697,Lithologies!$A$2:$A$5657&amp;" "&amp;Lithologies!$B$2:$B$5657,0),9)</f>
        <v>#N/A</v>
      </c>
      <c r="K2697" s="1"/>
    </row>
    <row r="2698" spans="8:11" x14ac:dyDescent="0.25">
      <c r="H2698" s="22" t="e" cm="1">
        <f t="array" ref="H2698">INDEX(Lithologies!$A$2:$M$5657,MATCH(G2698,Lithologies!$A$2:$A$5657&amp;" "&amp;Lithologies!$B$2:$B$5657,0),7)</f>
        <v>#N/A</v>
      </c>
      <c r="I2698" s="23" t="e" cm="1">
        <f t="array" ref="I2698">INDEX(Lithologies!$A$2:$M$5657,MATCH(G2698,Lithologies!$A$2:$A$5657&amp;" "&amp;Lithologies!$B$2:$B$5657,0),8)</f>
        <v>#N/A</v>
      </c>
      <c r="J2698" s="27" t="e" cm="1">
        <f t="array" ref="J2698">INDEX(Lithologies!$A$2:$M$5657,MATCH(G2698,Lithologies!$A$2:$A$5657&amp;" "&amp;Lithologies!$B$2:$B$5657,0),9)</f>
        <v>#N/A</v>
      </c>
      <c r="K2698" s="1"/>
    </row>
    <row r="2699" spans="8:11" x14ac:dyDescent="0.25">
      <c r="H2699" s="22" t="e" cm="1">
        <f t="array" ref="H2699">INDEX(Lithologies!$A$2:$M$5657,MATCH(G2699,Lithologies!$A$2:$A$5657&amp;" "&amp;Lithologies!$B$2:$B$5657,0),7)</f>
        <v>#N/A</v>
      </c>
      <c r="I2699" s="23" t="e" cm="1">
        <f t="array" ref="I2699">INDEX(Lithologies!$A$2:$M$5657,MATCH(G2699,Lithologies!$A$2:$A$5657&amp;" "&amp;Lithologies!$B$2:$B$5657,0),8)</f>
        <v>#N/A</v>
      </c>
      <c r="J2699" s="27" t="e" cm="1">
        <f t="array" ref="J2699">INDEX(Lithologies!$A$2:$M$5657,MATCH(G2699,Lithologies!$A$2:$A$5657&amp;" "&amp;Lithologies!$B$2:$B$5657,0),9)</f>
        <v>#N/A</v>
      </c>
      <c r="K2699" s="1"/>
    </row>
    <row r="2700" spans="8:11" x14ac:dyDescent="0.25">
      <c r="H2700" s="22" t="e" cm="1">
        <f t="array" ref="H2700">INDEX(Lithologies!$A$2:$M$5657,MATCH(G2700,Lithologies!$A$2:$A$5657&amp;" "&amp;Lithologies!$B$2:$B$5657,0),7)</f>
        <v>#N/A</v>
      </c>
      <c r="I2700" s="23" t="e" cm="1">
        <f t="array" ref="I2700">INDEX(Lithologies!$A$2:$M$5657,MATCH(G2700,Lithologies!$A$2:$A$5657&amp;" "&amp;Lithologies!$B$2:$B$5657,0),8)</f>
        <v>#N/A</v>
      </c>
      <c r="J2700" s="27" t="e" cm="1">
        <f t="array" ref="J2700">INDEX(Lithologies!$A$2:$M$5657,MATCH(G2700,Lithologies!$A$2:$A$5657&amp;" "&amp;Lithologies!$B$2:$B$5657,0),9)</f>
        <v>#N/A</v>
      </c>
      <c r="K2700" s="1"/>
    </row>
    <row r="2701" spans="8:11" x14ac:dyDescent="0.25">
      <c r="H2701" s="22" t="e" cm="1">
        <f t="array" ref="H2701">INDEX(Lithologies!$A$2:$M$5657,MATCH(G2701,Lithologies!$A$2:$A$5657&amp;" "&amp;Lithologies!$B$2:$B$5657,0),7)</f>
        <v>#N/A</v>
      </c>
      <c r="I2701" s="23" t="e" cm="1">
        <f t="array" ref="I2701">INDEX(Lithologies!$A$2:$M$5657,MATCH(G2701,Lithologies!$A$2:$A$5657&amp;" "&amp;Lithologies!$B$2:$B$5657,0),8)</f>
        <v>#N/A</v>
      </c>
      <c r="J2701" s="27" t="e" cm="1">
        <f t="array" ref="J2701">INDEX(Lithologies!$A$2:$M$5657,MATCH(G2701,Lithologies!$A$2:$A$5657&amp;" "&amp;Lithologies!$B$2:$B$5657,0),9)</f>
        <v>#N/A</v>
      </c>
      <c r="K2701" s="1"/>
    </row>
    <row r="2702" spans="8:11" x14ac:dyDescent="0.25">
      <c r="H2702" s="22" t="e" cm="1">
        <f t="array" ref="H2702">INDEX(Lithologies!$A$2:$M$5657,MATCH(G2702,Lithologies!$A$2:$A$5657&amp;" "&amp;Lithologies!$B$2:$B$5657,0),7)</f>
        <v>#N/A</v>
      </c>
      <c r="I2702" s="23" t="e" cm="1">
        <f t="array" ref="I2702">INDEX(Lithologies!$A$2:$M$5657,MATCH(G2702,Lithologies!$A$2:$A$5657&amp;" "&amp;Lithologies!$B$2:$B$5657,0),8)</f>
        <v>#N/A</v>
      </c>
      <c r="J2702" s="27" t="e" cm="1">
        <f t="array" ref="J2702">INDEX(Lithologies!$A$2:$M$5657,MATCH(G2702,Lithologies!$A$2:$A$5657&amp;" "&amp;Lithologies!$B$2:$B$5657,0),9)</f>
        <v>#N/A</v>
      </c>
      <c r="K2702" s="1"/>
    </row>
    <row r="2703" spans="8:11" x14ac:dyDescent="0.25">
      <c r="H2703" s="22" t="e" cm="1">
        <f t="array" ref="H2703">INDEX(Lithologies!$A$2:$M$5657,MATCH(G2703,Lithologies!$A$2:$A$5657&amp;" "&amp;Lithologies!$B$2:$B$5657,0),7)</f>
        <v>#N/A</v>
      </c>
      <c r="I2703" s="23" t="e" cm="1">
        <f t="array" ref="I2703">INDEX(Lithologies!$A$2:$M$5657,MATCH(G2703,Lithologies!$A$2:$A$5657&amp;" "&amp;Lithologies!$B$2:$B$5657,0),8)</f>
        <v>#N/A</v>
      </c>
      <c r="J2703" s="27" t="e" cm="1">
        <f t="array" ref="J2703">INDEX(Lithologies!$A$2:$M$5657,MATCH(G2703,Lithologies!$A$2:$A$5657&amp;" "&amp;Lithologies!$B$2:$B$5657,0),9)</f>
        <v>#N/A</v>
      </c>
      <c r="K2703" s="1"/>
    </row>
    <row r="2704" spans="8:11" x14ac:dyDescent="0.25">
      <c r="H2704" s="22" t="e" cm="1">
        <f t="array" ref="H2704">INDEX(Lithologies!$A$2:$M$5657,MATCH(G2704,Lithologies!$A$2:$A$5657&amp;" "&amp;Lithologies!$B$2:$B$5657,0),7)</f>
        <v>#N/A</v>
      </c>
      <c r="I2704" s="23" t="e" cm="1">
        <f t="array" ref="I2704">INDEX(Lithologies!$A$2:$M$5657,MATCH(G2704,Lithologies!$A$2:$A$5657&amp;" "&amp;Lithologies!$B$2:$B$5657,0),8)</f>
        <v>#N/A</v>
      </c>
      <c r="J2704" s="27" t="e" cm="1">
        <f t="array" ref="J2704">INDEX(Lithologies!$A$2:$M$5657,MATCH(G2704,Lithologies!$A$2:$A$5657&amp;" "&amp;Lithologies!$B$2:$B$5657,0),9)</f>
        <v>#N/A</v>
      </c>
      <c r="K2704" s="1"/>
    </row>
    <row r="2705" spans="8:11" x14ac:dyDescent="0.25">
      <c r="H2705" s="22" t="e" cm="1">
        <f t="array" ref="H2705">INDEX(Lithologies!$A$2:$M$5657,MATCH(G2705,Lithologies!$A$2:$A$5657&amp;" "&amp;Lithologies!$B$2:$B$5657,0),7)</f>
        <v>#N/A</v>
      </c>
      <c r="I2705" s="23" t="e" cm="1">
        <f t="array" ref="I2705">INDEX(Lithologies!$A$2:$M$5657,MATCH(G2705,Lithologies!$A$2:$A$5657&amp;" "&amp;Lithologies!$B$2:$B$5657,0),8)</f>
        <v>#N/A</v>
      </c>
      <c r="J2705" s="27" t="e" cm="1">
        <f t="array" ref="J2705">INDEX(Lithologies!$A$2:$M$5657,MATCH(G2705,Lithologies!$A$2:$A$5657&amp;" "&amp;Lithologies!$B$2:$B$5657,0),9)</f>
        <v>#N/A</v>
      </c>
      <c r="K2705" s="1"/>
    </row>
    <row r="2706" spans="8:11" x14ac:dyDescent="0.25">
      <c r="H2706" s="22" t="e" cm="1">
        <f t="array" ref="H2706">INDEX(Lithologies!$A$2:$M$5657,MATCH(G2706,Lithologies!$A$2:$A$5657&amp;" "&amp;Lithologies!$B$2:$B$5657,0),7)</f>
        <v>#N/A</v>
      </c>
      <c r="I2706" s="23" t="e" cm="1">
        <f t="array" ref="I2706">INDEX(Lithologies!$A$2:$M$5657,MATCH(G2706,Lithologies!$A$2:$A$5657&amp;" "&amp;Lithologies!$B$2:$B$5657,0),8)</f>
        <v>#N/A</v>
      </c>
      <c r="J2706" s="27" t="e" cm="1">
        <f t="array" ref="J2706">INDEX(Lithologies!$A$2:$M$5657,MATCH(G2706,Lithologies!$A$2:$A$5657&amp;" "&amp;Lithologies!$B$2:$B$5657,0),9)</f>
        <v>#N/A</v>
      </c>
      <c r="K2706" s="1"/>
    </row>
    <row r="2707" spans="8:11" x14ac:dyDescent="0.25">
      <c r="H2707" s="22" t="e" cm="1">
        <f t="array" ref="H2707">INDEX(Lithologies!$A$2:$M$5657,MATCH(G2707,Lithologies!$A$2:$A$5657&amp;" "&amp;Lithologies!$B$2:$B$5657,0),7)</f>
        <v>#N/A</v>
      </c>
      <c r="I2707" s="23" t="e" cm="1">
        <f t="array" ref="I2707">INDEX(Lithologies!$A$2:$M$5657,MATCH(G2707,Lithologies!$A$2:$A$5657&amp;" "&amp;Lithologies!$B$2:$B$5657,0),8)</f>
        <v>#N/A</v>
      </c>
      <c r="J2707" s="27" t="e" cm="1">
        <f t="array" ref="J2707">INDEX(Lithologies!$A$2:$M$5657,MATCH(G2707,Lithologies!$A$2:$A$5657&amp;" "&amp;Lithologies!$B$2:$B$5657,0),9)</f>
        <v>#N/A</v>
      </c>
      <c r="K2707" s="1"/>
    </row>
    <row r="2708" spans="8:11" x14ac:dyDescent="0.25">
      <c r="H2708" s="22" t="e" cm="1">
        <f t="array" ref="H2708">INDEX(Lithologies!$A$2:$M$5657,MATCH(G2708,Lithologies!$A$2:$A$5657&amp;" "&amp;Lithologies!$B$2:$B$5657,0),7)</f>
        <v>#N/A</v>
      </c>
      <c r="I2708" s="23" t="e" cm="1">
        <f t="array" ref="I2708">INDEX(Lithologies!$A$2:$M$5657,MATCH(G2708,Lithologies!$A$2:$A$5657&amp;" "&amp;Lithologies!$B$2:$B$5657,0),8)</f>
        <v>#N/A</v>
      </c>
      <c r="J2708" s="27" t="e" cm="1">
        <f t="array" ref="J2708">INDEX(Lithologies!$A$2:$M$5657,MATCH(G2708,Lithologies!$A$2:$A$5657&amp;" "&amp;Lithologies!$B$2:$B$5657,0),9)</f>
        <v>#N/A</v>
      </c>
      <c r="K2708" s="1"/>
    </row>
    <row r="2709" spans="8:11" x14ac:dyDescent="0.25">
      <c r="H2709" s="22" t="e" cm="1">
        <f t="array" ref="H2709">INDEX(Lithologies!$A$2:$M$5657,MATCH(G2709,Lithologies!$A$2:$A$5657&amp;" "&amp;Lithologies!$B$2:$B$5657,0),7)</f>
        <v>#N/A</v>
      </c>
      <c r="I2709" s="23" t="e" cm="1">
        <f t="array" ref="I2709">INDEX(Lithologies!$A$2:$M$5657,MATCH(G2709,Lithologies!$A$2:$A$5657&amp;" "&amp;Lithologies!$B$2:$B$5657,0),8)</f>
        <v>#N/A</v>
      </c>
      <c r="J2709" s="27" t="e" cm="1">
        <f t="array" ref="J2709">INDEX(Lithologies!$A$2:$M$5657,MATCH(G2709,Lithologies!$A$2:$A$5657&amp;" "&amp;Lithologies!$B$2:$B$5657,0),9)</f>
        <v>#N/A</v>
      </c>
      <c r="K2709" s="1"/>
    </row>
    <row r="2710" spans="8:11" x14ac:dyDescent="0.25">
      <c r="H2710" s="22" t="e" cm="1">
        <f t="array" ref="H2710">INDEX(Lithologies!$A$2:$M$5657,MATCH(G2710,Lithologies!$A$2:$A$5657&amp;" "&amp;Lithologies!$B$2:$B$5657,0),7)</f>
        <v>#N/A</v>
      </c>
      <c r="I2710" s="23" t="e" cm="1">
        <f t="array" ref="I2710">INDEX(Lithologies!$A$2:$M$5657,MATCH(G2710,Lithologies!$A$2:$A$5657&amp;" "&amp;Lithologies!$B$2:$B$5657,0),8)</f>
        <v>#N/A</v>
      </c>
      <c r="J2710" s="27" t="e" cm="1">
        <f t="array" ref="J2710">INDEX(Lithologies!$A$2:$M$5657,MATCH(G2710,Lithologies!$A$2:$A$5657&amp;" "&amp;Lithologies!$B$2:$B$5657,0),9)</f>
        <v>#N/A</v>
      </c>
      <c r="K2710" s="1"/>
    </row>
    <row r="2711" spans="8:11" x14ac:dyDescent="0.25">
      <c r="H2711" s="22" t="e" cm="1">
        <f t="array" ref="H2711">INDEX(Lithologies!$A$2:$M$5657,MATCH(G2711,Lithologies!$A$2:$A$5657&amp;" "&amp;Lithologies!$B$2:$B$5657,0),7)</f>
        <v>#N/A</v>
      </c>
      <c r="I2711" s="23" t="e" cm="1">
        <f t="array" ref="I2711">INDEX(Lithologies!$A$2:$M$5657,MATCH(G2711,Lithologies!$A$2:$A$5657&amp;" "&amp;Lithologies!$B$2:$B$5657,0),8)</f>
        <v>#N/A</v>
      </c>
      <c r="J2711" s="27" t="e" cm="1">
        <f t="array" ref="J2711">INDEX(Lithologies!$A$2:$M$5657,MATCH(G2711,Lithologies!$A$2:$A$5657&amp;" "&amp;Lithologies!$B$2:$B$5657,0),9)</f>
        <v>#N/A</v>
      </c>
      <c r="K2711" s="1"/>
    </row>
    <row r="2712" spans="8:11" x14ac:dyDescent="0.25">
      <c r="H2712" s="22" t="e" cm="1">
        <f t="array" ref="H2712">INDEX(Lithologies!$A$2:$M$5657,MATCH(G2712,Lithologies!$A$2:$A$5657&amp;" "&amp;Lithologies!$B$2:$B$5657,0),7)</f>
        <v>#N/A</v>
      </c>
      <c r="I2712" s="23" t="e" cm="1">
        <f t="array" ref="I2712">INDEX(Lithologies!$A$2:$M$5657,MATCH(G2712,Lithologies!$A$2:$A$5657&amp;" "&amp;Lithologies!$B$2:$B$5657,0),8)</f>
        <v>#N/A</v>
      </c>
      <c r="J2712" s="27" t="e" cm="1">
        <f t="array" ref="J2712">INDEX(Lithologies!$A$2:$M$5657,MATCH(G2712,Lithologies!$A$2:$A$5657&amp;" "&amp;Lithologies!$B$2:$B$5657,0),9)</f>
        <v>#N/A</v>
      </c>
      <c r="K2712" s="1"/>
    </row>
    <row r="2713" spans="8:11" x14ac:dyDescent="0.25">
      <c r="H2713" s="22" t="e" cm="1">
        <f t="array" ref="H2713">INDEX(Lithologies!$A$2:$M$5657,MATCH(G2713,Lithologies!$A$2:$A$5657&amp;" "&amp;Lithologies!$B$2:$B$5657,0),7)</f>
        <v>#N/A</v>
      </c>
      <c r="I2713" s="23" t="e" cm="1">
        <f t="array" ref="I2713">INDEX(Lithologies!$A$2:$M$5657,MATCH(G2713,Lithologies!$A$2:$A$5657&amp;" "&amp;Lithologies!$B$2:$B$5657,0),8)</f>
        <v>#N/A</v>
      </c>
      <c r="J2713" s="27" t="e" cm="1">
        <f t="array" ref="J2713">INDEX(Lithologies!$A$2:$M$5657,MATCH(G2713,Lithologies!$A$2:$A$5657&amp;" "&amp;Lithologies!$B$2:$B$5657,0),9)</f>
        <v>#N/A</v>
      </c>
      <c r="K2713" s="1"/>
    </row>
    <row r="2714" spans="8:11" x14ac:dyDescent="0.25">
      <c r="H2714" s="22" t="e" cm="1">
        <f t="array" ref="H2714">INDEX(Lithologies!$A$2:$M$5657,MATCH(G2714,Lithologies!$A$2:$A$5657&amp;" "&amp;Lithologies!$B$2:$B$5657,0),7)</f>
        <v>#N/A</v>
      </c>
      <c r="I2714" s="23" t="e" cm="1">
        <f t="array" ref="I2714">INDEX(Lithologies!$A$2:$M$5657,MATCH(G2714,Lithologies!$A$2:$A$5657&amp;" "&amp;Lithologies!$B$2:$B$5657,0),8)</f>
        <v>#N/A</v>
      </c>
      <c r="J2714" s="27" t="e" cm="1">
        <f t="array" ref="J2714">INDEX(Lithologies!$A$2:$M$5657,MATCH(G2714,Lithologies!$A$2:$A$5657&amp;" "&amp;Lithologies!$B$2:$B$5657,0),9)</f>
        <v>#N/A</v>
      </c>
      <c r="K2714" s="1"/>
    </row>
    <row r="2715" spans="8:11" x14ac:dyDescent="0.25">
      <c r="H2715" s="22" t="e" cm="1">
        <f t="array" ref="H2715">INDEX(Lithologies!$A$2:$M$5657,MATCH(G2715,Lithologies!$A$2:$A$5657&amp;" "&amp;Lithologies!$B$2:$B$5657,0),7)</f>
        <v>#N/A</v>
      </c>
      <c r="I2715" s="23" t="e" cm="1">
        <f t="array" ref="I2715">INDEX(Lithologies!$A$2:$M$5657,MATCH(G2715,Lithologies!$A$2:$A$5657&amp;" "&amp;Lithologies!$B$2:$B$5657,0),8)</f>
        <v>#N/A</v>
      </c>
      <c r="J2715" s="27" t="e" cm="1">
        <f t="array" ref="J2715">INDEX(Lithologies!$A$2:$M$5657,MATCH(G2715,Lithologies!$A$2:$A$5657&amp;" "&amp;Lithologies!$B$2:$B$5657,0),9)</f>
        <v>#N/A</v>
      </c>
      <c r="K2715" s="1"/>
    </row>
    <row r="2716" spans="8:11" x14ac:dyDescent="0.25">
      <c r="H2716" s="22" t="e" cm="1">
        <f t="array" ref="H2716">INDEX(Lithologies!$A$2:$M$5657,MATCH(G2716,Lithologies!$A$2:$A$5657&amp;" "&amp;Lithologies!$B$2:$B$5657,0),7)</f>
        <v>#N/A</v>
      </c>
      <c r="I2716" s="23" t="e" cm="1">
        <f t="array" ref="I2716">INDEX(Lithologies!$A$2:$M$5657,MATCH(G2716,Lithologies!$A$2:$A$5657&amp;" "&amp;Lithologies!$B$2:$B$5657,0),8)</f>
        <v>#N/A</v>
      </c>
      <c r="J2716" s="27" t="e" cm="1">
        <f t="array" ref="J2716">INDEX(Lithologies!$A$2:$M$5657,MATCH(G2716,Lithologies!$A$2:$A$5657&amp;" "&amp;Lithologies!$B$2:$B$5657,0),9)</f>
        <v>#N/A</v>
      </c>
      <c r="K2716" s="1"/>
    </row>
    <row r="2717" spans="8:11" x14ac:dyDescent="0.25">
      <c r="H2717" s="22" t="e" cm="1">
        <f t="array" ref="H2717">INDEX(Lithologies!$A$2:$M$5657,MATCH(G2717,Lithologies!$A$2:$A$5657&amp;" "&amp;Lithologies!$B$2:$B$5657,0),7)</f>
        <v>#N/A</v>
      </c>
      <c r="I2717" s="23" t="e" cm="1">
        <f t="array" ref="I2717">INDEX(Lithologies!$A$2:$M$5657,MATCH(G2717,Lithologies!$A$2:$A$5657&amp;" "&amp;Lithologies!$B$2:$B$5657,0),8)</f>
        <v>#N/A</v>
      </c>
      <c r="J2717" s="27" t="e" cm="1">
        <f t="array" ref="J2717">INDEX(Lithologies!$A$2:$M$5657,MATCH(G2717,Lithologies!$A$2:$A$5657&amp;" "&amp;Lithologies!$B$2:$B$5657,0),9)</f>
        <v>#N/A</v>
      </c>
      <c r="K2717" s="1"/>
    </row>
    <row r="2718" spans="8:11" x14ac:dyDescent="0.25">
      <c r="H2718" s="22" t="e" cm="1">
        <f t="array" ref="H2718">INDEX(Lithologies!$A$2:$M$5657,MATCH(G2718,Lithologies!$A$2:$A$5657&amp;" "&amp;Lithologies!$B$2:$B$5657,0),7)</f>
        <v>#N/A</v>
      </c>
      <c r="I2718" s="23" t="e" cm="1">
        <f t="array" ref="I2718">INDEX(Lithologies!$A$2:$M$5657,MATCH(G2718,Lithologies!$A$2:$A$5657&amp;" "&amp;Lithologies!$B$2:$B$5657,0),8)</f>
        <v>#N/A</v>
      </c>
      <c r="J2718" s="27" t="e" cm="1">
        <f t="array" ref="J2718">INDEX(Lithologies!$A$2:$M$5657,MATCH(G2718,Lithologies!$A$2:$A$5657&amp;" "&amp;Lithologies!$B$2:$B$5657,0),9)</f>
        <v>#N/A</v>
      </c>
      <c r="K2718" s="1"/>
    </row>
    <row r="2719" spans="8:11" x14ac:dyDescent="0.25">
      <c r="H2719" s="22" t="e" cm="1">
        <f t="array" ref="H2719">INDEX(Lithologies!$A$2:$M$5657,MATCH(G2719,Lithologies!$A$2:$A$5657&amp;" "&amp;Lithologies!$B$2:$B$5657,0),7)</f>
        <v>#N/A</v>
      </c>
      <c r="I2719" s="23" t="e" cm="1">
        <f t="array" ref="I2719">INDEX(Lithologies!$A$2:$M$5657,MATCH(G2719,Lithologies!$A$2:$A$5657&amp;" "&amp;Lithologies!$B$2:$B$5657,0),8)</f>
        <v>#N/A</v>
      </c>
      <c r="J2719" s="27" t="e" cm="1">
        <f t="array" ref="J2719">INDEX(Lithologies!$A$2:$M$5657,MATCH(G2719,Lithologies!$A$2:$A$5657&amp;" "&amp;Lithologies!$B$2:$B$5657,0),9)</f>
        <v>#N/A</v>
      </c>
      <c r="K2719" s="1"/>
    </row>
    <row r="2720" spans="8:11" x14ac:dyDescent="0.25">
      <c r="H2720" s="22" t="e" cm="1">
        <f t="array" ref="H2720">INDEX(Lithologies!$A$2:$M$5657,MATCH(G2720,Lithologies!$A$2:$A$5657&amp;" "&amp;Lithologies!$B$2:$B$5657,0),7)</f>
        <v>#N/A</v>
      </c>
      <c r="I2720" s="23" t="e" cm="1">
        <f t="array" ref="I2720">INDEX(Lithologies!$A$2:$M$5657,MATCH(G2720,Lithologies!$A$2:$A$5657&amp;" "&amp;Lithologies!$B$2:$B$5657,0),8)</f>
        <v>#N/A</v>
      </c>
      <c r="J2720" s="27" t="e" cm="1">
        <f t="array" ref="J2720">INDEX(Lithologies!$A$2:$M$5657,MATCH(G2720,Lithologies!$A$2:$A$5657&amp;" "&amp;Lithologies!$B$2:$B$5657,0),9)</f>
        <v>#N/A</v>
      </c>
      <c r="K2720" s="1"/>
    </row>
    <row r="2721" spans="8:11" x14ac:dyDescent="0.25">
      <c r="H2721" s="22" t="e" cm="1">
        <f t="array" ref="H2721">INDEX(Lithologies!$A$2:$M$5657,MATCH(G2721,Lithologies!$A$2:$A$5657&amp;" "&amp;Lithologies!$B$2:$B$5657,0),7)</f>
        <v>#N/A</v>
      </c>
      <c r="I2721" s="23" t="e" cm="1">
        <f t="array" ref="I2721">INDEX(Lithologies!$A$2:$M$5657,MATCH(G2721,Lithologies!$A$2:$A$5657&amp;" "&amp;Lithologies!$B$2:$B$5657,0),8)</f>
        <v>#N/A</v>
      </c>
      <c r="J2721" s="27" t="e" cm="1">
        <f t="array" ref="J2721">INDEX(Lithologies!$A$2:$M$5657,MATCH(G2721,Lithologies!$A$2:$A$5657&amp;" "&amp;Lithologies!$B$2:$B$5657,0),9)</f>
        <v>#N/A</v>
      </c>
      <c r="K2721" s="1"/>
    </row>
    <row r="2722" spans="8:11" x14ac:dyDescent="0.25">
      <c r="H2722" s="22" t="e" cm="1">
        <f t="array" ref="H2722">INDEX(Lithologies!$A$2:$M$5657,MATCH(G2722,Lithologies!$A$2:$A$5657&amp;" "&amp;Lithologies!$B$2:$B$5657,0),7)</f>
        <v>#N/A</v>
      </c>
      <c r="I2722" s="23" t="e" cm="1">
        <f t="array" ref="I2722">INDEX(Lithologies!$A$2:$M$5657,MATCH(G2722,Lithologies!$A$2:$A$5657&amp;" "&amp;Lithologies!$B$2:$B$5657,0),8)</f>
        <v>#N/A</v>
      </c>
      <c r="J2722" s="27" t="e" cm="1">
        <f t="array" ref="J2722">INDEX(Lithologies!$A$2:$M$5657,MATCH(G2722,Lithologies!$A$2:$A$5657&amp;" "&amp;Lithologies!$B$2:$B$5657,0),9)</f>
        <v>#N/A</v>
      </c>
      <c r="K2722" s="1"/>
    </row>
    <row r="2723" spans="8:11" x14ac:dyDescent="0.25">
      <c r="H2723" s="22" t="e" cm="1">
        <f t="array" ref="H2723">INDEX(Lithologies!$A$2:$M$5657,MATCH(G2723,Lithologies!$A$2:$A$5657&amp;" "&amp;Lithologies!$B$2:$B$5657,0),7)</f>
        <v>#N/A</v>
      </c>
      <c r="I2723" s="23" t="e" cm="1">
        <f t="array" ref="I2723">INDEX(Lithologies!$A$2:$M$5657,MATCH(G2723,Lithologies!$A$2:$A$5657&amp;" "&amp;Lithologies!$B$2:$B$5657,0),8)</f>
        <v>#N/A</v>
      </c>
      <c r="J2723" s="27" t="e" cm="1">
        <f t="array" ref="J2723">INDEX(Lithologies!$A$2:$M$5657,MATCH(G2723,Lithologies!$A$2:$A$5657&amp;" "&amp;Lithologies!$B$2:$B$5657,0),9)</f>
        <v>#N/A</v>
      </c>
      <c r="K2723" s="1"/>
    </row>
    <row r="2724" spans="8:11" x14ac:dyDescent="0.25">
      <c r="H2724" s="22" t="e" cm="1">
        <f t="array" ref="H2724">INDEX(Lithologies!$A$2:$M$5657,MATCH(G2724,Lithologies!$A$2:$A$5657&amp;" "&amp;Lithologies!$B$2:$B$5657,0),7)</f>
        <v>#N/A</v>
      </c>
      <c r="I2724" s="23" t="e" cm="1">
        <f t="array" ref="I2724">INDEX(Lithologies!$A$2:$M$5657,MATCH(G2724,Lithologies!$A$2:$A$5657&amp;" "&amp;Lithologies!$B$2:$B$5657,0),8)</f>
        <v>#N/A</v>
      </c>
      <c r="J2724" s="27" t="e" cm="1">
        <f t="array" ref="J2724">INDEX(Lithologies!$A$2:$M$5657,MATCH(G2724,Lithologies!$A$2:$A$5657&amp;" "&amp;Lithologies!$B$2:$B$5657,0),9)</f>
        <v>#N/A</v>
      </c>
      <c r="K2724" s="1"/>
    </row>
    <row r="2725" spans="8:11" x14ac:dyDescent="0.25">
      <c r="H2725" s="22" t="e" cm="1">
        <f t="array" ref="H2725">INDEX(Lithologies!$A$2:$M$5657,MATCH(G2725,Lithologies!$A$2:$A$5657&amp;" "&amp;Lithologies!$B$2:$B$5657,0),7)</f>
        <v>#N/A</v>
      </c>
      <c r="I2725" s="23" t="e" cm="1">
        <f t="array" ref="I2725">INDEX(Lithologies!$A$2:$M$5657,MATCH(G2725,Lithologies!$A$2:$A$5657&amp;" "&amp;Lithologies!$B$2:$B$5657,0),8)</f>
        <v>#N/A</v>
      </c>
      <c r="J2725" s="27" t="e" cm="1">
        <f t="array" ref="J2725">INDEX(Lithologies!$A$2:$M$5657,MATCH(G2725,Lithologies!$A$2:$A$5657&amp;" "&amp;Lithologies!$B$2:$B$5657,0),9)</f>
        <v>#N/A</v>
      </c>
      <c r="K2725" s="1"/>
    </row>
    <row r="2726" spans="8:11" x14ac:dyDescent="0.25">
      <c r="H2726" s="22" t="e" cm="1">
        <f t="array" ref="H2726">INDEX(Lithologies!$A$2:$M$5657,MATCH(G2726,Lithologies!$A$2:$A$5657&amp;" "&amp;Lithologies!$B$2:$B$5657,0),7)</f>
        <v>#N/A</v>
      </c>
      <c r="I2726" s="23" t="e" cm="1">
        <f t="array" ref="I2726">INDEX(Lithologies!$A$2:$M$5657,MATCH(G2726,Lithologies!$A$2:$A$5657&amp;" "&amp;Lithologies!$B$2:$B$5657,0),8)</f>
        <v>#N/A</v>
      </c>
      <c r="J2726" s="27" t="e" cm="1">
        <f t="array" ref="J2726">INDEX(Lithologies!$A$2:$M$5657,MATCH(G2726,Lithologies!$A$2:$A$5657&amp;" "&amp;Lithologies!$B$2:$B$5657,0),9)</f>
        <v>#N/A</v>
      </c>
      <c r="K2726" s="1"/>
    </row>
    <row r="2727" spans="8:11" x14ac:dyDescent="0.25">
      <c r="H2727" s="22" t="e" cm="1">
        <f t="array" ref="H2727">INDEX(Lithologies!$A$2:$M$5657,MATCH(G2727,Lithologies!$A$2:$A$5657&amp;" "&amp;Lithologies!$B$2:$B$5657,0),7)</f>
        <v>#N/A</v>
      </c>
      <c r="I2727" s="23" t="e" cm="1">
        <f t="array" ref="I2727">INDEX(Lithologies!$A$2:$M$5657,MATCH(G2727,Lithologies!$A$2:$A$5657&amp;" "&amp;Lithologies!$B$2:$B$5657,0),8)</f>
        <v>#N/A</v>
      </c>
      <c r="J2727" s="27" t="e" cm="1">
        <f t="array" ref="J2727">INDEX(Lithologies!$A$2:$M$5657,MATCH(G2727,Lithologies!$A$2:$A$5657&amp;" "&amp;Lithologies!$B$2:$B$5657,0),9)</f>
        <v>#N/A</v>
      </c>
      <c r="K2727" s="1"/>
    </row>
    <row r="2728" spans="8:11" x14ac:dyDescent="0.25">
      <c r="H2728" s="22" t="e" cm="1">
        <f t="array" ref="H2728">INDEX(Lithologies!$A$2:$M$5657,MATCH(G2728,Lithologies!$A$2:$A$5657&amp;" "&amp;Lithologies!$B$2:$B$5657,0),7)</f>
        <v>#N/A</v>
      </c>
      <c r="I2728" s="23" t="e" cm="1">
        <f t="array" ref="I2728">INDEX(Lithologies!$A$2:$M$5657,MATCH(G2728,Lithologies!$A$2:$A$5657&amp;" "&amp;Lithologies!$B$2:$B$5657,0),8)</f>
        <v>#N/A</v>
      </c>
      <c r="J2728" s="27" t="e" cm="1">
        <f t="array" ref="J2728">INDEX(Lithologies!$A$2:$M$5657,MATCH(G2728,Lithologies!$A$2:$A$5657&amp;" "&amp;Lithologies!$B$2:$B$5657,0),9)</f>
        <v>#N/A</v>
      </c>
      <c r="K2728" s="1"/>
    </row>
    <row r="2729" spans="8:11" x14ac:dyDescent="0.25">
      <c r="H2729" s="22" t="e" cm="1">
        <f t="array" ref="H2729">INDEX(Lithologies!$A$2:$M$5657,MATCH(G2729,Lithologies!$A$2:$A$5657&amp;" "&amp;Lithologies!$B$2:$B$5657,0),7)</f>
        <v>#N/A</v>
      </c>
      <c r="I2729" s="23" t="e" cm="1">
        <f t="array" ref="I2729">INDEX(Lithologies!$A$2:$M$5657,MATCH(G2729,Lithologies!$A$2:$A$5657&amp;" "&amp;Lithologies!$B$2:$B$5657,0),8)</f>
        <v>#N/A</v>
      </c>
      <c r="J2729" s="27" t="e" cm="1">
        <f t="array" ref="J2729">INDEX(Lithologies!$A$2:$M$5657,MATCH(G2729,Lithologies!$A$2:$A$5657&amp;" "&amp;Lithologies!$B$2:$B$5657,0),9)</f>
        <v>#N/A</v>
      </c>
      <c r="K2729" s="1"/>
    </row>
    <row r="2730" spans="8:11" x14ac:dyDescent="0.25">
      <c r="H2730" s="22" t="e" cm="1">
        <f t="array" ref="H2730">INDEX(Lithologies!$A$2:$M$5657,MATCH(G2730,Lithologies!$A$2:$A$5657&amp;" "&amp;Lithologies!$B$2:$B$5657,0),7)</f>
        <v>#N/A</v>
      </c>
      <c r="I2730" s="23" t="e" cm="1">
        <f t="array" ref="I2730">INDEX(Lithologies!$A$2:$M$5657,MATCH(G2730,Lithologies!$A$2:$A$5657&amp;" "&amp;Lithologies!$B$2:$B$5657,0),8)</f>
        <v>#N/A</v>
      </c>
      <c r="J2730" s="27" t="e" cm="1">
        <f t="array" ref="J2730">INDEX(Lithologies!$A$2:$M$5657,MATCH(G2730,Lithologies!$A$2:$A$5657&amp;" "&amp;Lithologies!$B$2:$B$5657,0),9)</f>
        <v>#N/A</v>
      </c>
      <c r="K2730" s="1"/>
    </row>
    <row r="2731" spans="8:11" x14ac:dyDescent="0.25">
      <c r="H2731" s="22" t="e" cm="1">
        <f t="array" ref="H2731">INDEX(Lithologies!$A$2:$M$5657,MATCH(G2731,Lithologies!$A$2:$A$5657&amp;" "&amp;Lithologies!$B$2:$B$5657,0),7)</f>
        <v>#N/A</v>
      </c>
      <c r="I2731" s="23" t="e" cm="1">
        <f t="array" ref="I2731">INDEX(Lithologies!$A$2:$M$5657,MATCH(G2731,Lithologies!$A$2:$A$5657&amp;" "&amp;Lithologies!$B$2:$B$5657,0),8)</f>
        <v>#N/A</v>
      </c>
      <c r="J2731" s="27" t="e" cm="1">
        <f t="array" ref="J2731">INDEX(Lithologies!$A$2:$M$5657,MATCH(G2731,Lithologies!$A$2:$A$5657&amp;" "&amp;Lithologies!$B$2:$B$5657,0),9)</f>
        <v>#N/A</v>
      </c>
      <c r="K2731" s="1"/>
    </row>
    <row r="2732" spans="8:11" x14ac:dyDescent="0.25">
      <c r="H2732" s="22" t="e" cm="1">
        <f t="array" ref="H2732">INDEX(Lithologies!$A$2:$M$5657,MATCH(G2732,Lithologies!$A$2:$A$5657&amp;" "&amp;Lithologies!$B$2:$B$5657,0),7)</f>
        <v>#N/A</v>
      </c>
      <c r="I2732" s="23" t="e" cm="1">
        <f t="array" ref="I2732">INDEX(Lithologies!$A$2:$M$5657,MATCH(G2732,Lithologies!$A$2:$A$5657&amp;" "&amp;Lithologies!$B$2:$B$5657,0),8)</f>
        <v>#N/A</v>
      </c>
      <c r="J2732" s="27" t="e" cm="1">
        <f t="array" ref="J2732">INDEX(Lithologies!$A$2:$M$5657,MATCH(G2732,Lithologies!$A$2:$A$5657&amp;" "&amp;Lithologies!$B$2:$B$5657,0),9)</f>
        <v>#N/A</v>
      </c>
      <c r="K2732" s="1"/>
    </row>
    <row r="2733" spans="8:11" x14ac:dyDescent="0.25">
      <c r="H2733" s="22" t="e" cm="1">
        <f t="array" ref="H2733">INDEX(Lithologies!$A$2:$M$5657,MATCH(G2733,Lithologies!$A$2:$A$5657&amp;" "&amp;Lithologies!$B$2:$B$5657,0),7)</f>
        <v>#N/A</v>
      </c>
      <c r="I2733" s="23" t="e" cm="1">
        <f t="array" ref="I2733">INDEX(Lithologies!$A$2:$M$5657,MATCH(G2733,Lithologies!$A$2:$A$5657&amp;" "&amp;Lithologies!$B$2:$B$5657,0),8)</f>
        <v>#N/A</v>
      </c>
      <c r="J2733" s="27" t="e" cm="1">
        <f t="array" ref="J2733">INDEX(Lithologies!$A$2:$M$5657,MATCH(G2733,Lithologies!$A$2:$A$5657&amp;" "&amp;Lithologies!$B$2:$B$5657,0),9)</f>
        <v>#N/A</v>
      </c>
      <c r="K2733" s="1"/>
    </row>
    <row r="2734" spans="8:11" x14ac:dyDescent="0.25">
      <c r="H2734" s="22" t="e" cm="1">
        <f t="array" ref="H2734">INDEX(Lithologies!$A$2:$M$5657,MATCH(G2734,Lithologies!$A$2:$A$5657&amp;" "&amp;Lithologies!$B$2:$B$5657,0),7)</f>
        <v>#N/A</v>
      </c>
      <c r="I2734" s="23" t="e" cm="1">
        <f t="array" ref="I2734">INDEX(Lithologies!$A$2:$M$5657,MATCH(G2734,Lithologies!$A$2:$A$5657&amp;" "&amp;Lithologies!$B$2:$B$5657,0),8)</f>
        <v>#N/A</v>
      </c>
      <c r="J2734" s="27" t="e" cm="1">
        <f t="array" ref="J2734">INDEX(Lithologies!$A$2:$M$5657,MATCH(G2734,Lithologies!$A$2:$A$5657&amp;" "&amp;Lithologies!$B$2:$B$5657,0),9)</f>
        <v>#N/A</v>
      </c>
      <c r="K2734" s="1"/>
    </row>
    <row r="2735" spans="8:11" x14ac:dyDescent="0.25">
      <c r="H2735" s="22" t="e" cm="1">
        <f t="array" ref="H2735">INDEX(Lithologies!$A$2:$M$5657,MATCH(G2735,Lithologies!$A$2:$A$5657&amp;" "&amp;Lithologies!$B$2:$B$5657,0),7)</f>
        <v>#N/A</v>
      </c>
      <c r="I2735" s="23" t="e" cm="1">
        <f t="array" ref="I2735">INDEX(Lithologies!$A$2:$M$5657,MATCH(G2735,Lithologies!$A$2:$A$5657&amp;" "&amp;Lithologies!$B$2:$B$5657,0),8)</f>
        <v>#N/A</v>
      </c>
      <c r="J2735" s="27" t="e" cm="1">
        <f t="array" ref="J2735">INDEX(Lithologies!$A$2:$M$5657,MATCH(G2735,Lithologies!$A$2:$A$5657&amp;" "&amp;Lithologies!$B$2:$B$5657,0),9)</f>
        <v>#N/A</v>
      </c>
      <c r="K2735" s="1"/>
    </row>
    <row r="2736" spans="8:11" x14ac:dyDescent="0.25">
      <c r="H2736" s="22" t="e" cm="1">
        <f t="array" ref="H2736">INDEX(Lithologies!$A$2:$M$5657,MATCH(G2736,Lithologies!$A$2:$A$5657&amp;" "&amp;Lithologies!$B$2:$B$5657,0),7)</f>
        <v>#N/A</v>
      </c>
      <c r="I2736" s="23" t="e" cm="1">
        <f t="array" ref="I2736">INDEX(Lithologies!$A$2:$M$5657,MATCH(G2736,Lithologies!$A$2:$A$5657&amp;" "&amp;Lithologies!$B$2:$B$5657,0),8)</f>
        <v>#N/A</v>
      </c>
      <c r="J2736" s="27" t="e" cm="1">
        <f t="array" ref="J2736">INDEX(Lithologies!$A$2:$M$5657,MATCH(G2736,Lithologies!$A$2:$A$5657&amp;" "&amp;Lithologies!$B$2:$B$5657,0),9)</f>
        <v>#N/A</v>
      </c>
      <c r="K2736" s="1"/>
    </row>
    <row r="2737" spans="8:11" x14ac:dyDescent="0.25">
      <c r="H2737" s="22" t="e" cm="1">
        <f t="array" ref="H2737">INDEX(Lithologies!$A$2:$M$5657,MATCH(G2737,Lithologies!$A$2:$A$5657&amp;" "&amp;Lithologies!$B$2:$B$5657,0),7)</f>
        <v>#N/A</v>
      </c>
      <c r="I2737" s="23" t="e" cm="1">
        <f t="array" ref="I2737">INDEX(Lithologies!$A$2:$M$5657,MATCH(G2737,Lithologies!$A$2:$A$5657&amp;" "&amp;Lithologies!$B$2:$B$5657,0),8)</f>
        <v>#N/A</v>
      </c>
      <c r="J2737" s="27" t="e" cm="1">
        <f t="array" ref="J2737">INDEX(Lithologies!$A$2:$M$5657,MATCH(G2737,Lithologies!$A$2:$A$5657&amp;" "&amp;Lithologies!$B$2:$B$5657,0),9)</f>
        <v>#N/A</v>
      </c>
      <c r="K2737" s="1"/>
    </row>
    <row r="2738" spans="8:11" x14ac:dyDescent="0.25">
      <c r="H2738" s="22" t="e" cm="1">
        <f t="array" ref="H2738">INDEX(Lithologies!$A$2:$M$5657,MATCH(G2738,Lithologies!$A$2:$A$5657&amp;" "&amp;Lithologies!$B$2:$B$5657,0),7)</f>
        <v>#N/A</v>
      </c>
      <c r="I2738" s="23" t="e" cm="1">
        <f t="array" ref="I2738">INDEX(Lithologies!$A$2:$M$5657,MATCH(G2738,Lithologies!$A$2:$A$5657&amp;" "&amp;Lithologies!$B$2:$B$5657,0),8)</f>
        <v>#N/A</v>
      </c>
      <c r="J2738" s="27" t="e" cm="1">
        <f t="array" ref="J2738">INDEX(Lithologies!$A$2:$M$5657,MATCH(G2738,Lithologies!$A$2:$A$5657&amp;" "&amp;Lithologies!$B$2:$B$5657,0),9)</f>
        <v>#N/A</v>
      </c>
      <c r="K2738" s="1"/>
    </row>
    <row r="2739" spans="8:11" x14ac:dyDescent="0.25">
      <c r="H2739" s="22" t="e" cm="1">
        <f t="array" ref="H2739">INDEX(Lithologies!$A$2:$M$5657,MATCH(G2739,Lithologies!$A$2:$A$5657&amp;" "&amp;Lithologies!$B$2:$B$5657,0),7)</f>
        <v>#N/A</v>
      </c>
      <c r="I2739" s="23" t="e" cm="1">
        <f t="array" ref="I2739">INDEX(Lithologies!$A$2:$M$5657,MATCH(G2739,Lithologies!$A$2:$A$5657&amp;" "&amp;Lithologies!$B$2:$B$5657,0),8)</f>
        <v>#N/A</v>
      </c>
      <c r="J2739" s="27" t="e" cm="1">
        <f t="array" ref="J2739">INDEX(Lithologies!$A$2:$M$5657,MATCH(G2739,Lithologies!$A$2:$A$5657&amp;" "&amp;Lithologies!$B$2:$B$5657,0),9)</f>
        <v>#N/A</v>
      </c>
      <c r="K2739" s="1"/>
    </row>
    <row r="2740" spans="8:11" x14ac:dyDescent="0.25">
      <c r="H2740" s="22" t="e" cm="1">
        <f t="array" ref="H2740">INDEX(Lithologies!$A$2:$M$5657,MATCH(G2740,Lithologies!$A$2:$A$5657&amp;" "&amp;Lithologies!$B$2:$B$5657,0),7)</f>
        <v>#N/A</v>
      </c>
      <c r="I2740" s="23" t="e" cm="1">
        <f t="array" ref="I2740">INDEX(Lithologies!$A$2:$M$5657,MATCH(G2740,Lithologies!$A$2:$A$5657&amp;" "&amp;Lithologies!$B$2:$B$5657,0),8)</f>
        <v>#N/A</v>
      </c>
      <c r="J2740" s="27" t="e" cm="1">
        <f t="array" ref="J2740">INDEX(Lithologies!$A$2:$M$5657,MATCH(G2740,Lithologies!$A$2:$A$5657&amp;" "&amp;Lithologies!$B$2:$B$5657,0),9)</f>
        <v>#N/A</v>
      </c>
      <c r="K2740" s="1"/>
    </row>
    <row r="2741" spans="8:11" x14ac:dyDescent="0.25">
      <c r="H2741" s="22" t="e" cm="1">
        <f t="array" ref="H2741">INDEX(Lithologies!$A$2:$M$5657,MATCH(G2741,Lithologies!$A$2:$A$5657&amp;" "&amp;Lithologies!$B$2:$B$5657,0),7)</f>
        <v>#N/A</v>
      </c>
      <c r="I2741" s="23" t="e" cm="1">
        <f t="array" ref="I2741">INDEX(Lithologies!$A$2:$M$5657,MATCH(G2741,Lithologies!$A$2:$A$5657&amp;" "&amp;Lithologies!$B$2:$B$5657,0),8)</f>
        <v>#N/A</v>
      </c>
      <c r="J2741" s="27" t="e" cm="1">
        <f t="array" ref="J2741">INDEX(Lithologies!$A$2:$M$5657,MATCH(G2741,Lithologies!$A$2:$A$5657&amp;" "&amp;Lithologies!$B$2:$B$5657,0),9)</f>
        <v>#N/A</v>
      </c>
      <c r="K2741" s="1"/>
    </row>
    <row r="2742" spans="8:11" x14ac:dyDescent="0.25">
      <c r="H2742" s="22" t="e" cm="1">
        <f t="array" ref="H2742">INDEX(Lithologies!$A$2:$M$5657,MATCH(G2742,Lithologies!$A$2:$A$5657&amp;" "&amp;Lithologies!$B$2:$B$5657,0),7)</f>
        <v>#N/A</v>
      </c>
      <c r="I2742" s="23" t="e" cm="1">
        <f t="array" ref="I2742">INDEX(Lithologies!$A$2:$M$5657,MATCH(G2742,Lithologies!$A$2:$A$5657&amp;" "&amp;Lithologies!$B$2:$B$5657,0),8)</f>
        <v>#N/A</v>
      </c>
      <c r="J2742" s="27" t="e" cm="1">
        <f t="array" ref="J2742">INDEX(Lithologies!$A$2:$M$5657,MATCH(G2742,Lithologies!$A$2:$A$5657&amp;" "&amp;Lithologies!$B$2:$B$5657,0),9)</f>
        <v>#N/A</v>
      </c>
      <c r="K2742" s="1"/>
    </row>
    <row r="2743" spans="8:11" x14ac:dyDescent="0.25">
      <c r="H2743" s="22" t="e" cm="1">
        <f t="array" ref="H2743">INDEX(Lithologies!$A$2:$M$5657,MATCH(G2743,Lithologies!$A$2:$A$5657&amp;" "&amp;Lithologies!$B$2:$B$5657,0),7)</f>
        <v>#N/A</v>
      </c>
      <c r="I2743" s="23" t="e" cm="1">
        <f t="array" ref="I2743">INDEX(Lithologies!$A$2:$M$5657,MATCH(G2743,Lithologies!$A$2:$A$5657&amp;" "&amp;Lithologies!$B$2:$B$5657,0),8)</f>
        <v>#N/A</v>
      </c>
      <c r="J2743" s="27" t="e" cm="1">
        <f t="array" ref="J2743">INDEX(Lithologies!$A$2:$M$5657,MATCH(G2743,Lithologies!$A$2:$A$5657&amp;" "&amp;Lithologies!$B$2:$B$5657,0),9)</f>
        <v>#N/A</v>
      </c>
      <c r="K2743" s="1"/>
    </row>
    <row r="2744" spans="8:11" x14ac:dyDescent="0.25">
      <c r="H2744" s="22" t="e" cm="1">
        <f t="array" ref="H2744">INDEX(Lithologies!$A$2:$M$5657,MATCH(G2744,Lithologies!$A$2:$A$5657&amp;" "&amp;Lithologies!$B$2:$B$5657,0),7)</f>
        <v>#N/A</v>
      </c>
      <c r="I2744" s="23" t="e" cm="1">
        <f t="array" ref="I2744">INDEX(Lithologies!$A$2:$M$5657,MATCH(G2744,Lithologies!$A$2:$A$5657&amp;" "&amp;Lithologies!$B$2:$B$5657,0),8)</f>
        <v>#N/A</v>
      </c>
      <c r="J2744" s="27" t="e" cm="1">
        <f t="array" ref="J2744">INDEX(Lithologies!$A$2:$M$5657,MATCH(G2744,Lithologies!$A$2:$A$5657&amp;" "&amp;Lithologies!$B$2:$B$5657,0),9)</f>
        <v>#N/A</v>
      </c>
      <c r="K2744" s="1"/>
    </row>
    <row r="2745" spans="8:11" x14ac:dyDescent="0.25">
      <c r="H2745" s="22" t="e" cm="1">
        <f t="array" ref="H2745">INDEX(Lithologies!$A$2:$M$5657,MATCH(G2745,Lithologies!$A$2:$A$5657&amp;" "&amp;Lithologies!$B$2:$B$5657,0),7)</f>
        <v>#N/A</v>
      </c>
      <c r="I2745" s="23" t="e" cm="1">
        <f t="array" ref="I2745">INDEX(Lithologies!$A$2:$M$5657,MATCH(G2745,Lithologies!$A$2:$A$5657&amp;" "&amp;Lithologies!$B$2:$B$5657,0),8)</f>
        <v>#N/A</v>
      </c>
      <c r="J2745" s="27" t="e" cm="1">
        <f t="array" ref="J2745">INDEX(Lithologies!$A$2:$M$5657,MATCH(G2745,Lithologies!$A$2:$A$5657&amp;" "&amp;Lithologies!$B$2:$B$5657,0),9)</f>
        <v>#N/A</v>
      </c>
      <c r="K2745" s="1"/>
    </row>
    <row r="2746" spans="8:11" x14ac:dyDescent="0.25">
      <c r="H2746" s="22" t="e" cm="1">
        <f t="array" ref="H2746">INDEX(Lithologies!$A$2:$M$5657,MATCH(G2746,Lithologies!$A$2:$A$5657&amp;" "&amp;Lithologies!$B$2:$B$5657,0),7)</f>
        <v>#N/A</v>
      </c>
      <c r="I2746" s="23" t="e" cm="1">
        <f t="array" ref="I2746">INDEX(Lithologies!$A$2:$M$5657,MATCH(G2746,Lithologies!$A$2:$A$5657&amp;" "&amp;Lithologies!$B$2:$B$5657,0),8)</f>
        <v>#N/A</v>
      </c>
      <c r="J2746" s="27" t="e" cm="1">
        <f t="array" ref="J2746">INDEX(Lithologies!$A$2:$M$5657,MATCH(G2746,Lithologies!$A$2:$A$5657&amp;" "&amp;Lithologies!$B$2:$B$5657,0),9)</f>
        <v>#N/A</v>
      </c>
      <c r="K2746" s="1"/>
    </row>
    <row r="2747" spans="8:11" x14ac:dyDescent="0.25">
      <c r="H2747" s="22" t="e" cm="1">
        <f t="array" ref="H2747">INDEX(Lithologies!$A$2:$M$5657,MATCH(G2747,Lithologies!$A$2:$A$5657&amp;" "&amp;Lithologies!$B$2:$B$5657,0),7)</f>
        <v>#N/A</v>
      </c>
      <c r="I2747" s="23" t="e" cm="1">
        <f t="array" ref="I2747">INDEX(Lithologies!$A$2:$M$5657,MATCH(G2747,Lithologies!$A$2:$A$5657&amp;" "&amp;Lithologies!$B$2:$B$5657,0),8)</f>
        <v>#N/A</v>
      </c>
      <c r="J2747" s="27" t="e" cm="1">
        <f t="array" ref="J2747">INDEX(Lithologies!$A$2:$M$5657,MATCH(G2747,Lithologies!$A$2:$A$5657&amp;" "&amp;Lithologies!$B$2:$B$5657,0),9)</f>
        <v>#N/A</v>
      </c>
      <c r="K2747" s="1"/>
    </row>
    <row r="2748" spans="8:11" x14ac:dyDescent="0.25">
      <c r="H2748" s="22" t="e" cm="1">
        <f t="array" ref="H2748">INDEX(Lithologies!$A$2:$M$5657,MATCH(G2748,Lithologies!$A$2:$A$5657&amp;" "&amp;Lithologies!$B$2:$B$5657,0),7)</f>
        <v>#N/A</v>
      </c>
      <c r="I2748" s="23" t="e" cm="1">
        <f t="array" ref="I2748">INDEX(Lithologies!$A$2:$M$5657,MATCH(G2748,Lithologies!$A$2:$A$5657&amp;" "&amp;Lithologies!$B$2:$B$5657,0),8)</f>
        <v>#N/A</v>
      </c>
      <c r="J2748" s="27" t="e" cm="1">
        <f t="array" ref="J2748">INDEX(Lithologies!$A$2:$M$5657,MATCH(G2748,Lithologies!$A$2:$A$5657&amp;" "&amp;Lithologies!$B$2:$B$5657,0),9)</f>
        <v>#N/A</v>
      </c>
      <c r="K2748" s="1"/>
    </row>
    <row r="2749" spans="8:11" x14ac:dyDescent="0.25">
      <c r="H2749" s="22" t="e" cm="1">
        <f t="array" ref="H2749">INDEX(Lithologies!$A$2:$M$5657,MATCH(G2749,Lithologies!$A$2:$A$5657&amp;" "&amp;Lithologies!$B$2:$B$5657,0),7)</f>
        <v>#N/A</v>
      </c>
      <c r="I2749" s="23" t="e" cm="1">
        <f t="array" ref="I2749">INDEX(Lithologies!$A$2:$M$5657,MATCH(G2749,Lithologies!$A$2:$A$5657&amp;" "&amp;Lithologies!$B$2:$B$5657,0),8)</f>
        <v>#N/A</v>
      </c>
      <c r="J2749" s="27" t="e" cm="1">
        <f t="array" ref="J2749">INDEX(Lithologies!$A$2:$M$5657,MATCH(G2749,Lithologies!$A$2:$A$5657&amp;" "&amp;Lithologies!$B$2:$B$5657,0),9)</f>
        <v>#N/A</v>
      </c>
      <c r="K2749" s="1"/>
    </row>
    <row r="2750" spans="8:11" x14ac:dyDescent="0.25">
      <c r="H2750" s="22" t="e" cm="1">
        <f t="array" ref="H2750">INDEX(Lithologies!$A$2:$M$5657,MATCH(G2750,Lithologies!$A$2:$A$5657&amp;" "&amp;Lithologies!$B$2:$B$5657,0),7)</f>
        <v>#N/A</v>
      </c>
      <c r="I2750" s="23" t="e" cm="1">
        <f t="array" ref="I2750">INDEX(Lithologies!$A$2:$M$5657,MATCH(G2750,Lithologies!$A$2:$A$5657&amp;" "&amp;Lithologies!$B$2:$B$5657,0),8)</f>
        <v>#N/A</v>
      </c>
      <c r="J2750" s="27" t="e" cm="1">
        <f t="array" ref="J2750">INDEX(Lithologies!$A$2:$M$5657,MATCH(G2750,Lithologies!$A$2:$A$5657&amp;" "&amp;Lithologies!$B$2:$B$5657,0),9)</f>
        <v>#N/A</v>
      </c>
      <c r="K2750" s="1"/>
    </row>
    <row r="2751" spans="8:11" x14ac:dyDescent="0.25">
      <c r="H2751" s="22" t="e" cm="1">
        <f t="array" ref="H2751">INDEX(Lithologies!$A$2:$M$5657,MATCH(G2751,Lithologies!$A$2:$A$5657&amp;" "&amp;Lithologies!$B$2:$B$5657,0),7)</f>
        <v>#N/A</v>
      </c>
      <c r="I2751" s="23" t="e" cm="1">
        <f t="array" ref="I2751">INDEX(Lithologies!$A$2:$M$5657,MATCH(G2751,Lithologies!$A$2:$A$5657&amp;" "&amp;Lithologies!$B$2:$B$5657,0),8)</f>
        <v>#N/A</v>
      </c>
      <c r="J2751" s="27" t="e" cm="1">
        <f t="array" ref="J2751">INDEX(Lithologies!$A$2:$M$5657,MATCH(G2751,Lithologies!$A$2:$A$5657&amp;" "&amp;Lithologies!$B$2:$B$5657,0),9)</f>
        <v>#N/A</v>
      </c>
      <c r="K2751" s="1"/>
    </row>
  </sheetData>
  <mergeCells count="2">
    <mergeCell ref="A1:E1"/>
    <mergeCell ref="G1:K1"/>
  </mergeCells>
  <conditionalFormatting sqref="B3:E43">
    <cfRule type="cellIs" dxfId="23" priority="15" operator="equal">
      <formula>"Sand &amp; Gravel"</formula>
    </cfRule>
    <cfRule type="cellIs" dxfId="22" priority="16" operator="equal">
      <formula>"Sand"</formula>
    </cfRule>
    <cfRule type="cellIs" dxfId="21" priority="17" operator="equal">
      <formula>"Organics"</formula>
    </cfRule>
    <cfRule type="cellIs" dxfId="20" priority="18" operator="equal">
      <formula>"Sand Fine"</formula>
    </cfRule>
    <cfRule type="cellIs" dxfId="19" priority="19" operator="equal">
      <formula>"Gravel"</formula>
    </cfRule>
    <cfRule type="cellIs" dxfId="18" priority="20" operator="equal">
      <formula>"Topsoil"</formula>
    </cfRule>
    <cfRule type="cellIs" dxfId="17" priority="21" operator="equal">
      <formula>"Diamicton"</formula>
    </cfRule>
    <cfRule type="cellIs" dxfId="16" priority="22" operator="equal">
      <formula>"Clay &amp; Sand"</formula>
    </cfRule>
    <cfRule type="cellIs" dxfId="15" priority="23" operator="equal">
      <formula>"Unknown or No Record"</formula>
    </cfRule>
    <cfRule type="cellIs" dxfId="14" priority="24" operator="equal">
      <formula>"Clay"</formula>
    </cfRule>
    <cfRule type="cellIs" dxfId="13" priority="25" operator="equal">
      <formula>"Bedrock"</formula>
    </cfRule>
    <cfRule type="cellIs" dxfId="12" priority="26" operator="equal">
      <formula>"CHECK"</formula>
    </cfRule>
  </conditionalFormatting>
  <conditionalFormatting sqref="H3:K2751">
    <cfRule type="cellIs" dxfId="11" priority="2" operator="equal">
      <formula>"Sand &amp; Gravel"</formula>
    </cfRule>
    <cfRule type="cellIs" dxfId="10" priority="3" operator="equal">
      <formula>"Sand"</formula>
    </cfRule>
    <cfRule type="cellIs" dxfId="9" priority="4" operator="equal">
      <formula>"Organics"</formula>
    </cfRule>
    <cfRule type="cellIs" dxfId="8" priority="5" operator="equal">
      <formula>"Sand Fine"</formula>
    </cfRule>
    <cfRule type="cellIs" dxfId="7" priority="6" operator="equal">
      <formula>"Gravel"</formula>
    </cfRule>
    <cfRule type="cellIs" dxfId="6" priority="7" operator="equal">
      <formula>"Topsoil"</formula>
    </cfRule>
    <cfRule type="cellIs" dxfId="5" priority="8" operator="equal">
      <formula>"Diamicton"</formula>
    </cfRule>
    <cfRule type="cellIs" dxfId="4" priority="9" operator="equal">
      <formula>"Clay &amp; Sand"</formula>
    </cfRule>
    <cfRule type="cellIs" dxfId="3" priority="10" operator="equal">
      <formula>"Unknown or No Record"</formula>
    </cfRule>
    <cfRule type="cellIs" dxfId="2" priority="11" operator="equal">
      <formula>"Clay"</formula>
    </cfRule>
    <cfRule type="cellIs" dxfId="1" priority="12" operator="equal">
      <formula>"Bedrock"</formula>
    </cfRule>
    <cfRule type="cellIs" dxfId="0" priority="13" operator="equal">
      <formula>"CHECK"</formula>
    </cfRule>
  </conditionalFormatting>
  <dataValidations count="1">
    <dataValidation type="list" allowBlank="1" showInputMessage="1" showErrorMessage="1" sqref="E3:E1048576 K3:K1048576" xr:uid="{E8C81DD8-3655-444F-80FC-EDCBC4E01015}">
      <formula1>"CHECK,Bedrock,Clay,Clay &amp; Sand,Diamicton,Topsoil,Sand Fine,Gravel,Organics,Sand,Sand &amp; Gravel,Unknown or No Record"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FB3A-8FD2-4638-A76C-092A9621B797}">
  <dimension ref="A1:I11"/>
  <sheetViews>
    <sheetView workbookViewId="0"/>
  </sheetViews>
  <sheetFormatPr defaultRowHeight="15" x14ac:dyDescent="0.25"/>
  <cols>
    <col min="1" max="1" width="19.85546875" bestFit="1" customWidth="1"/>
    <col min="2" max="2" width="16.85546875" bestFit="1" customWidth="1"/>
    <col min="3" max="3" width="20.28515625" bestFit="1" customWidth="1"/>
    <col min="4" max="4" width="21.42578125" customWidth="1"/>
    <col min="5" max="5" width="13.140625" bestFit="1" customWidth="1"/>
    <col min="6" max="9" width="20" customWidth="1"/>
    <col min="10" max="10" width="16" bestFit="1" customWidth="1"/>
    <col min="11" max="11" width="14.7109375" bestFit="1" customWidth="1"/>
    <col min="12" max="12" width="22" bestFit="1" customWidth="1"/>
    <col min="13" max="13" width="25.28515625" bestFit="1" customWidth="1"/>
  </cols>
  <sheetData>
    <row r="1" spans="1:9" x14ac:dyDescent="0.25">
      <c r="F1" t="s">
        <v>188</v>
      </c>
      <c r="G1" t="s">
        <v>191</v>
      </c>
      <c r="H1" t="s">
        <v>189</v>
      </c>
      <c r="I1" t="s">
        <v>190</v>
      </c>
    </row>
    <row r="2" spans="1:9" x14ac:dyDescent="0.25">
      <c r="F2">
        <f>MIN(Lithologies!$E$2:$E$5657)</f>
        <v>-4.8134274696818129E-2</v>
      </c>
      <c r="G2">
        <f>AVERAGE(Lithologies!$E$2:$E$5657)</f>
        <v>-3.7149459015842497E-16</v>
      </c>
      <c r="H2">
        <f>_xlfn.STDEV.P(Lithologies!$E$2:$E$5657)</f>
        <v>1.0000000000000124</v>
      </c>
      <c r="I2">
        <f>MAX(Lithologies!$E$2:$E$5657)</f>
        <v>56.229112061812025</v>
      </c>
    </row>
    <row r="3" spans="1:9" x14ac:dyDescent="0.25">
      <c r="A3" s="6" t="s">
        <v>183</v>
      </c>
      <c r="B3" t="s">
        <v>171</v>
      </c>
      <c r="C3" t="s">
        <v>162</v>
      </c>
    </row>
    <row r="4" spans="1:9" x14ac:dyDescent="0.25">
      <c r="A4" s="7" t="s">
        <v>192</v>
      </c>
      <c r="B4" s="8">
        <v>0.7786357786357786</v>
      </c>
      <c r="C4">
        <v>2420</v>
      </c>
    </row>
    <row r="5" spans="1:9" x14ac:dyDescent="0.25">
      <c r="A5" s="28" t="s">
        <v>175</v>
      </c>
      <c r="B5" s="8">
        <v>0.72972972972972971</v>
      </c>
      <c r="C5">
        <v>2268</v>
      </c>
    </row>
    <row r="6" spans="1:9" x14ac:dyDescent="0.25">
      <c r="A6" s="28" t="s">
        <v>176</v>
      </c>
      <c r="B6" s="8">
        <v>4.8906048906048903E-2</v>
      </c>
      <c r="C6">
        <v>152</v>
      </c>
    </row>
    <row r="7" spans="1:9" x14ac:dyDescent="0.25">
      <c r="A7" s="7" t="s">
        <v>163</v>
      </c>
      <c r="B7" s="8">
        <v>2.5740025740025739E-3</v>
      </c>
      <c r="C7">
        <v>8</v>
      </c>
    </row>
    <row r="8" spans="1:9" x14ac:dyDescent="0.25">
      <c r="A8" s="28" t="s">
        <v>175</v>
      </c>
      <c r="B8" s="8">
        <v>2.5740025740025739E-3</v>
      </c>
      <c r="C8">
        <v>8</v>
      </c>
    </row>
    <row r="9" spans="1:9" x14ac:dyDescent="0.25">
      <c r="A9" s="7" t="s">
        <v>164</v>
      </c>
      <c r="B9" s="8">
        <v>0.21879021879021879</v>
      </c>
      <c r="C9">
        <v>680</v>
      </c>
    </row>
    <row r="10" spans="1:9" x14ac:dyDescent="0.25">
      <c r="A10" s="28" t="s">
        <v>177</v>
      </c>
      <c r="B10" s="8">
        <v>0.21879021879021879</v>
      </c>
      <c r="C10">
        <v>680</v>
      </c>
    </row>
    <row r="11" spans="1:9" x14ac:dyDescent="0.25">
      <c r="A11" s="7" t="s">
        <v>165</v>
      </c>
      <c r="B11" s="8">
        <v>1</v>
      </c>
      <c r="C11">
        <v>3108</v>
      </c>
    </row>
  </sheetData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7A8E34013694A9AF4F04CC5C73799" ma:contentTypeVersion="15" ma:contentTypeDescription="Create a new document." ma:contentTypeScope="" ma:versionID="a8a969ee38e0834ee40852b58047669e">
  <xsd:schema xmlns:xsd="http://www.w3.org/2001/XMLSchema" xmlns:xs="http://www.w3.org/2001/XMLSchema" xmlns:p="http://schemas.microsoft.com/office/2006/metadata/properties" xmlns:ns2="da7d06e6-a6ff-47d3-974d-76eaf972d512" xmlns:ns3="1ba5964e-0aed-4886-b9a8-22f24d25d8df" targetNamespace="http://schemas.microsoft.com/office/2006/metadata/properties" ma:root="true" ma:fieldsID="6041ba7d444d0cbac5e38e81bc1f7e3d" ns2:_="" ns3:_="">
    <xsd:import namespace="da7d06e6-a6ff-47d3-974d-76eaf972d512"/>
    <xsd:import namespace="1ba5964e-0aed-4886-b9a8-22f24d25d8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d06e6-a6ff-47d3-974d-76eaf972d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734e5bf-f6ce-4ed4-ac46-3aacfb8a7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5964e-0aed-4886-b9a8-22f24d25d8d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d69f078-3ab0-4a6c-9947-2e83565ba6e1}" ma:internalName="TaxCatchAll" ma:showField="CatchAllData" ma:web="1ba5964e-0aed-4886-b9a8-22f24d25d8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d06e6-a6ff-47d3-974d-76eaf972d512">
      <Terms xmlns="http://schemas.microsoft.com/office/infopath/2007/PartnerControls"/>
    </lcf76f155ced4ddcb4097134ff3c332f>
    <TaxCatchAll xmlns="1ba5964e-0aed-4886-b9a8-22f24d25d8df" xsi:nil="true"/>
  </documentManagement>
</p:properties>
</file>

<file path=customXml/itemProps1.xml><?xml version="1.0" encoding="utf-8"?>
<ds:datastoreItem xmlns:ds="http://schemas.openxmlformats.org/officeDocument/2006/customXml" ds:itemID="{5242F70C-E39E-4D84-B1D9-E8EC9D07F1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965840-9E2C-4CB5-95B1-3C539D8FFDD8}"/>
</file>

<file path=customXml/itemProps3.xml><?xml version="1.0" encoding="utf-8"?>
<ds:datastoreItem xmlns:ds="http://schemas.openxmlformats.org/officeDocument/2006/customXml" ds:itemID="{496E41C4-8047-49FD-8496-D18D58CE1C86}">
  <ds:schemaRefs>
    <ds:schemaRef ds:uri="http://schemas.microsoft.com/office/2006/metadata/properties"/>
    <ds:schemaRef ds:uri="http://www.w3.org/2000/xmlns/"/>
    <ds:schemaRef ds:uri="0351a2f4-c379-42f3-87b3-89919504ab64"/>
    <ds:schemaRef ds:uri="http://schemas.microsoft.com/office/infopath/2007/PartnerControls"/>
    <ds:schemaRef ds:uri="4d9d88d2-60cf-4246-98d6-47e9270741e2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Lithologies</vt:lpstr>
      <vt:lpstr>Review Terms</vt:lpstr>
      <vt:lpstr>Summary</vt:lpstr>
      <vt:lpstr>Mean</vt:lpstr>
      <vt:lpstr>Minimum</vt:lpstr>
      <vt:lpstr>Standard_Deviation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Bell</dc:creator>
  <cp:lastModifiedBy>Matthew E Bell</cp:lastModifiedBy>
  <dcterms:created xsi:type="dcterms:W3CDTF">2023-08-22T14:40:23Z</dcterms:created>
  <dcterms:modified xsi:type="dcterms:W3CDTF">2024-02-21T15:25:42Z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0x010100B709CBEF87523A478A95631CC07CD2A6</vt:lpwstr>
  </property>
</Properties>
</file>